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activeX/activeX9.xml" ContentType="application/vnd.ms-office.activeX+xml"/>
  <Override PartName="/xl/printerSettings/printerSettings1.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activeX/activeX7.xml" ContentType="application/vnd.ms-office.activeX+xml"/>
  <Override PartName="/xl/activeX/activeX19.xml" ContentType="application/vnd.ms-office.activeX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activeX/activeX5.xml" ContentType="application/vnd.ms-office.activeX+xml"/>
  <Override PartName="/xl/activeX/activeX17.xml" ContentType="application/vnd.ms-office.activeX+xml"/>
  <Override PartName="/xl/activeX/activeX28.xml" ContentType="application/vnd.ms-office.activeX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activeX/activeX3.xml" ContentType="application/vnd.ms-office.activeX+xml"/>
  <Override PartName="/xl/activeX/activeX15.xml" ContentType="application/vnd.ms-office.activeX+xml"/>
  <Override PartName="/xl/activeX/activeX24.xml" ContentType="application/vnd.ms-office.activeX+xml"/>
  <Override PartName="/xl/activeX/activeX26.xml" ContentType="application/vnd.ms-office.activeX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activeX/activeX1.xml" ContentType="application/vnd.ms-office.activeX+xml"/>
  <Override PartName="/xl/activeX/activeX13.xml" ContentType="application/vnd.ms-office.activeX+xml"/>
  <Override PartName="/xl/activeX/activeX22.xml" ContentType="application/vnd.ms-office.activeX+xml"/>
  <Override PartName="/xl/printerSettings/printerSettings8.bin" ContentType="application/vnd.openxmlformats-officedocument.spreadsheetml.printerSettings"/>
  <Override PartName="/xl/worksheets/sheet1.xml" ContentType="application/vnd.openxmlformats-officedocument.spreadsheetml.worksheet+xml"/>
  <Default Extension="vml" ContentType="application/vnd.openxmlformats-officedocument.vmlDrawing"/>
  <Override PartName="/xl/activeX/activeX11.xml" ContentType="application/vnd.ms-office.activeX+xml"/>
  <Override PartName="/xl/activeX/activeX12.xml" ContentType="application/vnd.ms-office.activeX+xml"/>
  <Override PartName="/xl/activeX/activeX20.xml" ContentType="application/vnd.ms-office.activeX+xml"/>
  <Override PartName="/xl/activeX/activeX21.xml" ContentType="application/vnd.ms-office.activeX+xml"/>
  <Override PartName="/xl/activeX/activeX30.xml" ContentType="application/vnd.ms-office.activeX+xml"/>
  <Override PartName="/xl/activeX/activeX31.xml" ContentType="application/vnd.ms-office.activeX+xml"/>
  <Default Extension="gif" ContentType="image/gif"/>
  <Override PartName="/xl/printerSettings/printerSettings6.bin" ContentType="application/vnd.openxmlformats-officedocument.spreadsheetml.printerSettings"/>
  <Override PartName="/xl/printerSettings/printerSettings7.bin" ContentType="application/vnd.openxmlformats-officedocument.spreadsheetml.printerSettings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activeX/activeX10.xml" ContentType="application/vnd.ms-office.activeX+xml"/>
  <Override PartName="/xl/printerSettings/printerSettings4.bin" ContentType="application/vnd.openxmlformats-officedocument.spreadsheetml.printerSettings"/>
  <Override PartName="/xl/printerSettings/printerSettings5.bin" ContentType="application/vnd.openxmlformats-officedocument.spreadsheetml.printerSettings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printerSettings/printerSettings2.bin" ContentType="application/vnd.openxmlformats-officedocument.spreadsheetml.printerSettings"/>
  <Override PartName="/xl/printerSettings/printerSettings3.bin" ContentType="application/vnd.openxmlformats-officedocument.spreadsheetml.printerSettings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ms-office.activeX"/>
  <Default Extension="png" ContentType="image/png"/>
  <Override PartName="/xl/worksheets/sheet14.xml" ContentType="application/vnd.openxmlformats-officedocument.spreadsheetml.worksheet+xml"/>
  <Override PartName="/xl/activeX/activeX8.xml" ContentType="application/vnd.ms-office.activeX+xml"/>
  <Override PartName="/xl/activeX/activeX29.xml" ContentType="application/vnd.ms-office.activeX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activeX/activeX6.xml" ContentType="application/vnd.ms-office.activeX+xml"/>
  <Override PartName="/xl/activeX/activeX18.xml" ContentType="application/vnd.ms-office.activeX+xml"/>
  <Override PartName="/xl/activeX/activeX27.xml" ContentType="application/vnd.ms-office.activeX+xml"/>
  <Default Extension="emf" ContentType="image/x-emf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activeX/activeX2.xml" ContentType="application/vnd.ms-office.activeX+xml"/>
  <Override PartName="/xl/activeX/activeX4.xml" ContentType="application/vnd.ms-office.activeX+xml"/>
  <Override PartName="/xl/activeX/activeX16.xml" ContentType="application/vnd.ms-office.activeX+xml"/>
  <Override PartName="/xl/activeX/activeX25.xml" ContentType="application/vnd.ms-office.activeX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activeX/activeX14.xml" ContentType="application/vnd.ms-office.activeX+xml"/>
  <Override PartName="/xl/activeX/activeX23.xml" ContentType="application/vnd.ms-office.activeX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20" yWindow="75" windowWidth="15195" windowHeight="7680" tabRatio="650" firstSheet="16" activeTab="20"/>
  </bookViews>
  <sheets>
    <sheet name="Afin - 47" sheetId="27" r:id="rId1"/>
    <sheet name="Asesores vres-14" sheetId="4" r:id="rId2"/>
    <sheet name="Asesores Vres-57" sheetId="5" r:id="rId3"/>
    <sheet name="Asesores Vres-58" sheetId="6" r:id="rId4"/>
    <sheet name="Helm-81" sheetId="7" r:id="rId5"/>
    <sheet name="Alianza-4" sheetId="10" r:id="rId6"/>
    <sheet name="Serfinco-27" sheetId="26" r:id="rId7"/>
    <sheet name="Correval-19677" sheetId="25" r:id="rId8"/>
    <sheet name="Ultabursatil-392" sheetId="23" r:id="rId9"/>
    <sheet name="Corredores-5" sheetId="24" r:id="rId10"/>
    <sheet name="Bancolombia-592" sheetId="22" r:id="rId11"/>
    <sheet name="ByR-2" sheetId="28" r:id="rId12"/>
    <sheet name="Muestra1" sheetId="29" r:id="rId13"/>
    <sheet name="Muestra2" sheetId="30" r:id="rId14"/>
    <sheet name="Rentab1" sheetId="21" r:id="rId15"/>
    <sheet name="Exceso Rentabilidad" sheetId="33" r:id="rId16"/>
    <sheet name="Rentabilidad Negativa" sheetId="35" r:id="rId17"/>
    <sheet name="Rent2" sheetId="36" r:id="rId18"/>
    <sheet name="HistIGBC" sheetId="32" r:id="rId19"/>
    <sheet name="RF" sheetId="34" r:id="rId20"/>
    <sheet name="Mejores Fondos" sheetId="37" r:id="rId21"/>
    <sheet name="Hoja1" sheetId="38" r:id="rId22"/>
  </sheets>
  <definedNames>
    <definedName name="_xlnm._FilterDatabase" localSheetId="12" hidden="1">Muestra1!$A$2:$M$994</definedName>
    <definedName name="_xlnm._FilterDatabase" localSheetId="13" hidden="1">Muestra2!$A$2:$M$643</definedName>
    <definedName name="_xlnm._FilterDatabase" localSheetId="14" hidden="1">Rentab1!$A$1:$B$426</definedName>
  </definedNames>
  <calcPr calcId="125725"/>
</workbook>
</file>

<file path=xl/calcChain.xml><?xml version="1.0" encoding="utf-8"?>
<calcChain xmlns="http://schemas.openxmlformats.org/spreadsheetml/2006/main">
  <c r="B429" i="36"/>
  <c r="B427"/>
  <c r="B429" i="21"/>
  <c r="A427" i="36"/>
  <c r="B3" i="33" l="1"/>
  <c r="B352" i="29"/>
  <c r="B353"/>
  <c r="C4" i="28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M445" i="30" s="1"/>
  <c r="O300" i="21" s="1"/>
  <c r="N300" i="33" s="1"/>
  <c r="N300" i="35" s="1"/>
  <c r="N300" i="36" s="1"/>
  <c r="C831" i="28"/>
  <c r="C832"/>
  <c r="C833"/>
  <c r="C834"/>
  <c r="M449" i="30" s="1"/>
  <c r="O304" i="21" s="1"/>
  <c r="N304" i="33" s="1"/>
  <c r="N304" i="35" s="1"/>
  <c r="N304" i="36" s="1"/>
  <c r="C835" i="28"/>
  <c r="C836"/>
  <c r="C837"/>
  <c r="C838"/>
  <c r="M453" i="30" s="1"/>
  <c r="O306" i="21" s="1"/>
  <c r="N306" i="33" s="1"/>
  <c r="N306" i="35" s="1"/>
  <c r="N306" i="36" s="1"/>
  <c r="C839" i="28"/>
  <c r="C840"/>
  <c r="C841"/>
  <c r="C842"/>
  <c r="C843"/>
  <c r="C844"/>
  <c r="M458" i="30" s="1"/>
  <c r="C845" i="28"/>
  <c r="C846"/>
  <c r="C847"/>
  <c r="C848"/>
  <c r="M462" i="30" s="1"/>
  <c r="O313" i="21" s="1"/>
  <c r="N313" i="33" s="1"/>
  <c r="N313" i="35" s="1"/>
  <c r="N313" i="36" s="1"/>
  <c r="C849" i="28"/>
  <c r="C850"/>
  <c r="C851"/>
  <c r="C852"/>
  <c r="M466" i="30" s="1"/>
  <c r="C853" i="28"/>
  <c r="C854"/>
  <c r="C855"/>
  <c r="C856"/>
  <c r="M470" i="30" s="1"/>
  <c r="C857" i="28"/>
  <c r="C858"/>
  <c r="C859"/>
  <c r="C860"/>
  <c r="M474" i="30" s="1"/>
  <c r="O318" i="21" s="1"/>
  <c r="N318" i="33" s="1"/>
  <c r="N318" i="35" s="1"/>
  <c r="N318" i="36" s="1"/>
  <c r="C861" i="28"/>
  <c r="C862"/>
  <c r="C863"/>
  <c r="C864"/>
  <c r="M478" i="30" s="1"/>
  <c r="C865" i="28"/>
  <c r="C866"/>
  <c r="C867"/>
  <c r="C868"/>
  <c r="M482" i="30" s="1"/>
  <c r="O324" i="21" s="1"/>
  <c r="N324" i="33" s="1"/>
  <c r="N324" i="35" s="1"/>
  <c r="N324" i="36" s="1"/>
  <c r="C869" i="28"/>
  <c r="C870"/>
  <c r="C871"/>
  <c r="C872"/>
  <c r="C873"/>
  <c r="C874"/>
  <c r="M487" i="30" s="1"/>
  <c r="O327" i="21" s="1"/>
  <c r="N327" i="33" s="1"/>
  <c r="N327" i="35" s="1"/>
  <c r="N327" i="36" s="1"/>
  <c r="C875" i="28"/>
  <c r="C876"/>
  <c r="C877"/>
  <c r="C878"/>
  <c r="M491" i="30" s="1"/>
  <c r="O331" i="21" s="1"/>
  <c r="N331" i="33" s="1"/>
  <c r="N331" i="35" s="1"/>
  <c r="N331" i="36" s="1"/>
  <c r="C879" i="28"/>
  <c r="C880"/>
  <c r="C881"/>
  <c r="C882"/>
  <c r="M495" i="30" s="1"/>
  <c r="O333" i="21" s="1"/>
  <c r="N333" i="33" s="1"/>
  <c r="N333" i="35" s="1"/>
  <c r="N333" i="36" s="1"/>
  <c r="C883" i="28"/>
  <c r="C884"/>
  <c r="C885"/>
  <c r="C886"/>
  <c r="M499" i="30" s="1"/>
  <c r="C887" i="28"/>
  <c r="C888"/>
  <c r="C889"/>
  <c r="C890"/>
  <c r="M503" i="30" s="1"/>
  <c r="C891" i="28"/>
  <c r="C892"/>
  <c r="C893"/>
  <c r="C894"/>
  <c r="M507" i="30" s="1"/>
  <c r="C895" i="28"/>
  <c r="C896"/>
  <c r="C897"/>
  <c r="C898"/>
  <c r="M511" i="30" s="1"/>
  <c r="O344" i="21" s="1"/>
  <c r="N344" i="33" s="1"/>
  <c r="N344" i="35" s="1"/>
  <c r="N344" i="36" s="1"/>
  <c r="C899" i="28"/>
  <c r="C900"/>
  <c r="C901"/>
  <c r="C902"/>
  <c r="C903"/>
  <c r="C904"/>
  <c r="M516" i="30" s="1"/>
  <c r="O346" i="21" s="1"/>
  <c r="N346" i="33" s="1"/>
  <c r="N346" i="35" s="1"/>
  <c r="N346" i="36" s="1"/>
  <c r="C905" i="28"/>
  <c r="C906"/>
  <c r="C907"/>
  <c r="C908"/>
  <c r="M520" i="30" s="1"/>
  <c r="C909" i="28"/>
  <c r="C910"/>
  <c r="C911"/>
  <c r="C912"/>
  <c r="M524" i="30" s="1"/>
  <c r="O352" i="21" s="1"/>
  <c r="N352" i="33" s="1"/>
  <c r="N352" i="35" s="1"/>
  <c r="N352" i="36" s="1"/>
  <c r="C913" i="28"/>
  <c r="C914"/>
  <c r="C915"/>
  <c r="C916"/>
  <c r="M528" i="30" s="1"/>
  <c r="C917" i="28"/>
  <c r="C918"/>
  <c r="C919"/>
  <c r="C920"/>
  <c r="M532" i="30" s="1"/>
  <c r="O358" i="21" s="1"/>
  <c r="N358" i="33" s="1"/>
  <c r="N358" i="35" s="1"/>
  <c r="N358" i="36" s="1"/>
  <c r="C921" i="28"/>
  <c r="C922"/>
  <c r="C923"/>
  <c r="C924"/>
  <c r="M536" i="30" s="1"/>
  <c r="C925" i="28"/>
  <c r="C926"/>
  <c r="C927"/>
  <c r="C928"/>
  <c r="M540" i="30" s="1"/>
  <c r="O363" i="21" s="1"/>
  <c r="N363" i="33" s="1"/>
  <c r="N363" i="35" s="1"/>
  <c r="N363" i="36" s="1"/>
  <c r="C929" i="28"/>
  <c r="C930"/>
  <c r="C931"/>
  <c r="C932"/>
  <c r="C933"/>
  <c r="C934"/>
  <c r="M545" i="30" s="1"/>
  <c r="O365" i="21" s="1"/>
  <c r="N365" i="33" s="1"/>
  <c r="N365" i="35" s="1"/>
  <c r="N365" i="36" s="1"/>
  <c r="C935" i="28"/>
  <c r="C936"/>
  <c r="C937"/>
  <c r="C938"/>
  <c r="M549" i="30" s="1"/>
  <c r="C939" i="28"/>
  <c r="C940"/>
  <c r="C941"/>
  <c r="C942"/>
  <c r="M553" i="30" s="1"/>
  <c r="O371" i="21" s="1"/>
  <c r="N371" i="33" s="1"/>
  <c r="N371" i="35" s="1"/>
  <c r="N371" i="36" s="1"/>
  <c r="C943" i="28"/>
  <c r="C944"/>
  <c r="C945"/>
  <c r="C946"/>
  <c r="M557" i="30" s="1"/>
  <c r="O373" i="21" s="1"/>
  <c r="N373" i="33" s="1"/>
  <c r="N373" i="35" s="1"/>
  <c r="N373" i="36" s="1"/>
  <c r="C947" i="28"/>
  <c r="C948"/>
  <c r="C949"/>
  <c r="C950"/>
  <c r="M561" i="30" s="1"/>
  <c r="O377" i="21" s="1"/>
  <c r="N377" i="33" s="1"/>
  <c r="N377" i="35" s="1"/>
  <c r="N377" i="36" s="1"/>
  <c r="C951" i="28"/>
  <c r="C952"/>
  <c r="C953"/>
  <c r="C954"/>
  <c r="M565" i="30" s="1"/>
  <c r="O378" i="21" s="1"/>
  <c r="N378" i="33" s="1"/>
  <c r="N378" i="35" s="1"/>
  <c r="N378" i="36" s="1"/>
  <c r="C955" i="28"/>
  <c r="C956"/>
  <c r="C957"/>
  <c r="C958"/>
  <c r="M569" i="30" s="1"/>
  <c r="C959" i="28"/>
  <c r="C960"/>
  <c r="C961"/>
  <c r="C962"/>
  <c r="C963"/>
  <c r="C964"/>
  <c r="M574" i="30" s="1"/>
  <c r="O385" i="21" s="1"/>
  <c r="N385" i="33" s="1"/>
  <c r="N385" i="35" s="1"/>
  <c r="N385" i="36" s="1"/>
  <c r="C965" i="28"/>
  <c r="C966"/>
  <c r="C967"/>
  <c r="C968"/>
  <c r="M578" i="30" s="1"/>
  <c r="O387" i="21" s="1"/>
  <c r="N387" i="33" s="1"/>
  <c r="N387" i="35" s="1"/>
  <c r="N387" i="36" s="1"/>
  <c r="C969" i="28"/>
  <c r="C970"/>
  <c r="C971"/>
  <c r="C972"/>
  <c r="M582" i="30" s="1"/>
  <c r="O391" i="21" s="1"/>
  <c r="N391" i="33" s="1"/>
  <c r="N391" i="35" s="1"/>
  <c r="N391" i="36" s="1"/>
  <c r="C973" i="28"/>
  <c r="C974"/>
  <c r="C975"/>
  <c r="C976"/>
  <c r="M586" i="30" s="1"/>
  <c r="O393" i="21" s="1"/>
  <c r="N393" i="33" s="1"/>
  <c r="N393" i="35" s="1"/>
  <c r="N393" i="36" s="1"/>
  <c r="C977" i="28"/>
  <c r="C978"/>
  <c r="C979"/>
  <c r="C980"/>
  <c r="M590" i="30" s="1"/>
  <c r="C981" i="28"/>
  <c r="C982"/>
  <c r="C983"/>
  <c r="C984"/>
  <c r="M594" i="30" s="1"/>
  <c r="O399" i="21" s="1"/>
  <c r="N399" i="33" s="1"/>
  <c r="N399" i="35" s="1"/>
  <c r="N399" i="36" s="1"/>
  <c r="C985" i="28"/>
  <c r="C986"/>
  <c r="C987"/>
  <c r="C988"/>
  <c r="M598" i="30" s="1"/>
  <c r="C989" i="28"/>
  <c r="C990"/>
  <c r="C991"/>
  <c r="C992"/>
  <c r="C993"/>
  <c r="C994"/>
  <c r="M603" i="30" s="1"/>
  <c r="O405" i="21" s="1"/>
  <c r="N405" i="33" s="1"/>
  <c r="N405" i="35" s="1"/>
  <c r="N405" i="36" s="1"/>
  <c r="C995" i="28"/>
  <c r="C996"/>
  <c r="C997"/>
  <c r="C998"/>
  <c r="M607" i="30" s="1"/>
  <c r="O407" i="21" s="1"/>
  <c r="N407" i="33" s="1"/>
  <c r="N407" i="35" s="1"/>
  <c r="N407" i="36" s="1"/>
  <c r="C999" i="28"/>
  <c r="C1000"/>
  <c r="C1001"/>
  <c r="C1002"/>
  <c r="M611" i="30" s="1"/>
  <c r="C1003" i="28"/>
  <c r="C1004"/>
  <c r="C1005"/>
  <c r="C1006"/>
  <c r="C1007"/>
  <c r="C1008"/>
  <c r="C1009"/>
  <c r="C1010"/>
  <c r="M618" i="30" s="1"/>
  <c r="C1011" i="28"/>
  <c r="C1012"/>
  <c r="C1013"/>
  <c r="C1014"/>
  <c r="M622" i="30" s="1"/>
  <c r="O417" i="21" s="1"/>
  <c r="N417" i="33" s="1"/>
  <c r="N417" i="35" s="1"/>
  <c r="N417" i="36" s="1"/>
  <c r="C1015" i="28"/>
  <c r="C1016"/>
  <c r="M624" i="30" s="1"/>
  <c r="O419" i="21" s="1"/>
  <c r="N419" i="33" s="1"/>
  <c r="N419" i="35" s="1"/>
  <c r="N419" i="36" s="1"/>
  <c r="C1017" i="28"/>
  <c r="C1018"/>
  <c r="C1019"/>
  <c r="C1020"/>
  <c r="M628" i="30" s="1"/>
  <c r="O421" i="21" s="1"/>
  <c r="N421" i="33" s="1"/>
  <c r="N421" i="35" s="1"/>
  <c r="N421" i="36" s="1"/>
  <c r="C1021" i="28"/>
  <c r="C1022"/>
  <c r="C1023"/>
  <c r="C1024"/>
  <c r="M632" i="30" s="1"/>
  <c r="C1025" i="28"/>
  <c r="C1026"/>
  <c r="C1027"/>
  <c r="C1028"/>
  <c r="M636" i="30" s="1"/>
  <c r="C1029" i="28"/>
  <c r="C1030"/>
  <c r="C1031"/>
  <c r="C1032"/>
  <c r="M640" i="30" s="1"/>
  <c r="C1033" i="28"/>
  <c r="C1034"/>
  <c r="C1035"/>
  <c r="C3"/>
  <c r="C4" i="22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3"/>
  <c r="C4" i="2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3"/>
  <c r="C13" i="2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C1283"/>
  <c r="C1284"/>
  <c r="C1285"/>
  <c r="C1286"/>
  <c r="C1287"/>
  <c r="C1288"/>
  <c r="C1289"/>
  <c r="C1290"/>
  <c r="C1291"/>
  <c r="C1292"/>
  <c r="C1293"/>
  <c r="C1294"/>
  <c r="C1295"/>
  <c r="C1296"/>
  <c r="C1297"/>
  <c r="C1298"/>
  <c r="C1299"/>
  <c r="C1300"/>
  <c r="C1301"/>
  <c r="C1302"/>
  <c r="C1303"/>
  <c r="C1304"/>
  <c r="C1305"/>
  <c r="C1306"/>
  <c r="C1307"/>
  <c r="C1308"/>
  <c r="C1309"/>
  <c r="C1310"/>
  <c r="C1311"/>
  <c r="C1312"/>
  <c r="C1313"/>
  <c r="C1314"/>
  <c r="C1315"/>
  <c r="C1316"/>
  <c r="C1317"/>
  <c r="C1318"/>
  <c r="C1319"/>
  <c r="C1320"/>
  <c r="C1321"/>
  <c r="C1322"/>
  <c r="C1323"/>
  <c r="C1324"/>
  <c r="C1325"/>
  <c r="C1326"/>
  <c r="C1327"/>
  <c r="C1328"/>
  <c r="C1329"/>
  <c r="C1330"/>
  <c r="C1331"/>
  <c r="C1332"/>
  <c r="C1333"/>
  <c r="C1334"/>
  <c r="C1335"/>
  <c r="C1336"/>
  <c r="C1337"/>
  <c r="C1338"/>
  <c r="C1339"/>
  <c r="C1340"/>
  <c r="C1341"/>
  <c r="C1342"/>
  <c r="C1343"/>
  <c r="C1344"/>
  <c r="C1345"/>
  <c r="C1346"/>
  <c r="C1347"/>
  <c r="C1348"/>
  <c r="C1349"/>
  <c r="C1350"/>
  <c r="C1351"/>
  <c r="C1352"/>
  <c r="C1353"/>
  <c r="C1354"/>
  <c r="C1355"/>
  <c r="C1356"/>
  <c r="C1357"/>
  <c r="C1358"/>
  <c r="C1359"/>
  <c r="C1360"/>
  <c r="C1361"/>
  <c r="C1362"/>
  <c r="C1363"/>
  <c r="C1364"/>
  <c r="C1365"/>
  <c r="C1366"/>
  <c r="C1367"/>
  <c r="C1368"/>
  <c r="C1369"/>
  <c r="C1370"/>
  <c r="C1371"/>
  <c r="C1372"/>
  <c r="C1373"/>
  <c r="C1374"/>
  <c r="C1375"/>
  <c r="C1376"/>
  <c r="C1377"/>
  <c r="C1378"/>
  <c r="C1379"/>
  <c r="C1380"/>
  <c r="C1381"/>
  <c r="C1382"/>
  <c r="C1383"/>
  <c r="C1384"/>
  <c r="C1385"/>
  <c r="C1386"/>
  <c r="C1387"/>
  <c r="C1388"/>
  <c r="C1389"/>
  <c r="C1390"/>
  <c r="C1391"/>
  <c r="C1392"/>
  <c r="C1393"/>
  <c r="C1394"/>
  <c r="C1395"/>
  <c r="C1396"/>
  <c r="C1397"/>
  <c r="C1398"/>
  <c r="C1399"/>
  <c r="C1400"/>
  <c r="C1401"/>
  <c r="C1402"/>
  <c r="C1403"/>
  <c r="C1404"/>
  <c r="C1405"/>
  <c r="C1406"/>
  <c r="C1407"/>
  <c r="C1408"/>
  <c r="C1409"/>
  <c r="C1410"/>
  <c r="C1411"/>
  <c r="C1412"/>
  <c r="C1413"/>
  <c r="C1414"/>
  <c r="C1415"/>
  <c r="C1416"/>
  <c r="C1417"/>
  <c r="C1418"/>
  <c r="C1419"/>
  <c r="C1420"/>
  <c r="C1421"/>
  <c r="C1422"/>
  <c r="C1423"/>
  <c r="C1424"/>
  <c r="C1425"/>
  <c r="C1426"/>
  <c r="C1427"/>
  <c r="C1428"/>
  <c r="C1429"/>
  <c r="C1430"/>
  <c r="C1431"/>
  <c r="C1432"/>
  <c r="C1433"/>
  <c r="C1434"/>
  <c r="C1435"/>
  <c r="C1436"/>
  <c r="C1437"/>
  <c r="C1438"/>
  <c r="C1439"/>
  <c r="C1440"/>
  <c r="C1441"/>
  <c r="C1442"/>
  <c r="C1443"/>
  <c r="C1444"/>
  <c r="C1445"/>
  <c r="C1446"/>
  <c r="C1447"/>
  <c r="C1448"/>
  <c r="C1449"/>
  <c r="C1450"/>
  <c r="C1451"/>
  <c r="C1452"/>
  <c r="C1453"/>
  <c r="C1454"/>
  <c r="C1455"/>
  <c r="C1456"/>
  <c r="C1457"/>
  <c r="C1458"/>
  <c r="C1459"/>
  <c r="C1460"/>
  <c r="C1461"/>
  <c r="C1462"/>
  <c r="C1463"/>
  <c r="C1464"/>
  <c r="C1465"/>
  <c r="C1466"/>
  <c r="C1467"/>
  <c r="C1468"/>
  <c r="C1469"/>
  <c r="C1470"/>
  <c r="C1471"/>
  <c r="C1472"/>
  <c r="C1473"/>
  <c r="C1474"/>
  <c r="C1475"/>
  <c r="C1476"/>
  <c r="C1477"/>
  <c r="C1478"/>
  <c r="C1479"/>
  <c r="C1480"/>
  <c r="C1481"/>
  <c r="C1482"/>
  <c r="C1483"/>
  <c r="C1484"/>
  <c r="C1485"/>
  <c r="C1486"/>
  <c r="C1487"/>
  <c r="C1488"/>
  <c r="C1489"/>
  <c r="C1490"/>
  <c r="C1491"/>
  <c r="C1492"/>
  <c r="C1493"/>
  <c r="C1494"/>
  <c r="C1495"/>
  <c r="C1496"/>
  <c r="C1497"/>
  <c r="C1498"/>
  <c r="C1499"/>
  <c r="C1500"/>
  <c r="C1501"/>
  <c r="C1502"/>
  <c r="C1503"/>
  <c r="C1504"/>
  <c r="C1505"/>
  <c r="C1506"/>
  <c r="C1507"/>
  <c r="C1508"/>
  <c r="C1509"/>
  <c r="C1510"/>
  <c r="C1511"/>
  <c r="C1512"/>
  <c r="C1513"/>
  <c r="C1514"/>
  <c r="C1515"/>
  <c r="C1516"/>
  <c r="C1517"/>
  <c r="C1518"/>
  <c r="C1519"/>
  <c r="C1520"/>
  <c r="C1521"/>
  <c r="C1522"/>
  <c r="C1523"/>
  <c r="C1524"/>
  <c r="C1525"/>
  <c r="C1526"/>
  <c r="C1527"/>
  <c r="C1528"/>
  <c r="C1529"/>
  <c r="C1530"/>
  <c r="C1531"/>
  <c r="C1532"/>
  <c r="C1533"/>
  <c r="C1534"/>
  <c r="C1535"/>
  <c r="C1536"/>
  <c r="C1537"/>
  <c r="C1538"/>
  <c r="C1539"/>
  <c r="C1540"/>
  <c r="C1541"/>
  <c r="C1542"/>
  <c r="C1543"/>
  <c r="C1544"/>
  <c r="C1545"/>
  <c r="C12"/>
  <c r="C4" i="25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I349" i="30" s="1"/>
  <c r="K236" i="21" s="1"/>
  <c r="J236" i="33" s="1"/>
  <c r="J236" i="35" s="1"/>
  <c r="J236" i="36" s="1"/>
  <c r="C767" i="25"/>
  <c r="C768"/>
  <c r="I351" i="30" s="1"/>
  <c r="K238" i="21" s="1"/>
  <c r="J238" i="33" s="1"/>
  <c r="J238" i="35" s="1"/>
  <c r="J238" i="36" s="1"/>
  <c r="C769" i="25"/>
  <c r="C770"/>
  <c r="I353" i="30" s="1"/>
  <c r="C771" i="25"/>
  <c r="C772"/>
  <c r="I355" i="30" s="1"/>
  <c r="K240" i="21" s="1"/>
  <c r="J240" i="33" s="1"/>
  <c r="J240" i="35" s="1"/>
  <c r="J240" i="36" s="1"/>
  <c r="C773" i="25"/>
  <c r="C774"/>
  <c r="I357" i="30" s="1"/>
  <c r="K242" i="21" s="1"/>
  <c r="J242" i="33" s="1"/>
  <c r="J242" i="35" s="1"/>
  <c r="J242" i="36" s="1"/>
  <c r="C775" i="25"/>
  <c r="C776"/>
  <c r="I359" i="30" s="1"/>
  <c r="C777" i="25"/>
  <c r="C778"/>
  <c r="I361" i="30" s="1"/>
  <c r="K244" i="21" s="1"/>
  <c r="J244" i="33" s="1"/>
  <c r="J244" i="35" s="1"/>
  <c r="J244" i="36" s="1"/>
  <c r="C779" i="25"/>
  <c r="C780"/>
  <c r="C781"/>
  <c r="C782"/>
  <c r="I364" i="30" s="1"/>
  <c r="K247" i="21" s="1"/>
  <c r="J247" i="33" s="1"/>
  <c r="J247" i="35" s="1"/>
  <c r="J247" i="36" s="1"/>
  <c r="C783" i="25"/>
  <c r="C784"/>
  <c r="I366" i="30" s="1"/>
  <c r="C785" i="25"/>
  <c r="C786"/>
  <c r="I368" i="30" s="1"/>
  <c r="K249" i="21" s="1"/>
  <c r="J249" i="33" s="1"/>
  <c r="J249" i="35" s="1"/>
  <c r="J249" i="36" s="1"/>
  <c r="C787" i="25"/>
  <c r="C788"/>
  <c r="I370" i="30" s="1"/>
  <c r="K251" i="21" s="1"/>
  <c r="J251" i="33" s="1"/>
  <c r="J251" i="35" s="1"/>
  <c r="J251" i="36" s="1"/>
  <c r="C789" i="25"/>
  <c r="C790"/>
  <c r="I372" i="30" s="1"/>
  <c r="K253" i="21" s="1"/>
  <c r="J253" i="33" s="1"/>
  <c r="J253" i="35" s="1"/>
  <c r="J253" i="36" s="1"/>
  <c r="C791" i="25"/>
  <c r="C792"/>
  <c r="I374" i="30" s="1"/>
  <c r="C793" i="25"/>
  <c r="C794"/>
  <c r="I376" i="30" s="1"/>
  <c r="C795" i="25"/>
  <c r="C796"/>
  <c r="I378" i="30" s="1"/>
  <c r="K256" i="21" s="1"/>
  <c r="J256" i="33" s="1"/>
  <c r="J256" i="35" s="1"/>
  <c r="J256" i="36" s="1"/>
  <c r="C797" i="25"/>
  <c r="C798"/>
  <c r="I380" i="30" s="1"/>
  <c r="C799" i="25"/>
  <c r="C800"/>
  <c r="I382" i="30" s="1"/>
  <c r="C801" i="25"/>
  <c r="C802"/>
  <c r="I384" i="30" s="1"/>
  <c r="K258" i="21" s="1"/>
  <c r="J258" i="33" s="1"/>
  <c r="J258" i="35" s="1"/>
  <c r="J258" i="36" s="1"/>
  <c r="C803" i="25"/>
  <c r="C804"/>
  <c r="I386" i="30" s="1"/>
  <c r="K260" i="21" s="1"/>
  <c r="J260" i="33" s="1"/>
  <c r="J260" i="35" s="1"/>
  <c r="J260" i="36" s="1"/>
  <c r="C805" i="25"/>
  <c r="C806"/>
  <c r="I388" i="30" s="1"/>
  <c r="C807" i="25"/>
  <c r="C808"/>
  <c r="I390" i="30" s="1"/>
  <c r="K261" i="21" s="1"/>
  <c r="J261" i="33" s="1"/>
  <c r="J261" i="35" s="1"/>
  <c r="J261" i="36" s="1"/>
  <c r="C809" i="25"/>
  <c r="C810"/>
  <c r="C811"/>
  <c r="C812"/>
  <c r="I393" i="30" s="1"/>
  <c r="K264" i="21" s="1"/>
  <c r="J264" i="33" s="1"/>
  <c r="J264" i="35" s="1"/>
  <c r="J264" i="36" s="1"/>
  <c r="C813" i="25"/>
  <c r="C814"/>
  <c r="I395" i="30" s="1"/>
  <c r="C815" i="25"/>
  <c r="C816"/>
  <c r="I397" i="30" s="1"/>
  <c r="K266" i="21" s="1"/>
  <c r="J266" i="33" s="1"/>
  <c r="J266" i="35" s="1"/>
  <c r="J266" i="36" s="1"/>
  <c r="C817" i="25"/>
  <c r="C818"/>
  <c r="I399" i="30" s="1"/>
  <c r="K268" i="21" s="1"/>
  <c r="J268" i="33" s="1"/>
  <c r="J268" i="35" s="1"/>
  <c r="J268" i="36" s="1"/>
  <c r="C819" i="25"/>
  <c r="C820"/>
  <c r="I401" i="30" s="1"/>
  <c r="C821" i="25"/>
  <c r="C822"/>
  <c r="I403" i="30" s="1"/>
  <c r="K270" i="21" s="1"/>
  <c r="J270" i="33" s="1"/>
  <c r="J270" i="35" s="1"/>
  <c r="J270" i="36" s="1"/>
  <c r="C823" i="25"/>
  <c r="C824"/>
  <c r="I405" i="30" s="1"/>
  <c r="K272" i="21" s="1"/>
  <c r="J272" i="33" s="1"/>
  <c r="J272" i="35" s="1"/>
  <c r="J272" i="36" s="1"/>
  <c r="C825" i="25"/>
  <c r="C826"/>
  <c r="I407" i="30" s="1"/>
  <c r="K274" i="21" s="1"/>
  <c r="J274" i="33" s="1"/>
  <c r="J274" i="35" s="1"/>
  <c r="J274" i="36" s="1"/>
  <c r="C827" i="25"/>
  <c r="C828"/>
  <c r="I409" i="30" s="1"/>
  <c r="C829" i="25"/>
  <c r="C830"/>
  <c r="I411" i="30" s="1"/>
  <c r="K276" i="21" s="1"/>
  <c r="J276" i="33" s="1"/>
  <c r="J276" i="35" s="1"/>
  <c r="J276" i="36" s="1"/>
  <c r="C831" i="25"/>
  <c r="C832"/>
  <c r="I413" i="30" s="1"/>
  <c r="K278" i="21" s="1"/>
  <c r="J278" i="33" s="1"/>
  <c r="J278" i="35" s="1"/>
  <c r="J278" i="36" s="1"/>
  <c r="C833" i="25"/>
  <c r="C834"/>
  <c r="I415" i="30" s="1"/>
  <c r="C835" i="25"/>
  <c r="C836"/>
  <c r="I417" i="30" s="1"/>
  <c r="K280" i="21" s="1"/>
  <c r="J280" i="33" s="1"/>
  <c r="J280" i="35" s="1"/>
  <c r="J280" i="36" s="1"/>
  <c r="C837" i="25"/>
  <c r="C838"/>
  <c r="I419" i="30" s="1"/>
  <c r="K282" i="21" s="1"/>
  <c r="J282" i="33" s="1"/>
  <c r="J282" i="35" s="1"/>
  <c r="J282" i="36" s="1"/>
  <c r="C839" i="25"/>
  <c r="C840"/>
  <c r="C841"/>
  <c r="C842"/>
  <c r="I422" i="30" s="1"/>
  <c r="C843" i="25"/>
  <c r="C844"/>
  <c r="I424" i="30" s="1"/>
  <c r="K285" i="21" s="1"/>
  <c r="J285" i="33" s="1"/>
  <c r="J285" i="35" s="1"/>
  <c r="J285" i="36" s="1"/>
  <c r="C845" i="25"/>
  <c r="C846"/>
  <c r="I426" i="30" s="1"/>
  <c r="K287" i="21" s="1"/>
  <c r="J287" i="33" s="1"/>
  <c r="J287" i="35" s="1"/>
  <c r="J287" i="36" s="1"/>
  <c r="C847" i="25"/>
  <c r="C848"/>
  <c r="I428" i="30" s="1"/>
  <c r="K289" i="21" s="1"/>
  <c r="J289" i="33" s="1"/>
  <c r="J289" i="35" s="1"/>
  <c r="J289" i="36" s="1"/>
  <c r="C849" i="25"/>
  <c r="C850"/>
  <c r="I430" i="30" s="1"/>
  <c r="C851" i="25"/>
  <c r="C852"/>
  <c r="I432" i="30" s="1"/>
  <c r="K291" i="21" s="1"/>
  <c r="J291" i="33" s="1"/>
  <c r="J291" i="35" s="1"/>
  <c r="J291" i="36" s="1"/>
  <c r="C853" i="25"/>
  <c r="C854"/>
  <c r="I434" i="30" s="1"/>
  <c r="K293" i="21" s="1"/>
  <c r="J293" i="33" s="1"/>
  <c r="J293" i="35" s="1"/>
  <c r="J293" i="36" s="1"/>
  <c r="C855" i="25"/>
  <c r="C856"/>
  <c r="I436" i="30" s="1"/>
  <c r="C857" i="25"/>
  <c r="C858"/>
  <c r="I438" i="30" s="1"/>
  <c r="K295" i="21" s="1"/>
  <c r="J295" i="33" s="1"/>
  <c r="J295" i="35" s="1"/>
  <c r="J295" i="36" s="1"/>
  <c r="C859" i="25"/>
  <c r="C860"/>
  <c r="I440" i="30" s="1"/>
  <c r="K297" i="21" s="1"/>
  <c r="J297" i="33" s="1"/>
  <c r="J297" i="35" s="1"/>
  <c r="J297" i="36" s="1"/>
  <c r="C861" i="25"/>
  <c r="C862"/>
  <c r="I442" i="30" s="1"/>
  <c r="K299" i="21" s="1"/>
  <c r="J299" i="33" s="1"/>
  <c r="J299" i="35" s="1"/>
  <c r="J299" i="36" s="1"/>
  <c r="C863" i="25"/>
  <c r="C864"/>
  <c r="I444" i="30" s="1"/>
  <c r="C865" i="25"/>
  <c r="C866"/>
  <c r="I446" i="30" s="1"/>
  <c r="K301" i="21" s="1"/>
  <c r="J301" i="33" s="1"/>
  <c r="J301" i="35" s="1"/>
  <c r="J301" i="36" s="1"/>
  <c r="C867" i="25"/>
  <c r="C868"/>
  <c r="I448" i="30" s="1"/>
  <c r="K303" i="21" s="1"/>
  <c r="J303" i="33" s="1"/>
  <c r="J303" i="35" s="1"/>
  <c r="J303" i="36" s="1"/>
  <c r="C869" i="25"/>
  <c r="C870"/>
  <c r="C871"/>
  <c r="C872"/>
  <c r="I451" i="30" s="1"/>
  <c r="C873" i="25"/>
  <c r="C874"/>
  <c r="I453" i="30" s="1"/>
  <c r="K306" i="21" s="1"/>
  <c r="J306" i="33" s="1"/>
  <c r="J306" i="35" s="1"/>
  <c r="J306" i="36" s="1"/>
  <c r="C875" i="25"/>
  <c r="C876"/>
  <c r="I455" i="30" s="1"/>
  <c r="K308" i="21" s="1"/>
  <c r="J308" i="33" s="1"/>
  <c r="J308" i="35" s="1"/>
  <c r="J308" i="36" s="1"/>
  <c r="C877" i="25"/>
  <c r="C878"/>
  <c r="I457" i="30" s="1"/>
  <c r="C879" i="25"/>
  <c r="C880"/>
  <c r="I459" i="30" s="1"/>
  <c r="K310" i="21" s="1"/>
  <c r="J310" i="33" s="1"/>
  <c r="J310" i="35" s="1"/>
  <c r="J310" i="36" s="1"/>
  <c r="C881" i="25"/>
  <c r="C882"/>
  <c r="I461" i="30" s="1"/>
  <c r="K312" i="21" s="1"/>
  <c r="J312" i="33" s="1"/>
  <c r="J312" i="35" s="1"/>
  <c r="J312" i="36" s="1"/>
  <c r="C883" i="25"/>
  <c r="C884"/>
  <c r="I463" i="30" s="1"/>
  <c r="K314" i="21" s="1"/>
  <c r="J314" i="33" s="1"/>
  <c r="J314" i="35" s="1"/>
  <c r="J314" i="36" s="1"/>
  <c r="C885" i="25"/>
  <c r="C886"/>
  <c r="I465" i="30" s="1"/>
  <c r="C887" i="25"/>
  <c r="C888"/>
  <c r="I467" i="30" s="1"/>
  <c r="K315" i="21" s="1"/>
  <c r="J315" i="33" s="1"/>
  <c r="J315" i="35" s="1"/>
  <c r="J315" i="36" s="1"/>
  <c r="C889" i="25"/>
  <c r="C890"/>
  <c r="I469" i="30" s="1"/>
  <c r="C891" i="25"/>
  <c r="C892"/>
  <c r="I471" i="30" s="1"/>
  <c r="C893" i="25"/>
  <c r="C894"/>
  <c r="I473" i="30" s="1"/>
  <c r="K317" i="21" s="1"/>
  <c r="J317" i="33" s="1"/>
  <c r="J317" i="35" s="1"/>
  <c r="J317" i="36" s="1"/>
  <c r="C895" i="25"/>
  <c r="C896"/>
  <c r="I475" i="30" s="1"/>
  <c r="K319" i="21" s="1"/>
  <c r="J319" i="33" s="1"/>
  <c r="J319" i="35" s="1"/>
  <c r="J319" i="36" s="1"/>
  <c r="C897" i="25"/>
  <c r="C898"/>
  <c r="I477" i="30" s="1"/>
  <c r="K321" i="21" s="1"/>
  <c r="J321" i="33" s="1"/>
  <c r="J321" i="35" s="1"/>
  <c r="J321" i="36" s="1"/>
  <c r="C899" i="25"/>
  <c r="C900"/>
  <c r="C901"/>
  <c r="C902"/>
  <c r="I480" i="30" s="1"/>
  <c r="K322" i="21" s="1"/>
  <c r="J322" i="33" s="1"/>
  <c r="J322" i="35" s="1"/>
  <c r="J322" i="36" s="1"/>
  <c r="C903" i="25"/>
  <c r="C904"/>
  <c r="I482" i="30" s="1"/>
  <c r="K324" i="21" s="1"/>
  <c r="J324" i="33" s="1"/>
  <c r="J324" i="35" s="1"/>
  <c r="J324" i="36" s="1"/>
  <c r="C905" i="25"/>
  <c r="C906"/>
  <c r="I484" i="30" s="1"/>
  <c r="K326" i="21" s="1"/>
  <c r="J326" i="33" s="1"/>
  <c r="J326" i="35" s="1"/>
  <c r="J326" i="36" s="1"/>
  <c r="C907" i="25"/>
  <c r="C908"/>
  <c r="I486" i="30" s="1"/>
  <c r="C909" i="25"/>
  <c r="C910"/>
  <c r="I488" i="30" s="1"/>
  <c r="K328" i="21" s="1"/>
  <c r="J328" i="33" s="1"/>
  <c r="J328" i="35" s="1"/>
  <c r="J328" i="36" s="1"/>
  <c r="C911" i="25"/>
  <c r="C912"/>
  <c r="I490" i="30" s="1"/>
  <c r="K330" i="21" s="1"/>
  <c r="J330" i="33" s="1"/>
  <c r="J330" i="35" s="1"/>
  <c r="J330" i="36" s="1"/>
  <c r="C913" i="25"/>
  <c r="C914"/>
  <c r="I492" i="30" s="1"/>
  <c r="C915" i="25"/>
  <c r="C916"/>
  <c r="I494" i="30" s="1"/>
  <c r="K332" i="21" s="1"/>
  <c r="J332" i="33" s="1"/>
  <c r="J332" i="35" s="1"/>
  <c r="J332" i="36" s="1"/>
  <c r="C917" i="25"/>
  <c r="C918"/>
  <c r="I496" i="30" s="1"/>
  <c r="K334" i="21" s="1"/>
  <c r="J334" i="33" s="1"/>
  <c r="J334" i="35" s="1"/>
  <c r="J334" i="36" s="1"/>
  <c r="C919" i="25"/>
  <c r="C920"/>
  <c r="I498" i="30" s="1"/>
  <c r="K336" i="21" s="1"/>
  <c r="J336" i="33" s="1"/>
  <c r="J336" i="35" s="1"/>
  <c r="J336" i="36" s="1"/>
  <c r="C921" i="25"/>
  <c r="C922"/>
  <c r="I500" i="30" s="1"/>
  <c r="C923" i="25"/>
  <c r="C924"/>
  <c r="I502" i="30" s="1"/>
  <c r="K338" i="21" s="1"/>
  <c r="J338" i="33" s="1"/>
  <c r="J338" i="35" s="1"/>
  <c r="J338" i="36" s="1"/>
  <c r="C925" i="25"/>
  <c r="C926"/>
  <c r="I504" i="30" s="1"/>
  <c r="K339" i="21" s="1"/>
  <c r="J339" i="33" s="1"/>
  <c r="J339" i="35" s="1"/>
  <c r="J339" i="36" s="1"/>
  <c r="C927" i="25"/>
  <c r="C928"/>
  <c r="I506" i="30" s="1"/>
  <c r="C929" i="25"/>
  <c r="C930"/>
  <c r="C931"/>
  <c r="C932"/>
  <c r="I509" i="30" s="1"/>
  <c r="K342" i="21" s="1"/>
  <c r="J342" i="33" s="1"/>
  <c r="J342" i="35" s="1"/>
  <c r="J342" i="36" s="1"/>
  <c r="C933" i="25"/>
  <c r="C934"/>
  <c r="I511" i="30" s="1"/>
  <c r="K344" i="21" s="1"/>
  <c r="J344" i="33" s="1"/>
  <c r="J344" i="35" s="1"/>
  <c r="J344" i="36" s="1"/>
  <c r="C935" i="25"/>
  <c r="C936"/>
  <c r="I513" i="30" s="1"/>
  <c r="C937" i="25"/>
  <c r="C938"/>
  <c r="I515" i="30" s="1"/>
  <c r="C939" i="25"/>
  <c r="C940"/>
  <c r="I517" i="30" s="1"/>
  <c r="K347" i="21" s="1"/>
  <c r="J347" i="33" s="1"/>
  <c r="J347" i="35" s="1"/>
  <c r="J347" i="36" s="1"/>
  <c r="C941" i="25"/>
  <c r="C942"/>
  <c r="I519" i="30" s="1"/>
  <c r="K349" i="21" s="1"/>
  <c r="J349" i="33" s="1"/>
  <c r="J349" i="35" s="1"/>
  <c r="J349" i="36" s="1"/>
  <c r="C943" i="25"/>
  <c r="C944"/>
  <c r="I521" i="30" s="1"/>
  <c r="C945" i="25"/>
  <c r="C946"/>
  <c r="I523" i="30" s="1"/>
  <c r="K351" i="21" s="1"/>
  <c r="J351" i="33" s="1"/>
  <c r="J351" i="35" s="1"/>
  <c r="J351" i="36" s="1"/>
  <c r="C947" i="25"/>
  <c r="C948"/>
  <c r="I525" i="30" s="1"/>
  <c r="K353" i="21" s="1"/>
  <c r="J353" i="33" s="1"/>
  <c r="J353" i="35" s="1"/>
  <c r="J353" i="36" s="1"/>
  <c r="C949" i="25"/>
  <c r="C950"/>
  <c r="I527" i="30" s="1"/>
  <c r="C951" i="25"/>
  <c r="C952"/>
  <c r="I529" i="30" s="1"/>
  <c r="K355" i="21" s="1"/>
  <c r="J355" i="33" s="1"/>
  <c r="J355" i="35" s="1"/>
  <c r="J355" i="36" s="1"/>
  <c r="C953" i="25"/>
  <c r="C954"/>
  <c r="I531" i="30" s="1"/>
  <c r="K357" i="21" s="1"/>
  <c r="J357" i="33" s="1"/>
  <c r="J357" i="35" s="1"/>
  <c r="J357" i="36" s="1"/>
  <c r="C955" i="25"/>
  <c r="C956"/>
  <c r="I533" i="30" s="1"/>
  <c r="K359" i="21" s="1"/>
  <c r="J359" i="33" s="1"/>
  <c r="J359" i="35" s="1"/>
  <c r="J359" i="36" s="1"/>
  <c r="C957" i="25"/>
  <c r="C958"/>
  <c r="I535" i="30" s="1"/>
  <c r="C959" i="25"/>
  <c r="C960"/>
  <c r="C961"/>
  <c r="C962"/>
  <c r="I538" i="30" s="1"/>
  <c r="K361" i="21" s="1"/>
  <c r="J361" i="33" s="1"/>
  <c r="J361" i="35" s="1"/>
  <c r="J361" i="36" s="1"/>
  <c r="C963" i="25"/>
  <c r="C964"/>
  <c r="I540" i="30" s="1"/>
  <c r="K363" i="21" s="1"/>
  <c r="J363" i="33" s="1"/>
  <c r="J363" i="35" s="1"/>
  <c r="J363" i="36" s="1"/>
  <c r="C965" i="25"/>
  <c r="C966"/>
  <c r="I542" i="30" s="1"/>
  <c r="C967" i="25"/>
  <c r="C968"/>
  <c r="I544" i="30" s="1"/>
  <c r="K364" i="21" s="1"/>
  <c r="J364" i="33" s="1"/>
  <c r="J364" i="35" s="1"/>
  <c r="J364" i="36" s="1"/>
  <c r="C969" i="25"/>
  <c r="C970"/>
  <c r="I546" i="30" s="1"/>
  <c r="K366" i="21" s="1"/>
  <c r="J366" i="33" s="1"/>
  <c r="J366" i="35" s="1"/>
  <c r="J366" i="36" s="1"/>
  <c r="C971" i="25"/>
  <c r="C972"/>
  <c r="I548" i="30" s="1"/>
  <c r="C973" i="25"/>
  <c r="C974"/>
  <c r="I550" i="30" s="1"/>
  <c r="K368" i="21" s="1"/>
  <c r="J368" i="33" s="1"/>
  <c r="J368" i="35" s="1"/>
  <c r="J368" i="36" s="1"/>
  <c r="C975" i="25"/>
  <c r="C976"/>
  <c r="I552" i="30" s="1"/>
  <c r="K370" i="21" s="1"/>
  <c r="J370" i="33" s="1"/>
  <c r="J370" i="35" s="1"/>
  <c r="J370" i="36" s="1"/>
  <c r="C977" i="25"/>
  <c r="C978"/>
  <c r="I554" i="30" s="1"/>
  <c r="K372" i="21" s="1"/>
  <c r="J372" i="33" s="1"/>
  <c r="J372" i="35" s="1"/>
  <c r="J372" i="36" s="1"/>
  <c r="C979" i="25"/>
  <c r="C980"/>
  <c r="I556" i="30" s="1"/>
  <c r="C981" i="25"/>
  <c r="C982"/>
  <c r="I558" i="30" s="1"/>
  <c r="K374" i="21" s="1"/>
  <c r="J374" i="33" s="1"/>
  <c r="J374" i="35" s="1"/>
  <c r="J374" i="36" s="1"/>
  <c r="C983" i="25"/>
  <c r="C984"/>
  <c r="I560" i="30" s="1"/>
  <c r="K376" i="21" s="1"/>
  <c r="J376" i="33" s="1"/>
  <c r="J376" i="35" s="1"/>
  <c r="J376" i="36" s="1"/>
  <c r="C985" i="25"/>
  <c r="C986"/>
  <c r="I562" i="30" s="1"/>
  <c r="C987" i="25"/>
  <c r="C988"/>
  <c r="I564" i="30" s="1"/>
  <c r="C989" i="25"/>
  <c r="C990"/>
  <c r="C991"/>
  <c r="C992"/>
  <c r="I567" i="30" s="1"/>
  <c r="K380" i="21" s="1"/>
  <c r="J380" i="33" s="1"/>
  <c r="J380" i="35" s="1"/>
  <c r="J380" i="36" s="1"/>
  <c r="C993" i="25"/>
  <c r="C994"/>
  <c r="I569" i="30" s="1"/>
  <c r="C995" i="25"/>
  <c r="C996"/>
  <c r="I571" i="30" s="1"/>
  <c r="K382" i="21" s="1"/>
  <c r="J382" i="33" s="1"/>
  <c r="J382" i="35" s="1"/>
  <c r="J382" i="36" s="1"/>
  <c r="C997" i="25"/>
  <c r="C998"/>
  <c r="I573" i="30" s="1"/>
  <c r="K384" i="21" s="1"/>
  <c r="J384" i="33" s="1"/>
  <c r="J384" i="35" s="1"/>
  <c r="J384" i="36" s="1"/>
  <c r="C999" i="25"/>
  <c r="C1000"/>
  <c r="I575" i="30" s="1"/>
  <c r="K386" i="21" s="1"/>
  <c r="J386" i="33" s="1"/>
  <c r="J386" i="35" s="1"/>
  <c r="J386" i="36" s="1"/>
  <c r="C1001" i="25"/>
  <c r="C1002"/>
  <c r="I577" i="30" s="1"/>
  <c r="C1003" i="25"/>
  <c r="C1004"/>
  <c r="I579" i="30" s="1"/>
  <c r="K388" i="21" s="1"/>
  <c r="J388" i="33" s="1"/>
  <c r="J388" i="35" s="1"/>
  <c r="J388" i="36" s="1"/>
  <c r="C1005" i="25"/>
  <c r="C1006"/>
  <c r="I581" i="30" s="1"/>
  <c r="K390" i="21" s="1"/>
  <c r="J390" i="33" s="1"/>
  <c r="J390" i="35" s="1"/>
  <c r="J390" i="36" s="1"/>
  <c r="C1007" i="25"/>
  <c r="C1008"/>
  <c r="I583" i="30" s="1"/>
  <c r="C1009" i="25"/>
  <c r="C1010"/>
  <c r="I585" i="30" s="1"/>
  <c r="K392" i="21" s="1"/>
  <c r="J392" i="33" s="1"/>
  <c r="J392" i="35" s="1"/>
  <c r="J392" i="36" s="1"/>
  <c r="C1011" i="25"/>
  <c r="C1012"/>
  <c r="I587" i="30" s="1"/>
  <c r="K394" i="21" s="1"/>
  <c r="J394" i="33" s="1"/>
  <c r="J394" i="35" s="1"/>
  <c r="J394" i="36" s="1"/>
  <c r="C1013" i="25"/>
  <c r="C1014"/>
  <c r="I589" i="30" s="1"/>
  <c r="K396" i="21" s="1"/>
  <c r="J396" i="33" s="1"/>
  <c r="J396" i="35" s="1"/>
  <c r="J396" i="36" s="1"/>
  <c r="C1015" i="25"/>
  <c r="C1016"/>
  <c r="I591" i="30" s="1"/>
  <c r="C1017" i="25"/>
  <c r="C1018"/>
  <c r="I593" i="30" s="1"/>
  <c r="K398" i="21" s="1"/>
  <c r="J398" i="33" s="1"/>
  <c r="J398" i="35" s="1"/>
  <c r="J398" i="36" s="1"/>
  <c r="C1019" i="25"/>
  <c r="C1020"/>
  <c r="C1021"/>
  <c r="C1022"/>
  <c r="I596" i="30" s="1"/>
  <c r="K401" i="21" s="1"/>
  <c r="J401" i="33" s="1"/>
  <c r="J401" i="35" s="1"/>
  <c r="J401" i="36" s="1"/>
  <c r="C1023" i="25"/>
  <c r="C1024"/>
  <c r="I598" i="30" s="1"/>
  <c r="C1025" i="25"/>
  <c r="C1026"/>
  <c r="I600" i="30" s="1"/>
  <c r="K403" i="21" s="1"/>
  <c r="J403" i="33" s="1"/>
  <c r="J403" i="35" s="1"/>
  <c r="J403" i="36" s="1"/>
  <c r="C1027" i="25"/>
  <c r="C1028"/>
  <c r="I602" i="30" s="1"/>
  <c r="K404" i="21" s="1"/>
  <c r="J404" i="33" s="1"/>
  <c r="J404" i="35" s="1"/>
  <c r="J404" i="36" s="1"/>
  <c r="C1029" i="25"/>
  <c r="C1030"/>
  <c r="I604" i="30" s="1"/>
  <c r="C1031" i="25"/>
  <c r="C1032"/>
  <c r="I606" i="30" s="1"/>
  <c r="K406" i="21" s="1"/>
  <c r="J406" i="33" s="1"/>
  <c r="J406" i="35" s="1"/>
  <c r="J406" i="36" s="1"/>
  <c r="C1033" i="25"/>
  <c r="C1034"/>
  <c r="I608" i="30" s="1"/>
  <c r="K408" i="21" s="1"/>
  <c r="J408" i="33" s="1"/>
  <c r="J408" i="35" s="1"/>
  <c r="J408" i="36" s="1"/>
  <c r="C1035" i="25"/>
  <c r="C1036"/>
  <c r="I610" i="30" s="1"/>
  <c r="K410" i="21" s="1"/>
  <c r="J410" i="33" s="1"/>
  <c r="J410" i="35" s="1"/>
  <c r="J410" i="36" s="1"/>
  <c r="C1037" i="25"/>
  <c r="C1038"/>
  <c r="I612" i="30" s="1"/>
  <c r="C1039" i="25"/>
  <c r="C1040"/>
  <c r="I614" i="30" s="1"/>
  <c r="K411" i="21" s="1"/>
  <c r="J411" i="33" s="1"/>
  <c r="J411" i="35" s="1"/>
  <c r="J411" i="36" s="1"/>
  <c r="C1041" i="25"/>
  <c r="C1042"/>
  <c r="I616" i="30" s="1"/>
  <c r="K413" i="21" s="1"/>
  <c r="J413" i="33" s="1"/>
  <c r="J413" i="35" s="1"/>
  <c r="J413" i="36" s="1"/>
  <c r="C1043" i="25"/>
  <c r="C1044"/>
  <c r="I618" i="30" s="1"/>
  <c r="C1045" i="25"/>
  <c r="C1046"/>
  <c r="I620" i="30" s="1"/>
  <c r="K415" i="21" s="1"/>
  <c r="J415" i="33" s="1"/>
  <c r="J415" i="35" s="1"/>
  <c r="J415" i="36" s="1"/>
  <c r="C1047" i="25"/>
  <c r="C1048"/>
  <c r="I622" i="30" s="1"/>
  <c r="K417" i="21" s="1"/>
  <c r="J417" i="33" s="1"/>
  <c r="J417" i="35" s="1"/>
  <c r="J417" i="36" s="1"/>
  <c r="C1049" i="25"/>
  <c r="C1050"/>
  <c r="C1051"/>
  <c r="C1052"/>
  <c r="I625" i="30" s="1"/>
  <c r="C1053" i="25"/>
  <c r="C1054"/>
  <c r="I627" i="30" s="1"/>
  <c r="K420" i="21" s="1"/>
  <c r="J420" i="33" s="1"/>
  <c r="J420" i="35" s="1"/>
  <c r="J420" i="36" s="1"/>
  <c r="C1055" i="25"/>
  <c r="C1056"/>
  <c r="I629" i="30" s="1"/>
  <c r="K422" i="21" s="1"/>
  <c r="J422" i="33" s="1"/>
  <c r="J422" i="35" s="1"/>
  <c r="J422" i="36" s="1"/>
  <c r="C1057" i="25"/>
  <c r="C1058"/>
  <c r="I631" i="30" s="1"/>
  <c r="K424" i="21" s="1"/>
  <c r="J424" i="33" s="1"/>
  <c r="J424" i="35" s="1"/>
  <c r="J424" i="36" s="1"/>
  <c r="C1059" i="25"/>
  <c r="C1060"/>
  <c r="I633" i="30" s="1"/>
  <c r="C1061" i="25"/>
  <c r="C1062"/>
  <c r="I635" i="30" s="1"/>
  <c r="K426" i="21" s="1"/>
  <c r="J426" i="33" s="1"/>
  <c r="J426" i="35" s="1"/>
  <c r="J426" i="36" s="1"/>
  <c r="C1063" i="25"/>
  <c r="C1064"/>
  <c r="I637" i="30" s="1"/>
  <c r="C1065" i="25"/>
  <c r="C1066"/>
  <c r="I639" i="30" s="1"/>
  <c r="C1067" i="25"/>
  <c r="C1068"/>
  <c r="I641" i="30" s="1"/>
  <c r="C1069" i="25"/>
  <c r="C1070"/>
  <c r="I643" i="30" s="1"/>
  <c r="C3" i="25"/>
  <c r="C4" i="26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3"/>
  <c r="C4" i="10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3"/>
  <c r="C4" i="7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3"/>
  <c r="C4" i="6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3"/>
  <c r="C4" i="5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3"/>
  <c r="C4" i="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3"/>
  <c r="C10" i="27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9"/>
  <c r="C3"/>
  <c r="B426" i="21"/>
  <c r="B425"/>
  <c r="B424"/>
  <c r="B423"/>
  <c r="B422"/>
  <c r="B421"/>
  <c r="B420"/>
  <c r="B419"/>
  <c r="B418"/>
  <c r="B417"/>
  <c r="B416"/>
  <c r="B415"/>
  <c r="B414"/>
  <c r="B413"/>
  <c r="B412"/>
  <c r="B411"/>
  <c r="B410"/>
  <c r="B409"/>
  <c r="B408"/>
  <c r="B407"/>
  <c r="B406"/>
  <c r="B405"/>
  <c r="B404"/>
  <c r="B403"/>
  <c r="B402"/>
  <c r="B401"/>
  <c r="B400"/>
  <c r="B399"/>
  <c r="B398"/>
  <c r="B397"/>
  <c r="B396"/>
  <c r="B395"/>
  <c r="B394"/>
  <c r="B393"/>
  <c r="B392"/>
  <c r="B391"/>
  <c r="B390"/>
  <c r="B389"/>
  <c r="B388"/>
  <c r="B387"/>
  <c r="B386"/>
  <c r="B385"/>
  <c r="B384"/>
  <c r="B383"/>
  <c r="B382"/>
  <c r="B381"/>
  <c r="B380"/>
  <c r="B379"/>
  <c r="B378"/>
  <c r="B377"/>
  <c r="B376"/>
  <c r="B375"/>
  <c r="B374"/>
  <c r="B373"/>
  <c r="B372"/>
  <c r="B371"/>
  <c r="B370"/>
  <c r="B369"/>
  <c r="B368"/>
  <c r="B367"/>
  <c r="B366"/>
  <c r="B365"/>
  <c r="B364"/>
  <c r="B363"/>
  <c r="B362"/>
  <c r="B361"/>
  <c r="B360"/>
  <c r="B359"/>
  <c r="B358"/>
  <c r="B357"/>
  <c r="B356"/>
  <c r="B355"/>
  <c r="B354"/>
  <c r="B353"/>
  <c r="B352"/>
  <c r="B351"/>
  <c r="B350"/>
  <c r="B349"/>
  <c r="B348"/>
  <c r="B347"/>
  <c r="B346"/>
  <c r="B345"/>
  <c r="B344"/>
  <c r="B343"/>
  <c r="B342"/>
  <c r="B341"/>
  <c r="B340"/>
  <c r="B339"/>
  <c r="B338"/>
  <c r="B337"/>
  <c r="B336"/>
  <c r="B335"/>
  <c r="B334"/>
  <c r="B333"/>
  <c r="B332"/>
  <c r="B331"/>
  <c r="B330"/>
  <c r="B329"/>
  <c r="B328"/>
  <c r="B327"/>
  <c r="B326"/>
  <c r="B325"/>
  <c r="B324"/>
  <c r="B323"/>
  <c r="B322"/>
  <c r="B321"/>
  <c r="B320"/>
  <c r="B319"/>
  <c r="B318"/>
  <c r="B317"/>
  <c r="B316"/>
  <c r="B315"/>
  <c r="B314"/>
  <c r="B313"/>
  <c r="B312"/>
  <c r="B311"/>
  <c r="B310"/>
  <c r="B309"/>
  <c r="B308"/>
  <c r="B307"/>
  <c r="B306"/>
  <c r="B305"/>
  <c r="B304"/>
  <c r="B303"/>
  <c r="B302"/>
  <c r="B301"/>
  <c r="B300"/>
  <c r="B299"/>
  <c r="B298"/>
  <c r="B297"/>
  <c r="B296"/>
  <c r="B295"/>
  <c r="B294"/>
  <c r="B293"/>
  <c r="B292"/>
  <c r="B291"/>
  <c r="B290"/>
  <c r="B289"/>
  <c r="B288"/>
  <c r="B287"/>
  <c r="B286"/>
  <c r="B285"/>
  <c r="B284"/>
  <c r="B283"/>
  <c r="B282"/>
  <c r="B281"/>
  <c r="B280"/>
  <c r="B279"/>
  <c r="B278"/>
  <c r="B277"/>
  <c r="B276"/>
  <c r="B275"/>
  <c r="B274"/>
  <c r="B273"/>
  <c r="B272"/>
  <c r="B271"/>
  <c r="B270"/>
  <c r="B269"/>
  <c r="B268"/>
  <c r="B267"/>
  <c r="B266"/>
  <c r="B265"/>
  <c r="B264"/>
  <c r="B263"/>
  <c r="B262"/>
  <c r="B261"/>
  <c r="B260"/>
  <c r="B259"/>
  <c r="B258"/>
  <c r="B257"/>
  <c r="B256"/>
  <c r="B255"/>
  <c r="B254"/>
  <c r="B253"/>
  <c r="B252"/>
  <c r="B251"/>
  <c r="B250"/>
  <c r="B249"/>
  <c r="B248"/>
  <c r="B247"/>
  <c r="B246"/>
  <c r="B245"/>
  <c r="B244"/>
  <c r="B243"/>
  <c r="B242"/>
  <c r="B241"/>
  <c r="B240"/>
  <c r="B239"/>
  <c r="B238"/>
  <c r="B237"/>
  <c r="B236"/>
  <c r="B235"/>
  <c r="B234"/>
  <c r="B233"/>
  <c r="B232"/>
  <c r="B231"/>
  <c r="B230"/>
  <c r="B229"/>
  <c r="B228"/>
  <c r="B227"/>
  <c r="B226"/>
  <c r="B225"/>
  <c r="B224"/>
  <c r="B223"/>
  <c r="B222"/>
  <c r="B221"/>
  <c r="B220"/>
  <c r="B219"/>
  <c r="B218"/>
  <c r="B217"/>
  <c r="B216"/>
  <c r="B215"/>
  <c r="B214"/>
  <c r="B213"/>
  <c r="B212"/>
  <c r="B211"/>
  <c r="B210"/>
  <c r="B209"/>
  <c r="B208"/>
  <c r="B207"/>
  <c r="B206"/>
  <c r="B205"/>
  <c r="B204"/>
  <c r="B203"/>
  <c r="B202"/>
  <c r="B201"/>
  <c r="B200"/>
  <c r="B199"/>
  <c r="B198"/>
  <c r="B197"/>
  <c r="B196"/>
  <c r="B195"/>
  <c r="B194"/>
  <c r="B193"/>
  <c r="B192"/>
  <c r="B191"/>
  <c r="B190"/>
  <c r="B189"/>
  <c r="B188"/>
  <c r="B187"/>
  <c r="B186"/>
  <c r="B185"/>
  <c r="B184"/>
  <c r="B183"/>
  <c r="B182"/>
  <c r="B181"/>
  <c r="B180"/>
  <c r="B179"/>
  <c r="B178"/>
  <c r="B177"/>
  <c r="B176"/>
  <c r="B175"/>
  <c r="B174"/>
  <c r="B173"/>
  <c r="B172"/>
  <c r="B171"/>
  <c r="B170"/>
  <c r="B169"/>
  <c r="B168"/>
  <c r="B167"/>
  <c r="B166"/>
  <c r="B165"/>
  <c r="B164"/>
  <c r="B163"/>
  <c r="B162"/>
  <c r="B161"/>
  <c r="B160"/>
  <c r="B159"/>
  <c r="B158"/>
  <c r="B157"/>
  <c r="B156"/>
  <c r="B155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M643" i="30"/>
  <c r="L643"/>
  <c r="K643"/>
  <c r="J643"/>
  <c r="H643"/>
  <c r="G643"/>
  <c r="F643"/>
  <c r="E643"/>
  <c r="D643"/>
  <c r="C643"/>
  <c r="B643"/>
  <c r="M642"/>
  <c r="L642"/>
  <c r="K642"/>
  <c r="J642"/>
  <c r="I642"/>
  <c r="H642"/>
  <c r="G642"/>
  <c r="F642"/>
  <c r="E642"/>
  <c r="D642"/>
  <c r="C642"/>
  <c r="B642"/>
  <c r="M641"/>
  <c r="L641"/>
  <c r="K641"/>
  <c r="J641"/>
  <c r="H641"/>
  <c r="G641"/>
  <c r="F641"/>
  <c r="E641"/>
  <c r="D641"/>
  <c r="C641"/>
  <c r="B641"/>
  <c r="L640"/>
  <c r="K640"/>
  <c r="J640"/>
  <c r="I640"/>
  <c r="H640"/>
  <c r="G640"/>
  <c r="F640"/>
  <c r="E640"/>
  <c r="D640"/>
  <c r="C640"/>
  <c r="B640"/>
  <c r="M639"/>
  <c r="L639"/>
  <c r="K639"/>
  <c r="J639"/>
  <c r="H639"/>
  <c r="G639"/>
  <c r="F639"/>
  <c r="E639"/>
  <c r="D639"/>
  <c r="C639"/>
  <c r="B639"/>
  <c r="M638"/>
  <c r="L638"/>
  <c r="K638"/>
  <c r="J638"/>
  <c r="I638"/>
  <c r="H638"/>
  <c r="G638"/>
  <c r="F638"/>
  <c r="E638"/>
  <c r="D638"/>
  <c r="C638"/>
  <c r="B638"/>
  <c r="M637"/>
  <c r="L637"/>
  <c r="K637"/>
  <c r="J637"/>
  <c r="H637"/>
  <c r="G637"/>
  <c r="F637"/>
  <c r="E637"/>
  <c r="D637"/>
  <c r="C637"/>
  <c r="B637"/>
  <c r="L636"/>
  <c r="K636"/>
  <c r="J636"/>
  <c r="I636"/>
  <c r="H636"/>
  <c r="G636"/>
  <c r="F636"/>
  <c r="E636"/>
  <c r="D636"/>
  <c r="C636"/>
  <c r="B636"/>
  <c r="M635"/>
  <c r="O426" i="21" s="1"/>
  <c r="N426" i="33" s="1"/>
  <c r="N426" i="35" s="1"/>
  <c r="N426" i="36" s="1"/>
  <c r="L635" i="30"/>
  <c r="N426" i="21" s="1"/>
  <c r="M426" i="33" s="1"/>
  <c r="M426" i="35" s="1"/>
  <c r="M426" i="36" s="1"/>
  <c r="K635" i="30"/>
  <c r="M426" i="21" s="1"/>
  <c r="L426" i="33" s="1"/>
  <c r="L426" i="35" s="1"/>
  <c r="L426" i="36" s="1"/>
  <c r="J635" i="30"/>
  <c r="L426" i="21" s="1"/>
  <c r="K426" i="33" s="1"/>
  <c r="K426" i="35" s="1"/>
  <c r="K426" i="36" s="1"/>
  <c r="H635" i="30"/>
  <c r="J426" i="21" s="1"/>
  <c r="I426" i="33" s="1"/>
  <c r="I426" i="35" s="1"/>
  <c r="I426" i="36" s="1"/>
  <c r="G635" i="30"/>
  <c r="I426" i="21" s="1"/>
  <c r="H426" i="33" s="1"/>
  <c r="H426" i="35" s="1"/>
  <c r="H426" i="36" s="1"/>
  <c r="F635" i="30"/>
  <c r="H426" i="21" s="1"/>
  <c r="G426" i="33" s="1"/>
  <c r="G426" i="35" s="1"/>
  <c r="G426" i="36" s="1"/>
  <c r="E635" i="30"/>
  <c r="G426" i="21" s="1"/>
  <c r="F426" i="33" s="1"/>
  <c r="F426" i="35" s="1"/>
  <c r="F426" i="36" s="1"/>
  <c r="D635" i="30"/>
  <c r="F426" i="21" s="1"/>
  <c r="E426" i="33" s="1"/>
  <c r="E426" i="35" s="1"/>
  <c r="E426" i="36" s="1"/>
  <c r="C635" i="30"/>
  <c r="E426" i="21" s="1"/>
  <c r="D426" i="33" s="1"/>
  <c r="D426" i="35" s="1"/>
  <c r="D426" i="36" s="1"/>
  <c r="B635" i="30"/>
  <c r="D426" i="21" s="1"/>
  <c r="C426" i="33" s="1"/>
  <c r="C426" i="35" s="1"/>
  <c r="C426" i="36" s="1"/>
  <c r="M634" i="30"/>
  <c r="O425" i="21" s="1"/>
  <c r="N425" i="33" s="1"/>
  <c r="N425" i="35" s="1"/>
  <c r="N425" i="36" s="1"/>
  <c r="L634" i="30"/>
  <c r="N425" i="21" s="1"/>
  <c r="M425" i="33" s="1"/>
  <c r="M425" i="35" s="1"/>
  <c r="M425" i="36" s="1"/>
  <c r="K634" i="30"/>
  <c r="M425" i="21" s="1"/>
  <c r="L425" i="33" s="1"/>
  <c r="L425" i="35" s="1"/>
  <c r="L425" i="36" s="1"/>
  <c r="J634" i="30"/>
  <c r="L425" i="21" s="1"/>
  <c r="K425" i="33" s="1"/>
  <c r="K425" i="35" s="1"/>
  <c r="K425" i="36" s="1"/>
  <c r="I634" i="30"/>
  <c r="K425" i="21" s="1"/>
  <c r="J425" i="33" s="1"/>
  <c r="J425" i="35" s="1"/>
  <c r="J425" i="36" s="1"/>
  <c r="H634" i="30"/>
  <c r="J425" i="21" s="1"/>
  <c r="I425" i="33" s="1"/>
  <c r="I425" i="35" s="1"/>
  <c r="I425" i="36" s="1"/>
  <c r="G634" i="30"/>
  <c r="I425" i="21" s="1"/>
  <c r="H425" i="33" s="1"/>
  <c r="H425" i="35" s="1"/>
  <c r="H425" i="36" s="1"/>
  <c r="F634" i="30"/>
  <c r="H425" i="21" s="1"/>
  <c r="G425" i="33" s="1"/>
  <c r="G425" i="35" s="1"/>
  <c r="G425" i="36" s="1"/>
  <c r="E634" i="30"/>
  <c r="G425" i="21" s="1"/>
  <c r="F425" i="33" s="1"/>
  <c r="F425" i="35" s="1"/>
  <c r="F425" i="36" s="1"/>
  <c r="D634" i="30"/>
  <c r="F425" i="21" s="1"/>
  <c r="E425" i="33" s="1"/>
  <c r="E425" i="35" s="1"/>
  <c r="E425" i="36" s="1"/>
  <c r="C634" i="30"/>
  <c r="E425" i="21" s="1"/>
  <c r="D425" i="33" s="1"/>
  <c r="D425" i="35" s="1"/>
  <c r="D425" i="36" s="1"/>
  <c r="B634" i="30"/>
  <c r="D425" i="21" s="1"/>
  <c r="C425" i="33" s="1"/>
  <c r="C425" i="35" s="1"/>
  <c r="C425" i="36" s="1"/>
  <c r="M633" i="30"/>
  <c r="L633"/>
  <c r="K633"/>
  <c r="J633"/>
  <c r="H633"/>
  <c r="G633"/>
  <c r="F633"/>
  <c r="E633"/>
  <c r="D633"/>
  <c r="C633"/>
  <c r="B633"/>
  <c r="L632"/>
  <c r="K632"/>
  <c r="J632"/>
  <c r="I632"/>
  <c r="H632"/>
  <c r="G632"/>
  <c r="F632"/>
  <c r="E632"/>
  <c r="D632"/>
  <c r="C632"/>
  <c r="B632"/>
  <c r="M631"/>
  <c r="O424" i="21" s="1"/>
  <c r="N424" i="33" s="1"/>
  <c r="N424" i="35" s="1"/>
  <c r="N424" i="36" s="1"/>
  <c r="L631" i="30"/>
  <c r="N424" i="21" s="1"/>
  <c r="M424" i="33" s="1"/>
  <c r="M424" i="35" s="1"/>
  <c r="M424" i="36" s="1"/>
  <c r="K631" i="30"/>
  <c r="M424" i="21" s="1"/>
  <c r="L424" i="33" s="1"/>
  <c r="L424" i="35" s="1"/>
  <c r="L424" i="36" s="1"/>
  <c r="J631" i="30"/>
  <c r="L424" i="21" s="1"/>
  <c r="K424" i="33" s="1"/>
  <c r="K424" i="35" s="1"/>
  <c r="K424" i="36" s="1"/>
  <c r="H631" i="30"/>
  <c r="J424" i="21" s="1"/>
  <c r="I424" i="33" s="1"/>
  <c r="I424" i="35" s="1"/>
  <c r="I424" i="36" s="1"/>
  <c r="G631" i="30"/>
  <c r="I424" i="21" s="1"/>
  <c r="H424" i="33" s="1"/>
  <c r="H424" i="35" s="1"/>
  <c r="H424" i="36" s="1"/>
  <c r="F631" i="30"/>
  <c r="H424" i="21" s="1"/>
  <c r="G424" i="33" s="1"/>
  <c r="G424" i="35" s="1"/>
  <c r="G424" i="36" s="1"/>
  <c r="E631" i="30"/>
  <c r="G424" i="21" s="1"/>
  <c r="F424" i="33" s="1"/>
  <c r="F424" i="35" s="1"/>
  <c r="F424" i="36" s="1"/>
  <c r="D631" i="30"/>
  <c r="F424" i="21" s="1"/>
  <c r="E424" i="33" s="1"/>
  <c r="E424" i="35" s="1"/>
  <c r="E424" i="36" s="1"/>
  <c r="C631" i="30"/>
  <c r="E424" i="21" s="1"/>
  <c r="D424" i="33" s="1"/>
  <c r="D424" i="35" s="1"/>
  <c r="D424" i="36" s="1"/>
  <c r="B631" i="30"/>
  <c r="D424" i="21" s="1"/>
  <c r="C424" i="33" s="1"/>
  <c r="C424" i="35" s="1"/>
  <c r="C424" i="36" s="1"/>
  <c r="M630" i="30"/>
  <c r="O423" i="21" s="1"/>
  <c r="N423" i="33" s="1"/>
  <c r="N423" i="35" s="1"/>
  <c r="N423" i="36" s="1"/>
  <c r="L630" i="30"/>
  <c r="N423" i="21" s="1"/>
  <c r="M423" i="33" s="1"/>
  <c r="M423" i="35" s="1"/>
  <c r="M423" i="36" s="1"/>
  <c r="K630" i="30"/>
  <c r="M423" i="21" s="1"/>
  <c r="L423" i="33" s="1"/>
  <c r="L423" i="35" s="1"/>
  <c r="L423" i="36" s="1"/>
  <c r="J630" i="30"/>
  <c r="L423" i="21" s="1"/>
  <c r="K423" i="33" s="1"/>
  <c r="K423" i="35" s="1"/>
  <c r="K423" i="36" s="1"/>
  <c r="I630" i="30"/>
  <c r="K423" i="21" s="1"/>
  <c r="J423" i="33" s="1"/>
  <c r="J423" i="35" s="1"/>
  <c r="J423" i="36" s="1"/>
  <c r="H630" i="30"/>
  <c r="J423" i="21" s="1"/>
  <c r="I423" i="33" s="1"/>
  <c r="I423" i="35" s="1"/>
  <c r="I423" i="36" s="1"/>
  <c r="G630" i="30"/>
  <c r="I423" i="21" s="1"/>
  <c r="H423" i="33" s="1"/>
  <c r="H423" i="35" s="1"/>
  <c r="H423" i="36" s="1"/>
  <c r="F630" i="30"/>
  <c r="H423" i="21" s="1"/>
  <c r="G423" i="33" s="1"/>
  <c r="G423" i="35" s="1"/>
  <c r="G423" i="36" s="1"/>
  <c r="E630" i="30"/>
  <c r="G423" i="21" s="1"/>
  <c r="F423" i="33" s="1"/>
  <c r="F423" i="35" s="1"/>
  <c r="F423" i="36" s="1"/>
  <c r="D630" i="30"/>
  <c r="F423" i="21" s="1"/>
  <c r="E423" i="33" s="1"/>
  <c r="E423" i="35" s="1"/>
  <c r="E423" i="36" s="1"/>
  <c r="C630" i="30"/>
  <c r="E423" i="21" s="1"/>
  <c r="D423" i="33" s="1"/>
  <c r="D423" i="35" s="1"/>
  <c r="D423" i="36" s="1"/>
  <c r="B630" i="30"/>
  <c r="D423" i="21" s="1"/>
  <c r="C423" i="33" s="1"/>
  <c r="C423" i="35" s="1"/>
  <c r="C423" i="36" s="1"/>
  <c r="M629" i="30"/>
  <c r="O422" i="21" s="1"/>
  <c r="N422" i="33" s="1"/>
  <c r="N422" i="35" s="1"/>
  <c r="N422" i="36" s="1"/>
  <c r="L629" i="30"/>
  <c r="N422" i="21" s="1"/>
  <c r="M422" i="33" s="1"/>
  <c r="M422" i="35" s="1"/>
  <c r="M422" i="36" s="1"/>
  <c r="K629" i="30"/>
  <c r="M422" i="21" s="1"/>
  <c r="L422" i="33" s="1"/>
  <c r="L422" i="35" s="1"/>
  <c r="L422" i="36" s="1"/>
  <c r="J629" i="30"/>
  <c r="L422" i="21" s="1"/>
  <c r="K422" i="33" s="1"/>
  <c r="K422" i="35" s="1"/>
  <c r="K422" i="36" s="1"/>
  <c r="H629" i="30"/>
  <c r="J422" i="21" s="1"/>
  <c r="I422" i="33" s="1"/>
  <c r="I422" i="35" s="1"/>
  <c r="I422" i="36" s="1"/>
  <c r="G629" i="30"/>
  <c r="I422" i="21" s="1"/>
  <c r="H422" i="33" s="1"/>
  <c r="H422" i="35" s="1"/>
  <c r="H422" i="36" s="1"/>
  <c r="F629" i="30"/>
  <c r="H422" i="21" s="1"/>
  <c r="G422" i="33" s="1"/>
  <c r="G422" i="35" s="1"/>
  <c r="G422" i="36" s="1"/>
  <c r="E629" i="30"/>
  <c r="G422" i="21" s="1"/>
  <c r="F422" i="33" s="1"/>
  <c r="F422" i="35" s="1"/>
  <c r="F422" i="36" s="1"/>
  <c r="D629" i="30"/>
  <c r="F422" i="21" s="1"/>
  <c r="E422" i="33" s="1"/>
  <c r="E422" i="35" s="1"/>
  <c r="E422" i="36" s="1"/>
  <c r="C629" i="30"/>
  <c r="E422" i="21" s="1"/>
  <c r="D422" i="33" s="1"/>
  <c r="D422" i="35" s="1"/>
  <c r="D422" i="36" s="1"/>
  <c r="B629" i="30"/>
  <c r="D422" i="21" s="1"/>
  <c r="C422" i="33" s="1"/>
  <c r="C422" i="35" s="1"/>
  <c r="C422" i="36" s="1"/>
  <c r="L628" i="30"/>
  <c r="N421" i="21" s="1"/>
  <c r="M421" i="33" s="1"/>
  <c r="M421" i="35" s="1"/>
  <c r="M421" i="36" s="1"/>
  <c r="K628" i="30"/>
  <c r="M421" i="21" s="1"/>
  <c r="L421" i="33" s="1"/>
  <c r="L421" i="35" s="1"/>
  <c r="L421" i="36" s="1"/>
  <c r="J628" i="30"/>
  <c r="L421" i="21" s="1"/>
  <c r="K421" i="33" s="1"/>
  <c r="K421" i="35" s="1"/>
  <c r="K421" i="36" s="1"/>
  <c r="I628" i="30"/>
  <c r="K421" i="21" s="1"/>
  <c r="J421" i="33" s="1"/>
  <c r="J421" i="35" s="1"/>
  <c r="J421" i="36" s="1"/>
  <c r="H628" i="30"/>
  <c r="J421" i="21" s="1"/>
  <c r="I421" i="33" s="1"/>
  <c r="I421" i="35" s="1"/>
  <c r="I421" i="36" s="1"/>
  <c r="G628" i="30"/>
  <c r="I421" i="21" s="1"/>
  <c r="H421" i="33" s="1"/>
  <c r="H421" i="35" s="1"/>
  <c r="H421" i="36" s="1"/>
  <c r="F628" i="30"/>
  <c r="H421" i="21" s="1"/>
  <c r="G421" i="33" s="1"/>
  <c r="G421" i="35" s="1"/>
  <c r="G421" i="36" s="1"/>
  <c r="E628" i="30"/>
  <c r="G421" i="21" s="1"/>
  <c r="F421" i="33" s="1"/>
  <c r="F421" i="35" s="1"/>
  <c r="F421" i="36" s="1"/>
  <c r="D628" i="30"/>
  <c r="F421" i="21" s="1"/>
  <c r="E421" i="33" s="1"/>
  <c r="E421" i="35" s="1"/>
  <c r="E421" i="36" s="1"/>
  <c r="C628" i="30"/>
  <c r="E421" i="21" s="1"/>
  <c r="D421" i="33" s="1"/>
  <c r="D421" i="35" s="1"/>
  <c r="D421" i="36" s="1"/>
  <c r="B628" i="30"/>
  <c r="D421" i="21" s="1"/>
  <c r="C421" i="33" s="1"/>
  <c r="C421" i="35" s="1"/>
  <c r="C421" i="36" s="1"/>
  <c r="M627" i="30"/>
  <c r="O420" i="21" s="1"/>
  <c r="N420" i="33" s="1"/>
  <c r="N420" i="35" s="1"/>
  <c r="N420" i="36" s="1"/>
  <c r="L627" i="30"/>
  <c r="N420" i="21" s="1"/>
  <c r="M420" i="33" s="1"/>
  <c r="M420" i="35" s="1"/>
  <c r="M420" i="36" s="1"/>
  <c r="K627" i="30"/>
  <c r="M420" i="21" s="1"/>
  <c r="L420" i="33" s="1"/>
  <c r="L420" i="35" s="1"/>
  <c r="L420" i="36" s="1"/>
  <c r="J627" i="30"/>
  <c r="L420" i="21" s="1"/>
  <c r="K420" i="33" s="1"/>
  <c r="K420" i="35" s="1"/>
  <c r="K420" i="36" s="1"/>
  <c r="H627" i="30"/>
  <c r="J420" i="21" s="1"/>
  <c r="I420" i="33" s="1"/>
  <c r="I420" i="35" s="1"/>
  <c r="I420" i="36" s="1"/>
  <c r="G627" i="30"/>
  <c r="I420" i="21" s="1"/>
  <c r="H420" i="33" s="1"/>
  <c r="H420" i="35" s="1"/>
  <c r="H420" i="36" s="1"/>
  <c r="F627" i="30"/>
  <c r="H420" i="21" s="1"/>
  <c r="G420" i="33" s="1"/>
  <c r="G420" i="35" s="1"/>
  <c r="G420" i="36" s="1"/>
  <c r="E627" i="30"/>
  <c r="G420" i="21" s="1"/>
  <c r="F420" i="33" s="1"/>
  <c r="F420" i="35" s="1"/>
  <c r="F420" i="36" s="1"/>
  <c r="D627" i="30"/>
  <c r="F420" i="21" s="1"/>
  <c r="E420" i="33" s="1"/>
  <c r="E420" i="35" s="1"/>
  <c r="E420" i="36" s="1"/>
  <c r="C627" i="30"/>
  <c r="E420" i="21" s="1"/>
  <c r="D420" i="33" s="1"/>
  <c r="D420" i="35" s="1"/>
  <c r="D420" i="36" s="1"/>
  <c r="B627" i="30"/>
  <c r="D420" i="21" s="1"/>
  <c r="C420" i="33" s="1"/>
  <c r="C420" i="35" s="1"/>
  <c r="C420" i="36" s="1"/>
  <c r="M626" i="30"/>
  <c r="L626"/>
  <c r="K626"/>
  <c r="J626"/>
  <c r="I626"/>
  <c r="H626"/>
  <c r="G626"/>
  <c r="F626"/>
  <c r="E626"/>
  <c r="D626"/>
  <c r="C626"/>
  <c r="B626"/>
  <c r="M625"/>
  <c r="L625"/>
  <c r="K625"/>
  <c r="J625"/>
  <c r="H625"/>
  <c r="G625"/>
  <c r="F625"/>
  <c r="E625"/>
  <c r="D625"/>
  <c r="C625"/>
  <c r="B625"/>
  <c r="L624"/>
  <c r="N419" i="21" s="1"/>
  <c r="M419" i="33" s="1"/>
  <c r="M419" i="35" s="1"/>
  <c r="M419" i="36" s="1"/>
  <c r="K624" i="30"/>
  <c r="M419" i="21" s="1"/>
  <c r="L419" i="33" s="1"/>
  <c r="L419" i="35" s="1"/>
  <c r="L419" i="36" s="1"/>
  <c r="J624" i="30"/>
  <c r="L419" i="21" s="1"/>
  <c r="K419" i="33" s="1"/>
  <c r="K419" i="35" s="1"/>
  <c r="K419" i="36" s="1"/>
  <c r="I624" i="30"/>
  <c r="K419" i="21" s="1"/>
  <c r="J419" i="33" s="1"/>
  <c r="J419" i="35" s="1"/>
  <c r="J419" i="36" s="1"/>
  <c r="H624" i="30"/>
  <c r="J419" i="21" s="1"/>
  <c r="I419" i="33" s="1"/>
  <c r="I419" i="35" s="1"/>
  <c r="I419" i="36" s="1"/>
  <c r="G624" i="30"/>
  <c r="I419" i="21" s="1"/>
  <c r="H419" i="33" s="1"/>
  <c r="H419" i="35" s="1"/>
  <c r="H419" i="36" s="1"/>
  <c r="F624" i="30"/>
  <c r="H419" i="21" s="1"/>
  <c r="G419" i="33" s="1"/>
  <c r="G419" i="35" s="1"/>
  <c r="G419" i="36" s="1"/>
  <c r="E624" i="30"/>
  <c r="G419" i="21" s="1"/>
  <c r="F419" i="33" s="1"/>
  <c r="F419" i="35" s="1"/>
  <c r="F419" i="36" s="1"/>
  <c r="D624" i="30"/>
  <c r="F419" i="21" s="1"/>
  <c r="E419" i="33" s="1"/>
  <c r="E419" i="35" s="1"/>
  <c r="E419" i="36" s="1"/>
  <c r="C624" i="30"/>
  <c r="E419" i="21" s="1"/>
  <c r="D419" i="33" s="1"/>
  <c r="D419" i="35" s="1"/>
  <c r="D419" i="36" s="1"/>
  <c r="B624" i="30"/>
  <c r="D419" i="21" s="1"/>
  <c r="C419" i="33" s="1"/>
  <c r="C419" i="35" s="1"/>
  <c r="C419" i="36" s="1"/>
  <c r="M623" i="30"/>
  <c r="O418" i="21" s="1"/>
  <c r="N418" i="33" s="1"/>
  <c r="N418" i="35" s="1"/>
  <c r="N418" i="36" s="1"/>
  <c r="L623" i="30"/>
  <c r="N418" i="21" s="1"/>
  <c r="M418" i="33" s="1"/>
  <c r="M418" i="35" s="1"/>
  <c r="M418" i="36" s="1"/>
  <c r="K623" i="30"/>
  <c r="M418" i="21" s="1"/>
  <c r="L418" i="33" s="1"/>
  <c r="L418" i="35" s="1"/>
  <c r="L418" i="36" s="1"/>
  <c r="J623" i="30"/>
  <c r="L418" i="21" s="1"/>
  <c r="K418" i="33" s="1"/>
  <c r="K418" i="35" s="1"/>
  <c r="K418" i="36" s="1"/>
  <c r="I623" i="30"/>
  <c r="K418" i="21" s="1"/>
  <c r="J418" i="33" s="1"/>
  <c r="J418" i="35" s="1"/>
  <c r="J418" i="36" s="1"/>
  <c r="H623" i="30"/>
  <c r="J418" i="21" s="1"/>
  <c r="I418" i="33" s="1"/>
  <c r="I418" i="35" s="1"/>
  <c r="I418" i="36" s="1"/>
  <c r="G623" i="30"/>
  <c r="I418" i="21" s="1"/>
  <c r="H418" i="33" s="1"/>
  <c r="H418" i="35" s="1"/>
  <c r="H418" i="36" s="1"/>
  <c r="F623" i="30"/>
  <c r="H418" i="21" s="1"/>
  <c r="G418" i="33" s="1"/>
  <c r="G418" i="35" s="1"/>
  <c r="G418" i="36" s="1"/>
  <c r="E623" i="30"/>
  <c r="G418" i="21" s="1"/>
  <c r="F418" i="33" s="1"/>
  <c r="F418" i="35" s="1"/>
  <c r="F418" i="36" s="1"/>
  <c r="D623" i="30"/>
  <c r="F418" i="21" s="1"/>
  <c r="E418" i="33" s="1"/>
  <c r="E418" i="35" s="1"/>
  <c r="E418" i="36" s="1"/>
  <c r="C623" i="30"/>
  <c r="E418" i="21" s="1"/>
  <c r="D418" i="33" s="1"/>
  <c r="D418" i="35" s="1"/>
  <c r="D418" i="36" s="1"/>
  <c r="B623" i="30"/>
  <c r="D418" i="21" s="1"/>
  <c r="C418" i="33" s="1"/>
  <c r="C418" i="35" s="1"/>
  <c r="C418" i="36" s="1"/>
  <c r="L622" i="30"/>
  <c r="N417" i="21" s="1"/>
  <c r="M417" i="33" s="1"/>
  <c r="M417" i="35" s="1"/>
  <c r="M417" i="36" s="1"/>
  <c r="K622" i="30"/>
  <c r="M417" i="21" s="1"/>
  <c r="L417" i="33" s="1"/>
  <c r="L417" i="35" s="1"/>
  <c r="L417" i="36" s="1"/>
  <c r="J622" i="30"/>
  <c r="L417" i="21" s="1"/>
  <c r="K417" i="33" s="1"/>
  <c r="K417" i="35" s="1"/>
  <c r="K417" i="36" s="1"/>
  <c r="H622" i="30"/>
  <c r="J417" i="21" s="1"/>
  <c r="I417" i="33" s="1"/>
  <c r="I417" i="35" s="1"/>
  <c r="I417" i="36" s="1"/>
  <c r="G622" i="30"/>
  <c r="I417" i="21" s="1"/>
  <c r="H417" i="33" s="1"/>
  <c r="H417" i="35" s="1"/>
  <c r="H417" i="36" s="1"/>
  <c r="F622" i="30"/>
  <c r="H417" i="21" s="1"/>
  <c r="G417" i="33" s="1"/>
  <c r="G417" i="35" s="1"/>
  <c r="G417" i="36" s="1"/>
  <c r="E622" i="30"/>
  <c r="G417" i="21" s="1"/>
  <c r="F417" i="33" s="1"/>
  <c r="F417" i="35" s="1"/>
  <c r="F417" i="36" s="1"/>
  <c r="D622" i="30"/>
  <c r="F417" i="21" s="1"/>
  <c r="E417" i="33" s="1"/>
  <c r="E417" i="35" s="1"/>
  <c r="E417" i="36" s="1"/>
  <c r="C622" i="30"/>
  <c r="E417" i="21" s="1"/>
  <c r="D417" i="33" s="1"/>
  <c r="D417" i="35" s="1"/>
  <c r="D417" i="36" s="1"/>
  <c r="B622" i="30"/>
  <c r="D417" i="21" s="1"/>
  <c r="C417" i="33" s="1"/>
  <c r="C417" i="35" s="1"/>
  <c r="C417" i="36" s="1"/>
  <c r="M621" i="30"/>
  <c r="O416" i="21" s="1"/>
  <c r="N416" i="33" s="1"/>
  <c r="N416" i="35" s="1"/>
  <c r="N416" i="36" s="1"/>
  <c r="L621" i="30"/>
  <c r="N416" i="21" s="1"/>
  <c r="M416" i="33" s="1"/>
  <c r="M416" i="35" s="1"/>
  <c r="M416" i="36" s="1"/>
  <c r="K621" i="30"/>
  <c r="M416" i="21" s="1"/>
  <c r="L416" i="33" s="1"/>
  <c r="L416" i="35" s="1"/>
  <c r="L416" i="36" s="1"/>
  <c r="J621" i="30"/>
  <c r="L416" i="21" s="1"/>
  <c r="K416" i="33" s="1"/>
  <c r="K416" i="35" s="1"/>
  <c r="K416" i="36" s="1"/>
  <c r="I621" i="30"/>
  <c r="K416" i="21" s="1"/>
  <c r="J416" i="33" s="1"/>
  <c r="J416" i="35" s="1"/>
  <c r="J416" i="36" s="1"/>
  <c r="H621" i="30"/>
  <c r="J416" i="21" s="1"/>
  <c r="I416" i="33" s="1"/>
  <c r="I416" i="35" s="1"/>
  <c r="I416" i="36" s="1"/>
  <c r="G621" i="30"/>
  <c r="I416" i="21" s="1"/>
  <c r="H416" i="33" s="1"/>
  <c r="H416" i="35" s="1"/>
  <c r="H416" i="36" s="1"/>
  <c r="F621" i="30"/>
  <c r="H416" i="21" s="1"/>
  <c r="G416" i="33" s="1"/>
  <c r="G416" i="35" s="1"/>
  <c r="G416" i="36" s="1"/>
  <c r="E621" i="30"/>
  <c r="G416" i="21" s="1"/>
  <c r="F416" i="33" s="1"/>
  <c r="F416" i="35" s="1"/>
  <c r="F416" i="36" s="1"/>
  <c r="D621" i="30"/>
  <c r="F416" i="21" s="1"/>
  <c r="E416" i="33" s="1"/>
  <c r="E416" i="35" s="1"/>
  <c r="E416" i="36" s="1"/>
  <c r="C621" i="30"/>
  <c r="E416" i="21" s="1"/>
  <c r="D416" i="33" s="1"/>
  <c r="D416" i="35" s="1"/>
  <c r="D416" i="36" s="1"/>
  <c r="B621" i="30"/>
  <c r="D416" i="21" s="1"/>
  <c r="C416" i="33" s="1"/>
  <c r="C416" i="35" s="1"/>
  <c r="C416" i="36" s="1"/>
  <c r="M620" i="30"/>
  <c r="O415" i="21" s="1"/>
  <c r="N415" i="33" s="1"/>
  <c r="N415" i="35" s="1"/>
  <c r="N415" i="36" s="1"/>
  <c r="L620" i="30"/>
  <c r="N415" i="21" s="1"/>
  <c r="M415" i="33" s="1"/>
  <c r="M415" i="35" s="1"/>
  <c r="M415" i="36" s="1"/>
  <c r="K620" i="30"/>
  <c r="M415" i="21" s="1"/>
  <c r="L415" i="33" s="1"/>
  <c r="L415" i="35" s="1"/>
  <c r="L415" i="36" s="1"/>
  <c r="J620" i="30"/>
  <c r="L415" i="21" s="1"/>
  <c r="K415" i="33" s="1"/>
  <c r="K415" i="35" s="1"/>
  <c r="K415" i="36" s="1"/>
  <c r="H620" i="30"/>
  <c r="J415" i="21" s="1"/>
  <c r="I415" i="33" s="1"/>
  <c r="I415" i="35" s="1"/>
  <c r="I415" i="36" s="1"/>
  <c r="G620" i="30"/>
  <c r="I415" i="21" s="1"/>
  <c r="H415" i="33" s="1"/>
  <c r="H415" i="35" s="1"/>
  <c r="H415" i="36" s="1"/>
  <c r="F620" i="30"/>
  <c r="H415" i="21" s="1"/>
  <c r="G415" i="33" s="1"/>
  <c r="G415" i="35" s="1"/>
  <c r="G415" i="36" s="1"/>
  <c r="E620" i="30"/>
  <c r="G415" i="21" s="1"/>
  <c r="F415" i="33" s="1"/>
  <c r="F415" i="35" s="1"/>
  <c r="F415" i="36" s="1"/>
  <c r="D620" i="30"/>
  <c r="F415" i="21" s="1"/>
  <c r="E415" i="33" s="1"/>
  <c r="E415" i="35" s="1"/>
  <c r="E415" i="36" s="1"/>
  <c r="C620" i="30"/>
  <c r="E415" i="21" s="1"/>
  <c r="D415" i="33" s="1"/>
  <c r="D415" i="35" s="1"/>
  <c r="D415" i="36" s="1"/>
  <c r="B620" i="30"/>
  <c r="D415" i="21" s="1"/>
  <c r="C415" i="33" s="1"/>
  <c r="C415" i="35" s="1"/>
  <c r="C415" i="36" s="1"/>
  <c r="M619" i="30"/>
  <c r="L619"/>
  <c r="K619"/>
  <c r="J619"/>
  <c r="I619"/>
  <c r="H619"/>
  <c r="G619"/>
  <c r="F619"/>
  <c r="E619"/>
  <c r="D619"/>
  <c r="C619"/>
  <c r="B619"/>
  <c r="L618"/>
  <c r="K618"/>
  <c r="J618"/>
  <c r="H618"/>
  <c r="G618"/>
  <c r="F618"/>
  <c r="E618"/>
  <c r="D618"/>
  <c r="C618"/>
  <c r="B618"/>
  <c r="M617"/>
  <c r="O414" i="21" s="1"/>
  <c r="N414" i="33" s="1"/>
  <c r="N414" i="35" s="1"/>
  <c r="N414" i="36" s="1"/>
  <c r="L617" i="30"/>
  <c r="N414" i="21" s="1"/>
  <c r="M414" i="33" s="1"/>
  <c r="M414" i="35" s="1"/>
  <c r="M414" i="36" s="1"/>
  <c r="K617" i="30"/>
  <c r="M414" i="21" s="1"/>
  <c r="L414" i="33" s="1"/>
  <c r="L414" i="35" s="1"/>
  <c r="L414" i="36" s="1"/>
  <c r="J617" i="30"/>
  <c r="L414" i="21" s="1"/>
  <c r="K414" i="33" s="1"/>
  <c r="K414" i="35" s="1"/>
  <c r="K414" i="36" s="1"/>
  <c r="I617" i="30"/>
  <c r="K414" i="21" s="1"/>
  <c r="J414" i="33" s="1"/>
  <c r="J414" i="35" s="1"/>
  <c r="J414" i="36" s="1"/>
  <c r="H617" i="30"/>
  <c r="J414" i="21" s="1"/>
  <c r="I414" i="33" s="1"/>
  <c r="I414" i="35" s="1"/>
  <c r="I414" i="36" s="1"/>
  <c r="G617" i="30"/>
  <c r="I414" i="21" s="1"/>
  <c r="H414" i="33" s="1"/>
  <c r="H414" i="35" s="1"/>
  <c r="H414" i="36" s="1"/>
  <c r="F617" i="30"/>
  <c r="H414" i="21" s="1"/>
  <c r="G414" i="33" s="1"/>
  <c r="G414" i="35" s="1"/>
  <c r="G414" i="36" s="1"/>
  <c r="E617" i="30"/>
  <c r="G414" i="21" s="1"/>
  <c r="F414" i="33" s="1"/>
  <c r="F414" i="35" s="1"/>
  <c r="F414" i="36" s="1"/>
  <c r="D617" i="30"/>
  <c r="F414" i="21" s="1"/>
  <c r="E414" i="33" s="1"/>
  <c r="E414" i="35" s="1"/>
  <c r="E414" i="36" s="1"/>
  <c r="C617" i="30"/>
  <c r="E414" i="21" s="1"/>
  <c r="D414" i="33" s="1"/>
  <c r="D414" i="35" s="1"/>
  <c r="D414" i="36" s="1"/>
  <c r="B617" i="30"/>
  <c r="D414" i="21" s="1"/>
  <c r="C414" i="33" s="1"/>
  <c r="C414" i="35" s="1"/>
  <c r="C414" i="36" s="1"/>
  <c r="M616" i="30"/>
  <c r="O413" i="21" s="1"/>
  <c r="N413" i="33" s="1"/>
  <c r="N413" i="35" s="1"/>
  <c r="N413" i="36" s="1"/>
  <c r="L616" i="30"/>
  <c r="N413" i="21" s="1"/>
  <c r="M413" i="33" s="1"/>
  <c r="M413" i="35" s="1"/>
  <c r="M413" i="36" s="1"/>
  <c r="K616" i="30"/>
  <c r="M413" i="21" s="1"/>
  <c r="L413" i="33" s="1"/>
  <c r="L413" i="35" s="1"/>
  <c r="L413" i="36" s="1"/>
  <c r="J616" i="30"/>
  <c r="L413" i="21" s="1"/>
  <c r="K413" i="33" s="1"/>
  <c r="K413" i="35" s="1"/>
  <c r="K413" i="36" s="1"/>
  <c r="H616" i="30"/>
  <c r="J413" i="21" s="1"/>
  <c r="I413" i="33" s="1"/>
  <c r="I413" i="35" s="1"/>
  <c r="I413" i="36" s="1"/>
  <c r="G616" i="30"/>
  <c r="I413" i="21" s="1"/>
  <c r="H413" i="33" s="1"/>
  <c r="H413" i="35" s="1"/>
  <c r="H413" i="36" s="1"/>
  <c r="F616" i="30"/>
  <c r="H413" i="21" s="1"/>
  <c r="G413" i="33" s="1"/>
  <c r="G413" i="35" s="1"/>
  <c r="G413" i="36" s="1"/>
  <c r="E616" i="30"/>
  <c r="G413" i="21" s="1"/>
  <c r="F413" i="33" s="1"/>
  <c r="F413" i="35" s="1"/>
  <c r="F413" i="36" s="1"/>
  <c r="D616" i="30"/>
  <c r="F413" i="21" s="1"/>
  <c r="E413" i="33" s="1"/>
  <c r="E413" i="35" s="1"/>
  <c r="E413" i="36" s="1"/>
  <c r="C616" i="30"/>
  <c r="E413" i="21" s="1"/>
  <c r="D413" i="33" s="1"/>
  <c r="D413" i="35" s="1"/>
  <c r="D413" i="36" s="1"/>
  <c r="B616" i="30"/>
  <c r="D413" i="21" s="1"/>
  <c r="C413" i="33" s="1"/>
  <c r="C413" i="35" s="1"/>
  <c r="C413" i="36" s="1"/>
  <c r="M615" i="30"/>
  <c r="O412" i="21" s="1"/>
  <c r="N412" i="33" s="1"/>
  <c r="N412" i="35" s="1"/>
  <c r="N412" i="36" s="1"/>
  <c r="L615" i="30"/>
  <c r="N412" i="21" s="1"/>
  <c r="M412" i="33" s="1"/>
  <c r="M412" i="35" s="1"/>
  <c r="M412" i="36" s="1"/>
  <c r="K615" i="30"/>
  <c r="M412" i="21" s="1"/>
  <c r="L412" i="33" s="1"/>
  <c r="L412" i="35" s="1"/>
  <c r="L412" i="36" s="1"/>
  <c r="J615" i="30"/>
  <c r="L412" i="21" s="1"/>
  <c r="K412" i="33" s="1"/>
  <c r="K412" i="35" s="1"/>
  <c r="K412" i="36" s="1"/>
  <c r="I615" i="30"/>
  <c r="K412" i="21" s="1"/>
  <c r="J412" i="33" s="1"/>
  <c r="J412" i="35" s="1"/>
  <c r="J412" i="36" s="1"/>
  <c r="H615" i="30"/>
  <c r="J412" i="21" s="1"/>
  <c r="I412" i="33" s="1"/>
  <c r="I412" i="35" s="1"/>
  <c r="I412" i="36" s="1"/>
  <c r="G615" i="30"/>
  <c r="I412" i="21" s="1"/>
  <c r="H412" i="33" s="1"/>
  <c r="H412" i="35" s="1"/>
  <c r="H412" i="36" s="1"/>
  <c r="F615" i="30"/>
  <c r="H412" i="21" s="1"/>
  <c r="G412" i="33" s="1"/>
  <c r="G412" i="35" s="1"/>
  <c r="G412" i="36" s="1"/>
  <c r="E615" i="30"/>
  <c r="G412" i="21" s="1"/>
  <c r="F412" i="33" s="1"/>
  <c r="F412" i="35" s="1"/>
  <c r="F412" i="36" s="1"/>
  <c r="D615" i="30"/>
  <c r="F412" i="21" s="1"/>
  <c r="E412" i="33" s="1"/>
  <c r="E412" i="35" s="1"/>
  <c r="E412" i="36" s="1"/>
  <c r="C615" i="30"/>
  <c r="E412" i="21" s="1"/>
  <c r="D412" i="33" s="1"/>
  <c r="D412" i="35" s="1"/>
  <c r="D412" i="36" s="1"/>
  <c r="B615" i="30"/>
  <c r="D412" i="21" s="1"/>
  <c r="C412" i="33" s="1"/>
  <c r="C412" i="35" s="1"/>
  <c r="C412" i="36" s="1"/>
  <c r="M614" i="30"/>
  <c r="O411" i="21" s="1"/>
  <c r="N411" i="33" s="1"/>
  <c r="N411" i="35" s="1"/>
  <c r="N411" i="36" s="1"/>
  <c r="L614" i="30"/>
  <c r="N411" i="21" s="1"/>
  <c r="M411" i="33" s="1"/>
  <c r="M411" i="35" s="1"/>
  <c r="M411" i="36" s="1"/>
  <c r="K614" i="30"/>
  <c r="M411" i="21" s="1"/>
  <c r="L411" i="33" s="1"/>
  <c r="L411" i="35" s="1"/>
  <c r="L411" i="36" s="1"/>
  <c r="J614" i="30"/>
  <c r="L411" i="21" s="1"/>
  <c r="K411" i="33" s="1"/>
  <c r="K411" i="35" s="1"/>
  <c r="K411" i="36" s="1"/>
  <c r="H614" i="30"/>
  <c r="J411" i="21" s="1"/>
  <c r="I411" i="33" s="1"/>
  <c r="I411" i="35" s="1"/>
  <c r="I411" i="36" s="1"/>
  <c r="G614" i="30"/>
  <c r="I411" i="21" s="1"/>
  <c r="H411" i="33" s="1"/>
  <c r="H411" i="35" s="1"/>
  <c r="H411" i="36" s="1"/>
  <c r="F614" i="30"/>
  <c r="H411" i="21" s="1"/>
  <c r="G411" i="33" s="1"/>
  <c r="G411" i="35" s="1"/>
  <c r="G411" i="36" s="1"/>
  <c r="E614" i="30"/>
  <c r="G411" i="21" s="1"/>
  <c r="F411" i="33" s="1"/>
  <c r="F411" i="35" s="1"/>
  <c r="F411" i="36" s="1"/>
  <c r="D614" i="30"/>
  <c r="F411" i="21" s="1"/>
  <c r="E411" i="33" s="1"/>
  <c r="E411" i="35" s="1"/>
  <c r="E411" i="36" s="1"/>
  <c r="C614" i="30"/>
  <c r="E411" i="21" s="1"/>
  <c r="D411" i="33" s="1"/>
  <c r="D411" i="35" s="1"/>
  <c r="D411" i="36" s="1"/>
  <c r="B614" i="30"/>
  <c r="D411" i="21" s="1"/>
  <c r="C411" i="33" s="1"/>
  <c r="C411" i="35" s="1"/>
  <c r="C411" i="36" s="1"/>
  <c r="M613" i="30"/>
  <c r="L613"/>
  <c r="K613"/>
  <c r="J613"/>
  <c r="I613"/>
  <c r="H613"/>
  <c r="G613"/>
  <c r="F613"/>
  <c r="E613"/>
  <c r="D613"/>
  <c r="C613"/>
  <c r="B613"/>
  <c r="M612"/>
  <c r="L612"/>
  <c r="K612"/>
  <c r="J612"/>
  <c r="H612"/>
  <c r="G612"/>
  <c r="F612"/>
  <c r="E612"/>
  <c r="D612"/>
  <c r="C612"/>
  <c r="B612"/>
  <c r="L611"/>
  <c r="K611"/>
  <c r="J611"/>
  <c r="I611"/>
  <c r="H611"/>
  <c r="G611"/>
  <c r="F611"/>
  <c r="E611"/>
  <c r="D611"/>
  <c r="C611"/>
  <c r="B611"/>
  <c r="M610"/>
  <c r="O410" i="21" s="1"/>
  <c r="N410" i="33" s="1"/>
  <c r="N410" i="35" s="1"/>
  <c r="N410" i="36" s="1"/>
  <c r="L610" i="30"/>
  <c r="N410" i="21" s="1"/>
  <c r="M410" i="33" s="1"/>
  <c r="M410" i="35" s="1"/>
  <c r="M410" i="36" s="1"/>
  <c r="K610" i="30"/>
  <c r="M410" i="21" s="1"/>
  <c r="L410" i="33" s="1"/>
  <c r="L410" i="35" s="1"/>
  <c r="L410" i="36" s="1"/>
  <c r="J610" i="30"/>
  <c r="L410" i="21" s="1"/>
  <c r="K410" i="33" s="1"/>
  <c r="K410" i="35" s="1"/>
  <c r="K410" i="36" s="1"/>
  <c r="H610" i="30"/>
  <c r="J410" i="21" s="1"/>
  <c r="I410" i="33" s="1"/>
  <c r="I410" i="35" s="1"/>
  <c r="I410" i="36" s="1"/>
  <c r="G610" i="30"/>
  <c r="I410" i="21" s="1"/>
  <c r="H410" i="33" s="1"/>
  <c r="H410" i="35" s="1"/>
  <c r="H410" i="36" s="1"/>
  <c r="F610" i="30"/>
  <c r="H410" i="21" s="1"/>
  <c r="G410" i="33" s="1"/>
  <c r="G410" i="35" s="1"/>
  <c r="G410" i="36" s="1"/>
  <c r="E610" i="30"/>
  <c r="G410" i="21" s="1"/>
  <c r="F410" i="33" s="1"/>
  <c r="F410" i="35" s="1"/>
  <c r="F410" i="36" s="1"/>
  <c r="D610" i="30"/>
  <c r="F410" i="21" s="1"/>
  <c r="E410" i="33" s="1"/>
  <c r="E410" i="35" s="1"/>
  <c r="E410" i="36" s="1"/>
  <c r="C610" i="30"/>
  <c r="E410" i="21" s="1"/>
  <c r="D410" i="33" s="1"/>
  <c r="D410" i="35" s="1"/>
  <c r="D410" i="36" s="1"/>
  <c r="B610" i="30"/>
  <c r="D410" i="21" s="1"/>
  <c r="C410" i="33" s="1"/>
  <c r="C410" i="35" s="1"/>
  <c r="C410" i="36" s="1"/>
  <c r="M609" i="30"/>
  <c r="O409" i="21" s="1"/>
  <c r="N409" i="33" s="1"/>
  <c r="N409" i="35" s="1"/>
  <c r="N409" i="36" s="1"/>
  <c r="L609" i="30"/>
  <c r="N409" i="21" s="1"/>
  <c r="M409" i="33" s="1"/>
  <c r="M409" i="35" s="1"/>
  <c r="M409" i="36" s="1"/>
  <c r="K609" i="30"/>
  <c r="M409" i="21" s="1"/>
  <c r="L409" i="33" s="1"/>
  <c r="L409" i="35" s="1"/>
  <c r="L409" i="36" s="1"/>
  <c r="J609" i="30"/>
  <c r="L409" i="21" s="1"/>
  <c r="K409" i="33" s="1"/>
  <c r="K409" i="35" s="1"/>
  <c r="K409" i="36" s="1"/>
  <c r="I609" i="30"/>
  <c r="K409" i="21" s="1"/>
  <c r="J409" i="33" s="1"/>
  <c r="J409" i="35" s="1"/>
  <c r="J409" i="36" s="1"/>
  <c r="H609" i="30"/>
  <c r="J409" i="21" s="1"/>
  <c r="I409" i="33" s="1"/>
  <c r="I409" i="35" s="1"/>
  <c r="I409" i="36" s="1"/>
  <c r="G609" i="30"/>
  <c r="I409" i="21" s="1"/>
  <c r="H409" i="33" s="1"/>
  <c r="H409" i="35" s="1"/>
  <c r="H409" i="36" s="1"/>
  <c r="F609" i="30"/>
  <c r="H409" i="21" s="1"/>
  <c r="G409" i="33" s="1"/>
  <c r="G409" i="35" s="1"/>
  <c r="G409" i="36" s="1"/>
  <c r="E609" i="30"/>
  <c r="G409" i="21" s="1"/>
  <c r="F409" i="33" s="1"/>
  <c r="F409" i="35" s="1"/>
  <c r="F409" i="36" s="1"/>
  <c r="D609" i="30"/>
  <c r="F409" i="21" s="1"/>
  <c r="E409" i="33" s="1"/>
  <c r="E409" i="35" s="1"/>
  <c r="E409" i="36" s="1"/>
  <c r="C609" i="30"/>
  <c r="E409" i="21" s="1"/>
  <c r="D409" i="33" s="1"/>
  <c r="D409" i="35" s="1"/>
  <c r="D409" i="36" s="1"/>
  <c r="B609" i="30"/>
  <c r="D409" i="21" s="1"/>
  <c r="C409" i="33" s="1"/>
  <c r="C409" i="35" s="1"/>
  <c r="C409" i="36" s="1"/>
  <c r="M608" i="30"/>
  <c r="O408" i="21" s="1"/>
  <c r="N408" i="33" s="1"/>
  <c r="N408" i="35" s="1"/>
  <c r="N408" i="36" s="1"/>
  <c r="L608" i="30"/>
  <c r="N408" i="21" s="1"/>
  <c r="M408" i="33" s="1"/>
  <c r="M408" i="35" s="1"/>
  <c r="M408" i="36" s="1"/>
  <c r="K608" i="30"/>
  <c r="M408" i="21" s="1"/>
  <c r="L408" i="33" s="1"/>
  <c r="L408" i="35" s="1"/>
  <c r="L408" i="36" s="1"/>
  <c r="J608" i="30"/>
  <c r="L408" i="21" s="1"/>
  <c r="K408" i="33" s="1"/>
  <c r="K408" i="35" s="1"/>
  <c r="K408" i="36" s="1"/>
  <c r="H608" i="30"/>
  <c r="J408" i="21" s="1"/>
  <c r="I408" i="33" s="1"/>
  <c r="I408" i="35" s="1"/>
  <c r="I408" i="36" s="1"/>
  <c r="G608" i="30"/>
  <c r="I408" i="21" s="1"/>
  <c r="H408" i="33" s="1"/>
  <c r="H408" i="35" s="1"/>
  <c r="H408" i="36" s="1"/>
  <c r="F608" i="30"/>
  <c r="H408" i="21" s="1"/>
  <c r="G408" i="33" s="1"/>
  <c r="G408" i="35" s="1"/>
  <c r="G408" i="36" s="1"/>
  <c r="E608" i="30"/>
  <c r="G408" i="21" s="1"/>
  <c r="F408" i="33" s="1"/>
  <c r="F408" i="35" s="1"/>
  <c r="F408" i="36" s="1"/>
  <c r="D608" i="30"/>
  <c r="F408" i="21" s="1"/>
  <c r="E408" i="33" s="1"/>
  <c r="E408" i="35" s="1"/>
  <c r="E408" i="36" s="1"/>
  <c r="C608" i="30"/>
  <c r="E408" i="21" s="1"/>
  <c r="D408" i="33" s="1"/>
  <c r="D408" i="35" s="1"/>
  <c r="D408" i="36" s="1"/>
  <c r="B608" i="30"/>
  <c r="D408" i="21" s="1"/>
  <c r="C408" i="33" s="1"/>
  <c r="C408" i="35" s="1"/>
  <c r="C408" i="36" s="1"/>
  <c r="L607" i="30"/>
  <c r="N407" i="21" s="1"/>
  <c r="M407" i="33" s="1"/>
  <c r="M407" i="35" s="1"/>
  <c r="M407" i="36" s="1"/>
  <c r="K607" i="30"/>
  <c r="M407" i="21" s="1"/>
  <c r="L407" i="33" s="1"/>
  <c r="L407" i="35" s="1"/>
  <c r="L407" i="36" s="1"/>
  <c r="J607" i="30"/>
  <c r="L407" i="21" s="1"/>
  <c r="K407" i="33" s="1"/>
  <c r="K407" i="35" s="1"/>
  <c r="K407" i="36" s="1"/>
  <c r="I607" i="30"/>
  <c r="K407" i="21" s="1"/>
  <c r="J407" i="33" s="1"/>
  <c r="J407" i="35" s="1"/>
  <c r="J407" i="36" s="1"/>
  <c r="H607" i="30"/>
  <c r="J407" i="21" s="1"/>
  <c r="I407" i="33" s="1"/>
  <c r="I407" i="35" s="1"/>
  <c r="I407" i="36" s="1"/>
  <c r="G607" i="30"/>
  <c r="I407" i="21" s="1"/>
  <c r="H407" i="33" s="1"/>
  <c r="H407" i="35" s="1"/>
  <c r="H407" i="36" s="1"/>
  <c r="F607" i="30"/>
  <c r="H407" i="21" s="1"/>
  <c r="G407" i="33" s="1"/>
  <c r="G407" i="35" s="1"/>
  <c r="G407" i="36" s="1"/>
  <c r="E607" i="30"/>
  <c r="G407" i="21" s="1"/>
  <c r="F407" i="33" s="1"/>
  <c r="F407" i="35" s="1"/>
  <c r="F407" i="36" s="1"/>
  <c r="D607" i="30"/>
  <c r="F407" i="21" s="1"/>
  <c r="E407" i="33" s="1"/>
  <c r="E407" i="35" s="1"/>
  <c r="E407" i="36" s="1"/>
  <c r="C607" i="30"/>
  <c r="E407" i="21" s="1"/>
  <c r="D407" i="33" s="1"/>
  <c r="D407" i="35" s="1"/>
  <c r="D407" i="36" s="1"/>
  <c r="B607" i="30"/>
  <c r="D407" i="21" s="1"/>
  <c r="C407" i="33" s="1"/>
  <c r="C407" i="35" s="1"/>
  <c r="C407" i="36" s="1"/>
  <c r="M606" i="30"/>
  <c r="O406" i="21" s="1"/>
  <c r="N406" i="33" s="1"/>
  <c r="N406" i="35" s="1"/>
  <c r="N406" i="36" s="1"/>
  <c r="L606" i="30"/>
  <c r="N406" i="21" s="1"/>
  <c r="M406" i="33" s="1"/>
  <c r="M406" i="35" s="1"/>
  <c r="M406" i="36" s="1"/>
  <c r="K606" i="30"/>
  <c r="M406" i="21" s="1"/>
  <c r="L406" i="33" s="1"/>
  <c r="L406" i="35" s="1"/>
  <c r="L406" i="36" s="1"/>
  <c r="J606" i="30"/>
  <c r="L406" i="21" s="1"/>
  <c r="K406" i="33" s="1"/>
  <c r="K406" i="35" s="1"/>
  <c r="K406" i="36" s="1"/>
  <c r="H606" i="30"/>
  <c r="J406" i="21" s="1"/>
  <c r="I406" i="33" s="1"/>
  <c r="I406" i="35" s="1"/>
  <c r="I406" i="36" s="1"/>
  <c r="G606" i="30"/>
  <c r="I406" i="21" s="1"/>
  <c r="H406" i="33" s="1"/>
  <c r="H406" i="35" s="1"/>
  <c r="H406" i="36" s="1"/>
  <c r="F606" i="30"/>
  <c r="H406" i="21" s="1"/>
  <c r="G406" i="33" s="1"/>
  <c r="G406" i="35" s="1"/>
  <c r="G406" i="36" s="1"/>
  <c r="E606" i="30"/>
  <c r="G406" i="21" s="1"/>
  <c r="F406" i="33" s="1"/>
  <c r="F406" i="35" s="1"/>
  <c r="F406" i="36" s="1"/>
  <c r="D606" i="30"/>
  <c r="F406" i="21" s="1"/>
  <c r="E406" i="33" s="1"/>
  <c r="E406" i="35" s="1"/>
  <c r="E406" i="36" s="1"/>
  <c r="C606" i="30"/>
  <c r="E406" i="21" s="1"/>
  <c r="D406" i="33" s="1"/>
  <c r="D406" i="35" s="1"/>
  <c r="D406" i="36" s="1"/>
  <c r="B606" i="30"/>
  <c r="D406" i="21" s="1"/>
  <c r="C406" i="33" s="1"/>
  <c r="C406" i="35" s="1"/>
  <c r="C406" i="36" s="1"/>
  <c r="M605" i="30"/>
  <c r="L605"/>
  <c r="K605"/>
  <c r="J605"/>
  <c r="I605"/>
  <c r="H605"/>
  <c r="G605"/>
  <c r="F605"/>
  <c r="E605"/>
  <c r="D605"/>
  <c r="C605"/>
  <c r="B605"/>
  <c r="M604"/>
  <c r="L604"/>
  <c r="K604"/>
  <c r="J604"/>
  <c r="H604"/>
  <c r="G604"/>
  <c r="F604"/>
  <c r="E604"/>
  <c r="D604"/>
  <c r="C604"/>
  <c r="B604"/>
  <c r="L603"/>
  <c r="N405" i="21" s="1"/>
  <c r="M405" i="33" s="1"/>
  <c r="M405" i="35" s="1"/>
  <c r="M405" i="36" s="1"/>
  <c r="K603" i="30"/>
  <c r="M405" i="21" s="1"/>
  <c r="L405" i="33" s="1"/>
  <c r="L405" i="35" s="1"/>
  <c r="L405" i="36" s="1"/>
  <c r="J603" i="30"/>
  <c r="L405" i="21" s="1"/>
  <c r="K405" i="33" s="1"/>
  <c r="K405" i="35" s="1"/>
  <c r="K405" i="36" s="1"/>
  <c r="I603" i="30"/>
  <c r="K405" i="21" s="1"/>
  <c r="J405" i="33" s="1"/>
  <c r="J405" i="35" s="1"/>
  <c r="J405" i="36" s="1"/>
  <c r="H603" i="30"/>
  <c r="J405" i="21" s="1"/>
  <c r="I405" i="33" s="1"/>
  <c r="I405" i="35" s="1"/>
  <c r="I405" i="36" s="1"/>
  <c r="G603" i="30"/>
  <c r="I405" i="21" s="1"/>
  <c r="H405" i="33" s="1"/>
  <c r="H405" i="35" s="1"/>
  <c r="H405" i="36" s="1"/>
  <c r="F603" i="30"/>
  <c r="H405" i="21" s="1"/>
  <c r="G405" i="33" s="1"/>
  <c r="G405" i="35" s="1"/>
  <c r="G405" i="36" s="1"/>
  <c r="E603" i="30"/>
  <c r="G405" i="21" s="1"/>
  <c r="F405" i="33" s="1"/>
  <c r="F405" i="35" s="1"/>
  <c r="F405" i="36" s="1"/>
  <c r="D603" i="30"/>
  <c r="F405" i="21" s="1"/>
  <c r="E405" i="33" s="1"/>
  <c r="E405" i="35" s="1"/>
  <c r="E405" i="36" s="1"/>
  <c r="C603" i="30"/>
  <c r="E405" i="21" s="1"/>
  <c r="D405" i="33" s="1"/>
  <c r="D405" i="35" s="1"/>
  <c r="D405" i="36" s="1"/>
  <c r="B603" i="30"/>
  <c r="D405" i="21" s="1"/>
  <c r="C405" i="33" s="1"/>
  <c r="C405" i="35" s="1"/>
  <c r="C405" i="36" s="1"/>
  <c r="M602" i="30"/>
  <c r="O404" i="21" s="1"/>
  <c r="N404" i="33" s="1"/>
  <c r="N404" i="35" s="1"/>
  <c r="N404" i="36" s="1"/>
  <c r="L602" i="30"/>
  <c r="N404" i="21" s="1"/>
  <c r="M404" i="33" s="1"/>
  <c r="M404" i="35" s="1"/>
  <c r="M404" i="36" s="1"/>
  <c r="K602" i="30"/>
  <c r="M404" i="21" s="1"/>
  <c r="L404" i="33" s="1"/>
  <c r="L404" i="35" s="1"/>
  <c r="L404" i="36" s="1"/>
  <c r="J602" i="30"/>
  <c r="L404" i="21" s="1"/>
  <c r="K404" i="33" s="1"/>
  <c r="K404" i="35" s="1"/>
  <c r="K404" i="36" s="1"/>
  <c r="H602" i="30"/>
  <c r="J404" i="21" s="1"/>
  <c r="I404" i="33" s="1"/>
  <c r="I404" i="35" s="1"/>
  <c r="I404" i="36" s="1"/>
  <c r="G602" i="30"/>
  <c r="I404" i="21" s="1"/>
  <c r="H404" i="33" s="1"/>
  <c r="H404" i="35" s="1"/>
  <c r="H404" i="36" s="1"/>
  <c r="F602" i="30"/>
  <c r="H404" i="21" s="1"/>
  <c r="G404" i="33" s="1"/>
  <c r="G404" i="35" s="1"/>
  <c r="G404" i="36" s="1"/>
  <c r="E602" i="30"/>
  <c r="G404" i="21" s="1"/>
  <c r="F404" i="33" s="1"/>
  <c r="F404" i="35" s="1"/>
  <c r="F404" i="36" s="1"/>
  <c r="D602" i="30"/>
  <c r="F404" i="21" s="1"/>
  <c r="E404" i="33" s="1"/>
  <c r="E404" i="35" s="1"/>
  <c r="E404" i="36" s="1"/>
  <c r="C602" i="30"/>
  <c r="E404" i="21" s="1"/>
  <c r="D404" i="33" s="1"/>
  <c r="D404" i="35" s="1"/>
  <c r="D404" i="36" s="1"/>
  <c r="B602" i="30"/>
  <c r="D404" i="21" s="1"/>
  <c r="C404" i="33" s="1"/>
  <c r="C404" i="35" s="1"/>
  <c r="C404" i="36" s="1"/>
  <c r="M601" i="30"/>
  <c r="L601"/>
  <c r="K601"/>
  <c r="J601"/>
  <c r="I601"/>
  <c r="H601"/>
  <c r="G601"/>
  <c r="F601"/>
  <c r="E601"/>
  <c r="D601"/>
  <c r="C601"/>
  <c r="B601"/>
  <c r="M600"/>
  <c r="O403" i="21" s="1"/>
  <c r="N403" i="33" s="1"/>
  <c r="N403" i="35" s="1"/>
  <c r="N403" i="36" s="1"/>
  <c r="L600" i="30"/>
  <c r="N403" i="21" s="1"/>
  <c r="M403" i="33" s="1"/>
  <c r="M403" i="35" s="1"/>
  <c r="M403" i="36" s="1"/>
  <c r="K600" i="30"/>
  <c r="M403" i="21" s="1"/>
  <c r="L403" i="33" s="1"/>
  <c r="L403" i="35" s="1"/>
  <c r="L403" i="36" s="1"/>
  <c r="J600" i="30"/>
  <c r="L403" i="21" s="1"/>
  <c r="K403" i="33" s="1"/>
  <c r="K403" i="35" s="1"/>
  <c r="K403" i="36" s="1"/>
  <c r="H600" i="30"/>
  <c r="J403" i="21" s="1"/>
  <c r="I403" i="33" s="1"/>
  <c r="I403" i="35" s="1"/>
  <c r="I403" i="36" s="1"/>
  <c r="G600" i="30"/>
  <c r="I403" i="21" s="1"/>
  <c r="H403" i="33" s="1"/>
  <c r="H403" i="35" s="1"/>
  <c r="H403" i="36" s="1"/>
  <c r="F600" i="30"/>
  <c r="H403" i="21" s="1"/>
  <c r="G403" i="33" s="1"/>
  <c r="G403" i="35" s="1"/>
  <c r="G403" i="36" s="1"/>
  <c r="E600" i="30"/>
  <c r="G403" i="21" s="1"/>
  <c r="F403" i="33" s="1"/>
  <c r="F403" i="35" s="1"/>
  <c r="F403" i="36" s="1"/>
  <c r="D600" i="30"/>
  <c r="F403" i="21" s="1"/>
  <c r="E403" i="33" s="1"/>
  <c r="E403" i="35" s="1"/>
  <c r="E403" i="36" s="1"/>
  <c r="C600" i="30"/>
  <c r="E403" i="21" s="1"/>
  <c r="D403" i="33" s="1"/>
  <c r="D403" i="35" s="1"/>
  <c r="D403" i="36" s="1"/>
  <c r="B600" i="30"/>
  <c r="D403" i="21" s="1"/>
  <c r="C403" i="33" s="1"/>
  <c r="C403" i="35" s="1"/>
  <c r="C403" i="36" s="1"/>
  <c r="M599" i="30"/>
  <c r="O402" i="21" s="1"/>
  <c r="N402" i="33" s="1"/>
  <c r="N402" i="35" s="1"/>
  <c r="N402" i="36" s="1"/>
  <c r="L599" i="30"/>
  <c r="N402" i="21" s="1"/>
  <c r="M402" i="33" s="1"/>
  <c r="M402" i="35" s="1"/>
  <c r="M402" i="36" s="1"/>
  <c r="K599" i="30"/>
  <c r="M402" i="21" s="1"/>
  <c r="L402" i="33" s="1"/>
  <c r="L402" i="35" s="1"/>
  <c r="L402" i="36" s="1"/>
  <c r="J599" i="30"/>
  <c r="L402" i="21" s="1"/>
  <c r="K402" i="33" s="1"/>
  <c r="K402" i="35" s="1"/>
  <c r="K402" i="36" s="1"/>
  <c r="I599" i="30"/>
  <c r="K402" i="21" s="1"/>
  <c r="J402" i="33" s="1"/>
  <c r="J402" i="35" s="1"/>
  <c r="J402" i="36" s="1"/>
  <c r="H599" i="30"/>
  <c r="J402" i="21" s="1"/>
  <c r="I402" i="33" s="1"/>
  <c r="I402" i="35" s="1"/>
  <c r="I402" i="36" s="1"/>
  <c r="G599" i="30"/>
  <c r="I402" i="21" s="1"/>
  <c r="H402" i="33" s="1"/>
  <c r="H402" i="35" s="1"/>
  <c r="H402" i="36" s="1"/>
  <c r="F599" i="30"/>
  <c r="H402" i="21" s="1"/>
  <c r="G402" i="33" s="1"/>
  <c r="G402" i="35" s="1"/>
  <c r="G402" i="36" s="1"/>
  <c r="E599" i="30"/>
  <c r="G402" i="21" s="1"/>
  <c r="F402" i="33" s="1"/>
  <c r="F402" i="35" s="1"/>
  <c r="F402" i="36" s="1"/>
  <c r="D599" i="30"/>
  <c r="F402" i="21" s="1"/>
  <c r="E402" i="33" s="1"/>
  <c r="E402" i="35" s="1"/>
  <c r="E402" i="36" s="1"/>
  <c r="C599" i="30"/>
  <c r="E402" i="21" s="1"/>
  <c r="D402" i="33" s="1"/>
  <c r="D402" i="35" s="1"/>
  <c r="D402" i="36" s="1"/>
  <c r="B599" i="30"/>
  <c r="D402" i="21" s="1"/>
  <c r="C402" i="33" s="1"/>
  <c r="C402" i="35" s="1"/>
  <c r="C402" i="36" s="1"/>
  <c r="L598" i="30"/>
  <c r="K598"/>
  <c r="J598"/>
  <c r="H598"/>
  <c r="G598"/>
  <c r="F598"/>
  <c r="E598"/>
  <c r="D598"/>
  <c r="C598"/>
  <c r="B598"/>
  <c r="M597"/>
  <c r="L597"/>
  <c r="K597"/>
  <c r="J597"/>
  <c r="I597"/>
  <c r="H597"/>
  <c r="G597"/>
  <c r="F597"/>
  <c r="E597"/>
  <c r="D597"/>
  <c r="C597"/>
  <c r="B597"/>
  <c r="M596"/>
  <c r="O401" i="21" s="1"/>
  <c r="N401" i="33" s="1"/>
  <c r="N401" i="35" s="1"/>
  <c r="N401" i="36" s="1"/>
  <c r="L596" i="30"/>
  <c r="N401" i="21" s="1"/>
  <c r="M401" i="33" s="1"/>
  <c r="M401" i="35" s="1"/>
  <c r="M401" i="36" s="1"/>
  <c r="K596" i="30"/>
  <c r="M401" i="21" s="1"/>
  <c r="L401" i="33" s="1"/>
  <c r="L401" i="35" s="1"/>
  <c r="L401" i="36" s="1"/>
  <c r="J596" i="30"/>
  <c r="L401" i="21" s="1"/>
  <c r="K401" i="33" s="1"/>
  <c r="K401" i="35" s="1"/>
  <c r="K401" i="36" s="1"/>
  <c r="H596" i="30"/>
  <c r="J401" i="21" s="1"/>
  <c r="I401" i="33" s="1"/>
  <c r="I401" i="35" s="1"/>
  <c r="I401" i="36" s="1"/>
  <c r="G596" i="30"/>
  <c r="I401" i="21" s="1"/>
  <c r="H401" i="33" s="1"/>
  <c r="H401" i="35" s="1"/>
  <c r="H401" i="36" s="1"/>
  <c r="F596" i="30"/>
  <c r="H401" i="21" s="1"/>
  <c r="G401" i="33" s="1"/>
  <c r="G401" i="35" s="1"/>
  <c r="G401" i="36" s="1"/>
  <c r="E596" i="30"/>
  <c r="G401" i="21" s="1"/>
  <c r="F401" i="33" s="1"/>
  <c r="F401" i="35" s="1"/>
  <c r="F401" i="36" s="1"/>
  <c r="D596" i="30"/>
  <c r="F401" i="21" s="1"/>
  <c r="E401" i="33" s="1"/>
  <c r="E401" i="35" s="1"/>
  <c r="E401" i="36" s="1"/>
  <c r="C596" i="30"/>
  <c r="E401" i="21" s="1"/>
  <c r="D401" i="33" s="1"/>
  <c r="D401" i="35" s="1"/>
  <c r="D401" i="36" s="1"/>
  <c r="B596" i="30"/>
  <c r="D401" i="21" s="1"/>
  <c r="C401" i="33" s="1"/>
  <c r="C401" i="35" s="1"/>
  <c r="C401" i="36" s="1"/>
  <c r="M595" i="30"/>
  <c r="O400" i="21" s="1"/>
  <c r="N400" i="33" s="1"/>
  <c r="N400" i="35" s="1"/>
  <c r="N400" i="36" s="1"/>
  <c r="L595" i="30"/>
  <c r="N400" i="21" s="1"/>
  <c r="M400" i="33" s="1"/>
  <c r="M400" i="35" s="1"/>
  <c r="M400" i="36" s="1"/>
  <c r="K595" i="30"/>
  <c r="M400" i="21" s="1"/>
  <c r="L400" i="33" s="1"/>
  <c r="L400" i="35" s="1"/>
  <c r="L400" i="36" s="1"/>
  <c r="J595" i="30"/>
  <c r="L400" i="21" s="1"/>
  <c r="K400" i="33" s="1"/>
  <c r="K400" i="35" s="1"/>
  <c r="K400" i="36" s="1"/>
  <c r="I595" i="30"/>
  <c r="K400" i="21" s="1"/>
  <c r="J400" i="33" s="1"/>
  <c r="J400" i="35" s="1"/>
  <c r="J400" i="36" s="1"/>
  <c r="H595" i="30"/>
  <c r="J400" i="21" s="1"/>
  <c r="I400" i="33" s="1"/>
  <c r="I400" i="35" s="1"/>
  <c r="I400" i="36" s="1"/>
  <c r="G595" i="30"/>
  <c r="I400" i="21" s="1"/>
  <c r="H400" i="33" s="1"/>
  <c r="H400" i="35" s="1"/>
  <c r="H400" i="36" s="1"/>
  <c r="F595" i="30"/>
  <c r="H400" i="21" s="1"/>
  <c r="G400" i="33" s="1"/>
  <c r="G400" i="35" s="1"/>
  <c r="G400" i="36" s="1"/>
  <c r="E595" i="30"/>
  <c r="G400" i="21" s="1"/>
  <c r="F400" i="33" s="1"/>
  <c r="F400" i="35" s="1"/>
  <c r="F400" i="36" s="1"/>
  <c r="D595" i="30"/>
  <c r="F400" i="21" s="1"/>
  <c r="E400" i="33" s="1"/>
  <c r="E400" i="35" s="1"/>
  <c r="E400" i="36" s="1"/>
  <c r="C595" i="30"/>
  <c r="E400" i="21" s="1"/>
  <c r="D400" i="33" s="1"/>
  <c r="D400" i="35" s="1"/>
  <c r="D400" i="36" s="1"/>
  <c r="B595" i="30"/>
  <c r="D400" i="21" s="1"/>
  <c r="C400" i="33" s="1"/>
  <c r="C400" i="35" s="1"/>
  <c r="C400" i="36" s="1"/>
  <c r="L594" i="30"/>
  <c r="N399" i="21" s="1"/>
  <c r="M399" i="33" s="1"/>
  <c r="M399" i="35" s="1"/>
  <c r="M399" i="36" s="1"/>
  <c r="K594" i="30"/>
  <c r="M399" i="21" s="1"/>
  <c r="L399" i="33" s="1"/>
  <c r="L399" i="35" s="1"/>
  <c r="L399" i="36" s="1"/>
  <c r="J594" i="30"/>
  <c r="L399" i="21" s="1"/>
  <c r="K399" i="33" s="1"/>
  <c r="K399" i="35" s="1"/>
  <c r="K399" i="36" s="1"/>
  <c r="I594" i="30"/>
  <c r="K399" i="21" s="1"/>
  <c r="J399" i="33" s="1"/>
  <c r="J399" i="35" s="1"/>
  <c r="J399" i="36" s="1"/>
  <c r="H594" i="30"/>
  <c r="J399" i="21" s="1"/>
  <c r="I399" i="33" s="1"/>
  <c r="I399" i="35" s="1"/>
  <c r="I399" i="36" s="1"/>
  <c r="G594" i="30"/>
  <c r="I399" i="21" s="1"/>
  <c r="H399" i="33" s="1"/>
  <c r="H399" i="35" s="1"/>
  <c r="H399" i="36" s="1"/>
  <c r="F594" i="30"/>
  <c r="H399" i="21" s="1"/>
  <c r="G399" i="33" s="1"/>
  <c r="G399" i="35" s="1"/>
  <c r="G399" i="36" s="1"/>
  <c r="E594" i="30"/>
  <c r="G399" i="21" s="1"/>
  <c r="F399" i="33" s="1"/>
  <c r="F399" i="35" s="1"/>
  <c r="F399" i="36" s="1"/>
  <c r="D594" i="30"/>
  <c r="F399" i="21" s="1"/>
  <c r="E399" i="33" s="1"/>
  <c r="E399" i="35" s="1"/>
  <c r="E399" i="36" s="1"/>
  <c r="C594" i="30"/>
  <c r="E399" i="21" s="1"/>
  <c r="D399" i="33" s="1"/>
  <c r="D399" i="35" s="1"/>
  <c r="D399" i="36" s="1"/>
  <c r="B594" i="30"/>
  <c r="D399" i="21" s="1"/>
  <c r="C399" i="33" s="1"/>
  <c r="C399" i="35" s="1"/>
  <c r="C399" i="36" s="1"/>
  <c r="M593" i="30"/>
  <c r="O398" i="21" s="1"/>
  <c r="N398" i="33" s="1"/>
  <c r="N398" i="35" s="1"/>
  <c r="N398" i="36" s="1"/>
  <c r="L593" i="30"/>
  <c r="N398" i="21" s="1"/>
  <c r="M398" i="33" s="1"/>
  <c r="M398" i="35" s="1"/>
  <c r="M398" i="36" s="1"/>
  <c r="K593" i="30"/>
  <c r="M398" i="21" s="1"/>
  <c r="L398" i="33" s="1"/>
  <c r="L398" i="35" s="1"/>
  <c r="L398" i="36" s="1"/>
  <c r="J593" i="30"/>
  <c r="L398" i="21" s="1"/>
  <c r="K398" i="33" s="1"/>
  <c r="K398" i="35" s="1"/>
  <c r="K398" i="36" s="1"/>
  <c r="H593" i="30"/>
  <c r="J398" i="21" s="1"/>
  <c r="I398" i="33" s="1"/>
  <c r="I398" i="35" s="1"/>
  <c r="I398" i="36" s="1"/>
  <c r="G593" i="30"/>
  <c r="I398" i="21" s="1"/>
  <c r="H398" i="33" s="1"/>
  <c r="H398" i="35" s="1"/>
  <c r="H398" i="36" s="1"/>
  <c r="F593" i="30"/>
  <c r="H398" i="21" s="1"/>
  <c r="G398" i="33" s="1"/>
  <c r="G398" i="35" s="1"/>
  <c r="G398" i="36" s="1"/>
  <c r="E593" i="30"/>
  <c r="G398" i="21" s="1"/>
  <c r="F398" i="33" s="1"/>
  <c r="F398" i="35" s="1"/>
  <c r="F398" i="36" s="1"/>
  <c r="D593" i="30"/>
  <c r="F398" i="21" s="1"/>
  <c r="E398" i="33" s="1"/>
  <c r="E398" i="35" s="1"/>
  <c r="E398" i="36" s="1"/>
  <c r="C593" i="30"/>
  <c r="E398" i="21" s="1"/>
  <c r="D398" i="33" s="1"/>
  <c r="D398" i="35" s="1"/>
  <c r="D398" i="36" s="1"/>
  <c r="B593" i="30"/>
  <c r="D398" i="21" s="1"/>
  <c r="C398" i="33" s="1"/>
  <c r="C398" i="35" s="1"/>
  <c r="C398" i="36" s="1"/>
  <c r="M592" i="30"/>
  <c r="O397" i="21" s="1"/>
  <c r="N397" i="33" s="1"/>
  <c r="N397" i="35" s="1"/>
  <c r="N397" i="36" s="1"/>
  <c r="L592" i="30"/>
  <c r="N397" i="21" s="1"/>
  <c r="M397" i="33" s="1"/>
  <c r="M397" i="35" s="1"/>
  <c r="M397" i="36" s="1"/>
  <c r="K592" i="30"/>
  <c r="M397" i="21" s="1"/>
  <c r="L397" i="33" s="1"/>
  <c r="L397" i="35" s="1"/>
  <c r="L397" i="36" s="1"/>
  <c r="J592" i="30"/>
  <c r="L397" i="21" s="1"/>
  <c r="K397" i="33" s="1"/>
  <c r="K397" i="35" s="1"/>
  <c r="K397" i="36" s="1"/>
  <c r="I592" i="30"/>
  <c r="K397" i="21" s="1"/>
  <c r="J397" i="33" s="1"/>
  <c r="J397" i="35" s="1"/>
  <c r="J397" i="36" s="1"/>
  <c r="H592" i="30"/>
  <c r="J397" i="21" s="1"/>
  <c r="I397" i="33" s="1"/>
  <c r="I397" i="35" s="1"/>
  <c r="I397" i="36" s="1"/>
  <c r="G592" i="30"/>
  <c r="I397" i="21" s="1"/>
  <c r="H397" i="33" s="1"/>
  <c r="H397" i="35" s="1"/>
  <c r="H397" i="36" s="1"/>
  <c r="F592" i="30"/>
  <c r="H397" i="21" s="1"/>
  <c r="G397" i="33" s="1"/>
  <c r="G397" i="35" s="1"/>
  <c r="G397" i="36" s="1"/>
  <c r="E592" i="30"/>
  <c r="G397" i="21" s="1"/>
  <c r="F397" i="33" s="1"/>
  <c r="F397" i="35" s="1"/>
  <c r="F397" i="36" s="1"/>
  <c r="D592" i="30"/>
  <c r="F397" i="21" s="1"/>
  <c r="E397" i="33" s="1"/>
  <c r="E397" i="35" s="1"/>
  <c r="E397" i="36" s="1"/>
  <c r="C592" i="30"/>
  <c r="E397" i="21" s="1"/>
  <c r="D397" i="33" s="1"/>
  <c r="D397" i="35" s="1"/>
  <c r="D397" i="36" s="1"/>
  <c r="B592" i="30"/>
  <c r="D397" i="21" s="1"/>
  <c r="C397" i="33" s="1"/>
  <c r="C397" i="35" s="1"/>
  <c r="C397" i="36" s="1"/>
  <c r="M591" i="30"/>
  <c r="L591"/>
  <c r="K591"/>
  <c r="J591"/>
  <c r="H591"/>
  <c r="G591"/>
  <c r="F591"/>
  <c r="E591"/>
  <c r="D591"/>
  <c r="C591"/>
  <c r="B591"/>
  <c r="L590"/>
  <c r="K590"/>
  <c r="J590"/>
  <c r="I590"/>
  <c r="H590"/>
  <c r="G590"/>
  <c r="F590"/>
  <c r="E590"/>
  <c r="D590"/>
  <c r="C590"/>
  <c r="B590"/>
  <c r="M589"/>
  <c r="O396" i="21" s="1"/>
  <c r="N396" i="33" s="1"/>
  <c r="N396" i="35" s="1"/>
  <c r="N396" i="36" s="1"/>
  <c r="L589" i="30"/>
  <c r="N396" i="21" s="1"/>
  <c r="M396" i="33" s="1"/>
  <c r="M396" i="35" s="1"/>
  <c r="M396" i="36" s="1"/>
  <c r="K589" i="30"/>
  <c r="M396" i="21" s="1"/>
  <c r="L396" i="33" s="1"/>
  <c r="L396" i="35" s="1"/>
  <c r="L396" i="36" s="1"/>
  <c r="J589" i="30"/>
  <c r="L396" i="21" s="1"/>
  <c r="K396" i="33" s="1"/>
  <c r="K396" i="35" s="1"/>
  <c r="K396" i="36" s="1"/>
  <c r="H589" i="30"/>
  <c r="J396" i="21" s="1"/>
  <c r="I396" i="33" s="1"/>
  <c r="I396" i="35" s="1"/>
  <c r="I396" i="36" s="1"/>
  <c r="G589" i="30"/>
  <c r="I396" i="21" s="1"/>
  <c r="H396" i="33" s="1"/>
  <c r="H396" i="35" s="1"/>
  <c r="H396" i="36" s="1"/>
  <c r="F589" i="30"/>
  <c r="H396" i="21" s="1"/>
  <c r="G396" i="33" s="1"/>
  <c r="G396" i="35" s="1"/>
  <c r="G396" i="36" s="1"/>
  <c r="E589" i="30"/>
  <c r="G396" i="21" s="1"/>
  <c r="F396" i="33" s="1"/>
  <c r="F396" i="35" s="1"/>
  <c r="F396" i="36" s="1"/>
  <c r="D589" i="30"/>
  <c r="F396" i="21" s="1"/>
  <c r="E396" i="33" s="1"/>
  <c r="E396" i="35" s="1"/>
  <c r="E396" i="36" s="1"/>
  <c r="C589" i="30"/>
  <c r="E396" i="21" s="1"/>
  <c r="D396" i="33" s="1"/>
  <c r="D396" i="35" s="1"/>
  <c r="D396" i="36" s="1"/>
  <c r="B589" i="30"/>
  <c r="D396" i="21" s="1"/>
  <c r="C396" i="33" s="1"/>
  <c r="C396" i="35" s="1"/>
  <c r="C396" i="36" s="1"/>
  <c r="M588" i="30"/>
  <c r="O395" i="21" s="1"/>
  <c r="N395" i="33" s="1"/>
  <c r="N395" i="35" s="1"/>
  <c r="N395" i="36" s="1"/>
  <c r="L588" i="30"/>
  <c r="N395" i="21" s="1"/>
  <c r="M395" i="33" s="1"/>
  <c r="M395" i="35" s="1"/>
  <c r="M395" i="36" s="1"/>
  <c r="K588" i="30"/>
  <c r="M395" i="21" s="1"/>
  <c r="L395" i="33" s="1"/>
  <c r="L395" i="35" s="1"/>
  <c r="L395" i="36" s="1"/>
  <c r="J588" i="30"/>
  <c r="L395" i="21" s="1"/>
  <c r="K395" i="33" s="1"/>
  <c r="K395" i="35" s="1"/>
  <c r="K395" i="36" s="1"/>
  <c r="I588" i="30"/>
  <c r="K395" i="21" s="1"/>
  <c r="J395" i="33" s="1"/>
  <c r="J395" i="35" s="1"/>
  <c r="J395" i="36" s="1"/>
  <c r="H588" i="30"/>
  <c r="J395" i="21" s="1"/>
  <c r="I395" i="33" s="1"/>
  <c r="I395" i="35" s="1"/>
  <c r="I395" i="36" s="1"/>
  <c r="G588" i="30"/>
  <c r="I395" i="21" s="1"/>
  <c r="H395" i="33" s="1"/>
  <c r="H395" i="35" s="1"/>
  <c r="H395" i="36" s="1"/>
  <c r="F588" i="30"/>
  <c r="H395" i="21" s="1"/>
  <c r="G395" i="33" s="1"/>
  <c r="G395" i="35" s="1"/>
  <c r="G395" i="36" s="1"/>
  <c r="E588" i="30"/>
  <c r="G395" i="21" s="1"/>
  <c r="F395" i="33" s="1"/>
  <c r="F395" i="35" s="1"/>
  <c r="F395" i="36" s="1"/>
  <c r="D588" i="30"/>
  <c r="F395" i="21" s="1"/>
  <c r="E395" i="33" s="1"/>
  <c r="E395" i="35" s="1"/>
  <c r="E395" i="36" s="1"/>
  <c r="C588" i="30"/>
  <c r="E395" i="21" s="1"/>
  <c r="D395" i="33" s="1"/>
  <c r="D395" i="35" s="1"/>
  <c r="D395" i="36" s="1"/>
  <c r="B588" i="30"/>
  <c r="D395" i="21" s="1"/>
  <c r="C395" i="33" s="1"/>
  <c r="C395" i="35" s="1"/>
  <c r="C395" i="36" s="1"/>
  <c r="M587" i="30"/>
  <c r="O394" i="21" s="1"/>
  <c r="N394" i="33" s="1"/>
  <c r="N394" i="35" s="1"/>
  <c r="N394" i="36" s="1"/>
  <c r="L587" i="30"/>
  <c r="N394" i="21" s="1"/>
  <c r="M394" i="33" s="1"/>
  <c r="M394" i="35" s="1"/>
  <c r="M394" i="36" s="1"/>
  <c r="K587" i="30"/>
  <c r="M394" i="21" s="1"/>
  <c r="L394" i="33" s="1"/>
  <c r="L394" i="35" s="1"/>
  <c r="L394" i="36" s="1"/>
  <c r="J587" i="30"/>
  <c r="L394" i="21" s="1"/>
  <c r="K394" i="33" s="1"/>
  <c r="K394" i="35" s="1"/>
  <c r="K394" i="36" s="1"/>
  <c r="H587" i="30"/>
  <c r="J394" i="21" s="1"/>
  <c r="I394" i="33" s="1"/>
  <c r="I394" i="35" s="1"/>
  <c r="I394" i="36" s="1"/>
  <c r="G587" i="30"/>
  <c r="I394" i="21" s="1"/>
  <c r="H394" i="33" s="1"/>
  <c r="H394" i="35" s="1"/>
  <c r="H394" i="36" s="1"/>
  <c r="F587" i="30"/>
  <c r="H394" i="21" s="1"/>
  <c r="G394" i="33" s="1"/>
  <c r="G394" i="35" s="1"/>
  <c r="G394" i="36" s="1"/>
  <c r="E587" i="30"/>
  <c r="G394" i="21" s="1"/>
  <c r="F394" i="33" s="1"/>
  <c r="F394" i="35" s="1"/>
  <c r="F394" i="36" s="1"/>
  <c r="D587" i="30"/>
  <c r="F394" i="21" s="1"/>
  <c r="E394" i="33" s="1"/>
  <c r="E394" i="35" s="1"/>
  <c r="E394" i="36" s="1"/>
  <c r="C587" i="30"/>
  <c r="E394" i="21" s="1"/>
  <c r="D394" i="33" s="1"/>
  <c r="D394" i="35" s="1"/>
  <c r="D394" i="36" s="1"/>
  <c r="B587" i="30"/>
  <c r="D394" i="21" s="1"/>
  <c r="C394" i="33" s="1"/>
  <c r="C394" i="35" s="1"/>
  <c r="C394" i="36" s="1"/>
  <c r="L586" i="30"/>
  <c r="N393" i="21" s="1"/>
  <c r="M393" i="33" s="1"/>
  <c r="M393" i="35" s="1"/>
  <c r="M393" i="36" s="1"/>
  <c r="K586" i="30"/>
  <c r="M393" i="21" s="1"/>
  <c r="L393" i="33" s="1"/>
  <c r="L393" i="35" s="1"/>
  <c r="L393" i="36" s="1"/>
  <c r="J586" i="30"/>
  <c r="L393" i="21" s="1"/>
  <c r="K393" i="33" s="1"/>
  <c r="K393" i="35" s="1"/>
  <c r="K393" i="36" s="1"/>
  <c r="I586" i="30"/>
  <c r="K393" i="21" s="1"/>
  <c r="J393" i="33" s="1"/>
  <c r="J393" i="35" s="1"/>
  <c r="J393" i="36" s="1"/>
  <c r="H586" i="30"/>
  <c r="J393" i="21" s="1"/>
  <c r="I393" i="33" s="1"/>
  <c r="I393" i="35" s="1"/>
  <c r="I393" i="36" s="1"/>
  <c r="G586" i="30"/>
  <c r="I393" i="21" s="1"/>
  <c r="H393" i="33" s="1"/>
  <c r="H393" i="35" s="1"/>
  <c r="H393" i="36" s="1"/>
  <c r="F586" i="30"/>
  <c r="H393" i="21" s="1"/>
  <c r="G393" i="33" s="1"/>
  <c r="G393" i="35" s="1"/>
  <c r="G393" i="36" s="1"/>
  <c r="E586" i="30"/>
  <c r="G393" i="21" s="1"/>
  <c r="F393" i="33" s="1"/>
  <c r="F393" i="35" s="1"/>
  <c r="F393" i="36" s="1"/>
  <c r="D586" i="30"/>
  <c r="F393" i="21" s="1"/>
  <c r="E393" i="33" s="1"/>
  <c r="E393" i="35" s="1"/>
  <c r="E393" i="36" s="1"/>
  <c r="C586" i="30"/>
  <c r="E393" i="21" s="1"/>
  <c r="D393" i="33" s="1"/>
  <c r="D393" i="35" s="1"/>
  <c r="D393" i="36" s="1"/>
  <c r="B586" i="30"/>
  <c r="D393" i="21" s="1"/>
  <c r="C393" i="33" s="1"/>
  <c r="C393" i="35" s="1"/>
  <c r="C393" i="36" s="1"/>
  <c r="M585" i="30"/>
  <c r="O392" i="21" s="1"/>
  <c r="N392" i="33" s="1"/>
  <c r="N392" i="35" s="1"/>
  <c r="N392" i="36" s="1"/>
  <c r="L585" i="30"/>
  <c r="N392" i="21" s="1"/>
  <c r="M392" i="33" s="1"/>
  <c r="M392" i="35" s="1"/>
  <c r="M392" i="36" s="1"/>
  <c r="K585" i="30"/>
  <c r="M392" i="21" s="1"/>
  <c r="L392" i="33" s="1"/>
  <c r="L392" i="35" s="1"/>
  <c r="L392" i="36" s="1"/>
  <c r="J585" i="30"/>
  <c r="L392" i="21" s="1"/>
  <c r="K392" i="33" s="1"/>
  <c r="K392" i="35" s="1"/>
  <c r="K392" i="36" s="1"/>
  <c r="H585" i="30"/>
  <c r="J392" i="21" s="1"/>
  <c r="I392" i="33" s="1"/>
  <c r="I392" i="35" s="1"/>
  <c r="I392" i="36" s="1"/>
  <c r="G585" i="30"/>
  <c r="I392" i="21" s="1"/>
  <c r="H392" i="33" s="1"/>
  <c r="H392" i="35" s="1"/>
  <c r="H392" i="36" s="1"/>
  <c r="F585" i="30"/>
  <c r="H392" i="21" s="1"/>
  <c r="G392" i="33" s="1"/>
  <c r="G392" i="35" s="1"/>
  <c r="G392" i="36" s="1"/>
  <c r="E585" i="30"/>
  <c r="G392" i="21" s="1"/>
  <c r="F392" i="33" s="1"/>
  <c r="F392" i="35" s="1"/>
  <c r="F392" i="36" s="1"/>
  <c r="D585" i="30"/>
  <c r="F392" i="21" s="1"/>
  <c r="E392" i="33" s="1"/>
  <c r="E392" i="35" s="1"/>
  <c r="E392" i="36" s="1"/>
  <c r="C585" i="30"/>
  <c r="E392" i="21" s="1"/>
  <c r="D392" i="33" s="1"/>
  <c r="D392" i="35" s="1"/>
  <c r="D392" i="36" s="1"/>
  <c r="B585" i="30"/>
  <c r="D392" i="21" s="1"/>
  <c r="C392" i="33" s="1"/>
  <c r="C392" i="35" s="1"/>
  <c r="C392" i="36" s="1"/>
  <c r="M584" i="30"/>
  <c r="L584"/>
  <c r="K584"/>
  <c r="J584"/>
  <c r="I584"/>
  <c r="H584"/>
  <c r="G584"/>
  <c r="F584"/>
  <c r="E584"/>
  <c r="D584"/>
  <c r="C584"/>
  <c r="B584"/>
  <c r="M583"/>
  <c r="L583"/>
  <c r="K583"/>
  <c r="J583"/>
  <c r="H583"/>
  <c r="G583"/>
  <c r="F583"/>
  <c r="E583"/>
  <c r="D583"/>
  <c r="C583"/>
  <c r="B583"/>
  <c r="L582"/>
  <c r="N391" i="21" s="1"/>
  <c r="M391" i="33" s="1"/>
  <c r="M391" i="35" s="1"/>
  <c r="M391" i="36" s="1"/>
  <c r="K582" i="30"/>
  <c r="M391" i="21" s="1"/>
  <c r="L391" i="33" s="1"/>
  <c r="L391" i="35" s="1"/>
  <c r="L391" i="36" s="1"/>
  <c r="J582" i="30"/>
  <c r="L391" i="21" s="1"/>
  <c r="K391" i="33" s="1"/>
  <c r="K391" i="35" s="1"/>
  <c r="K391" i="36" s="1"/>
  <c r="I582" i="30"/>
  <c r="K391" i="21" s="1"/>
  <c r="J391" i="33" s="1"/>
  <c r="J391" i="35" s="1"/>
  <c r="J391" i="36" s="1"/>
  <c r="H582" i="30"/>
  <c r="J391" i="21" s="1"/>
  <c r="I391" i="33" s="1"/>
  <c r="I391" i="35" s="1"/>
  <c r="I391" i="36" s="1"/>
  <c r="G582" i="30"/>
  <c r="I391" i="21" s="1"/>
  <c r="H391" i="33" s="1"/>
  <c r="H391" i="35" s="1"/>
  <c r="H391" i="36" s="1"/>
  <c r="F582" i="30"/>
  <c r="H391" i="21" s="1"/>
  <c r="G391" i="33" s="1"/>
  <c r="G391" i="35" s="1"/>
  <c r="G391" i="36" s="1"/>
  <c r="E582" i="30"/>
  <c r="G391" i="21" s="1"/>
  <c r="F391" i="33" s="1"/>
  <c r="F391" i="35" s="1"/>
  <c r="F391" i="36" s="1"/>
  <c r="D582" i="30"/>
  <c r="F391" i="21" s="1"/>
  <c r="E391" i="33" s="1"/>
  <c r="E391" i="35" s="1"/>
  <c r="E391" i="36" s="1"/>
  <c r="C582" i="30"/>
  <c r="E391" i="21" s="1"/>
  <c r="D391" i="33" s="1"/>
  <c r="D391" i="35" s="1"/>
  <c r="D391" i="36" s="1"/>
  <c r="B582" i="30"/>
  <c r="D391" i="21" s="1"/>
  <c r="C391" i="33" s="1"/>
  <c r="C391" i="35" s="1"/>
  <c r="C391" i="36" s="1"/>
  <c r="M581" i="30"/>
  <c r="O390" i="21" s="1"/>
  <c r="N390" i="33" s="1"/>
  <c r="N390" i="35" s="1"/>
  <c r="N390" i="36" s="1"/>
  <c r="L581" i="30"/>
  <c r="N390" i="21" s="1"/>
  <c r="M390" i="33" s="1"/>
  <c r="M390" i="35" s="1"/>
  <c r="M390" i="36" s="1"/>
  <c r="K581" i="30"/>
  <c r="M390" i="21" s="1"/>
  <c r="L390" i="33" s="1"/>
  <c r="L390" i="35" s="1"/>
  <c r="L390" i="36" s="1"/>
  <c r="J581" i="30"/>
  <c r="L390" i="21" s="1"/>
  <c r="K390" i="33" s="1"/>
  <c r="K390" i="35" s="1"/>
  <c r="K390" i="36" s="1"/>
  <c r="H581" i="30"/>
  <c r="J390" i="21" s="1"/>
  <c r="I390" i="33" s="1"/>
  <c r="I390" i="35" s="1"/>
  <c r="I390" i="36" s="1"/>
  <c r="G581" i="30"/>
  <c r="I390" i="21" s="1"/>
  <c r="H390" i="33" s="1"/>
  <c r="H390" i="35" s="1"/>
  <c r="H390" i="36" s="1"/>
  <c r="F581" i="30"/>
  <c r="H390" i="21" s="1"/>
  <c r="G390" i="33" s="1"/>
  <c r="G390" i="35" s="1"/>
  <c r="G390" i="36" s="1"/>
  <c r="E581" i="30"/>
  <c r="G390" i="21" s="1"/>
  <c r="F390" i="33" s="1"/>
  <c r="F390" i="35" s="1"/>
  <c r="F390" i="36" s="1"/>
  <c r="D581" i="30"/>
  <c r="F390" i="21" s="1"/>
  <c r="E390" i="33" s="1"/>
  <c r="E390" i="35" s="1"/>
  <c r="E390" i="36" s="1"/>
  <c r="C581" i="30"/>
  <c r="E390" i="21" s="1"/>
  <c r="D390" i="33" s="1"/>
  <c r="D390" i="35" s="1"/>
  <c r="D390" i="36" s="1"/>
  <c r="B581" i="30"/>
  <c r="D390" i="21" s="1"/>
  <c r="C390" i="33" s="1"/>
  <c r="C390" i="35" s="1"/>
  <c r="C390" i="36" s="1"/>
  <c r="M580" i="30"/>
  <c r="O389" i="21" s="1"/>
  <c r="N389" i="33" s="1"/>
  <c r="N389" i="35" s="1"/>
  <c r="N389" i="36" s="1"/>
  <c r="L580" i="30"/>
  <c r="N389" i="21" s="1"/>
  <c r="M389" i="33" s="1"/>
  <c r="M389" i="35" s="1"/>
  <c r="M389" i="36" s="1"/>
  <c r="K580" i="30"/>
  <c r="M389" i="21" s="1"/>
  <c r="L389" i="33" s="1"/>
  <c r="L389" i="35" s="1"/>
  <c r="L389" i="36" s="1"/>
  <c r="J580" i="30"/>
  <c r="L389" i="21" s="1"/>
  <c r="K389" i="33" s="1"/>
  <c r="K389" i="35" s="1"/>
  <c r="K389" i="36" s="1"/>
  <c r="I580" i="30"/>
  <c r="K389" i="21" s="1"/>
  <c r="J389" i="33" s="1"/>
  <c r="J389" i="35" s="1"/>
  <c r="J389" i="36" s="1"/>
  <c r="H580" i="30"/>
  <c r="J389" i="21" s="1"/>
  <c r="I389" i="33" s="1"/>
  <c r="I389" i="35" s="1"/>
  <c r="I389" i="36" s="1"/>
  <c r="G580" i="30"/>
  <c r="I389" i="21" s="1"/>
  <c r="H389" i="33" s="1"/>
  <c r="H389" i="35" s="1"/>
  <c r="H389" i="36" s="1"/>
  <c r="F580" i="30"/>
  <c r="H389" i="21" s="1"/>
  <c r="G389" i="33" s="1"/>
  <c r="G389" i="35" s="1"/>
  <c r="G389" i="36" s="1"/>
  <c r="E580" i="30"/>
  <c r="G389" i="21" s="1"/>
  <c r="F389" i="33" s="1"/>
  <c r="F389" i="35" s="1"/>
  <c r="F389" i="36" s="1"/>
  <c r="D580" i="30"/>
  <c r="F389" i="21" s="1"/>
  <c r="E389" i="33" s="1"/>
  <c r="E389" i="35" s="1"/>
  <c r="E389" i="36" s="1"/>
  <c r="C580" i="30"/>
  <c r="E389" i="21" s="1"/>
  <c r="D389" i="33" s="1"/>
  <c r="D389" i="35" s="1"/>
  <c r="D389" i="36" s="1"/>
  <c r="B580" i="30"/>
  <c r="D389" i="21" s="1"/>
  <c r="C389" i="33" s="1"/>
  <c r="C389" i="35" s="1"/>
  <c r="C389" i="36" s="1"/>
  <c r="M579" i="30"/>
  <c r="O388" i="21" s="1"/>
  <c r="N388" i="33" s="1"/>
  <c r="N388" i="35" s="1"/>
  <c r="N388" i="36" s="1"/>
  <c r="L579" i="30"/>
  <c r="N388" i="21" s="1"/>
  <c r="M388" i="33" s="1"/>
  <c r="M388" i="35" s="1"/>
  <c r="M388" i="36" s="1"/>
  <c r="K579" i="30"/>
  <c r="M388" i="21" s="1"/>
  <c r="L388" i="33" s="1"/>
  <c r="L388" i="35" s="1"/>
  <c r="L388" i="36" s="1"/>
  <c r="J579" i="30"/>
  <c r="L388" i="21" s="1"/>
  <c r="K388" i="33" s="1"/>
  <c r="K388" i="35" s="1"/>
  <c r="K388" i="36" s="1"/>
  <c r="H579" i="30"/>
  <c r="J388" i="21" s="1"/>
  <c r="I388" i="33" s="1"/>
  <c r="I388" i="35" s="1"/>
  <c r="I388" i="36" s="1"/>
  <c r="G579" i="30"/>
  <c r="I388" i="21" s="1"/>
  <c r="H388" i="33" s="1"/>
  <c r="H388" i="35" s="1"/>
  <c r="H388" i="36" s="1"/>
  <c r="F579" i="30"/>
  <c r="H388" i="21" s="1"/>
  <c r="G388" i="33" s="1"/>
  <c r="G388" i="35" s="1"/>
  <c r="G388" i="36" s="1"/>
  <c r="E579" i="30"/>
  <c r="G388" i="21" s="1"/>
  <c r="F388" i="33" s="1"/>
  <c r="F388" i="35" s="1"/>
  <c r="F388" i="36" s="1"/>
  <c r="D579" i="30"/>
  <c r="F388" i="21" s="1"/>
  <c r="E388" i="33" s="1"/>
  <c r="E388" i="35" s="1"/>
  <c r="E388" i="36" s="1"/>
  <c r="C579" i="30"/>
  <c r="E388" i="21" s="1"/>
  <c r="D388" i="33" s="1"/>
  <c r="D388" i="35" s="1"/>
  <c r="D388" i="36" s="1"/>
  <c r="B579" i="30"/>
  <c r="D388" i="21" s="1"/>
  <c r="C388" i="33" s="1"/>
  <c r="C388" i="35" s="1"/>
  <c r="C388" i="36" s="1"/>
  <c r="L578" i="30"/>
  <c r="N387" i="21" s="1"/>
  <c r="M387" i="33" s="1"/>
  <c r="M387" i="35" s="1"/>
  <c r="M387" i="36" s="1"/>
  <c r="K578" i="30"/>
  <c r="M387" i="21" s="1"/>
  <c r="L387" i="33" s="1"/>
  <c r="L387" i="35" s="1"/>
  <c r="L387" i="36" s="1"/>
  <c r="J578" i="30"/>
  <c r="L387" i="21" s="1"/>
  <c r="K387" i="33" s="1"/>
  <c r="K387" i="35" s="1"/>
  <c r="K387" i="36" s="1"/>
  <c r="I578" i="30"/>
  <c r="K387" i="21" s="1"/>
  <c r="J387" i="33" s="1"/>
  <c r="J387" i="35" s="1"/>
  <c r="J387" i="36" s="1"/>
  <c r="H578" i="30"/>
  <c r="J387" i="21" s="1"/>
  <c r="I387" i="33" s="1"/>
  <c r="I387" i="35" s="1"/>
  <c r="I387" i="36" s="1"/>
  <c r="G578" i="30"/>
  <c r="I387" i="21" s="1"/>
  <c r="H387" i="33" s="1"/>
  <c r="H387" i="35" s="1"/>
  <c r="H387" i="36" s="1"/>
  <c r="F578" i="30"/>
  <c r="H387" i="21" s="1"/>
  <c r="G387" i="33" s="1"/>
  <c r="G387" i="35" s="1"/>
  <c r="G387" i="36" s="1"/>
  <c r="E578" i="30"/>
  <c r="G387" i="21" s="1"/>
  <c r="F387" i="33" s="1"/>
  <c r="F387" i="35" s="1"/>
  <c r="F387" i="36" s="1"/>
  <c r="D578" i="30"/>
  <c r="F387" i="21" s="1"/>
  <c r="E387" i="33" s="1"/>
  <c r="E387" i="35" s="1"/>
  <c r="E387" i="36" s="1"/>
  <c r="C578" i="30"/>
  <c r="E387" i="21" s="1"/>
  <c r="D387" i="33" s="1"/>
  <c r="D387" i="35" s="1"/>
  <c r="D387" i="36" s="1"/>
  <c r="B578" i="30"/>
  <c r="D387" i="21" s="1"/>
  <c r="C387" i="33" s="1"/>
  <c r="C387" i="35" s="1"/>
  <c r="C387" i="36" s="1"/>
  <c r="M577" i="30"/>
  <c r="L577"/>
  <c r="K577"/>
  <c r="J577"/>
  <c r="H577"/>
  <c r="G577"/>
  <c r="F577"/>
  <c r="E577"/>
  <c r="D577"/>
  <c r="C577"/>
  <c r="B577"/>
  <c r="M576"/>
  <c r="L576"/>
  <c r="K576"/>
  <c r="J576"/>
  <c r="I576"/>
  <c r="H576"/>
  <c r="G576"/>
  <c r="F576"/>
  <c r="E576"/>
  <c r="D576"/>
  <c r="C576"/>
  <c r="B576"/>
  <c r="M575"/>
  <c r="O386" i="21" s="1"/>
  <c r="N386" i="33" s="1"/>
  <c r="N386" i="35" s="1"/>
  <c r="N386" i="36" s="1"/>
  <c r="L575" i="30"/>
  <c r="N386" i="21" s="1"/>
  <c r="M386" i="33" s="1"/>
  <c r="M386" i="35" s="1"/>
  <c r="M386" i="36" s="1"/>
  <c r="K575" i="30"/>
  <c r="M386" i="21" s="1"/>
  <c r="L386" i="33" s="1"/>
  <c r="L386" i="35" s="1"/>
  <c r="L386" i="36" s="1"/>
  <c r="J575" i="30"/>
  <c r="L386" i="21" s="1"/>
  <c r="K386" i="33" s="1"/>
  <c r="K386" i="35" s="1"/>
  <c r="K386" i="36" s="1"/>
  <c r="H575" i="30"/>
  <c r="J386" i="21" s="1"/>
  <c r="I386" i="33" s="1"/>
  <c r="I386" i="35" s="1"/>
  <c r="I386" i="36" s="1"/>
  <c r="G575" i="30"/>
  <c r="I386" i="21" s="1"/>
  <c r="H386" i="33" s="1"/>
  <c r="H386" i="35" s="1"/>
  <c r="H386" i="36" s="1"/>
  <c r="F575" i="30"/>
  <c r="H386" i="21" s="1"/>
  <c r="G386" i="33" s="1"/>
  <c r="G386" i="35" s="1"/>
  <c r="G386" i="36" s="1"/>
  <c r="E575" i="30"/>
  <c r="G386" i="21" s="1"/>
  <c r="F386" i="33" s="1"/>
  <c r="F386" i="35" s="1"/>
  <c r="F386" i="36" s="1"/>
  <c r="D575" i="30"/>
  <c r="F386" i="21" s="1"/>
  <c r="E386" i="33" s="1"/>
  <c r="E386" i="35" s="1"/>
  <c r="E386" i="36" s="1"/>
  <c r="C575" i="30"/>
  <c r="E386" i="21" s="1"/>
  <c r="D386" i="33" s="1"/>
  <c r="D386" i="35" s="1"/>
  <c r="D386" i="36" s="1"/>
  <c r="B575" i="30"/>
  <c r="D386" i="21" s="1"/>
  <c r="C386" i="33" s="1"/>
  <c r="C386" i="35" s="1"/>
  <c r="C386" i="36" s="1"/>
  <c r="L574" i="30"/>
  <c r="N385" i="21" s="1"/>
  <c r="M385" i="33" s="1"/>
  <c r="M385" i="35" s="1"/>
  <c r="M385" i="36" s="1"/>
  <c r="K574" i="30"/>
  <c r="M385" i="21" s="1"/>
  <c r="L385" i="33" s="1"/>
  <c r="L385" i="35" s="1"/>
  <c r="L385" i="36" s="1"/>
  <c r="J574" i="30"/>
  <c r="L385" i="21" s="1"/>
  <c r="K385" i="33" s="1"/>
  <c r="K385" i="35" s="1"/>
  <c r="K385" i="36" s="1"/>
  <c r="I574" i="30"/>
  <c r="K385" i="21" s="1"/>
  <c r="J385" i="33" s="1"/>
  <c r="J385" i="35" s="1"/>
  <c r="J385" i="36" s="1"/>
  <c r="H574" i="30"/>
  <c r="J385" i="21" s="1"/>
  <c r="I385" i="33" s="1"/>
  <c r="I385" i="35" s="1"/>
  <c r="I385" i="36" s="1"/>
  <c r="G574" i="30"/>
  <c r="I385" i="21" s="1"/>
  <c r="H385" i="33" s="1"/>
  <c r="H385" i="35" s="1"/>
  <c r="H385" i="36" s="1"/>
  <c r="F574" i="30"/>
  <c r="H385" i="21" s="1"/>
  <c r="G385" i="33" s="1"/>
  <c r="G385" i="35" s="1"/>
  <c r="G385" i="36" s="1"/>
  <c r="E574" i="30"/>
  <c r="G385" i="21" s="1"/>
  <c r="F385" i="33" s="1"/>
  <c r="F385" i="35" s="1"/>
  <c r="F385" i="36" s="1"/>
  <c r="D574" i="30"/>
  <c r="F385" i="21" s="1"/>
  <c r="E385" i="33" s="1"/>
  <c r="E385" i="35" s="1"/>
  <c r="E385" i="36" s="1"/>
  <c r="C574" i="30"/>
  <c r="E385" i="21" s="1"/>
  <c r="D385" i="33" s="1"/>
  <c r="D385" i="35" s="1"/>
  <c r="D385" i="36" s="1"/>
  <c r="B574" i="30"/>
  <c r="D385" i="21" s="1"/>
  <c r="C385" i="33" s="1"/>
  <c r="C385" i="35" s="1"/>
  <c r="C385" i="36" s="1"/>
  <c r="M573" i="30"/>
  <c r="O384" i="21" s="1"/>
  <c r="N384" i="33" s="1"/>
  <c r="N384" i="35" s="1"/>
  <c r="N384" i="36" s="1"/>
  <c r="L573" i="30"/>
  <c r="N384" i="21" s="1"/>
  <c r="M384" i="33" s="1"/>
  <c r="M384" i="35" s="1"/>
  <c r="M384" i="36" s="1"/>
  <c r="K573" i="30"/>
  <c r="M384" i="21" s="1"/>
  <c r="L384" i="33" s="1"/>
  <c r="L384" i="35" s="1"/>
  <c r="L384" i="36" s="1"/>
  <c r="J573" i="30"/>
  <c r="L384" i="21" s="1"/>
  <c r="K384" i="33" s="1"/>
  <c r="K384" i="35" s="1"/>
  <c r="K384" i="36" s="1"/>
  <c r="H573" i="30"/>
  <c r="J384" i="21" s="1"/>
  <c r="I384" i="33" s="1"/>
  <c r="I384" i="35" s="1"/>
  <c r="I384" i="36" s="1"/>
  <c r="G573" i="30"/>
  <c r="I384" i="21" s="1"/>
  <c r="H384" i="33" s="1"/>
  <c r="H384" i="35" s="1"/>
  <c r="H384" i="36" s="1"/>
  <c r="F573" i="30"/>
  <c r="H384" i="21" s="1"/>
  <c r="G384" i="33" s="1"/>
  <c r="G384" i="35" s="1"/>
  <c r="G384" i="36" s="1"/>
  <c r="E573" i="30"/>
  <c r="G384" i="21" s="1"/>
  <c r="F384" i="33" s="1"/>
  <c r="F384" i="35" s="1"/>
  <c r="F384" i="36" s="1"/>
  <c r="D573" i="30"/>
  <c r="F384" i="21" s="1"/>
  <c r="E384" i="33" s="1"/>
  <c r="E384" i="35" s="1"/>
  <c r="E384" i="36" s="1"/>
  <c r="C573" i="30"/>
  <c r="E384" i="21" s="1"/>
  <c r="D384" i="33" s="1"/>
  <c r="D384" i="35" s="1"/>
  <c r="D384" i="36" s="1"/>
  <c r="B573" i="30"/>
  <c r="D384" i="21" s="1"/>
  <c r="C384" i="33" s="1"/>
  <c r="C384" i="35" s="1"/>
  <c r="C384" i="36" s="1"/>
  <c r="M572" i="30"/>
  <c r="O383" i="21" s="1"/>
  <c r="N383" i="33" s="1"/>
  <c r="N383" i="35" s="1"/>
  <c r="N383" i="36" s="1"/>
  <c r="L572" i="30"/>
  <c r="N383" i="21" s="1"/>
  <c r="M383" i="33" s="1"/>
  <c r="M383" i="35" s="1"/>
  <c r="M383" i="36" s="1"/>
  <c r="K572" i="30"/>
  <c r="M383" i="21" s="1"/>
  <c r="L383" i="33" s="1"/>
  <c r="L383" i="35" s="1"/>
  <c r="L383" i="36" s="1"/>
  <c r="J572" i="30"/>
  <c r="L383" i="21" s="1"/>
  <c r="K383" i="33" s="1"/>
  <c r="K383" i="35" s="1"/>
  <c r="K383" i="36" s="1"/>
  <c r="I572" i="30"/>
  <c r="K383" i="21" s="1"/>
  <c r="J383" i="33" s="1"/>
  <c r="J383" i="35" s="1"/>
  <c r="J383" i="36" s="1"/>
  <c r="H572" i="30"/>
  <c r="J383" i="21" s="1"/>
  <c r="I383" i="33" s="1"/>
  <c r="I383" i="35" s="1"/>
  <c r="I383" i="36" s="1"/>
  <c r="G572" i="30"/>
  <c r="I383" i="21" s="1"/>
  <c r="H383" i="33" s="1"/>
  <c r="H383" i="35" s="1"/>
  <c r="H383" i="36" s="1"/>
  <c r="F572" i="30"/>
  <c r="H383" i="21" s="1"/>
  <c r="G383" i="33" s="1"/>
  <c r="G383" i="35" s="1"/>
  <c r="G383" i="36" s="1"/>
  <c r="E572" i="30"/>
  <c r="G383" i="21" s="1"/>
  <c r="F383" i="33" s="1"/>
  <c r="F383" i="35" s="1"/>
  <c r="F383" i="36" s="1"/>
  <c r="D572" i="30"/>
  <c r="F383" i="21" s="1"/>
  <c r="E383" i="33" s="1"/>
  <c r="E383" i="35" s="1"/>
  <c r="E383" i="36" s="1"/>
  <c r="C572" i="30"/>
  <c r="E383" i="21" s="1"/>
  <c r="D383" i="33" s="1"/>
  <c r="D383" i="35" s="1"/>
  <c r="D383" i="36" s="1"/>
  <c r="B572" i="30"/>
  <c r="D383" i="21" s="1"/>
  <c r="C383" i="33" s="1"/>
  <c r="C383" i="35" s="1"/>
  <c r="C383" i="36" s="1"/>
  <c r="M571" i="30"/>
  <c r="O382" i="21" s="1"/>
  <c r="N382" i="33" s="1"/>
  <c r="N382" i="35" s="1"/>
  <c r="N382" i="36" s="1"/>
  <c r="L571" i="30"/>
  <c r="N382" i="21" s="1"/>
  <c r="M382" i="33" s="1"/>
  <c r="M382" i="35" s="1"/>
  <c r="M382" i="36" s="1"/>
  <c r="K571" i="30"/>
  <c r="M382" i="21" s="1"/>
  <c r="L382" i="33" s="1"/>
  <c r="L382" i="35" s="1"/>
  <c r="L382" i="36" s="1"/>
  <c r="J571" i="30"/>
  <c r="L382" i="21" s="1"/>
  <c r="K382" i="33" s="1"/>
  <c r="K382" i="35" s="1"/>
  <c r="K382" i="36" s="1"/>
  <c r="H571" i="30"/>
  <c r="J382" i="21" s="1"/>
  <c r="I382" i="33" s="1"/>
  <c r="I382" i="35" s="1"/>
  <c r="I382" i="36" s="1"/>
  <c r="G571" i="30"/>
  <c r="I382" i="21" s="1"/>
  <c r="H382" i="33" s="1"/>
  <c r="H382" i="35" s="1"/>
  <c r="H382" i="36" s="1"/>
  <c r="F571" i="30"/>
  <c r="H382" i="21" s="1"/>
  <c r="G382" i="33" s="1"/>
  <c r="G382" i="35" s="1"/>
  <c r="G382" i="36" s="1"/>
  <c r="E571" i="30"/>
  <c r="G382" i="21" s="1"/>
  <c r="F382" i="33" s="1"/>
  <c r="F382" i="35" s="1"/>
  <c r="F382" i="36" s="1"/>
  <c r="D571" i="30"/>
  <c r="F382" i="21" s="1"/>
  <c r="E382" i="33" s="1"/>
  <c r="E382" i="35" s="1"/>
  <c r="E382" i="36" s="1"/>
  <c r="C571" i="30"/>
  <c r="E382" i="21" s="1"/>
  <c r="D382" i="33" s="1"/>
  <c r="D382" i="35" s="1"/>
  <c r="D382" i="36" s="1"/>
  <c r="B571" i="30"/>
  <c r="D382" i="21" s="1"/>
  <c r="C382" i="33" s="1"/>
  <c r="C382" i="35" s="1"/>
  <c r="C382" i="36" s="1"/>
  <c r="M570" i="30"/>
  <c r="L570"/>
  <c r="K570"/>
  <c r="J570"/>
  <c r="I570"/>
  <c r="H570"/>
  <c r="G570"/>
  <c r="F570"/>
  <c r="E570"/>
  <c r="D570"/>
  <c r="C570"/>
  <c r="B570"/>
  <c r="L569"/>
  <c r="K569"/>
  <c r="J569"/>
  <c r="H569"/>
  <c r="G569"/>
  <c r="F569"/>
  <c r="E569"/>
  <c r="D569"/>
  <c r="C569"/>
  <c r="B569"/>
  <c r="M568"/>
  <c r="O381" i="21" s="1"/>
  <c r="N381" i="33" s="1"/>
  <c r="N381" i="35" s="1"/>
  <c r="N381" i="36" s="1"/>
  <c r="L568" i="30"/>
  <c r="N381" i="21" s="1"/>
  <c r="M381" i="33" s="1"/>
  <c r="M381" i="35" s="1"/>
  <c r="M381" i="36" s="1"/>
  <c r="K568" i="30"/>
  <c r="M381" i="21" s="1"/>
  <c r="L381" i="33" s="1"/>
  <c r="L381" i="35" s="1"/>
  <c r="L381" i="36" s="1"/>
  <c r="J568" i="30"/>
  <c r="L381" i="21" s="1"/>
  <c r="K381" i="33" s="1"/>
  <c r="K381" i="35" s="1"/>
  <c r="K381" i="36" s="1"/>
  <c r="I568" i="30"/>
  <c r="K381" i="21" s="1"/>
  <c r="J381" i="33" s="1"/>
  <c r="J381" i="35" s="1"/>
  <c r="J381" i="36" s="1"/>
  <c r="H568" i="30"/>
  <c r="J381" i="21" s="1"/>
  <c r="I381" i="33" s="1"/>
  <c r="I381" i="35" s="1"/>
  <c r="I381" i="36" s="1"/>
  <c r="G568" i="30"/>
  <c r="I381" i="21" s="1"/>
  <c r="H381" i="33" s="1"/>
  <c r="H381" i="35" s="1"/>
  <c r="H381" i="36" s="1"/>
  <c r="F568" i="30"/>
  <c r="H381" i="21" s="1"/>
  <c r="G381" i="33" s="1"/>
  <c r="G381" i="35" s="1"/>
  <c r="G381" i="36" s="1"/>
  <c r="E568" i="30"/>
  <c r="G381" i="21" s="1"/>
  <c r="F381" i="33" s="1"/>
  <c r="F381" i="35" s="1"/>
  <c r="F381" i="36" s="1"/>
  <c r="D568" i="30"/>
  <c r="F381" i="21" s="1"/>
  <c r="E381" i="33" s="1"/>
  <c r="E381" i="35" s="1"/>
  <c r="E381" i="36" s="1"/>
  <c r="C568" i="30"/>
  <c r="E381" i="21" s="1"/>
  <c r="D381" i="33" s="1"/>
  <c r="D381" i="35" s="1"/>
  <c r="D381" i="36" s="1"/>
  <c r="B568" i="30"/>
  <c r="D381" i="21" s="1"/>
  <c r="C381" i="33" s="1"/>
  <c r="C381" i="35" s="1"/>
  <c r="C381" i="36" s="1"/>
  <c r="M567" i="30"/>
  <c r="O380" i="21" s="1"/>
  <c r="N380" i="33" s="1"/>
  <c r="N380" i="35" s="1"/>
  <c r="N380" i="36" s="1"/>
  <c r="L567" i="30"/>
  <c r="N380" i="21" s="1"/>
  <c r="M380" i="33" s="1"/>
  <c r="M380" i="35" s="1"/>
  <c r="M380" i="36" s="1"/>
  <c r="K567" i="30"/>
  <c r="M380" i="21" s="1"/>
  <c r="L380" i="33" s="1"/>
  <c r="L380" i="35" s="1"/>
  <c r="L380" i="36" s="1"/>
  <c r="J567" i="30"/>
  <c r="L380" i="21" s="1"/>
  <c r="K380" i="33" s="1"/>
  <c r="K380" i="35" s="1"/>
  <c r="K380" i="36" s="1"/>
  <c r="H567" i="30"/>
  <c r="J380" i="21" s="1"/>
  <c r="I380" i="33" s="1"/>
  <c r="I380" i="35" s="1"/>
  <c r="I380" i="36" s="1"/>
  <c r="G567" i="30"/>
  <c r="I380" i="21" s="1"/>
  <c r="H380" i="33" s="1"/>
  <c r="H380" i="35" s="1"/>
  <c r="H380" i="36" s="1"/>
  <c r="F567" i="30"/>
  <c r="H380" i="21" s="1"/>
  <c r="G380" i="33" s="1"/>
  <c r="G380" i="35" s="1"/>
  <c r="G380" i="36" s="1"/>
  <c r="E567" i="30"/>
  <c r="G380" i="21" s="1"/>
  <c r="F380" i="33" s="1"/>
  <c r="F380" i="35" s="1"/>
  <c r="F380" i="36" s="1"/>
  <c r="D567" i="30"/>
  <c r="F380" i="21" s="1"/>
  <c r="E380" i="33" s="1"/>
  <c r="E380" i="35" s="1"/>
  <c r="E380" i="36" s="1"/>
  <c r="C567" i="30"/>
  <c r="E380" i="21" s="1"/>
  <c r="D380" i="33" s="1"/>
  <c r="D380" i="35" s="1"/>
  <c r="D380" i="36" s="1"/>
  <c r="B567" i="30"/>
  <c r="D380" i="21" s="1"/>
  <c r="C380" i="33" s="1"/>
  <c r="C380" i="35" s="1"/>
  <c r="C380" i="36" s="1"/>
  <c r="M566" i="30"/>
  <c r="O379" i="21" s="1"/>
  <c r="N379" i="33" s="1"/>
  <c r="N379" i="35" s="1"/>
  <c r="N379" i="36" s="1"/>
  <c r="L566" i="30"/>
  <c r="N379" i="21" s="1"/>
  <c r="M379" i="33" s="1"/>
  <c r="M379" i="35" s="1"/>
  <c r="M379" i="36" s="1"/>
  <c r="K566" i="30"/>
  <c r="M379" i="21" s="1"/>
  <c r="L379" i="33" s="1"/>
  <c r="L379" i="35" s="1"/>
  <c r="L379" i="36" s="1"/>
  <c r="J566" i="30"/>
  <c r="L379" i="21" s="1"/>
  <c r="K379" i="33" s="1"/>
  <c r="K379" i="35" s="1"/>
  <c r="K379" i="36" s="1"/>
  <c r="I566" i="30"/>
  <c r="K379" i="21" s="1"/>
  <c r="J379" i="33" s="1"/>
  <c r="J379" i="35" s="1"/>
  <c r="J379" i="36" s="1"/>
  <c r="H566" i="30"/>
  <c r="J379" i="21" s="1"/>
  <c r="I379" i="33" s="1"/>
  <c r="I379" i="35" s="1"/>
  <c r="I379" i="36" s="1"/>
  <c r="G566" i="30"/>
  <c r="I379" i="21" s="1"/>
  <c r="H379" i="33" s="1"/>
  <c r="H379" i="35" s="1"/>
  <c r="H379" i="36" s="1"/>
  <c r="F566" i="30"/>
  <c r="H379" i="21" s="1"/>
  <c r="G379" i="33" s="1"/>
  <c r="G379" i="35" s="1"/>
  <c r="G379" i="36" s="1"/>
  <c r="E566" i="30"/>
  <c r="G379" i="21" s="1"/>
  <c r="F379" i="33" s="1"/>
  <c r="F379" i="35" s="1"/>
  <c r="F379" i="36" s="1"/>
  <c r="D566" i="30"/>
  <c r="F379" i="21" s="1"/>
  <c r="E379" i="33" s="1"/>
  <c r="E379" i="35" s="1"/>
  <c r="E379" i="36" s="1"/>
  <c r="C566" i="30"/>
  <c r="E379" i="21" s="1"/>
  <c r="D379" i="33" s="1"/>
  <c r="D379" i="35" s="1"/>
  <c r="D379" i="36" s="1"/>
  <c r="B566" i="30"/>
  <c r="D379" i="21" s="1"/>
  <c r="C379" i="33" s="1"/>
  <c r="C379" i="35" s="1"/>
  <c r="C379" i="36" s="1"/>
  <c r="L565" i="30"/>
  <c r="N378" i="21" s="1"/>
  <c r="M378" i="33" s="1"/>
  <c r="M378" i="35" s="1"/>
  <c r="M378" i="36" s="1"/>
  <c r="K565" i="30"/>
  <c r="M378" i="21" s="1"/>
  <c r="L378" i="33" s="1"/>
  <c r="L378" i="35" s="1"/>
  <c r="L378" i="36" s="1"/>
  <c r="J565" i="30"/>
  <c r="L378" i="21" s="1"/>
  <c r="K378" i="33" s="1"/>
  <c r="K378" i="35" s="1"/>
  <c r="K378" i="36" s="1"/>
  <c r="I565" i="30"/>
  <c r="K378" i="21" s="1"/>
  <c r="J378" i="33" s="1"/>
  <c r="J378" i="35" s="1"/>
  <c r="J378" i="36" s="1"/>
  <c r="H565" i="30"/>
  <c r="J378" i="21" s="1"/>
  <c r="I378" i="33" s="1"/>
  <c r="I378" i="35" s="1"/>
  <c r="I378" i="36" s="1"/>
  <c r="G565" i="30"/>
  <c r="I378" i="21" s="1"/>
  <c r="H378" i="33" s="1"/>
  <c r="H378" i="35" s="1"/>
  <c r="H378" i="36" s="1"/>
  <c r="F565" i="30"/>
  <c r="H378" i="21" s="1"/>
  <c r="G378" i="33" s="1"/>
  <c r="G378" i="35" s="1"/>
  <c r="G378" i="36" s="1"/>
  <c r="E565" i="30"/>
  <c r="G378" i="21" s="1"/>
  <c r="F378" i="33" s="1"/>
  <c r="F378" i="35" s="1"/>
  <c r="F378" i="36" s="1"/>
  <c r="D565" i="30"/>
  <c r="F378" i="21" s="1"/>
  <c r="E378" i="33" s="1"/>
  <c r="E378" i="35" s="1"/>
  <c r="E378" i="36" s="1"/>
  <c r="C565" i="30"/>
  <c r="E378" i="21" s="1"/>
  <c r="D378" i="33" s="1"/>
  <c r="D378" i="35" s="1"/>
  <c r="D378" i="36" s="1"/>
  <c r="B565" i="30"/>
  <c r="D378" i="21" s="1"/>
  <c r="C378" i="33" s="1"/>
  <c r="C378" i="35" s="1"/>
  <c r="C378" i="36" s="1"/>
  <c r="M564" i="30"/>
  <c r="L564"/>
  <c r="K564"/>
  <c r="J564"/>
  <c r="H564"/>
  <c r="G564"/>
  <c r="F564"/>
  <c r="E564"/>
  <c r="D564"/>
  <c r="C564"/>
  <c r="B564"/>
  <c r="M563"/>
  <c r="L563"/>
  <c r="K563"/>
  <c r="J563"/>
  <c r="I563"/>
  <c r="H563"/>
  <c r="G563"/>
  <c r="F563"/>
  <c r="E563"/>
  <c r="D563"/>
  <c r="C563"/>
  <c r="B563"/>
  <c r="M562"/>
  <c r="L562"/>
  <c r="K562"/>
  <c r="J562"/>
  <c r="H562"/>
  <c r="G562"/>
  <c r="F562"/>
  <c r="E562"/>
  <c r="D562"/>
  <c r="C562"/>
  <c r="B562"/>
  <c r="L561"/>
  <c r="N377" i="21" s="1"/>
  <c r="M377" i="33" s="1"/>
  <c r="M377" i="35" s="1"/>
  <c r="M377" i="36" s="1"/>
  <c r="K561" i="30"/>
  <c r="M377" i="21" s="1"/>
  <c r="L377" i="33" s="1"/>
  <c r="L377" i="35" s="1"/>
  <c r="L377" i="36" s="1"/>
  <c r="J561" i="30"/>
  <c r="L377" i="21" s="1"/>
  <c r="K377" i="33" s="1"/>
  <c r="K377" i="35" s="1"/>
  <c r="K377" i="36" s="1"/>
  <c r="I561" i="30"/>
  <c r="K377" i="21" s="1"/>
  <c r="J377" i="33" s="1"/>
  <c r="J377" i="35" s="1"/>
  <c r="J377" i="36" s="1"/>
  <c r="H561" i="30"/>
  <c r="J377" i="21" s="1"/>
  <c r="I377" i="33" s="1"/>
  <c r="I377" i="35" s="1"/>
  <c r="I377" i="36" s="1"/>
  <c r="G561" i="30"/>
  <c r="I377" i="21" s="1"/>
  <c r="H377" i="33" s="1"/>
  <c r="H377" i="35" s="1"/>
  <c r="H377" i="36" s="1"/>
  <c r="F561" i="30"/>
  <c r="H377" i="21" s="1"/>
  <c r="G377" i="33" s="1"/>
  <c r="G377" i="35" s="1"/>
  <c r="G377" i="36" s="1"/>
  <c r="E561" i="30"/>
  <c r="G377" i="21" s="1"/>
  <c r="F377" i="33" s="1"/>
  <c r="F377" i="35" s="1"/>
  <c r="F377" i="36" s="1"/>
  <c r="D561" i="30"/>
  <c r="F377" i="21" s="1"/>
  <c r="E377" i="33" s="1"/>
  <c r="E377" i="35" s="1"/>
  <c r="E377" i="36" s="1"/>
  <c r="C561" i="30"/>
  <c r="E377" i="21" s="1"/>
  <c r="D377" i="33" s="1"/>
  <c r="D377" i="35" s="1"/>
  <c r="D377" i="36" s="1"/>
  <c r="B561" i="30"/>
  <c r="D377" i="21" s="1"/>
  <c r="C377" i="33" s="1"/>
  <c r="C377" i="35" s="1"/>
  <c r="C377" i="36" s="1"/>
  <c r="M560" i="30"/>
  <c r="O376" i="21" s="1"/>
  <c r="N376" i="33" s="1"/>
  <c r="N376" i="35" s="1"/>
  <c r="N376" i="36" s="1"/>
  <c r="L560" i="30"/>
  <c r="N376" i="21" s="1"/>
  <c r="M376" i="33" s="1"/>
  <c r="M376" i="35" s="1"/>
  <c r="M376" i="36" s="1"/>
  <c r="K560" i="30"/>
  <c r="M376" i="21" s="1"/>
  <c r="L376" i="33" s="1"/>
  <c r="L376" i="35" s="1"/>
  <c r="L376" i="36" s="1"/>
  <c r="J560" i="30"/>
  <c r="L376" i="21" s="1"/>
  <c r="K376" i="33" s="1"/>
  <c r="K376" i="35" s="1"/>
  <c r="K376" i="36" s="1"/>
  <c r="H560" i="30"/>
  <c r="J376" i="21" s="1"/>
  <c r="I376" i="33" s="1"/>
  <c r="I376" i="35" s="1"/>
  <c r="I376" i="36" s="1"/>
  <c r="G560" i="30"/>
  <c r="I376" i="21" s="1"/>
  <c r="H376" i="33" s="1"/>
  <c r="H376" i="35" s="1"/>
  <c r="H376" i="36" s="1"/>
  <c r="F560" i="30"/>
  <c r="H376" i="21" s="1"/>
  <c r="G376" i="33" s="1"/>
  <c r="G376" i="35" s="1"/>
  <c r="G376" i="36" s="1"/>
  <c r="E560" i="30"/>
  <c r="G376" i="21" s="1"/>
  <c r="F376" i="33" s="1"/>
  <c r="F376" i="35" s="1"/>
  <c r="F376" i="36" s="1"/>
  <c r="D560" i="30"/>
  <c r="F376" i="21" s="1"/>
  <c r="E376" i="33" s="1"/>
  <c r="E376" i="35" s="1"/>
  <c r="E376" i="36" s="1"/>
  <c r="C560" i="30"/>
  <c r="E376" i="21" s="1"/>
  <c r="D376" i="33" s="1"/>
  <c r="D376" i="35" s="1"/>
  <c r="D376" i="36" s="1"/>
  <c r="B560" i="30"/>
  <c r="D376" i="21" s="1"/>
  <c r="C376" i="33" s="1"/>
  <c r="C376" i="35" s="1"/>
  <c r="C376" i="36" s="1"/>
  <c r="M559" i="30"/>
  <c r="O375" i="21" s="1"/>
  <c r="N375" i="33" s="1"/>
  <c r="N375" i="35" s="1"/>
  <c r="N375" i="36" s="1"/>
  <c r="L559" i="30"/>
  <c r="N375" i="21" s="1"/>
  <c r="M375" i="33" s="1"/>
  <c r="M375" i="35" s="1"/>
  <c r="M375" i="36" s="1"/>
  <c r="K559" i="30"/>
  <c r="M375" i="21" s="1"/>
  <c r="L375" i="33" s="1"/>
  <c r="L375" i="35" s="1"/>
  <c r="L375" i="36" s="1"/>
  <c r="J559" i="30"/>
  <c r="L375" i="21" s="1"/>
  <c r="K375" i="33" s="1"/>
  <c r="K375" i="35" s="1"/>
  <c r="K375" i="36" s="1"/>
  <c r="I559" i="30"/>
  <c r="K375" i="21" s="1"/>
  <c r="J375" i="33" s="1"/>
  <c r="J375" i="35" s="1"/>
  <c r="J375" i="36" s="1"/>
  <c r="H559" i="30"/>
  <c r="J375" i="21" s="1"/>
  <c r="I375" i="33" s="1"/>
  <c r="I375" i="35" s="1"/>
  <c r="I375" i="36" s="1"/>
  <c r="G559" i="30"/>
  <c r="I375" i="21" s="1"/>
  <c r="H375" i="33" s="1"/>
  <c r="H375" i="35" s="1"/>
  <c r="H375" i="36" s="1"/>
  <c r="F559" i="30"/>
  <c r="H375" i="21" s="1"/>
  <c r="G375" i="33" s="1"/>
  <c r="G375" i="35" s="1"/>
  <c r="G375" i="36" s="1"/>
  <c r="E559" i="30"/>
  <c r="G375" i="21" s="1"/>
  <c r="F375" i="33" s="1"/>
  <c r="F375" i="35" s="1"/>
  <c r="F375" i="36" s="1"/>
  <c r="D559" i="30"/>
  <c r="F375" i="21" s="1"/>
  <c r="E375" i="33" s="1"/>
  <c r="E375" i="35" s="1"/>
  <c r="E375" i="36" s="1"/>
  <c r="C559" i="30"/>
  <c r="E375" i="21" s="1"/>
  <c r="D375" i="33" s="1"/>
  <c r="D375" i="35" s="1"/>
  <c r="D375" i="36" s="1"/>
  <c r="B559" i="30"/>
  <c r="D375" i="21" s="1"/>
  <c r="C375" i="33" s="1"/>
  <c r="C375" i="35" s="1"/>
  <c r="C375" i="36" s="1"/>
  <c r="M558" i="30"/>
  <c r="O374" i="21" s="1"/>
  <c r="N374" i="33" s="1"/>
  <c r="N374" i="35" s="1"/>
  <c r="N374" i="36" s="1"/>
  <c r="L558" i="30"/>
  <c r="N374" i="21" s="1"/>
  <c r="M374" i="33" s="1"/>
  <c r="M374" i="35" s="1"/>
  <c r="M374" i="36" s="1"/>
  <c r="K558" i="30"/>
  <c r="M374" i="21" s="1"/>
  <c r="L374" i="33" s="1"/>
  <c r="L374" i="35" s="1"/>
  <c r="L374" i="36" s="1"/>
  <c r="J558" i="30"/>
  <c r="L374" i="21" s="1"/>
  <c r="K374" i="33" s="1"/>
  <c r="K374" i="35" s="1"/>
  <c r="K374" i="36" s="1"/>
  <c r="H558" i="30"/>
  <c r="J374" i="21" s="1"/>
  <c r="I374" i="33" s="1"/>
  <c r="I374" i="35" s="1"/>
  <c r="I374" i="36" s="1"/>
  <c r="G558" i="30"/>
  <c r="I374" i="21" s="1"/>
  <c r="H374" i="33" s="1"/>
  <c r="H374" i="35" s="1"/>
  <c r="H374" i="36" s="1"/>
  <c r="F558" i="30"/>
  <c r="H374" i="21" s="1"/>
  <c r="G374" i="33" s="1"/>
  <c r="G374" i="35" s="1"/>
  <c r="G374" i="36" s="1"/>
  <c r="E558" i="30"/>
  <c r="G374" i="21" s="1"/>
  <c r="F374" i="33" s="1"/>
  <c r="F374" i="35" s="1"/>
  <c r="F374" i="36" s="1"/>
  <c r="D558" i="30"/>
  <c r="F374" i="21" s="1"/>
  <c r="E374" i="33" s="1"/>
  <c r="E374" i="35" s="1"/>
  <c r="E374" i="36" s="1"/>
  <c r="C558" i="30"/>
  <c r="E374" i="21" s="1"/>
  <c r="D374" i="33" s="1"/>
  <c r="D374" i="35" s="1"/>
  <c r="D374" i="36" s="1"/>
  <c r="B558" i="30"/>
  <c r="D374" i="21" s="1"/>
  <c r="C374" i="33" s="1"/>
  <c r="C374" i="35" s="1"/>
  <c r="C374" i="36" s="1"/>
  <c r="L557" i="30"/>
  <c r="N373" i="21" s="1"/>
  <c r="M373" i="33" s="1"/>
  <c r="M373" i="35" s="1"/>
  <c r="M373" i="36" s="1"/>
  <c r="K557" i="30"/>
  <c r="M373" i="21" s="1"/>
  <c r="L373" i="33" s="1"/>
  <c r="L373" i="35" s="1"/>
  <c r="L373" i="36" s="1"/>
  <c r="J557" i="30"/>
  <c r="L373" i="21" s="1"/>
  <c r="K373" i="33" s="1"/>
  <c r="K373" i="35" s="1"/>
  <c r="K373" i="36" s="1"/>
  <c r="I557" i="30"/>
  <c r="K373" i="21" s="1"/>
  <c r="J373" i="33" s="1"/>
  <c r="J373" i="35" s="1"/>
  <c r="J373" i="36" s="1"/>
  <c r="H557" i="30"/>
  <c r="J373" i="21" s="1"/>
  <c r="I373" i="33" s="1"/>
  <c r="I373" i="35" s="1"/>
  <c r="I373" i="36" s="1"/>
  <c r="G557" i="30"/>
  <c r="I373" i="21" s="1"/>
  <c r="H373" i="33" s="1"/>
  <c r="H373" i="35" s="1"/>
  <c r="H373" i="36" s="1"/>
  <c r="F557" i="30"/>
  <c r="H373" i="21" s="1"/>
  <c r="G373" i="33" s="1"/>
  <c r="G373" i="35" s="1"/>
  <c r="G373" i="36" s="1"/>
  <c r="E557" i="30"/>
  <c r="G373" i="21" s="1"/>
  <c r="F373" i="33" s="1"/>
  <c r="F373" i="35" s="1"/>
  <c r="F373" i="36" s="1"/>
  <c r="D557" i="30"/>
  <c r="F373" i="21" s="1"/>
  <c r="E373" i="33" s="1"/>
  <c r="E373" i="35" s="1"/>
  <c r="E373" i="36" s="1"/>
  <c r="C557" i="30"/>
  <c r="E373" i="21" s="1"/>
  <c r="D373" i="33" s="1"/>
  <c r="D373" i="35" s="1"/>
  <c r="D373" i="36" s="1"/>
  <c r="B557" i="30"/>
  <c r="D373" i="21" s="1"/>
  <c r="C373" i="33" s="1"/>
  <c r="C373" i="35" s="1"/>
  <c r="C373" i="36" s="1"/>
  <c r="M556" i="30"/>
  <c r="L556"/>
  <c r="K556"/>
  <c r="J556"/>
  <c r="H556"/>
  <c r="G556"/>
  <c r="F556"/>
  <c r="E556"/>
  <c r="D556"/>
  <c r="C556"/>
  <c r="B556"/>
  <c r="M555"/>
  <c r="L555"/>
  <c r="K555"/>
  <c r="J555"/>
  <c r="I555"/>
  <c r="H555"/>
  <c r="G555"/>
  <c r="F555"/>
  <c r="E555"/>
  <c r="D555"/>
  <c r="C555"/>
  <c r="B555"/>
  <c r="M554"/>
  <c r="O372" i="21" s="1"/>
  <c r="N372" i="33" s="1"/>
  <c r="N372" i="35" s="1"/>
  <c r="N372" i="36" s="1"/>
  <c r="L554" i="30"/>
  <c r="N372" i="21" s="1"/>
  <c r="M372" i="33" s="1"/>
  <c r="M372" i="35" s="1"/>
  <c r="M372" i="36" s="1"/>
  <c r="K554" i="30"/>
  <c r="M372" i="21" s="1"/>
  <c r="L372" i="33" s="1"/>
  <c r="L372" i="35" s="1"/>
  <c r="L372" i="36" s="1"/>
  <c r="J554" i="30"/>
  <c r="L372" i="21" s="1"/>
  <c r="K372" i="33" s="1"/>
  <c r="K372" i="35" s="1"/>
  <c r="K372" i="36" s="1"/>
  <c r="H554" i="30"/>
  <c r="J372" i="21" s="1"/>
  <c r="I372" i="33" s="1"/>
  <c r="I372" i="35" s="1"/>
  <c r="I372" i="36" s="1"/>
  <c r="G554" i="30"/>
  <c r="I372" i="21" s="1"/>
  <c r="H372" i="33" s="1"/>
  <c r="H372" i="35" s="1"/>
  <c r="H372" i="36" s="1"/>
  <c r="F554" i="30"/>
  <c r="H372" i="21" s="1"/>
  <c r="G372" i="33" s="1"/>
  <c r="G372" i="35" s="1"/>
  <c r="G372" i="36" s="1"/>
  <c r="E554" i="30"/>
  <c r="G372" i="21" s="1"/>
  <c r="F372" i="33" s="1"/>
  <c r="F372" i="35" s="1"/>
  <c r="F372" i="36" s="1"/>
  <c r="D554" i="30"/>
  <c r="F372" i="21" s="1"/>
  <c r="E372" i="33" s="1"/>
  <c r="E372" i="35" s="1"/>
  <c r="E372" i="36" s="1"/>
  <c r="C554" i="30"/>
  <c r="E372" i="21" s="1"/>
  <c r="D372" i="33" s="1"/>
  <c r="D372" i="35" s="1"/>
  <c r="D372" i="36" s="1"/>
  <c r="B554" i="30"/>
  <c r="D372" i="21" s="1"/>
  <c r="C372" i="33" s="1"/>
  <c r="C372" i="35" s="1"/>
  <c r="C372" i="36" s="1"/>
  <c r="L553" i="30"/>
  <c r="N371" i="21" s="1"/>
  <c r="M371" i="33" s="1"/>
  <c r="M371" i="35" s="1"/>
  <c r="M371" i="36" s="1"/>
  <c r="K553" i="30"/>
  <c r="M371" i="21" s="1"/>
  <c r="L371" i="33" s="1"/>
  <c r="L371" i="35" s="1"/>
  <c r="L371" i="36" s="1"/>
  <c r="J553" i="30"/>
  <c r="L371" i="21" s="1"/>
  <c r="K371" i="33" s="1"/>
  <c r="K371" i="35" s="1"/>
  <c r="K371" i="36" s="1"/>
  <c r="I553" i="30"/>
  <c r="K371" i="21" s="1"/>
  <c r="J371" i="33" s="1"/>
  <c r="J371" i="35" s="1"/>
  <c r="J371" i="36" s="1"/>
  <c r="H553" i="30"/>
  <c r="J371" i="21" s="1"/>
  <c r="I371" i="33" s="1"/>
  <c r="I371" i="35" s="1"/>
  <c r="I371" i="36" s="1"/>
  <c r="G553" i="30"/>
  <c r="I371" i="21" s="1"/>
  <c r="H371" i="33" s="1"/>
  <c r="H371" i="35" s="1"/>
  <c r="H371" i="36" s="1"/>
  <c r="F553" i="30"/>
  <c r="H371" i="21" s="1"/>
  <c r="G371" i="33" s="1"/>
  <c r="G371" i="35" s="1"/>
  <c r="G371" i="36" s="1"/>
  <c r="E553" i="30"/>
  <c r="G371" i="21" s="1"/>
  <c r="F371" i="33" s="1"/>
  <c r="F371" i="35" s="1"/>
  <c r="F371" i="36" s="1"/>
  <c r="D553" i="30"/>
  <c r="F371" i="21" s="1"/>
  <c r="E371" i="33" s="1"/>
  <c r="E371" i="35" s="1"/>
  <c r="E371" i="36" s="1"/>
  <c r="C553" i="30"/>
  <c r="E371" i="21" s="1"/>
  <c r="D371" i="33" s="1"/>
  <c r="D371" i="35" s="1"/>
  <c r="D371" i="36" s="1"/>
  <c r="B553" i="30"/>
  <c r="D371" i="21" s="1"/>
  <c r="C371" i="33" s="1"/>
  <c r="C371" i="35" s="1"/>
  <c r="C371" i="36" s="1"/>
  <c r="M552" i="30"/>
  <c r="O370" i="21" s="1"/>
  <c r="N370" i="33" s="1"/>
  <c r="N370" i="35" s="1"/>
  <c r="N370" i="36" s="1"/>
  <c r="L552" i="30"/>
  <c r="N370" i="21" s="1"/>
  <c r="M370" i="33" s="1"/>
  <c r="M370" i="35" s="1"/>
  <c r="M370" i="36" s="1"/>
  <c r="K552" i="30"/>
  <c r="M370" i="21" s="1"/>
  <c r="L370" i="33" s="1"/>
  <c r="L370" i="35" s="1"/>
  <c r="L370" i="36" s="1"/>
  <c r="J552" i="30"/>
  <c r="L370" i="21" s="1"/>
  <c r="K370" i="33" s="1"/>
  <c r="K370" i="35" s="1"/>
  <c r="K370" i="36" s="1"/>
  <c r="H552" i="30"/>
  <c r="J370" i="21" s="1"/>
  <c r="I370" i="33" s="1"/>
  <c r="I370" i="35" s="1"/>
  <c r="I370" i="36" s="1"/>
  <c r="G552" i="30"/>
  <c r="I370" i="21" s="1"/>
  <c r="H370" i="33" s="1"/>
  <c r="H370" i="35" s="1"/>
  <c r="H370" i="36" s="1"/>
  <c r="F552" i="30"/>
  <c r="H370" i="21" s="1"/>
  <c r="G370" i="33" s="1"/>
  <c r="G370" i="35" s="1"/>
  <c r="G370" i="36" s="1"/>
  <c r="E552" i="30"/>
  <c r="G370" i="21" s="1"/>
  <c r="F370" i="33" s="1"/>
  <c r="F370" i="35" s="1"/>
  <c r="F370" i="36" s="1"/>
  <c r="D552" i="30"/>
  <c r="F370" i="21" s="1"/>
  <c r="E370" i="33" s="1"/>
  <c r="E370" i="35" s="1"/>
  <c r="E370" i="36" s="1"/>
  <c r="C552" i="30"/>
  <c r="E370" i="21" s="1"/>
  <c r="D370" i="33" s="1"/>
  <c r="D370" i="35" s="1"/>
  <c r="D370" i="36" s="1"/>
  <c r="B552" i="30"/>
  <c r="D370" i="21" s="1"/>
  <c r="C370" i="33" s="1"/>
  <c r="C370" i="35" s="1"/>
  <c r="C370" i="36" s="1"/>
  <c r="M551" i="30"/>
  <c r="O369" i="21" s="1"/>
  <c r="N369" i="33" s="1"/>
  <c r="N369" i="35" s="1"/>
  <c r="N369" i="36" s="1"/>
  <c r="L551" i="30"/>
  <c r="N369" i="21" s="1"/>
  <c r="M369" i="33" s="1"/>
  <c r="M369" i="35" s="1"/>
  <c r="M369" i="36" s="1"/>
  <c r="K551" i="30"/>
  <c r="M369" i="21" s="1"/>
  <c r="L369" i="33" s="1"/>
  <c r="L369" i="35" s="1"/>
  <c r="L369" i="36" s="1"/>
  <c r="J551" i="30"/>
  <c r="L369" i="21" s="1"/>
  <c r="K369" i="33" s="1"/>
  <c r="K369" i="35" s="1"/>
  <c r="K369" i="36" s="1"/>
  <c r="I551" i="30"/>
  <c r="K369" i="21" s="1"/>
  <c r="J369" i="33" s="1"/>
  <c r="J369" i="35" s="1"/>
  <c r="J369" i="36" s="1"/>
  <c r="H551" i="30"/>
  <c r="J369" i="21" s="1"/>
  <c r="I369" i="33" s="1"/>
  <c r="I369" i="35" s="1"/>
  <c r="I369" i="36" s="1"/>
  <c r="G551" i="30"/>
  <c r="I369" i="21" s="1"/>
  <c r="H369" i="33" s="1"/>
  <c r="H369" i="35" s="1"/>
  <c r="H369" i="36" s="1"/>
  <c r="F551" i="30"/>
  <c r="H369" i="21" s="1"/>
  <c r="G369" i="33" s="1"/>
  <c r="G369" i="35" s="1"/>
  <c r="G369" i="36" s="1"/>
  <c r="E551" i="30"/>
  <c r="G369" i="21" s="1"/>
  <c r="F369" i="33" s="1"/>
  <c r="F369" i="35" s="1"/>
  <c r="F369" i="36" s="1"/>
  <c r="D551" i="30"/>
  <c r="F369" i="21" s="1"/>
  <c r="E369" i="33" s="1"/>
  <c r="E369" i="35" s="1"/>
  <c r="E369" i="36" s="1"/>
  <c r="C551" i="30"/>
  <c r="E369" i="21" s="1"/>
  <c r="D369" i="33" s="1"/>
  <c r="D369" i="35" s="1"/>
  <c r="D369" i="36" s="1"/>
  <c r="B551" i="30"/>
  <c r="D369" i="21" s="1"/>
  <c r="C369" i="33" s="1"/>
  <c r="C369" i="35" s="1"/>
  <c r="C369" i="36" s="1"/>
  <c r="M550" i="30"/>
  <c r="O368" i="21" s="1"/>
  <c r="N368" i="33" s="1"/>
  <c r="N368" i="35" s="1"/>
  <c r="N368" i="36" s="1"/>
  <c r="L550" i="30"/>
  <c r="N368" i="21" s="1"/>
  <c r="M368" i="33" s="1"/>
  <c r="M368" i="35" s="1"/>
  <c r="M368" i="36" s="1"/>
  <c r="K550" i="30"/>
  <c r="M368" i="21" s="1"/>
  <c r="L368" i="33" s="1"/>
  <c r="L368" i="35" s="1"/>
  <c r="L368" i="36" s="1"/>
  <c r="J550" i="30"/>
  <c r="L368" i="21" s="1"/>
  <c r="K368" i="33" s="1"/>
  <c r="K368" i="35" s="1"/>
  <c r="K368" i="36" s="1"/>
  <c r="H550" i="30"/>
  <c r="J368" i="21" s="1"/>
  <c r="I368" i="33" s="1"/>
  <c r="I368" i="35" s="1"/>
  <c r="I368" i="36" s="1"/>
  <c r="G550" i="30"/>
  <c r="I368" i="21" s="1"/>
  <c r="H368" i="33" s="1"/>
  <c r="H368" i="35" s="1"/>
  <c r="H368" i="36" s="1"/>
  <c r="F550" i="30"/>
  <c r="H368" i="21" s="1"/>
  <c r="G368" i="33" s="1"/>
  <c r="G368" i="35" s="1"/>
  <c r="G368" i="36" s="1"/>
  <c r="E550" i="30"/>
  <c r="G368" i="21" s="1"/>
  <c r="F368" i="33" s="1"/>
  <c r="F368" i="35" s="1"/>
  <c r="F368" i="36" s="1"/>
  <c r="D550" i="30"/>
  <c r="F368" i="21" s="1"/>
  <c r="E368" i="33" s="1"/>
  <c r="E368" i="35" s="1"/>
  <c r="E368" i="36" s="1"/>
  <c r="C550" i="30"/>
  <c r="E368" i="21" s="1"/>
  <c r="D368" i="33" s="1"/>
  <c r="D368" i="35" s="1"/>
  <c r="D368" i="36" s="1"/>
  <c r="B550" i="30"/>
  <c r="D368" i="21" s="1"/>
  <c r="C368" i="33" s="1"/>
  <c r="C368" i="35" s="1"/>
  <c r="C368" i="36" s="1"/>
  <c r="L549" i="30"/>
  <c r="K549"/>
  <c r="J549"/>
  <c r="I549"/>
  <c r="H549"/>
  <c r="G549"/>
  <c r="F549"/>
  <c r="E549"/>
  <c r="D549"/>
  <c r="C549"/>
  <c r="B549"/>
  <c r="M548"/>
  <c r="L548"/>
  <c r="K548"/>
  <c r="J548"/>
  <c r="H548"/>
  <c r="G548"/>
  <c r="F548"/>
  <c r="E548"/>
  <c r="D548"/>
  <c r="C548"/>
  <c r="B548"/>
  <c r="M547"/>
  <c r="O367" i="21" s="1"/>
  <c r="N367" i="33" s="1"/>
  <c r="N367" i="35" s="1"/>
  <c r="N367" i="36" s="1"/>
  <c r="L547" i="30"/>
  <c r="N367" i="21" s="1"/>
  <c r="M367" i="33" s="1"/>
  <c r="M367" i="35" s="1"/>
  <c r="M367" i="36" s="1"/>
  <c r="K547" i="30"/>
  <c r="M367" i="21" s="1"/>
  <c r="L367" i="33" s="1"/>
  <c r="L367" i="35" s="1"/>
  <c r="L367" i="36" s="1"/>
  <c r="J547" i="30"/>
  <c r="L367" i="21" s="1"/>
  <c r="K367" i="33" s="1"/>
  <c r="K367" i="35" s="1"/>
  <c r="K367" i="36" s="1"/>
  <c r="I547" i="30"/>
  <c r="K367" i="21" s="1"/>
  <c r="J367" i="33" s="1"/>
  <c r="J367" i="35" s="1"/>
  <c r="J367" i="36" s="1"/>
  <c r="H547" i="30"/>
  <c r="J367" i="21" s="1"/>
  <c r="I367" i="33" s="1"/>
  <c r="I367" i="35" s="1"/>
  <c r="I367" i="36" s="1"/>
  <c r="G547" i="30"/>
  <c r="I367" i="21" s="1"/>
  <c r="H367" i="33" s="1"/>
  <c r="H367" i="35" s="1"/>
  <c r="H367" i="36" s="1"/>
  <c r="F547" i="30"/>
  <c r="H367" i="21" s="1"/>
  <c r="G367" i="33" s="1"/>
  <c r="G367" i="35" s="1"/>
  <c r="G367" i="36" s="1"/>
  <c r="E547" i="30"/>
  <c r="G367" i="21" s="1"/>
  <c r="F367" i="33" s="1"/>
  <c r="F367" i="35" s="1"/>
  <c r="F367" i="36" s="1"/>
  <c r="D547" i="30"/>
  <c r="F367" i="21" s="1"/>
  <c r="E367" i="33" s="1"/>
  <c r="E367" i="35" s="1"/>
  <c r="E367" i="36" s="1"/>
  <c r="C547" i="30"/>
  <c r="E367" i="21" s="1"/>
  <c r="D367" i="33" s="1"/>
  <c r="D367" i="35" s="1"/>
  <c r="D367" i="36" s="1"/>
  <c r="B547" i="30"/>
  <c r="D367" i="21" s="1"/>
  <c r="C367" i="33" s="1"/>
  <c r="C367" i="35" s="1"/>
  <c r="C367" i="36" s="1"/>
  <c r="M546" i="30"/>
  <c r="O366" i="21" s="1"/>
  <c r="N366" i="33" s="1"/>
  <c r="N366" i="35" s="1"/>
  <c r="N366" i="36" s="1"/>
  <c r="L546" i="30"/>
  <c r="N366" i="21" s="1"/>
  <c r="M366" i="33" s="1"/>
  <c r="M366" i="35" s="1"/>
  <c r="M366" i="36" s="1"/>
  <c r="K546" i="30"/>
  <c r="M366" i="21" s="1"/>
  <c r="L366" i="33" s="1"/>
  <c r="L366" i="35" s="1"/>
  <c r="L366" i="36" s="1"/>
  <c r="J546" i="30"/>
  <c r="L366" i="21" s="1"/>
  <c r="K366" i="33" s="1"/>
  <c r="K366" i="35" s="1"/>
  <c r="K366" i="36" s="1"/>
  <c r="H546" i="30"/>
  <c r="J366" i="21" s="1"/>
  <c r="I366" i="33" s="1"/>
  <c r="I366" i="35" s="1"/>
  <c r="I366" i="36" s="1"/>
  <c r="G546" i="30"/>
  <c r="I366" i="21" s="1"/>
  <c r="H366" i="33" s="1"/>
  <c r="H366" i="35" s="1"/>
  <c r="H366" i="36" s="1"/>
  <c r="F546" i="30"/>
  <c r="H366" i="21" s="1"/>
  <c r="G366" i="33" s="1"/>
  <c r="G366" i="35" s="1"/>
  <c r="G366" i="36" s="1"/>
  <c r="E546" i="30"/>
  <c r="G366" i="21" s="1"/>
  <c r="F366" i="33" s="1"/>
  <c r="F366" i="35" s="1"/>
  <c r="F366" i="36" s="1"/>
  <c r="D546" i="30"/>
  <c r="F366" i="21" s="1"/>
  <c r="E366" i="33" s="1"/>
  <c r="E366" i="35" s="1"/>
  <c r="E366" i="36" s="1"/>
  <c r="C546" i="30"/>
  <c r="E366" i="21" s="1"/>
  <c r="D366" i="33" s="1"/>
  <c r="D366" i="35" s="1"/>
  <c r="D366" i="36" s="1"/>
  <c r="B546" i="30"/>
  <c r="D366" i="21" s="1"/>
  <c r="C366" i="33" s="1"/>
  <c r="C366" i="35" s="1"/>
  <c r="C366" i="36" s="1"/>
  <c r="L545" i="30"/>
  <c r="N365" i="21" s="1"/>
  <c r="M365" i="33" s="1"/>
  <c r="M365" i="35" s="1"/>
  <c r="M365" i="36" s="1"/>
  <c r="K545" i="30"/>
  <c r="M365" i="21" s="1"/>
  <c r="L365" i="33" s="1"/>
  <c r="L365" i="35" s="1"/>
  <c r="L365" i="36" s="1"/>
  <c r="J545" i="30"/>
  <c r="L365" i="21" s="1"/>
  <c r="K365" i="33" s="1"/>
  <c r="K365" i="35" s="1"/>
  <c r="K365" i="36" s="1"/>
  <c r="I545" i="30"/>
  <c r="K365" i="21" s="1"/>
  <c r="J365" i="33" s="1"/>
  <c r="J365" i="35" s="1"/>
  <c r="J365" i="36" s="1"/>
  <c r="H545" i="30"/>
  <c r="J365" i="21" s="1"/>
  <c r="I365" i="33" s="1"/>
  <c r="I365" i="35" s="1"/>
  <c r="I365" i="36" s="1"/>
  <c r="G545" i="30"/>
  <c r="I365" i="21" s="1"/>
  <c r="H365" i="33" s="1"/>
  <c r="H365" i="35" s="1"/>
  <c r="H365" i="36" s="1"/>
  <c r="F545" i="30"/>
  <c r="H365" i="21" s="1"/>
  <c r="G365" i="33" s="1"/>
  <c r="G365" i="35" s="1"/>
  <c r="G365" i="36" s="1"/>
  <c r="E545" i="30"/>
  <c r="G365" i="21" s="1"/>
  <c r="F365" i="33" s="1"/>
  <c r="F365" i="35" s="1"/>
  <c r="F365" i="36" s="1"/>
  <c r="D545" i="30"/>
  <c r="F365" i="21" s="1"/>
  <c r="E365" i="33" s="1"/>
  <c r="E365" i="35" s="1"/>
  <c r="E365" i="36" s="1"/>
  <c r="C545" i="30"/>
  <c r="E365" i="21" s="1"/>
  <c r="D365" i="33" s="1"/>
  <c r="D365" i="35" s="1"/>
  <c r="D365" i="36" s="1"/>
  <c r="B545" i="30"/>
  <c r="D365" i="21" s="1"/>
  <c r="C365" i="33" s="1"/>
  <c r="C365" i="35" s="1"/>
  <c r="C365" i="36" s="1"/>
  <c r="M544" i="30"/>
  <c r="O364" i="21" s="1"/>
  <c r="N364" i="33" s="1"/>
  <c r="N364" i="35" s="1"/>
  <c r="N364" i="36" s="1"/>
  <c r="L544" i="30"/>
  <c r="N364" i="21" s="1"/>
  <c r="M364" i="33" s="1"/>
  <c r="M364" i="35" s="1"/>
  <c r="M364" i="36" s="1"/>
  <c r="K544" i="30"/>
  <c r="M364" i="21" s="1"/>
  <c r="L364" i="33" s="1"/>
  <c r="L364" i="35" s="1"/>
  <c r="L364" i="36" s="1"/>
  <c r="J544" i="30"/>
  <c r="L364" i="21" s="1"/>
  <c r="K364" i="33" s="1"/>
  <c r="K364" i="35" s="1"/>
  <c r="K364" i="36" s="1"/>
  <c r="H544" i="30"/>
  <c r="J364" i="21" s="1"/>
  <c r="I364" i="33" s="1"/>
  <c r="I364" i="35" s="1"/>
  <c r="I364" i="36" s="1"/>
  <c r="G544" i="30"/>
  <c r="I364" i="21" s="1"/>
  <c r="H364" i="33" s="1"/>
  <c r="H364" i="35" s="1"/>
  <c r="H364" i="36" s="1"/>
  <c r="F544" i="30"/>
  <c r="H364" i="21" s="1"/>
  <c r="G364" i="33" s="1"/>
  <c r="G364" i="35" s="1"/>
  <c r="G364" i="36" s="1"/>
  <c r="E544" i="30"/>
  <c r="G364" i="21" s="1"/>
  <c r="F364" i="33" s="1"/>
  <c r="F364" i="35" s="1"/>
  <c r="F364" i="36" s="1"/>
  <c r="D544" i="30"/>
  <c r="F364" i="21" s="1"/>
  <c r="E364" i="33" s="1"/>
  <c r="E364" i="35" s="1"/>
  <c r="E364" i="36" s="1"/>
  <c r="C544" i="30"/>
  <c r="E364" i="21" s="1"/>
  <c r="D364" i="33" s="1"/>
  <c r="D364" i="35" s="1"/>
  <c r="D364" i="36" s="1"/>
  <c r="B544" i="30"/>
  <c r="D364" i="21" s="1"/>
  <c r="C364" i="33" s="1"/>
  <c r="C364" i="35" s="1"/>
  <c r="C364" i="36" s="1"/>
  <c r="M543" i="30"/>
  <c r="L543"/>
  <c r="K543"/>
  <c r="J543"/>
  <c r="I543"/>
  <c r="H543"/>
  <c r="G543"/>
  <c r="F543"/>
  <c r="E543"/>
  <c r="D543"/>
  <c r="C543"/>
  <c r="B543"/>
  <c r="M542"/>
  <c r="L542"/>
  <c r="K542"/>
  <c r="J542"/>
  <c r="H542"/>
  <c r="G542"/>
  <c r="F542"/>
  <c r="E542"/>
  <c r="D542"/>
  <c r="C542"/>
  <c r="B542"/>
  <c r="M541"/>
  <c r="L541"/>
  <c r="K541"/>
  <c r="J541"/>
  <c r="I541"/>
  <c r="H541"/>
  <c r="G541"/>
  <c r="F541"/>
  <c r="E541"/>
  <c r="D541"/>
  <c r="C541"/>
  <c r="B541"/>
  <c r="L540"/>
  <c r="N363" i="21" s="1"/>
  <c r="M363" i="33" s="1"/>
  <c r="M363" i="35" s="1"/>
  <c r="M363" i="36" s="1"/>
  <c r="K540" i="30"/>
  <c r="M363" i="21" s="1"/>
  <c r="L363" i="33" s="1"/>
  <c r="L363" i="35" s="1"/>
  <c r="L363" i="36" s="1"/>
  <c r="J540" i="30"/>
  <c r="L363" i="21" s="1"/>
  <c r="K363" i="33" s="1"/>
  <c r="K363" i="35" s="1"/>
  <c r="K363" i="36" s="1"/>
  <c r="H540" i="30"/>
  <c r="J363" i="21" s="1"/>
  <c r="I363" i="33" s="1"/>
  <c r="I363" i="35" s="1"/>
  <c r="I363" i="36" s="1"/>
  <c r="G540" i="30"/>
  <c r="I363" i="21" s="1"/>
  <c r="H363" i="33" s="1"/>
  <c r="H363" i="35" s="1"/>
  <c r="H363" i="36" s="1"/>
  <c r="F540" i="30"/>
  <c r="H363" i="21" s="1"/>
  <c r="G363" i="33" s="1"/>
  <c r="G363" i="35" s="1"/>
  <c r="G363" i="36" s="1"/>
  <c r="E540" i="30"/>
  <c r="G363" i="21" s="1"/>
  <c r="F363" i="33" s="1"/>
  <c r="F363" i="35" s="1"/>
  <c r="F363" i="36" s="1"/>
  <c r="D540" i="30"/>
  <c r="F363" i="21" s="1"/>
  <c r="E363" i="33" s="1"/>
  <c r="E363" i="35" s="1"/>
  <c r="E363" i="36" s="1"/>
  <c r="C540" i="30"/>
  <c r="E363" i="21" s="1"/>
  <c r="D363" i="33" s="1"/>
  <c r="D363" i="35" s="1"/>
  <c r="D363" i="36" s="1"/>
  <c r="B540" i="30"/>
  <c r="D363" i="21" s="1"/>
  <c r="C363" i="33" s="1"/>
  <c r="C363" i="35" s="1"/>
  <c r="C363" i="36" s="1"/>
  <c r="M539" i="30"/>
  <c r="O362" i="21" s="1"/>
  <c r="N362" i="33" s="1"/>
  <c r="N362" i="35" s="1"/>
  <c r="N362" i="36" s="1"/>
  <c r="L539" i="30"/>
  <c r="N362" i="21" s="1"/>
  <c r="M362" i="33" s="1"/>
  <c r="M362" i="35" s="1"/>
  <c r="M362" i="36" s="1"/>
  <c r="K539" i="30"/>
  <c r="M362" i="21" s="1"/>
  <c r="L362" i="33" s="1"/>
  <c r="L362" i="35" s="1"/>
  <c r="L362" i="36" s="1"/>
  <c r="J539" i="30"/>
  <c r="L362" i="21" s="1"/>
  <c r="K362" i="33" s="1"/>
  <c r="K362" i="35" s="1"/>
  <c r="K362" i="36" s="1"/>
  <c r="I539" i="30"/>
  <c r="K362" i="21" s="1"/>
  <c r="J362" i="33" s="1"/>
  <c r="J362" i="35" s="1"/>
  <c r="J362" i="36" s="1"/>
  <c r="H539" i="30"/>
  <c r="J362" i="21" s="1"/>
  <c r="I362" i="33" s="1"/>
  <c r="I362" i="35" s="1"/>
  <c r="I362" i="36" s="1"/>
  <c r="G539" i="30"/>
  <c r="I362" i="21" s="1"/>
  <c r="H362" i="33" s="1"/>
  <c r="H362" i="35" s="1"/>
  <c r="H362" i="36" s="1"/>
  <c r="F539" i="30"/>
  <c r="H362" i="21" s="1"/>
  <c r="G362" i="33" s="1"/>
  <c r="G362" i="35" s="1"/>
  <c r="G362" i="36" s="1"/>
  <c r="E539" i="30"/>
  <c r="G362" i="21" s="1"/>
  <c r="F362" i="33" s="1"/>
  <c r="F362" i="35" s="1"/>
  <c r="F362" i="36" s="1"/>
  <c r="D539" i="30"/>
  <c r="F362" i="21" s="1"/>
  <c r="E362" i="33" s="1"/>
  <c r="E362" i="35" s="1"/>
  <c r="E362" i="36" s="1"/>
  <c r="C539" i="30"/>
  <c r="E362" i="21" s="1"/>
  <c r="D362" i="33" s="1"/>
  <c r="D362" i="35" s="1"/>
  <c r="D362" i="36" s="1"/>
  <c r="B539" i="30"/>
  <c r="D362" i="21" s="1"/>
  <c r="C362" i="33" s="1"/>
  <c r="C362" i="35" s="1"/>
  <c r="C362" i="36" s="1"/>
  <c r="M538" i="30"/>
  <c r="O361" i="21" s="1"/>
  <c r="N361" i="33" s="1"/>
  <c r="N361" i="35" s="1"/>
  <c r="N361" i="36" s="1"/>
  <c r="L538" i="30"/>
  <c r="N361" i="21" s="1"/>
  <c r="M361" i="33" s="1"/>
  <c r="M361" i="35" s="1"/>
  <c r="M361" i="36" s="1"/>
  <c r="K538" i="30"/>
  <c r="M361" i="21" s="1"/>
  <c r="L361" i="33" s="1"/>
  <c r="L361" i="35" s="1"/>
  <c r="L361" i="36" s="1"/>
  <c r="J538" i="30"/>
  <c r="L361" i="21" s="1"/>
  <c r="K361" i="33" s="1"/>
  <c r="K361" i="35" s="1"/>
  <c r="K361" i="36" s="1"/>
  <c r="H538" i="30"/>
  <c r="J361" i="21" s="1"/>
  <c r="I361" i="33" s="1"/>
  <c r="I361" i="35" s="1"/>
  <c r="I361" i="36" s="1"/>
  <c r="G538" i="30"/>
  <c r="I361" i="21" s="1"/>
  <c r="H361" i="33" s="1"/>
  <c r="H361" i="35" s="1"/>
  <c r="H361" i="36" s="1"/>
  <c r="F538" i="30"/>
  <c r="H361" i="21" s="1"/>
  <c r="G361" i="33" s="1"/>
  <c r="G361" i="35" s="1"/>
  <c r="G361" i="36" s="1"/>
  <c r="E538" i="30"/>
  <c r="G361" i="21" s="1"/>
  <c r="F361" i="33" s="1"/>
  <c r="F361" i="35" s="1"/>
  <c r="F361" i="36" s="1"/>
  <c r="D538" i="30"/>
  <c r="F361" i="21" s="1"/>
  <c r="E361" i="33" s="1"/>
  <c r="E361" i="35" s="1"/>
  <c r="E361" i="36" s="1"/>
  <c r="C538" i="30"/>
  <c r="E361" i="21" s="1"/>
  <c r="D361" i="33" s="1"/>
  <c r="D361" i="35" s="1"/>
  <c r="D361" i="36" s="1"/>
  <c r="B538" i="30"/>
  <c r="D361" i="21" s="1"/>
  <c r="C361" i="33" s="1"/>
  <c r="C361" i="35" s="1"/>
  <c r="C361" i="36" s="1"/>
  <c r="M537" i="30"/>
  <c r="O360" i="21" s="1"/>
  <c r="N360" i="33" s="1"/>
  <c r="N360" i="35" s="1"/>
  <c r="N360" i="36" s="1"/>
  <c r="L537" i="30"/>
  <c r="N360" i="21" s="1"/>
  <c r="M360" i="33" s="1"/>
  <c r="M360" i="35" s="1"/>
  <c r="M360" i="36" s="1"/>
  <c r="K537" i="30"/>
  <c r="M360" i="21" s="1"/>
  <c r="L360" i="33" s="1"/>
  <c r="L360" i="35" s="1"/>
  <c r="L360" i="36" s="1"/>
  <c r="J537" i="30"/>
  <c r="L360" i="21" s="1"/>
  <c r="K360" i="33" s="1"/>
  <c r="K360" i="35" s="1"/>
  <c r="K360" i="36" s="1"/>
  <c r="I537" i="30"/>
  <c r="K360" i="21" s="1"/>
  <c r="J360" i="33" s="1"/>
  <c r="J360" i="35" s="1"/>
  <c r="J360" i="36" s="1"/>
  <c r="H537" i="30"/>
  <c r="J360" i="21" s="1"/>
  <c r="I360" i="33" s="1"/>
  <c r="I360" i="35" s="1"/>
  <c r="I360" i="36" s="1"/>
  <c r="G537" i="30"/>
  <c r="I360" i="21" s="1"/>
  <c r="H360" i="33" s="1"/>
  <c r="H360" i="35" s="1"/>
  <c r="H360" i="36" s="1"/>
  <c r="F537" i="30"/>
  <c r="H360" i="21" s="1"/>
  <c r="G360" i="33" s="1"/>
  <c r="G360" i="35" s="1"/>
  <c r="G360" i="36" s="1"/>
  <c r="E537" i="30"/>
  <c r="G360" i="21" s="1"/>
  <c r="F360" i="33" s="1"/>
  <c r="F360" i="35" s="1"/>
  <c r="F360" i="36" s="1"/>
  <c r="D537" i="30"/>
  <c r="F360" i="21" s="1"/>
  <c r="E360" i="33" s="1"/>
  <c r="E360" i="35" s="1"/>
  <c r="E360" i="36" s="1"/>
  <c r="C537" i="30"/>
  <c r="E360" i="21" s="1"/>
  <c r="D360" i="33" s="1"/>
  <c r="D360" i="35" s="1"/>
  <c r="D360" i="36" s="1"/>
  <c r="B537" i="30"/>
  <c r="D360" i="21" s="1"/>
  <c r="C360" i="33" s="1"/>
  <c r="C360" i="35" s="1"/>
  <c r="C360" i="36" s="1"/>
  <c r="L536" i="30"/>
  <c r="K536"/>
  <c r="J536"/>
  <c r="I536"/>
  <c r="H536"/>
  <c r="G536"/>
  <c r="F536"/>
  <c r="E536"/>
  <c r="D536"/>
  <c r="C536"/>
  <c r="B536"/>
  <c r="M535"/>
  <c r="L535"/>
  <c r="K535"/>
  <c r="J535"/>
  <c r="H535"/>
  <c r="G535"/>
  <c r="F535"/>
  <c r="E535"/>
  <c r="D535"/>
  <c r="C535"/>
  <c r="B535"/>
  <c r="M534"/>
  <c r="L534"/>
  <c r="K534"/>
  <c r="J534"/>
  <c r="I534"/>
  <c r="H534"/>
  <c r="G534"/>
  <c r="F534"/>
  <c r="E534"/>
  <c r="D534"/>
  <c r="C534"/>
  <c r="B534"/>
  <c r="M533"/>
  <c r="O359" i="21" s="1"/>
  <c r="N359" i="33" s="1"/>
  <c r="N359" i="35" s="1"/>
  <c r="N359" i="36" s="1"/>
  <c r="L533" i="30"/>
  <c r="N359" i="21" s="1"/>
  <c r="M359" i="33" s="1"/>
  <c r="M359" i="35" s="1"/>
  <c r="M359" i="36" s="1"/>
  <c r="K533" i="30"/>
  <c r="M359" i="21" s="1"/>
  <c r="L359" i="33" s="1"/>
  <c r="L359" i="35" s="1"/>
  <c r="L359" i="36" s="1"/>
  <c r="J533" i="30"/>
  <c r="L359" i="21" s="1"/>
  <c r="K359" i="33" s="1"/>
  <c r="K359" i="35" s="1"/>
  <c r="K359" i="36" s="1"/>
  <c r="H533" i="30"/>
  <c r="J359" i="21" s="1"/>
  <c r="I359" i="33" s="1"/>
  <c r="I359" i="35" s="1"/>
  <c r="I359" i="36" s="1"/>
  <c r="G533" i="30"/>
  <c r="I359" i="21" s="1"/>
  <c r="H359" i="33" s="1"/>
  <c r="H359" i="35" s="1"/>
  <c r="H359" i="36" s="1"/>
  <c r="F533" i="30"/>
  <c r="H359" i="21" s="1"/>
  <c r="G359" i="33" s="1"/>
  <c r="G359" i="35" s="1"/>
  <c r="G359" i="36" s="1"/>
  <c r="E533" i="30"/>
  <c r="G359" i="21" s="1"/>
  <c r="F359" i="33" s="1"/>
  <c r="F359" i="35" s="1"/>
  <c r="F359" i="36" s="1"/>
  <c r="D533" i="30"/>
  <c r="F359" i="21" s="1"/>
  <c r="E359" i="33" s="1"/>
  <c r="E359" i="35" s="1"/>
  <c r="E359" i="36" s="1"/>
  <c r="C533" i="30"/>
  <c r="E359" i="21" s="1"/>
  <c r="D359" i="33" s="1"/>
  <c r="D359" i="35" s="1"/>
  <c r="D359" i="36" s="1"/>
  <c r="B533" i="30"/>
  <c r="D359" i="21" s="1"/>
  <c r="C359" i="33" s="1"/>
  <c r="C359" i="35" s="1"/>
  <c r="C359" i="36" s="1"/>
  <c r="L532" i="30"/>
  <c r="N358" i="21" s="1"/>
  <c r="M358" i="33" s="1"/>
  <c r="M358" i="35" s="1"/>
  <c r="M358" i="36" s="1"/>
  <c r="K532" i="30"/>
  <c r="M358" i="21" s="1"/>
  <c r="L358" i="33" s="1"/>
  <c r="L358" i="35" s="1"/>
  <c r="L358" i="36" s="1"/>
  <c r="J532" i="30"/>
  <c r="L358" i="21" s="1"/>
  <c r="K358" i="33" s="1"/>
  <c r="K358" i="35" s="1"/>
  <c r="K358" i="36" s="1"/>
  <c r="I532" i="30"/>
  <c r="K358" i="21" s="1"/>
  <c r="J358" i="33" s="1"/>
  <c r="J358" i="35" s="1"/>
  <c r="J358" i="36" s="1"/>
  <c r="H532" i="30"/>
  <c r="J358" i="21" s="1"/>
  <c r="I358" i="33" s="1"/>
  <c r="I358" i="35" s="1"/>
  <c r="I358" i="36" s="1"/>
  <c r="G532" i="30"/>
  <c r="I358" i="21" s="1"/>
  <c r="H358" i="33" s="1"/>
  <c r="H358" i="35" s="1"/>
  <c r="H358" i="36" s="1"/>
  <c r="F532" i="30"/>
  <c r="H358" i="21" s="1"/>
  <c r="G358" i="33" s="1"/>
  <c r="G358" i="35" s="1"/>
  <c r="G358" i="36" s="1"/>
  <c r="E532" i="30"/>
  <c r="G358" i="21" s="1"/>
  <c r="F358" i="33" s="1"/>
  <c r="F358" i="35" s="1"/>
  <c r="F358" i="36" s="1"/>
  <c r="D532" i="30"/>
  <c r="F358" i="21" s="1"/>
  <c r="E358" i="33" s="1"/>
  <c r="E358" i="35" s="1"/>
  <c r="E358" i="36" s="1"/>
  <c r="C532" i="30"/>
  <c r="E358" i="21" s="1"/>
  <c r="D358" i="33" s="1"/>
  <c r="D358" i="35" s="1"/>
  <c r="D358" i="36" s="1"/>
  <c r="B532" i="30"/>
  <c r="D358" i="21" s="1"/>
  <c r="C358" i="33" s="1"/>
  <c r="C358" i="35" s="1"/>
  <c r="C358" i="36" s="1"/>
  <c r="M531" i="30"/>
  <c r="O357" i="21" s="1"/>
  <c r="N357" i="33" s="1"/>
  <c r="N357" i="35" s="1"/>
  <c r="N357" i="36" s="1"/>
  <c r="L531" i="30"/>
  <c r="N357" i="21" s="1"/>
  <c r="M357" i="33" s="1"/>
  <c r="M357" i="35" s="1"/>
  <c r="M357" i="36" s="1"/>
  <c r="K531" i="30"/>
  <c r="M357" i="21" s="1"/>
  <c r="L357" i="33" s="1"/>
  <c r="L357" i="35" s="1"/>
  <c r="L357" i="36" s="1"/>
  <c r="J531" i="30"/>
  <c r="L357" i="21" s="1"/>
  <c r="K357" i="33" s="1"/>
  <c r="K357" i="35" s="1"/>
  <c r="K357" i="36" s="1"/>
  <c r="H531" i="30"/>
  <c r="J357" i="21" s="1"/>
  <c r="I357" i="33" s="1"/>
  <c r="I357" i="35" s="1"/>
  <c r="I357" i="36" s="1"/>
  <c r="G531" i="30"/>
  <c r="I357" i="21" s="1"/>
  <c r="H357" i="33" s="1"/>
  <c r="H357" i="35" s="1"/>
  <c r="H357" i="36" s="1"/>
  <c r="F531" i="30"/>
  <c r="H357" i="21" s="1"/>
  <c r="G357" i="33" s="1"/>
  <c r="G357" i="35" s="1"/>
  <c r="G357" i="36" s="1"/>
  <c r="E531" i="30"/>
  <c r="G357" i="21" s="1"/>
  <c r="F357" i="33" s="1"/>
  <c r="F357" i="35" s="1"/>
  <c r="F357" i="36" s="1"/>
  <c r="D531" i="30"/>
  <c r="F357" i="21" s="1"/>
  <c r="E357" i="33" s="1"/>
  <c r="E357" i="35" s="1"/>
  <c r="E357" i="36" s="1"/>
  <c r="C531" i="30"/>
  <c r="E357" i="21" s="1"/>
  <c r="D357" i="33" s="1"/>
  <c r="D357" i="35" s="1"/>
  <c r="D357" i="36" s="1"/>
  <c r="B531" i="30"/>
  <c r="D357" i="21" s="1"/>
  <c r="C357" i="33" s="1"/>
  <c r="C357" i="35" s="1"/>
  <c r="C357" i="36" s="1"/>
  <c r="M530" i="30"/>
  <c r="O356" i="21" s="1"/>
  <c r="N356" i="33" s="1"/>
  <c r="N356" i="35" s="1"/>
  <c r="N356" i="36" s="1"/>
  <c r="L530" i="30"/>
  <c r="N356" i="21" s="1"/>
  <c r="M356" i="33" s="1"/>
  <c r="M356" i="35" s="1"/>
  <c r="M356" i="36" s="1"/>
  <c r="K530" i="30"/>
  <c r="M356" i="21" s="1"/>
  <c r="L356" i="33" s="1"/>
  <c r="L356" i="35" s="1"/>
  <c r="L356" i="36" s="1"/>
  <c r="J530" i="30"/>
  <c r="L356" i="21" s="1"/>
  <c r="K356" i="33" s="1"/>
  <c r="K356" i="35" s="1"/>
  <c r="K356" i="36" s="1"/>
  <c r="I530" i="30"/>
  <c r="K356" i="21" s="1"/>
  <c r="J356" i="33" s="1"/>
  <c r="J356" i="35" s="1"/>
  <c r="J356" i="36" s="1"/>
  <c r="H530" i="30"/>
  <c r="J356" i="21" s="1"/>
  <c r="I356" i="33" s="1"/>
  <c r="I356" i="35" s="1"/>
  <c r="I356" i="36" s="1"/>
  <c r="G530" i="30"/>
  <c r="I356" i="21" s="1"/>
  <c r="H356" i="33" s="1"/>
  <c r="H356" i="35" s="1"/>
  <c r="H356" i="36" s="1"/>
  <c r="F530" i="30"/>
  <c r="H356" i="21" s="1"/>
  <c r="G356" i="33" s="1"/>
  <c r="G356" i="35" s="1"/>
  <c r="G356" i="36" s="1"/>
  <c r="E530" i="30"/>
  <c r="G356" i="21" s="1"/>
  <c r="F356" i="33" s="1"/>
  <c r="F356" i="35" s="1"/>
  <c r="F356" i="36" s="1"/>
  <c r="D530" i="30"/>
  <c r="F356" i="21" s="1"/>
  <c r="E356" i="33" s="1"/>
  <c r="E356" i="35" s="1"/>
  <c r="E356" i="36" s="1"/>
  <c r="C530" i="30"/>
  <c r="E356" i="21" s="1"/>
  <c r="D356" i="33" s="1"/>
  <c r="D356" i="35" s="1"/>
  <c r="D356" i="36" s="1"/>
  <c r="B530" i="30"/>
  <c r="D356" i="21" s="1"/>
  <c r="C356" i="33" s="1"/>
  <c r="C356" i="35" s="1"/>
  <c r="C356" i="36" s="1"/>
  <c r="M529" i="30"/>
  <c r="O355" i="21" s="1"/>
  <c r="N355" i="33" s="1"/>
  <c r="N355" i="35" s="1"/>
  <c r="N355" i="36" s="1"/>
  <c r="L529" i="30"/>
  <c r="N355" i="21" s="1"/>
  <c r="M355" i="33" s="1"/>
  <c r="M355" i="35" s="1"/>
  <c r="M355" i="36" s="1"/>
  <c r="K529" i="30"/>
  <c r="M355" i="21" s="1"/>
  <c r="L355" i="33" s="1"/>
  <c r="L355" i="35" s="1"/>
  <c r="L355" i="36" s="1"/>
  <c r="J529" i="30"/>
  <c r="L355" i="21" s="1"/>
  <c r="K355" i="33" s="1"/>
  <c r="K355" i="35" s="1"/>
  <c r="K355" i="36" s="1"/>
  <c r="H529" i="30"/>
  <c r="J355" i="21" s="1"/>
  <c r="I355" i="33" s="1"/>
  <c r="I355" i="35" s="1"/>
  <c r="I355" i="36" s="1"/>
  <c r="G529" i="30"/>
  <c r="I355" i="21" s="1"/>
  <c r="H355" i="33" s="1"/>
  <c r="H355" i="35" s="1"/>
  <c r="H355" i="36" s="1"/>
  <c r="F529" i="30"/>
  <c r="H355" i="21" s="1"/>
  <c r="G355" i="33" s="1"/>
  <c r="G355" i="35" s="1"/>
  <c r="G355" i="36" s="1"/>
  <c r="E529" i="30"/>
  <c r="G355" i="21" s="1"/>
  <c r="F355" i="33" s="1"/>
  <c r="F355" i="35" s="1"/>
  <c r="F355" i="36" s="1"/>
  <c r="D529" i="30"/>
  <c r="F355" i="21" s="1"/>
  <c r="E355" i="33" s="1"/>
  <c r="E355" i="35" s="1"/>
  <c r="E355" i="36" s="1"/>
  <c r="C529" i="30"/>
  <c r="E355" i="21" s="1"/>
  <c r="D355" i="33" s="1"/>
  <c r="D355" i="35" s="1"/>
  <c r="D355" i="36" s="1"/>
  <c r="B529" i="30"/>
  <c r="D355" i="21" s="1"/>
  <c r="C355" i="33" s="1"/>
  <c r="C355" i="35" s="1"/>
  <c r="C355" i="36" s="1"/>
  <c r="L528" i="30"/>
  <c r="K528"/>
  <c r="J528"/>
  <c r="I528"/>
  <c r="H528"/>
  <c r="G528"/>
  <c r="F528"/>
  <c r="E528"/>
  <c r="D528"/>
  <c r="C528"/>
  <c r="B528"/>
  <c r="M527"/>
  <c r="L527"/>
  <c r="K527"/>
  <c r="J527"/>
  <c r="H527"/>
  <c r="G527"/>
  <c r="F527"/>
  <c r="E527"/>
  <c r="D527"/>
  <c r="C527"/>
  <c r="B527"/>
  <c r="M526"/>
  <c r="O354" i="21" s="1"/>
  <c r="N354" i="33" s="1"/>
  <c r="N354" i="35" s="1"/>
  <c r="N354" i="36" s="1"/>
  <c r="L526" i="30"/>
  <c r="N354" i="21" s="1"/>
  <c r="M354" i="33" s="1"/>
  <c r="M354" i="35" s="1"/>
  <c r="M354" i="36" s="1"/>
  <c r="K526" i="30"/>
  <c r="M354" i="21" s="1"/>
  <c r="L354" i="33" s="1"/>
  <c r="L354" i="35" s="1"/>
  <c r="L354" i="36" s="1"/>
  <c r="J526" i="30"/>
  <c r="L354" i="21" s="1"/>
  <c r="K354" i="33" s="1"/>
  <c r="K354" i="35" s="1"/>
  <c r="K354" i="36" s="1"/>
  <c r="I526" i="30"/>
  <c r="K354" i="21" s="1"/>
  <c r="J354" i="33" s="1"/>
  <c r="J354" i="35" s="1"/>
  <c r="J354" i="36" s="1"/>
  <c r="H526" i="30"/>
  <c r="J354" i="21" s="1"/>
  <c r="I354" i="33" s="1"/>
  <c r="I354" i="35" s="1"/>
  <c r="I354" i="36" s="1"/>
  <c r="G526" i="30"/>
  <c r="I354" i="21" s="1"/>
  <c r="H354" i="33" s="1"/>
  <c r="H354" i="35" s="1"/>
  <c r="H354" i="36" s="1"/>
  <c r="F526" i="30"/>
  <c r="H354" i="21" s="1"/>
  <c r="G354" i="33" s="1"/>
  <c r="G354" i="35" s="1"/>
  <c r="G354" i="36" s="1"/>
  <c r="E526" i="30"/>
  <c r="G354" i="21" s="1"/>
  <c r="F354" i="33" s="1"/>
  <c r="F354" i="35" s="1"/>
  <c r="F354" i="36" s="1"/>
  <c r="D526" i="30"/>
  <c r="F354" i="21" s="1"/>
  <c r="E354" i="33" s="1"/>
  <c r="E354" i="35" s="1"/>
  <c r="E354" i="36" s="1"/>
  <c r="C526" i="30"/>
  <c r="E354" i="21" s="1"/>
  <c r="D354" i="33" s="1"/>
  <c r="D354" i="35" s="1"/>
  <c r="D354" i="36" s="1"/>
  <c r="B526" i="30"/>
  <c r="D354" i="21" s="1"/>
  <c r="C354" i="33" s="1"/>
  <c r="C354" i="35" s="1"/>
  <c r="C354" i="36" s="1"/>
  <c r="M525" i="30"/>
  <c r="O353" i="21" s="1"/>
  <c r="N353" i="33" s="1"/>
  <c r="N353" i="35" s="1"/>
  <c r="N353" i="36" s="1"/>
  <c r="L525" i="30"/>
  <c r="N353" i="21" s="1"/>
  <c r="M353" i="33" s="1"/>
  <c r="M353" i="35" s="1"/>
  <c r="M353" i="36" s="1"/>
  <c r="K525" i="30"/>
  <c r="M353" i="21" s="1"/>
  <c r="L353" i="33" s="1"/>
  <c r="L353" i="35" s="1"/>
  <c r="L353" i="36" s="1"/>
  <c r="J525" i="30"/>
  <c r="L353" i="21" s="1"/>
  <c r="K353" i="33" s="1"/>
  <c r="K353" i="35" s="1"/>
  <c r="K353" i="36" s="1"/>
  <c r="H525" i="30"/>
  <c r="J353" i="21" s="1"/>
  <c r="I353" i="33" s="1"/>
  <c r="I353" i="35" s="1"/>
  <c r="I353" i="36" s="1"/>
  <c r="G525" i="30"/>
  <c r="I353" i="21" s="1"/>
  <c r="H353" i="33" s="1"/>
  <c r="H353" i="35" s="1"/>
  <c r="H353" i="36" s="1"/>
  <c r="F525" i="30"/>
  <c r="H353" i="21" s="1"/>
  <c r="G353" i="33" s="1"/>
  <c r="G353" i="35" s="1"/>
  <c r="G353" i="36" s="1"/>
  <c r="E525" i="30"/>
  <c r="G353" i="21" s="1"/>
  <c r="F353" i="33" s="1"/>
  <c r="F353" i="35" s="1"/>
  <c r="F353" i="36" s="1"/>
  <c r="D525" i="30"/>
  <c r="F353" i="21" s="1"/>
  <c r="E353" i="33" s="1"/>
  <c r="E353" i="35" s="1"/>
  <c r="E353" i="36" s="1"/>
  <c r="C525" i="30"/>
  <c r="E353" i="21" s="1"/>
  <c r="D353" i="33" s="1"/>
  <c r="D353" i="35" s="1"/>
  <c r="D353" i="36" s="1"/>
  <c r="B525" i="30"/>
  <c r="D353" i="21" s="1"/>
  <c r="C353" i="33" s="1"/>
  <c r="C353" i="35" s="1"/>
  <c r="C353" i="36" s="1"/>
  <c r="L524" i="30"/>
  <c r="N352" i="21" s="1"/>
  <c r="M352" i="33" s="1"/>
  <c r="M352" i="35" s="1"/>
  <c r="M352" i="36" s="1"/>
  <c r="K524" i="30"/>
  <c r="M352" i="21" s="1"/>
  <c r="L352" i="33" s="1"/>
  <c r="L352" i="35" s="1"/>
  <c r="L352" i="36" s="1"/>
  <c r="J524" i="30"/>
  <c r="L352" i="21" s="1"/>
  <c r="K352" i="33" s="1"/>
  <c r="K352" i="35" s="1"/>
  <c r="K352" i="36" s="1"/>
  <c r="I524" i="30"/>
  <c r="K352" i="21" s="1"/>
  <c r="J352" i="33" s="1"/>
  <c r="J352" i="35" s="1"/>
  <c r="J352" i="36" s="1"/>
  <c r="H524" i="30"/>
  <c r="J352" i="21" s="1"/>
  <c r="I352" i="33" s="1"/>
  <c r="I352" i="35" s="1"/>
  <c r="I352" i="36" s="1"/>
  <c r="G524" i="30"/>
  <c r="I352" i="21" s="1"/>
  <c r="H352" i="33" s="1"/>
  <c r="H352" i="35" s="1"/>
  <c r="H352" i="36" s="1"/>
  <c r="F524" i="30"/>
  <c r="H352" i="21" s="1"/>
  <c r="G352" i="33" s="1"/>
  <c r="G352" i="35" s="1"/>
  <c r="G352" i="36" s="1"/>
  <c r="E524" i="30"/>
  <c r="G352" i="21" s="1"/>
  <c r="F352" i="33" s="1"/>
  <c r="F352" i="35" s="1"/>
  <c r="F352" i="36" s="1"/>
  <c r="D524" i="30"/>
  <c r="F352" i="21" s="1"/>
  <c r="E352" i="33" s="1"/>
  <c r="E352" i="35" s="1"/>
  <c r="E352" i="36" s="1"/>
  <c r="C524" i="30"/>
  <c r="E352" i="21" s="1"/>
  <c r="D352" i="33" s="1"/>
  <c r="D352" i="35" s="1"/>
  <c r="D352" i="36" s="1"/>
  <c r="B524" i="30"/>
  <c r="D352" i="21" s="1"/>
  <c r="C352" i="33" s="1"/>
  <c r="C352" i="35" s="1"/>
  <c r="C352" i="36" s="1"/>
  <c r="M523" i="30"/>
  <c r="O351" i="21" s="1"/>
  <c r="N351" i="33" s="1"/>
  <c r="N351" i="35" s="1"/>
  <c r="N351" i="36" s="1"/>
  <c r="L523" i="30"/>
  <c r="N351" i="21" s="1"/>
  <c r="M351" i="33" s="1"/>
  <c r="M351" i="35" s="1"/>
  <c r="M351" i="36" s="1"/>
  <c r="K523" i="30"/>
  <c r="M351" i="21" s="1"/>
  <c r="L351" i="33" s="1"/>
  <c r="L351" i="35" s="1"/>
  <c r="L351" i="36" s="1"/>
  <c r="J523" i="30"/>
  <c r="L351" i="21" s="1"/>
  <c r="K351" i="33" s="1"/>
  <c r="K351" i="35" s="1"/>
  <c r="K351" i="36" s="1"/>
  <c r="H523" i="30"/>
  <c r="J351" i="21" s="1"/>
  <c r="I351" i="33" s="1"/>
  <c r="I351" i="35" s="1"/>
  <c r="I351" i="36" s="1"/>
  <c r="G523" i="30"/>
  <c r="I351" i="21" s="1"/>
  <c r="H351" i="33" s="1"/>
  <c r="H351" i="35" s="1"/>
  <c r="H351" i="36" s="1"/>
  <c r="F523" i="30"/>
  <c r="H351" i="21" s="1"/>
  <c r="G351" i="33" s="1"/>
  <c r="G351" i="35" s="1"/>
  <c r="G351" i="36" s="1"/>
  <c r="E523" i="30"/>
  <c r="G351" i="21" s="1"/>
  <c r="F351" i="33" s="1"/>
  <c r="F351" i="35" s="1"/>
  <c r="F351" i="36" s="1"/>
  <c r="D523" i="30"/>
  <c r="F351" i="21" s="1"/>
  <c r="E351" i="33" s="1"/>
  <c r="E351" i="35" s="1"/>
  <c r="E351" i="36" s="1"/>
  <c r="C523" i="30"/>
  <c r="E351" i="21" s="1"/>
  <c r="D351" i="33" s="1"/>
  <c r="D351" i="35" s="1"/>
  <c r="D351" i="36" s="1"/>
  <c r="B523" i="30"/>
  <c r="D351" i="21" s="1"/>
  <c r="C351" i="33" s="1"/>
  <c r="C351" i="35" s="1"/>
  <c r="C351" i="36" s="1"/>
  <c r="M522" i="30"/>
  <c r="O350" i="21" s="1"/>
  <c r="N350" i="33" s="1"/>
  <c r="N350" i="35" s="1"/>
  <c r="N350" i="36" s="1"/>
  <c r="L522" i="30"/>
  <c r="N350" i="21" s="1"/>
  <c r="M350" i="33" s="1"/>
  <c r="M350" i="35" s="1"/>
  <c r="M350" i="36" s="1"/>
  <c r="K522" i="30"/>
  <c r="M350" i="21" s="1"/>
  <c r="L350" i="33" s="1"/>
  <c r="L350" i="35" s="1"/>
  <c r="L350" i="36" s="1"/>
  <c r="J522" i="30"/>
  <c r="L350" i="21" s="1"/>
  <c r="K350" i="33" s="1"/>
  <c r="K350" i="35" s="1"/>
  <c r="K350" i="36" s="1"/>
  <c r="I522" i="30"/>
  <c r="K350" i="21" s="1"/>
  <c r="J350" i="33" s="1"/>
  <c r="J350" i="35" s="1"/>
  <c r="J350" i="36" s="1"/>
  <c r="H522" i="30"/>
  <c r="J350" i="21" s="1"/>
  <c r="I350" i="33" s="1"/>
  <c r="I350" i="35" s="1"/>
  <c r="I350" i="36" s="1"/>
  <c r="G522" i="30"/>
  <c r="I350" i="21" s="1"/>
  <c r="H350" i="33" s="1"/>
  <c r="H350" i="35" s="1"/>
  <c r="H350" i="36" s="1"/>
  <c r="F522" i="30"/>
  <c r="H350" i="21" s="1"/>
  <c r="G350" i="33" s="1"/>
  <c r="G350" i="35" s="1"/>
  <c r="G350" i="36" s="1"/>
  <c r="E522" i="30"/>
  <c r="G350" i="21" s="1"/>
  <c r="F350" i="33" s="1"/>
  <c r="F350" i="35" s="1"/>
  <c r="F350" i="36" s="1"/>
  <c r="D522" i="30"/>
  <c r="F350" i="21" s="1"/>
  <c r="E350" i="33" s="1"/>
  <c r="E350" i="35" s="1"/>
  <c r="E350" i="36" s="1"/>
  <c r="C522" i="30"/>
  <c r="E350" i="21" s="1"/>
  <c r="D350" i="33" s="1"/>
  <c r="D350" i="35" s="1"/>
  <c r="D350" i="36" s="1"/>
  <c r="B522" i="30"/>
  <c r="D350" i="21" s="1"/>
  <c r="C350" i="33" s="1"/>
  <c r="C350" i="35" s="1"/>
  <c r="C350" i="36" s="1"/>
  <c r="M521" i="30"/>
  <c r="L521"/>
  <c r="K521"/>
  <c r="J521"/>
  <c r="H521"/>
  <c r="G521"/>
  <c r="F521"/>
  <c r="E521"/>
  <c r="D521"/>
  <c r="C521"/>
  <c r="B521"/>
  <c r="L520"/>
  <c r="K520"/>
  <c r="J520"/>
  <c r="I520"/>
  <c r="H520"/>
  <c r="G520"/>
  <c r="F520"/>
  <c r="E520"/>
  <c r="D520"/>
  <c r="C520"/>
  <c r="B520"/>
  <c r="M519"/>
  <c r="O349" i="21" s="1"/>
  <c r="N349" i="33" s="1"/>
  <c r="N349" i="35" s="1"/>
  <c r="N349" i="36" s="1"/>
  <c r="L519" i="30"/>
  <c r="N349" i="21" s="1"/>
  <c r="M349" i="33" s="1"/>
  <c r="M349" i="35" s="1"/>
  <c r="M349" i="36" s="1"/>
  <c r="K519" i="30"/>
  <c r="M349" i="21" s="1"/>
  <c r="L349" i="33" s="1"/>
  <c r="L349" i="35" s="1"/>
  <c r="L349" i="36" s="1"/>
  <c r="J519" i="30"/>
  <c r="L349" i="21" s="1"/>
  <c r="K349" i="33" s="1"/>
  <c r="K349" i="35" s="1"/>
  <c r="K349" i="36" s="1"/>
  <c r="H519" i="30"/>
  <c r="J349" i="21" s="1"/>
  <c r="I349" i="33" s="1"/>
  <c r="I349" i="35" s="1"/>
  <c r="I349" i="36" s="1"/>
  <c r="G519" i="30"/>
  <c r="I349" i="21" s="1"/>
  <c r="H349" i="33" s="1"/>
  <c r="H349" i="35" s="1"/>
  <c r="H349" i="36" s="1"/>
  <c r="F519" i="30"/>
  <c r="H349" i="21" s="1"/>
  <c r="G349" i="33" s="1"/>
  <c r="G349" i="35" s="1"/>
  <c r="G349" i="36" s="1"/>
  <c r="E519" i="30"/>
  <c r="G349" i="21" s="1"/>
  <c r="F349" i="33" s="1"/>
  <c r="F349" i="35" s="1"/>
  <c r="F349" i="36" s="1"/>
  <c r="D519" i="30"/>
  <c r="F349" i="21" s="1"/>
  <c r="E349" i="33" s="1"/>
  <c r="E349" i="35" s="1"/>
  <c r="E349" i="36" s="1"/>
  <c r="C519" i="30"/>
  <c r="E349" i="21" s="1"/>
  <c r="D349" i="33" s="1"/>
  <c r="D349" i="35" s="1"/>
  <c r="D349" i="36" s="1"/>
  <c r="B519" i="30"/>
  <c r="D349" i="21" s="1"/>
  <c r="C349" i="33" s="1"/>
  <c r="C349" i="35" s="1"/>
  <c r="C349" i="36" s="1"/>
  <c r="M518" i="30"/>
  <c r="O348" i="21" s="1"/>
  <c r="N348" i="33" s="1"/>
  <c r="N348" i="35" s="1"/>
  <c r="N348" i="36" s="1"/>
  <c r="L518" i="30"/>
  <c r="N348" i="21" s="1"/>
  <c r="M348" i="33" s="1"/>
  <c r="M348" i="35" s="1"/>
  <c r="M348" i="36" s="1"/>
  <c r="K518" i="30"/>
  <c r="M348" i="21" s="1"/>
  <c r="L348" i="33" s="1"/>
  <c r="L348" i="35" s="1"/>
  <c r="L348" i="36" s="1"/>
  <c r="J518" i="30"/>
  <c r="L348" i="21" s="1"/>
  <c r="K348" i="33" s="1"/>
  <c r="K348" i="35" s="1"/>
  <c r="K348" i="36" s="1"/>
  <c r="I518" i="30"/>
  <c r="K348" i="21" s="1"/>
  <c r="J348" i="33" s="1"/>
  <c r="J348" i="35" s="1"/>
  <c r="J348" i="36" s="1"/>
  <c r="H518" i="30"/>
  <c r="J348" i="21" s="1"/>
  <c r="I348" i="33" s="1"/>
  <c r="I348" i="35" s="1"/>
  <c r="I348" i="36" s="1"/>
  <c r="G518" i="30"/>
  <c r="I348" i="21" s="1"/>
  <c r="H348" i="33" s="1"/>
  <c r="H348" i="35" s="1"/>
  <c r="H348" i="36" s="1"/>
  <c r="F518" i="30"/>
  <c r="H348" i="21" s="1"/>
  <c r="G348" i="33" s="1"/>
  <c r="G348" i="35" s="1"/>
  <c r="G348" i="36" s="1"/>
  <c r="E518" i="30"/>
  <c r="G348" i="21" s="1"/>
  <c r="F348" i="33" s="1"/>
  <c r="F348" i="35" s="1"/>
  <c r="F348" i="36" s="1"/>
  <c r="D518" i="30"/>
  <c r="F348" i="21" s="1"/>
  <c r="E348" i="33" s="1"/>
  <c r="E348" i="35" s="1"/>
  <c r="E348" i="36" s="1"/>
  <c r="C518" i="30"/>
  <c r="E348" i="21" s="1"/>
  <c r="D348" i="33" s="1"/>
  <c r="D348" i="35" s="1"/>
  <c r="D348" i="36" s="1"/>
  <c r="B518" i="30"/>
  <c r="D348" i="21" s="1"/>
  <c r="C348" i="33" s="1"/>
  <c r="C348" i="35" s="1"/>
  <c r="C348" i="36" s="1"/>
  <c r="M517" i="30"/>
  <c r="O347" i="21" s="1"/>
  <c r="N347" i="33" s="1"/>
  <c r="N347" i="35" s="1"/>
  <c r="N347" i="36" s="1"/>
  <c r="L517" i="30"/>
  <c r="N347" i="21" s="1"/>
  <c r="M347" i="33" s="1"/>
  <c r="M347" i="35" s="1"/>
  <c r="M347" i="36" s="1"/>
  <c r="K517" i="30"/>
  <c r="M347" i="21" s="1"/>
  <c r="L347" i="33" s="1"/>
  <c r="L347" i="35" s="1"/>
  <c r="L347" i="36" s="1"/>
  <c r="J517" i="30"/>
  <c r="L347" i="21" s="1"/>
  <c r="K347" i="33" s="1"/>
  <c r="K347" i="35" s="1"/>
  <c r="K347" i="36" s="1"/>
  <c r="H517" i="30"/>
  <c r="J347" i="21" s="1"/>
  <c r="I347" i="33" s="1"/>
  <c r="I347" i="35" s="1"/>
  <c r="I347" i="36" s="1"/>
  <c r="G517" i="30"/>
  <c r="I347" i="21" s="1"/>
  <c r="H347" i="33" s="1"/>
  <c r="H347" i="35" s="1"/>
  <c r="H347" i="36" s="1"/>
  <c r="F517" i="30"/>
  <c r="H347" i="21" s="1"/>
  <c r="G347" i="33" s="1"/>
  <c r="G347" i="35" s="1"/>
  <c r="G347" i="36" s="1"/>
  <c r="E517" i="30"/>
  <c r="G347" i="21" s="1"/>
  <c r="F347" i="33" s="1"/>
  <c r="F347" i="35" s="1"/>
  <c r="F347" i="36" s="1"/>
  <c r="D517" i="30"/>
  <c r="F347" i="21" s="1"/>
  <c r="E347" i="33" s="1"/>
  <c r="E347" i="35" s="1"/>
  <c r="E347" i="36" s="1"/>
  <c r="C517" i="30"/>
  <c r="E347" i="21" s="1"/>
  <c r="D347" i="33" s="1"/>
  <c r="D347" i="35" s="1"/>
  <c r="D347" i="36" s="1"/>
  <c r="B517" i="30"/>
  <c r="D347" i="21" s="1"/>
  <c r="C347" i="33" s="1"/>
  <c r="C347" i="35" s="1"/>
  <c r="C347" i="36" s="1"/>
  <c r="L516" i="30"/>
  <c r="N346" i="21" s="1"/>
  <c r="M346" i="33" s="1"/>
  <c r="M346" i="35" s="1"/>
  <c r="M346" i="36" s="1"/>
  <c r="K516" i="30"/>
  <c r="M346" i="21" s="1"/>
  <c r="L346" i="33" s="1"/>
  <c r="L346" i="35" s="1"/>
  <c r="L346" i="36" s="1"/>
  <c r="J516" i="30"/>
  <c r="L346" i="21" s="1"/>
  <c r="K346" i="33" s="1"/>
  <c r="K346" i="35" s="1"/>
  <c r="K346" i="36" s="1"/>
  <c r="I516" i="30"/>
  <c r="K346" i="21" s="1"/>
  <c r="J346" i="33" s="1"/>
  <c r="J346" i="35" s="1"/>
  <c r="J346" i="36" s="1"/>
  <c r="H516" i="30"/>
  <c r="J346" i="21" s="1"/>
  <c r="I346" i="33" s="1"/>
  <c r="I346" i="35" s="1"/>
  <c r="I346" i="36" s="1"/>
  <c r="G516" i="30"/>
  <c r="I346" i="21" s="1"/>
  <c r="H346" i="33" s="1"/>
  <c r="H346" i="35" s="1"/>
  <c r="H346" i="36" s="1"/>
  <c r="F516" i="30"/>
  <c r="H346" i="21" s="1"/>
  <c r="G346" i="33" s="1"/>
  <c r="G346" i="35" s="1"/>
  <c r="G346" i="36" s="1"/>
  <c r="E516" i="30"/>
  <c r="G346" i="21" s="1"/>
  <c r="F346" i="33" s="1"/>
  <c r="F346" i="35" s="1"/>
  <c r="F346" i="36" s="1"/>
  <c r="D516" i="30"/>
  <c r="F346" i="21" s="1"/>
  <c r="E346" i="33" s="1"/>
  <c r="E346" i="35" s="1"/>
  <c r="E346" i="36" s="1"/>
  <c r="C516" i="30"/>
  <c r="E346" i="21" s="1"/>
  <c r="D346" i="33" s="1"/>
  <c r="D346" i="35" s="1"/>
  <c r="D346" i="36" s="1"/>
  <c r="B516" i="30"/>
  <c r="D346" i="21" s="1"/>
  <c r="C346" i="33" s="1"/>
  <c r="C346" i="35" s="1"/>
  <c r="C346" i="36" s="1"/>
  <c r="M515" i="30"/>
  <c r="L515"/>
  <c r="K515"/>
  <c r="J515"/>
  <c r="H515"/>
  <c r="G515"/>
  <c r="F515"/>
  <c r="E515"/>
  <c r="D515"/>
  <c r="C515"/>
  <c r="B515"/>
  <c r="M514"/>
  <c r="L514"/>
  <c r="K514"/>
  <c r="J514"/>
  <c r="I514"/>
  <c r="H514"/>
  <c r="G514"/>
  <c r="F514"/>
  <c r="E514"/>
  <c r="D514"/>
  <c r="C514"/>
  <c r="B514"/>
  <c r="M513"/>
  <c r="L513"/>
  <c r="K513"/>
  <c r="J513"/>
  <c r="H513"/>
  <c r="G513"/>
  <c r="F513"/>
  <c r="E513"/>
  <c r="D513"/>
  <c r="C513"/>
  <c r="B513"/>
  <c r="M512"/>
  <c r="O345" i="21" s="1"/>
  <c r="N345" i="33" s="1"/>
  <c r="N345" i="35" s="1"/>
  <c r="N345" i="36" s="1"/>
  <c r="L512" i="30"/>
  <c r="N345" i="21" s="1"/>
  <c r="M345" i="33" s="1"/>
  <c r="M345" i="35" s="1"/>
  <c r="M345" i="36" s="1"/>
  <c r="K512" i="30"/>
  <c r="M345" i="21" s="1"/>
  <c r="L345" i="33" s="1"/>
  <c r="L345" i="35" s="1"/>
  <c r="L345" i="36" s="1"/>
  <c r="J512" i="30"/>
  <c r="L345" i="21" s="1"/>
  <c r="K345" i="33" s="1"/>
  <c r="K345" i="35" s="1"/>
  <c r="K345" i="36" s="1"/>
  <c r="I512" i="30"/>
  <c r="K345" i="21" s="1"/>
  <c r="J345" i="33" s="1"/>
  <c r="J345" i="35" s="1"/>
  <c r="J345" i="36" s="1"/>
  <c r="H512" i="30"/>
  <c r="J345" i="21" s="1"/>
  <c r="I345" i="33" s="1"/>
  <c r="I345" i="35" s="1"/>
  <c r="I345" i="36" s="1"/>
  <c r="G512" i="30"/>
  <c r="I345" i="21" s="1"/>
  <c r="H345" i="33" s="1"/>
  <c r="H345" i="35" s="1"/>
  <c r="H345" i="36" s="1"/>
  <c r="F512" i="30"/>
  <c r="H345" i="21" s="1"/>
  <c r="G345" i="33" s="1"/>
  <c r="G345" i="35" s="1"/>
  <c r="G345" i="36" s="1"/>
  <c r="E512" i="30"/>
  <c r="G345" i="21" s="1"/>
  <c r="F345" i="33" s="1"/>
  <c r="F345" i="35" s="1"/>
  <c r="F345" i="36" s="1"/>
  <c r="D512" i="30"/>
  <c r="F345" i="21" s="1"/>
  <c r="E345" i="33" s="1"/>
  <c r="E345" i="35" s="1"/>
  <c r="E345" i="36" s="1"/>
  <c r="C512" i="30"/>
  <c r="E345" i="21" s="1"/>
  <c r="D345" i="33" s="1"/>
  <c r="D345" i="35" s="1"/>
  <c r="D345" i="36" s="1"/>
  <c r="B512" i="30"/>
  <c r="D345" i="21" s="1"/>
  <c r="C345" i="33" s="1"/>
  <c r="C345" i="35" s="1"/>
  <c r="C345" i="36" s="1"/>
  <c r="L511" i="30"/>
  <c r="N344" i="21" s="1"/>
  <c r="M344" i="33" s="1"/>
  <c r="M344" i="35" s="1"/>
  <c r="M344" i="36" s="1"/>
  <c r="K511" i="30"/>
  <c r="M344" i="21" s="1"/>
  <c r="L344" i="33" s="1"/>
  <c r="L344" i="35" s="1"/>
  <c r="L344" i="36" s="1"/>
  <c r="J511" i="30"/>
  <c r="L344" i="21" s="1"/>
  <c r="K344" i="33" s="1"/>
  <c r="K344" i="35" s="1"/>
  <c r="K344" i="36" s="1"/>
  <c r="H511" i="30"/>
  <c r="J344" i="21" s="1"/>
  <c r="I344" i="33" s="1"/>
  <c r="I344" i="35" s="1"/>
  <c r="I344" i="36" s="1"/>
  <c r="G511" i="30"/>
  <c r="I344" i="21" s="1"/>
  <c r="H344" i="33" s="1"/>
  <c r="H344" i="35" s="1"/>
  <c r="H344" i="36" s="1"/>
  <c r="F511" i="30"/>
  <c r="H344" i="21" s="1"/>
  <c r="G344" i="33" s="1"/>
  <c r="G344" i="35" s="1"/>
  <c r="G344" i="36" s="1"/>
  <c r="E511" i="30"/>
  <c r="G344" i="21" s="1"/>
  <c r="F344" i="33" s="1"/>
  <c r="F344" i="35" s="1"/>
  <c r="F344" i="36" s="1"/>
  <c r="D511" i="30"/>
  <c r="F344" i="21" s="1"/>
  <c r="E344" i="33" s="1"/>
  <c r="E344" i="35" s="1"/>
  <c r="E344" i="36" s="1"/>
  <c r="C511" i="30"/>
  <c r="E344" i="21" s="1"/>
  <c r="D344" i="33" s="1"/>
  <c r="D344" i="35" s="1"/>
  <c r="D344" i="36" s="1"/>
  <c r="B511" i="30"/>
  <c r="D344" i="21" s="1"/>
  <c r="C344" i="33" s="1"/>
  <c r="C344" i="35" s="1"/>
  <c r="C344" i="36" s="1"/>
  <c r="M510" i="30"/>
  <c r="O343" i="21" s="1"/>
  <c r="N343" i="33" s="1"/>
  <c r="N343" i="35" s="1"/>
  <c r="N343" i="36" s="1"/>
  <c r="L510" i="30"/>
  <c r="N343" i="21" s="1"/>
  <c r="M343" i="33" s="1"/>
  <c r="M343" i="35" s="1"/>
  <c r="M343" i="36" s="1"/>
  <c r="K510" i="30"/>
  <c r="M343" i="21" s="1"/>
  <c r="L343" i="33" s="1"/>
  <c r="L343" i="35" s="1"/>
  <c r="L343" i="36" s="1"/>
  <c r="J510" i="30"/>
  <c r="L343" i="21" s="1"/>
  <c r="K343" i="33" s="1"/>
  <c r="K343" i="35" s="1"/>
  <c r="K343" i="36" s="1"/>
  <c r="I510" i="30"/>
  <c r="K343" i="21" s="1"/>
  <c r="J343" i="33" s="1"/>
  <c r="J343" i="35" s="1"/>
  <c r="J343" i="36" s="1"/>
  <c r="H510" i="30"/>
  <c r="J343" i="21" s="1"/>
  <c r="I343" i="33" s="1"/>
  <c r="I343" i="35" s="1"/>
  <c r="I343" i="36" s="1"/>
  <c r="G510" i="30"/>
  <c r="I343" i="21" s="1"/>
  <c r="H343" i="33" s="1"/>
  <c r="H343" i="35" s="1"/>
  <c r="H343" i="36" s="1"/>
  <c r="F510" i="30"/>
  <c r="H343" i="21" s="1"/>
  <c r="G343" i="33" s="1"/>
  <c r="G343" i="35" s="1"/>
  <c r="G343" i="36" s="1"/>
  <c r="E510" i="30"/>
  <c r="G343" i="21" s="1"/>
  <c r="F343" i="33" s="1"/>
  <c r="F343" i="35" s="1"/>
  <c r="F343" i="36" s="1"/>
  <c r="D510" i="30"/>
  <c r="F343" i="21" s="1"/>
  <c r="E343" i="33" s="1"/>
  <c r="E343" i="35" s="1"/>
  <c r="E343" i="36" s="1"/>
  <c r="C510" i="30"/>
  <c r="E343" i="21" s="1"/>
  <c r="D343" i="33" s="1"/>
  <c r="D343" i="35" s="1"/>
  <c r="D343" i="36" s="1"/>
  <c r="B510" i="30"/>
  <c r="D343" i="21" s="1"/>
  <c r="C343" i="33" s="1"/>
  <c r="C343" i="35" s="1"/>
  <c r="C343" i="36" s="1"/>
  <c r="M509" i="30"/>
  <c r="O342" i="21" s="1"/>
  <c r="N342" i="33" s="1"/>
  <c r="N342" i="35" s="1"/>
  <c r="N342" i="36" s="1"/>
  <c r="L509" i="30"/>
  <c r="N342" i="21" s="1"/>
  <c r="M342" i="33" s="1"/>
  <c r="M342" i="35" s="1"/>
  <c r="M342" i="36" s="1"/>
  <c r="K509" i="30"/>
  <c r="M342" i="21" s="1"/>
  <c r="L342" i="33" s="1"/>
  <c r="L342" i="35" s="1"/>
  <c r="L342" i="36" s="1"/>
  <c r="J509" i="30"/>
  <c r="L342" i="21" s="1"/>
  <c r="K342" i="33" s="1"/>
  <c r="K342" i="35" s="1"/>
  <c r="K342" i="36" s="1"/>
  <c r="H509" i="30"/>
  <c r="J342" i="21" s="1"/>
  <c r="I342" i="33" s="1"/>
  <c r="I342" i="35" s="1"/>
  <c r="I342" i="36" s="1"/>
  <c r="G509" i="30"/>
  <c r="I342" i="21" s="1"/>
  <c r="H342" i="33" s="1"/>
  <c r="H342" i="35" s="1"/>
  <c r="H342" i="36" s="1"/>
  <c r="F509" i="30"/>
  <c r="H342" i="21" s="1"/>
  <c r="G342" i="33" s="1"/>
  <c r="G342" i="35" s="1"/>
  <c r="G342" i="36" s="1"/>
  <c r="E509" i="30"/>
  <c r="G342" i="21" s="1"/>
  <c r="F342" i="33" s="1"/>
  <c r="F342" i="35" s="1"/>
  <c r="F342" i="36" s="1"/>
  <c r="D509" i="30"/>
  <c r="F342" i="21" s="1"/>
  <c r="E342" i="33" s="1"/>
  <c r="E342" i="35" s="1"/>
  <c r="E342" i="36" s="1"/>
  <c r="C509" i="30"/>
  <c r="E342" i="21" s="1"/>
  <c r="D342" i="33" s="1"/>
  <c r="D342" i="35" s="1"/>
  <c r="D342" i="36" s="1"/>
  <c r="B509" i="30"/>
  <c r="D342" i="21" s="1"/>
  <c r="C342" i="33" s="1"/>
  <c r="C342" i="35" s="1"/>
  <c r="C342" i="36" s="1"/>
  <c r="M508" i="30"/>
  <c r="O341" i="21" s="1"/>
  <c r="N341" i="33" s="1"/>
  <c r="N341" i="35" s="1"/>
  <c r="N341" i="36" s="1"/>
  <c r="L508" i="30"/>
  <c r="N341" i="21" s="1"/>
  <c r="M341" i="33" s="1"/>
  <c r="M341" i="35" s="1"/>
  <c r="M341" i="36" s="1"/>
  <c r="K508" i="30"/>
  <c r="M341" i="21" s="1"/>
  <c r="L341" i="33" s="1"/>
  <c r="L341" i="35" s="1"/>
  <c r="L341" i="36" s="1"/>
  <c r="J508" i="30"/>
  <c r="L341" i="21" s="1"/>
  <c r="K341" i="33" s="1"/>
  <c r="K341" i="35" s="1"/>
  <c r="K341" i="36" s="1"/>
  <c r="I508" i="30"/>
  <c r="K341" i="21" s="1"/>
  <c r="J341" i="33" s="1"/>
  <c r="J341" i="35" s="1"/>
  <c r="J341" i="36" s="1"/>
  <c r="H508" i="30"/>
  <c r="J341" i="21" s="1"/>
  <c r="I341" i="33" s="1"/>
  <c r="I341" i="35" s="1"/>
  <c r="I341" i="36" s="1"/>
  <c r="G508" i="30"/>
  <c r="I341" i="21" s="1"/>
  <c r="H341" i="33" s="1"/>
  <c r="H341" i="35" s="1"/>
  <c r="H341" i="36" s="1"/>
  <c r="F508" i="30"/>
  <c r="H341" i="21" s="1"/>
  <c r="G341" i="33" s="1"/>
  <c r="G341" i="35" s="1"/>
  <c r="G341" i="36" s="1"/>
  <c r="E508" i="30"/>
  <c r="G341" i="21" s="1"/>
  <c r="F341" i="33" s="1"/>
  <c r="F341" i="35" s="1"/>
  <c r="F341" i="36" s="1"/>
  <c r="D508" i="30"/>
  <c r="F341" i="21" s="1"/>
  <c r="E341" i="33" s="1"/>
  <c r="E341" i="35" s="1"/>
  <c r="E341" i="36" s="1"/>
  <c r="C508" i="30"/>
  <c r="E341" i="21" s="1"/>
  <c r="D341" i="33" s="1"/>
  <c r="D341" i="35" s="1"/>
  <c r="D341" i="36" s="1"/>
  <c r="B508" i="30"/>
  <c r="D341" i="21" s="1"/>
  <c r="C341" i="33" s="1"/>
  <c r="C341" i="35" s="1"/>
  <c r="C341" i="36" s="1"/>
  <c r="L507" i="30"/>
  <c r="K507"/>
  <c r="J507"/>
  <c r="I507"/>
  <c r="H507"/>
  <c r="G507"/>
  <c r="F507"/>
  <c r="E507"/>
  <c r="D507"/>
  <c r="C507"/>
  <c r="B507"/>
  <c r="M506"/>
  <c r="L506"/>
  <c r="K506"/>
  <c r="J506"/>
  <c r="H506"/>
  <c r="G506"/>
  <c r="F506"/>
  <c r="E506"/>
  <c r="D506"/>
  <c r="C506"/>
  <c r="B506"/>
  <c r="M505"/>
  <c r="O340" i="21" s="1"/>
  <c r="N340" i="33" s="1"/>
  <c r="N340" i="35" s="1"/>
  <c r="N340" i="36" s="1"/>
  <c r="L505" i="30"/>
  <c r="N340" i="21" s="1"/>
  <c r="M340" i="33" s="1"/>
  <c r="M340" i="35" s="1"/>
  <c r="M340" i="36" s="1"/>
  <c r="K505" i="30"/>
  <c r="M340" i="21" s="1"/>
  <c r="L340" i="33" s="1"/>
  <c r="L340" i="35" s="1"/>
  <c r="L340" i="36" s="1"/>
  <c r="J505" i="30"/>
  <c r="L340" i="21" s="1"/>
  <c r="K340" i="33" s="1"/>
  <c r="K340" i="35" s="1"/>
  <c r="K340" i="36" s="1"/>
  <c r="I505" i="30"/>
  <c r="K340" i="21" s="1"/>
  <c r="J340" i="33" s="1"/>
  <c r="J340" i="35" s="1"/>
  <c r="J340" i="36" s="1"/>
  <c r="H505" i="30"/>
  <c r="J340" i="21" s="1"/>
  <c r="I340" i="33" s="1"/>
  <c r="I340" i="35" s="1"/>
  <c r="I340" i="36" s="1"/>
  <c r="G505" i="30"/>
  <c r="I340" i="21" s="1"/>
  <c r="H340" i="33" s="1"/>
  <c r="H340" i="35" s="1"/>
  <c r="H340" i="36" s="1"/>
  <c r="F505" i="30"/>
  <c r="H340" i="21" s="1"/>
  <c r="G340" i="33" s="1"/>
  <c r="G340" i="35" s="1"/>
  <c r="G340" i="36" s="1"/>
  <c r="E505" i="30"/>
  <c r="G340" i="21" s="1"/>
  <c r="F340" i="33" s="1"/>
  <c r="F340" i="35" s="1"/>
  <c r="F340" i="36" s="1"/>
  <c r="D505" i="30"/>
  <c r="F340" i="21" s="1"/>
  <c r="E340" i="33" s="1"/>
  <c r="E340" i="35" s="1"/>
  <c r="E340" i="36" s="1"/>
  <c r="C505" i="30"/>
  <c r="E340" i="21" s="1"/>
  <c r="D340" i="33" s="1"/>
  <c r="D340" i="35" s="1"/>
  <c r="D340" i="36" s="1"/>
  <c r="B505" i="30"/>
  <c r="D340" i="21" s="1"/>
  <c r="C340" i="33" s="1"/>
  <c r="C340" i="35" s="1"/>
  <c r="C340" i="36" s="1"/>
  <c r="M504" i="30"/>
  <c r="O339" i="21" s="1"/>
  <c r="N339" i="33" s="1"/>
  <c r="N339" i="35" s="1"/>
  <c r="N339" i="36" s="1"/>
  <c r="L504" i="30"/>
  <c r="N339" i="21" s="1"/>
  <c r="M339" i="33" s="1"/>
  <c r="M339" i="35" s="1"/>
  <c r="M339" i="36" s="1"/>
  <c r="K504" i="30"/>
  <c r="M339" i="21" s="1"/>
  <c r="L339" i="33" s="1"/>
  <c r="L339" i="35" s="1"/>
  <c r="L339" i="36" s="1"/>
  <c r="J504" i="30"/>
  <c r="L339" i="21" s="1"/>
  <c r="K339" i="33" s="1"/>
  <c r="K339" i="35" s="1"/>
  <c r="K339" i="36" s="1"/>
  <c r="H504" i="30"/>
  <c r="J339" i="21" s="1"/>
  <c r="I339" i="33" s="1"/>
  <c r="I339" i="35" s="1"/>
  <c r="I339" i="36" s="1"/>
  <c r="G504" i="30"/>
  <c r="I339" i="21" s="1"/>
  <c r="H339" i="33" s="1"/>
  <c r="H339" i="35" s="1"/>
  <c r="H339" i="36" s="1"/>
  <c r="F504" i="30"/>
  <c r="H339" i="21" s="1"/>
  <c r="G339" i="33" s="1"/>
  <c r="G339" i="35" s="1"/>
  <c r="G339" i="36" s="1"/>
  <c r="E504" i="30"/>
  <c r="G339" i="21" s="1"/>
  <c r="F339" i="33" s="1"/>
  <c r="F339" i="35" s="1"/>
  <c r="F339" i="36" s="1"/>
  <c r="D504" i="30"/>
  <c r="F339" i="21" s="1"/>
  <c r="E339" i="33" s="1"/>
  <c r="E339" i="35" s="1"/>
  <c r="E339" i="36" s="1"/>
  <c r="C504" i="30"/>
  <c r="E339" i="21" s="1"/>
  <c r="D339" i="33" s="1"/>
  <c r="D339" i="35" s="1"/>
  <c r="D339" i="36" s="1"/>
  <c r="B504" i="30"/>
  <c r="D339" i="21" s="1"/>
  <c r="C339" i="33" s="1"/>
  <c r="C339" i="35" s="1"/>
  <c r="C339" i="36" s="1"/>
  <c r="L503" i="30"/>
  <c r="K503"/>
  <c r="J503"/>
  <c r="I503"/>
  <c r="H503"/>
  <c r="G503"/>
  <c r="F503"/>
  <c r="E503"/>
  <c r="D503"/>
  <c r="C503"/>
  <c r="B503"/>
  <c r="M502"/>
  <c r="O338" i="21" s="1"/>
  <c r="N338" i="33" s="1"/>
  <c r="N338" i="35" s="1"/>
  <c r="N338" i="36" s="1"/>
  <c r="L502" i="30"/>
  <c r="N338" i="21" s="1"/>
  <c r="M338" i="33" s="1"/>
  <c r="M338" i="35" s="1"/>
  <c r="M338" i="36" s="1"/>
  <c r="K502" i="30"/>
  <c r="M338" i="21" s="1"/>
  <c r="L338" i="33" s="1"/>
  <c r="L338" i="35" s="1"/>
  <c r="L338" i="36" s="1"/>
  <c r="J502" i="30"/>
  <c r="L338" i="21" s="1"/>
  <c r="K338" i="33" s="1"/>
  <c r="K338" i="35" s="1"/>
  <c r="K338" i="36" s="1"/>
  <c r="H502" i="30"/>
  <c r="J338" i="21" s="1"/>
  <c r="I338" i="33" s="1"/>
  <c r="I338" i="35" s="1"/>
  <c r="I338" i="36" s="1"/>
  <c r="G502" i="30"/>
  <c r="I338" i="21" s="1"/>
  <c r="H338" i="33" s="1"/>
  <c r="H338" i="35" s="1"/>
  <c r="H338" i="36" s="1"/>
  <c r="F502" i="30"/>
  <c r="H338" i="21" s="1"/>
  <c r="G338" i="33" s="1"/>
  <c r="G338" i="35" s="1"/>
  <c r="G338" i="36" s="1"/>
  <c r="E502" i="30"/>
  <c r="G338" i="21" s="1"/>
  <c r="F338" i="33" s="1"/>
  <c r="F338" i="35" s="1"/>
  <c r="F338" i="36" s="1"/>
  <c r="D502" i="30"/>
  <c r="F338" i="21" s="1"/>
  <c r="E338" i="33" s="1"/>
  <c r="E338" i="35" s="1"/>
  <c r="E338" i="36" s="1"/>
  <c r="C502" i="30"/>
  <c r="E338" i="21" s="1"/>
  <c r="D338" i="33" s="1"/>
  <c r="D338" i="35" s="1"/>
  <c r="D338" i="36" s="1"/>
  <c r="B502" i="30"/>
  <c r="D338" i="21" s="1"/>
  <c r="C338" i="33" s="1"/>
  <c r="C338" i="35" s="1"/>
  <c r="C338" i="36" s="1"/>
  <c r="M501" i="30"/>
  <c r="O337" i="21" s="1"/>
  <c r="N337" i="33" s="1"/>
  <c r="N337" i="35" s="1"/>
  <c r="N337" i="36" s="1"/>
  <c r="L501" i="30"/>
  <c r="N337" i="21" s="1"/>
  <c r="M337" i="33" s="1"/>
  <c r="M337" i="35" s="1"/>
  <c r="M337" i="36" s="1"/>
  <c r="K501" i="30"/>
  <c r="M337" i="21" s="1"/>
  <c r="L337" i="33" s="1"/>
  <c r="L337" i="35" s="1"/>
  <c r="L337" i="36" s="1"/>
  <c r="J501" i="30"/>
  <c r="L337" i="21" s="1"/>
  <c r="K337" i="33" s="1"/>
  <c r="K337" i="35" s="1"/>
  <c r="K337" i="36" s="1"/>
  <c r="I501" i="30"/>
  <c r="K337" i="21" s="1"/>
  <c r="J337" i="33" s="1"/>
  <c r="J337" i="35" s="1"/>
  <c r="J337" i="36" s="1"/>
  <c r="H501" i="30"/>
  <c r="J337" i="21" s="1"/>
  <c r="I337" i="33" s="1"/>
  <c r="I337" i="35" s="1"/>
  <c r="I337" i="36" s="1"/>
  <c r="G501" i="30"/>
  <c r="I337" i="21" s="1"/>
  <c r="H337" i="33" s="1"/>
  <c r="H337" i="35" s="1"/>
  <c r="H337" i="36" s="1"/>
  <c r="F501" i="30"/>
  <c r="H337" i="21" s="1"/>
  <c r="G337" i="33" s="1"/>
  <c r="G337" i="35" s="1"/>
  <c r="G337" i="36" s="1"/>
  <c r="E501" i="30"/>
  <c r="G337" i="21" s="1"/>
  <c r="F337" i="33" s="1"/>
  <c r="F337" i="35" s="1"/>
  <c r="F337" i="36" s="1"/>
  <c r="D501" i="30"/>
  <c r="F337" i="21" s="1"/>
  <c r="E337" i="33" s="1"/>
  <c r="E337" i="35" s="1"/>
  <c r="E337" i="36" s="1"/>
  <c r="C501" i="30"/>
  <c r="E337" i="21" s="1"/>
  <c r="D337" i="33" s="1"/>
  <c r="D337" i="35" s="1"/>
  <c r="D337" i="36" s="1"/>
  <c r="B501" i="30"/>
  <c r="D337" i="21" s="1"/>
  <c r="C337" i="33" s="1"/>
  <c r="C337" i="35" s="1"/>
  <c r="C337" i="36" s="1"/>
  <c r="M500" i="30"/>
  <c r="L500"/>
  <c r="K500"/>
  <c r="J500"/>
  <c r="H500"/>
  <c r="G500"/>
  <c r="F500"/>
  <c r="E500"/>
  <c r="D500"/>
  <c r="C500"/>
  <c r="B500"/>
  <c r="L499"/>
  <c r="K499"/>
  <c r="J499"/>
  <c r="I499"/>
  <c r="H499"/>
  <c r="G499"/>
  <c r="F499"/>
  <c r="E499"/>
  <c r="D499"/>
  <c r="C499"/>
  <c r="B499"/>
  <c r="M498"/>
  <c r="O336" i="21" s="1"/>
  <c r="N336" i="33" s="1"/>
  <c r="N336" i="35" s="1"/>
  <c r="N336" i="36" s="1"/>
  <c r="L498" i="30"/>
  <c r="N336" i="21" s="1"/>
  <c r="M336" i="33" s="1"/>
  <c r="M336" i="35" s="1"/>
  <c r="M336" i="36" s="1"/>
  <c r="K498" i="30"/>
  <c r="M336" i="21" s="1"/>
  <c r="L336" i="33" s="1"/>
  <c r="L336" i="35" s="1"/>
  <c r="L336" i="36" s="1"/>
  <c r="J498" i="30"/>
  <c r="L336" i="21" s="1"/>
  <c r="K336" i="33" s="1"/>
  <c r="K336" i="35" s="1"/>
  <c r="K336" i="36" s="1"/>
  <c r="H498" i="30"/>
  <c r="J336" i="21" s="1"/>
  <c r="I336" i="33" s="1"/>
  <c r="I336" i="35" s="1"/>
  <c r="I336" i="36" s="1"/>
  <c r="G498" i="30"/>
  <c r="I336" i="21" s="1"/>
  <c r="H336" i="33" s="1"/>
  <c r="H336" i="35" s="1"/>
  <c r="H336" i="36" s="1"/>
  <c r="F498" i="30"/>
  <c r="H336" i="21" s="1"/>
  <c r="G336" i="33" s="1"/>
  <c r="G336" i="35" s="1"/>
  <c r="G336" i="36" s="1"/>
  <c r="E498" i="30"/>
  <c r="G336" i="21" s="1"/>
  <c r="F336" i="33" s="1"/>
  <c r="F336" i="35" s="1"/>
  <c r="F336" i="36" s="1"/>
  <c r="D498" i="30"/>
  <c r="F336" i="21" s="1"/>
  <c r="E336" i="33" s="1"/>
  <c r="E336" i="35" s="1"/>
  <c r="E336" i="36" s="1"/>
  <c r="C498" i="30"/>
  <c r="E336" i="21" s="1"/>
  <c r="D336" i="33" s="1"/>
  <c r="D336" i="35" s="1"/>
  <c r="D336" i="36" s="1"/>
  <c r="B498" i="30"/>
  <c r="D336" i="21" s="1"/>
  <c r="C336" i="33" s="1"/>
  <c r="C336" i="35" s="1"/>
  <c r="C336" i="36" s="1"/>
  <c r="M497" i="30"/>
  <c r="O335" i="21" s="1"/>
  <c r="N335" i="33" s="1"/>
  <c r="N335" i="35" s="1"/>
  <c r="N335" i="36" s="1"/>
  <c r="L497" i="30"/>
  <c r="N335" i="21" s="1"/>
  <c r="M335" i="33" s="1"/>
  <c r="M335" i="35" s="1"/>
  <c r="M335" i="36" s="1"/>
  <c r="K497" i="30"/>
  <c r="M335" i="21" s="1"/>
  <c r="L335" i="33" s="1"/>
  <c r="L335" i="35" s="1"/>
  <c r="L335" i="36" s="1"/>
  <c r="J497" i="30"/>
  <c r="L335" i="21" s="1"/>
  <c r="K335" i="33" s="1"/>
  <c r="K335" i="35" s="1"/>
  <c r="K335" i="36" s="1"/>
  <c r="I497" i="30"/>
  <c r="K335" i="21" s="1"/>
  <c r="J335" i="33" s="1"/>
  <c r="J335" i="35" s="1"/>
  <c r="J335" i="36" s="1"/>
  <c r="H497" i="30"/>
  <c r="J335" i="21" s="1"/>
  <c r="I335" i="33" s="1"/>
  <c r="I335" i="35" s="1"/>
  <c r="I335" i="36" s="1"/>
  <c r="G497" i="30"/>
  <c r="I335" i="21" s="1"/>
  <c r="H335" i="33" s="1"/>
  <c r="H335" i="35" s="1"/>
  <c r="H335" i="36" s="1"/>
  <c r="F497" i="30"/>
  <c r="H335" i="21" s="1"/>
  <c r="G335" i="33" s="1"/>
  <c r="G335" i="35" s="1"/>
  <c r="G335" i="36" s="1"/>
  <c r="E497" i="30"/>
  <c r="G335" i="21" s="1"/>
  <c r="F335" i="33" s="1"/>
  <c r="F335" i="35" s="1"/>
  <c r="F335" i="36" s="1"/>
  <c r="D497" i="30"/>
  <c r="F335" i="21" s="1"/>
  <c r="E335" i="33" s="1"/>
  <c r="E335" i="35" s="1"/>
  <c r="E335" i="36" s="1"/>
  <c r="C497" i="30"/>
  <c r="E335" i="21" s="1"/>
  <c r="D335" i="33" s="1"/>
  <c r="D335" i="35" s="1"/>
  <c r="D335" i="36" s="1"/>
  <c r="B497" i="30"/>
  <c r="D335" i="21" s="1"/>
  <c r="C335" i="33" s="1"/>
  <c r="C335" i="35" s="1"/>
  <c r="C335" i="36" s="1"/>
  <c r="M496" i="30"/>
  <c r="O334" i="21" s="1"/>
  <c r="N334" i="33" s="1"/>
  <c r="N334" i="35" s="1"/>
  <c r="N334" i="36" s="1"/>
  <c r="L496" i="30"/>
  <c r="N334" i="21" s="1"/>
  <c r="M334" i="33" s="1"/>
  <c r="M334" i="35" s="1"/>
  <c r="M334" i="36" s="1"/>
  <c r="K496" i="30"/>
  <c r="M334" i="21" s="1"/>
  <c r="L334" i="33" s="1"/>
  <c r="L334" i="35" s="1"/>
  <c r="L334" i="36" s="1"/>
  <c r="J496" i="30"/>
  <c r="L334" i="21" s="1"/>
  <c r="K334" i="33" s="1"/>
  <c r="K334" i="35" s="1"/>
  <c r="K334" i="36" s="1"/>
  <c r="H496" i="30"/>
  <c r="J334" i="21" s="1"/>
  <c r="I334" i="33" s="1"/>
  <c r="I334" i="35" s="1"/>
  <c r="I334" i="36" s="1"/>
  <c r="G496" i="30"/>
  <c r="I334" i="21" s="1"/>
  <c r="H334" i="33" s="1"/>
  <c r="H334" i="35" s="1"/>
  <c r="H334" i="36" s="1"/>
  <c r="F496" i="30"/>
  <c r="H334" i="21" s="1"/>
  <c r="G334" i="33" s="1"/>
  <c r="G334" i="35" s="1"/>
  <c r="G334" i="36" s="1"/>
  <c r="E496" i="30"/>
  <c r="G334" i="21" s="1"/>
  <c r="F334" i="33" s="1"/>
  <c r="F334" i="35" s="1"/>
  <c r="F334" i="36" s="1"/>
  <c r="D496" i="30"/>
  <c r="F334" i="21" s="1"/>
  <c r="E334" i="33" s="1"/>
  <c r="E334" i="35" s="1"/>
  <c r="E334" i="36" s="1"/>
  <c r="C496" i="30"/>
  <c r="E334" i="21" s="1"/>
  <c r="D334" i="33" s="1"/>
  <c r="D334" i="35" s="1"/>
  <c r="D334" i="36" s="1"/>
  <c r="B496" i="30"/>
  <c r="D334" i="21" s="1"/>
  <c r="C334" i="33" s="1"/>
  <c r="C334" i="35" s="1"/>
  <c r="C334" i="36" s="1"/>
  <c r="L495" i="30"/>
  <c r="N333" i="21" s="1"/>
  <c r="M333" i="33" s="1"/>
  <c r="M333" i="35" s="1"/>
  <c r="M333" i="36" s="1"/>
  <c r="K495" i="30"/>
  <c r="M333" i="21" s="1"/>
  <c r="L333" i="33" s="1"/>
  <c r="L333" i="35" s="1"/>
  <c r="L333" i="36" s="1"/>
  <c r="J495" i="30"/>
  <c r="L333" i="21" s="1"/>
  <c r="K333" i="33" s="1"/>
  <c r="K333" i="35" s="1"/>
  <c r="K333" i="36" s="1"/>
  <c r="I495" i="30"/>
  <c r="K333" i="21" s="1"/>
  <c r="J333" i="33" s="1"/>
  <c r="J333" i="35" s="1"/>
  <c r="J333" i="36" s="1"/>
  <c r="H495" i="30"/>
  <c r="J333" i="21" s="1"/>
  <c r="I333" i="33" s="1"/>
  <c r="I333" i="35" s="1"/>
  <c r="I333" i="36" s="1"/>
  <c r="G495" i="30"/>
  <c r="I333" i="21" s="1"/>
  <c r="H333" i="33" s="1"/>
  <c r="H333" i="35" s="1"/>
  <c r="H333" i="36" s="1"/>
  <c r="F495" i="30"/>
  <c r="H333" i="21" s="1"/>
  <c r="G333" i="33" s="1"/>
  <c r="G333" i="35" s="1"/>
  <c r="G333" i="36" s="1"/>
  <c r="E495" i="30"/>
  <c r="G333" i="21" s="1"/>
  <c r="F333" i="33" s="1"/>
  <c r="F333" i="35" s="1"/>
  <c r="F333" i="36" s="1"/>
  <c r="D495" i="30"/>
  <c r="F333" i="21" s="1"/>
  <c r="E333" i="33" s="1"/>
  <c r="E333" i="35" s="1"/>
  <c r="E333" i="36" s="1"/>
  <c r="C495" i="30"/>
  <c r="E333" i="21" s="1"/>
  <c r="D333" i="33" s="1"/>
  <c r="D333" i="35" s="1"/>
  <c r="D333" i="36" s="1"/>
  <c r="B495" i="30"/>
  <c r="D333" i="21" s="1"/>
  <c r="C333" i="33" s="1"/>
  <c r="C333" i="35" s="1"/>
  <c r="C333" i="36" s="1"/>
  <c r="M494" i="30"/>
  <c r="O332" i="21" s="1"/>
  <c r="N332" i="33" s="1"/>
  <c r="N332" i="35" s="1"/>
  <c r="N332" i="36" s="1"/>
  <c r="L494" i="30"/>
  <c r="N332" i="21" s="1"/>
  <c r="M332" i="33" s="1"/>
  <c r="M332" i="35" s="1"/>
  <c r="M332" i="36" s="1"/>
  <c r="K494" i="30"/>
  <c r="M332" i="21" s="1"/>
  <c r="L332" i="33" s="1"/>
  <c r="L332" i="35" s="1"/>
  <c r="L332" i="36" s="1"/>
  <c r="J494" i="30"/>
  <c r="L332" i="21" s="1"/>
  <c r="K332" i="33" s="1"/>
  <c r="K332" i="35" s="1"/>
  <c r="K332" i="36" s="1"/>
  <c r="H494" i="30"/>
  <c r="J332" i="21" s="1"/>
  <c r="I332" i="33" s="1"/>
  <c r="I332" i="35" s="1"/>
  <c r="I332" i="36" s="1"/>
  <c r="G494" i="30"/>
  <c r="I332" i="21" s="1"/>
  <c r="H332" i="33" s="1"/>
  <c r="H332" i="35" s="1"/>
  <c r="H332" i="36" s="1"/>
  <c r="F494" i="30"/>
  <c r="H332" i="21" s="1"/>
  <c r="G332" i="33" s="1"/>
  <c r="G332" i="35" s="1"/>
  <c r="G332" i="36" s="1"/>
  <c r="E494" i="30"/>
  <c r="G332" i="21" s="1"/>
  <c r="F332" i="33" s="1"/>
  <c r="F332" i="35" s="1"/>
  <c r="F332" i="36" s="1"/>
  <c r="D494" i="30"/>
  <c r="F332" i="21" s="1"/>
  <c r="E332" i="33" s="1"/>
  <c r="E332" i="35" s="1"/>
  <c r="E332" i="36" s="1"/>
  <c r="C494" i="30"/>
  <c r="E332" i="21" s="1"/>
  <c r="D332" i="33" s="1"/>
  <c r="D332" i="35" s="1"/>
  <c r="D332" i="36" s="1"/>
  <c r="B494" i="30"/>
  <c r="D332" i="21" s="1"/>
  <c r="C332" i="33" s="1"/>
  <c r="C332" i="35" s="1"/>
  <c r="C332" i="36" s="1"/>
  <c r="M493" i="30"/>
  <c r="L493"/>
  <c r="K493"/>
  <c r="J493"/>
  <c r="I493"/>
  <c r="H493"/>
  <c r="G493"/>
  <c r="F493"/>
  <c r="E493"/>
  <c r="D493"/>
  <c r="C493"/>
  <c r="B493"/>
  <c r="M492"/>
  <c r="L492"/>
  <c r="K492"/>
  <c r="J492"/>
  <c r="H492"/>
  <c r="G492"/>
  <c r="F492"/>
  <c r="E492"/>
  <c r="D492"/>
  <c r="C492"/>
  <c r="B492"/>
  <c r="L491"/>
  <c r="N331" i="21" s="1"/>
  <c r="M331" i="33" s="1"/>
  <c r="M331" i="35" s="1"/>
  <c r="M331" i="36" s="1"/>
  <c r="K491" i="30"/>
  <c r="M331" i="21" s="1"/>
  <c r="L331" i="33" s="1"/>
  <c r="L331" i="35" s="1"/>
  <c r="L331" i="36" s="1"/>
  <c r="J491" i="30"/>
  <c r="L331" i="21" s="1"/>
  <c r="K331" i="33" s="1"/>
  <c r="K331" i="35" s="1"/>
  <c r="K331" i="36" s="1"/>
  <c r="I491" i="30"/>
  <c r="K331" i="21" s="1"/>
  <c r="J331" i="33" s="1"/>
  <c r="J331" i="35" s="1"/>
  <c r="J331" i="36" s="1"/>
  <c r="H491" i="30"/>
  <c r="J331" i="21" s="1"/>
  <c r="I331" i="33" s="1"/>
  <c r="I331" i="35" s="1"/>
  <c r="I331" i="36" s="1"/>
  <c r="G491" i="30"/>
  <c r="I331" i="21" s="1"/>
  <c r="H331" i="33" s="1"/>
  <c r="H331" i="35" s="1"/>
  <c r="H331" i="36" s="1"/>
  <c r="F491" i="30"/>
  <c r="H331" i="21" s="1"/>
  <c r="G331" i="33" s="1"/>
  <c r="G331" i="35" s="1"/>
  <c r="G331" i="36" s="1"/>
  <c r="E491" i="30"/>
  <c r="G331" i="21" s="1"/>
  <c r="F331" i="33" s="1"/>
  <c r="F331" i="35" s="1"/>
  <c r="F331" i="36" s="1"/>
  <c r="D491" i="30"/>
  <c r="F331" i="21" s="1"/>
  <c r="E331" i="33" s="1"/>
  <c r="E331" i="35" s="1"/>
  <c r="E331" i="36" s="1"/>
  <c r="C491" i="30"/>
  <c r="E331" i="21" s="1"/>
  <c r="D331" i="33" s="1"/>
  <c r="D331" i="35" s="1"/>
  <c r="D331" i="36" s="1"/>
  <c r="B491" i="30"/>
  <c r="D331" i="21" s="1"/>
  <c r="C331" i="33" s="1"/>
  <c r="C331" i="35" s="1"/>
  <c r="C331" i="36" s="1"/>
  <c r="M490" i="30"/>
  <c r="O330" i="21" s="1"/>
  <c r="N330" i="33" s="1"/>
  <c r="N330" i="35" s="1"/>
  <c r="N330" i="36" s="1"/>
  <c r="L490" i="30"/>
  <c r="N330" i="21" s="1"/>
  <c r="M330" i="33" s="1"/>
  <c r="M330" i="35" s="1"/>
  <c r="M330" i="36" s="1"/>
  <c r="K490" i="30"/>
  <c r="M330" i="21" s="1"/>
  <c r="L330" i="33" s="1"/>
  <c r="L330" i="35" s="1"/>
  <c r="L330" i="36" s="1"/>
  <c r="J490" i="30"/>
  <c r="L330" i="21" s="1"/>
  <c r="K330" i="33" s="1"/>
  <c r="K330" i="35" s="1"/>
  <c r="K330" i="36" s="1"/>
  <c r="H490" i="30"/>
  <c r="J330" i="21" s="1"/>
  <c r="I330" i="33" s="1"/>
  <c r="I330" i="35" s="1"/>
  <c r="I330" i="36" s="1"/>
  <c r="G490" i="30"/>
  <c r="I330" i="21" s="1"/>
  <c r="H330" i="33" s="1"/>
  <c r="H330" i="35" s="1"/>
  <c r="H330" i="36" s="1"/>
  <c r="F490" i="30"/>
  <c r="H330" i="21" s="1"/>
  <c r="G330" i="33" s="1"/>
  <c r="G330" i="35" s="1"/>
  <c r="G330" i="36" s="1"/>
  <c r="E490" i="30"/>
  <c r="G330" i="21" s="1"/>
  <c r="F330" i="33" s="1"/>
  <c r="F330" i="35" s="1"/>
  <c r="F330" i="36" s="1"/>
  <c r="D490" i="30"/>
  <c r="F330" i="21" s="1"/>
  <c r="E330" i="33" s="1"/>
  <c r="E330" i="35" s="1"/>
  <c r="E330" i="36" s="1"/>
  <c r="C490" i="30"/>
  <c r="E330" i="21" s="1"/>
  <c r="D330" i="33" s="1"/>
  <c r="D330" i="35" s="1"/>
  <c r="D330" i="36" s="1"/>
  <c r="B490" i="30"/>
  <c r="D330" i="21" s="1"/>
  <c r="C330" i="33" s="1"/>
  <c r="C330" i="35" s="1"/>
  <c r="C330" i="36" s="1"/>
  <c r="M489" i="30"/>
  <c r="O329" i="21" s="1"/>
  <c r="N329" i="33" s="1"/>
  <c r="N329" i="35" s="1"/>
  <c r="N329" i="36" s="1"/>
  <c r="L489" i="30"/>
  <c r="N329" i="21" s="1"/>
  <c r="M329" i="33" s="1"/>
  <c r="M329" i="35" s="1"/>
  <c r="M329" i="36" s="1"/>
  <c r="K489" i="30"/>
  <c r="M329" i="21" s="1"/>
  <c r="L329" i="33" s="1"/>
  <c r="L329" i="35" s="1"/>
  <c r="L329" i="36" s="1"/>
  <c r="J489" i="30"/>
  <c r="L329" i="21" s="1"/>
  <c r="K329" i="33" s="1"/>
  <c r="K329" i="35" s="1"/>
  <c r="K329" i="36" s="1"/>
  <c r="I489" i="30"/>
  <c r="K329" i="21" s="1"/>
  <c r="J329" i="33" s="1"/>
  <c r="J329" i="35" s="1"/>
  <c r="J329" i="36" s="1"/>
  <c r="H489" i="30"/>
  <c r="J329" i="21" s="1"/>
  <c r="I329" i="33" s="1"/>
  <c r="I329" i="35" s="1"/>
  <c r="I329" i="36" s="1"/>
  <c r="G489" i="30"/>
  <c r="I329" i="21" s="1"/>
  <c r="H329" i="33" s="1"/>
  <c r="H329" i="35" s="1"/>
  <c r="H329" i="36" s="1"/>
  <c r="F489" i="30"/>
  <c r="H329" i="21" s="1"/>
  <c r="G329" i="33" s="1"/>
  <c r="G329" i="35" s="1"/>
  <c r="G329" i="36" s="1"/>
  <c r="E489" i="30"/>
  <c r="G329" i="21" s="1"/>
  <c r="F329" i="33" s="1"/>
  <c r="F329" i="35" s="1"/>
  <c r="F329" i="36" s="1"/>
  <c r="D489" i="30"/>
  <c r="F329" i="21" s="1"/>
  <c r="E329" i="33" s="1"/>
  <c r="E329" i="35" s="1"/>
  <c r="E329" i="36" s="1"/>
  <c r="C489" i="30"/>
  <c r="E329" i="21" s="1"/>
  <c r="D329" i="33" s="1"/>
  <c r="D329" i="35" s="1"/>
  <c r="D329" i="36" s="1"/>
  <c r="B489" i="30"/>
  <c r="D329" i="21" s="1"/>
  <c r="C329" i="33" s="1"/>
  <c r="C329" i="35" s="1"/>
  <c r="C329" i="36" s="1"/>
  <c r="M488" i="30"/>
  <c r="O328" i="21" s="1"/>
  <c r="N328" i="33" s="1"/>
  <c r="N328" i="35" s="1"/>
  <c r="N328" i="36" s="1"/>
  <c r="L488" i="30"/>
  <c r="N328" i="21" s="1"/>
  <c r="M328" i="33" s="1"/>
  <c r="M328" i="35" s="1"/>
  <c r="M328" i="36" s="1"/>
  <c r="K488" i="30"/>
  <c r="M328" i="21" s="1"/>
  <c r="L328" i="33" s="1"/>
  <c r="L328" i="35" s="1"/>
  <c r="L328" i="36" s="1"/>
  <c r="J488" i="30"/>
  <c r="L328" i="21" s="1"/>
  <c r="K328" i="33" s="1"/>
  <c r="K328" i="35" s="1"/>
  <c r="K328" i="36" s="1"/>
  <c r="H488" i="30"/>
  <c r="J328" i="21" s="1"/>
  <c r="I328" i="33" s="1"/>
  <c r="I328" i="35" s="1"/>
  <c r="I328" i="36" s="1"/>
  <c r="G488" i="30"/>
  <c r="I328" i="21" s="1"/>
  <c r="H328" i="33" s="1"/>
  <c r="H328" i="35" s="1"/>
  <c r="H328" i="36" s="1"/>
  <c r="F488" i="30"/>
  <c r="H328" i="21" s="1"/>
  <c r="G328" i="33" s="1"/>
  <c r="G328" i="35" s="1"/>
  <c r="G328" i="36" s="1"/>
  <c r="E488" i="30"/>
  <c r="G328" i="21" s="1"/>
  <c r="F328" i="33" s="1"/>
  <c r="F328" i="35" s="1"/>
  <c r="F328" i="36" s="1"/>
  <c r="D488" i="30"/>
  <c r="F328" i="21" s="1"/>
  <c r="E328" i="33" s="1"/>
  <c r="E328" i="35" s="1"/>
  <c r="E328" i="36" s="1"/>
  <c r="C488" i="30"/>
  <c r="E328" i="21" s="1"/>
  <c r="D328" i="33" s="1"/>
  <c r="D328" i="35" s="1"/>
  <c r="D328" i="36" s="1"/>
  <c r="B488" i="30"/>
  <c r="D328" i="21" s="1"/>
  <c r="C328" i="33" s="1"/>
  <c r="C328" i="35" s="1"/>
  <c r="C328" i="36" s="1"/>
  <c r="L487" i="30"/>
  <c r="N327" i="21" s="1"/>
  <c r="M327" i="33" s="1"/>
  <c r="M327" i="35" s="1"/>
  <c r="M327" i="36" s="1"/>
  <c r="K487" i="30"/>
  <c r="M327" i="21" s="1"/>
  <c r="L327" i="33" s="1"/>
  <c r="L327" i="35" s="1"/>
  <c r="L327" i="36" s="1"/>
  <c r="J487" i="30"/>
  <c r="L327" i="21" s="1"/>
  <c r="K327" i="33" s="1"/>
  <c r="K327" i="35" s="1"/>
  <c r="K327" i="36" s="1"/>
  <c r="I487" i="30"/>
  <c r="K327" i="21" s="1"/>
  <c r="J327" i="33" s="1"/>
  <c r="J327" i="35" s="1"/>
  <c r="J327" i="36" s="1"/>
  <c r="H487" i="30"/>
  <c r="J327" i="21" s="1"/>
  <c r="I327" i="33" s="1"/>
  <c r="I327" i="35" s="1"/>
  <c r="I327" i="36" s="1"/>
  <c r="G487" i="30"/>
  <c r="I327" i="21" s="1"/>
  <c r="H327" i="33" s="1"/>
  <c r="H327" i="35" s="1"/>
  <c r="H327" i="36" s="1"/>
  <c r="F487" i="30"/>
  <c r="H327" i="21" s="1"/>
  <c r="G327" i="33" s="1"/>
  <c r="G327" i="35" s="1"/>
  <c r="G327" i="36" s="1"/>
  <c r="E487" i="30"/>
  <c r="G327" i="21" s="1"/>
  <c r="F327" i="33" s="1"/>
  <c r="F327" i="35" s="1"/>
  <c r="F327" i="36" s="1"/>
  <c r="D487" i="30"/>
  <c r="F327" i="21" s="1"/>
  <c r="E327" i="33" s="1"/>
  <c r="E327" i="35" s="1"/>
  <c r="E327" i="36" s="1"/>
  <c r="C487" i="30"/>
  <c r="E327" i="21" s="1"/>
  <c r="D327" i="33" s="1"/>
  <c r="D327" i="35" s="1"/>
  <c r="D327" i="36" s="1"/>
  <c r="B487" i="30"/>
  <c r="D327" i="21" s="1"/>
  <c r="C327" i="33" s="1"/>
  <c r="C327" i="35" s="1"/>
  <c r="C327" i="36" s="1"/>
  <c r="M486" i="30"/>
  <c r="L486"/>
  <c r="K486"/>
  <c r="J486"/>
  <c r="H486"/>
  <c r="G486"/>
  <c r="F486"/>
  <c r="E486"/>
  <c r="D486"/>
  <c r="C486"/>
  <c r="B486"/>
  <c r="M485"/>
  <c r="L485"/>
  <c r="K485"/>
  <c r="J485"/>
  <c r="I485"/>
  <c r="H485"/>
  <c r="G485"/>
  <c r="F485"/>
  <c r="E485"/>
  <c r="D485"/>
  <c r="C485"/>
  <c r="B485"/>
  <c r="M484"/>
  <c r="O326" i="21" s="1"/>
  <c r="N326" i="33" s="1"/>
  <c r="N326" i="35" s="1"/>
  <c r="N326" i="36" s="1"/>
  <c r="L484" i="30"/>
  <c r="N326" i="21" s="1"/>
  <c r="M326" i="33" s="1"/>
  <c r="M326" i="35" s="1"/>
  <c r="M326" i="36" s="1"/>
  <c r="K484" i="30"/>
  <c r="M326" i="21" s="1"/>
  <c r="L326" i="33" s="1"/>
  <c r="L326" i="35" s="1"/>
  <c r="L326" i="36" s="1"/>
  <c r="J484" i="30"/>
  <c r="L326" i="21" s="1"/>
  <c r="K326" i="33" s="1"/>
  <c r="K326" i="35" s="1"/>
  <c r="K326" i="36" s="1"/>
  <c r="H484" i="30"/>
  <c r="J326" i="21" s="1"/>
  <c r="I326" i="33" s="1"/>
  <c r="I326" i="35" s="1"/>
  <c r="I326" i="36" s="1"/>
  <c r="G484" i="30"/>
  <c r="I326" i="21" s="1"/>
  <c r="H326" i="33" s="1"/>
  <c r="H326" i="35" s="1"/>
  <c r="H326" i="36" s="1"/>
  <c r="F484" i="30"/>
  <c r="H326" i="21" s="1"/>
  <c r="G326" i="33" s="1"/>
  <c r="G326" i="35" s="1"/>
  <c r="G326" i="36" s="1"/>
  <c r="E484" i="30"/>
  <c r="G326" i="21" s="1"/>
  <c r="F326" i="33" s="1"/>
  <c r="F326" i="35" s="1"/>
  <c r="F326" i="36" s="1"/>
  <c r="D484" i="30"/>
  <c r="F326" i="21" s="1"/>
  <c r="E326" i="33" s="1"/>
  <c r="E326" i="35" s="1"/>
  <c r="E326" i="36" s="1"/>
  <c r="C484" i="30"/>
  <c r="E326" i="21" s="1"/>
  <c r="D326" i="33" s="1"/>
  <c r="D326" i="35" s="1"/>
  <c r="D326" i="36" s="1"/>
  <c r="B484" i="30"/>
  <c r="D326" i="21" s="1"/>
  <c r="C326" i="33" s="1"/>
  <c r="C326" i="35" s="1"/>
  <c r="C326" i="36" s="1"/>
  <c r="M483" i="30"/>
  <c r="O325" i="21" s="1"/>
  <c r="N325" i="33" s="1"/>
  <c r="N325" i="35" s="1"/>
  <c r="N325" i="36" s="1"/>
  <c r="L483" i="30"/>
  <c r="N325" i="21" s="1"/>
  <c r="M325" i="33" s="1"/>
  <c r="M325" i="35" s="1"/>
  <c r="M325" i="36" s="1"/>
  <c r="K483" i="30"/>
  <c r="M325" i="21" s="1"/>
  <c r="L325" i="33" s="1"/>
  <c r="L325" i="35" s="1"/>
  <c r="L325" i="36" s="1"/>
  <c r="J483" i="30"/>
  <c r="L325" i="21" s="1"/>
  <c r="K325" i="33" s="1"/>
  <c r="K325" i="35" s="1"/>
  <c r="K325" i="36" s="1"/>
  <c r="I483" i="30"/>
  <c r="K325" i="21" s="1"/>
  <c r="J325" i="33" s="1"/>
  <c r="J325" i="35" s="1"/>
  <c r="J325" i="36" s="1"/>
  <c r="H483" i="30"/>
  <c r="J325" i="21" s="1"/>
  <c r="I325" i="33" s="1"/>
  <c r="I325" i="35" s="1"/>
  <c r="I325" i="36" s="1"/>
  <c r="G483" i="30"/>
  <c r="I325" i="21" s="1"/>
  <c r="H325" i="33" s="1"/>
  <c r="H325" i="35" s="1"/>
  <c r="H325" i="36" s="1"/>
  <c r="F483" i="30"/>
  <c r="H325" i="21" s="1"/>
  <c r="G325" i="33" s="1"/>
  <c r="G325" i="35" s="1"/>
  <c r="G325" i="36" s="1"/>
  <c r="E483" i="30"/>
  <c r="G325" i="21" s="1"/>
  <c r="F325" i="33" s="1"/>
  <c r="F325" i="35" s="1"/>
  <c r="F325" i="36" s="1"/>
  <c r="D483" i="30"/>
  <c r="F325" i="21" s="1"/>
  <c r="E325" i="33" s="1"/>
  <c r="E325" i="35" s="1"/>
  <c r="E325" i="36" s="1"/>
  <c r="C483" i="30"/>
  <c r="E325" i="21" s="1"/>
  <c r="D325" i="33" s="1"/>
  <c r="D325" i="35" s="1"/>
  <c r="D325" i="36" s="1"/>
  <c r="B483" i="30"/>
  <c r="D325" i="21" s="1"/>
  <c r="C325" i="33" s="1"/>
  <c r="C325" i="35" s="1"/>
  <c r="C325" i="36" s="1"/>
  <c r="L482" i="30"/>
  <c r="N324" i="21" s="1"/>
  <c r="M324" i="33" s="1"/>
  <c r="M324" i="35" s="1"/>
  <c r="M324" i="36" s="1"/>
  <c r="K482" i="30"/>
  <c r="M324" i="21" s="1"/>
  <c r="L324" i="33" s="1"/>
  <c r="L324" i="35" s="1"/>
  <c r="L324" i="36" s="1"/>
  <c r="J482" i="30"/>
  <c r="L324" i="21" s="1"/>
  <c r="K324" i="33" s="1"/>
  <c r="K324" i="35" s="1"/>
  <c r="K324" i="36" s="1"/>
  <c r="H482" i="30"/>
  <c r="J324" i="21" s="1"/>
  <c r="I324" i="33" s="1"/>
  <c r="I324" i="35" s="1"/>
  <c r="I324" i="36" s="1"/>
  <c r="G482" i="30"/>
  <c r="I324" i="21" s="1"/>
  <c r="H324" i="33" s="1"/>
  <c r="H324" i="35" s="1"/>
  <c r="H324" i="36" s="1"/>
  <c r="F482" i="30"/>
  <c r="H324" i="21" s="1"/>
  <c r="G324" i="33" s="1"/>
  <c r="G324" i="35" s="1"/>
  <c r="G324" i="36" s="1"/>
  <c r="E482" i="30"/>
  <c r="G324" i="21" s="1"/>
  <c r="F324" i="33" s="1"/>
  <c r="F324" i="35" s="1"/>
  <c r="F324" i="36" s="1"/>
  <c r="D482" i="30"/>
  <c r="F324" i="21" s="1"/>
  <c r="E324" i="33" s="1"/>
  <c r="E324" i="35" s="1"/>
  <c r="E324" i="36" s="1"/>
  <c r="C482" i="30"/>
  <c r="E324" i="21" s="1"/>
  <c r="D324" i="33" s="1"/>
  <c r="D324" i="35" s="1"/>
  <c r="D324" i="36" s="1"/>
  <c r="B482" i="30"/>
  <c r="D324" i="21" s="1"/>
  <c r="C324" i="33" s="1"/>
  <c r="C324" i="35" s="1"/>
  <c r="C324" i="36" s="1"/>
  <c r="M481" i="30"/>
  <c r="O323" i="21" s="1"/>
  <c r="N323" i="33" s="1"/>
  <c r="N323" i="35" s="1"/>
  <c r="N323" i="36" s="1"/>
  <c r="L481" i="30"/>
  <c r="N323" i="21" s="1"/>
  <c r="M323" i="33" s="1"/>
  <c r="M323" i="35" s="1"/>
  <c r="M323" i="36" s="1"/>
  <c r="K481" i="30"/>
  <c r="M323" i="21" s="1"/>
  <c r="L323" i="33" s="1"/>
  <c r="L323" i="35" s="1"/>
  <c r="L323" i="36" s="1"/>
  <c r="J481" i="30"/>
  <c r="L323" i="21" s="1"/>
  <c r="K323" i="33" s="1"/>
  <c r="K323" i="35" s="1"/>
  <c r="K323" i="36" s="1"/>
  <c r="I481" i="30"/>
  <c r="K323" i="21" s="1"/>
  <c r="J323" i="33" s="1"/>
  <c r="J323" i="35" s="1"/>
  <c r="J323" i="36" s="1"/>
  <c r="H481" i="30"/>
  <c r="J323" i="21" s="1"/>
  <c r="I323" i="33" s="1"/>
  <c r="I323" i="35" s="1"/>
  <c r="I323" i="36" s="1"/>
  <c r="G481" i="30"/>
  <c r="I323" i="21" s="1"/>
  <c r="H323" i="33" s="1"/>
  <c r="H323" i="35" s="1"/>
  <c r="H323" i="36" s="1"/>
  <c r="F481" i="30"/>
  <c r="H323" i="21" s="1"/>
  <c r="G323" i="33" s="1"/>
  <c r="G323" i="35" s="1"/>
  <c r="G323" i="36" s="1"/>
  <c r="E481" i="30"/>
  <c r="G323" i="21" s="1"/>
  <c r="F323" i="33" s="1"/>
  <c r="F323" i="35" s="1"/>
  <c r="F323" i="36" s="1"/>
  <c r="D481" i="30"/>
  <c r="F323" i="21" s="1"/>
  <c r="E323" i="33" s="1"/>
  <c r="E323" i="35" s="1"/>
  <c r="E323" i="36" s="1"/>
  <c r="C481" i="30"/>
  <c r="E323" i="21" s="1"/>
  <c r="D323" i="33" s="1"/>
  <c r="D323" i="35" s="1"/>
  <c r="D323" i="36" s="1"/>
  <c r="B481" i="30"/>
  <c r="D323" i="21" s="1"/>
  <c r="C323" i="33" s="1"/>
  <c r="C323" i="35" s="1"/>
  <c r="C323" i="36" s="1"/>
  <c r="M480" i="30"/>
  <c r="O322" i="21" s="1"/>
  <c r="N322" i="33" s="1"/>
  <c r="N322" i="35" s="1"/>
  <c r="N322" i="36" s="1"/>
  <c r="L480" i="30"/>
  <c r="N322" i="21" s="1"/>
  <c r="M322" i="33" s="1"/>
  <c r="M322" i="35" s="1"/>
  <c r="M322" i="36" s="1"/>
  <c r="K480" i="30"/>
  <c r="M322" i="21" s="1"/>
  <c r="L322" i="33" s="1"/>
  <c r="L322" i="35" s="1"/>
  <c r="L322" i="36" s="1"/>
  <c r="J480" i="30"/>
  <c r="L322" i="21" s="1"/>
  <c r="K322" i="33" s="1"/>
  <c r="K322" i="35" s="1"/>
  <c r="K322" i="36" s="1"/>
  <c r="H480" i="30"/>
  <c r="J322" i="21" s="1"/>
  <c r="I322" i="33" s="1"/>
  <c r="I322" i="35" s="1"/>
  <c r="I322" i="36" s="1"/>
  <c r="G480" i="30"/>
  <c r="I322" i="21" s="1"/>
  <c r="H322" i="33" s="1"/>
  <c r="H322" i="35" s="1"/>
  <c r="H322" i="36" s="1"/>
  <c r="F480" i="30"/>
  <c r="H322" i="21" s="1"/>
  <c r="G322" i="33" s="1"/>
  <c r="G322" i="35" s="1"/>
  <c r="G322" i="36" s="1"/>
  <c r="E480" i="30"/>
  <c r="G322" i="21" s="1"/>
  <c r="F322" i="33" s="1"/>
  <c r="F322" i="35" s="1"/>
  <c r="F322" i="36" s="1"/>
  <c r="D480" i="30"/>
  <c r="F322" i="21" s="1"/>
  <c r="E322" i="33" s="1"/>
  <c r="E322" i="35" s="1"/>
  <c r="E322" i="36" s="1"/>
  <c r="C480" i="30"/>
  <c r="E322" i="21" s="1"/>
  <c r="D322" i="33" s="1"/>
  <c r="D322" i="35" s="1"/>
  <c r="D322" i="36" s="1"/>
  <c r="B480" i="30"/>
  <c r="D322" i="21" s="1"/>
  <c r="C322" i="33" s="1"/>
  <c r="C322" i="35" s="1"/>
  <c r="C322" i="36" s="1"/>
  <c r="M479" i="30"/>
  <c r="L479"/>
  <c r="K479"/>
  <c r="J479"/>
  <c r="I479"/>
  <c r="H479"/>
  <c r="G479"/>
  <c r="F479"/>
  <c r="E479"/>
  <c r="D479"/>
  <c r="C479"/>
  <c r="B479"/>
  <c r="L478"/>
  <c r="K478"/>
  <c r="J478"/>
  <c r="I478"/>
  <c r="H478"/>
  <c r="G478"/>
  <c r="F478"/>
  <c r="E478"/>
  <c r="D478"/>
  <c r="C478"/>
  <c r="B478"/>
  <c r="M477"/>
  <c r="O321" i="21" s="1"/>
  <c r="N321" i="33" s="1"/>
  <c r="N321" i="35" s="1"/>
  <c r="N321" i="36" s="1"/>
  <c r="L477" i="30"/>
  <c r="N321" i="21" s="1"/>
  <c r="M321" i="33" s="1"/>
  <c r="M321" i="35" s="1"/>
  <c r="M321" i="36" s="1"/>
  <c r="K477" i="30"/>
  <c r="M321" i="21" s="1"/>
  <c r="L321" i="33" s="1"/>
  <c r="L321" i="35" s="1"/>
  <c r="L321" i="36" s="1"/>
  <c r="J477" i="30"/>
  <c r="L321" i="21" s="1"/>
  <c r="K321" i="33" s="1"/>
  <c r="K321" i="35" s="1"/>
  <c r="K321" i="36" s="1"/>
  <c r="H477" i="30"/>
  <c r="J321" i="21" s="1"/>
  <c r="I321" i="33" s="1"/>
  <c r="I321" i="35" s="1"/>
  <c r="I321" i="36" s="1"/>
  <c r="G477" i="30"/>
  <c r="I321" i="21" s="1"/>
  <c r="H321" i="33" s="1"/>
  <c r="H321" i="35" s="1"/>
  <c r="H321" i="36" s="1"/>
  <c r="F477" i="30"/>
  <c r="H321" i="21" s="1"/>
  <c r="G321" i="33" s="1"/>
  <c r="G321" i="35" s="1"/>
  <c r="G321" i="36" s="1"/>
  <c r="E477" i="30"/>
  <c r="G321" i="21" s="1"/>
  <c r="F321" i="33" s="1"/>
  <c r="F321" i="35" s="1"/>
  <c r="F321" i="36" s="1"/>
  <c r="D477" i="30"/>
  <c r="F321" i="21" s="1"/>
  <c r="E321" i="33" s="1"/>
  <c r="E321" i="35" s="1"/>
  <c r="E321" i="36" s="1"/>
  <c r="C477" i="30"/>
  <c r="E321" i="21" s="1"/>
  <c r="D321" i="33" s="1"/>
  <c r="D321" i="35" s="1"/>
  <c r="D321" i="36" s="1"/>
  <c r="B477" i="30"/>
  <c r="D321" i="21" s="1"/>
  <c r="C321" i="33" s="1"/>
  <c r="C321" i="35" s="1"/>
  <c r="C321" i="36" s="1"/>
  <c r="M476" i="30"/>
  <c r="O320" i="21" s="1"/>
  <c r="N320" i="33" s="1"/>
  <c r="N320" i="35" s="1"/>
  <c r="N320" i="36" s="1"/>
  <c r="L476" i="30"/>
  <c r="N320" i="21" s="1"/>
  <c r="M320" i="33" s="1"/>
  <c r="M320" i="35" s="1"/>
  <c r="M320" i="36" s="1"/>
  <c r="K476" i="30"/>
  <c r="M320" i="21" s="1"/>
  <c r="L320" i="33" s="1"/>
  <c r="L320" i="35" s="1"/>
  <c r="L320" i="36" s="1"/>
  <c r="J476" i="30"/>
  <c r="L320" i="21" s="1"/>
  <c r="K320" i="33" s="1"/>
  <c r="K320" i="35" s="1"/>
  <c r="K320" i="36" s="1"/>
  <c r="I476" i="30"/>
  <c r="K320" i="21" s="1"/>
  <c r="J320" i="33" s="1"/>
  <c r="J320" i="35" s="1"/>
  <c r="J320" i="36" s="1"/>
  <c r="H476" i="30"/>
  <c r="J320" i="21" s="1"/>
  <c r="I320" i="33" s="1"/>
  <c r="I320" i="35" s="1"/>
  <c r="I320" i="36" s="1"/>
  <c r="G476" i="30"/>
  <c r="I320" i="21" s="1"/>
  <c r="H320" i="33" s="1"/>
  <c r="H320" i="35" s="1"/>
  <c r="H320" i="36" s="1"/>
  <c r="F476" i="30"/>
  <c r="H320" i="21" s="1"/>
  <c r="G320" i="33" s="1"/>
  <c r="G320" i="35" s="1"/>
  <c r="G320" i="36" s="1"/>
  <c r="E476" i="30"/>
  <c r="G320" i="21" s="1"/>
  <c r="F320" i="33" s="1"/>
  <c r="F320" i="35" s="1"/>
  <c r="F320" i="36" s="1"/>
  <c r="D476" i="30"/>
  <c r="F320" i="21" s="1"/>
  <c r="E320" i="33" s="1"/>
  <c r="E320" i="35" s="1"/>
  <c r="E320" i="36" s="1"/>
  <c r="C476" i="30"/>
  <c r="E320" i="21" s="1"/>
  <c r="D320" i="33" s="1"/>
  <c r="D320" i="35" s="1"/>
  <c r="D320" i="36" s="1"/>
  <c r="B476" i="30"/>
  <c r="D320" i="21" s="1"/>
  <c r="C320" i="33" s="1"/>
  <c r="C320" i="35" s="1"/>
  <c r="C320" i="36" s="1"/>
  <c r="M475" i="30"/>
  <c r="O319" i="21" s="1"/>
  <c r="N319" i="33" s="1"/>
  <c r="N319" i="35" s="1"/>
  <c r="N319" i="36" s="1"/>
  <c r="L475" i="30"/>
  <c r="N319" i="21" s="1"/>
  <c r="M319" i="33" s="1"/>
  <c r="M319" i="35" s="1"/>
  <c r="M319" i="36" s="1"/>
  <c r="K475" i="30"/>
  <c r="M319" i="21" s="1"/>
  <c r="L319" i="33" s="1"/>
  <c r="L319" i="35" s="1"/>
  <c r="L319" i="36" s="1"/>
  <c r="J475" i="30"/>
  <c r="L319" i="21" s="1"/>
  <c r="K319" i="33" s="1"/>
  <c r="K319" i="35" s="1"/>
  <c r="K319" i="36" s="1"/>
  <c r="H475" i="30"/>
  <c r="J319" i="21" s="1"/>
  <c r="I319" i="33" s="1"/>
  <c r="I319" i="35" s="1"/>
  <c r="I319" i="36" s="1"/>
  <c r="G475" i="30"/>
  <c r="I319" i="21" s="1"/>
  <c r="H319" i="33" s="1"/>
  <c r="H319" i="35" s="1"/>
  <c r="H319" i="36" s="1"/>
  <c r="F475" i="30"/>
  <c r="H319" i="21" s="1"/>
  <c r="G319" i="33" s="1"/>
  <c r="G319" i="35" s="1"/>
  <c r="G319" i="36" s="1"/>
  <c r="E475" i="30"/>
  <c r="G319" i="21" s="1"/>
  <c r="F319" i="33" s="1"/>
  <c r="F319" i="35" s="1"/>
  <c r="F319" i="36" s="1"/>
  <c r="D475" i="30"/>
  <c r="F319" i="21" s="1"/>
  <c r="E319" i="33" s="1"/>
  <c r="E319" i="35" s="1"/>
  <c r="E319" i="36" s="1"/>
  <c r="C475" i="30"/>
  <c r="E319" i="21" s="1"/>
  <c r="D319" i="33" s="1"/>
  <c r="D319" i="35" s="1"/>
  <c r="D319" i="36" s="1"/>
  <c r="B475" i="30"/>
  <c r="D319" i="21" s="1"/>
  <c r="C319" i="33" s="1"/>
  <c r="C319" i="35" s="1"/>
  <c r="C319" i="36" s="1"/>
  <c r="L474" i="30"/>
  <c r="N318" i="21" s="1"/>
  <c r="M318" i="33" s="1"/>
  <c r="M318" i="35" s="1"/>
  <c r="M318" i="36" s="1"/>
  <c r="K474" i="30"/>
  <c r="M318" i="21" s="1"/>
  <c r="L318" i="33" s="1"/>
  <c r="L318" i="35" s="1"/>
  <c r="L318" i="36" s="1"/>
  <c r="J474" i="30"/>
  <c r="L318" i="21" s="1"/>
  <c r="K318" i="33" s="1"/>
  <c r="K318" i="35" s="1"/>
  <c r="K318" i="36" s="1"/>
  <c r="I474" i="30"/>
  <c r="K318" i="21" s="1"/>
  <c r="J318" i="33" s="1"/>
  <c r="J318" i="35" s="1"/>
  <c r="J318" i="36" s="1"/>
  <c r="H474" i="30"/>
  <c r="J318" i="21" s="1"/>
  <c r="I318" i="33" s="1"/>
  <c r="I318" i="35" s="1"/>
  <c r="I318" i="36" s="1"/>
  <c r="G474" i="30"/>
  <c r="I318" i="21" s="1"/>
  <c r="H318" i="33" s="1"/>
  <c r="H318" i="35" s="1"/>
  <c r="H318" i="36" s="1"/>
  <c r="F474" i="30"/>
  <c r="H318" i="21" s="1"/>
  <c r="G318" i="33" s="1"/>
  <c r="G318" i="35" s="1"/>
  <c r="G318" i="36" s="1"/>
  <c r="E474" i="30"/>
  <c r="G318" i="21" s="1"/>
  <c r="F318" i="33" s="1"/>
  <c r="F318" i="35" s="1"/>
  <c r="F318" i="36" s="1"/>
  <c r="D474" i="30"/>
  <c r="F318" i="21" s="1"/>
  <c r="E318" i="33" s="1"/>
  <c r="E318" i="35" s="1"/>
  <c r="E318" i="36" s="1"/>
  <c r="C474" i="30"/>
  <c r="E318" i="21" s="1"/>
  <c r="D318" i="33" s="1"/>
  <c r="D318" i="35" s="1"/>
  <c r="D318" i="36" s="1"/>
  <c r="B474" i="30"/>
  <c r="D318" i="21" s="1"/>
  <c r="C318" i="33" s="1"/>
  <c r="C318" i="35" s="1"/>
  <c r="C318" i="36" s="1"/>
  <c r="M473" i="30"/>
  <c r="O317" i="21" s="1"/>
  <c r="N317" i="33" s="1"/>
  <c r="N317" i="35" s="1"/>
  <c r="N317" i="36" s="1"/>
  <c r="L473" i="30"/>
  <c r="N317" i="21" s="1"/>
  <c r="M317" i="33" s="1"/>
  <c r="M317" i="35" s="1"/>
  <c r="M317" i="36" s="1"/>
  <c r="K473" i="30"/>
  <c r="M317" i="21" s="1"/>
  <c r="L317" i="33" s="1"/>
  <c r="L317" i="35" s="1"/>
  <c r="L317" i="36" s="1"/>
  <c r="J473" i="30"/>
  <c r="L317" i="21" s="1"/>
  <c r="K317" i="33" s="1"/>
  <c r="K317" i="35" s="1"/>
  <c r="K317" i="36" s="1"/>
  <c r="H473" i="30"/>
  <c r="J317" i="21" s="1"/>
  <c r="I317" i="33" s="1"/>
  <c r="I317" i="35" s="1"/>
  <c r="I317" i="36" s="1"/>
  <c r="G473" i="30"/>
  <c r="I317" i="21" s="1"/>
  <c r="H317" i="33" s="1"/>
  <c r="H317" i="35" s="1"/>
  <c r="H317" i="36" s="1"/>
  <c r="F473" i="30"/>
  <c r="H317" i="21" s="1"/>
  <c r="G317" i="33" s="1"/>
  <c r="G317" i="35" s="1"/>
  <c r="G317" i="36" s="1"/>
  <c r="E473" i="30"/>
  <c r="G317" i="21" s="1"/>
  <c r="F317" i="33" s="1"/>
  <c r="F317" i="35" s="1"/>
  <c r="F317" i="36" s="1"/>
  <c r="D473" i="30"/>
  <c r="F317" i="21" s="1"/>
  <c r="E317" i="33" s="1"/>
  <c r="E317" i="35" s="1"/>
  <c r="E317" i="36" s="1"/>
  <c r="C473" i="30"/>
  <c r="E317" i="21" s="1"/>
  <c r="D317" i="33" s="1"/>
  <c r="D317" i="35" s="1"/>
  <c r="D317" i="36" s="1"/>
  <c r="B473" i="30"/>
  <c r="D317" i="21" s="1"/>
  <c r="C317" i="33" s="1"/>
  <c r="C317" i="35" s="1"/>
  <c r="C317" i="36" s="1"/>
  <c r="M472" i="30"/>
  <c r="L472"/>
  <c r="K472"/>
  <c r="J472"/>
  <c r="I472"/>
  <c r="H472"/>
  <c r="G472"/>
  <c r="F472"/>
  <c r="E472"/>
  <c r="D472"/>
  <c r="C472"/>
  <c r="B472"/>
  <c r="M471"/>
  <c r="L471"/>
  <c r="K471"/>
  <c r="J471"/>
  <c r="H471"/>
  <c r="G471"/>
  <c r="F471"/>
  <c r="E471"/>
  <c r="D471"/>
  <c r="C471"/>
  <c r="B471"/>
  <c r="L470"/>
  <c r="K470"/>
  <c r="J470"/>
  <c r="I470"/>
  <c r="H470"/>
  <c r="G470"/>
  <c r="F470"/>
  <c r="E470"/>
  <c r="D470"/>
  <c r="C470"/>
  <c r="B470"/>
  <c r="M469"/>
  <c r="L469"/>
  <c r="K469"/>
  <c r="J469"/>
  <c r="H469"/>
  <c r="G469"/>
  <c r="F469"/>
  <c r="E469"/>
  <c r="D469"/>
  <c r="C469"/>
  <c r="B469"/>
  <c r="M468"/>
  <c r="O316" i="21" s="1"/>
  <c r="N316" i="33" s="1"/>
  <c r="N316" i="35" s="1"/>
  <c r="N316" i="36" s="1"/>
  <c r="L468" i="30"/>
  <c r="N316" i="21" s="1"/>
  <c r="M316" i="33" s="1"/>
  <c r="M316" i="35" s="1"/>
  <c r="M316" i="36" s="1"/>
  <c r="K468" i="30"/>
  <c r="M316" i="21" s="1"/>
  <c r="L316" i="33" s="1"/>
  <c r="L316" i="35" s="1"/>
  <c r="L316" i="36" s="1"/>
  <c r="J468" i="30"/>
  <c r="L316" i="21" s="1"/>
  <c r="K316" i="33" s="1"/>
  <c r="K316" i="35" s="1"/>
  <c r="K316" i="36" s="1"/>
  <c r="I468" i="30"/>
  <c r="K316" i="21" s="1"/>
  <c r="J316" i="33" s="1"/>
  <c r="J316" i="35" s="1"/>
  <c r="J316" i="36" s="1"/>
  <c r="H468" i="30"/>
  <c r="J316" i="21" s="1"/>
  <c r="I316" i="33" s="1"/>
  <c r="I316" i="35" s="1"/>
  <c r="I316" i="36" s="1"/>
  <c r="G468" i="30"/>
  <c r="I316" i="21" s="1"/>
  <c r="H316" i="33" s="1"/>
  <c r="H316" i="35" s="1"/>
  <c r="H316" i="36" s="1"/>
  <c r="F468" i="30"/>
  <c r="H316" i="21" s="1"/>
  <c r="G316" i="33" s="1"/>
  <c r="G316" i="35" s="1"/>
  <c r="G316" i="36" s="1"/>
  <c r="E468" i="30"/>
  <c r="G316" i="21" s="1"/>
  <c r="F316" i="33" s="1"/>
  <c r="F316" i="35" s="1"/>
  <c r="F316" i="36" s="1"/>
  <c r="D468" i="30"/>
  <c r="F316" i="21" s="1"/>
  <c r="E316" i="33" s="1"/>
  <c r="E316" i="35" s="1"/>
  <c r="E316" i="36" s="1"/>
  <c r="C468" i="30"/>
  <c r="E316" i="21" s="1"/>
  <c r="D316" i="33" s="1"/>
  <c r="D316" i="35" s="1"/>
  <c r="D316" i="36" s="1"/>
  <c r="B468" i="30"/>
  <c r="D316" i="21" s="1"/>
  <c r="C316" i="33" s="1"/>
  <c r="C316" i="35" s="1"/>
  <c r="C316" i="36" s="1"/>
  <c r="M467" i="30"/>
  <c r="O315" i="21" s="1"/>
  <c r="N315" i="33" s="1"/>
  <c r="N315" i="35" s="1"/>
  <c r="N315" i="36" s="1"/>
  <c r="L467" i="30"/>
  <c r="N315" i="21" s="1"/>
  <c r="M315" i="33" s="1"/>
  <c r="M315" i="35" s="1"/>
  <c r="M315" i="36" s="1"/>
  <c r="K467" i="30"/>
  <c r="M315" i="21" s="1"/>
  <c r="L315" i="33" s="1"/>
  <c r="L315" i="35" s="1"/>
  <c r="L315" i="36" s="1"/>
  <c r="J467" i="30"/>
  <c r="L315" i="21" s="1"/>
  <c r="K315" i="33" s="1"/>
  <c r="K315" i="35" s="1"/>
  <c r="K315" i="36" s="1"/>
  <c r="H467" i="30"/>
  <c r="J315" i="21" s="1"/>
  <c r="I315" i="33" s="1"/>
  <c r="I315" i="35" s="1"/>
  <c r="I315" i="36" s="1"/>
  <c r="G467" i="30"/>
  <c r="I315" i="21" s="1"/>
  <c r="H315" i="33" s="1"/>
  <c r="H315" i="35" s="1"/>
  <c r="H315" i="36" s="1"/>
  <c r="F467" i="30"/>
  <c r="H315" i="21" s="1"/>
  <c r="G315" i="33" s="1"/>
  <c r="G315" i="35" s="1"/>
  <c r="G315" i="36" s="1"/>
  <c r="E467" i="30"/>
  <c r="G315" i="21" s="1"/>
  <c r="F315" i="33" s="1"/>
  <c r="F315" i="35" s="1"/>
  <c r="F315" i="36" s="1"/>
  <c r="D467" i="30"/>
  <c r="F315" i="21" s="1"/>
  <c r="E315" i="33" s="1"/>
  <c r="E315" i="35" s="1"/>
  <c r="E315" i="36" s="1"/>
  <c r="C467" i="30"/>
  <c r="E315" i="21" s="1"/>
  <c r="D315" i="33" s="1"/>
  <c r="D315" i="35" s="1"/>
  <c r="D315" i="36" s="1"/>
  <c r="B467" i="30"/>
  <c r="D315" i="21" s="1"/>
  <c r="C315" i="33" s="1"/>
  <c r="C315" i="35" s="1"/>
  <c r="C315" i="36" s="1"/>
  <c r="L466" i="30"/>
  <c r="K466"/>
  <c r="J466"/>
  <c r="I466"/>
  <c r="H466"/>
  <c r="G466"/>
  <c r="F466"/>
  <c r="E466"/>
  <c r="D466"/>
  <c r="C466"/>
  <c r="B466"/>
  <c r="M465"/>
  <c r="L465"/>
  <c r="K465"/>
  <c r="J465"/>
  <c r="H465"/>
  <c r="G465"/>
  <c r="F465"/>
  <c r="E465"/>
  <c r="D465"/>
  <c r="C465"/>
  <c r="B465"/>
  <c r="M464"/>
  <c r="L464"/>
  <c r="K464"/>
  <c r="J464"/>
  <c r="I464"/>
  <c r="H464"/>
  <c r="G464"/>
  <c r="F464"/>
  <c r="E464"/>
  <c r="D464"/>
  <c r="C464"/>
  <c r="B464"/>
  <c r="M463"/>
  <c r="O314" i="21" s="1"/>
  <c r="N314" i="33" s="1"/>
  <c r="N314" i="35" s="1"/>
  <c r="N314" i="36" s="1"/>
  <c r="L463" i="30"/>
  <c r="N314" i="21" s="1"/>
  <c r="M314" i="33" s="1"/>
  <c r="M314" i="35" s="1"/>
  <c r="M314" i="36" s="1"/>
  <c r="K463" i="30"/>
  <c r="M314" i="21" s="1"/>
  <c r="L314" i="33" s="1"/>
  <c r="L314" i="35" s="1"/>
  <c r="L314" i="36" s="1"/>
  <c r="J463" i="30"/>
  <c r="L314" i="21" s="1"/>
  <c r="K314" i="33" s="1"/>
  <c r="K314" i="35" s="1"/>
  <c r="K314" i="36" s="1"/>
  <c r="H463" i="30"/>
  <c r="J314" i="21" s="1"/>
  <c r="I314" i="33" s="1"/>
  <c r="I314" i="35" s="1"/>
  <c r="I314" i="36" s="1"/>
  <c r="G463" i="30"/>
  <c r="I314" i="21" s="1"/>
  <c r="H314" i="33" s="1"/>
  <c r="H314" i="35" s="1"/>
  <c r="H314" i="36" s="1"/>
  <c r="F463" i="30"/>
  <c r="H314" i="21" s="1"/>
  <c r="G314" i="33" s="1"/>
  <c r="G314" i="35" s="1"/>
  <c r="G314" i="36" s="1"/>
  <c r="E463" i="30"/>
  <c r="G314" i="21" s="1"/>
  <c r="F314" i="33" s="1"/>
  <c r="F314" i="35" s="1"/>
  <c r="F314" i="36" s="1"/>
  <c r="D463" i="30"/>
  <c r="F314" i="21" s="1"/>
  <c r="E314" i="33" s="1"/>
  <c r="E314" i="35" s="1"/>
  <c r="E314" i="36" s="1"/>
  <c r="C463" i="30"/>
  <c r="E314" i="21" s="1"/>
  <c r="D314" i="33" s="1"/>
  <c r="D314" i="35" s="1"/>
  <c r="D314" i="36" s="1"/>
  <c r="B463" i="30"/>
  <c r="D314" i="21" s="1"/>
  <c r="C314" i="33" s="1"/>
  <c r="C314" i="35" s="1"/>
  <c r="C314" i="36" s="1"/>
  <c r="L462" i="30"/>
  <c r="N313" i="21" s="1"/>
  <c r="M313" i="33" s="1"/>
  <c r="M313" i="35" s="1"/>
  <c r="M313" i="36" s="1"/>
  <c r="K462" i="30"/>
  <c r="M313" i="21" s="1"/>
  <c r="L313" i="33" s="1"/>
  <c r="L313" i="35" s="1"/>
  <c r="L313" i="36" s="1"/>
  <c r="J462" i="30"/>
  <c r="L313" i="21" s="1"/>
  <c r="K313" i="33" s="1"/>
  <c r="K313" i="35" s="1"/>
  <c r="K313" i="36" s="1"/>
  <c r="I462" i="30"/>
  <c r="K313" i="21" s="1"/>
  <c r="J313" i="33" s="1"/>
  <c r="J313" i="35" s="1"/>
  <c r="J313" i="36" s="1"/>
  <c r="H462" i="30"/>
  <c r="J313" i="21" s="1"/>
  <c r="I313" i="33" s="1"/>
  <c r="I313" i="35" s="1"/>
  <c r="I313" i="36" s="1"/>
  <c r="G462" i="30"/>
  <c r="I313" i="21" s="1"/>
  <c r="H313" i="33" s="1"/>
  <c r="H313" i="35" s="1"/>
  <c r="H313" i="36" s="1"/>
  <c r="F462" i="30"/>
  <c r="H313" i="21" s="1"/>
  <c r="G313" i="33" s="1"/>
  <c r="G313" i="35" s="1"/>
  <c r="G313" i="36" s="1"/>
  <c r="E462" i="30"/>
  <c r="G313" i="21" s="1"/>
  <c r="F313" i="33" s="1"/>
  <c r="F313" i="35" s="1"/>
  <c r="F313" i="36" s="1"/>
  <c r="D462" i="30"/>
  <c r="F313" i="21" s="1"/>
  <c r="E313" i="33" s="1"/>
  <c r="E313" i="35" s="1"/>
  <c r="E313" i="36" s="1"/>
  <c r="C462" i="30"/>
  <c r="E313" i="21" s="1"/>
  <c r="D313" i="33" s="1"/>
  <c r="D313" i="35" s="1"/>
  <c r="D313" i="36" s="1"/>
  <c r="B462" i="30"/>
  <c r="D313" i="21" s="1"/>
  <c r="C313" i="33" s="1"/>
  <c r="C313" i="35" s="1"/>
  <c r="C313" i="36" s="1"/>
  <c r="M461" i="30"/>
  <c r="O312" i="21" s="1"/>
  <c r="N312" i="33" s="1"/>
  <c r="N312" i="35" s="1"/>
  <c r="N312" i="36" s="1"/>
  <c r="L461" i="30"/>
  <c r="N312" i="21" s="1"/>
  <c r="M312" i="33" s="1"/>
  <c r="M312" i="35" s="1"/>
  <c r="M312" i="36" s="1"/>
  <c r="K461" i="30"/>
  <c r="M312" i="21" s="1"/>
  <c r="L312" i="33" s="1"/>
  <c r="L312" i="35" s="1"/>
  <c r="L312" i="36" s="1"/>
  <c r="J461" i="30"/>
  <c r="L312" i="21" s="1"/>
  <c r="K312" i="33" s="1"/>
  <c r="K312" i="35" s="1"/>
  <c r="K312" i="36" s="1"/>
  <c r="H461" i="30"/>
  <c r="J312" i="21" s="1"/>
  <c r="I312" i="33" s="1"/>
  <c r="I312" i="35" s="1"/>
  <c r="I312" i="36" s="1"/>
  <c r="G461" i="30"/>
  <c r="I312" i="21" s="1"/>
  <c r="H312" i="33" s="1"/>
  <c r="H312" i="35" s="1"/>
  <c r="H312" i="36" s="1"/>
  <c r="F461" i="30"/>
  <c r="H312" i="21" s="1"/>
  <c r="G312" i="33" s="1"/>
  <c r="G312" i="35" s="1"/>
  <c r="G312" i="36" s="1"/>
  <c r="E461" i="30"/>
  <c r="G312" i="21" s="1"/>
  <c r="F312" i="33" s="1"/>
  <c r="F312" i="35" s="1"/>
  <c r="F312" i="36" s="1"/>
  <c r="D461" i="30"/>
  <c r="F312" i="21" s="1"/>
  <c r="E312" i="33" s="1"/>
  <c r="E312" i="35" s="1"/>
  <c r="E312" i="36" s="1"/>
  <c r="C461" i="30"/>
  <c r="E312" i="21" s="1"/>
  <c r="D312" i="33" s="1"/>
  <c r="D312" i="35" s="1"/>
  <c r="D312" i="36" s="1"/>
  <c r="B461" i="30"/>
  <c r="D312" i="21" s="1"/>
  <c r="C312" i="33" s="1"/>
  <c r="C312" i="35" s="1"/>
  <c r="C312" i="36" s="1"/>
  <c r="M460" i="30"/>
  <c r="O311" i="21" s="1"/>
  <c r="N311" i="33" s="1"/>
  <c r="N311" i="35" s="1"/>
  <c r="N311" i="36" s="1"/>
  <c r="L460" i="30"/>
  <c r="N311" i="21" s="1"/>
  <c r="M311" i="33" s="1"/>
  <c r="M311" i="35" s="1"/>
  <c r="M311" i="36" s="1"/>
  <c r="K460" i="30"/>
  <c r="M311" i="21" s="1"/>
  <c r="L311" i="33" s="1"/>
  <c r="L311" i="35" s="1"/>
  <c r="L311" i="36" s="1"/>
  <c r="J460" i="30"/>
  <c r="L311" i="21" s="1"/>
  <c r="K311" i="33" s="1"/>
  <c r="K311" i="35" s="1"/>
  <c r="K311" i="36" s="1"/>
  <c r="I460" i="30"/>
  <c r="K311" i="21" s="1"/>
  <c r="J311" i="33" s="1"/>
  <c r="J311" i="35" s="1"/>
  <c r="J311" i="36" s="1"/>
  <c r="H460" i="30"/>
  <c r="J311" i="21" s="1"/>
  <c r="I311" i="33" s="1"/>
  <c r="I311" i="35" s="1"/>
  <c r="I311" i="36" s="1"/>
  <c r="G460" i="30"/>
  <c r="I311" i="21" s="1"/>
  <c r="H311" i="33" s="1"/>
  <c r="H311" i="35" s="1"/>
  <c r="H311" i="36" s="1"/>
  <c r="F460" i="30"/>
  <c r="H311" i="21" s="1"/>
  <c r="G311" i="33" s="1"/>
  <c r="G311" i="35" s="1"/>
  <c r="G311" i="36" s="1"/>
  <c r="E460" i="30"/>
  <c r="G311" i="21" s="1"/>
  <c r="F311" i="33" s="1"/>
  <c r="F311" i="35" s="1"/>
  <c r="F311" i="36" s="1"/>
  <c r="D460" i="30"/>
  <c r="F311" i="21" s="1"/>
  <c r="E311" i="33" s="1"/>
  <c r="E311" i="35" s="1"/>
  <c r="E311" i="36" s="1"/>
  <c r="C460" i="30"/>
  <c r="E311" i="21" s="1"/>
  <c r="D311" i="33" s="1"/>
  <c r="D311" i="35" s="1"/>
  <c r="D311" i="36" s="1"/>
  <c r="B460" i="30"/>
  <c r="D311" i="21" s="1"/>
  <c r="C311" i="33" s="1"/>
  <c r="C311" i="35" s="1"/>
  <c r="C311" i="36" s="1"/>
  <c r="M459" i="30"/>
  <c r="O310" i="21" s="1"/>
  <c r="N310" i="33" s="1"/>
  <c r="N310" i="35" s="1"/>
  <c r="N310" i="36" s="1"/>
  <c r="L459" i="30"/>
  <c r="N310" i="21" s="1"/>
  <c r="M310" i="33" s="1"/>
  <c r="M310" i="35" s="1"/>
  <c r="M310" i="36" s="1"/>
  <c r="K459" i="30"/>
  <c r="M310" i="21" s="1"/>
  <c r="L310" i="33" s="1"/>
  <c r="L310" i="35" s="1"/>
  <c r="L310" i="36" s="1"/>
  <c r="J459" i="30"/>
  <c r="L310" i="21" s="1"/>
  <c r="K310" i="33" s="1"/>
  <c r="K310" i="35" s="1"/>
  <c r="K310" i="36" s="1"/>
  <c r="H459" i="30"/>
  <c r="J310" i="21" s="1"/>
  <c r="I310" i="33" s="1"/>
  <c r="I310" i="35" s="1"/>
  <c r="I310" i="36" s="1"/>
  <c r="G459" i="30"/>
  <c r="I310" i="21" s="1"/>
  <c r="H310" i="33" s="1"/>
  <c r="H310" i="35" s="1"/>
  <c r="H310" i="36" s="1"/>
  <c r="F459" i="30"/>
  <c r="H310" i="21" s="1"/>
  <c r="G310" i="33" s="1"/>
  <c r="G310" i="35" s="1"/>
  <c r="G310" i="36" s="1"/>
  <c r="E459" i="30"/>
  <c r="G310" i="21" s="1"/>
  <c r="F310" i="33" s="1"/>
  <c r="F310" i="35" s="1"/>
  <c r="F310" i="36" s="1"/>
  <c r="D459" i="30"/>
  <c r="F310" i="21" s="1"/>
  <c r="E310" i="33" s="1"/>
  <c r="E310" i="35" s="1"/>
  <c r="E310" i="36" s="1"/>
  <c r="C459" i="30"/>
  <c r="E310" i="21" s="1"/>
  <c r="D310" i="33" s="1"/>
  <c r="D310" i="35" s="1"/>
  <c r="D310" i="36" s="1"/>
  <c r="B459" i="30"/>
  <c r="D310" i="21" s="1"/>
  <c r="C310" i="33" s="1"/>
  <c r="C310" i="35" s="1"/>
  <c r="C310" i="36" s="1"/>
  <c r="L458" i="30"/>
  <c r="K458"/>
  <c r="J458"/>
  <c r="I458"/>
  <c r="H458"/>
  <c r="G458"/>
  <c r="F458"/>
  <c r="E458"/>
  <c r="D458"/>
  <c r="C458"/>
  <c r="B458"/>
  <c r="M457"/>
  <c r="L457"/>
  <c r="K457"/>
  <c r="J457"/>
  <c r="H457"/>
  <c r="G457"/>
  <c r="F457"/>
  <c r="E457"/>
  <c r="D457"/>
  <c r="C457"/>
  <c r="B457"/>
  <c r="M456"/>
  <c r="O309" i="21" s="1"/>
  <c r="N309" i="33" s="1"/>
  <c r="N309" i="35" s="1"/>
  <c r="N309" i="36" s="1"/>
  <c r="L456" i="30"/>
  <c r="N309" i="21" s="1"/>
  <c r="M309" i="33" s="1"/>
  <c r="M309" i="35" s="1"/>
  <c r="M309" i="36" s="1"/>
  <c r="K456" i="30"/>
  <c r="M309" i="21" s="1"/>
  <c r="L309" i="33" s="1"/>
  <c r="L309" i="35" s="1"/>
  <c r="L309" i="36" s="1"/>
  <c r="J456" i="30"/>
  <c r="L309" i="21" s="1"/>
  <c r="K309" i="33" s="1"/>
  <c r="K309" i="35" s="1"/>
  <c r="K309" i="36" s="1"/>
  <c r="I456" i="30"/>
  <c r="K309" i="21" s="1"/>
  <c r="J309" i="33" s="1"/>
  <c r="J309" i="35" s="1"/>
  <c r="J309" i="36" s="1"/>
  <c r="H456" i="30"/>
  <c r="J309" i="21" s="1"/>
  <c r="I309" i="33" s="1"/>
  <c r="I309" i="35" s="1"/>
  <c r="I309" i="36" s="1"/>
  <c r="G456" i="30"/>
  <c r="I309" i="21" s="1"/>
  <c r="H309" i="33" s="1"/>
  <c r="H309" i="35" s="1"/>
  <c r="H309" i="36" s="1"/>
  <c r="F456" i="30"/>
  <c r="H309" i="21" s="1"/>
  <c r="G309" i="33" s="1"/>
  <c r="G309" i="35" s="1"/>
  <c r="G309" i="36" s="1"/>
  <c r="E456" i="30"/>
  <c r="G309" i="21" s="1"/>
  <c r="F309" i="33" s="1"/>
  <c r="F309" i="35" s="1"/>
  <c r="F309" i="36" s="1"/>
  <c r="D456" i="30"/>
  <c r="F309" i="21" s="1"/>
  <c r="E309" i="33" s="1"/>
  <c r="E309" i="35" s="1"/>
  <c r="E309" i="36" s="1"/>
  <c r="C456" i="30"/>
  <c r="E309" i="21" s="1"/>
  <c r="D309" i="33" s="1"/>
  <c r="D309" i="35" s="1"/>
  <c r="D309" i="36" s="1"/>
  <c r="B456" i="30"/>
  <c r="D309" i="21" s="1"/>
  <c r="C309" i="33" s="1"/>
  <c r="C309" i="35" s="1"/>
  <c r="C309" i="36" s="1"/>
  <c r="M455" i="30"/>
  <c r="O308" i="21" s="1"/>
  <c r="N308" i="33" s="1"/>
  <c r="N308" i="35" s="1"/>
  <c r="N308" i="36" s="1"/>
  <c r="L455" i="30"/>
  <c r="N308" i="21" s="1"/>
  <c r="M308" i="33" s="1"/>
  <c r="M308" i="35" s="1"/>
  <c r="M308" i="36" s="1"/>
  <c r="K455" i="30"/>
  <c r="M308" i="21" s="1"/>
  <c r="L308" i="33" s="1"/>
  <c r="L308" i="35" s="1"/>
  <c r="L308" i="36" s="1"/>
  <c r="J455" i="30"/>
  <c r="L308" i="21" s="1"/>
  <c r="K308" i="33" s="1"/>
  <c r="K308" i="35" s="1"/>
  <c r="K308" i="36" s="1"/>
  <c r="H455" i="30"/>
  <c r="J308" i="21" s="1"/>
  <c r="I308" i="33" s="1"/>
  <c r="I308" i="35" s="1"/>
  <c r="I308" i="36" s="1"/>
  <c r="G455" i="30"/>
  <c r="I308" i="21" s="1"/>
  <c r="H308" i="33" s="1"/>
  <c r="H308" i="35" s="1"/>
  <c r="H308" i="36" s="1"/>
  <c r="F455" i="30"/>
  <c r="H308" i="21" s="1"/>
  <c r="G308" i="33" s="1"/>
  <c r="G308" i="35" s="1"/>
  <c r="G308" i="36" s="1"/>
  <c r="E455" i="30"/>
  <c r="G308" i="21" s="1"/>
  <c r="F308" i="33" s="1"/>
  <c r="F308" i="35" s="1"/>
  <c r="F308" i="36" s="1"/>
  <c r="D455" i="30"/>
  <c r="F308" i="21" s="1"/>
  <c r="E308" i="33" s="1"/>
  <c r="E308" i="35" s="1"/>
  <c r="E308" i="36" s="1"/>
  <c r="C455" i="30"/>
  <c r="E308" i="21" s="1"/>
  <c r="D308" i="33" s="1"/>
  <c r="D308" i="35" s="1"/>
  <c r="D308" i="36" s="1"/>
  <c r="B455" i="30"/>
  <c r="D308" i="21" s="1"/>
  <c r="C308" i="33" s="1"/>
  <c r="C308" i="35" s="1"/>
  <c r="C308" i="36" s="1"/>
  <c r="M454" i="30"/>
  <c r="O307" i="21" s="1"/>
  <c r="N307" i="33" s="1"/>
  <c r="N307" i="35" s="1"/>
  <c r="N307" i="36" s="1"/>
  <c r="L454" i="30"/>
  <c r="N307" i="21" s="1"/>
  <c r="M307" i="33" s="1"/>
  <c r="M307" i="35" s="1"/>
  <c r="M307" i="36" s="1"/>
  <c r="K454" i="30"/>
  <c r="M307" i="21" s="1"/>
  <c r="L307" i="33" s="1"/>
  <c r="L307" i="35" s="1"/>
  <c r="L307" i="36" s="1"/>
  <c r="J454" i="30"/>
  <c r="L307" i="21" s="1"/>
  <c r="K307" i="33" s="1"/>
  <c r="K307" i="35" s="1"/>
  <c r="K307" i="36" s="1"/>
  <c r="I454" i="30"/>
  <c r="K307" i="21" s="1"/>
  <c r="J307" i="33" s="1"/>
  <c r="J307" i="35" s="1"/>
  <c r="J307" i="36" s="1"/>
  <c r="H454" i="30"/>
  <c r="J307" i="21" s="1"/>
  <c r="I307" i="33" s="1"/>
  <c r="I307" i="35" s="1"/>
  <c r="I307" i="36" s="1"/>
  <c r="G454" i="30"/>
  <c r="I307" i="21" s="1"/>
  <c r="H307" i="33" s="1"/>
  <c r="H307" i="35" s="1"/>
  <c r="H307" i="36" s="1"/>
  <c r="F454" i="30"/>
  <c r="H307" i="21" s="1"/>
  <c r="G307" i="33" s="1"/>
  <c r="G307" i="35" s="1"/>
  <c r="G307" i="36" s="1"/>
  <c r="E454" i="30"/>
  <c r="G307" i="21" s="1"/>
  <c r="F307" i="33" s="1"/>
  <c r="F307" i="35" s="1"/>
  <c r="F307" i="36" s="1"/>
  <c r="D454" i="30"/>
  <c r="F307" i="21" s="1"/>
  <c r="E307" i="33" s="1"/>
  <c r="E307" i="35" s="1"/>
  <c r="E307" i="36" s="1"/>
  <c r="C454" i="30"/>
  <c r="E307" i="21" s="1"/>
  <c r="D307" i="33" s="1"/>
  <c r="D307" i="35" s="1"/>
  <c r="D307" i="36" s="1"/>
  <c r="B454" i="30"/>
  <c r="D307" i="21" s="1"/>
  <c r="C307" i="33" s="1"/>
  <c r="C307" i="35" s="1"/>
  <c r="C307" i="36" s="1"/>
  <c r="L453" i="30"/>
  <c r="N306" i="21" s="1"/>
  <c r="M306" i="33" s="1"/>
  <c r="M306" i="35" s="1"/>
  <c r="M306" i="36" s="1"/>
  <c r="K453" i="30"/>
  <c r="M306" i="21" s="1"/>
  <c r="L306" i="33" s="1"/>
  <c r="L306" i="35" s="1"/>
  <c r="L306" i="36" s="1"/>
  <c r="J453" i="30"/>
  <c r="L306" i="21" s="1"/>
  <c r="K306" i="33" s="1"/>
  <c r="K306" i="35" s="1"/>
  <c r="K306" i="36" s="1"/>
  <c r="H453" i="30"/>
  <c r="J306" i="21" s="1"/>
  <c r="I306" i="33" s="1"/>
  <c r="I306" i="35" s="1"/>
  <c r="I306" i="36" s="1"/>
  <c r="G453" i="30"/>
  <c r="I306" i="21" s="1"/>
  <c r="H306" i="33" s="1"/>
  <c r="H306" i="35" s="1"/>
  <c r="H306" i="36" s="1"/>
  <c r="F453" i="30"/>
  <c r="H306" i="21" s="1"/>
  <c r="G306" i="33" s="1"/>
  <c r="G306" i="35" s="1"/>
  <c r="G306" i="36" s="1"/>
  <c r="E453" i="30"/>
  <c r="G306" i="21" s="1"/>
  <c r="F306" i="33" s="1"/>
  <c r="F306" i="35" s="1"/>
  <c r="F306" i="36" s="1"/>
  <c r="D453" i="30"/>
  <c r="F306" i="21" s="1"/>
  <c r="E306" i="33" s="1"/>
  <c r="E306" i="35" s="1"/>
  <c r="E306" i="36" s="1"/>
  <c r="C453" i="30"/>
  <c r="E306" i="21" s="1"/>
  <c r="D306" i="33" s="1"/>
  <c r="D306" i="35" s="1"/>
  <c r="D306" i="36" s="1"/>
  <c r="B453" i="30"/>
  <c r="D306" i="21" s="1"/>
  <c r="C306" i="33" s="1"/>
  <c r="C306" i="35" s="1"/>
  <c r="C306" i="36" s="1"/>
  <c r="M452" i="30"/>
  <c r="O305" i="21" s="1"/>
  <c r="N305" i="33" s="1"/>
  <c r="N305" i="35" s="1"/>
  <c r="N305" i="36" s="1"/>
  <c r="L452" i="30"/>
  <c r="N305" i="21" s="1"/>
  <c r="M305" i="33" s="1"/>
  <c r="M305" i="35" s="1"/>
  <c r="M305" i="36" s="1"/>
  <c r="K452" i="30"/>
  <c r="M305" i="21" s="1"/>
  <c r="L305" i="33" s="1"/>
  <c r="L305" i="35" s="1"/>
  <c r="L305" i="36" s="1"/>
  <c r="J452" i="30"/>
  <c r="L305" i="21" s="1"/>
  <c r="K305" i="33" s="1"/>
  <c r="K305" i="35" s="1"/>
  <c r="K305" i="36" s="1"/>
  <c r="I452" i="30"/>
  <c r="K305" i="21" s="1"/>
  <c r="J305" i="33" s="1"/>
  <c r="J305" i="35" s="1"/>
  <c r="J305" i="36" s="1"/>
  <c r="H452" i="30"/>
  <c r="J305" i="21" s="1"/>
  <c r="I305" i="33" s="1"/>
  <c r="I305" i="35" s="1"/>
  <c r="I305" i="36" s="1"/>
  <c r="G452" i="30"/>
  <c r="I305" i="21" s="1"/>
  <c r="H305" i="33" s="1"/>
  <c r="H305" i="35" s="1"/>
  <c r="H305" i="36" s="1"/>
  <c r="F452" i="30"/>
  <c r="H305" i="21" s="1"/>
  <c r="G305" i="33" s="1"/>
  <c r="G305" i="35" s="1"/>
  <c r="G305" i="36" s="1"/>
  <c r="E452" i="30"/>
  <c r="G305" i="21" s="1"/>
  <c r="F305" i="33" s="1"/>
  <c r="F305" i="35" s="1"/>
  <c r="F305" i="36" s="1"/>
  <c r="D452" i="30"/>
  <c r="F305" i="21" s="1"/>
  <c r="E305" i="33" s="1"/>
  <c r="E305" i="35" s="1"/>
  <c r="E305" i="36" s="1"/>
  <c r="C452" i="30"/>
  <c r="E305" i="21" s="1"/>
  <c r="D305" i="33" s="1"/>
  <c r="D305" i="35" s="1"/>
  <c r="D305" i="36" s="1"/>
  <c r="B452" i="30"/>
  <c r="D305" i="21" s="1"/>
  <c r="C305" i="33" s="1"/>
  <c r="C305" i="35" s="1"/>
  <c r="C305" i="36" s="1"/>
  <c r="M451" i="30"/>
  <c r="L451"/>
  <c r="K451"/>
  <c r="J451"/>
  <c r="H451"/>
  <c r="G451"/>
  <c r="F451"/>
  <c r="E451"/>
  <c r="D451"/>
  <c r="C451"/>
  <c r="B451"/>
  <c r="M450"/>
  <c r="L450"/>
  <c r="K450"/>
  <c r="J450"/>
  <c r="I450"/>
  <c r="H450"/>
  <c r="G450"/>
  <c r="F450"/>
  <c r="E450"/>
  <c r="D450"/>
  <c r="C450"/>
  <c r="B450"/>
  <c r="L449"/>
  <c r="N304" i="21" s="1"/>
  <c r="M304" i="33" s="1"/>
  <c r="M304" i="35" s="1"/>
  <c r="M304" i="36" s="1"/>
  <c r="K449" i="30"/>
  <c r="M304" i="21" s="1"/>
  <c r="L304" i="33" s="1"/>
  <c r="L304" i="35" s="1"/>
  <c r="L304" i="36" s="1"/>
  <c r="J449" i="30"/>
  <c r="L304" i="21" s="1"/>
  <c r="K304" i="33" s="1"/>
  <c r="K304" i="35" s="1"/>
  <c r="K304" i="36" s="1"/>
  <c r="I449" i="30"/>
  <c r="K304" i="21" s="1"/>
  <c r="J304" i="33" s="1"/>
  <c r="J304" i="35" s="1"/>
  <c r="J304" i="36" s="1"/>
  <c r="H449" i="30"/>
  <c r="J304" i="21" s="1"/>
  <c r="I304" i="33" s="1"/>
  <c r="I304" i="35" s="1"/>
  <c r="I304" i="36" s="1"/>
  <c r="G449" i="30"/>
  <c r="I304" i="21" s="1"/>
  <c r="H304" i="33" s="1"/>
  <c r="H304" i="35" s="1"/>
  <c r="H304" i="36" s="1"/>
  <c r="F449" i="30"/>
  <c r="H304" i="21" s="1"/>
  <c r="G304" i="33" s="1"/>
  <c r="G304" i="35" s="1"/>
  <c r="G304" i="36" s="1"/>
  <c r="E449" i="30"/>
  <c r="G304" i="21" s="1"/>
  <c r="F304" i="33" s="1"/>
  <c r="F304" i="35" s="1"/>
  <c r="F304" i="36" s="1"/>
  <c r="D449" i="30"/>
  <c r="F304" i="21" s="1"/>
  <c r="E304" i="33" s="1"/>
  <c r="E304" i="35" s="1"/>
  <c r="E304" i="36" s="1"/>
  <c r="C449" i="30"/>
  <c r="E304" i="21" s="1"/>
  <c r="D304" i="33" s="1"/>
  <c r="D304" i="35" s="1"/>
  <c r="D304" i="36" s="1"/>
  <c r="B449" i="30"/>
  <c r="D304" i="21" s="1"/>
  <c r="C304" i="33" s="1"/>
  <c r="C304" i="35" s="1"/>
  <c r="C304" i="36" s="1"/>
  <c r="M448" i="30"/>
  <c r="O303" i="21" s="1"/>
  <c r="N303" i="33" s="1"/>
  <c r="N303" i="35" s="1"/>
  <c r="N303" i="36" s="1"/>
  <c r="L448" i="30"/>
  <c r="N303" i="21" s="1"/>
  <c r="M303" i="33" s="1"/>
  <c r="M303" i="35" s="1"/>
  <c r="M303" i="36" s="1"/>
  <c r="K448" i="30"/>
  <c r="M303" i="21" s="1"/>
  <c r="L303" i="33" s="1"/>
  <c r="L303" i="35" s="1"/>
  <c r="L303" i="36" s="1"/>
  <c r="J448" i="30"/>
  <c r="L303" i="21" s="1"/>
  <c r="K303" i="33" s="1"/>
  <c r="K303" i="35" s="1"/>
  <c r="K303" i="36" s="1"/>
  <c r="H448" i="30"/>
  <c r="J303" i="21" s="1"/>
  <c r="I303" i="33" s="1"/>
  <c r="I303" i="35" s="1"/>
  <c r="I303" i="36" s="1"/>
  <c r="G448" i="30"/>
  <c r="I303" i="21" s="1"/>
  <c r="H303" i="33" s="1"/>
  <c r="H303" i="35" s="1"/>
  <c r="H303" i="36" s="1"/>
  <c r="F448" i="30"/>
  <c r="H303" i="21" s="1"/>
  <c r="G303" i="33" s="1"/>
  <c r="G303" i="35" s="1"/>
  <c r="G303" i="36" s="1"/>
  <c r="E448" i="30"/>
  <c r="G303" i="21" s="1"/>
  <c r="F303" i="33" s="1"/>
  <c r="F303" i="35" s="1"/>
  <c r="F303" i="36" s="1"/>
  <c r="D448" i="30"/>
  <c r="F303" i="21" s="1"/>
  <c r="E303" i="33" s="1"/>
  <c r="E303" i="35" s="1"/>
  <c r="E303" i="36" s="1"/>
  <c r="C448" i="30"/>
  <c r="E303" i="21" s="1"/>
  <c r="D303" i="33" s="1"/>
  <c r="D303" i="35" s="1"/>
  <c r="D303" i="36" s="1"/>
  <c r="B448" i="30"/>
  <c r="D303" i="21" s="1"/>
  <c r="C303" i="33" s="1"/>
  <c r="C303" i="35" s="1"/>
  <c r="C303" i="36" s="1"/>
  <c r="M447" i="30"/>
  <c r="O302" i="21" s="1"/>
  <c r="N302" i="33" s="1"/>
  <c r="N302" i="35" s="1"/>
  <c r="N302" i="36" s="1"/>
  <c r="L447" i="30"/>
  <c r="N302" i="21" s="1"/>
  <c r="M302" i="33" s="1"/>
  <c r="M302" i="35" s="1"/>
  <c r="M302" i="36" s="1"/>
  <c r="K447" i="30"/>
  <c r="M302" i="21" s="1"/>
  <c r="L302" i="33" s="1"/>
  <c r="L302" i="35" s="1"/>
  <c r="L302" i="36" s="1"/>
  <c r="J447" i="30"/>
  <c r="L302" i="21" s="1"/>
  <c r="K302" i="33" s="1"/>
  <c r="K302" i="35" s="1"/>
  <c r="K302" i="36" s="1"/>
  <c r="I447" i="30"/>
  <c r="K302" i="21" s="1"/>
  <c r="J302" i="33" s="1"/>
  <c r="J302" i="35" s="1"/>
  <c r="J302" i="36" s="1"/>
  <c r="H447" i="30"/>
  <c r="J302" i="21" s="1"/>
  <c r="I302" i="33" s="1"/>
  <c r="I302" i="35" s="1"/>
  <c r="I302" i="36" s="1"/>
  <c r="G447" i="30"/>
  <c r="I302" i="21" s="1"/>
  <c r="H302" i="33" s="1"/>
  <c r="H302" i="35" s="1"/>
  <c r="H302" i="36" s="1"/>
  <c r="F447" i="30"/>
  <c r="H302" i="21" s="1"/>
  <c r="G302" i="33" s="1"/>
  <c r="G302" i="35" s="1"/>
  <c r="G302" i="36" s="1"/>
  <c r="E447" i="30"/>
  <c r="G302" i="21" s="1"/>
  <c r="F302" i="33" s="1"/>
  <c r="F302" i="35" s="1"/>
  <c r="F302" i="36" s="1"/>
  <c r="D447" i="30"/>
  <c r="F302" i="21" s="1"/>
  <c r="E302" i="33" s="1"/>
  <c r="E302" i="35" s="1"/>
  <c r="E302" i="36" s="1"/>
  <c r="C447" i="30"/>
  <c r="E302" i="21" s="1"/>
  <c r="D302" i="33" s="1"/>
  <c r="D302" i="35" s="1"/>
  <c r="D302" i="36" s="1"/>
  <c r="B447" i="30"/>
  <c r="D302" i="21" s="1"/>
  <c r="C302" i="33" s="1"/>
  <c r="C302" i="35" s="1"/>
  <c r="C302" i="36" s="1"/>
  <c r="M446" i="30"/>
  <c r="O301" i="21" s="1"/>
  <c r="N301" i="33" s="1"/>
  <c r="N301" i="35" s="1"/>
  <c r="N301" i="36" s="1"/>
  <c r="L446" i="30"/>
  <c r="N301" i="21" s="1"/>
  <c r="M301" i="33" s="1"/>
  <c r="M301" i="35" s="1"/>
  <c r="M301" i="36" s="1"/>
  <c r="K446" i="30"/>
  <c r="M301" i="21" s="1"/>
  <c r="L301" i="33" s="1"/>
  <c r="L301" i="35" s="1"/>
  <c r="L301" i="36" s="1"/>
  <c r="J446" i="30"/>
  <c r="L301" i="21" s="1"/>
  <c r="K301" i="33" s="1"/>
  <c r="K301" i="35" s="1"/>
  <c r="K301" i="36" s="1"/>
  <c r="H446" i="30"/>
  <c r="J301" i="21" s="1"/>
  <c r="I301" i="33" s="1"/>
  <c r="I301" i="35" s="1"/>
  <c r="I301" i="36" s="1"/>
  <c r="G446" i="30"/>
  <c r="I301" i="21" s="1"/>
  <c r="H301" i="33" s="1"/>
  <c r="H301" i="35" s="1"/>
  <c r="H301" i="36" s="1"/>
  <c r="F446" i="30"/>
  <c r="H301" i="21" s="1"/>
  <c r="G301" i="33" s="1"/>
  <c r="G301" i="35" s="1"/>
  <c r="G301" i="36" s="1"/>
  <c r="E446" i="30"/>
  <c r="G301" i="21" s="1"/>
  <c r="F301" i="33" s="1"/>
  <c r="F301" i="35" s="1"/>
  <c r="F301" i="36" s="1"/>
  <c r="D446" i="30"/>
  <c r="F301" i="21" s="1"/>
  <c r="E301" i="33" s="1"/>
  <c r="E301" i="35" s="1"/>
  <c r="E301" i="36" s="1"/>
  <c r="C446" i="30"/>
  <c r="E301" i="21" s="1"/>
  <c r="D301" i="33" s="1"/>
  <c r="D301" i="35" s="1"/>
  <c r="D301" i="36" s="1"/>
  <c r="B446" i="30"/>
  <c r="D301" i="21" s="1"/>
  <c r="C301" i="33" s="1"/>
  <c r="C301" i="35" s="1"/>
  <c r="C301" i="36" s="1"/>
  <c r="L445" i="30"/>
  <c r="N300" i="21" s="1"/>
  <c r="M300" i="33" s="1"/>
  <c r="M300" i="35" s="1"/>
  <c r="M300" i="36" s="1"/>
  <c r="K445" i="30"/>
  <c r="M300" i="21" s="1"/>
  <c r="L300" i="33" s="1"/>
  <c r="L300" i="35" s="1"/>
  <c r="L300" i="36" s="1"/>
  <c r="J445" i="30"/>
  <c r="L300" i="21" s="1"/>
  <c r="K300" i="33" s="1"/>
  <c r="K300" i="35" s="1"/>
  <c r="K300" i="36" s="1"/>
  <c r="I445" i="30"/>
  <c r="K300" i="21" s="1"/>
  <c r="J300" i="33" s="1"/>
  <c r="J300" i="35" s="1"/>
  <c r="J300" i="36" s="1"/>
  <c r="H445" i="30"/>
  <c r="J300" i="21" s="1"/>
  <c r="I300" i="33" s="1"/>
  <c r="I300" i="35" s="1"/>
  <c r="I300" i="36" s="1"/>
  <c r="G445" i="30"/>
  <c r="I300" i="21" s="1"/>
  <c r="H300" i="33" s="1"/>
  <c r="H300" i="35" s="1"/>
  <c r="H300" i="36" s="1"/>
  <c r="F445" i="30"/>
  <c r="H300" i="21" s="1"/>
  <c r="G300" i="33" s="1"/>
  <c r="G300" i="35" s="1"/>
  <c r="G300" i="36" s="1"/>
  <c r="E445" i="30"/>
  <c r="G300" i="21" s="1"/>
  <c r="F300" i="33" s="1"/>
  <c r="F300" i="35" s="1"/>
  <c r="F300" i="36" s="1"/>
  <c r="D445" i="30"/>
  <c r="F300" i="21" s="1"/>
  <c r="E300" i="33" s="1"/>
  <c r="E300" i="35" s="1"/>
  <c r="E300" i="36" s="1"/>
  <c r="C445" i="30"/>
  <c r="E300" i="21" s="1"/>
  <c r="D300" i="33" s="1"/>
  <c r="D300" i="35" s="1"/>
  <c r="D300" i="36" s="1"/>
  <c r="B445" i="30"/>
  <c r="D300" i="21" s="1"/>
  <c r="C300" i="33" s="1"/>
  <c r="C300" i="35" s="1"/>
  <c r="C300" i="36" s="1"/>
  <c r="M444" i="30"/>
  <c r="L444"/>
  <c r="K444"/>
  <c r="J444"/>
  <c r="H444"/>
  <c r="G444"/>
  <c r="F444"/>
  <c r="E444"/>
  <c r="D444"/>
  <c r="C444"/>
  <c r="B444"/>
  <c r="M443"/>
  <c r="L443"/>
  <c r="K443"/>
  <c r="J443"/>
  <c r="I443"/>
  <c r="H443"/>
  <c r="G443"/>
  <c r="F443"/>
  <c r="E443"/>
  <c r="D443"/>
  <c r="C443"/>
  <c r="B443"/>
  <c r="M442"/>
  <c r="O299" i="21" s="1"/>
  <c r="N299" i="33" s="1"/>
  <c r="N299" i="35" s="1"/>
  <c r="N299" i="36" s="1"/>
  <c r="L442" i="30"/>
  <c r="N299" i="21" s="1"/>
  <c r="M299" i="33" s="1"/>
  <c r="M299" i="35" s="1"/>
  <c r="M299" i="36" s="1"/>
  <c r="K442" i="30"/>
  <c r="M299" i="21" s="1"/>
  <c r="L299" i="33" s="1"/>
  <c r="L299" i="35" s="1"/>
  <c r="L299" i="36" s="1"/>
  <c r="J442" i="30"/>
  <c r="L299" i="21" s="1"/>
  <c r="K299" i="33" s="1"/>
  <c r="K299" i="35" s="1"/>
  <c r="K299" i="36" s="1"/>
  <c r="H442" i="30"/>
  <c r="J299" i="21" s="1"/>
  <c r="I299" i="33" s="1"/>
  <c r="I299" i="35" s="1"/>
  <c r="I299" i="36" s="1"/>
  <c r="G442" i="30"/>
  <c r="I299" i="21" s="1"/>
  <c r="H299" i="33" s="1"/>
  <c r="H299" i="35" s="1"/>
  <c r="H299" i="36" s="1"/>
  <c r="F442" i="30"/>
  <c r="H299" i="21" s="1"/>
  <c r="G299" i="33" s="1"/>
  <c r="G299" i="35" s="1"/>
  <c r="G299" i="36" s="1"/>
  <c r="E442" i="30"/>
  <c r="G299" i="21" s="1"/>
  <c r="F299" i="33" s="1"/>
  <c r="F299" i="35" s="1"/>
  <c r="F299" i="36" s="1"/>
  <c r="D442" i="30"/>
  <c r="F299" i="21" s="1"/>
  <c r="E299" i="33" s="1"/>
  <c r="E299" i="35" s="1"/>
  <c r="E299" i="36" s="1"/>
  <c r="C442" i="30"/>
  <c r="E299" i="21" s="1"/>
  <c r="D299" i="33" s="1"/>
  <c r="D299" i="35" s="1"/>
  <c r="D299" i="36" s="1"/>
  <c r="B442" i="30"/>
  <c r="D299" i="21" s="1"/>
  <c r="C299" i="33" s="1"/>
  <c r="C299" i="35" s="1"/>
  <c r="C299" i="36" s="1"/>
  <c r="M441" i="30"/>
  <c r="O298" i="21" s="1"/>
  <c r="N298" i="33" s="1"/>
  <c r="N298" i="35" s="1"/>
  <c r="N298" i="36" s="1"/>
  <c r="L441" i="30"/>
  <c r="N298" i="21" s="1"/>
  <c r="M298" i="33" s="1"/>
  <c r="M298" i="35" s="1"/>
  <c r="M298" i="36" s="1"/>
  <c r="K441" i="30"/>
  <c r="M298" i="21" s="1"/>
  <c r="L298" i="33" s="1"/>
  <c r="L298" i="35" s="1"/>
  <c r="L298" i="36" s="1"/>
  <c r="J441" i="30"/>
  <c r="L298" i="21" s="1"/>
  <c r="K298" i="33" s="1"/>
  <c r="K298" i="35" s="1"/>
  <c r="K298" i="36" s="1"/>
  <c r="I441" i="30"/>
  <c r="K298" i="21" s="1"/>
  <c r="J298" i="33" s="1"/>
  <c r="J298" i="35" s="1"/>
  <c r="J298" i="36" s="1"/>
  <c r="H441" i="30"/>
  <c r="J298" i="21" s="1"/>
  <c r="I298" i="33" s="1"/>
  <c r="I298" i="35" s="1"/>
  <c r="I298" i="36" s="1"/>
  <c r="G441" i="30"/>
  <c r="I298" i="21" s="1"/>
  <c r="H298" i="33" s="1"/>
  <c r="H298" i="35" s="1"/>
  <c r="H298" i="36" s="1"/>
  <c r="F441" i="30"/>
  <c r="H298" i="21" s="1"/>
  <c r="G298" i="33" s="1"/>
  <c r="G298" i="35" s="1"/>
  <c r="G298" i="36" s="1"/>
  <c r="E441" i="30"/>
  <c r="G298" i="21" s="1"/>
  <c r="F298" i="33" s="1"/>
  <c r="F298" i="35" s="1"/>
  <c r="F298" i="36" s="1"/>
  <c r="D441" i="30"/>
  <c r="F298" i="21" s="1"/>
  <c r="E298" i="33" s="1"/>
  <c r="E298" i="35" s="1"/>
  <c r="E298" i="36" s="1"/>
  <c r="C441" i="30"/>
  <c r="E298" i="21" s="1"/>
  <c r="D298" i="33" s="1"/>
  <c r="D298" i="35" s="1"/>
  <c r="D298" i="36" s="1"/>
  <c r="B441" i="30"/>
  <c r="D298" i="21" s="1"/>
  <c r="C298" i="33" s="1"/>
  <c r="C298" i="35" s="1"/>
  <c r="C298" i="36" s="1"/>
  <c r="M440" i="30"/>
  <c r="O297" i="21" s="1"/>
  <c r="N297" i="33" s="1"/>
  <c r="N297" i="35" s="1"/>
  <c r="N297" i="36" s="1"/>
  <c r="L440" i="30"/>
  <c r="N297" i="21" s="1"/>
  <c r="M297" i="33" s="1"/>
  <c r="M297" i="35" s="1"/>
  <c r="M297" i="36" s="1"/>
  <c r="K440" i="30"/>
  <c r="M297" i="21" s="1"/>
  <c r="L297" i="33" s="1"/>
  <c r="L297" i="35" s="1"/>
  <c r="L297" i="36" s="1"/>
  <c r="J440" i="30"/>
  <c r="L297" i="21" s="1"/>
  <c r="K297" i="33" s="1"/>
  <c r="K297" i="35" s="1"/>
  <c r="K297" i="36" s="1"/>
  <c r="H440" i="30"/>
  <c r="J297" i="21" s="1"/>
  <c r="I297" i="33" s="1"/>
  <c r="I297" i="35" s="1"/>
  <c r="I297" i="36" s="1"/>
  <c r="G440" i="30"/>
  <c r="I297" i="21" s="1"/>
  <c r="H297" i="33" s="1"/>
  <c r="H297" i="35" s="1"/>
  <c r="H297" i="36" s="1"/>
  <c r="F440" i="30"/>
  <c r="H297" i="21" s="1"/>
  <c r="G297" i="33" s="1"/>
  <c r="G297" i="35" s="1"/>
  <c r="G297" i="36" s="1"/>
  <c r="E440" i="30"/>
  <c r="G297" i="21" s="1"/>
  <c r="F297" i="33" s="1"/>
  <c r="F297" i="35" s="1"/>
  <c r="F297" i="36" s="1"/>
  <c r="D440" i="30"/>
  <c r="F297" i="21" s="1"/>
  <c r="E297" i="33" s="1"/>
  <c r="E297" i="35" s="1"/>
  <c r="E297" i="36" s="1"/>
  <c r="C440" i="30"/>
  <c r="E297" i="21" s="1"/>
  <c r="D297" i="33" s="1"/>
  <c r="D297" i="35" s="1"/>
  <c r="D297" i="36" s="1"/>
  <c r="B440" i="30"/>
  <c r="D297" i="21" s="1"/>
  <c r="C297" i="33" s="1"/>
  <c r="C297" i="35" s="1"/>
  <c r="C297" i="36" s="1"/>
  <c r="M439" i="30"/>
  <c r="O296" i="21" s="1"/>
  <c r="N296" i="33" s="1"/>
  <c r="N296" i="35" s="1"/>
  <c r="N296" i="36" s="1"/>
  <c r="L439" i="30"/>
  <c r="N296" i="21" s="1"/>
  <c r="M296" i="33" s="1"/>
  <c r="M296" i="35" s="1"/>
  <c r="M296" i="36" s="1"/>
  <c r="K439" i="30"/>
  <c r="M296" i="21" s="1"/>
  <c r="L296" i="33" s="1"/>
  <c r="L296" i="35" s="1"/>
  <c r="L296" i="36" s="1"/>
  <c r="J439" i="30"/>
  <c r="L296" i="21" s="1"/>
  <c r="K296" i="33" s="1"/>
  <c r="K296" i="35" s="1"/>
  <c r="K296" i="36" s="1"/>
  <c r="I439" i="30"/>
  <c r="K296" i="21" s="1"/>
  <c r="J296" i="33" s="1"/>
  <c r="J296" i="35" s="1"/>
  <c r="J296" i="36" s="1"/>
  <c r="H439" i="30"/>
  <c r="J296" i="21" s="1"/>
  <c r="I296" i="33" s="1"/>
  <c r="I296" i="35" s="1"/>
  <c r="I296" i="36" s="1"/>
  <c r="G439" i="30"/>
  <c r="I296" i="21" s="1"/>
  <c r="H296" i="33" s="1"/>
  <c r="H296" i="35" s="1"/>
  <c r="H296" i="36" s="1"/>
  <c r="F439" i="30"/>
  <c r="H296" i="21" s="1"/>
  <c r="G296" i="33" s="1"/>
  <c r="G296" i="35" s="1"/>
  <c r="G296" i="36" s="1"/>
  <c r="E439" i="30"/>
  <c r="G296" i="21" s="1"/>
  <c r="F296" i="33" s="1"/>
  <c r="F296" i="35" s="1"/>
  <c r="F296" i="36" s="1"/>
  <c r="D439" i="30"/>
  <c r="F296" i="21" s="1"/>
  <c r="E296" i="33" s="1"/>
  <c r="E296" i="35" s="1"/>
  <c r="E296" i="36" s="1"/>
  <c r="C439" i="30"/>
  <c r="E296" i="21" s="1"/>
  <c r="D296" i="33" s="1"/>
  <c r="D296" i="35" s="1"/>
  <c r="D296" i="36" s="1"/>
  <c r="B439" i="30"/>
  <c r="D296" i="21" s="1"/>
  <c r="C296" i="33" s="1"/>
  <c r="C296" i="35" s="1"/>
  <c r="C296" i="36" s="1"/>
  <c r="M438" i="30"/>
  <c r="O295" i="21" s="1"/>
  <c r="N295" i="33" s="1"/>
  <c r="N295" i="35" s="1"/>
  <c r="N295" i="36" s="1"/>
  <c r="L438" i="30"/>
  <c r="N295" i="21" s="1"/>
  <c r="M295" i="33" s="1"/>
  <c r="M295" i="35" s="1"/>
  <c r="M295" i="36" s="1"/>
  <c r="K438" i="30"/>
  <c r="M295" i="21" s="1"/>
  <c r="L295" i="33" s="1"/>
  <c r="L295" i="35" s="1"/>
  <c r="L295" i="36" s="1"/>
  <c r="J438" i="30"/>
  <c r="L295" i="21" s="1"/>
  <c r="K295" i="33" s="1"/>
  <c r="K295" i="35" s="1"/>
  <c r="K295" i="36" s="1"/>
  <c r="H438" i="30"/>
  <c r="J295" i="21" s="1"/>
  <c r="I295" i="33" s="1"/>
  <c r="I295" i="35" s="1"/>
  <c r="I295" i="36" s="1"/>
  <c r="G438" i="30"/>
  <c r="I295" i="21" s="1"/>
  <c r="H295" i="33" s="1"/>
  <c r="H295" i="35" s="1"/>
  <c r="H295" i="36" s="1"/>
  <c r="F438" i="30"/>
  <c r="H295" i="21" s="1"/>
  <c r="G295" i="33" s="1"/>
  <c r="G295" i="35" s="1"/>
  <c r="G295" i="36" s="1"/>
  <c r="E438" i="30"/>
  <c r="G295" i="21" s="1"/>
  <c r="F295" i="33" s="1"/>
  <c r="F295" i="35" s="1"/>
  <c r="F295" i="36" s="1"/>
  <c r="D438" i="30"/>
  <c r="F295" i="21" s="1"/>
  <c r="E295" i="33" s="1"/>
  <c r="E295" i="35" s="1"/>
  <c r="E295" i="36" s="1"/>
  <c r="C438" i="30"/>
  <c r="E295" i="21" s="1"/>
  <c r="D295" i="33" s="1"/>
  <c r="D295" i="35" s="1"/>
  <c r="D295" i="36" s="1"/>
  <c r="B438" i="30"/>
  <c r="D295" i="21" s="1"/>
  <c r="C295" i="33" s="1"/>
  <c r="C295" i="35" s="1"/>
  <c r="C295" i="36" s="1"/>
  <c r="M437" i="30"/>
  <c r="L437"/>
  <c r="K437"/>
  <c r="J437"/>
  <c r="I437"/>
  <c r="H437"/>
  <c r="G437"/>
  <c r="F437"/>
  <c r="E437"/>
  <c r="D437"/>
  <c r="C437"/>
  <c r="B437"/>
  <c r="M436"/>
  <c r="L436"/>
  <c r="K436"/>
  <c r="J436"/>
  <c r="H436"/>
  <c r="G436"/>
  <c r="F436"/>
  <c r="E436"/>
  <c r="D436"/>
  <c r="C436"/>
  <c r="B436"/>
  <c r="M435"/>
  <c r="O294" i="21" s="1"/>
  <c r="N294" i="33" s="1"/>
  <c r="N294" i="35" s="1"/>
  <c r="N294" i="36" s="1"/>
  <c r="L435" i="30"/>
  <c r="N294" i="21" s="1"/>
  <c r="M294" i="33" s="1"/>
  <c r="M294" i="35" s="1"/>
  <c r="M294" i="36" s="1"/>
  <c r="K435" i="30"/>
  <c r="M294" i="21" s="1"/>
  <c r="L294" i="33" s="1"/>
  <c r="L294" i="35" s="1"/>
  <c r="L294" i="36" s="1"/>
  <c r="J435" i="30"/>
  <c r="L294" i="21" s="1"/>
  <c r="K294" i="33" s="1"/>
  <c r="K294" i="35" s="1"/>
  <c r="K294" i="36" s="1"/>
  <c r="I435" i="30"/>
  <c r="K294" i="21" s="1"/>
  <c r="J294" i="33" s="1"/>
  <c r="J294" i="35" s="1"/>
  <c r="J294" i="36" s="1"/>
  <c r="H435" i="30"/>
  <c r="J294" i="21" s="1"/>
  <c r="I294" i="33" s="1"/>
  <c r="I294" i="35" s="1"/>
  <c r="I294" i="36" s="1"/>
  <c r="G435" i="30"/>
  <c r="I294" i="21" s="1"/>
  <c r="H294" i="33" s="1"/>
  <c r="H294" i="35" s="1"/>
  <c r="H294" i="36" s="1"/>
  <c r="F435" i="30"/>
  <c r="H294" i="21" s="1"/>
  <c r="G294" i="33" s="1"/>
  <c r="G294" i="35" s="1"/>
  <c r="G294" i="36" s="1"/>
  <c r="E435" i="30"/>
  <c r="G294" i="21" s="1"/>
  <c r="F294" i="33" s="1"/>
  <c r="F294" i="35" s="1"/>
  <c r="F294" i="36" s="1"/>
  <c r="D435" i="30"/>
  <c r="F294" i="21" s="1"/>
  <c r="E294" i="33" s="1"/>
  <c r="E294" i="35" s="1"/>
  <c r="E294" i="36" s="1"/>
  <c r="C435" i="30"/>
  <c r="E294" i="21" s="1"/>
  <c r="D294" i="33" s="1"/>
  <c r="D294" i="35" s="1"/>
  <c r="D294" i="36" s="1"/>
  <c r="B435" i="30"/>
  <c r="D294" i="21" s="1"/>
  <c r="C294" i="33" s="1"/>
  <c r="C294" i="35" s="1"/>
  <c r="C294" i="36" s="1"/>
  <c r="M434" i="30"/>
  <c r="O293" i="21" s="1"/>
  <c r="N293" i="33" s="1"/>
  <c r="N293" i="35" s="1"/>
  <c r="N293" i="36" s="1"/>
  <c r="L434" i="30"/>
  <c r="N293" i="21" s="1"/>
  <c r="M293" i="33" s="1"/>
  <c r="M293" i="35" s="1"/>
  <c r="M293" i="36" s="1"/>
  <c r="K434" i="30"/>
  <c r="M293" i="21" s="1"/>
  <c r="L293" i="33" s="1"/>
  <c r="L293" i="35" s="1"/>
  <c r="L293" i="36" s="1"/>
  <c r="J434" i="30"/>
  <c r="L293" i="21" s="1"/>
  <c r="K293" i="33" s="1"/>
  <c r="K293" i="35" s="1"/>
  <c r="K293" i="36" s="1"/>
  <c r="H434" i="30"/>
  <c r="J293" i="21" s="1"/>
  <c r="I293" i="33" s="1"/>
  <c r="I293" i="35" s="1"/>
  <c r="I293" i="36" s="1"/>
  <c r="G434" i="30"/>
  <c r="I293" i="21" s="1"/>
  <c r="H293" i="33" s="1"/>
  <c r="H293" i="35" s="1"/>
  <c r="H293" i="36" s="1"/>
  <c r="F434" i="30"/>
  <c r="H293" i="21" s="1"/>
  <c r="G293" i="33" s="1"/>
  <c r="G293" i="35" s="1"/>
  <c r="G293" i="36" s="1"/>
  <c r="E434" i="30"/>
  <c r="G293" i="21" s="1"/>
  <c r="F293" i="33" s="1"/>
  <c r="F293" i="35" s="1"/>
  <c r="F293" i="36" s="1"/>
  <c r="D434" i="30"/>
  <c r="F293" i="21" s="1"/>
  <c r="E293" i="33" s="1"/>
  <c r="E293" i="35" s="1"/>
  <c r="E293" i="36" s="1"/>
  <c r="C434" i="30"/>
  <c r="E293" i="21" s="1"/>
  <c r="D293" i="33" s="1"/>
  <c r="D293" i="35" s="1"/>
  <c r="D293" i="36" s="1"/>
  <c r="B434" i="30"/>
  <c r="D293" i="21" s="1"/>
  <c r="C293" i="33" s="1"/>
  <c r="C293" i="35" s="1"/>
  <c r="C293" i="36" s="1"/>
  <c r="M433" i="30"/>
  <c r="O292" i="21" s="1"/>
  <c r="N292" i="33" s="1"/>
  <c r="N292" i="35" s="1"/>
  <c r="N292" i="36" s="1"/>
  <c r="L433" i="30"/>
  <c r="N292" i="21" s="1"/>
  <c r="M292" i="33" s="1"/>
  <c r="M292" i="35" s="1"/>
  <c r="M292" i="36" s="1"/>
  <c r="K433" i="30"/>
  <c r="M292" i="21" s="1"/>
  <c r="L292" i="33" s="1"/>
  <c r="L292" i="35" s="1"/>
  <c r="L292" i="36" s="1"/>
  <c r="J433" i="30"/>
  <c r="L292" i="21" s="1"/>
  <c r="K292" i="33" s="1"/>
  <c r="K292" i="35" s="1"/>
  <c r="K292" i="36" s="1"/>
  <c r="I433" i="30"/>
  <c r="K292" i="21" s="1"/>
  <c r="J292" i="33" s="1"/>
  <c r="J292" i="35" s="1"/>
  <c r="J292" i="36" s="1"/>
  <c r="H433" i="30"/>
  <c r="J292" i="21" s="1"/>
  <c r="I292" i="33" s="1"/>
  <c r="I292" i="35" s="1"/>
  <c r="I292" i="36" s="1"/>
  <c r="G433" i="30"/>
  <c r="I292" i="21" s="1"/>
  <c r="H292" i="33" s="1"/>
  <c r="H292" i="35" s="1"/>
  <c r="H292" i="36" s="1"/>
  <c r="F433" i="30"/>
  <c r="H292" i="21" s="1"/>
  <c r="G292" i="33" s="1"/>
  <c r="G292" i="35" s="1"/>
  <c r="G292" i="36" s="1"/>
  <c r="E433" i="30"/>
  <c r="G292" i="21" s="1"/>
  <c r="F292" i="33" s="1"/>
  <c r="F292" i="35" s="1"/>
  <c r="F292" i="36" s="1"/>
  <c r="D433" i="30"/>
  <c r="F292" i="21" s="1"/>
  <c r="E292" i="33" s="1"/>
  <c r="E292" i="35" s="1"/>
  <c r="E292" i="36" s="1"/>
  <c r="C433" i="30"/>
  <c r="E292" i="21" s="1"/>
  <c r="D292" i="33" s="1"/>
  <c r="D292" i="35" s="1"/>
  <c r="D292" i="36" s="1"/>
  <c r="B433" i="30"/>
  <c r="D292" i="21" s="1"/>
  <c r="C292" i="33" s="1"/>
  <c r="C292" i="35" s="1"/>
  <c r="C292" i="36" s="1"/>
  <c r="M432" i="30"/>
  <c r="O291" i="21" s="1"/>
  <c r="N291" i="33" s="1"/>
  <c r="N291" i="35" s="1"/>
  <c r="N291" i="36" s="1"/>
  <c r="L432" i="30"/>
  <c r="N291" i="21" s="1"/>
  <c r="M291" i="33" s="1"/>
  <c r="M291" i="35" s="1"/>
  <c r="M291" i="36" s="1"/>
  <c r="K432" i="30"/>
  <c r="M291" i="21" s="1"/>
  <c r="L291" i="33" s="1"/>
  <c r="L291" i="35" s="1"/>
  <c r="L291" i="36" s="1"/>
  <c r="J432" i="30"/>
  <c r="L291" i="21" s="1"/>
  <c r="K291" i="33" s="1"/>
  <c r="K291" i="35" s="1"/>
  <c r="K291" i="36" s="1"/>
  <c r="H432" i="30"/>
  <c r="J291" i="21" s="1"/>
  <c r="I291" i="33" s="1"/>
  <c r="I291" i="35" s="1"/>
  <c r="I291" i="36" s="1"/>
  <c r="G432" i="30"/>
  <c r="I291" i="21" s="1"/>
  <c r="H291" i="33" s="1"/>
  <c r="H291" i="35" s="1"/>
  <c r="H291" i="36" s="1"/>
  <c r="F432" i="30"/>
  <c r="H291" i="21" s="1"/>
  <c r="G291" i="33" s="1"/>
  <c r="G291" i="35" s="1"/>
  <c r="G291" i="36" s="1"/>
  <c r="E432" i="30"/>
  <c r="G291" i="21" s="1"/>
  <c r="F291" i="33" s="1"/>
  <c r="F291" i="35" s="1"/>
  <c r="F291" i="36" s="1"/>
  <c r="D432" i="30"/>
  <c r="F291" i="21" s="1"/>
  <c r="E291" i="33" s="1"/>
  <c r="E291" i="35" s="1"/>
  <c r="E291" i="36" s="1"/>
  <c r="C432" i="30"/>
  <c r="E291" i="21" s="1"/>
  <c r="D291" i="33" s="1"/>
  <c r="D291" i="35" s="1"/>
  <c r="D291" i="36" s="1"/>
  <c r="B432" i="30"/>
  <c r="D291" i="21" s="1"/>
  <c r="C291" i="33" s="1"/>
  <c r="C291" i="35" s="1"/>
  <c r="C291" i="36" s="1"/>
  <c r="M431" i="30"/>
  <c r="O290" i="21" s="1"/>
  <c r="N290" i="33" s="1"/>
  <c r="N290" i="35" s="1"/>
  <c r="N290" i="36" s="1"/>
  <c r="L431" i="30"/>
  <c r="N290" i="21" s="1"/>
  <c r="M290" i="33" s="1"/>
  <c r="M290" i="35" s="1"/>
  <c r="M290" i="36" s="1"/>
  <c r="K431" i="30"/>
  <c r="M290" i="21" s="1"/>
  <c r="L290" i="33" s="1"/>
  <c r="L290" i="35" s="1"/>
  <c r="L290" i="36" s="1"/>
  <c r="J431" i="30"/>
  <c r="L290" i="21" s="1"/>
  <c r="K290" i="33" s="1"/>
  <c r="K290" i="35" s="1"/>
  <c r="K290" i="36" s="1"/>
  <c r="I431" i="30"/>
  <c r="K290" i="21" s="1"/>
  <c r="J290" i="33" s="1"/>
  <c r="J290" i="35" s="1"/>
  <c r="J290" i="36" s="1"/>
  <c r="H431" i="30"/>
  <c r="J290" i="21" s="1"/>
  <c r="I290" i="33" s="1"/>
  <c r="I290" i="35" s="1"/>
  <c r="I290" i="36" s="1"/>
  <c r="G431" i="30"/>
  <c r="I290" i="21" s="1"/>
  <c r="H290" i="33" s="1"/>
  <c r="H290" i="35" s="1"/>
  <c r="H290" i="36" s="1"/>
  <c r="F431" i="30"/>
  <c r="H290" i="21" s="1"/>
  <c r="G290" i="33" s="1"/>
  <c r="G290" i="35" s="1"/>
  <c r="G290" i="36" s="1"/>
  <c r="E431" i="30"/>
  <c r="G290" i="21" s="1"/>
  <c r="F290" i="33" s="1"/>
  <c r="F290" i="35" s="1"/>
  <c r="F290" i="36" s="1"/>
  <c r="D431" i="30"/>
  <c r="F290" i="21" s="1"/>
  <c r="E290" i="33" s="1"/>
  <c r="E290" i="35" s="1"/>
  <c r="E290" i="36" s="1"/>
  <c r="C431" i="30"/>
  <c r="E290" i="21" s="1"/>
  <c r="D290" i="33" s="1"/>
  <c r="D290" i="35" s="1"/>
  <c r="D290" i="36" s="1"/>
  <c r="B431" i="30"/>
  <c r="D290" i="21" s="1"/>
  <c r="C290" i="33" s="1"/>
  <c r="C290" i="35" s="1"/>
  <c r="C290" i="36" s="1"/>
  <c r="M430" i="30"/>
  <c r="L430"/>
  <c r="K430"/>
  <c r="J430"/>
  <c r="H430"/>
  <c r="G430"/>
  <c r="F430"/>
  <c r="E430"/>
  <c r="D430"/>
  <c r="C430"/>
  <c r="B430"/>
  <c r="M429"/>
  <c r="L429"/>
  <c r="K429"/>
  <c r="J429"/>
  <c r="I429"/>
  <c r="H429"/>
  <c r="G429"/>
  <c r="F429"/>
  <c r="E429"/>
  <c r="D429"/>
  <c r="C429"/>
  <c r="B429"/>
  <c r="M428"/>
  <c r="O289" i="21" s="1"/>
  <c r="N289" i="33" s="1"/>
  <c r="N289" i="35" s="1"/>
  <c r="N289" i="36" s="1"/>
  <c r="L428" i="30"/>
  <c r="N289" i="21" s="1"/>
  <c r="M289" i="33" s="1"/>
  <c r="M289" i="35" s="1"/>
  <c r="M289" i="36" s="1"/>
  <c r="K428" i="30"/>
  <c r="M289" i="21" s="1"/>
  <c r="L289" i="33" s="1"/>
  <c r="L289" i="35" s="1"/>
  <c r="L289" i="36" s="1"/>
  <c r="J428" i="30"/>
  <c r="L289" i="21" s="1"/>
  <c r="K289" i="33" s="1"/>
  <c r="K289" i="35" s="1"/>
  <c r="K289" i="36" s="1"/>
  <c r="H428" i="30"/>
  <c r="J289" i="21" s="1"/>
  <c r="I289" i="33" s="1"/>
  <c r="I289" i="35" s="1"/>
  <c r="I289" i="36" s="1"/>
  <c r="G428" i="30"/>
  <c r="I289" i="21" s="1"/>
  <c r="H289" i="33" s="1"/>
  <c r="H289" i="35" s="1"/>
  <c r="H289" i="36" s="1"/>
  <c r="F428" i="30"/>
  <c r="H289" i="21" s="1"/>
  <c r="G289" i="33" s="1"/>
  <c r="G289" i="35" s="1"/>
  <c r="G289" i="36" s="1"/>
  <c r="E428" i="30"/>
  <c r="G289" i="21" s="1"/>
  <c r="F289" i="33" s="1"/>
  <c r="F289" i="35" s="1"/>
  <c r="F289" i="36" s="1"/>
  <c r="D428" i="30"/>
  <c r="F289" i="21" s="1"/>
  <c r="E289" i="33" s="1"/>
  <c r="E289" i="35" s="1"/>
  <c r="E289" i="36" s="1"/>
  <c r="C428" i="30"/>
  <c r="E289" i="21" s="1"/>
  <c r="D289" i="33" s="1"/>
  <c r="D289" i="35" s="1"/>
  <c r="D289" i="36" s="1"/>
  <c r="B428" i="30"/>
  <c r="D289" i="21" s="1"/>
  <c r="C289" i="33" s="1"/>
  <c r="C289" i="35" s="1"/>
  <c r="C289" i="36" s="1"/>
  <c r="M427" i="30"/>
  <c r="O288" i="21" s="1"/>
  <c r="N288" i="33" s="1"/>
  <c r="N288" i="35" s="1"/>
  <c r="N288" i="36" s="1"/>
  <c r="L427" i="30"/>
  <c r="N288" i="21" s="1"/>
  <c r="M288" i="33" s="1"/>
  <c r="M288" i="35" s="1"/>
  <c r="M288" i="36" s="1"/>
  <c r="K427" i="30"/>
  <c r="M288" i="21" s="1"/>
  <c r="L288" i="33" s="1"/>
  <c r="L288" i="35" s="1"/>
  <c r="L288" i="36" s="1"/>
  <c r="J427" i="30"/>
  <c r="L288" i="21" s="1"/>
  <c r="K288" i="33" s="1"/>
  <c r="K288" i="35" s="1"/>
  <c r="K288" i="36" s="1"/>
  <c r="I427" i="30"/>
  <c r="K288" i="21" s="1"/>
  <c r="J288" i="33" s="1"/>
  <c r="J288" i="35" s="1"/>
  <c r="J288" i="36" s="1"/>
  <c r="H427" i="30"/>
  <c r="J288" i="21" s="1"/>
  <c r="I288" i="33" s="1"/>
  <c r="I288" i="35" s="1"/>
  <c r="I288" i="36" s="1"/>
  <c r="G427" i="30"/>
  <c r="I288" i="21" s="1"/>
  <c r="H288" i="33" s="1"/>
  <c r="H288" i="35" s="1"/>
  <c r="H288" i="36" s="1"/>
  <c r="F427" i="30"/>
  <c r="H288" i="21" s="1"/>
  <c r="G288" i="33" s="1"/>
  <c r="G288" i="35" s="1"/>
  <c r="G288" i="36" s="1"/>
  <c r="E427" i="30"/>
  <c r="G288" i="21" s="1"/>
  <c r="F288" i="33" s="1"/>
  <c r="F288" i="35" s="1"/>
  <c r="F288" i="36" s="1"/>
  <c r="D427" i="30"/>
  <c r="F288" i="21" s="1"/>
  <c r="E288" i="33" s="1"/>
  <c r="E288" i="35" s="1"/>
  <c r="E288" i="36" s="1"/>
  <c r="C427" i="30"/>
  <c r="E288" i="21" s="1"/>
  <c r="D288" i="33" s="1"/>
  <c r="D288" i="35" s="1"/>
  <c r="D288" i="36" s="1"/>
  <c r="B427" i="30"/>
  <c r="D288" i="21" s="1"/>
  <c r="C288" i="33" s="1"/>
  <c r="C288" i="35" s="1"/>
  <c r="C288" i="36" s="1"/>
  <c r="M426" i="30"/>
  <c r="O287" i="21" s="1"/>
  <c r="N287" i="33" s="1"/>
  <c r="N287" i="35" s="1"/>
  <c r="N287" i="36" s="1"/>
  <c r="L426" i="30"/>
  <c r="N287" i="21" s="1"/>
  <c r="M287" i="33" s="1"/>
  <c r="M287" i="35" s="1"/>
  <c r="M287" i="36" s="1"/>
  <c r="K426" i="30"/>
  <c r="M287" i="21" s="1"/>
  <c r="L287" i="33" s="1"/>
  <c r="L287" i="35" s="1"/>
  <c r="L287" i="36" s="1"/>
  <c r="J426" i="30"/>
  <c r="L287" i="21" s="1"/>
  <c r="K287" i="33" s="1"/>
  <c r="K287" i="35" s="1"/>
  <c r="K287" i="36" s="1"/>
  <c r="H426" i="30"/>
  <c r="J287" i="21" s="1"/>
  <c r="I287" i="33" s="1"/>
  <c r="I287" i="35" s="1"/>
  <c r="I287" i="36" s="1"/>
  <c r="G426" i="30"/>
  <c r="I287" i="21" s="1"/>
  <c r="H287" i="33" s="1"/>
  <c r="H287" i="35" s="1"/>
  <c r="H287" i="36" s="1"/>
  <c r="F426" i="30"/>
  <c r="H287" i="21" s="1"/>
  <c r="G287" i="33" s="1"/>
  <c r="G287" i="35" s="1"/>
  <c r="G287" i="36" s="1"/>
  <c r="E426" i="30"/>
  <c r="G287" i="21" s="1"/>
  <c r="F287" i="33" s="1"/>
  <c r="F287" i="35" s="1"/>
  <c r="F287" i="36" s="1"/>
  <c r="D426" i="30"/>
  <c r="F287" i="21" s="1"/>
  <c r="E287" i="33" s="1"/>
  <c r="E287" i="35" s="1"/>
  <c r="E287" i="36" s="1"/>
  <c r="C426" i="30"/>
  <c r="E287" i="21" s="1"/>
  <c r="D287" i="33" s="1"/>
  <c r="D287" i="35" s="1"/>
  <c r="D287" i="36" s="1"/>
  <c r="B426" i="30"/>
  <c r="D287" i="21" s="1"/>
  <c r="C287" i="33" s="1"/>
  <c r="C287" i="35" s="1"/>
  <c r="C287" i="36" s="1"/>
  <c r="M425" i="30"/>
  <c r="O286" i="21" s="1"/>
  <c r="N286" i="33" s="1"/>
  <c r="N286" i="35" s="1"/>
  <c r="N286" i="36" s="1"/>
  <c r="L425" i="30"/>
  <c r="N286" i="21" s="1"/>
  <c r="M286" i="33" s="1"/>
  <c r="M286" i="35" s="1"/>
  <c r="M286" i="36" s="1"/>
  <c r="K425" i="30"/>
  <c r="M286" i="21" s="1"/>
  <c r="L286" i="33" s="1"/>
  <c r="L286" i="35" s="1"/>
  <c r="L286" i="36" s="1"/>
  <c r="J425" i="30"/>
  <c r="L286" i="21" s="1"/>
  <c r="K286" i="33" s="1"/>
  <c r="K286" i="35" s="1"/>
  <c r="K286" i="36" s="1"/>
  <c r="I425" i="30"/>
  <c r="K286" i="21" s="1"/>
  <c r="J286" i="33" s="1"/>
  <c r="J286" i="35" s="1"/>
  <c r="J286" i="36" s="1"/>
  <c r="H425" i="30"/>
  <c r="J286" i="21" s="1"/>
  <c r="I286" i="33" s="1"/>
  <c r="I286" i="35" s="1"/>
  <c r="I286" i="36" s="1"/>
  <c r="G425" i="30"/>
  <c r="I286" i="21" s="1"/>
  <c r="H286" i="33" s="1"/>
  <c r="H286" i="35" s="1"/>
  <c r="H286" i="36" s="1"/>
  <c r="F425" i="30"/>
  <c r="H286" i="21" s="1"/>
  <c r="G286" i="33" s="1"/>
  <c r="G286" i="35" s="1"/>
  <c r="G286" i="36" s="1"/>
  <c r="E425" i="30"/>
  <c r="G286" i="21" s="1"/>
  <c r="F286" i="33" s="1"/>
  <c r="F286" i="35" s="1"/>
  <c r="F286" i="36" s="1"/>
  <c r="D425" i="30"/>
  <c r="F286" i="21" s="1"/>
  <c r="E286" i="33" s="1"/>
  <c r="E286" i="35" s="1"/>
  <c r="E286" i="36" s="1"/>
  <c r="C425" i="30"/>
  <c r="E286" i="21" s="1"/>
  <c r="D286" i="33" s="1"/>
  <c r="D286" i="35" s="1"/>
  <c r="D286" i="36" s="1"/>
  <c r="B425" i="30"/>
  <c r="D286" i="21" s="1"/>
  <c r="C286" i="33" s="1"/>
  <c r="C286" i="35" s="1"/>
  <c r="C286" i="36" s="1"/>
  <c r="M424" i="30"/>
  <c r="O285" i="21" s="1"/>
  <c r="N285" i="33" s="1"/>
  <c r="N285" i="35" s="1"/>
  <c r="N285" i="36" s="1"/>
  <c r="L424" i="30"/>
  <c r="N285" i="21" s="1"/>
  <c r="M285" i="33" s="1"/>
  <c r="M285" i="35" s="1"/>
  <c r="M285" i="36" s="1"/>
  <c r="K424" i="30"/>
  <c r="M285" i="21" s="1"/>
  <c r="L285" i="33" s="1"/>
  <c r="L285" i="35" s="1"/>
  <c r="L285" i="36" s="1"/>
  <c r="J424" i="30"/>
  <c r="L285" i="21" s="1"/>
  <c r="K285" i="33" s="1"/>
  <c r="K285" i="35" s="1"/>
  <c r="K285" i="36" s="1"/>
  <c r="H424" i="30"/>
  <c r="J285" i="21" s="1"/>
  <c r="I285" i="33" s="1"/>
  <c r="I285" i="35" s="1"/>
  <c r="I285" i="36" s="1"/>
  <c r="G424" i="30"/>
  <c r="I285" i="21" s="1"/>
  <c r="H285" i="33" s="1"/>
  <c r="H285" i="35" s="1"/>
  <c r="H285" i="36" s="1"/>
  <c r="F424" i="30"/>
  <c r="H285" i="21" s="1"/>
  <c r="G285" i="33" s="1"/>
  <c r="G285" i="35" s="1"/>
  <c r="G285" i="36" s="1"/>
  <c r="E424" i="30"/>
  <c r="G285" i="21" s="1"/>
  <c r="F285" i="33" s="1"/>
  <c r="F285" i="35" s="1"/>
  <c r="F285" i="36" s="1"/>
  <c r="D424" i="30"/>
  <c r="F285" i="21" s="1"/>
  <c r="E285" i="33" s="1"/>
  <c r="E285" i="35" s="1"/>
  <c r="E285" i="36" s="1"/>
  <c r="C424" i="30"/>
  <c r="E285" i="21" s="1"/>
  <c r="D285" i="33" s="1"/>
  <c r="D285" i="35" s="1"/>
  <c r="D285" i="36" s="1"/>
  <c r="B424" i="30"/>
  <c r="D285" i="21" s="1"/>
  <c r="C285" i="33" s="1"/>
  <c r="C285" i="35" s="1"/>
  <c r="C285" i="36" s="1"/>
  <c r="M423" i="30"/>
  <c r="L423"/>
  <c r="K423"/>
  <c r="J423"/>
  <c r="I423"/>
  <c r="H423"/>
  <c r="G423"/>
  <c r="F423"/>
  <c r="E423"/>
  <c r="D423"/>
  <c r="C423"/>
  <c r="B423"/>
  <c r="M422"/>
  <c r="L422"/>
  <c r="K422"/>
  <c r="J422"/>
  <c r="H422"/>
  <c r="G422"/>
  <c r="F422"/>
  <c r="E422"/>
  <c r="D422"/>
  <c r="C422"/>
  <c r="B422"/>
  <c r="M421"/>
  <c r="O284" i="21" s="1"/>
  <c r="N284" i="33" s="1"/>
  <c r="N284" i="35" s="1"/>
  <c r="N284" i="36" s="1"/>
  <c r="L421" i="30"/>
  <c r="N284" i="21" s="1"/>
  <c r="M284" i="33" s="1"/>
  <c r="M284" i="35" s="1"/>
  <c r="M284" i="36" s="1"/>
  <c r="K421" i="30"/>
  <c r="M284" i="21" s="1"/>
  <c r="L284" i="33" s="1"/>
  <c r="L284" i="35" s="1"/>
  <c r="L284" i="36" s="1"/>
  <c r="J421" i="30"/>
  <c r="L284" i="21" s="1"/>
  <c r="K284" i="33" s="1"/>
  <c r="K284" i="35" s="1"/>
  <c r="K284" i="36" s="1"/>
  <c r="I421" i="30"/>
  <c r="K284" i="21" s="1"/>
  <c r="J284" i="33" s="1"/>
  <c r="J284" i="35" s="1"/>
  <c r="J284" i="36" s="1"/>
  <c r="H421" i="30"/>
  <c r="J284" i="21" s="1"/>
  <c r="I284" i="33" s="1"/>
  <c r="I284" i="35" s="1"/>
  <c r="I284" i="36" s="1"/>
  <c r="G421" i="30"/>
  <c r="I284" i="21" s="1"/>
  <c r="H284" i="33" s="1"/>
  <c r="H284" i="35" s="1"/>
  <c r="H284" i="36" s="1"/>
  <c r="F421" i="30"/>
  <c r="H284" i="21" s="1"/>
  <c r="G284" i="33" s="1"/>
  <c r="G284" i="35" s="1"/>
  <c r="G284" i="36" s="1"/>
  <c r="E421" i="30"/>
  <c r="G284" i="21" s="1"/>
  <c r="F284" i="33" s="1"/>
  <c r="F284" i="35" s="1"/>
  <c r="F284" i="36" s="1"/>
  <c r="D421" i="30"/>
  <c r="F284" i="21" s="1"/>
  <c r="E284" i="33" s="1"/>
  <c r="E284" i="35" s="1"/>
  <c r="E284" i="36" s="1"/>
  <c r="C421" i="30"/>
  <c r="E284" i="21" s="1"/>
  <c r="D284" i="33" s="1"/>
  <c r="D284" i="35" s="1"/>
  <c r="D284" i="36" s="1"/>
  <c r="B421" i="30"/>
  <c r="D284" i="21" s="1"/>
  <c r="C284" i="33" s="1"/>
  <c r="C284" i="35" s="1"/>
  <c r="C284" i="36" s="1"/>
  <c r="M420" i="30"/>
  <c r="O283" i="21" s="1"/>
  <c r="N283" i="33" s="1"/>
  <c r="N283" i="35" s="1"/>
  <c r="N283" i="36" s="1"/>
  <c r="L420" i="30"/>
  <c r="N283" i="21" s="1"/>
  <c r="M283" i="33" s="1"/>
  <c r="M283" i="35" s="1"/>
  <c r="M283" i="36" s="1"/>
  <c r="K420" i="30"/>
  <c r="M283" i="21" s="1"/>
  <c r="L283" i="33" s="1"/>
  <c r="L283" i="35" s="1"/>
  <c r="L283" i="36" s="1"/>
  <c r="J420" i="30"/>
  <c r="L283" i="21" s="1"/>
  <c r="K283" i="33" s="1"/>
  <c r="K283" i="35" s="1"/>
  <c r="K283" i="36" s="1"/>
  <c r="I420" i="30"/>
  <c r="K283" i="21" s="1"/>
  <c r="J283" i="33" s="1"/>
  <c r="J283" i="35" s="1"/>
  <c r="J283" i="36" s="1"/>
  <c r="H420" i="30"/>
  <c r="J283" i="21" s="1"/>
  <c r="I283" i="33" s="1"/>
  <c r="I283" i="35" s="1"/>
  <c r="I283" i="36" s="1"/>
  <c r="G420" i="30"/>
  <c r="I283" i="21" s="1"/>
  <c r="H283" i="33" s="1"/>
  <c r="H283" i="35" s="1"/>
  <c r="H283" i="36" s="1"/>
  <c r="F420" i="30"/>
  <c r="H283" i="21" s="1"/>
  <c r="G283" i="33" s="1"/>
  <c r="G283" i="35" s="1"/>
  <c r="G283" i="36" s="1"/>
  <c r="E420" i="30"/>
  <c r="G283" i="21" s="1"/>
  <c r="F283" i="33" s="1"/>
  <c r="F283" i="35" s="1"/>
  <c r="F283" i="36" s="1"/>
  <c r="D420" i="30"/>
  <c r="F283" i="21" s="1"/>
  <c r="E283" i="33" s="1"/>
  <c r="E283" i="35" s="1"/>
  <c r="E283" i="36" s="1"/>
  <c r="C420" i="30"/>
  <c r="E283" i="21" s="1"/>
  <c r="D283" i="33" s="1"/>
  <c r="D283" i="35" s="1"/>
  <c r="D283" i="36" s="1"/>
  <c r="B420" i="30"/>
  <c r="D283" i="21" s="1"/>
  <c r="C283" i="33" s="1"/>
  <c r="C283" i="35" s="1"/>
  <c r="C283" i="36" s="1"/>
  <c r="M419" i="30"/>
  <c r="O282" i="21" s="1"/>
  <c r="N282" i="33" s="1"/>
  <c r="N282" i="35" s="1"/>
  <c r="N282" i="36" s="1"/>
  <c r="L419" i="30"/>
  <c r="N282" i="21" s="1"/>
  <c r="M282" i="33" s="1"/>
  <c r="M282" i="35" s="1"/>
  <c r="M282" i="36" s="1"/>
  <c r="K419" i="30"/>
  <c r="M282" i="21" s="1"/>
  <c r="L282" i="33" s="1"/>
  <c r="L282" i="35" s="1"/>
  <c r="L282" i="36" s="1"/>
  <c r="J419" i="30"/>
  <c r="L282" i="21" s="1"/>
  <c r="K282" i="33" s="1"/>
  <c r="K282" i="35" s="1"/>
  <c r="K282" i="36" s="1"/>
  <c r="H419" i="30"/>
  <c r="J282" i="21" s="1"/>
  <c r="I282" i="33" s="1"/>
  <c r="I282" i="35" s="1"/>
  <c r="I282" i="36" s="1"/>
  <c r="G419" i="30"/>
  <c r="I282" i="21" s="1"/>
  <c r="H282" i="33" s="1"/>
  <c r="H282" i="35" s="1"/>
  <c r="H282" i="36" s="1"/>
  <c r="F419" i="30"/>
  <c r="H282" i="21" s="1"/>
  <c r="G282" i="33" s="1"/>
  <c r="G282" i="35" s="1"/>
  <c r="G282" i="36" s="1"/>
  <c r="E419" i="30"/>
  <c r="G282" i="21" s="1"/>
  <c r="F282" i="33" s="1"/>
  <c r="F282" i="35" s="1"/>
  <c r="F282" i="36" s="1"/>
  <c r="D419" i="30"/>
  <c r="F282" i="21" s="1"/>
  <c r="E282" i="33" s="1"/>
  <c r="E282" i="35" s="1"/>
  <c r="E282" i="36" s="1"/>
  <c r="C419" i="30"/>
  <c r="E282" i="21" s="1"/>
  <c r="D282" i="33" s="1"/>
  <c r="D282" i="35" s="1"/>
  <c r="D282" i="36" s="1"/>
  <c r="B419" i="30"/>
  <c r="D282" i="21" s="1"/>
  <c r="C282" i="33" s="1"/>
  <c r="C282" i="35" s="1"/>
  <c r="C282" i="36" s="1"/>
  <c r="M418" i="30"/>
  <c r="O281" i="21" s="1"/>
  <c r="N281" i="33" s="1"/>
  <c r="N281" i="35" s="1"/>
  <c r="N281" i="36" s="1"/>
  <c r="L418" i="30"/>
  <c r="N281" i="21" s="1"/>
  <c r="M281" i="33" s="1"/>
  <c r="M281" i="35" s="1"/>
  <c r="M281" i="36" s="1"/>
  <c r="K418" i="30"/>
  <c r="M281" i="21" s="1"/>
  <c r="L281" i="33" s="1"/>
  <c r="L281" i="35" s="1"/>
  <c r="L281" i="36" s="1"/>
  <c r="J418" i="30"/>
  <c r="L281" i="21" s="1"/>
  <c r="K281" i="33" s="1"/>
  <c r="K281" i="35" s="1"/>
  <c r="K281" i="36" s="1"/>
  <c r="I418" i="30"/>
  <c r="K281" i="21" s="1"/>
  <c r="J281" i="33" s="1"/>
  <c r="J281" i="35" s="1"/>
  <c r="J281" i="36" s="1"/>
  <c r="H418" i="30"/>
  <c r="J281" i="21" s="1"/>
  <c r="I281" i="33" s="1"/>
  <c r="I281" i="35" s="1"/>
  <c r="I281" i="36" s="1"/>
  <c r="G418" i="30"/>
  <c r="I281" i="21" s="1"/>
  <c r="H281" i="33" s="1"/>
  <c r="H281" i="35" s="1"/>
  <c r="H281" i="36" s="1"/>
  <c r="F418" i="30"/>
  <c r="H281" i="21" s="1"/>
  <c r="G281" i="33" s="1"/>
  <c r="G281" i="35" s="1"/>
  <c r="G281" i="36" s="1"/>
  <c r="E418" i="30"/>
  <c r="G281" i="21" s="1"/>
  <c r="F281" i="33" s="1"/>
  <c r="F281" i="35" s="1"/>
  <c r="F281" i="36" s="1"/>
  <c r="D418" i="30"/>
  <c r="F281" i="21" s="1"/>
  <c r="E281" i="33" s="1"/>
  <c r="E281" i="35" s="1"/>
  <c r="E281" i="36" s="1"/>
  <c r="C418" i="30"/>
  <c r="E281" i="21" s="1"/>
  <c r="D281" i="33" s="1"/>
  <c r="D281" i="35" s="1"/>
  <c r="D281" i="36" s="1"/>
  <c r="B418" i="30"/>
  <c r="D281" i="21" s="1"/>
  <c r="C281" i="33" s="1"/>
  <c r="C281" i="35" s="1"/>
  <c r="C281" i="36" s="1"/>
  <c r="M417" i="30"/>
  <c r="O280" i="21" s="1"/>
  <c r="N280" i="33" s="1"/>
  <c r="N280" i="35" s="1"/>
  <c r="N280" i="36" s="1"/>
  <c r="L417" i="30"/>
  <c r="N280" i="21" s="1"/>
  <c r="M280" i="33" s="1"/>
  <c r="M280" i="35" s="1"/>
  <c r="M280" i="36" s="1"/>
  <c r="K417" i="30"/>
  <c r="M280" i="21" s="1"/>
  <c r="L280" i="33" s="1"/>
  <c r="L280" i="35" s="1"/>
  <c r="L280" i="36" s="1"/>
  <c r="J417" i="30"/>
  <c r="L280" i="21" s="1"/>
  <c r="K280" i="33" s="1"/>
  <c r="K280" i="35" s="1"/>
  <c r="K280" i="36" s="1"/>
  <c r="H417" i="30"/>
  <c r="J280" i="21" s="1"/>
  <c r="I280" i="33" s="1"/>
  <c r="I280" i="35" s="1"/>
  <c r="I280" i="36" s="1"/>
  <c r="G417" i="30"/>
  <c r="I280" i="21" s="1"/>
  <c r="H280" i="33" s="1"/>
  <c r="H280" i="35" s="1"/>
  <c r="H280" i="36" s="1"/>
  <c r="F417" i="30"/>
  <c r="H280" i="21" s="1"/>
  <c r="G280" i="33" s="1"/>
  <c r="G280" i="35" s="1"/>
  <c r="G280" i="36" s="1"/>
  <c r="E417" i="30"/>
  <c r="G280" i="21" s="1"/>
  <c r="F280" i="33" s="1"/>
  <c r="F280" i="35" s="1"/>
  <c r="F280" i="36" s="1"/>
  <c r="D417" i="30"/>
  <c r="F280" i="21" s="1"/>
  <c r="E280" i="33" s="1"/>
  <c r="E280" i="35" s="1"/>
  <c r="E280" i="36" s="1"/>
  <c r="C417" i="30"/>
  <c r="E280" i="21" s="1"/>
  <c r="D280" i="33" s="1"/>
  <c r="D280" i="35" s="1"/>
  <c r="D280" i="36" s="1"/>
  <c r="B417" i="30"/>
  <c r="D280" i="21" s="1"/>
  <c r="C280" i="33" s="1"/>
  <c r="C280" i="35" s="1"/>
  <c r="C280" i="36" s="1"/>
  <c r="M416" i="30"/>
  <c r="L416"/>
  <c r="K416"/>
  <c r="J416"/>
  <c r="I416"/>
  <c r="H416"/>
  <c r="G416"/>
  <c r="F416"/>
  <c r="E416"/>
  <c r="D416"/>
  <c r="C416"/>
  <c r="B416"/>
  <c r="M415"/>
  <c r="L415"/>
  <c r="K415"/>
  <c r="J415"/>
  <c r="H415"/>
  <c r="G415"/>
  <c r="F415"/>
  <c r="E415"/>
  <c r="D415"/>
  <c r="C415"/>
  <c r="B415"/>
  <c r="M414"/>
  <c r="O279" i="21" s="1"/>
  <c r="N279" i="33" s="1"/>
  <c r="N279" i="35" s="1"/>
  <c r="N279" i="36" s="1"/>
  <c r="L414" i="30"/>
  <c r="N279" i="21" s="1"/>
  <c r="M279" i="33" s="1"/>
  <c r="M279" i="35" s="1"/>
  <c r="M279" i="36" s="1"/>
  <c r="K414" i="30"/>
  <c r="M279" i="21" s="1"/>
  <c r="L279" i="33" s="1"/>
  <c r="L279" i="35" s="1"/>
  <c r="L279" i="36" s="1"/>
  <c r="J414" i="30"/>
  <c r="L279" i="21" s="1"/>
  <c r="K279" i="33" s="1"/>
  <c r="K279" i="35" s="1"/>
  <c r="K279" i="36" s="1"/>
  <c r="I414" i="30"/>
  <c r="K279" i="21" s="1"/>
  <c r="J279" i="33" s="1"/>
  <c r="J279" i="35" s="1"/>
  <c r="J279" i="36" s="1"/>
  <c r="H414" i="30"/>
  <c r="J279" i="21" s="1"/>
  <c r="I279" i="33" s="1"/>
  <c r="I279" i="35" s="1"/>
  <c r="I279" i="36" s="1"/>
  <c r="G414" i="30"/>
  <c r="I279" i="21" s="1"/>
  <c r="H279" i="33" s="1"/>
  <c r="H279" i="35" s="1"/>
  <c r="H279" i="36" s="1"/>
  <c r="F414" i="30"/>
  <c r="H279" i="21" s="1"/>
  <c r="G279" i="33" s="1"/>
  <c r="G279" i="35" s="1"/>
  <c r="G279" i="36" s="1"/>
  <c r="E414" i="30"/>
  <c r="G279" i="21" s="1"/>
  <c r="F279" i="33" s="1"/>
  <c r="F279" i="35" s="1"/>
  <c r="F279" i="36" s="1"/>
  <c r="D414" i="30"/>
  <c r="F279" i="21" s="1"/>
  <c r="E279" i="33" s="1"/>
  <c r="E279" i="35" s="1"/>
  <c r="E279" i="36" s="1"/>
  <c r="C414" i="30"/>
  <c r="E279" i="21" s="1"/>
  <c r="D279" i="33" s="1"/>
  <c r="D279" i="35" s="1"/>
  <c r="D279" i="36" s="1"/>
  <c r="B414" i="30"/>
  <c r="D279" i="21" s="1"/>
  <c r="C279" i="33" s="1"/>
  <c r="C279" i="35" s="1"/>
  <c r="C279" i="36" s="1"/>
  <c r="M413" i="30"/>
  <c r="O278" i="21" s="1"/>
  <c r="N278" i="33" s="1"/>
  <c r="N278" i="35" s="1"/>
  <c r="N278" i="36" s="1"/>
  <c r="L413" i="30"/>
  <c r="N278" i="21" s="1"/>
  <c r="M278" i="33" s="1"/>
  <c r="M278" i="35" s="1"/>
  <c r="M278" i="36" s="1"/>
  <c r="K413" i="30"/>
  <c r="M278" i="21" s="1"/>
  <c r="L278" i="33" s="1"/>
  <c r="L278" i="35" s="1"/>
  <c r="L278" i="36" s="1"/>
  <c r="J413" i="30"/>
  <c r="L278" i="21" s="1"/>
  <c r="K278" i="33" s="1"/>
  <c r="K278" i="35" s="1"/>
  <c r="K278" i="36" s="1"/>
  <c r="H413" i="30"/>
  <c r="J278" i="21" s="1"/>
  <c r="I278" i="33" s="1"/>
  <c r="I278" i="35" s="1"/>
  <c r="I278" i="36" s="1"/>
  <c r="G413" i="30"/>
  <c r="I278" i="21" s="1"/>
  <c r="H278" i="33" s="1"/>
  <c r="H278" i="35" s="1"/>
  <c r="H278" i="36" s="1"/>
  <c r="F413" i="30"/>
  <c r="H278" i="21" s="1"/>
  <c r="G278" i="33" s="1"/>
  <c r="G278" i="35" s="1"/>
  <c r="G278" i="36" s="1"/>
  <c r="E413" i="30"/>
  <c r="G278" i="21" s="1"/>
  <c r="F278" i="33" s="1"/>
  <c r="F278" i="35" s="1"/>
  <c r="F278" i="36" s="1"/>
  <c r="D413" i="30"/>
  <c r="F278" i="21" s="1"/>
  <c r="E278" i="33" s="1"/>
  <c r="E278" i="35" s="1"/>
  <c r="E278" i="36" s="1"/>
  <c r="C413" i="30"/>
  <c r="E278" i="21" s="1"/>
  <c r="D278" i="33" s="1"/>
  <c r="D278" i="35" s="1"/>
  <c r="D278" i="36" s="1"/>
  <c r="B413" i="30"/>
  <c r="D278" i="21" s="1"/>
  <c r="C278" i="33" s="1"/>
  <c r="C278" i="35" s="1"/>
  <c r="C278" i="36" s="1"/>
  <c r="M412" i="30"/>
  <c r="O277" i="21" s="1"/>
  <c r="N277" i="33" s="1"/>
  <c r="N277" i="35" s="1"/>
  <c r="N277" i="36" s="1"/>
  <c r="L412" i="30"/>
  <c r="N277" i="21" s="1"/>
  <c r="M277" i="33" s="1"/>
  <c r="M277" i="35" s="1"/>
  <c r="M277" i="36" s="1"/>
  <c r="K412" i="30"/>
  <c r="M277" i="21" s="1"/>
  <c r="L277" i="33" s="1"/>
  <c r="L277" i="35" s="1"/>
  <c r="L277" i="36" s="1"/>
  <c r="J412" i="30"/>
  <c r="L277" i="21" s="1"/>
  <c r="K277" i="33" s="1"/>
  <c r="K277" i="35" s="1"/>
  <c r="K277" i="36" s="1"/>
  <c r="I412" i="30"/>
  <c r="K277" i="21" s="1"/>
  <c r="J277" i="33" s="1"/>
  <c r="J277" i="35" s="1"/>
  <c r="J277" i="36" s="1"/>
  <c r="H412" i="30"/>
  <c r="J277" i="21" s="1"/>
  <c r="I277" i="33" s="1"/>
  <c r="I277" i="35" s="1"/>
  <c r="I277" i="36" s="1"/>
  <c r="G412" i="30"/>
  <c r="I277" i="21" s="1"/>
  <c r="H277" i="33" s="1"/>
  <c r="H277" i="35" s="1"/>
  <c r="H277" i="36" s="1"/>
  <c r="F412" i="30"/>
  <c r="H277" i="21" s="1"/>
  <c r="G277" i="33" s="1"/>
  <c r="G277" i="35" s="1"/>
  <c r="G277" i="36" s="1"/>
  <c r="E412" i="30"/>
  <c r="G277" i="21" s="1"/>
  <c r="F277" i="33" s="1"/>
  <c r="F277" i="35" s="1"/>
  <c r="F277" i="36" s="1"/>
  <c r="D412" i="30"/>
  <c r="F277" i="21" s="1"/>
  <c r="E277" i="33" s="1"/>
  <c r="E277" i="35" s="1"/>
  <c r="E277" i="36" s="1"/>
  <c r="C412" i="30"/>
  <c r="E277" i="21" s="1"/>
  <c r="D277" i="33" s="1"/>
  <c r="D277" i="35" s="1"/>
  <c r="D277" i="36" s="1"/>
  <c r="B412" i="30"/>
  <c r="D277" i="21" s="1"/>
  <c r="C277" i="33" s="1"/>
  <c r="C277" i="35" s="1"/>
  <c r="C277" i="36" s="1"/>
  <c r="M411" i="30"/>
  <c r="O276" i="21" s="1"/>
  <c r="N276" i="33" s="1"/>
  <c r="N276" i="35" s="1"/>
  <c r="N276" i="36" s="1"/>
  <c r="L411" i="30"/>
  <c r="N276" i="21" s="1"/>
  <c r="M276" i="33" s="1"/>
  <c r="M276" i="35" s="1"/>
  <c r="M276" i="36" s="1"/>
  <c r="K411" i="30"/>
  <c r="M276" i="21" s="1"/>
  <c r="L276" i="33" s="1"/>
  <c r="L276" i="35" s="1"/>
  <c r="L276" i="36" s="1"/>
  <c r="J411" i="30"/>
  <c r="L276" i="21" s="1"/>
  <c r="K276" i="33" s="1"/>
  <c r="K276" i="35" s="1"/>
  <c r="K276" i="36" s="1"/>
  <c r="H411" i="30"/>
  <c r="J276" i="21" s="1"/>
  <c r="I276" i="33" s="1"/>
  <c r="I276" i="35" s="1"/>
  <c r="I276" i="36" s="1"/>
  <c r="G411" i="30"/>
  <c r="I276" i="21" s="1"/>
  <c r="H276" i="33" s="1"/>
  <c r="H276" i="35" s="1"/>
  <c r="H276" i="36" s="1"/>
  <c r="F411" i="30"/>
  <c r="H276" i="21" s="1"/>
  <c r="G276" i="33" s="1"/>
  <c r="G276" i="35" s="1"/>
  <c r="G276" i="36" s="1"/>
  <c r="E411" i="30"/>
  <c r="G276" i="21" s="1"/>
  <c r="F276" i="33" s="1"/>
  <c r="F276" i="35" s="1"/>
  <c r="F276" i="36" s="1"/>
  <c r="D411" i="30"/>
  <c r="F276" i="21" s="1"/>
  <c r="E276" i="33" s="1"/>
  <c r="E276" i="35" s="1"/>
  <c r="E276" i="36" s="1"/>
  <c r="C411" i="30"/>
  <c r="E276" i="21" s="1"/>
  <c r="D276" i="33" s="1"/>
  <c r="D276" i="35" s="1"/>
  <c r="D276" i="36" s="1"/>
  <c r="B411" i="30"/>
  <c r="D276" i="21" s="1"/>
  <c r="C276" i="33" s="1"/>
  <c r="C276" i="35" s="1"/>
  <c r="C276" i="36" s="1"/>
  <c r="M410" i="30"/>
  <c r="O275" i="21" s="1"/>
  <c r="N275" i="33" s="1"/>
  <c r="N275" i="35" s="1"/>
  <c r="N275" i="36" s="1"/>
  <c r="L410" i="30"/>
  <c r="N275" i="21" s="1"/>
  <c r="M275" i="33" s="1"/>
  <c r="M275" i="35" s="1"/>
  <c r="M275" i="36" s="1"/>
  <c r="K410" i="30"/>
  <c r="M275" i="21" s="1"/>
  <c r="L275" i="33" s="1"/>
  <c r="L275" i="35" s="1"/>
  <c r="L275" i="36" s="1"/>
  <c r="J410" i="30"/>
  <c r="L275" i="21" s="1"/>
  <c r="K275" i="33" s="1"/>
  <c r="K275" i="35" s="1"/>
  <c r="K275" i="36" s="1"/>
  <c r="I410" i="30"/>
  <c r="K275" i="21" s="1"/>
  <c r="J275" i="33" s="1"/>
  <c r="J275" i="35" s="1"/>
  <c r="J275" i="36" s="1"/>
  <c r="H410" i="30"/>
  <c r="J275" i="21" s="1"/>
  <c r="I275" i="33" s="1"/>
  <c r="I275" i="35" s="1"/>
  <c r="I275" i="36" s="1"/>
  <c r="G410" i="30"/>
  <c r="I275" i="21" s="1"/>
  <c r="H275" i="33" s="1"/>
  <c r="H275" i="35" s="1"/>
  <c r="H275" i="36" s="1"/>
  <c r="F410" i="30"/>
  <c r="H275" i="21" s="1"/>
  <c r="G275" i="33" s="1"/>
  <c r="G275" i="35" s="1"/>
  <c r="G275" i="36" s="1"/>
  <c r="E410" i="30"/>
  <c r="G275" i="21" s="1"/>
  <c r="F275" i="33" s="1"/>
  <c r="F275" i="35" s="1"/>
  <c r="F275" i="36" s="1"/>
  <c r="D410" i="30"/>
  <c r="F275" i="21" s="1"/>
  <c r="E275" i="33" s="1"/>
  <c r="E275" i="35" s="1"/>
  <c r="E275" i="36" s="1"/>
  <c r="C410" i="30"/>
  <c r="E275" i="21" s="1"/>
  <c r="D275" i="33" s="1"/>
  <c r="D275" i="35" s="1"/>
  <c r="D275" i="36" s="1"/>
  <c r="B410" i="30"/>
  <c r="D275" i="21" s="1"/>
  <c r="C275" i="33" s="1"/>
  <c r="C275" i="35" s="1"/>
  <c r="C275" i="36" s="1"/>
  <c r="M409" i="30"/>
  <c r="L409"/>
  <c r="K409"/>
  <c r="J409"/>
  <c r="H409"/>
  <c r="G409"/>
  <c r="F409"/>
  <c r="E409"/>
  <c r="D409"/>
  <c r="C409"/>
  <c r="B409"/>
  <c r="M408"/>
  <c r="L408"/>
  <c r="K408"/>
  <c r="J408"/>
  <c r="I408"/>
  <c r="H408"/>
  <c r="G408"/>
  <c r="F408"/>
  <c r="E408"/>
  <c r="D408"/>
  <c r="C408"/>
  <c r="B408"/>
  <c r="M407"/>
  <c r="O274" i="21" s="1"/>
  <c r="N274" i="33" s="1"/>
  <c r="N274" i="35" s="1"/>
  <c r="N274" i="36" s="1"/>
  <c r="L407" i="30"/>
  <c r="N274" i="21" s="1"/>
  <c r="M274" i="33" s="1"/>
  <c r="M274" i="35" s="1"/>
  <c r="M274" i="36" s="1"/>
  <c r="K407" i="30"/>
  <c r="M274" i="21" s="1"/>
  <c r="L274" i="33" s="1"/>
  <c r="L274" i="35" s="1"/>
  <c r="L274" i="36" s="1"/>
  <c r="J407" i="30"/>
  <c r="L274" i="21" s="1"/>
  <c r="K274" i="33" s="1"/>
  <c r="K274" i="35" s="1"/>
  <c r="K274" i="36" s="1"/>
  <c r="H407" i="30"/>
  <c r="J274" i="21" s="1"/>
  <c r="I274" i="33" s="1"/>
  <c r="I274" i="35" s="1"/>
  <c r="I274" i="36" s="1"/>
  <c r="G407" i="30"/>
  <c r="I274" i="21" s="1"/>
  <c r="H274" i="33" s="1"/>
  <c r="H274" i="35" s="1"/>
  <c r="H274" i="36" s="1"/>
  <c r="F407" i="30"/>
  <c r="H274" i="21" s="1"/>
  <c r="G274" i="33" s="1"/>
  <c r="G274" i="35" s="1"/>
  <c r="G274" i="36" s="1"/>
  <c r="E407" i="30"/>
  <c r="G274" i="21" s="1"/>
  <c r="F274" i="33" s="1"/>
  <c r="F274" i="35" s="1"/>
  <c r="F274" i="36" s="1"/>
  <c r="D407" i="30"/>
  <c r="F274" i="21" s="1"/>
  <c r="E274" i="33" s="1"/>
  <c r="E274" i="35" s="1"/>
  <c r="E274" i="36" s="1"/>
  <c r="C407" i="30"/>
  <c r="E274" i="21" s="1"/>
  <c r="D274" i="33" s="1"/>
  <c r="D274" i="35" s="1"/>
  <c r="D274" i="36" s="1"/>
  <c r="B407" i="30"/>
  <c r="D274" i="21" s="1"/>
  <c r="C274" i="33" s="1"/>
  <c r="C274" i="35" s="1"/>
  <c r="C274" i="36" s="1"/>
  <c r="M406" i="30"/>
  <c r="O273" i="21" s="1"/>
  <c r="N273" i="33" s="1"/>
  <c r="N273" i="35" s="1"/>
  <c r="N273" i="36" s="1"/>
  <c r="L406" i="30"/>
  <c r="N273" i="21" s="1"/>
  <c r="M273" i="33" s="1"/>
  <c r="M273" i="35" s="1"/>
  <c r="M273" i="36" s="1"/>
  <c r="K406" i="30"/>
  <c r="M273" i="21" s="1"/>
  <c r="L273" i="33" s="1"/>
  <c r="L273" i="35" s="1"/>
  <c r="L273" i="36" s="1"/>
  <c r="J406" i="30"/>
  <c r="L273" i="21" s="1"/>
  <c r="K273" i="33" s="1"/>
  <c r="K273" i="35" s="1"/>
  <c r="K273" i="36" s="1"/>
  <c r="I406" i="30"/>
  <c r="K273" i="21" s="1"/>
  <c r="J273" i="33" s="1"/>
  <c r="J273" i="35" s="1"/>
  <c r="J273" i="36" s="1"/>
  <c r="H406" i="30"/>
  <c r="J273" i="21" s="1"/>
  <c r="I273" i="33" s="1"/>
  <c r="I273" i="35" s="1"/>
  <c r="I273" i="36" s="1"/>
  <c r="G406" i="30"/>
  <c r="I273" i="21" s="1"/>
  <c r="H273" i="33" s="1"/>
  <c r="H273" i="35" s="1"/>
  <c r="H273" i="36" s="1"/>
  <c r="F406" i="30"/>
  <c r="H273" i="21" s="1"/>
  <c r="G273" i="33" s="1"/>
  <c r="G273" i="35" s="1"/>
  <c r="G273" i="36" s="1"/>
  <c r="E406" i="30"/>
  <c r="G273" i="21" s="1"/>
  <c r="F273" i="33" s="1"/>
  <c r="F273" i="35" s="1"/>
  <c r="F273" i="36" s="1"/>
  <c r="D406" i="30"/>
  <c r="F273" i="21" s="1"/>
  <c r="E273" i="33" s="1"/>
  <c r="E273" i="35" s="1"/>
  <c r="E273" i="36" s="1"/>
  <c r="C406" i="30"/>
  <c r="E273" i="21" s="1"/>
  <c r="D273" i="33" s="1"/>
  <c r="D273" i="35" s="1"/>
  <c r="D273" i="36" s="1"/>
  <c r="B406" i="30"/>
  <c r="D273" i="21" s="1"/>
  <c r="C273" i="33" s="1"/>
  <c r="C273" i="35" s="1"/>
  <c r="C273" i="36" s="1"/>
  <c r="M405" i="30"/>
  <c r="O272" i="21" s="1"/>
  <c r="N272" i="33" s="1"/>
  <c r="N272" i="35" s="1"/>
  <c r="N272" i="36" s="1"/>
  <c r="L405" i="30"/>
  <c r="N272" i="21" s="1"/>
  <c r="M272" i="33" s="1"/>
  <c r="M272" i="35" s="1"/>
  <c r="M272" i="36" s="1"/>
  <c r="K405" i="30"/>
  <c r="M272" i="21" s="1"/>
  <c r="L272" i="33" s="1"/>
  <c r="L272" i="35" s="1"/>
  <c r="L272" i="36" s="1"/>
  <c r="J405" i="30"/>
  <c r="L272" i="21" s="1"/>
  <c r="K272" i="33" s="1"/>
  <c r="K272" i="35" s="1"/>
  <c r="K272" i="36" s="1"/>
  <c r="H405" i="30"/>
  <c r="J272" i="21" s="1"/>
  <c r="I272" i="33" s="1"/>
  <c r="I272" i="35" s="1"/>
  <c r="I272" i="36" s="1"/>
  <c r="G405" i="30"/>
  <c r="I272" i="21" s="1"/>
  <c r="H272" i="33" s="1"/>
  <c r="H272" i="35" s="1"/>
  <c r="H272" i="36" s="1"/>
  <c r="F405" i="30"/>
  <c r="H272" i="21" s="1"/>
  <c r="G272" i="33" s="1"/>
  <c r="G272" i="35" s="1"/>
  <c r="G272" i="36" s="1"/>
  <c r="E405" i="30"/>
  <c r="G272" i="21" s="1"/>
  <c r="F272" i="33" s="1"/>
  <c r="F272" i="35" s="1"/>
  <c r="F272" i="36" s="1"/>
  <c r="D405" i="30"/>
  <c r="F272" i="21" s="1"/>
  <c r="E272" i="33" s="1"/>
  <c r="E272" i="35" s="1"/>
  <c r="E272" i="36" s="1"/>
  <c r="C405" i="30"/>
  <c r="E272" i="21" s="1"/>
  <c r="D272" i="33" s="1"/>
  <c r="D272" i="35" s="1"/>
  <c r="D272" i="36" s="1"/>
  <c r="B405" i="30"/>
  <c r="D272" i="21" s="1"/>
  <c r="C272" i="33" s="1"/>
  <c r="C272" i="35" s="1"/>
  <c r="C272" i="36" s="1"/>
  <c r="M404" i="30"/>
  <c r="O271" i="21" s="1"/>
  <c r="N271" i="33" s="1"/>
  <c r="N271" i="35" s="1"/>
  <c r="N271" i="36" s="1"/>
  <c r="L404" i="30"/>
  <c r="N271" i="21" s="1"/>
  <c r="M271" i="33" s="1"/>
  <c r="M271" i="35" s="1"/>
  <c r="M271" i="36" s="1"/>
  <c r="K404" i="30"/>
  <c r="M271" i="21" s="1"/>
  <c r="L271" i="33" s="1"/>
  <c r="L271" i="35" s="1"/>
  <c r="L271" i="36" s="1"/>
  <c r="J404" i="30"/>
  <c r="L271" i="21" s="1"/>
  <c r="K271" i="33" s="1"/>
  <c r="K271" i="35" s="1"/>
  <c r="K271" i="36" s="1"/>
  <c r="I404" i="30"/>
  <c r="K271" i="21" s="1"/>
  <c r="J271" i="33" s="1"/>
  <c r="J271" i="35" s="1"/>
  <c r="J271" i="36" s="1"/>
  <c r="H404" i="30"/>
  <c r="J271" i="21" s="1"/>
  <c r="I271" i="33" s="1"/>
  <c r="I271" i="35" s="1"/>
  <c r="I271" i="36" s="1"/>
  <c r="G404" i="30"/>
  <c r="I271" i="21" s="1"/>
  <c r="H271" i="33" s="1"/>
  <c r="H271" i="35" s="1"/>
  <c r="H271" i="36" s="1"/>
  <c r="F404" i="30"/>
  <c r="H271" i="21" s="1"/>
  <c r="G271" i="33" s="1"/>
  <c r="G271" i="35" s="1"/>
  <c r="G271" i="36" s="1"/>
  <c r="E404" i="30"/>
  <c r="G271" i="21" s="1"/>
  <c r="F271" i="33" s="1"/>
  <c r="F271" i="35" s="1"/>
  <c r="F271" i="36" s="1"/>
  <c r="D404" i="30"/>
  <c r="F271" i="21" s="1"/>
  <c r="E271" i="33" s="1"/>
  <c r="E271" i="35" s="1"/>
  <c r="E271" i="36" s="1"/>
  <c r="C404" i="30"/>
  <c r="E271" i="21" s="1"/>
  <c r="D271" i="33" s="1"/>
  <c r="D271" i="35" s="1"/>
  <c r="D271" i="36" s="1"/>
  <c r="B404" i="30"/>
  <c r="D271" i="21" s="1"/>
  <c r="C271" i="33" s="1"/>
  <c r="C271" i="35" s="1"/>
  <c r="C271" i="36" s="1"/>
  <c r="M403" i="30"/>
  <c r="O270" i="21" s="1"/>
  <c r="N270" i="33" s="1"/>
  <c r="N270" i="35" s="1"/>
  <c r="N270" i="36" s="1"/>
  <c r="L403" i="30"/>
  <c r="N270" i="21" s="1"/>
  <c r="M270" i="33" s="1"/>
  <c r="M270" i="35" s="1"/>
  <c r="M270" i="36" s="1"/>
  <c r="K403" i="30"/>
  <c r="M270" i="21" s="1"/>
  <c r="L270" i="33" s="1"/>
  <c r="L270" i="35" s="1"/>
  <c r="L270" i="36" s="1"/>
  <c r="J403" i="30"/>
  <c r="L270" i="21" s="1"/>
  <c r="K270" i="33" s="1"/>
  <c r="K270" i="35" s="1"/>
  <c r="K270" i="36" s="1"/>
  <c r="H403" i="30"/>
  <c r="J270" i="21" s="1"/>
  <c r="I270" i="33" s="1"/>
  <c r="I270" i="35" s="1"/>
  <c r="I270" i="36" s="1"/>
  <c r="G403" i="30"/>
  <c r="I270" i="21" s="1"/>
  <c r="H270" i="33" s="1"/>
  <c r="H270" i="35" s="1"/>
  <c r="H270" i="36" s="1"/>
  <c r="F403" i="30"/>
  <c r="H270" i="21" s="1"/>
  <c r="G270" i="33" s="1"/>
  <c r="G270" i="35" s="1"/>
  <c r="G270" i="36" s="1"/>
  <c r="E403" i="30"/>
  <c r="G270" i="21" s="1"/>
  <c r="F270" i="33" s="1"/>
  <c r="F270" i="35" s="1"/>
  <c r="F270" i="36" s="1"/>
  <c r="D403" i="30"/>
  <c r="F270" i="21" s="1"/>
  <c r="E270" i="33" s="1"/>
  <c r="E270" i="35" s="1"/>
  <c r="E270" i="36" s="1"/>
  <c r="C403" i="30"/>
  <c r="E270" i="21" s="1"/>
  <c r="D270" i="33" s="1"/>
  <c r="D270" i="35" s="1"/>
  <c r="D270" i="36" s="1"/>
  <c r="B403" i="30"/>
  <c r="D270" i="21" s="1"/>
  <c r="C270" i="33" s="1"/>
  <c r="C270" i="35" s="1"/>
  <c r="C270" i="36" s="1"/>
  <c r="M402" i="30"/>
  <c r="L402"/>
  <c r="K402"/>
  <c r="J402"/>
  <c r="I402"/>
  <c r="H402"/>
  <c r="G402"/>
  <c r="F402"/>
  <c r="E402"/>
  <c r="D402"/>
  <c r="C402"/>
  <c r="B402"/>
  <c r="M401"/>
  <c r="L401"/>
  <c r="K401"/>
  <c r="J401"/>
  <c r="H401"/>
  <c r="G401"/>
  <c r="F401"/>
  <c r="E401"/>
  <c r="D401"/>
  <c r="C401"/>
  <c r="B401"/>
  <c r="M400"/>
  <c r="O269" i="21" s="1"/>
  <c r="N269" i="33" s="1"/>
  <c r="N269" i="35" s="1"/>
  <c r="N269" i="36" s="1"/>
  <c r="L400" i="30"/>
  <c r="N269" i="21" s="1"/>
  <c r="M269" i="33" s="1"/>
  <c r="M269" i="35" s="1"/>
  <c r="M269" i="36" s="1"/>
  <c r="K400" i="30"/>
  <c r="M269" i="21" s="1"/>
  <c r="L269" i="33" s="1"/>
  <c r="L269" i="35" s="1"/>
  <c r="L269" i="36" s="1"/>
  <c r="J400" i="30"/>
  <c r="L269" i="21" s="1"/>
  <c r="K269" i="33" s="1"/>
  <c r="K269" i="35" s="1"/>
  <c r="K269" i="36" s="1"/>
  <c r="I400" i="30"/>
  <c r="K269" i="21" s="1"/>
  <c r="J269" i="33" s="1"/>
  <c r="J269" i="35" s="1"/>
  <c r="J269" i="36" s="1"/>
  <c r="H400" i="30"/>
  <c r="J269" i="21" s="1"/>
  <c r="I269" i="33" s="1"/>
  <c r="I269" i="35" s="1"/>
  <c r="I269" i="36" s="1"/>
  <c r="G400" i="30"/>
  <c r="I269" i="21" s="1"/>
  <c r="H269" i="33" s="1"/>
  <c r="H269" i="35" s="1"/>
  <c r="H269" i="36" s="1"/>
  <c r="F400" i="30"/>
  <c r="H269" i="21" s="1"/>
  <c r="G269" i="33" s="1"/>
  <c r="G269" i="35" s="1"/>
  <c r="G269" i="36" s="1"/>
  <c r="E400" i="30"/>
  <c r="G269" i="21" s="1"/>
  <c r="F269" i="33" s="1"/>
  <c r="F269" i="35" s="1"/>
  <c r="F269" i="36" s="1"/>
  <c r="D400" i="30"/>
  <c r="F269" i="21" s="1"/>
  <c r="E269" i="33" s="1"/>
  <c r="E269" i="35" s="1"/>
  <c r="E269" i="36" s="1"/>
  <c r="C400" i="30"/>
  <c r="E269" i="21" s="1"/>
  <c r="D269" i="33" s="1"/>
  <c r="D269" i="35" s="1"/>
  <c r="D269" i="36" s="1"/>
  <c r="B400" i="30"/>
  <c r="D269" i="21" s="1"/>
  <c r="C269" i="33" s="1"/>
  <c r="C269" i="35" s="1"/>
  <c r="C269" i="36" s="1"/>
  <c r="M399" i="30"/>
  <c r="O268" i="21" s="1"/>
  <c r="N268" i="33" s="1"/>
  <c r="N268" i="35" s="1"/>
  <c r="N268" i="36" s="1"/>
  <c r="L399" i="30"/>
  <c r="N268" i="21" s="1"/>
  <c r="M268" i="33" s="1"/>
  <c r="M268" i="35" s="1"/>
  <c r="M268" i="36" s="1"/>
  <c r="K399" i="30"/>
  <c r="M268" i="21" s="1"/>
  <c r="L268" i="33" s="1"/>
  <c r="L268" i="35" s="1"/>
  <c r="L268" i="36" s="1"/>
  <c r="J399" i="30"/>
  <c r="L268" i="21" s="1"/>
  <c r="K268" i="33" s="1"/>
  <c r="K268" i="35" s="1"/>
  <c r="K268" i="36" s="1"/>
  <c r="H399" i="30"/>
  <c r="J268" i="21" s="1"/>
  <c r="I268" i="33" s="1"/>
  <c r="I268" i="35" s="1"/>
  <c r="I268" i="36" s="1"/>
  <c r="G399" i="30"/>
  <c r="I268" i="21" s="1"/>
  <c r="H268" i="33" s="1"/>
  <c r="H268" i="35" s="1"/>
  <c r="H268" i="36" s="1"/>
  <c r="F399" i="30"/>
  <c r="H268" i="21" s="1"/>
  <c r="G268" i="33" s="1"/>
  <c r="G268" i="35" s="1"/>
  <c r="G268" i="36" s="1"/>
  <c r="E399" i="30"/>
  <c r="G268" i="21" s="1"/>
  <c r="F268" i="33" s="1"/>
  <c r="F268" i="35" s="1"/>
  <c r="F268" i="36" s="1"/>
  <c r="D399" i="30"/>
  <c r="F268" i="21" s="1"/>
  <c r="E268" i="33" s="1"/>
  <c r="E268" i="35" s="1"/>
  <c r="E268" i="36" s="1"/>
  <c r="C399" i="30"/>
  <c r="E268" i="21" s="1"/>
  <c r="D268" i="33" s="1"/>
  <c r="D268" i="35" s="1"/>
  <c r="D268" i="36" s="1"/>
  <c r="B399" i="30"/>
  <c r="D268" i="21" s="1"/>
  <c r="C268" i="33" s="1"/>
  <c r="C268" i="35" s="1"/>
  <c r="C268" i="36" s="1"/>
  <c r="M398" i="30"/>
  <c r="O267" i="21" s="1"/>
  <c r="N267" i="33" s="1"/>
  <c r="N267" i="35" s="1"/>
  <c r="N267" i="36" s="1"/>
  <c r="L398" i="30"/>
  <c r="N267" i="21" s="1"/>
  <c r="M267" i="33" s="1"/>
  <c r="M267" i="35" s="1"/>
  <c r="M267" i="36" s="1"/>
  <c r="K398" i="30"/>
  <c r="M267" i="21" s="1"/>
  <c r="L267" i="33" s="1"/>
  <c r="L267" i="35" s="1"/>
  <c r="L267" i="36" s="1"/>
  <c r="J398" i="30"/>
  <c r="L267" i="21" s="1"/>
  <c r="K267" i="33" s="1"/>
  <c r="K267" i="35" s="1"/>
  <c r="K267" i="36" s="1"/>
  <c r="I398" i="30"/>
  <c r="K267" i="21" s="1"/>
  <c r="J267" i="33" s="1"/>
  <c r="J267" i="35" s="1"/>
  <c r="J267" i="36" s="1"/>
  <c r="H398" i="30"/>
  <c r="J267" i="21" s="1"/>
  <c r="I267" i="33" s="1"/>
  <c r="I267" i="35" s="1"/>
  <c r="I267" i="36" s="1"/>
  <c r="G398" i="30"/>
  <c r="I267" i="21" s="1"/>
  <c r="H267" i="33" s="1"/>
  <c r="H267" i="35" s="1"/>
  <c r="H267" i="36" s="1"/>
  <c r="F398" i="30"/>
  <c r="H267" i="21" s="1"/>
  <c r="G267" i="33" s="1"/>
  <c r="G267" i="35" s="1"/>
  <c r="G267" i="36" s="1"/>
  <c r="E398" i="30"/>
  <c r="G267" i="21" s="1"/>
  <c r="F267" i="33" s="1"/>
  <c r="F267" i="35" s="1"/>
  <c r="F267" i="36" s="1"/>
  <c r="D398" i="30"/>
  <c r="F267" i="21" s="1"/>
  <c r="E267" i="33" s="1"/>
  <c r="E267" i="35" s="1"/>
  <c r="E267" i="36" s="1"/>
  <c r="C398" i="30"/>
  <c r="E267" i="21" s="1"/>
  <c r="D267" i="33" s="1"/>
  <c r="D267" i="35" s="1"/>
  <c r="D267" i="36" s="1"/>
  <c r="B398" i="30"/>
  <c r="D267" i="21" s="1"/>
  <c r="C267" i="33" s="1"/>
  <c r="C267" i="35" s="1"/>
  <c r="C267" i="36" s="1"/>
  <c r="M397" i="30"/>
  <c r="O266" i="21" s="1"/>
  <c r="N266" i="33" s="1"/>
  <c r="N266" i="35" s="1"/>
  <c r="N266" i="36" s="1"/>
  <c r="L397" i="30"/>
  <c r="N266" i="21" s="1"/>
  <c r="M266" i="33" s="1"/>
  <c r="M266" i="35" s="1"/>
  <c r="M266" i="36" s="1"/>
  <c r="K397" i="30"/>
  <c r="M266" i="21" s="1"/>
  <c r="L266" i="33" s="1"/>
  <c r="L266" i="35" s="1"/>
  <c r="L266" i="36" s="1"/>
  <c r="J397" i="30"/>
  <c r="L266" i="21" s="1"/>
  <c r="K266" i="33" s="1"/>
  <c r="K266" i="35" s="1"/>
  <c r="K266" i="36" s="1"/>
  <c r="H397" i="30"/>
  <c r="J266" i="21" s="1"/>
  <c r="I266" i="33" s="1"/>
  <c r="I266" i="35" s="1"/>
  <c r="I266" i="36" s="1"/>
  <c r="G397" i="30"/>
  <c r="I266" i="21" s="1"/>
  <c r="H266" i="33" s="1"/>
  <c r="H266" i="35" s="1"/>
  <c r="H266" i="36" s="1"/>
  <c r="F397" i="30"/>
  <c r="H266" i="21" s="1"/>
  <c r="G266" i="33" s="1"/>
  <c r="G266" i="35" s="1"/>
  <c r="G266" i="36" s="1"/>
  <c r="E397" i="30"/>
  <c r="G266" i="21" s="1"/>
  <c r="F266" i="33" s="1"/>
  <c r="F266" i="35" s="1"/>
  <c r="F266" i="36" s="1"/>
  <c r="D397" i="30"/>
  <c r="F266" i="21" s="1"/>
  <c r="E266" i="33" s="1"/>
  <c r="E266" i="35" s="1"/>
  <c r="E266" i="36" s="1"/>
  <c r="C397" i="30"/>
  <c r="E266" i="21" s="1"/>
  <c r="D266" i="33" s="1"/>
  <c r="D266" i="35" s="1"/>
  <c r="D266" i="36" s="1"/>
  <c r="B397" i="30"/>
  <c r="D266" i="21" s="1"/>
  <c r="C266" i="33" s="1"/>
  <c r="C266" i="35" s="1"/>
  <c r="C266" i="36" s="1"/>
  <c r="M396" i="30"/>
  <c r="O265" i="21" s="1"/>
  <c r="N265" i="33" s="1"/>
  <c r="N265" i="35" s="1"/>
  <c r="N265" i="36" s="1"/>
  <c r="L396" i="30"/>
  <c r="N265" i="21" s="1"/>
  <c r="M265" i="33" s="1"/>
  <c r="M265" i="35" s="1"/>
  <c r="M265" i="36" s="1"/>
  <c r="K396" i="30"/>
  <c r="M265" i="21" s="1"/>
  <c r="L265" i="33" s="1"/>
  <c r="L265" i="35" s="1"/>
  <c r="L265" i="36" s="1"/>
  <c r="J396" i="30"/>
  <c r="L265" i="21" s="1"/>
  <c r="K265" i="33" s="1"/>
  <c r="K265" i="35" s="1"/>
  <c r="K265" i="36" s="1"/>
  <c r="I396" i="30"/>
  <c r="K265" i="21" s="1"/>
  <c r="J265" i="33" s="1"/>
  <c r="J265" i="35" s="1"/>
  <c r="J265" i="36" s="1"/>
  <c r="H396" i="30"/>
  <c r="J265" i="21" s="1"/>
  <c r="I265" i="33" s="1"/>
  <c r="I265" i="35" s="1"/>
  <c r="I265" i="36" s="1"/>
  <c r="G396" i="30"/>
  <c r="I265" i="21" s="1"/>
  <c r="H265" i="33" s="1"/>
  <c r="H265" i="35" s="1"/>
  <c r="H265" i="36" s="1"/>
  <c r="F396" i="30"/>
  <c r="H265" i="21" s="1"/>
  <c r="G265" i="33" s="1"/>
  <c r="G265" i="35" s="1"/>
  <c r="G265" i="36" s="1"/>
  <c r="E396" i="30"/>
  <c r="G265" i="21" s="1"/>
  <c r="F265" i="33" s="1"/>
  <c r="F265" i="35" s="1"/>
  <c r="F265" i="36" s="1"/>
  <c r="D396" i="30"/>
  <c r="F265" i="21" s="1"/>
  <c r="E265" i="33" s="1"/>
  <c r="E265" i="35" s="1"/>
  <c r="E265" i="36" s="1"/>
  <c r="C396" i="30"/>
  <c r="E265" i="21" s="1"/>
  <c r="D265" i="33" s="1"/>
  <c r="D265" i="35" s="1"/>
  <c r="D265" i="36" s="1"/>
  <c r="B396" i="30"/>
  <c r="D265" i="21" s="1"/>
  <c r="C265" i="33" s="1"/>
  <c r="C265" i="35" s="1"/>
  <c r="C265" i="36" s="1"/>
  <c r="M395" i="30"/>
  <c r="L395"/>
  <c r="K395"/>
  <c r="J395"/>
  <c r="H395"/>
  <c r="G395"/>
  <c r="F395"/>
  <c r="E395"/>
  <c r="D395"/>
  <c r="C395"/>
  <c r="B395"/>
  <c r="M394"/>
  <c r="L394"/>
  <c r="K394"/>
  <c r="J394"/>
  <c r="I394"/>
  <c r="H394"/>
  <c r="G394"/>
  <c r="F394"/>
  <c r="E394"/>
  <c r="D394"/>
  <c r="C394"/>
  <c r="B394"/>
  <c r="M393"/>
  <c r="O264" i="21" s="1"/>
  <c r="N264" i="33" s="1"/>
  <c r="N264" i="35" s="1"/>
  <c r="N264" i="36" s="1"/>
  <c r="L393" i="30"/>
  <c r="N264" i="21" s="1"/>
  <c r="M264" i="33" s="1"/>
  <c r="M264" i="35" s="1"/>
  <c r="M264" i="36" s="1"/>
  <c r="K393" i="30"/>
  <c r="M264" i="21" s="1"/>
  <c r="L264" i="33" s="1"/>
  <c r="L264" i="35" s="1"/>
  <c r="L264" i="36" s="1"/>
  <c r="J393" i="30"/>
  <c r="L264" i="21" s="1"/>
  <c r="K264" i="33" s="1"/>
  <c r="K264" i="35" s="1"/>
  <c r="K264" i="36" s="1"/>
  <c r="H393" i="30"/>
  <c r="J264" i="21" s="1"/>
  <c r="I264" i="33" s="1"/>
  <c r="I264" i="35" s="1"/>
  <c r="I264" i="36" s="1"/>
  <c r="G393" i="30"/>
  <c r="I264" i="21" s="1"/>
  <c r="H264" i="33" s="1"/>
  <c r="H264" i="35" s="1"/>
  <c r="H264" i="36" s="1"/>
  <c r="F393" i="30"/>
  <c r="H264" i="21" s="1"/>
  <c r="G264" i="33" s="1"/>
  <c r="G264" i="35" s="1"/>
  <c r="G264" i="36" s="1"/>
  <c r="E393" i="30"/>
  <c r="G264" i="21" s="1"/>
  <c r="F264" i="33" s="1"/>
  <c r="F264" i="35" s="1"/>
  <c r="F264" i="36" s="1"/>
  <c r="D393" i="30"/>
  <c r="F264" i="21" s="1"/>
  <c r="E264" i="33" s="1"/>
  <c r="E264" i="35" s="1"/>
  <c r="E264" i="36" s="1"/>
  <c r="C393" i="30"/>
  <c r="E264" i="21" s="1"/>
  <c r="D264" i="33" s="1"/>
  <c r="D264" i="35" s="1"/>
  <c r="D264" i="36" s="1"/>
  <c r="B393" i="30"/>
  <c r="D264" i="21" s="1"/>
  <c r="C264" i="33" s="1"/>
  <c r="C264" i="35" s="1"/>
  <c r="C264" i="36" s="1"/>
  <c r="M392" i="30"/>
  <c r="O263" i="21" s="1"/>
  <c r="N263" i="33" s="1"/>
  <c r="N263" i="35" s="1"/>
  <c r="N263" i="36" s="1"/>
  <c r="L392" i="30"/>
  <c r="N263" i="21" s="1"/>
  <c r="M263" i="33" s="1"/>
  <c r="M263" i="35" s="1"/>
  <c r="M263" i="36" s="1"/>
  <c r="K392" i="30"/>
  <c r="M263" i="21" s="1"/>
  <c r="L263" i="33" s="1"/>
  <c r="L263" i="35" s="1"/>
  <c r="L263" i="36" s="1"/>
  <c r="J392" i="30"/>
  <c r="L263" i="21" s="1"/>
  <c r="K263" i="33" s="1"/>
  <c r="K263" i="35" s="1"/>
  <c r="K263" i="36" s="1"/>
  <c r="I392" i="30"/>
  <c r="K263" i="21" s="1"/>
  <c r="J263" i="33" s="1"/>
  <c r="J263" i="35" s="1"/>
  <c r="J263" i="36" s="1"/>
  <c r="H392" i="30"/>
  <c r="J263" i="21" s="1"/>
  <c r="I263" i="33" s="1"/>
  <c r="I263" i="35" s="1"/>
  <c r="I263" i="36" s="1"/>
  <c r="G392" i="30"/>
  <c r="I263" i="21" s="1"/>
  <c r="H263" i="33" s="1"/>
  <c r="H263" i="35" s="1"/>
  <c r="H263" i="36" s="1"/>
  <c r="F392" i="30"/>
  <c r="H263" i="21" s="1"/>
  <c r="G263" i="33" s="1"/>
  <c r="G263" i="35" s="1"/>
  <c r="G263" i="36" s="1"/>
  <c r="E392" i="30"/>
  <c r="G263" i="21" s="1"/>
  <c r="F263" i="33" s="1"/>
  <c r="F263" i="35" s="1"/>
  <c r="F263" i="36" s="1"/>
  <c r="D392" i="30"/>
  <c r="F263" i="21" s="1"/>
  <c r="E263" i="33" s="1"/>
  <c r="E263" i="35" s="1"/>
  <c r="E263" i="36" s="1"/>
  <c r="C392" i="30"/>
  <c r="E263" i="21" s="1"/>
  <c r="D263" i="33" s="1"/>
  <c r="D263" i="35" s="1"/>
  <c r="D263" i="36" s="1"/>
  <c r="B392" i="30"/>
  <c r="D263" i="21" s="1"/>
  <c r="C263" i="33" s="1"/>
  <c r="C263" i="35" s="1"/>
  <c r="C263" i="36" s="1"/>
  <c r="M391" i="30"/>
  <c r="O262" i="21" s="1"/>
  <c r="N262" i="33" s="1"/>
  <c r="N262" i="35" s="1"/>
  <c r="N262" i="36" s="1"/>
  <c r="L391" i="30"/>
  <c r="N262" i="21" s="1"/>
  <c r="M262" i="33" s="1"/>
  <c r="M262" i="35" s="1"/>
  <c r="M262" i="36" s="1"/>
  <c r="K391" i="30"/>
  <c r="M262" i="21" s="1"/>
  <c r="L262" i="33" s="1"/>
  <c r="L262" i="35" s="1"/>
  <c r="L262" i="36" s="1"/>
  <c r="J391" i="30"/>
  <c r="L262" i="21" s="1"/>
  <c r="K262" i="33" s="1"/>
  <c r="K262" i="35" s="1"/>
  <c r="K262" i="36" s="1"/>
  <c r="I391" i="30"/>
  <c r="K262" i="21" s="1"/>
  <c r="J262" i="33" s="1"/>
  <c r="J262" i="35" s="1"/>
  <c r="J262" i="36" s="1"/>
  <c r="H391" i="30"/>
  <c r="J262" i="21" s="1"/>
  <c r="I262" i="33" s="1"/>
  <c r="I262" i="35" s="1"/>
  <c r="I262" i="36" s="1"/>
  <c r="G391" i="30"/>
  <c r="I262" i="21" s="1"/>
  <c r="H262" i="33" s="1"/>
  <c r="H262" i="35" s="1"/>
  <c r="H262" i="36" s="1"/>
  <c r="F391" i="30"/>
  <c r="H262" i="21" s="1"/>
  <c r="G262" i="33" s="1"/>
  <c r="G262" i="35" s="1"/>
  <c r="G262" i="36" s="1"/>
  <c r="E391" i="30"/>
  <c r="G262" i="21" s="1"/>
  <c r="F262" i="33" s="1"/>
  <c r="F262" i="35" s="1"/>
  <c r="F262" i="36" s="1"/>
  <c r="D391" i="30"/>
  <c r="F262" i="21" s="1"/>
  <c r="E262" i="33" s="1"/>
  <c r="E262" i="35" s="1"/>
  <c r="E262" i="36" s="1"/>
  <c r="C391" i="30"/>
  <c r="E262" i="21" s="1"/>
  <c r="D262" i="33" s="1"/>
  <c r="D262" i="35" s="1"/>
  <c r="D262" i="36" s="1"/>
  <c r="B391" i="30"/>
  <c r="D262" i="21" s="1"/>
  <c r="C262" i="33" s="1"/>
  <c r="C262" i="35" s="1"/>
  <c r="C262" i="36" s="1"/>
  <c r="M390" i="30"/>
  <c r="O261" i="21" s="1"/>
  <c r="N261" i="33" s="1"/>
  <c r="N261" i="35" s="1"/>
  <c r="N261" i="36" s="1"/>
  <c r="L390" i="30"/>
  <c r="N261" i="21" s="1"/>
  <c r="M261" i="33" s="1"/>
  <c r="M261" i="35" s="1"/>
  <c r="M261" i="36" s="1"/>
  <c r="K390" i="30"/>
  <c r="M261" i="21" s="1"/>
  <c r="L261" i="33" s="1"/>
  <c r="L261" i="35" s="1"/>
  <c r="L261" i="36" s="1"/>
  <c r="J390" i="30"/>
  <c r="L261" i="21" s="1"/>
  <c r="K261" i="33" s="1"/>
  <c r="K261" i="35" s="1"/>
  <c r="K261" i="36" s="1"/>
  <c r="H390" i="30"/>
  <c r="J261" i="21" s="1"/>
  <c r="I261" i="33" s="1"/>
  <c r="I261" i="35" s="1"/>
  <c r="I261" i="36" s="1"/>
  <c r="G390" i="30"/>
  <c r="I261" i="21" s="1"/>
  <c r="H261" i="33" s="1"/>
  <c r="H261" i="35" s="1"/>
  <c r="H261" i="36" s="1"/>
  <c r="F390" i="30"/>
  <c r="H261" i="21" s="1"/>
  <c r="G261" i="33" s="1"/>
  <c r="G261" i="35" s="1"/>
  <c r="G261" i="36" s="1"/>
  <c r="E390" i="30"/>
  <c r="G261" i="21" s="1"/>
  <c r="F261" i="33" s="1"/>
  <c r="F261" i="35" s="1"/>
  <c r="F261" i="36" s="1"/>
  <c r="D390" i="30"/>
  <c r="F261" i="21" s="1"/>
  <c r="E261" i="33" s="1"/>
  <c r="E261" i="35" s="1"/>
  <c r="E261" i="36" s="1"/>
  <c r="C390" i="30"/>
  <c r="E261" i="21" s="1"/>
  <c r="D261" i="33" s="1"/>
  <c r="D261" i="35" s="1"/>
  <c r="D261" i="36" s="1"/>
  <c r="B390" i="30"/>
  <c r="D261" i="21" s="1"/>
  <c r="C261" i="33" s="1"/>
  <c r="C261" i="35" s="1"/>
  <c r="C261" i="36" s="1"/>
  <c r="M389" i="30"/>
  <c r="L389"/>
  <c r="K389"/>
  <c r="J389"/>
  <c r="I389"/>
  <c r="H389"/>
  <c r="G389"/>
  <c r="F389"/>
  <c r="E389"/>
  <c r="D389"/>
  <c r="C389"/>
  <c r="B389"/>
  <c r="M388"/>
  <c r="L388"/>
  <c r="K388"/>
  <c r="J388"/>
  <c r="H388"/>
  <c r="G388"/>
  <c r="F388"/>
  <c r="E388"/>
  <c r="D388"/>
  <c r="C388"/>
  <c r="B388"/>
  <c r="M387"/>
  <c r="L387"/>
  <c r="K387"/>
  <c r="J387"/>
  <c r="I387"/>
  <c r="H387"/>
  <c r="G387"/>
  <c r="F387"/>
  <c r="E387"/>
  <c r="D387"/>
  <c r="C387"/>
  <c r="B387"/>
  <c r="M386"/>
  <c r="O260" i="21" s="1"/>
  <c r="N260" i="33" s="1"/>
  <c r="N260" i="35" s="1"/>
  <c r="N260" i="36" s="1"/>
  <c r="L386" i="30"/>
  <c r="N260" i="21" s="1"/>
  <c r="M260" i="33" s="1"/>
  <c r="M260" i="35" s="1"/>
  <c r="M260" i="36" s="1"/>
  <c r="K386" i="30"/>
  <c r="M260" i="21" s="1"/>
  <c r="L260" i="33" s="1"/>
  <c r="L260" i="35" s="1"/>
  <c r="L260" i="36" s="1"/>
  <c r="J386" i="30"/>
  <c r="L260" i="21" s="1"/>
  <c r="K260" i="33" s="1"/>
  <c r="K260" i="35" s="1"/>
  <c r="K260" i="36" s="1"/>
  <c r="H386" i="30"/>
  <c r="J260" i="21" s="1"/>
  <c r="I260" i="33" s="1"/>
  <c r="I260" i="35" s="1"/>
  <c r="I260" i="36" s="1"/>
  <c r="G386" i="30"/>
  <c r="I260" i="21" s="1"/>
  <c r="H260" i="33" s="1"/>
  <c r="H260" i="35" s="1"/>
  <c r="H260" i="36" s="1"/>
  <c r="F386" i="30"/>
  <c r="H260" i="21" s="1"/>
  <c r="G260" i="33" s="1"/>
  <c r="G260" i="35" s="1"/>
  <c r="G260" i="36" s="1"/>
  <c r="E386" i="30"/>
  <c r="G260" i="21" s="1"/>
  <c r="F260" i="33" s="1"/>
  <c r="F260" i="35" s="1"/>
  <c r="F260" i="36" s="1"/>
  <c r="D386" i="30"/>
  <c r="F260" i="21" s="1"/>
  <c r="E260" i="33" s="1"/>
  <c r="E260" i="35" s="1"/>
  <c r="E260" i="36" s="1"/>
  <c r="C386" i="30"/>
  <c r="E260" i="21" s="1"/>
  <c r="D260" i="33" s="1"/>
  <c r="D260" i="35" s="1"/>
  <c r="D260" i="36" s="1"/>
  <c r="B386" i="30"/>
  <c r="D260" i="21" s="1"/>
  <c r="C260" i="33" s="1"/>
  <c r="C260" i="35" s="1"/>
  <c r="C260" i="36" s="1"/>
  <c r="M385" i="30"/>
  <c r="O259" i="21" s="1"/>
  <c r="N259" i="33" s="1"/>
  <c r="N259" i="35" s="1"/>
  <c r="N259" i="36" s="1"/>
  <c r="L385" i="30"/>
  <c r="N259" i="21" s="1"/>
  <c r="M259" i="33" s="1"/>
  <c r="M259" i="35" s="1"/>
  <c r="M259" i="36" s="1"/>
  <c r="K385" i="30"/>
  <c r="M259" i="21" s="1"/>
  <c r="L259" i="33" s="1"/>
  <c r="L259" i="35" s="1"/>
  <c r="L259" i="36" s="1"/>
  <c r="J385" i="30"/>
  <c r="L259" i="21" s="1"/>
  <c r="K259" i="33" s="1"/>
  <c r="K259" i="35" s="1"/>
  <c r="K259" i="36" s="1"/>
  <c r="I385" i="30"/>
  <c r="K259" i="21" s="1"/>
  <c r="J259" i="33" s="1"/>
  <c r="J259" i="35" s="1"/>
  <c r="J259" i="36" s="1"/>
  <c r="H385" i="30"/>
  <c r="J259" i="21" s="1"/>
  <c r="I259" i="33" s="1"/>
  <c r="I259" i="35" s="1"/>
  <c r="I259" i="36" s="1"/>
  <c r="G385" i="30"/>
  <c r="I259" i="21" s="1"/>
  <c r="H259" i="33" s="1"/>
  <c r="H259" i="35" s="1"/>
  <c r="H259" i="36" s="1"/>
  <c r="F385" i="30"/>
  <c r="H259" i="21" s="1"/>
  <c r="G259" i="33" s="1"/>
  <c r="G259" i="35" s="1"/>
  <c r="G259" i="36" s="1"/>
  <c r="E385" i="30"/>
  <c r="G259" i="21" s="1"/>
  <c r="F259" i="33" s="1"/>
  <c r="F259" i="35" s="1"/>
  <c r="F259" i="36" s="1"/>
  <c r="D385" i="30"/>
  <c r="F259" i="21" s="1"/>
  <c r="E259" i="33" s="1"/>
  <c r="E259" i="35" s="1"/>
  <c r="E259" i="36" s="1"/>
  <c r="C385" i="30"/>
  <c r="E259" i="21" s="1"/>
  <c r="D259" i="33" s="1"/>
  <c r="D259" i="35" s="1"/>
  <c r="D259" i="36" s="1"/>
  <c r="B385" i="30"/>
  <c r="D259" i="21" s="1"/>
  <c r="C259" i="33" s="1"/>
  <c r="C259" i="35" s="1"/>
  <c r="C259" i="36" s="1"/>
  <c r="M384" i="30"/>
  <c r="O258" i="21" s="1"/>
  <c r="N258" i="33" s="1"/>
  <c r="N258" i="35" s="1"/>
  <c r="N258" i="36" s="1"/>
  <c r="L384" i="30"/>
  <c r="N258" i="21" s="1"/>
  <c r="M258" i="33" s="1"/>
  <c r="M258" i="35" s="1"/>
  <c r="M258" i="36" s="1"/>
  <c r="K384" i="30"/>
  <c r="M258" i="21" s="1"/>
  <c r="L258" i="33" s="1"/>
  <c r="L258" i="35" s="1"/>
  <c r="L258" i="36" s="1"/>
  <c r="J384" i="30"/>
  <c r="L258" i="21" s="1"/>
  <c r="K258" i="33" s="1"/>
  <c r="K258" i="35" s="1"/>
  <c r="K258" i="36" s="1"/>
  <c r="H384" i="30"/>
  <c r="J258" i="21" s="1"/>
  <c r="I258" i="33" s="1"/>
  <c r="I258" i="35" s="1"/>
  <c r="I258" i="36" s="1"/>
  <c r="G384" i="30"/>
  <c r="I258" i="21" s="1"/>
  <c r="H258" i="33" s="1"/>
  <c r="H258" i="35" s="1"/>
  <c r="H258" i="36" s="1"/>
  <c r="F384" i="30"/>
  <c r="H258" i="21" s="1"/>
  <c r="G258" i="33" s="1"/>
  <c r="G258" i="35" s="1"/>
  <c r="G258" i="36" s="1"/>
  <c r="E384" i="30"/>
  <c r="G258" i="21" s="1"/>
  <c r="F258" i="33" s="1"/>
  <c r="F258" i="35" s="1"/>
  <c r="F258" i="36" s="1"/>
  <c r="D384" i="30"/>
  <c r="F258" i="21" s="1"/>
  <c r="E258" i="33" s="1"/>
  <c r="E258" i="35" s="1"/>
  <c r="E258" i="36" s="1"/>
  <c r="C384" i="30"/>
  <c r="E258" i="21" s="1"/>
  <c r="D258" i="33" s="1"/>
  <c r="D258" i="35" s="1"/>
  <c r="D258" i="36" s="1"/>
  <c r="B384" i="30"/>
  <c r="D258" i="21" s="1"/>
  <c r="C258" i="33" s="1"/>
  <c r="C258" i="35" s="1"/>
  <c r="C258" i="36" s="1"/>
  <c r="M383" i="30"/>
  <c r="L383"/>
  <c r="K383"/>
  <c r="J383"/>
  <c r="I383"/>
  <c r="H383"/>
  <c r="G383"/>
  <c r="F383"/>
  <c r="E383"/>
  <c r="D383"/>
  <c r="C383"/>
  <c r="B383"/>
  <c r="M382"/>
  <c r="L382"/>
  <c r="K382"/>
  <c r="J382"/>
  <c r="H382"/>
  <c r="G382"/>
  <c r="F382"/>
  <c r="E382"/>
  <c r="D382"/>
  <c r="C382"/>
  <c r="B382"/>
  <c r="M381"/>
  <c r="L381"/>
  <c r="K381"/>
  <c r="J381"/>
  <c r="I381"/>
  <c r="H381"/>
  <c r="G381"/>
  <c r="F381"/>
  <c r="E381"/>
  <c r="D381"/>
  <c r="C381"/>
  <c r="B381"/>
  <c r="M380"/>
  <c r="L380"/>
  <c r="K380"/>
  <c r="J380"/>
  <c r="H380"/>
  <c r="G380"/>
  <c r="F380"/>
  <c r="E380"/>
  <c r="D380"/>
  <c r="C380"/>
  <c r="B380"/>
  <c r="M379"/>
  <c r="O257" i="21" s="1"/>
  <c r="N257" i="33" s="1"/>
  <c r="N257" i="35" s="1"/>
  <c r="N257" i="36" s="1"/>
  <c r="L379" i="30"/>
  <c r="N257" i="21" s="1"/>
  <c r="M257" i="33" s="1"/>
  <c r="M257" i="35" s="1"/>
  <c r="M257" i="36" s="1"/>
  <c r="K379" i="30"/>
  <c r="M257" i="21" s="1"/>
  <c r="L257" i="33" s="1"/>
  <c r="L257" i="35" s="1"/>
  <c r="L257" i="36" s="1"/>
  <c r="J379" i="30"/>
  <c r="L257" i="21" s="1"/>
  <c r="K257" i="33" s="1"/>
  <c r="K257" i="35" s="1"/>
  <c r="K257" i="36" s="1"/>
  <c r="I379" i="30"/>
  <c r="K257" i="21" s="1"/>
  <c r="J257" i="33" s="1"/>
  <c r="J257" i="35" s="1"/>
  <c r="J257" i="36" s="1"/>
  <c r="H379" i="30"/>
  <c r="J257" i="21" s="1"/>
  <c r="I257" i="33" s="1"/>
  <c r="I257" i="35" s="1"/>
  <c r="I257" i="36" s="1"/>
  <c r="G379" i="30"/>
  <c r="I257" i="21" s="1"/>
  <c r="H257" i="33" s="1"/>
  <c r="H257" i="35" s="1"/>
  <c r="H257" i="36" s="1"/>
  <c r="F379" i="30"/>
  <c r="H257" i="21" s="1"/>
  <c r="G257" i="33" s="1"/>
  <c r="G257" i="35" s="1"/>
  <c r="G257" i="36" s="1"/>
  <c r="E379" i="30"/>
  <c r="G257" i="21" s="1"/>
  <c r="F257" i="33" s="1"/>
  <c r="F257" i="35" s="1"/>
  <c r="F257" i="36" s="1"/>
  <c r="D379" i="30"/>
  <c r="F257" i="21" s="1"/>
  <c r="E257" i="33" s="1"/>
  <c r="E257" i="35" s="1"/>
  <c r="E257" i="36" s="1"/>
  <c r="C379" i="30"/>
  <c r="E257" i="21" s="1"/>
  <c r="D257" i="33" s="1"/>
  <c r="D257" i="35" s="1"/>
  <c r="D257" i="36" s="1"/>
  <c r="B379" i="30"/>
  <c r="D257" i="21" s="1"/>
  <c r="C257" i="33" s="1"/>
  <c r="C257" i="35" s="1"/>
  <c r="C257" i="36" s="1"/>
  <c r="M378" i="30"/>
  <c r="O256" i="21" s="1"/>
  <c r="N256" i="33" s="1"/>
  <c r="N256" i="35" s="1"/>
  <c r="N256" i="36" s="1"/>
  <c r="L378" i="30"/>
  <c r="N256" i="21" s="1"/>
  <c r="M256" i="33" s="1"/>
  <c r="M256" i="35" s="1"/>
  <c r="M256" i="36" s="1"/>
  <c r="K378" i="30"/>
  <c r="M256" i="21" s="1"/>
  <c r="L256" i="33" s="1"/>
  <c r="L256" i="35" s="1"/>
  <c r="L256" i="36" s="1"/>
  <c r="J378" i="30"/>
  <c r="L256" i="21" s="1"/>
  <c r="K256" i="33" s="1"/>
  <c r="K256" i="35" s="1"/>
  <c r="K256" i="36" s="1"/>
  <c r="H378" i="30"/>
  <c r="J256" i="21" s="1"/>
  <c r="I256" i="33" s="1"/>
  <c r="I256" i="35" s="1"/>
  <c r="I256" i="36" s="1"/>
  <c r="G378" i="30"/>
  <c r="I256" i="21" s="1"/>
  <c r="H256" i="33" s="1"/>
  <c r="H256" i="35" s="1"/>
  <c r="H256" i="36" s="1"/>
  <c r="F378" i="30"/>
  <c r="H256" i="21" s="1"/>
  <c r="G256" i="33" s="1"/>
  <c r="G256" i="35" s="1"/>
  <c r="G256" i="36" s="1"/>
  <c r="E378" i="30"/>
  <c r="G256" i="21" s="1"/>
  <c r="F256" i="33" s="1"/>
  <c r="F256" i="35" s="1"/>
  <c r="F256" i="36" s="1"/>
  <c r="D378" i="30"/>
  <c r="F256" i="21" s="1"/>
  <c r="E256" i="33" s="1"/>
  <c r="E256" i="35" s="1"/>
  <c r="E256" i="36" s="1"/>
  <c r="C378" i="30"/>
  <c r="E256" i="21" s="1"/>
  <c r="D256" i="33" s="1"/>
  <c r="D256" i="35" s="1"/>
  <c r="D256" i="36" s="1"/>
  <c r="B378" i="30"/>
  <c r="D256" i="21" s="1"/>
  <c r="C256" i="33" s="1"/>
  <c r="C256" i="35" s="1"/>
  <c r="C256" i="36" s="1"/>
  <c r="M377" i="30"/>
  <c r="O255" i="21" s="1"/>
  <c r="N255" i="33" s="1"/>
  <c r="N255" i="35" s="1"/>
  <c r="N255" i="36" s="1"/>
  <c r="L377" i="30"/>
  <c r="N255" i="21" s="1"/>
  <c r="M255" i="33" s="1"/>
  <c r="M255" i="35" s="1"/>
  <c r="M255" i="36" s="1"/>
  <c r="K377" i="30"/>
  <c r="M255" i="21" s="1"/>
  <c r="L255" i="33" s="1"/>
  <c r="L255" i="35" s="1"/>
  <c r="L255" i="36" s="1"/>
  <c r="J377" i="30"/>
  <c r="L255" i="21" s="1"/>
  <c r="K255" i="33" s="1"/>
  <c r="K255" i="35" s="1"/>
  <c r="K255" i="36" s="1"/>
  <c r="I377" i="30"/>
  <c r="K255" i="21" s="1"/>
  <c r="J255" i="33" s="1"/>
  <c r="J255" i="35" s="1"/>
  <c r="J255" i="36" s="1"/>
  <c r="H377" i="30"/>
  <c r="J255" i="21" s="1"/>
  <c r="I255" i="33" s="1"/>
  <c r="I255" i="35" s="1"/>
  <c r="I255" i="36" s="1"/>
  <c r="G377" i="30"/>
  <c r="I255" i="21" s="1"/>
  <c r="H255" i="33" s="1"/>
  <c r="H255" i="35" s="1"/>
  <c r="H255" i="36" s="1"/>
  <c r="F377" i="30"/>
  <c r="H255" i="21" s="1"/>
  <c r="G255" i="33" s="1"/>
  <c r="G255" i="35" s="1"/>
  <c r="G255" i="36" s="1"/>
  <c r="E377" i="30"/>
  <c r="G255" i="21" s="1"/>
  <c r="F255" i="33" s="1"/>
  <c r="F255" i="35" s="1"/>
  <c r="F255" i="36" s="1"/>
  <c r="D377" i="30"/>
  <c r="F255" i="21" s="1"/>
  <c r="E255" i="33" s="1"/>
  <c r="E255" i="35" s="1"/>
  <c r="E255" i="36" s="1"/>
  <c r="C377" i="30"/>
  <c r="E255" i="21" s="1"/>
  <c r="D255" i="33" s="1"/>
  <c r="D255" i="35" s="1"/>
  <c r="D255" i="36" s="1"/>
  <c r="B377" i="30"/>
  <c r="D255" i="21" s="1"/>
  <c r="C255" i="33" s="1"/>
  <c r="C255" i="35" s="1"/>
  <c r="C255" i="36" s="1"/>
  <c r="M376" i="30"/>
  <c r="L376"/>
  <c r="K376"/>
  <c r="J376"/>
  <c r="H376"/>
  <c r="G376"/>
  <c r="F376"/>
  <c r="E376"/>
  <c r="D376"/>
  <c r="C376"/>
  <c r="B376"/>
  <c r="M375"/>
  <c r="O254" i="21" s="1"/>
  <c r="N254" i="33" s="1"/>
  <c r="N254" i="35" s="1"/>
  <c r="N254" i="36" s="1"/>
  <c r="L375" i="30"/>
  <c r="N254" i="21" s="1"/>
  <c r="M254" i="33" s="1"/>
  <c r="M254" i="35" s="1"/>
  <c r="M254" i="36" s="1"/>
  <c r="K375" i="30"/>
  <c r="M254" i="21" s="1"/>
  <c r="L254" i="33" s="1"/>
  <c r="L254" i="35" s="1"/>
  <c r="L254" i="36" s="1"/>
  <c r="J375" i="30"/>
  <c r="L254" i="21" s="1"/>
  <c r="K254" i="33" s="1"/>
  <c r="K254" i="35" s="1"/>
  <c r="K254" i="36" s="1"/>
  <c r="I375" i="30"/>
  <c r="K254" i="21" s="1"/>
  <c r="J254" i="33" s="1"/>
  <c r="J254" i="35" s="1"/>
  <c r="J254" i="36" s="1"/>
  <c r="H375" i="30"/>
  <c r="J254" i="21" s="1"/>
  <c r="I254" i="33" s="1"/>
  <c r="I254" i="35" s="1"/>
  <c r="I254" i="36" s="1"/>
  <c r="G375" i="30"/>
  <c r="I254" i="21" s="1"/>
  <c r="H254" i="33" s="1"/>
  <c r="H254" i="35" s="1"/>
  <c r="H254" i="36" s="1"/>
  <c r="F375" i="30"/>
  <c r="H254" i="21" s="1"/>
  <c r="G254" i="33" s="1"/>
  <c r="G254" i="35" s="1"/>
  <c r="G254" i="36" s="1"/>
  <c r="E375" i="30"/>
  <c r="G254" i="21" s="1"/>
  <c r="F254" i="33" s="1"/>
  <c r="F254" i="35" s="1"/>
  <c r="F254" i="36" s="1"/>
  <c r="D375" i="30"/>
  <c r="F254" i="21" s="1"/>
  <c r="E254" i="33" s="1"/>
  <c r="E254" i="35" s="1"/>
  <c r="E254" i="36" s="1"/>
  <c r="C375" i="30"/>
  <c r="E254" i="21" s="1"/>
  <c r="D254" i="33" s="1"/>
  <c r="D254" i="35" s="1"/>
  <c r="D254" i="36" s="1"/>
  <c r="B375" i="30"/>
  <c r="D254" i="21" s="1"/>
  <c r="C254" i="33" s="1"/>
  <c r="C254" i="35" s="1"/>
  <c r="C254" i="36" s="1"/>
  <c r="M374" i="30"/>
  <c r="L374"/>
  <c r="K374"/>
  <c r="J374"/>
  <c r="H374"/>
  <c r="G374"/>
  <c r="F374"/>
  <c r="E374"/>
  <c r="D374"/>
  <c r="C374"/>
  <c r="B374"/>
  <c r="M373"/>
  <c r="L373"/>
  <c r="K373"/>
  <c r="J373"/>
  <c r="I373"/>
  <c r="H373"/>
  <c r="G373"/>
  <c r="F373"/>
  <c r="E373"/>
  <c r="D373"/>
  <c r="C373"/>
  <c r="B373"/>
  <c r="M372"/>
  <c r="O253" i="21" s="1"/>
  <c r="N253" i="33" s="1"/>
  <c r="N253" i="35" s="1"/>
  <c r="N253" i="36" s="1"/>
  <c r="L372" i="30"/>
  <c r="N253" i="21" s="1"/>
  <c r="M253" i="33" s="1"/>
  <c r="M253" i="35" s="1"/>
  <c r="M253" i="36" s="1"/>
  <c r="K372" i="30"/>
  <c r="M253" i="21" s="1"/>
  <c r="L253" i="33" s="1"/>
  <c r="L253" i="35" s="1"/>
  <c r="L253" i="36" s="1"/>
  <c r="J372" i="30"/>
  <c r="L253" i="21" s="1"/>
  <c r="K253" i="33" s="1"/>
  <c r="K253" i="35" s="1"/>
  <c r="K253" i="36" s="1"/>
  <c r="H372" i="30"/>
  <c r="J253" i="21" s="1"/>
  <c r="I253" i="33" s="1"/>
  <c r="I253" i="35" s="1"/>
  <c r="I253" i="36" s="1"/>
  <c r="G372" i="30"/>
  <c r="I253" i="21" s="1"/>
  <c r="H253" i="33" s="1"/>
  <c r="H253" i="35" s="1"/>
  <c r="H253" i="36" s="1"/>
  <c r="F372" i="30"/>
  <c r="H253" i="21" s="1"/>
  <c r="G253" i="33" s="1"/>
  <c r="G253" i="35" s="1"/>
  <c r="G253" i="36" s="1"/>
  <c r="E372" i="30"/>
  <c r="G253" i="21" s="1"/>
  <c r="F253" i="33" s="1"/>
  <c r="F253" i="35" s="1"/>
  <c r="F253" i="36" s="1"/>
  <c r="D372" i="30"/>
  <c r="F253" i="21" s="1"/>
  <c r="E253" i="33" s="1"/>
  <c r="E253" i="35" s="1"/>
  <c r="E253" i="36" s="1"/>
  <c r="C372" i="30"/>
  <c r="E253" i="21" s="1"/>
  <c r="D253" i="33" s="1"/>
  <c r="D253" i="35" s="1"/>
  <c r="D253" i="36" s="1"/>
  <c r="B372" i="30"/>
  <c r="D253" i="21" s="1"/>
  <c r="C253" i="33" s="1"/>
  <c r="C253" i="35" s="1"/>
  <c r="C253" i="36" s="1"/>
  <c r="M371" i="30"/>
  <c r="O252" i="21" s="1"/>
  <c r="N252" i="33" s="1"/>
  <c r="N252" i="35" s="1"/>
  <c r="N252" i="36" s="1"/>
  <c r="L371" i="30"/>
  <c r="N252" i="21" s="1"/>
  <c r="M252" i="33" s="1"/>
  <c r="M252" i="35" s="1"/>
  <c r="M252" i="36" s="1"/>
  <c r="K371" i="30"/>
  <c r="M252" i="21" s="1"/>
  <c r="L252" i="33" s="1"/>
  <c r="L252" i="35" s="1"/>
  <c r="L252" i="36" s="1"/>
  <c r="J371" i="30"/>
  <c r="L252" i="21" s="1"/>
  <c r="K252" i="33" s="1"/>
  <c r="K252" i="35" s="1"/>
  <c r="K252" i="36" s="1"/>
  <c r="I371" i="30"/>
  <c r="K252" i="21" s="1"/>
  <c r="J252" i="33" s="1"/>
  <c r="J252" i="35" s="1"/>
  <c r="J252" i="36" s="1"/>
  <c r="H371" i="30"/>
  <c r="J252" i="21" s="1"/>
  <c r="I252" i="33" s="1"/>
  <c r="I252" i="35" s="1"/>
  <c r="I252" i="36" s="1"/>
  <c r="G371" i="30"/>
  <c r="I252" i="21" s="1"/>
  <c r="H252" i="33" s="1"/>
  <c r="H252" i="35" s="1"/>
  <c r="H252" i="36" s="1"/>
  <c r="F371" i="30"/>
  <c r="H252" i="21" s="1"/>
  <c r="G252" i="33" s="1"/>
  <c r="G252" i="35" s="1"/>
  <c r="G252" i="36" s="1"/>
  <c r="E371" i="30"/>
  <c r="G252" i="21" s="1"/>
  <c r="F252" i="33" s="1"/>
  <c r="F252" i="35" s="1"/>
  <c r="F252" i="36" s="1"/>
  <c r="D371" i="30"/>
  <c r="F252" i="21" s="1"/>
  <c r="E252" i="33" s="1"/>
  <c r="E252" i="35" s="1"/>
  <c r="E252" i="36" s="1"/>
  <c r="C371" i="30"/>
  <c r="E252" i="21" s="1"/>
  <c r="D252" i="33" s="1"/>
  <c r="D252" i="35" s="1"/>
  <c r="D252" i="36" s="1"/>
  <c r="B371" i="30"/>
  <c r="D252" i="21" s="1"/>
  <c r="C252" i="33" s="1"/>
  <c r="C252" i="35" s="1"/>
  <c r="C252" i="36" s="1"/>
  <c r="M370" i="30"/>
  <c r="O251" i="21" s="1"/>
  <c r="N251" i="33" s="1"/>
  <c r="N251" i="35" s="1"/>
  <c r="N251" i="36" s="1"/>
  <c r="L370" i="30"/>
  <c r="N251" i="21" s="1"/>
  <c r="M251" i="33" s="1"/>
  <c r="M251" i="35" s="1"/>
  <c r="M251" i="36" s="1"/>
  <c r="K370" i="30"/>
  <c r="M251" i="21" s="1"/>
  <c r="L251" i="33" s="1"/>
  <c r="L251" i="35" s="1"/>
  <c r="L251" i="36" s="1"/>
  <c r="J370" i="30"/>
  <c r="L251" i="21" s="1"/>
  <c r="K251" i="33" s="1"/>
  <c r="K251" i="35" s="1"/>
  <c r="K251" i="36" s="1"/>
  <c r="H370" i="30"/>
  <c r="J251" i="21" s="1"/>
  <c r="I251" i="33" s="1"/>
  <c r="I251" i="35" s="1"/>
  <c r="I251" i="36" s="1"/>
  <c r="G370" i="30"/>
  <c r="I251" i="21" s="1"/>
  <c r="H251" i="33" s="1"/>
  <c r="H251" i="35" s="1"/>
  <c r="H251" i="36" s="1"/>
  <c r="F370" i="30"/>
  <c r="H251" i="21" s="1"/>
  <c r="G251" i="33" s="1"/>
  <c r="G251" i="35" s="1"/>
  <c r="G251" i="36" s="1"/>
  <c r="E370" i="30"/>
  <c r="G251" i="21" s="1"/>
  <c r="F251" i="33" s="1"/>
  <c r="F251" i="35" s="1"/>
  <c r="F251" i="36" s="1"/>
  <c r="D370" i="30"/>
  <c r="F251" i="21" s="1"/>
  <c r="E251" i="33" s="1"/>
  <c r="E251" i="35" s="1"/>
  <c r="E251" i="36" s="1"/>
  <c r="C370" i="30"/>
  <c r="E251" i="21" s="1"/>
  <c r="D251" i="33" s="1"/>
  <c r="D251" i="35" s="1"/>
  <c r="D251" i="36" s="1"/>
  <c r="B370" i="30"/>
  <c r="D251" i="21" s="1"/>
  <c r="C251" i="33" s="1"/>
  <c r="C251" i="35" s="1"/>
  <c r="C251" i="36" s="1"/>
  <c r="M369" i="30"/>
  <c r="O250" i="21" s="1"/>
  <c r="N250" i="33" s="1"/>
  <c r="N250" i="35" s="1"/>
  <c r="N250" i="36" s="1"/>
  <c r="L369" i="30"/>
  <c r="N250" i="21" s="1"/>
  <c r="M250" i="33" s="1"/>
  <c r="M250" i="35" s="1"/>
  <c r="M250" i="36" s="1"/>
  <c r="K369" i="30"/>
  <c r="M250" i="21" s="1"/>
  <c r="L250" i="33" s="1"/>
  <c r="L250" i="35" s="1"/>
  <c r="L250" i="36" s="1"/>
  <c r="J369" i="30"/>
  <c r="L250" i="21" s="1"/>
  <c r="K250" i="33" s="1"/>
  <c r="K250" i="35" s="1"/>
  <c r="K250" i="36" s="1"/>
  <c r="I369" i="30"/>
  <c r="K250" i="21" s="1"/>
  <c r="J250" i="33" s="1"/>
  <c r="J250" i="35" s="1"/>
  <c r="J250" i="36" s="1"/>
  <c r="H369" i="30"/>
  <c r="J250" i="21" s="1"/>
  <c r="I250" i="33" s="1"/>
  <c r="I250" i="35" s="1"/>
  <c r="I250" i="36" s="1"/>
  <c r="G369" i="30"/>
  <c r="I250" i="21" s="1"/>
  <c r="H250" i="33" s="1"/>
  <c r="H250" i="35" s="1"/>
  <c r="H250" i="36" s="1"/>
  <c r="F369" i="30"/>
  <c r="H250" i="21" s="1"/>
  <c r="G250" i="33" s="1"/>
  <c r="G250" i="35" s="1"/>
  <c r="G250" i="36" s="1"/>
  <c r="E369" i="30"/>
  <c r="G250" i="21" s="1"/>
  <c r="F250" i="33" s="1"/>
  <c r="F250" i="35" s="1"/>
  <c r="F250" i="36" s="1"/>
  <c r="D369" i="30"/>
  <c r="F250" i="21" s="1"/>
  <c r="E250" i="33" s="1"/>
  <c r="E250" i="35" s="1"/>
  <c r="E250" i="36" s="1"/>
  <c r="C369" i="30"/>
  <c r="E250" i="21" s="1"/>
  <c r="D250" i="33" s="1"/>
  <c r="D250" i="35" s="1"/>
  <c r="D250" i="36" s="1"/>
  <c r="B369" i="30"/>
  <c r="D250" i="21" s="1"/>
  <c r="C250" i="33" s="1"/>
  <c r="C250" i="35" s="1"/>
  <c r="C250" i="36" s="1"/>
  <c r="M368" i="30"/>
  <c r="O249" i="21" s="1"/>
  <c r="N249" i="33" s="1"/>
  <c r="N249" i="35" s="1"/>
  <c r="N249" i="36" s="1"/>
  <c r="L368" i="30"/>
  <c r="N249" i="21" s="1"/>
  <c r="M249" i="33" s="1"/>
  <c r="M249" i="35" s="1"/>
  <c r="M249" i="36" s="1"/>
  <c r="K368" i="30"/>
  <c r="M249" i="21" s="1"/>
  <c r="L249" i="33" s="1"/>
  <c r="L249" i="35" s="1"/>
  <c r="L249" i="36" s="1"/>
  <c r="J368" i="30"/>
  <c r="L249" i="21" s="1"/>
  <c r="K249" i="33" s="1"/>
  <c r="K249" i="35" s="1"/>
  <c r="K249" i="36" s="1"/>
  <c r="H368" i="30"/>
  <c r="J249" i="21" s="1"/>
  <c r="I249" i="33" s="1"/>
  <c r="I249" i="35" s="1"/>
  <c r="I249" i="36" s="1"/>
  <c r="G368" i="30"/>
  <c r="I249" i="21" s="1"/>
  <c r="H249" i="33" s="1"/>
  <c r="H249" i="35" s="1"/>
  <c r="H249" i="36" s="1"/>
  <c r="F368" i="30"/>
  <c r="H249" i="21" s="1"/>
  <c r="G249" i="33" s="1"/>
  <c r="G249" i="35" s="1"/>
  <c r="G249" i="36" s="1"/>
  <c r="E368" i="30"/>
  <c r="G249" i="21" s="1"/>
  <c r="F249" i="33" s="1"/>
  <c r="F249" i="35" s="1"/>
  <c r="F249" i="36" s="1"/>
  <c r="D368" i="30"/>
  <c r="F249" i="21" s="1"/>
  <c r="E249" i="33" s="1"/>
  <c r="E249" i="35" s="1"/>
  <c r="E249" i="36" s="1"/>
  <c r="C368" i="30"/>
  <c r="E249" i="21" s="1"/>
  <c r="D249" i="33" s="1"/>
  <c r="D249" i="35" s="1"/>
  <c r="D249" i="36" s="1"/>
  <c r="B368" i="30"/>
  <c r="D249" i="21" s="1"/>
  <c r="C249" i="33" s="1"/>
  <c r="C249" i="35" s="1"/>
  <c r="C249" i="36" s="1"/>
  <c r="M367" i="30"/>
  <c r="L367"/>
  <c r="K367"/>
  <c r="J367"/>
  <c r="I367"/>
  <c r="H367"/>
  <c r="G367"/>
  <c r="F367"/>
  <c r="E367"/>
  <c r="D367"/>
  <c r="C367"/>
  <c r="B367"/>
  <c r="M366"/>
  <c r="L366"/>
  <c r="K366"/>
  <c r="J366"/>
  <c r="H366"/>
  <c r="G366"/>
  <c r="F366"/>
  <c r="E366"/>
  <c r="D366"/>
  <c r="C366"/>
  <c r="B366"/>
  <c r="M365"/>
  <c r="O248" i="21" s="1"/>
  <c r="N248" i="33" s="1"/>
  <c r="N248" i="35" s="1"/>
  <c r="N248" i="36" s="1"/>
  <c r="L365" i="30"/>
  <c r="N248" i="21" s="1"/>
  <c r="M248" i="33" s="1"/>
  <c r="M248" i="35" s="1"/>
  <c r="M248" i="36" s="1"/>
  <c r="K365" i="30"/>
  <c r="M248" i="21" s="1"/>
  <c r="L248" i="33" s="1"/>
  <c r="L248" i="35" s="1"/>
  <c r="L248" i="36" s="1"/>
  <c r="J365" i="30"/>
  <c r="L248" i="21" s="1"/>
  <c r="K248" i="33" s="1"/>
  <c r="K248" i="35" s="1"/>
  <c r="K248" i="36" s="1"/>
  <c r="I365" i="30"/>
  <c r="K248" i="21" s="1"/>
  <c r="J248" i="33" s="1"/>
  <c r="J248" i="35" s="1"/>
  <c r="J248" i="36" s="1"/>
  <c r="H365" i="30"/>
  <c r="J248" i="21" s="1"/>
  <c r="I248" i="33" s="1"/>
  <c r="I248" i="35" s="1"/>
  <c r="I248" i="36" s="1"/>
  <c r="G365" i="30"/>
  <c r="I248" i="21" s="1"/>
  <c r="H248" i="33" s="1"/>
  <c r="H248" i="35" s="1"/>
  <c r="H248" i="36" s="1"/>
  <c r="F365" i="30"/>
  <c r="H248" i="21" s="1"/>
  <c r="G248" i="33" s="1"/>
  <c r="G248" i="35" s="1"/>
  <c r="G248" i="36" s="1"/>
  <c r="E365" i="30"/>
  <c r="G248" i="21" s="1"/>
  <c r="F248" i="33" s="1"/>
  <c r="F248" i="35" s="1"/>
  <c r="F248" i="36" s="1"/>
  <c r="D365" i="30"/>
  <c r="F248" i="21" s="1"/>
  <c r="E248" i="33" s="1"/>
  <c r="E248" i="35" s="1"/>
  <c r="E248" i="36" s="1"/>
  <c r="C365" i="30"/>
  <c r="E248" i="21" s="1"/>
  <c r="D248" i="33" s="1"/>
  <c r="D248" i="35" s="1"/>
  <c r="D248" i="36" s="1"/>
  <c r="B365" i="30"/>
  <c r="D248" i="21" s="1"/>
  <c r="C248" i="33" s="1"/>
  <c r="C248" i="35" s="1"/>
  <c r="C248" i="36" s="1"/>
  <c r="M364" i="30"/>
  <c r="O247" i="21" s="1"/>
  <c r="N247" i="33" s="1"/>
  <c r="N247" i="35" s="1"/>
  <c r="N247" i="36" s="1"/>
  <c r="L364" i="30"/>
  <c r="N247" i="21" s="1"/>
  <c r="M247" i="33" s="1"/>
  <c r="M247" i="35" s="1"/>
  <c r="M247" i="36" s="1"/>
  <c r="K364" i="30"/>
  <c r="M247" i="21" s="1"/>
  <c r="L247" i="33" s="1"/>
  <c r="L247" i="35" s="1"/>
  <c r="L247" i="36" s="1"/>
  <c r="J364" i="30"/>
  <c r="L247" i="21" s="1"/>
  <c r="K247" i="33" s="1"/>
  <c r="K247" i="35" s="1"/>
  <c r="K247" i="36" s="1"/>
  <c r="H364" i="30"/>
  <c r="J247" i="21" s="1"/>
  <c r="I247" i="33" s="1"/>
  <c r="I247" i="35" s="1"/>
  <c r="I247" i="36" s="1"/>
  <c r="G364" i="30"/>
  <c r="I247" i="21" s="1"/>
  <c r="H247" i="33" s="1"/>
  <c r="H247" i="35" s="1"/>
  <c r="H247" i="36" s="1"/>
  <c r="F364" i="30"/>
  <c r="H247" i="21" s="1"/>
  <c r="G247" i="33" s="1"/>
  <c r="G247" i="35" s="1"/>
  <c r="G247" i="36" s="1"/>
  <c r="E364" i="30"/>
  <c r="G247" i="21" s="1"/>
  <c r="F247" i="33" s="1"/>
  <c r="F247" i="35" s="1"/>
  <c r="F247" i="36" s="1"/>
  <c r="D364" i="30"/>
  <c r="F247" i="21" s="1"/>
  <c r="E247" i="33" s="1"/>
  <c r="E247" i="35" s="1"/>
  <c r="E247" i="36" s="1"/>
  <c r="C364" i="30"/>
  <c r="E247" i="21" s="1"/>
  <c r="D247" i="33" s="1"/>
  <c r="D247" i="35" s="1"/>
  <c r="D247" i="36" s="1"/>
  <c r="B364" i="30"/>
  <c r="D247" i="21" s="1"/>
  <c r="C247" i="33" s="1"/>
  <c r="C247" i="35" s="1"/>
  <c r="C247" i="36" s="1"/>
  <c r="M363" i="30"/>
  <c r="O246" i="21" s="1"/>
  <c r="N246" i="33" s="1"/>
  <c r="N246" i="35" s="1"/>
  <c r="N246" i="36" s="1"/>
  <c r="L363" i="30"/>
  <c r="N246" i="21" s="1"/>
  <c r="M246" i="33" s="1"/>
  <c r="M246" i="35" s="1"/>
  <c r="M246" i="36" s="1"/>
  <c r="K363" i="30"/>
  <c r="M246" i="21" s="1"/>
  <c r="L246" i="33" s="1"/>
  <c r="L246" i="35" s="1"/>
  <c r="L246" i="36" s="1"/>
  <c r="J363" i="30"/>
  <c r="L246" i="21" s="1"/>
  <c r="K246" i="33" s="1"/>
  <c r="K246" i="35" s="1"/>
  <c r="K246" i="36" s="1"/>
  <c r="I363" i="30"/>
  <c r="K246" i="21" s="1"/>
  <c r="J246" i="33" s="1"/>
  <c r="J246" i="35" s="1"/>
  <c r="J246" i="36" s="1"/>
  <c r="H363" i="30"/>
  <c r="J246" i="21" s="1"/>
  <c r="I246" i="33" s="1"/>
  <c r="I246" i="35" s="1"/>
  <c r="I246" i="36" s="1"/>
  <c r="G363" i="30"/>
  <c r="I246" i="21" s="1"/>
  <c r="H246" i="33" s="1"/>
  <c r="H246" i="35" s="1"/>
  <c r="H246" i="36" s="1"/>
  <c r="F363" i="30"/>
  <c r="H246" i="21" s="1"/>
  <c r="G246" i="33" s="1"/>
  <c r="G246" i="35" s="1"/>
  <c r="G246" i="36" s="1"/>
  <c r="E363" i="30"/>
  <c r="G246" i="21" s="1"/>
  <c r="F246" i="33" s="1"/>
  <c r="F246" i="35" s="1"/>
  <c r="F246" i="36" s="1"/>
  <c r="D363" i="30"/>
  <c r="F246" i="21" s="1"/>
  <c r="E246" i="33" s="1"/>
  <c r="E246" i="35" s="1"/>
  <c r="E246" i="36" s="1"/>
  <c r="C363" i="30"/>
  <c r="E246" i="21" s="1"/>
  <c r="D246" i="33" s="1"/>
  <c r="D246" i="35" s="1"/>
  <c r="D246" i="36" s="1"/>
  <c r="B363" i="30"/>
  <c r="D246" i="21" s="1"/>
  <c r="C246" i="33" s="1"/>
  <c r="C246" i="35" s="1"/>
  <c r="C246" i="36" s="1"/>
  <c r="M362" i="30"/>
  <c r="O245" i="21" s="1"/>
  <c r="N245" i="33" s="1"/>
  <c r="N245" i="35" s="1"/>
  <c r="N245" i="36" s="1"/>
  <c r="L362" i="30"/>
  <c r="N245" i="21" s="1"/>
  <c r="M245" i="33" s="1"/>
  <c r="M245" i="35" s="1"/>
  <c r="M245" i="36" s="1"/>
  <c r="K362" i="30"/>
  <c r="M245" i="21" s="1"/>
  <c r="L245" i="33" s="1"/>
  <c r="L245" i="35" s="1"/>
  <c r="L245" i="36" s="1"/>
  <c r="J362" i="30"/>
  <c r="L245" i="21" s="1"/>
  <c r="K245" i="33" s="1"/>
  <c r="K245" i="35" s="1"/>
  <c r="K245" i="36" s="1"/>
  <c r="I362" i="30"/>
  <c r="K245" i="21" s="1"/>
  <c r="J245" i="33" s="1"/>
  <c r="J245" i="35" s="1"/>
  <c r="J245" i="36" s="1"/>
  <c r="H362" i="30"/>
  <c r="J245" i="21" s="1"/>
  <c r="I245" i="33" s="1"/>
  <c r="I245" i="35" s="1"/>
  <c r="I245" i="36" s="1"/>
  <c r="G362" i="30"/>
  <c r="I245" i="21" s="1"/>
  <c r="H245" i="33" s="1"/>
  <c r="H245" i="35" s="1"/>
  <c r="H245" i="36" s="1"/>
  <c r="F362" i="30"/>
  <c r="H245" i="21" s="1"/>
  <c r="G245" i="33" s="1"/>
  <c r="G245" i="35" s="1"/>
  <c r="G245" i="36" s="1"/>
  <c r="E362" i="30"/>
  <c r="G245" i="21" s="1"/>
  <c r="F245" i="33" s="1"/>
  <c r="F245" i="35" s="1"/>
  <c r="F245" i="36" s="1"/>
  <c r="D362" i="30"/>
  <c r="F245" i="21" s="1"/>
  <c r="E245" i="33" s="1"/>
  <c r="E245" i="35" s="1"/>
  <c r="E245" i="36" s="1"/>
  <c r="C362" i="30"/>
  <c r="E245" i="21" s="1"/>
  <c r="D245" i="33" s="1"/>
  <c r="D245" i="35" s="1"/>
  <c r="D245" i="36" s="1"/>
  <c r="B362" i="30"/>
  <c r="D245" i="21" s="1"/>
  <c r="C245" i="33" s="1"/>
  <c r="C245" i="35" s="1"/>
  <c r="C245" i="36" s="1"/>
  <c r="M361" i="30"/>
  <c r="O244" i="21" s="1"/>
  <c r="N244" i="33" s="1"/>
  <c r="N244" i="35" s="1"/>
  <c r="N244" i="36" s="1"/>
  <c r="L361" i="30"/>
  <c r="N244" i="21" s="1"/>
  <c r="M244" i="33" s="1"/>
  <c r="M244" i="35" s="1"/>
  <c r="M244" i="36" s="1"/>
  <c r="K361" i="30"/>
  <c r="M244" i="21" s="1"/>
  <c r="L244" i="33" s="1"/>
  <c r="L244" i="35" s="1"/>
  <c r="L244" i="36" s="1"/>
  <c r="J361" i="30"/>
  <c r="L244" i="21" s="1"/>
  <c r="K244" i="33" s="1"/>
  <c r="K244" i="35" s="1"/>
  <c r="K244" i="36" s="1"/>
  <c r="H361" i="30"/>
  <c r="J244" i="21" s="1"/>
  <c r="I244" i="33" s="1"/>
  <c r="I244" i="35" s="1"/>
  <c r="I244" i="36" s="1"/>
  <c r="G361" i="30"/>
  <c r="I244" i="21" s="1"/>
  <c r="H244" i="33" s="1"/>
  <c r="H244" i="35" s="1"/>
  <c r="H244" i="36" s="1"/>
  <c r="F361" i="30"/>
  <c r="H244" i="21" s="1"/>
  <c r="G244" i="33" s="1"/>
  <c r="G244" i="35" s="1"/>
  <c r="G244" i="36" s="1"/>
  <c r="E361" i="30"/>
  <c r="G244" i="21" s="1"/>
  <c r="F244" i="33" s="1"/>
  <c r="F244" i="35" s="1"/>
  <c r="F244" i="36" s="1"/>
  <c r="D361" i="30"/>
  <c r="F244" i="21" s="1"/>
  <c r="E244" i="33" s="1"/>
  <c r="E244" i="35" s="1"/>
  <c r="E244" i="36" s="1"/>
  <c r="C361" i="30"/>
  <c r="E244" i="21" s="1"/>
  <c r="D244" i="33" s="1"/>
  <c r="D244" i="35" s="1"/>
  <c r="D244" i="36" s="1"/>
  <c r="B361" i="30"/>
  <c r="D244" i="21" s="1"/>
  <c r="C244" i="33" s="1"/>
  <c r="C244" i="35" s="1"/>
  <c r="C244" i="36" s="1"/>
  <c r="M360" i="30"/>
  <c r="L360"/>
  <c r="K360"/>
  <c r="J360"/>
  <c r="I360"/>
  <c r="H360"/>
  <c r="G360"/>
  <c r="F360"/>
  <c r="E360"/>
  <c r="D360"/>
  <c r="C360"/>
  <c r="B360"/>
  <c r="M359"/>
  <c r="L359"/>
  <c r="K359"/>
  <c r="J359"/>
  <c r="H359"/>
  <c r="G359"/>
  <c r="F359"/>
  <c r="E359"/>
  <c r="D359"/>
  <c r="C359"/>
  <c r="B359"/>
  <c r="M358"/>
  <c r="O243" i="21" s="1"/>
  <c r="N243" i="33" s="1"/>
  <c r="N243" i="35" s="1"/>
  <c r="N243" i="36" s="1"/>
  <c r="L358" i="30"/>
  <c r="N243" i="21" s="1"/>
  <c r="M243" i="33" s="1"/>
  <c r="M243" i="35" s="1"/>
  <c r="M243" i="36" s="1"/>
  <c r="K358" i="30"/>
  <c r="M243" i="21" s="1"/>
  <c r="L243" i="33" s="1"/>
  <c r="L243" i="35" s="1"/>
  <c r="L243" i="36" s="1"/>
  <c r="J358" i="30"/>
  <c r="L243" i="21" s="1"/>
  <c r="K243" i="33" s="1"/>
  <c r="K243" i="35" s="1"/>
  <c r="K243" i="36" s="1"/>
  <c r="I358" i="30"/>
  <c r="K243" i="21" s="1"/>
  <c r="J243" i="33" s="1"/>
  <c r="J243" i="35" s="1"/>
  <c r="J243" i="36" s="1"/>
  <c r="H358" i="30"/>
  <c r="J243" i="21" s="1"/>
  <c r="I243" i="33" s="1"/>
  <c r="I243" i="35" s="1"/>
  <c r="I243" i="36" s="1"/>
  <c r="G358" i="30"/>
  <c r="I243" i="21" s="1"/>
  <c r="H243" i="33" s="1"/>
  <c r="H243" i="35" s="1"/>
  <c r="H243" i="36" s="1"/>
  <c r="F358" i="30"/>
  <c r="H243" i="21" s="1"/>
  <c r="G243" i="33" s="1"/>
  <c r="G243" i="35" s="1"/>
  <c r="G243" i="36" s="1"/>
  <c r="E358" i="30"/>
  <c r="G243" i="21" s="1"/>
  <c r="F243" i="33" s="1"/>
  <c r="F243" i="35" s="1"/>
  <c r="F243" i="36" s="1"/>
  <c r="D358" i="30"/>
  <c r="F243" i="21" s="1"/>
  <c r="E243" i="33" s="1"/>
  <c r="E243" i="35" s="1"/>
  <c r="E243" i="36" s="1"/>
  <c r="C358" i="30"/>
  <c r="E243" i="21" s="1"/>
  <c r="D243" i="33" s="1"/>
  <c r="D243" i="35" s="1"/>
  <c r="D243" i="36" s="1"/>
  <c r="B358" i="30"/>
  <c r="D243" i="21" s="1"/>
  <c r="C243" i="33" s="1"/>
  <c r="C243" i="35" s="1"/>
  <c r="C243" i="36" s="1"/>
  <c r="M357" i="30"/>
  <c r="O242" i="21" s="1"/>
  <c r="N242" i="33" s="1"/>
  <c r="N242" i="35" s="1"/>
  <c r="N242" i="36" s="1"/>
  <c r="L357" i="30"/>
  <c r="N242" i="21" s="1"/>
  <c r="M242" i="33" s="1"/>
  <c r="M242" i="35" s="1"/>
  <c r="M242" i="36" s="1"/>
  <c r="K357" i="30"/>
  <c r="M242" i="21" s="1"/>
  <c r="L242" i="33" s="1"/>
  <c r="L242" i="35" s="1"/>
  <c r="L242" i="36" s="1"/>
  <c r="J357" i="30"/>
  <c r="L242" i="21" s="1"/>
  <c r="K242" i="33" s="1"/>
  <c r="K242" i="35" s="1"/>
  <c r="K242" i="36" s="1"/>
  <c r="H357" i="30"/>
  <c r="J242" i="21" s="1"/>
  <c r="I242" i="33" s="1"/>
  <c r="I242" i="35" s="1"/>
  <c r="I242" i="36" s="1"/>
  <c r="G357" i="30"/>
  <c r="I242" i="21" s="1"/>
  <c r="H242" i="33" s="1"/>
  <c r="H242" i="35" s="1"/>
  <c r="H242" i="36" s="1"/>
  <c r="F357" i="30"/>
  <c r="H242" i="21" s="1"/>
  <c r="G242" i="33" s="1"/>
  <c r="G242" i="35" s="1"/>
  <c r="G242" i="36" s="1"/>
  <c r="E357" i="30"/>
  <c r="G242" i="21" s="1"/>
  <c r="F242" i="33" s="1"/>
  <c r="F242" i="35" s="1"/>
  <c r="F242" i="36" s="1"/>
  <c r="D357" i="30"/>
  <c r="F242" i="21" s="1"/>
  <c r="E242" i="33" s="1"/>
  <c r="E242" i="35" s="1"/>
  <c r="E242" i="36" s="1"/>
  <c r="C357" i="30"/>
  <c r="E242" i="21" s="1"/>
  <c r="D242" i="33" s="1"/>
  <c r="D242" i="35" s="1"/>
  <c r="D242" i="36" s="1"/>
  <c r="B357" i="30"/>
  <c r="D242" i="21" s="1"/>
  <c r="C242" i="33" s="1"/>
  <c r="C242" i="35" s="1"/>
  <c r="C242" i="36" s="1"/>
  <c r="M356" i="30"/>
  <c r="O241" i="21" s="1"/>
  <c r="N241" i="33" s="1"/>
  <c r="N241" i="35" s="1"/>
  <c r="N241" i="36" s="1"/>
  <c r="L356" i="30"/>
  <c r="N241" i="21" s="1"/>
  <c r="M241" i="33" s="1"/>
  <c r="M241" i="35" s="1"/>
  <c r="M241" i="36" s="1"/>
  <c r="K356" i="30"/>
  <c r="M241" i="21" s="1"/>
  <c r="L241" i="33" s="1"/>
  <c r="L241" i="35" s="1"/>
  <c r="L241" i="36" s="1"/>
  <c r="J356" i="30"/>
  <c r="L241" i="21" s="1"/>
  <c r="K241" i="33" s="1"/>
  <c r="K241" i="35" s="1"/>
  <c r="K241" i="36" s="1"/>
  <c r="I356" i="30"/>
  <c r="K241" i="21" s="1"/>
  <c r="J241" i="33" s="1"/>
  <c r="J241" i="35" s="1"/>
  <c r="J241" i="36" s="1"/>
  <c r="H356" i="30"/>
  <c r="J241" i="21" s="1"/>
  <c r="I241" i="33" s="1"/>
  <c r="I241" i="35" s="1"/>
  <c r="I241" i="36" s="1"/>
  <c r="G356" i="30"/>
  <c r="I241" i="21" s="1"/>
  <c r="H241" i="33" s="1"/>
  <c r="H241" i="35" s="1"/>
  <c r="H241" i="36" s="1"/>
  <c r="F356" i="30"/>
  <c r="H241" i="21" s="1"/>
  <c r="G241" i="33" s="1"/>
  <c r="G241" i="35" s="1"/>
  <c r="G241" i="36" s="1"/>
  <c r="E356" i="30"/>
  <c r="G241" i="21" s="1"/>
  <c r="F241" i="33" s="1"/>
  <c r="F241" i="35" s="1"/>
  <c r="F241" i="36" s="1"/>
  <c r="D356" i="30"/>
  <c r="F241" i="21" s="1"/>
  <c r="E241" i="33" s="1"/>
  <c r="E241" i="35" s="1"/>
  <c r="E241" i="36" s="1"/>
  <c r="C356" i="30"/>
  <c r="E241" i="21" s="1"/>
  <c r="D241" i="33" s="1"/>
  <c r="D241" i="35" s="1"/>
  <c r="D241" i="36" s="1"/>
  <c r="B356" i="30"/>
  <c r="D241" i="21" s="1"/>
  <c r="C241" i="33" s="1"/>
  <c r="C241" i="35" s="1"/>
  <c r="C241" i="36" s="1"/>
  <c r="M355" i="30"/>
  <c r="O240" i="21" s="1"/>
  <c r="N240" i="33" s="1"/>
  <c r="N240" i="35" s="1"/>
  <c r="N240" i="36" s="1"/>
  <c r="L355" i="30"/>
  <c r="N240" i="21" s="1"/>
  <c r="M240" i="33" s="1"/>
  <c r="M240" i="35" s="1"/>
  <c r="M240" i="36" s="1"/>
  <c r="K355" i="30"/>
  <c r="M240" i="21" s="1"/>
  <c r="L240" i="33" s="1"/>
  <c r="L240" i="35" s="1"/>
  <c r="L240" i="36" s="1"/>
  <c r="J355" i="30"/>
  <c r="L240" i="21" s="1"/>
  <c r="K240" i="33" s="1"/>
  <c r="K240" i="35" s="1"/>
  <c r="K240" i="36" s="1"/>
  <c r="H355" i="30"/>
  <c r="J240" i="21" s="1"/>
  <c r="I240" i="33" s="1"/>
  <c r="I240" i="35" s="1"/>
  <c r="I240" i="36" s="1"/>
  <c r="G355" i="30"/>
  <c r="I240" i="21" s="1"/>
  <c r="H240" i="33" s="1"/>
  <c r="H240" i="35" s="1"/>
  <c r="H240" i="36" s="1"/>
  <c r="F355" i="30"/>
  <c r="H240" i="21" s="1"/>
  <c r="G240" i="33" s="1"/>
  <c r="G240" i="35" s="1"/>
  <c r="G240" i="36" s="1"/>
  <c r="E355" i="30"/>
  <c r="G240" i="21" s="1"/>
  <c r="F240" i="33" s="1"/>
  <c r="F240" i="35" s="1"/>
  <c r="F240" i="36" s="1"/>
  <c r="D355" i="30"/>
  <c r="F240" i="21" s="1"/>
  <c r="E240" i="33" s="1"/>
  <c r="E240" i="35" s="1"/>
  <c r="E240" i="36" s="1"/>
  <c r="C355" i="30"/>
  <c r="E240" i="21" s="1"/>
  <c r="D240" i="33" s="1"/>
  <c r="D240" i="35" s="1"/>
  <c r="D240" i="36" s="1"/>
  <c r="B355" i="30"/>
  <c r="D240" i="21" s="1"/>
  <c r="C240" i="33" s="1"/>
  <c r="C240" i="35" s="1"/>
  <c r="C240" i="36" s="1"/>
  <c r="M354" i="30"/>
  <c r="O239" i="21" s="1"/>
  <c r="N239" i="33" s="1"/>
  <c r="N239" i="35" s="1"/>
  <c r="N239" i="36" s="1"/>
  <c r="L354" i="30"/>
  <c r="N239" i="21" s="1"/>
  <c r="M239" i="33" s="1"/>
  <c r="M239" i="35" s="1"/>
  <c r="M239" i="36" s="1"/>
  <c r="K354" i="30"/>
  <c r="M239" i="21" s="1"/>
  <c r="L239" i="33" s="1"/>
  <c r="L239" i="35" s="1"/>
  <c r="L239" i="36" s="1"/>
  <c r="J354" i="30"/>
  <c r="L239" i="21" s="1"/>
  <c r="K239" i="33" s="1"/>
  <c r="K239" i="35" s="1"/>
  <c r="K239" i="36" s="1"/>
  <c r="I354" i="30"/>
  <c r="K239" i="21" s="1"/>
  <c r="J239" i="33" s="1"/>
  <c r="J239" i="35" s="1"/>
  <c r="J239" i="36" s="1"/>
  <c r="H354" i="30"/>
  <c r="J239" i="21" s="1"/>
  <c r="I239" i="33" s="1"/>
  <c r="I239" i="35" s="1"/>
  <c r="I239" i="36" s="1"/>
  <c r="G354" i="30"/>
  <c r="I239" i="21" s="1"/>
  <c r="H239" i="33" s="1"/>
  <c r="H239" i="35" s="1"/>
  <c r="H239" i="36" s="1"/>
  <c r="F354" i="30"/>
  <c r="H239" i="21" s="1"/>
  <c r="G239" i="33" s="1"/>
  <c r="G239" i="35" s="1"/>
  <c r="G239" i="36" s="1"/>
  <c r="E354" i="30"/>
  <c r="G239" i="21" s="1"/>
  <c r="F239" i="33" s="1"/>
  <c r="F239" i="35" s="1"/>
  <c r="F239" i="36" s="1"/>
  <c r="D354" i="30"/>
  <c r="F239" i="21" s="1"/>
  <c r="E239" i="33" s="1"/>
  <c r="E239" i="35" s="1"/>
  <c r="E239" i="36" s="1"/>
  <c r="C354" i="30"/>
  <c r="E239" i="21" s="1"/>
  <c r="D239" i="33" s="1"/>
  <c r="D239" i="35" s="1"/>
  <c r="D239" i="36" s="1"/>
  <c r="B354" i="30"/>
  <c r="D239" i="21" s="1"/>
  <c r="C239" i="33" s="1"/>
  <c r="C239" i="35" s="1"/>
  <c r="C239" i="36" s="1"/>
  <c r="M353" i="30"/>
  <c r="L353"/>
  <c r="K353"/>
  <c r="J353"/>
  <c r="H353"/>
  <c r="G353"/>
  <c r="F353"/>
  <c r="E353"/>
  <c r="D353"/>
  <c r="C353"/>
  <c r="B353"/>
  <c r="M352"/>
  <c r="L352"/>
  <c r="K352"/>
  <c r="J352"/>
  <c r="I352"/>
  <c r="H352"/>
  <c r="G352"/>
  <c r="F352"/>
  <c r="E352"/>
  <c r="D352"/>
  <c r="C352"/>
  <c r="B352"/>
  <c r="M351"/>
  <c r="O238" i="21" s="1"/>
  <c r="N238" i="33" s="1"/>
  <c r="N238" i="35" s="1"/>
  <c r="N238" i="36" s="1"/>
  <c r="L351" i="30"/>
  <c r="N238" i="21" s="1"/>
  <c r="M238" i="33" s="1"/>
  <c r="M238" i="35" s="1"/>
  <c r="M238" i="36" s="1"/>
  <c r="K351" i="30"/>
  <c r="M238" i="21" s="1"/>
  <c r="L238" i="33" s="1"/>
  <c r="L238" i="35" s="1"/>
  <c r="L238" i="36" s="1"/>
  <c r="J351" i="30"/>
  <c r="L238" i="21" s="1"/>
  <c r="K238" i="33" s="1"/>
  <c r="K238" i="35" s="1"/>
  <c r="K238" i="36" s="1"/>
  <c r="H351" i="30"/>
  <c r="J238" i="21" s="1"/>
  <c r="I238" i="33" s="1"/>
  <c r="I238" i="35" s="1"/>
  <c r="I238" i="36" s="1"/>
  <c r="G351" i="30"/>
  <c r="I238" i="21" s="1"/>
  <c r="H238" i="33" s="1"/>
  <c r="H238" i="35" s="1"/>
  <c r="H238" i="36" s="1"/>
  <c r="F351" i="30"/>
  <c r="H238" i="21" s="1"/>
  <c r="G238" i="33" s="1"/>
  <c r="G238" i="35" s="1"/>
  <c r="G238" i="36" s="1"/>
  <c r="E351" i="30"/>
  <c r="G238" i="21" s="1"/>
  <c r="F238" i="33" s="1"/>
  <c r="F238" i="35" s="1"/>
  <c r="F238" i="36" s="1"/>
  <c r="D351" i="30"/>
  <c r="F238" i="21" s="1"/>
  <c r="E238" i="33" s="1"/>
  <c r="E238" i="35" s="1"/>
  <c r="E238" i="36" s="1"/>
  <c r="C351" i="30"/>
  <c r="E238" i="21" s="1"/>
  <c r="D238" i="33" s="1"/>
  <c r="D238" i="35" s="1"/>
  <c r="D238" i="36" s="1"/>
  <c r="B351" i="30"/>
  <c r="D238" i="21" s="1"/>
  <c r="C238" i="33" s="1"/>
  <c r="C238" i="35" s="1"/>
  <c r="C238" i="36" s="1"/>
  <c r="M350" i="30"/>
  <c r="O237" i="21" s="1"/>
  <c r="N237" i="33" s="1"/>
  <c r="N237" i="35" s="1"/>
  <c r="N237" i="36" s="1"/>
  <c r="L350" i="30"/>
  <c r="N237" i="21" s="1"/>
  <c r="M237" i="33" s="1"/>
  <c r="M237" i="35" s="1"/>
  <c r="M237" i="36" s="1"/>
  <c r="K350" i="30"/>
  <c r="M237" i="21" s="1"/>
  <c r="L237" i="33" s="1"/>
  <c r="L237" i="35" s="1"/>
  <c r="L237" i="36" s="1"/>
  <c r="J350" i="30"/>
  <c r="L237" i="21" s="1"/>
  <c r="K237" i="33" s="1"/>
  <c r="K237" i="35" s="1"/>
  <c r="K237" i="36" s="1"/>
  <c r="I350" i="30"/>
  <c r="K237" i="21" s="1"/>
  <c r="J237" i="33" s="1"/>
  <c r="J237" i="35" s="1"/>
  <c r="J237" i="36" s="1"/>
  <c r="H350" i="30"/>
  <c r="J237" i="21" s="1"/>
  <c r="I237" i="33" s="1"/>
  <c r="I237" i="35" s="1"/>
  <c r="I237" i="36" s="1"/>
  <c r="G350" i="30"/>
  <c r="I237" i="21" s="1"/>
  <c r="H237" i="33" s="1"/>
  <c r="H237" i="35" s="1"/>
  <c r="H237" i="36" s="1"/>
  <c r="F350" i="30"/>
  <c r="H237" i="21" s="1"/>
  <c r="G237" i="33" s="1"/>
  <c r="G237" i="35" s="1"/>
  <c r="G237" i="36" s="1"/>
  <c r="E350" i="30"/>
  <c r="G237" i="21" s="1"/>
  <c r="F237" i="33" s="1"/>
  <c r="F237" i="35" s="1"/>
  <c r="F237" i="36" s="1"/>
  <c r="D350" i="30"/>
  <c r="F237" i="21" s="1"/>
  <c r="E237" i="33" s="1"/>
  <c r="E237" i="35" s="1"/>
  <c r="E237" i="36" s="1"/>
  <c r="C350" i="30"/>
  <c r="E237" i="21" s="1"/>
  <c r="D237" i="33" s="1"/>
  <c r="D237" i="35" s="1"/>
  <c r="D237" i="36" s="1"/>
  <c r="B350" i="30"/>
  <c r="D237" i="21" s="1"/>
  <c r="C237" i="33" s="1"/>
  <c r="C237" i="35" s="1"/>
  <c r="C237" i="36" s="1"/>
  <c r="M349" i="30"/>
  <c r="O236" i="21" s="1"/>
  <c r="N236" i="33" s="1"/>
  <c r="N236" i="35" s="1"/>
  <c r="N236" i="36" s="1"/>
  <c r="L349" i="30"/>
  <c r="N236" i="21" s="1"/>
  <c r="M236" i="33" s="1"/>
  <c r="M236" i="35" s="1"/>
  <c r="M236" i="36" s="1"/>
  <c r="K349" i="30"/>
  <c r="M236" i="21" s="1"/>
  <c r="L236" i="33" s="1"/>
  <c r="L236" i="35" s="1"/>
  <c r="L236" i="36" s="1"/>
  <c r="J349" i="30"/>
  <c r="L236" i="21" s="1"/>
  <c r="K236" i="33" s="1"/>
  <c r="K236" i="35" s="1"/>
  <c r="K236" i="36" s="1"/>
  <c r="H349" i="30"/>
  <c r="J236" i="21" s="1"/>
  <c r="I236" i="33" s="1"/>
  <c r="I236" i="35" s="1"/>
  <c r="I236" i="36" s="1"/>
  <c r="G349" i="30"/>
  <c r="I236" i="21" s="1"/>
  <c r="H236" i="33" s="1"/>
  <c r="H236" i="35" s="1"/>
  <c r="H236" i="36" s="1"/>
  <c r="F349" i="30"/>
  <c r="H236" i="21" s="1"/>
  <c r="G236" i="33" s="1"/>
  <c r="G236" i="35" s="1"/>
  <c r="G236" i="36" s="1"/>
  <c r="E349" i="30"/>
  <c r="G236" i="21" s="1"/>
  <c r="F236" i="33" s="1"/>
  <c r="F236" i="35" s="1"/>
  <c r="F236" i="36" s="1"/>
  <c r="D349" i="30"/>
  <c r="F236" i="21" s="1"/>
  <c r="E236" i="33" s="1"/>
  <c r="E236" i="35" s="1"/>
  <c r="E236" i="36" s="1"/>
  <c r="C349" i="30"/>
  <c r="E236" i="21" s="1"/>
  <c r="D236" i="33" s="1"/>
  <c r="D236" i="35" s="1"/>
  <c r="D236" i="36" s="1"/>
  <c r="B349" i="30"/>
  <c r="D236" i="21" s="1"/>
  <c r="C236" i="33" s="1"/>
  <c r="C236" i="35" s="1"/>
  <c r="C236" i="36" s="1"/>
  <c r="M348" i="30"/>
  <c r="O235" i="21" s="1"/>
  <c r="N235" i="33" s="1"/>
  <c r="N235" i="35" s="1"/>
  <c r="N235" i="36" s="1"/>
  <c r="L348" i="30"/>
  <c r="N235" i="21" s="1"/>
  <c r="M235" i="33" s="1"/>
  <c r="M235" i="35" s="1"/>
  <c r="M235" i="36" s="1"/>
  <c r="K348" i="30"/>
  <c r="M235" i="21" s="1"/>
  <c r="L235" i="33" s="1"/>
  <c r="L235" i="35" s="1"/>
  <c r="L235" i="36" s="1"/>
  <c r="J348" i="30"/>
  <c r="L235" i="21" s="1"/>
  <c r="K235" i="33" s="1"/>
  <c r="K235" i="35" s="1"/>
  <c r="K235" i="36" s="1"/>
  <c r="I348" i="30"/>
  <c r="K235" i="21" s="1"/>
  <c r="J235" i="33" s="1"/>
  <c r="J235" i="35" s="1"/>
  <c r="J235" i="36" s="1"/>
  <c r="H348" i="30"/>
  <c r="J235" i="21" s="1"/>
  <c r="I235" i="33" s="1"/>
  <c r="I235" i="35" s="1"/>
  <c r="I235" i="36" s="1"/>
  <c r="G348" i="30"/>
  <c r="I235" i="21" s="1"/>
  <c r="H235" i="33" s="1"/>
  <c r="H235" i="35" s="1"/>
  <c r="H235" i="36" s="1"/>
  <c r="F348" i="30"/>
  <c r="H235" i="21" s="1"/>
  <c r="G235" i="33" s="1"/>
  <c r="G235" i="35" s="1"/>
  <c r="G235" i="36" s="1"/>
  <c r="E348" i="30"/>
  <c r="G235" i="21" s="1"/>
  <c r="F235" i="33" s="1"/>
  <c r="F235" i="35" s="1"/>
  <c r="F235" i="36" s="1"/>
  <c r="D348" i="30"/>
  <c r="F235" i="21" s="1"/>
  <c r="E235" i="33" s="1"/>
  <c r="E235" i="35" s="1"/>
  <c r="E235" i="36" s="1"/>
  <c r="C348" i="30"/>
  <c r="E235" i="21" s="1"/>
  <c r="D235" i="33" s="1"/>
  <c r="D235" i="35" s="1"/>
  <c r="D235" i="36" s="1"/>
  <c r="B348" i="30"/>
  <c r="D235" i="21" s="1"/>
  <c r="C235" i="33" s="1"/>
  <c r="C235" i="35" s="1"/>
  <c r="C235" i="36" s="1"/>
  <c r="M347" i="30"/>
  <c r="O234" i="21" s="1"/>
  <c r="N234" i="33" s="1"/>
  <c r="N234" i="35" s="1"/>
  <c r="N234" i="36" s="1"/>
  <c r="L347" i="30"/>
  <c r="N234" i="21" s="1"/>
  <c r="M234" i="33" s="1"/>
  <c r="M234" i="35" s="1"/>
  <c r="M234" i="36" s="1"/>
  <c r="K347" i="30"/>
  <c r="M234" i="21" s="1"/>
  <c r="L234" i="33" s="1"/>
  <c r="L234" i="35" s="1"/>
  <c r="L234" i="36" s="1"/>
  <c r="J347" i="30"/>
  <c r="L234" i="21" s="1"/>
  <c r="K234" i="33" s="1"/>
  <c r="K234" i="35" s="1"/>
  <c r="K234" i="36" s="1"/>
  <c r="I347" i="30"/>
  <c r="K234" i="21" s="1"/>
  <c r="J234" i="33" s="1"/>
  <c r="J234" i="35" s="1"/>
  <c r="J234" i="36" s="1"/>
  <c r="H347" i="30"/>
  <c r="J234" i="21" s="1"/>
  <c r="I234" i="33" s="1"/>
  <c r="I234" i="35" s="1"/>
  <c r="I234" i="36" s="1"/>
  <c r="G347" i="30"/>
  <c r="I234" i="21" s="1"/>
  <c r="H234" i="33" s="1"/>
  <c r="H234" i="35" s="1"/>
  <c r="H234" i="36" s="1"/>
  <c r="F347" i="30"/>
  <c r="H234" i="21" s="1"/>
  <c r="G234" i="33" s="1"/>
  <c r="G234" i="35" s="1"/>
  <c r="G234" i="36" s="1"/>
  <c r="E347" i="30"/>
  <c r="G234" i="21" s="1"/>
  <c r="F234" i="33" s="1"/>
  <c r="F234" i="35" s="1"/>
  <c r="F234" i="36" s="1"/>
  <c r="D347" i="30"/>
  <c r="F234" i="21" s="1"/>
  <c r="E234" i="33" s="1"/>
  <c r="E234" i="35" s="1"/>
  <c r="E234" i="36" s="1"/>
  <c r="C347" i="30"/>
  <c r="E234" i="21" s="1"/>
  <c r="D234" i="33" s="1"/>
  <c r="D234" i="35" s="1"/>
  <c r="D234" i="36" s="1"/>
  <c r="B347" i="30"/>
  <c r="D234" i="21" s="1"/>
  <c r="C234" i="33" s="1"/>
  <c r="C234" i="35" s="1"/>
  <c r="C234" i="36" s="1"/>
  <c r="M346" i="30"/>
  <c r="L346"/>
  <c r="K346"/>
  <c r="J346"/>
  <c r="I346"/>
  <c r="H346"/>
  <c r="G346"/>
  <c r="F346"/>
  <c r="E346"/>
  <c r="D346"/>
  <c r="C346"/>
  <c r="B346"/>
  <c r="M345"/>
  <c r="L345"/>
  <c r="K345"/>
  <c r="J345"/>
  <c r="I345"/>
  <c r="H345"/>
  <c r="G345"/>
  <c r="F345"/>
  <c r="E345"/>
  <c r="D345"/>
  <c r="C345"/>
  <c r="B345"/>
  <c r="M344"/>
  <c r="O233" i="21" s="1"/>
  <c r="N233" i="33" s="1"/>
  <c r="N233" i="35" s="1"/>
  <c r="N233" i="36" s="1"/>
  <c r="L344" i="30"/>
  <c r="N233" i="21" s="1"/>
  <c r="M233" i="33" s="1"/>
  <c r="M233" i="35" s="1"/>
  <c r="M233" i="36" s="1"/>
  <c r="K344" i="30"/>
  <c r="M233" i="21" s="1"/>
  <c r="L233" i="33" s="1"/>
  <c r="L233" i="35" s="1"/>
  <c r="L233" i="36" s="1"/>
  <c r="J344" i="30"/>
  <c r="L233" i="21" s="1"/>
  <c r="K233" i="33" s="1"/>
  <c r="K233" i="35" s="1"/>
  <c r="K233" i="36" s="1"/>
  <c r="I344" i="30"/>
  <c r="K233" i="21" s="1"/>
  <c r="J233" i="33" s="1"/>
  <c r="J233" i="35" s="1"/>
  <c r="J233" i="36" s="1"/>
  <c r="H344" i="30"/>
  <c r="J233" i="21" s="1"/>
  <c r="I233" i="33" s="1"/>
  <c r="I233" i="35" s="1"/>
  <c r="I233" i="36" s="1"/>
  <c r="G344" i="30"/>
  <c r="I233" i="21" s="1"/>
  <c r="H233" i="33" s="1"/>
  <c r="H233" i="35" s="1"/>
  <c r="H233" i="36" s="1"/>
  <c r="F344" i="30"/>
  <c r="H233" i="21" s="1"/>
  <c r="G233" i="33" s="1"/>
  <c r="G233" i="35" s="1"/>
  <c r="G233" i="36" s="1"/>
  <c r="E344" i="30"/>
  <c r="G233" i="21" s="1"/>
  <c r="F233" i="33" s="1"/>
  <c r="F233" i="35" s="1"/>
  <c r="F233" i="36" s="1"/>
  <c r="D344" i="30"/>
  <c r="F233" i="21" s="1"/>
  <c r="E233" i="33" s="1"/>
  <c r="E233" i="35" s="1"/>
  <c r="E233" i="36" s="1"/>
  <c r="C344" i="30"/>
  <c r="E233" i="21" s="1"/>
  <c r="D233" i="33" s="1"/>
  <c r="D233" i="35" s="1"/>
  <c r="D233" i="36" s="1"/>
  <c r="B344" i="30"/>
  <c r="D233" i="21" s="1"/>
  <c r="C233" i="33" s="1"/>
  <c r="C233" i="35" s="1"/>
  <c r="C233" i="36" s="1"/>
  <c r="M343" i="30"/>
  <c r="O232" i="21" s="1"/>
  <c r="N232" i="33" s="1"/>
  <c r="N232" i="35" s="1"/>
  <c r="N232" i="36" s="1"/>
  <c r="L343" i="30"/>
  <c r="N232" i="21" s="1"/>
  <c r="M232" i="33" s="1"/>
  <c r="M232" i="35" s="1"/>
  <c r="M232" i="36" s="1"/>
  <c r="K343" i="30"/>
  <c r="M232" i="21" s="1"/>
  <c r="L232" i="33" s="1"/>
  <c r="L232" i="35" s="1"/>
  <c r="L232" i="36" s="1"/>
  <c r="J343" i="30"/>
  <c r="L232" i="21" s="1"/>
  <c r="K232" i="33" s="1"/>
  <c r="K232" i="35" s="1"/>
  <c r="K232" i="36" s="1"/>
  <c r="I343" i="30"/>
  <c r="K232" i="21" s="1"/>
  <c r="J232" i="33" s="1"/>
  <c r="J232" i="35" s="1"/>
  <c r="J232" i="36" s="1"/>
  <c r="H343" i="30"/>
  <c r="J232" i="21" s="1"/>
  <c r="I232" i="33" s="1"/>
  <c r="I232" i="35" s="1"/>
  <c r="I232" i="36" s="1"/>
  <c r="G343" i="30"/>
  <c r="I232" i="21" s="1"/>
  <c r="H232" i="33" s="1"/>
  <c r="H232" i="35" s="1"/>
  <c r="H232" i="36" s="1"/>
  <c r="F343" i="30"/>
  <c r="H232" i="21" s="1"/>
  <c r="G232" i="33" s="1"/>
  <c r="G232" i="35" s="1"/>
  <c r="G232" i="36" s="1"/>
  <c r="E343" i="30"/>
  <c r="G232" i="21" s="1"/>
  <c r="F232" i="33" s="1"/>
  <c r="F232" i="35" s="1"/>
  <c r="F232" i="36" s="1"/>
  <c r="D343" i="30"/>
  <c r="F232" i="21" s="1"/>
  <c r="E232" i="33" s="1"/>
  <c r="E232" i="35" s="1"/>
  <c r="E232" i="36" s="1"/>
  <c r="C343" i="30"/>
  <c r="E232" i="21" s="1"/>
  <c r="D232" i="33" s="1"/>
  <c r="D232" i="35" s="1"/>
  <c r="D232" i="36" s="1"/>
  <c r="B343" i="30"/>
  <c r="D232" i="21" s="1"/>
  <c r="C232" i="33" s="1"/>
  <c r="C232" i="35" s="1"/>
  <c r="C232" i="36" s="1"/>
  <c r="M342" i="30"/>
  <c r="O231" i="21" s="1"/>
  <c r="N231" i="33" s="1"/>
  <c r="N231" i="35" s="1"/>
  <c r="N231" i="36" s="1"/>
  <c r="L342" i="30"/>
  <c r="N231" i="21" s="1"/>
  <c r="M231" i="33" s="1"/>
  <c r="M231" i="35" s="1"/>
  <c r="M231" i="36" s="1"/>
  <c r="K342" i="30"/>
  <c r="M231" i="21" s="1"/>
  <c r="L231" i="33" s="1"/>
  <c r="L231" i="35" s="1"/>
  <c r="L231" i="36" s="1"/>
  <c r="J342" i="30"/>
  <c r="L231" i="21" s="1"/>
  <c r="K231" i="33" s="1"/>
  <c r="K231" i="35" s="1"/>
  <c r="K231" i="36" s="1"/>
  <c r="I342" i="30"/>
  <c r="K231" i="21" s="1"/>
  <c r="J231" i="33" s="1"/>
  <c r="J231" i="35" s="1"/>
  <c r="J231" i="36" s="1"/>
  <c r="H342" i="30"/>
  <c r="J231" i="21" s="1"/>
  <c r="I231" i="33" s="1"/>
  <c r="I231" i="35" s="1"/>
  <c r="I231" i="36" s="1"/>
  <c r="G342" i="30"/>
  <c r="I231" i="21" s="1"/>
  <c r="H231" i="33" s="1"/>
  <c r="H231" i="35" s="1"/>
  <c r="H231" i="36" s="1"/>
  <c r="F342" i="30"/>
  <c r="H231" i="21" s="1"/>
  <c r="G231" i="33" s="1"/>
  <c r="G231" i="35" s="1"/>
  <c r="G231" i="36" s="1"/>
  <c r="E342" i="30"/>
  <c r="G231" i="21" s="1"/>
  <c r="F231" i="33" s="1"/>
  <c r="F231" i="35" s="1"/>
  <c r="F231" i="36" s="1"/>
  <c r="D342" i="30"/>
  <c r="F231" i="21" s="1"/>
  <c r="E231" i="33" s="1"/>
  <c r="E231" i="35" s="1"/>
  <c r="E231" i="36" s="1"/>
  <c r="C342" i="30"/>
  <c r="E231" i="21" s="1"/>
  <c r="D231" i="33" s="1"/>
  <c r="D231" i="35" s="1"/>
  <c r="D231" i="36" s="1"/>
  <c r="B342" i="30"/>
  <c r="D231" i="21" s="1"/>
  <c r="C231" i="33" s="1"/>
  <c r="C231" i="35" s="1"/>
  <c r="C231" i="36" s="1"/>
  <c r="M341" i="30"/>
  <c r="O230" i="21" s="1"/>
  <c r="N230" i="33" s="1"/>
  <c r="N230" i="35" s="1"/>
  <c r="N230" i="36" s="1"/>
  <c r="L341" i="30"/>
  <c r="N230" i="21" s="1"/>
  <c r="M230" i="33" s="1"/>
  <c r="M230" i="35" s="1"/>
  <c r="M230" i="36" s="1"/>
  <c r="K341" i="30"/>
  <c r="M230" i="21" s="1"/>
  <c r="L230" i="33" s="1"/>
  <c r="L230" i="35" s="1"/>
  <c r="L230" i="36" s="1"/>
  <c r="J341" i="30"/>
  <c r="L230" i="21" s="1"/>
  <c r="K230" i="33" s="1"/>
  <c r="K230" i="35" s="1"/>
  <c r="K230" i="36" s="1"/>
  <c r="I341" i="30"/>
  <c r="K230" i="21" s="1"/>
  <c r="J230" i="33" s="1"/>
  <c r="J230" i="35" s="1"/>
  <c r="J230" i="36" s="1"/>
  <c r="H341" i="30"/>
  <c r="J230" i="21" s="1"/>
  <c r="I230" i="33" s="1"/>
  <c r="I230" i="35" s="1"/>
  <c r="I230" i="36" s="1"/>
  <c r="G341" i="30"/>
  <c r="I230" i="21" s="1"/>
  <c r="H230" i="33" s="1"/>
  <c r="H230" i="35" s="1"/>
  <c r="H230" i="36" s="1"/>
  <c r="F341" i="30"/>
  <c r="H230" i="21" s="1"/>
  <c r="G230" i="33" s="1"/>
  <c r="G230" i="35" s="1"/>
  <c r="G230" i="36" s="1"/>
  <c r="E341" i="30"/>
  <c r="G230" i="21" s="1"/>
  <c r="F230" i="33" s="1"/>
  <c r="F230" i="35" s="1"/>
  <c r="F230" i="36" s="1"/>
  <c r="D341" i="30"/>
  <c r="F230" i="21" s="1"/>
  <c r="E230" i="33" s="1"/>
  <c r="E230" i="35" s="1"/>
  <c r="E230" i="36" s="1"/>
  <c r="C341" i="30"/>
  <c r="E230" i="21" s="1"/>
  <c r="D230" i="33" s="1"/>
  <c r="D230" i="35" s="1"/>
  <c r="D230" i="36" s="1"/>
  <c r="B341" i="30"/>
  <c r="D230" i="21" s="1"/>
  <c r="C230" i="33" s="1"/>
  <c r="C230" i="35" s="1"/>
  <c r="C230" i="36" s="1"/>
  <c r="M340" i="30"/>
  <c r="O229" i="21" s="1"/>
  <c r="N229" i="33" s="1"/>
  <c r="N229" i="35" s="1"/>
  <c r="N229" i="36" s="1"/>
  <c r="L340" i="30"/>
  <c r="N229" i="21" s="1"/>
  <c r="M229" i="33" s="1"/>
  <c r="M229" i="35" s="1"/>
  <c r="M229" i="36" s="1"/>
  <c r="K340" i="30"/>
  <c r="M229" i="21" s="1"/>
  <c r="L229" i="33" s="1"/>
  <c r="L229" i="35" s="1"/>
  <c r="L229" i="36" s="1"/>
  <c r="J340" i="30"/>
  <c r="L229" i="21" s="1"/>
  <c r="K229" i="33" s="1"/>
  <c r="K229" i="35" s="1"/>
  <c r="K229" i="36" s="1"/>
  <c r="I340" i="30"/>
  <c r="K229" i="21" s="1"/>
  <c r="J229" i="33" s="1"/>
  <c r="J229" i="35" s="1"/>
  <c r="J229" i="36" s="1"/>
  <c r="H340" i="30"/>
  <c r="J229" i="21" s="1"/>
  <c r="I229" i="33" s="1"/>
  <c r="I229" i="35" s="1"/>
  <c r="I229" i="36" s="1"/>
  <c r="G340" i="30"/>
  <c r="I229" i="21" s="1"/>
  <c r="H229" i="33" s="1"/>
  <c r="H229" i="35" s="1"/>
  <c r="H229" i="36" s="1"/>
  <c r="F340" i="30"/>
  <c r="H229" i="21" s="1"/>
  <c r="G229" i="33" s="1"/>
  <c r="G229" i="35" s="1"/>
  <c r="G229" i="36" s="1"/>
  <c r="E340" i="30"/>
  <c r="G229" i="21" s="1"/>
  <c r="F229" i="33" s="1"/>
  <c r="F229" i="35" s="1"/>
  <c r="F229" i="36" s="1"/>
  <c r="D340" i="30"/>
  <c r="F229" i="21" s="1"/>
  <c r="E229" i="33" s="1"/>
  <c r="E229" i="35" s="1"/>
  <c r="E229" i="36" s="1"/>
  <c r="C340" i="30"/>
  <c r="E229" i="21" s="1"/>
  <c r="D229" i="33" s="1"/>
  <c r="D229" i="35" s="1"/>
  <c r="D229" i="36" s="1"/>
  <c r="B340" i="30"/>
  <c r="D229" i="21" s="1"/>
  <c r="C229" i="33" s="1"/>
  <c r="C229" i="35" s="1"/>
  <c r="C229" i="36" s="1"/>
  <c r="M339" i="30"/>
  <c r="L339"/>
  <c r="K339"/>
  <c r="J339"/>
  <c r="I339"/>
  <c r="H339"/>
  <c r="G339"/>
  <c r="F339"/>
  <c r="E339"/>
  <c r="D339"/>
  <c r="C339"/>
  <c r="B339"/>
  <c r="M338"/>
  <c r="L338"/>
  <c r="K338"/>
  <c r="J338"/>
  <c r="I338"/>
  <c r="H338"/>
  <c r="G338"/>
  <c r="F338"/>
  <c r="E338"/>
  <c r="D338"/>
  <c r="C338"/>
  <c r="B338"/>
  <c r="M337"/>
  <c r="O228" i="21" s="1"/>
  <c r="N228" i="33" s="1"/>
  <c r="N228" i="35" s="1"/>
  <c r="N228" i="36" s="1"/>
  <c r="L337" i="30"/>
  <c r="N228" i="21" s="1"/>
  <c r="M228" i="33" s="1"/>
  <c r="M228" i="35" s="1"/>
  <c r="M228" i="36" s="1"/>
  <c r="K337" i="30"/>
  <c r="M228" i="21" s="1"/>
  <c r="L228" i="33" s="1"/>
  <c r="L228" i="35" s="1"/>
  <c r="L228" i="36" s="1"/>
  <c r="J337" i="30"/>
  <c r="L228" i="21" s="1"/>
  <c r="K228" i="33" s="1"/>
  <c r="K228" i="35" s="1"/>
  <c r="K228" i="36" s="1"/>
  <c r="I337" i="30"/>
  <c r="K228" i="21" s="1"/>
  <c r="J228" i="33" s="1"/>
  <c r="J228" i="35" s="1"/>
  <c r="J228" i="36" s="1"/>
  <c r="H337" i="30"/>
  <c r="J228" i="21" s="1"/>
  <c r="I228" i="33" s="1"/>
  <c r="I228" i="35" s="1"/>
  <c r="I228" i="36" s="1"/>
  <c r="G337" i="30"/>
  <c r="I228" i="21" s="1"/>
  <c r="H228" i="33" s="1"/>
  <c r="H228" i="35" s="1"/>
  <c r="H228" i="36" s="1"/>
  <c r="F337" i="30"/>
  <c r="H228" i="21" s="1"/>
  <c r="G228" i="33" s="1"/>
  <c r="G228" i="35" s="1"/>
  <c r="G228" i="36" s="1"/>
  <c r="E337" i="30"/>
  <c r="G228" i="21" s="1"/>
  <c r="F228" i="33" s="1"/>
  <c r="F228" i="35" s="1"/>
  <c r="F228" i="36" s="1"/>
  <c r="D337" i="30"/>
  <c r="F228" i="21" s="1"/>
  <c r="E228" i="33" s="1"/>
  <c r="E228" i="35" s="1"/>
  <c r="E228" i="36" s="1"/>
  <c r="C337" i="30"/>
  <c r="E228" i="21" s="1"/>
  <c r="D228" i="33" s="1"/>
  <c r="D228" i="35" s="1"/>
  <c r="D228" i="36" s="1"/>
  <c r="B337" i="30"/>
  <c r="D228" i="21" s="1"/>
  <c r="C228" i="33" s="1"/>
  <c r="C228" i="35" s="1"/>
  <c r="C228" i="36" s="1"/>
  <c r="M336" i="30"/>
  <c r="O227" i="21" s="1"/>
  <c r="N227" i="33" s="1"/>
  <c r="N227" i="35" s="1"/>
  <c r="N227" i="36" s="1"/>
  <c r="L336" i="30"/>
  <c r="N227" i="21" s="1"/>
  <c r="M227" i="33" s="1"/>
  <c r="M227" i="35" s="1"/>
  <c r="M227" i="36" s="1"/>
  <c r="K336" i="30"/>
  <c r="M227" i="21" s="1"/>
  <c r="L227" i="33" s="1"/>
  <c r="L227" i="35" s="1"/>
  <c r="L227" i="36" s="1"/>
  <c r="J336" i="30"/>
  <c r="L227" i="21" s="1"/>
  <c r="K227" i="33" s="1"/>
  <c r="K227" i="35" s="1"/>
  <c r="K227" i="36" s="1"/>
  <c r="I336" i="30"/>
  <c r="K227" i="21" s="1"/>
  <c r="J227" i="33" s="1"/>
  <c r="J227" i="35" s="1"/>
  <c r="J227" i="36" s="1"/>
  <c r="H336" i="30"/>
  <c r="J227" i="21" s="1"/>
  <c r="I227" i="33" s="1"/>
  <c r="I227" i="35" s="1"/>
  <c r="I227" i="36" s="1"/>
  <c r="G336" i="30"/>
  <c r="I227" i="21" s="1"/>
  <c r="H227" i="33" s="1"/>
  <c r="H227" i="35" s="1"/>
  <c r="H227" i="36" s="1"/>
  <c r="F336" i="30"/>
  <c r="H227" i="21" s="1"/>
  <c r="G227" i="33" s="1"/>
  <c r="G227" i="35" s="1"/>
  <c r="G227" i="36" s="1"/>
  <c r="E336" i="30"/>
  <c r="G227" i="21" s="1"/>
  <c r="F227" i="33" s="1"/>
  <c r="F227" i="35" s="1"/>
  <c r="F227" i="36" s="1"/>
  <c r="D336" i="30"/>
  <c r="F227" i="21" s="1"/>
  <c r="E227" i="33" s="1"/>
  <c r="E227" i="35" s="1"/>
  <c r="E227" i="36" s="1"/>
  <c r="C336" i="30"/>
  <c r="E227" i="21" s="1"/>
  <c r="D227" i="33" s="1"/>
  <c r="D227" i="35" s="1"/>
  <c r="D227" i="36" s="1"/>
  <c r="B336" i="30"/>
  <c r="D227" i="21" s="1"/>
  <c r="C227" i="33" s="1"/>
  <c r="C227" i="35" s="1"/>
  <c r="C227" i="36" s="1"/>
  <c r="M335" i="30"/>
  <c r="O226" i="21" s="1"/>
  <c r="N226" i="33" s="1"/>
  <c r="N226" i="35" s="1"/>
  <c r="N226" i="36" s="1"/>
  <c r="L335" i="30"/>
  <c r="N226" i="21" s="1"/>
  <c r="M226" i="33" s="1"/>
  <c r="M226" i="35" s="1"/>
  <c r="M226" i="36" s="1"/>
  <c r="K335" i="30"/>
  <c r="M226" i="21" s="1"/>
  <c r="L226" i="33" s="1"/>
  <c r="L226" i="35" s="1"/>
  <c r="L226" i="36" s="1"/>
  <c r="J335" i="30"/>
  <c r="L226" i="21" s="1"/>
  <c r="K226" i="33" s="1"/>
  <c r="K226" i="35" s="1"/>
  <c r="K226" i="36" s="1"/>
  <c r="I335" i="30"/>
  <c r="K226" i="21" s="1"/>
  <c r="J226" i="33" s="1"/>
  <c r="J226" i="35" s="1"/>
  <c r="J226" i="36" s="1"/>
  <c r="H335" i="30"/>
  <c r="J226" i="21" s="1"/>
  <c r="I226" i="33" s="1"/>
  <c r="I226" i="35" s="1"/>
  <c r="I226" i="36" s="1"/>
  <c r="G335" i="30"/>
  <c r="I226" i="21" s="1"/>
  <c r="H226" i="33" s="1"/>
  <c r="H226" i="35" s="1"/>
  <c r="H226" i="36" s="1"/>
  <c r="F335" i="30"/>
  <c r="H226" i="21" s="1"/>
  <c r="G226" i="33" s="1"/>
  <c r="G226" i="35" s="1"/>
  <c r="G226" i="36" s="1"/>
  <c r="E335" i="30"/>
  <c r="G226" i="21" s="1"/>
  <c r="F226" i="33" s="1"/>
  <c r="F226" i="35" s="1"/>
  <c r="F226" i="36" s="1"/>
  <c r="D335" i="30"/>
  <c r="F226" i="21" s="1"/>
  <c r="E226" i="33" s="1"/>
  <c r="E226" i="35" s="1"/>
  <c r="E226" i="36" s="1"/>
  <c r="C335" i="30"/>
  <c r="E226" i="21" s="1"/>
  <c r="D226" i="33" s="1"/>
  <c r="D226" i="35" s="1"/>
  <c r="D226" i="36" s="1"/>
  <c r="B335" i="30"/>
  <c r="D226" i="21" s="1"/>
  <c r="C226" i="33" s="1"/>
  <c r="C226" i="35" s="1"/>
  <c r="C226" i="36" s="1"/>
  <c r="M334" i="30"/>
  <c r="O225" i="21" s="1"/>
  <c r="N225" i="33" s="1"/>
  <c r="N225" i="35" s="1"/>
  <c r="N225" i="36" s="1"/>
  <c r="L334" i="30"/>
  <c r="N225" i="21" s="1"/>
  <c r="M225" i="33" s="1"/>
  <c r="M225" i="35" s="1"/>
  <c r="M225" i="36" s="1"/>
  <c r="K334" i="30"/>
  <c r="M225" i="21" s="1"/>
  <c r="L225" i="33" s="1"/>
  <c r="L225" i="35" s="1"/>
  <c r="L225" i="36" s="1"/>
  <c r="J334" i="30"/>
  <c r="L225" i="21" s="1"/>
  <c r="K225" i="33" s="1"/>
  <c r="K225" i="35" s="1"/>
  <c r="K225" i="36" s="1"/>
  <c r="I334" i="30"/>
  <c r="K225" i="21" s="1"/>
  <c r="J225" i="33" s="1"/>
  <c r="J225" i="35" s="1"/>
  <c r="J225" i="36" s="1"/>
  <c r="H334" i="30"/>
  <c r="J225" i="21" s="1"/>
  <c r="I225" i="33" s="1"/>
  <c r="I225" i="35" s="1"/>
  <c r="I225" i="36" s="1"/>
  <c r="G334" i="30"/>
  <c r="I225" i="21" s="1"/>
  <c r="H225" i="33" s="1"/>
  <c r="H225" i="35" s="1"/>
  <c r="H225" i="36" s="1"/>
  <c r="F334" i="30"/>
  <c r="H225" i="21" s="1"/>
  <c r="G225" i="33" s="1"/>
  <c r="G225" i="35" s="1"/>
  <c r="G225" i="36" s="1"/>
  <c r="E334" i="30"/>
  <c r="G225" i="21" s="1"/>
  <c r="F225" i="33" s="1"/>
  <c r="F225" i="35" s="1"/>
  <c r="F225" i="36" s="1"/>
  <c r="D334" i="30"/>
  <c r="F225" i="21" s="1"/>
  <c r="E225" i="33" s="1"/>
  <c r="E225" i="35" s="1"/>
  <c r="E225" i="36" s="1"/>
  <c r="C334" i="30"/>
  <c r="E225" i="21" s="1"/>
  <c r="D225" i="33" s="1"/>
  <c r="D225" i="35" s="1"/>
  <c r="D225" i="36" s="1"/>
  <c r="B334" i="30"/>
  <c r="D225" i="21" s="1"/>
  <c r="C225" i="33" s="1"/>
  <c r="C225" i="35" s="1"/>
  <c r="C225" i="36" s="1"/>
  <c r="M333" i="30"/>
  <c r="L333"/>
  <c r="K333"/>
  <c r="J333"/>
  <c r="I333"/>
  <c r="H333"/>
  <c r="G333"/>
  <c r="F333"/>
  <c r="E333"/>
  <c r="D333"/>
  <c r="C333"/>
  <c r="B333"/>
  <c r="M332"/>
  <c r="L332"/>
  <c r="K332"/>
  <c r="J332"/>
  <c r="I332"/>
  <c r="H332"/>
  <c r="G332"/>
  <c r="F332"/>
  <c r="E332"/>
  <c r="D332"/>
  <c r="C332"/>
  <c r="B332"/>
  <c r="M331"/>
  <c r="L331"/>
  <c r="K331"/>
  <c r="J331"/>
  <c r="I331"/>
  <c r="H331"/>
  <c r="G331"/>
  <c r="F331"/>
  <c r="E331"/>
  <c r="D331"/>
  <c r="C331"/>
  <c r="B331"/>
  <c r="M330"/>
  <c r="O224" i="21" s="1"/>
  <c r="N224" i="33" s="1"/>
  <c r="N224" i="35" s="1"/>
  <c r="N224" i="36" s="1"/>
  <c r="L330" i="30"/>
  <c r="N224" i="21" s="1"/>
  <c r="M224" i="33" s="1"/>
  <c r="M224" i="35" s="1"/>
  <c r="M224" i="36" s="1"/>
  <c r="K330" i="30"/>
  <c r="M224" i="21" s="1"/>
  <c r="L224" i="33" s="1"/>
  <c r="L224" i="35" s="1"/>
  <c r="L224" i="36" s="1"/>
  <c r="J330" i="30"/>
  <c r="L224" i="21" s="1"/>
  <c r="K224" i="33" s="1"/>
  <c r="K224" i="35" s="1"/>
  <c r="K224" i="36" s="1"/>
  <c r="I330" i="30"/>
  <c r="K224" i="21" s="1"/>
  <c r="J224" i="33" s="1"/>
  <c r="J224" i="35" s="1"/>
  <c r="J224" i="36" s="1"/>
  <c r="H330" i="30"/>
  <c r="J224" i="21" s="1"/>
  <c r="I224" i="33" s="1"/>
  <c r="I224" i="35" s="1"/>
  <c r="I224" i="36" s="1"/>
  <c r="G330" i="30"/>
  <c r="I224" i="21" s="1"/>
  <c r="H224" i="33" s="1"/>
  <c r="H224" i="35" s="1"/>
  <c r="H224" i="36" s="1"/>
  <c r="F330" i="30"/>
  <c r="H224" i="21" s="1"/>
  <c r="G224" i="33" s="1"/>
  <c r="G224" i="35" s="1"/>
  <c r="G224" i="36" s="1"/>
  <c r="E330" i="30"/>
  <c r="G224" i="21" s="1"/>
  <c r="F224" i="33" s="1"/>
  <c r="F224" i="35" s="1"/>
  <c r="F224" i="36" s="1"/>
  <c r="D330" i="30"/>
  <c r="F224" i="21" s="1"/>
  <c r="E224" i="33" s="1"/>
  <c r="E224" i="35" s="1"/>
  <c r="E224" i="36" s="1"/>
  <c r="C330" i="30"/>
  <c r="E224" i="21" s="1"/>
  <c r="D224" i="33" s="1"/>
  <c r="D224" i="35" s="1"/>
  <c r="D224" i="36" s="1"/>
  <c r="B330" i="30"/>
  <c r="D224" i="21" s="1"/>
  <c r="C224" i="33" s="1"/>
  <c r="C224" i="35" s="1"/>
  <c r="C224" i="36" s="1"/>
  <c r="M329" i="30"/>
  <c r="O223" i="21" s="1"/>
  <c r="N223" i="33" s="1"/>
  <c r="N223" i="35" s="1"/>
  <c r="N223" i="36" s="1"/>
  <c r="L329" i="30"/>
  <c r="N223" i="21" s="1"/>
  <c r="M223" i="33" s="1"/>
  <c r="M223" i="35" s="1"/>
  <c r="M223" i="36" s="1"/>
  <c r="K329" i="30"/>
  <c r="M223" i="21" s="1"/>
  <c r="L223" i="33" s="1"/>
  <c r="L223" i="35" s="1"/>
  <c r="L223" i="36" s="1"/>
  <c r="J329" i="30"/>
  <c r="L223" i="21" s="1"/>
  <c r="K223" i="33" s="1"/>
  <c r="K223" i="35" s="1"/>
  <c r="K223" i="36" s="1"/>
  <c r="I329" i="30"/>
  <c r="K223" i="21" s="1"/>
  <c r="J223" i="33" s="1"/>
  <c r="J223" i="35" s="1"/>
  <c r="J223" i="36" s="1"/>
  <c r="H329" i="30"/>
  <c r="J223" i="21" s="1"/>
  <c r="I223" i="33" s="1"/>
  <c r="I223" i="35" s="1"/>
  <c r="I223" i="36" s="1"/>
  <c r="G329" i="30"/>
  <c r="I223" i="21" s="1"/>
  <c r="H223" i="33" s="1"/>
  <c r="H223" i="35" s="1"/>
  <c r="H223" i="36" s="1"/>
  <c r="F329" i="30"/>
  <c r="H223" i="21" s="1"/>
  <c r="G223" i="33" s="1"/>
  <c r="G223" i="35" s="1"/>
  <c r="G223" i="36" s="1"/>
  <c r="E329" i="30"/>
  <c r="G223" i="21" s="1"/>
  <c r="F223" i="33" s="1"/>
  <c r="F223" i="35" s="1"/>
  <c r="F223" i="36" s="1"/>
  <c r="D329" i="30"/>
  <c r="F223" i="21" s="1"/>
  <c r="E223" i="33" s="1"/>
  <c r="E223" i="35" s="1"/>
  <c r="E223" i="36" s="1"/>
  <c r="C329" i="30"/>
  <c r="E223" i="21" s="1"/>
  <c r="D223" i="33" s="1"/>
  <c r="D223" i="35" s="1"/>
  <c r="D223" i="36" s="1"/>
  <c r="B329" i="30"/>
  <c r="D223" i="21" s="1"/>
  <c r="C223" i="33" s="1"/>
  <c r="C223" i="35" s="1"/>
  <c r="C223" i="36" s="1"/>
  <c r="M328" i="30"/>
  <c r="O222" i="21" s="1"/>
  <c r="N222" i="33" s="1"/>
  <c r="N222" i="35" s="1"/>
  <c r="N222" i="36" s="1"/>
  <c r="L328" i="30"/>
  <c r="N222" i="21" s="1"/>
  <c r="M222" i="33" s="1"/>
  <c r="M222" i="35" s="1"/>
  <c r="M222" i="36" s="1"/>
  <c r="K328" i="30"/>
  <c r="M222" i="21" s="1"/>
  <c r="L222" i="33" s="1"/>
  <c r="L222" i="35" s="1"/>
  <c r="L222" i="36" s="1"/>
  <c r="J328" i="30"/>
  <c r="L222" i="21" s="1"/>
  <c r="K222" i="33" s="1"/>
  <c r="K222" i="35" s="1"/>
  <c r="K222" i="36" s="1"/>
  <c r="I328" i="30"/>
  <c r="K222" i="21" s="1"/>
  <c r="J222" i="33" s="1"/>
  <c r="J222" i="35" s="1"/>
  <c r="J222" i="36" s="1"/>
  <c r="H328" i="30"/>
  <c r="J222" i="21" s="1"/>
  <c r="I222" i="33" s="1"/>
  <c r="I222" i="35" s="1"/>
  <c r="I222" i="36" s="1"/>
  <c r="G328" i="30"/>
  <c r="I222" i="21" s="1"/>
  <c r="H222" i="33" s="1"/>
  <c r="H222" i="35" s="1"/>
  <c r="H222" i="36" s="1"/>
  <c r="F328" i="30"/>
  <c r="H222" i="21" s="1"/>
  <c r="G222" i="33" s="1"/>
  <c r="G222" i="35" s="1"/>
  <c r="G222" i="36" s="1"/>
  <c r="E328" i="30"/>
  <c r="G222" i="21" s="1"/>
  <c r="F222" i="33" s="1"/>
  <c r="F222" i="35" s="1"/>
  <c r="F222" i="36" s="1"/>
  <c r="D328" i="30"/>
  <c r="F222" i="21" s="1"/>
  <c r="E222" i="33" s="1"/>
  <c r="E222" i="35" s="1"/>
  <c r="E222" i="36" s="1"/>
  <c r="C328" i="30"/>
  <c r="E222" i="21" s="1"/>
  <c r="D222" i="33" s="1"/>
  <c r="D222" i="35" s="1"/>
  <c r="D222" i="36" s="1"/>
  <c r="B328" i="30"/>
  <c r="D222" i="21" s="1"/>
  <c r="C222" i="33" s="1"/>
  <c r="C222" i="35" s="1"/>
  <c r="C222" i="36" s="1"/>
  <c r="M327" i="30"/>
  <c r="O221" i="21" s="1"/>
  <c r="N221" i="33" s="1"/>
  <c r="N221" i="35" s="1"/>
  <c r="N221" i="36" s="1"/>
  <c r="L327" i="30"/>
  <c r="N221" i="21" s="1"/>
  <c r="M221" i="33" s="1"/>
  <c r="M221" i="35" s="1"/>
  <c r="M221" i="36" s="1"/>
  <c r="K327" i="30"/>
  <c r="M221" i="21" s="1"/>
  <c r="L221" i="33" s="1"/>
  <c r="L221" i="35" s="1"/>
  <c r="L221" i="36" s="1"/>
  <c r="J327" i="30"/>
  <c r="L221" i="21" s="1"/>
  <c r="K221" i="33" s="1"/>
  <c r="K221" i="35" s="1"/>
  <c r="K221" i="36" s="1"/>
  <c r="I327" i="30"/>
  <c r="K221" i="21" s="1"/>
  <c r="J221" i="33" s="1"/>
  <c r="J221" i="35" s="1"/>
  <c r="J221" i="36" s="1"/>
  <c r="H327" i="30"/>
  <c r="J221" i="21" s="1"/>
  <c r="I221" i="33" s="1"/>
  <c r="I221" i="35" s="1"/>
  <c r="I221" i="36" s="1"/>
  <c r="G327" i="30"/>
  <c r="I221" i="21" s="1"/>
  <c r="H221" i="33" s="1"/>
  <c r="H221" i="35" s="1"/>
  <c r="H221" i="36" s="1"/>
  <c r="F327" i="30"/>
  <c r="H221" i="21" s="1"/>
  <c r="G221" i="33" s="1"/>
  <c r="G221" i="35" s="1"/>
  <c r="G221" i="36" s="1"/>
  <c r="E327" i="30"/>
  <c r="G221" i="21" s="1"/>
  <c r="F221" i="33" s="1"/>
  <c r="F221" i="35" s="1"/>
  <c r="F221" i="36" s="1"/>
  <c r="D327" i="30"/>
  <c r="F221" i="21" s="1"/>
  <c r="E221" i="33" s="1"/>
  <c r="E221" i="35" s="1"/>
  <c r="E221" i="36" s="1"/>
  <c r="C327" i="30"/>
  <c r="E221" i="21" s="1"/>
  <c r="D221" i="33" s="1"/>
  <c r="D221" i="35" s="1"/>
  <c r="D221" i="36" s="1"/>
  <c r="B327" i="30"/>
  <c r="D221" i="21" s="1"/>
  <c r="C221" i="33" s="1"/>
  <c r="C221" i="35" s="1"/>
  <c r="C221" i="36" s="1"/>
  <c r="M326" i="30"/>
  <c r="L326"/>
  <c r="K326"/>
  <c r="J326"/>
  <c r="I326"/>
  <c r="H326"/>
  <c r="G326"/>
  <c r="F326"/>
  <c r="E326"/>
  <c r="D326"/>
  <c r="C326"/>
  <c r="B326"/>
  <c r="M325"/>
  <c r="L325"/>
  <c r="K325"/>
  <c r="J325"/>
  <c r="I325"/>
  <c r="H325"/>
  <c r="G325"/>
  <c r="F325"/>
  <c r="E325"/>
  <c r="D325"/>
  <c r="C325"/>
  <c r="B325"/>
  <c r="M324"/>
  <c r="L324"/>
  <c r="K324"/>
  <c r="J324"/>
  <c r="I324"/>
  <c r="H324"/>
  <c r="G324"/>
  <c r="F324"/>
  <c r="E324"/>
  <c r="D324"/>
  <c r="C324"/>
  <c r="B324"/>
  <c r="M323"/>
  <c r="O220" i="21" s="1"/>
  <c r="N220" i="33" s="1"/>
  <c r="N220" i="35" s="1"/>
  <c r="N220" i="36" s="1"/>
  <c r="L323" i="30"/>
  <c r="N220" i="21" s="1"/>
  <c r="M220" i="33" s="1"/>
  <c r="M220" i="35" s="1"/>
  <c r="M220" i="36" s="1"/>
  <c r="K323" i="30"/>
  <c r="M220" i="21" s="1"/>
  <c r="L220" i="33" s="1"/>
  <c r="L220" i="35" s="1"/>
  <c r="L220" i="36" s="1"/>
  <c r="J323" i="30"/>
  <c r="L220" i="21" s="1"/>
  <c r="K220" i="33" s="1"/>
  <c r="K220" i="35" s="1"/>
  <c r="K220" i="36" s="1"/>
  <c r="I323" i="30"/>
  <c r="K220" i="21" s="1"/>
  <c r="J220" i="33" s="1"/>
  <c r="J220" i="35" s="1"/>
  <c r="J220" i="36" s="1"/>
  <c r="H323" i="30"/>
  <c r="J220" i="21" s="1"/>
  <c r="I220" i="33" s="1"/>
  <c r="I220" i="35" s="1"/>
  <c r="I220" i="36" s="1"/>
  <c r="G323" i="30"/>
  <c r="I220" i="21" s="1"/>
  <c r="H220" i="33" s="1"/>
  <c r="H220" i="35" s="1"/>
  <c r="H220" i="36" s="1"/>
  <c r="F323" i="30"/>
  <c r="H220" i="21" s="1"/>
  <c r="G220" i="33" s="1"/>
  <c r="G220" i="35" s="1"/>
  <c r="G220" i="36" s="1"/>
  <c r="E323" i="30"/>
  <c r="G220" i="21" s="1"/>
  <c r="F220" i="33" s="1"/>
  <c r="F220" i="35" s="1"/>
  <c r="F220" i="36" s="1"/>
  <c r="D323" i="30"/>
  <c r="F220" i="21" s="1"/>
  <c r="E220" i="33" s="1"/>
  <c r="E220" i="35" s="1"/>
  <c r="E220" i="36" s="1"/>
  <c r="C323" i="30"/>
  <c r="E220" i="21" s="1"/>
  <c r="D220" i="33" s="1"/>
  <c r="D220" i="35" s="1"/>
  <c r="D220" i="36" s="1"/>
  <c r="B323" i="30"/>
  <c r="D220" i="21" s="1"/>
  <c r="C220" i="33" s="1"/>
  <c r="C220" i="35" s="1"/>
  <c r="C220" i="36" s="1"/>
  <c r="M322" i="30"/>
  <c r="O219" i="21" s="1"/>
  <c r="N219" i="33" s="1"/>
  <c r="N219" i="35" s="1"/>
  <c r="N219" i="36" s="1"/>
  <c r="L322" i="30"/>
  <c r="N219" i="21" s="1"/>
  <c r="M219" i="33" s="1"/>
  <c r="M219" i="35" s="1"/>
  <c r="M219" i="36" s="1"/>
  <c r="K322" i="30"/>
  <c r="M219" i="21" s="1"/>
  <c r="L219" i="33" s="1"/>
  <c r="L219" i="35" s="1"/>
  <c r="L219" i="36" s="1"/>
  <c r="J322" i="30"/>
  <c r="L219" i="21" s="1"/>
  <c r="K219" i="33" s="1"/>
  <c r="K219" i="35" s="1"/>
  <c r="K219" i="36" s="1"/>
  <c r="I322" i="30"/>
  <c r="K219" i="21" s="1"/>
  <c r="J219" i="33" s="1"/>
  <c r="J219" i="35" s="1"/>
  <c r="J219" i="36" s="1"/>
  <c r="H322" i="30"/>
  <c r="J219" i="21" s="1"/>
  <c r="I219" i="33" s="1"/>
  <c r="I219" i="35" s="1"/>
  <c r="I219" i="36" s="1"/>
  <c r="G322" i="30"/>
  <c r="I219" i="21" s="1"/>
  <c r="H219" i="33" s="1"/>
  <c r="H219" i="35" s="1"/>
  <c r="H219" i="36" s="1"/>
  <c r="F322" i="30"/>
  <c r="H219" i="21" s="1"/>
  <c r="G219" i="33" s="1"/>
  <c r="G219" i="35" s="1"/>
  <c r="G219" i="36" s="1"/>
  <c r="E322" i="30"/>
  <c r="G219" i="21" s="1"/>
  <c r="F219" i="33" s="1"/>
  <c r="F219" i="35" s="1"/>
  <c r="F219" i="36" s="1"/>
  <c r="D322" i="30"/>
  <c r="F219" i="21" s="1"/>
  <c r="E219" i="33" s="1"/>
  <c r="E219" i="35" s="1"/>
  <c r="E219" i="36" s="1"/>
  <c r="C322" i="30"/>
  <c r="E219" i="21" s="1"/>
  <c r="D219" i="33" s="1"/>
  <c r="D219" i="35" s="1"/>
  <c r="D219" i="36" s="1"/>
  <c r="B322" i="30"/>
  <c r="D219" i="21" s="1"/>
  <c r="C219" i="33" s="1"/>
  <c r="C219" i="35" s="1"/>
  <c r="C219" i="36" s="1"/>
  <c r="M321" i="30"/>
  <c r="O218" i="21" s="1"/>
  <c r="N218" i="33" s="1"/>
  <c r="N218" i="35" s="1"/>
  <c r="N218" i="36" s="1"/>
  <c r="L321" i="30"/>
  <c r="N218" i="21" s="1"/>
  <c r="M218" i="33" s="1"/>
  <c r="M218" i="35" s="1"/>
  <c r="M218" i="36" s="1"/>
  <c r="K321" i="30"/>
  <c r="M218" i="21" s="1"/>
  <c r="L218" i="33" s="1"/>
  <c r="L218" i="35" s="1"/>
  <c r="L218" i="36" s="1"/>
  <c r="J321" i="30"/>
  <c r="L218" i="21" s="1"/>
  <c r="K218" i="33" s="1"/>
  <c r="K218" i="35" s="1"/>
  <c r="K218" i="36" s="1"/>
  <c r="I321" i="30"/>
  <c r="K218" i="21" s="1"/>
  <c r="J218" i="33" s="1"/>
  <c r="J218" i="35" s="1"/>
  <c r="J218" i="36" s="1"/>
  <c r="H321" i="30"/>
  <c r="J218" i="21" s="1"/>
  <c r="I218" i="33" s="1"/>
  <c r="I218" i="35" s="1"/>
  <c r="I218" i="36" s="1"/>
  <c r="G321" i="30"/>
  <c r="I218" i="21" s="1"/>
  <c r="H218" i="33" s="1"/>
  <c r="H218" i="35" s="1"/>
  <c r="H218" i="36" s="1"/>
  <c r="F321" i="30"/>
  <c r="H218" i="21" s="1"/>
  <c r="G218" i="33" s="1"/>
  <c r="G218" i="35" s="1"/>
  <c r="G218" i="36" s="1"/>
  <c r="E321" i="30"/>
  <c r="G218" i="21" s="1"/>
  <c r="F218" i="33" s="1"/>
  <c r="F218" i="35" s="1"/>
  <c r="F218" i="36" s="1"/>
  <c r="D321" i="30"/>
  <c r="F218" i="21" s="1"/>
  <c r="E218" i="33" s="1"/>
  <c r="E218" i="35" s="1"/>
  <c r="E218" i="36" s="1"/>
  <c r="C321" i="30"/>
  <c r="E218" i="21" s="1"/>
  <c r="D218" i="33" s="1"/>
  <c r="D218" i="35" s="1"/>
  <c r="D218" i="36" s="1"/>
  <c r="B321" i="30"/>
  <c r="D218" i="21" s="1"/>
  <c r="C218" i="33" s="1"/>
  <c r="C218" i="35" s="1"/>
  <c r="C218" i="36" s="1"/>
  <c r="M320" i="30"/>
  <c r="O217" i="21" s="1"/>
  <c r="N217" i="33" s="1"/>
  <c r="N217" i="35" s="1"/>
  <c r="N217" i="36" s="1"/>
  <c r="L320" i="30"/>
  <c r="N217" i="21" s="1"/>
  <c r="M217" i="33" s="1"/>
  <c r="M217" i="35" s="1"/>
  <c r="M217" i="36" s="1"/>
  <c r="K320" i="30"/>
  <c r="M217" i="21" s="1"/>
  <c r="L217" i="33" s="1"/>
  <c r="L217" i="35" s="1"/>
  <c r="L217" i="36" s="1"/>
  <c r="J320" i="30"/>
  <c r="L217" i="21" s="1"/>
  <c r="K217" i="33" s="1"/>
  <c r="K217" i="35" s="1"/>
  <c r="K217" i="36" s="1"/>
  <c r="I320" i="30"/>
  <c r="K217" i="21" s="1"/>
  <c r="J217" i="33" s="1"/>
  <c r="J217" i="35" s="1"/>
  <c r="J217" i="36" s="1"/>
  <c r="H320" i="30"/>
  <c r="J217" i="21" s="1"/>
  <c r="I217" i="33" s="1"/>
  <c r="I217" i="35" s="1"/>
  <c r="I217" i="36" s="1"/>
  <c r="G320" i="30"/>
  <c r="I217" i="21" s="1"/>
  <c r="H217" i="33" s="1"/>
  <c r="H217" i="35" s="1"/>
  <c r="H217" i="36" s="1"/>
  <c r="F320" i="30"/>
  <c r="H217" i="21" s="1"/>
  <c r="G217" i="33" s="1"/>
  <c r="G217" i="35" s="1"/>
  <c r="G217" i="36" s="1"/>
  <c r="E320" i="30"/>
  <c r="G217" i="21" s="1"/>
  <c r="F217" i="33" s="1"/>
  <c r="F217" i="35" s="1"/>
  <c r="F217" i="36" s="1"/>
  <c r="D320" i="30"/>
  <c r="F217" i="21" s="1"/>
  <c r="E217" i="33" s="1"/>
  <c r="E217" i="35" s="1"/>
  <c r="E217" i="36" s="1"/>
  <c r="C320" i="30"/>
  <c r="E217" i="21" s="1"/>
  <c r="D217" i="33" s="1"/>
  <c r="D217" i="35" s="1"/>
  <c r="D217" i="36" s="1"/>
  <c r="B320" i="30"/>
  <c r="D217" i="21" s="1"/>
  <c r="C217" i="33" s="1"/>
  <c r="C217" i="35" s="1"/>
  <c r="C217" i="36" s="1"/>
  <c r="M319" i="30"/>
  <c r="O216" i="21" s="1"/>
  <c r="N216" i="33" s="1"/>
  <c r="N216" i="35" s="1"/>
  <c r="N216" i="36" s="1"/>
  <c r="L319" i="30"/>
  <c r="N216" i="21" s="1"/>
  <c r="M216" i="33" s="1"/>
  <c r="M216" i="35" s="1"/>
  <c r="M216" i="36" s="1"/>
  <c r="K319" i="30"/>
  <c r="M216" i="21" s="1"/>
  <c r="L216" i="33" s="1"/>
  <c r="L216" i="35" s="1"/>
  <c r="L216" i="36" s="1"/>
  <c r="J319" i="30"/>
  <c r="L216" i="21" s="1"/>
  <c r="K216" i="33" s="1"/>
  <c r="K216" i="35" s="1"/>
  <c r="K216" i="36" s="1"/>
  <c r="I319" i="30"/>
  <c r="K216" i="21" s="1"/>
  <c r="J216" i="33" s="1"/>
  <c r="J216" i="35" s="1"/>
  <c r="J216" i="36" s="1"/>
  <c r="H319" i="30"/>
  <c r="J216" i="21" s="1"/>
  <c r="I216" i="33" s="1"/>
  <c r="I216" i="35" s="1"/>
  <c r="I216" i="36" s="1"/>
  <c r="G319" i="30"/>
  <c r="I216" i="21" s="1"/>
  <c r="H216" i="33" s="1"/>
  <c r="H216" i="35" s="1"/>
  <c r="H216" i="36" s="1"/>
  <c r="F319" i="30"/>
  <c r="H216" i="21" s="1"/>
  <c r="G216" i="33" s="1"/>
  <c r="G216" i="35" s="1"/>
  <c r="G216" i="36" s="1"/>
  <c r="E319" i="30"/>
  <c r="G216" i="21" s="1"/>
  <c r="F216" i="33" s="1"/>
  <c r="F216" i="35" s="1"/>
  <c r="F216" i="36" s="1"/>
  <c r="D319" i="30"/>
  <c r="F216" i="21" s="1"/>
  <c r="E216" i="33" s="1"/>
  <c r="E216" i="35" s="1"/>
  <c r="E216" i="36" s="1"/>
  <c r="C319" i="30"/>
  <c r="E216" i="21" s="1"/>
  <c r="D216" i="33" s="1"/>
  <c r="D216" i="35" s="1"/>
  <c r="D216" i="36" s="1"/>
  <c r="B319" i="30"/>
  <c r="D216" i="21" s="1"/>
  <c r="C216" i="33" s="1"/>
  <c r="C216" i="35" s="1"/>
  <c r="C216" i="36" s="1"/>
  <c r="M318" i="30"/>
  <c r="L318"/>
  <c r="K318"/>
  <c r="J318"/>
  <c r="I318"/>
  <c r="H318"/>
  <c r="G318"/>
  <c r="F318"/>
  <c r="E318"/>
  <c r="D318"/>
  <c r="C318"/>
  <c r="B318"/>
  <c r="M317"/>
  <c r="L317"/>
  <c r="K317"/>
  <c r="J317"/>
  <c r="I317"/>
  <c r="H317"/>
  <c r="G317"/>
  <c r="F317"/>
  <c r="E317"/>
  <c r="D317"/>
  <c r="C317"/>
  <c r="B317"/>
  <c r="M316"/>
  <c r="O215" i="21" s="1"/>
  <c r="N215" i="33" s="1"/>
  <c r="N215" i="35" s="1"/>
  <c r="N215" i="36" s="1"/>
  <c r="L316" i="30"/>
  <c r="N215" i="21" s="1"/>
  <c r="M215" i="33" s="1"/>
  <c r="M215" i="35" s="1"/>
  <c r="M215" i="36" s="1"/>
  <c r="K316" i="30"/>
  <c r="M215" i="21" s="1"/>
  <c r="L215" i="33" s="1"/>
  <c r="L215" i="35" s="1"/>
  <c r="L215" i="36" s="1"/>
  <c r="J316" i="30"/>
  <c r="L215" i="21" s="1"/>
  <c r="K215" i="33" s="1"/>
  <c r="K215" i="35" s="1"/>
  <c r="K215" i="36" s="1"/>
  <c r="I316" i="30"/>
  <c r="K215" i="21" s="1"/>
  <c r="J215" i="33" s="1"/>
  <c r="J215" i="35" s="1"/>
  <c r="J215" i="36" s="1"/>
  <c r="H316" i="30"/>
  <c r="J215" i="21" s="1"/>
  <c r="I215" i="33" s="1"/>
  <c r="I215" i="35" s="1"/>
  <c r="I215" i="36" s="1"/>
  <c r="G316" i="30"/>
  <c r="I215" i="21" s="1"/>
  <c r="H215" i="33" s="1"/>
  <c r="H215" i="35" s="1"/>
  <c r="H215" i="36" s="1"/>
  <c r="F316" i="30"/>
  <c r="H215" i="21" s="1"/>
  <c r="G215" i="33" s="1"/>
  <c r="G215" i="35" s="1"/>
  <c r="G215" i="36" s="1"/>
  <c r="E316" i="30"/>
  <c r="G215" i="21" s="1"/>
  <c r="F215" i="33" s="1"/>
  <c r="F215" i="35" s="1"/>
  <c r="F215" i="36" s="1"/>
  <c r="D316" i="30"/>
  <c r="F215" i="21" s="1"/>
  <c r="E215" i="33" s="1"/>
  <c r="E215" i="35" s="1"/>
  <c r="E215" i="36" s="1"/>
  <c r="C316" i="30"/>
  <c r="E215" i="21" s="1"/>
  <c r="D215" i="33" s="1"/>
  <c r="D215" i="35" s="1"/>
  <c r="D215" i="36" s="1"/>
  <c r="B316" i="30"/>
  <c r="D215" i="21" s="1"/>
  <c r="C215" i="33" s="1"/>
  <c r="C215" i="35" s="1"/>
  <c r="C215" i="36" s="1"/>
  <c r="M315" i="30"/>
  <c r="O214" i="21" s="1"/>
  <c r="N214" i="33" s="1"/>
  <c r="N214" i="35" s="1"/>
  <c r="N214" i="36" s="1"/>
  <c r="L315" i="30"/>
  <c r="N214" i="21" s="1"/>
  <c r="M214" i="33" s="1"/>
  <c r="M214" i="35" s="1"/>
  <c r="M214" i="36" s="1"/>
  <c r="K315" i="30"/>
  <c r="M214" i="21" s="1"/>
  <c r="L214" i="33" s="1"/>
  <c r="L214" i="35" s="1"/>
  <c r="L214" i="36" s="1"/>
  <c r="J315" i="30"/>
  <c r="L214" i="21" s="1"/>
  <c r="K214" i="33" s="1"/>
  <c r="K214" i="35" s="1"/>
  <c r="K214" i="36" s="1"/>
  <c r="I315" i="30"/>
  <c r="K214" i="21" s="1"/>
  <c r="J214" i="33" s="1"/>
  <c r="J214" i="35" s="1"/>
  <c r="J214" i="36" s="1"/>
  <c r="H315" i="30"/>
  <c r="J214" i="21" s="1"/>
  <c r="I214" i="33" s="1"/>
  <c r="I214" i="35" s="1"/>
  <c r="I214" i="36" s="1"/>
  <c r="G315" i="30"/>
  <c r="I214" i="21" s="1"/>
  <c r="H214" i="33" s="1"/>
  <c r="H214" i="35" s="1"/>
  <c r="H214" i="36" s="1"/>
  <c r="F315" i="30"/>
  <c r="H214" i="21" s="1"/>
  <c r="G214" i="33" s="1"/>
  <c r="G214" i="35" s="1"/>
  <c r="G214" i="36" s="1"/>
  <c r="E315" i="30"/>
  <c r="G214" i="21" s="1"/>
  <c r="F214" i="33" s="1"/>
  <c r="F214" i="35" s="1"/>
  <c r="F214" i="36" s="1"/>
  <c r="D315" i="30"/>
  <c r="F214" i="21" s="1"/>
  <c r="E214" i="33" s="1"/>
  <c r="E214" i="35" s="1"/>
  <c r="E214" i="36" s="1"/>
  <c r="C315" i="30"/>
  <c r="E214" i="21" s="1"/>
  <c r="D214" i="33" s="1"/>
  <c r="D214" i="35" s="1"/>
  <c r="D214" i="36" s="1"/>
  <c r="B315" i="30"/>
  <c r="D214" i="21" s="1"/>
  <c r="C214" i="33" s="1"/>
  <c r="C214" i="35" s="1"/>
  <c r="C214" i="36" s="1"/>
  <c r="M314" i="30"/>
  <c r="O213" i="21" s="1"/>
  <c r="N213" i="33" s="1"/>
  <c r="N213" i="35" s="1"/>
  <c r="N213" i="36" s="1"/>
  <c r="L314" i="30"/>
  <c r="N213" i="21" s="1"/>
  <c r="M213" i="33" s="1"/>
  <c r="M213" i="35" s="1"/>
  <c r="M213" i="36" s="1"/>
  <c r="K314" i="30"/>
  <c r="M213" i="21" s="1"/>
  <c r="L213" i="33" s="1"/>
  <c r="L213" i="35" s="1"/>
  <c r="L213" i="36" s="1"/>
  <c r="J314" i="30"/>
  <c r="L213" i="21" s="1"/>
  <c r="K213" i="33" s="1"/>
  <c r="K213" i="35" s="1"/>
  <c r="K213" i="36" s="1"/>
  <c r="I314" i="30"/>
  <c r="K213" i="21" s="1"/>
  <c r="J213" i="33" s="1"/>
  <c r="J213" i="35" s="1"/>
  <c r="J213" i="36" s="1"/>
  <c r="H314" i="30"/>
  <c r="J213" i="21" s="1"/>
  <c r="I213" i="33" s="1"/>
  <c r="I213" i="35" s="1"/>
  <c r="I213" i="36" s="1"/>
  <c r="G314" i="30"/>
  <c r="I213" i="21" s="1"/>
  <c r="H213" i="33" s="1"/>
  <c r="H213" i="35" s="1"/>
  <c r="H213" i="36" s="1"/>
  <c r="F314" i="30"/>
  <c r="H213" i="21" s="1"/>
  <c r="G213" i="33" s="1"/>
  <c r="G213" i="35" s="1"/>
  <c r="G213" i="36" s="1"/>
  <c r="E314" i="30"/>
  <c r="G213" i="21" s="1"/>
  <c r="F213" i="33" s="1"/>
  <c r="F213" i="35" s="1"/>
  <c r="F213" i="36" s="1"/>
  <c r="D314" i="30"/>
  <c r="F213" i="21" s="1"/>
  <c r="E213" i="33" s="1"/>
  <c r="E213" i="35" s="1"/>
  <c r="E213" i="36" s="1"/>
  <c r="C314" i="30"/>
  <c r="E213" i="21" s="1"/>
  <c r="D213" i="33" s="1"/>
  <c r="D213" i="35" s="1"/>
  <c r="D213" i="36" s="1"/>
  <c r="B314" i="30"/>
  <c r="D213" i="21" s="1"/>
  <c r="C213" i="33" s="1"/>
  <c r="C213" i="35" s="1"/>
  <c r="C213" i="36" s="1"/>
  <c r="M313" i="30"/>
  <c r="O212" i="21" s="1"/>
  <c r="N212" i="33" s="1"/>
  <c r="N212" i="35" s="1"/>
  <c r="N212" i="36" s="1"/>
  <c r="L313" i="30"/>
  <c r="N212" i="21" s="1"/>
  <c r="M212" i="33" s="1"/>
  <c r="M212" i="35" s="1"/>
  <c r="M212" i="36" s="1"/>
  <c r="K313" i="30"/>
  <c r="M212" i="21" s="1"/>
  <c r="L212" i="33" s="1"/>
  <c r="L212" i="35" s="1"/>
  <c r="L212" i="36" s="1"/>
  <c r="J313" i="30"/>
  <c r="L212" i="21" s="1"/>
  <c r="K212" i="33" s="1"/>
  <c r="K212" i="35" s="1"/>
  <c r="K212" i="36" s="1"/>
  <c r="I313" i="30"/>
  <c r="K212" i="21" s="1"/>
  <c r="J212" i="33" s="1"/>
  <c r="J212" i="35" s="1"/>
  <c r="J212" i="36" s="1"/>
  <c r="H313" i="30"/>
  <c r="J212" i="21" s="1"/>
  <c r="I212" i="33" s="1"/>
  <c r="I212" i="35" s="1"/>
  <c r="I212" i="36" s="1"/>
  <c r="G313" i="30"/>
  <c r="I212" i="21" s="1"/>
  <c r="H212" i="33" s="1"/>
  <c r="H212" i="35" s="1"/>
  <c r="H212" i="36" s="1"/>
  <c r="F313" i="30"/>
  <c r="H212" i="21" s="1"/>
  <c r="G212" i="33" s="1"/>
  <c r="G212" i="35" s="1"/>
  <c r="G212" i="36" s="1"/>
  <c r="E313" i="30"/>
  <c r="G212" i="21" s="1"/>
  <c r="F212" i="33" s="1"/>
  <c r="F212" i="35" s="1"/>
  <c r="F212" i="36" s="1"/>
  <c r="D313" i="30"/>
  <c r="F212" i="21" s="1"/>
  <c r="E212" i="33" s="1"/>
  <c r="E212" i="35" s="1"/>
  <c r="E212" i="36" s="1"/>
  <c r="C313" i="30"/>
  <c r="E212" i="21" s="1"/>
  <c r="D212" i="33" s="1"/>
  <c r="D212" i="35" s="1"/>
  <c r="D212" i="36" s="1"/>
  <c r="B313" i="30"/>
  <c r="D212" i="21" s="1"/>
  <c r="C212" i="33" s="1"/>
  <c r="C212" i="35" s="1"/>
  <c r="C212" i="36" s="1"/>
  <c r="M312" i="30"/>
  <c r="O211" i="21" s="1"/>
  <c r="N211" i="33" s="1"/>
  <c r="N211" i="35" s="1"/>
  <c r="N211" i="36" s="1"/>
  <c r="L312" i="30"/>
  <c r="N211" i="21" s="1"/>
  <c r="M211" i="33" s="1"/>
  <c r="M211" i="35" s="1"/>
  <c r="M211" i="36" s="1"/>
  <c r="K312" i="30"/>
  <c r="M211" i="21" s="1"/>
  <c r="L211" i="33" s="1"/>
  <c r="L211" i="35" s="1"/>
  <c r="L211" i="36" s="1"/>
  <c r="J312" i="30"/>
  <c r="L211" i="21" s="1"/>
  <c r="K211" i="33" s="1"/>
  <c r="K211" i="35" s="1"/>
  <c r="K211" i="36" s="1"/>
  <c r="I312" i="30"/>
  <c r="K211" i="21" s="1"/>
  <c r="J211" i="33" s="1"/>
  <c r="J211" i="35" s="1"/>
  <c r="J211" i="36" s="1"/>
  <c r="H312" i="30"/>
  <c r="J211" i="21" s="1"/>
  <c r="I211" i="33" s="1"/>
  <c r="I211" i="35" s="1"/>
  <c r="I211" i="36" s="1"/>
  <c r="G312" i="30"/>
  <c r="I211" i="21" s="1"/>
  <c r="H211" i="33" s="1"/>
  <c r="H211" i="35" s="1"/>
  <c r="H211" i="36" s="1"/>
  <c r="F312" i="30"/>
  <c r="H211" i="21" s="1"/>
  <c r="G211" i="33" s="1"/>
  <c r="G211" i="35" s="1"/>
  <c r="G211" i="36" s="1"/>
  <c r="E312" i="30"/>
  <c r="G211" i="21" s="1"/>
  <c r="F211" i="33" s="1"/>
  <c r="F211" i="35" s="1"/>
  <c r="F211" i="36" s="1"/>
  <c r="D312" i="30"/>
  <c r="F211" i="21" s="1"/>
  <c r="E211" i="33" s="1"/>
  <c r="E211" i="35" s="1"/>
  <c r="E211" i="36" s="1"/>
  <c r="C312" i="30"/>
  <c r="E211" i="21" s="1"/>
  <c r="D211" i="33" s="1"/>
  <c r="D211" i="35" s="1"/>
  <c r="D211" i="36" s="1"/>
  <c r="B312" i="30"/>
  <c r="D211" i="21" s="1"/>
  <c r="C211" i="33" s="1"/>
  <c r="C211" i="35" s="1"/>
  <c r="C211" i="36" s="1"/>
  <c r="M311" i="30"/>
  <c r="L311"/>
  <c r="K311"/>
  <c r="J311"/>
  <c r="I311"/>
  <c r="H311"/>
  <c r="G311"/>
  <c r="F311"/>
  <c r="E311"/>
  <c r="D311"/>
  <c r="C311"/>
  <c r="B311"/>
  <c r="M310"/>
  <c r="L310"/>
  <c r="K310"/>
  <c r="J310"/>
  <c r="I310"/>
  <c r="H310"/>
  <c r="G310"/>
  <c r="F310"/>
  <c r="E310"/>
  <c r="D310"/>
  <c r="C310"/>
  <c r="B310"/>
  <c r="M309"/>
  <c r="O210" i="21" s="1"/>
  <c r="N210" i="33" s="1"/>
  <c r="N210" i="35" s="1"/>
  <c r="N210" i="36" s="1"/>
  <c r="L309" i="30"/>
  <c r="N210" i="21" s="1"/>
  <c r="M210" i="33" s="1"/>
  <c r="M210" i="35" s="1"/>
  <c r="M210" i="36" s="1"/>
  <c r="K309" i="30"/>
  <c r="M210" i="21" s="1"/>
  <c r="L210" i="33" s="1"/>
  <c r="L210" i="35" s="1"/>
  <c r="L210" i="36" s="1"/>
  <c r="J309" i="30"/>
  <c r="L210" i="21" s="1"/>
  <c r="K210" i="33" s="1"/>
  <c r="K210" i="35" s="1"/>
  <c r="K210" i="36" s="1"/>
  <c r="I309" i="30"/>
  <c r="K210" i="21" s="1"/>
  <c r="J210" i="33" s="1"/>
  <c r="J210" i="35" s="1"/>
  <c r="J210" i="36" s="1"/>
  <c r="H309" i="30"/>
  <c r="J210" i="21" s="1"/>
  <c r="I210" i="33" s="1"/>
  <c r="I210" i="35" s="1"/>
  <c r="I210" i="36" s="1"/>
  <c r="G309" i="30"/>
  <c r="I210" i="21" s="1"/>
  <c r="H210" i="33" s="1"/>
  <c r="H210" i="35" s="1"/>
  <c r="H210" i="36" s="1"/>
  <c r="F309" i="30"/>
  <c r="H210" i="21" s="1"/>
  <c r="G210" i="33" s="1"/>
  <c r="G210" i="35" s="1"/>
  <c r="G210" i="36" s="1"/>
  <c r="E309" i="30"/>
  <c r="G210" i="21" s="1"/>
  <c r="F210" i="33" s="1"/>
  <c r="F210" i="35" s="1"/>
  <c r="F210" i="36" s="1"/>
  <c r="D309" i="30"/>
  <c r="F210" i="21" s="1"/>
  <c r="E210" i="33" s="1"/>
  <c r="E210" i="35" s="1"/>
  <c r="E210" i="36" s="1"/>
  <c r="C309" i="30"/>
  <c r="E210" i="21" s="1"/>
  <c r="D210" i="33" s="1"/>
  <c r="D210" i="35" s="1"/>
  <c r="D210" i="36" s="1"/>
  <c r="B309" i="30"/>
  <c r="D210" i="21" s="1"/>
  <c r="C210" i="33" s="1"/>
  <c r="C210" i="35" s="1"/>
  <c r="C210" i="36" s="1"/>
  <c r="M308" i="30"/>
  <c r="O209" i="21" s="1"/>
  <c r="N209" i="33" s="1"/>
  <c r="N209" i="35" s="1"/>
  <c r="N209" i="36" s="1"/>
  <c r="L308" i="30"/>
  <c r="N209" i="21" s="1"/>
  <c r="M209" i="33" s="1"/>
  <c r="M209" i="35" s="1"/>
  <c r="M209" i="36" s="1"/>
  <c r="K308" i="30"/>
  <c r="M209" i="21" s="1"/>
  <c r="L209" i="33" s="1"/>
  <c r="L209" i="35" s="1"/>
  <c r="L209" i="36" s="1"/>
  <c r="J308" i="30"/>
  <c r="L209" i="21" s="1"/>
  <c r="K209" i="33" s="1"/>
  <c r="K209" i="35" s="1"/>
  <c r="K209" i="36" s="1"/>
  <c r="I308" i="30"/>
  <c r="K209" i="21" s="1"/>
  <c r="J209" i="33" s="1"/>
  <c r="J209" i="35" s="1"/>
  <c r="J209" i="36" s="1"/>
  <c r="H308" i="30"/>
  <c r="J209" i="21" s="1"/>
  <c r="I209" i="33" s="1"/>
  <c r="I209" i="35" s="1"/>
  <c r="I209" i="36" s="1"/>
  <c r="G308" i="30"/>
  <c r="I209" i="21" s="1"/>
  <c r="H209" i="33" s="1"/>
  <c r="H209" i="35" s="1"/>
  <c r="H209" i="36" s="1"/>
  <c r="F308" i="30"/>
  <c r="H209" i="21" s="1"/>
  <c r="G209" i="33" s="1"/>
  <c r="G209" i="35" s="1"/>
  <c r="G209" i="36" s="1"/>
  <c r="E308" i="30"/>
  <c r="G209" i="21" s="1"/>
  <c r="F209" i="33" s="1"/>
  <c r="F209" i="35" s="1"/>
  <c r="F209" i="36" s="1"/>
  <c r="D308" i="30"/>
  <c r="F209" i="21" s="1"/>
  <c r="E209" i="33" s="1"/>
  <c r="E209" i="35" s="1"/>
  <c r="E209" i="36" s="1"/>
  <c r="C308" i="30"/>
  <c r="E209" i="21" s="1"/>
  <c r="D209" i="33" s="1"/>
  <c r="D209" i="35" s="1"/>
  <c r="D209" i="36" s="1"/>
  <c r="B308" i="30"/>
  <c r="D209" i="21" s="1"/>
  <c r="C209" i="33" s="1"/>
  <c r="C209" i="35" s="1"/>
  <c r="C209" i="36" s="1"/>
  <c r="M307" i="30"/>
  <c r="O208" i="21" s="1"/>
  <c r="N208" i="33" s="1"/>
  <c r="N208" i="35" s="1"/>
  <c r="N208" i="36" s="1"/>
  <c r="L307" i="30"/>
  <c r="N208" i="21" s="1"/>
  <c r="M208" i="33" s="1"/>
  <c r="M208" i="35" s="1"/>
  <c r="M208" i="36" s="1"/>
  <c r="K307" i="30"/>
  <c r="M208" i="21" s="1"/>
  <c r="L208" i="33" s="1"/>
  <c r="L208" i="35" s="1"/>
  <c r="L208" i="36" s="1"/>
  <c r="J307" i="30"/>
  <c r="L208" i="21" s="1"/>
  <c r="K208" i="33" s="1"/>
  <c r="K208" i="35" s="1"/>
  <c r="K208" i="36" s="1"/>
  <c r="I307" i="30"/>
  <c r="K208" i="21" s="1"/>
  <c r="J208" i="33" s="1"/>
  <c r="J208" i="35" s="1"/>
  <c r="J208" i="36" s="1"/>
  <c r="H307" i="30"/>
  <c r="J208" i="21" s="1"/>
  <c r="I208" i="33" s="1"/>
  <c r="I208" i="35" s="1"/>
  <c r="I208" i="36" s="1"/>
  <c r="G307" i="30"/>
  <c r="I208" i="21" s="1"/>
  <c r="H208" i="33" s="1"/>
  <c r="H208" i="35" s="1"/>
  <c r="H208" i="36" s="1"/>
  <c r="F307" i="30"/>
  <c r="H208" i="21" s="1"/>
  <c r="G208" i="33" s="1"/>
  <c r="G208" i="35" s="1"/>
  <c r="G208" i="36" s="1"/>
  <c r="E307" i="30"/>
  <c r="G208" i="21" s="1"/>
  <c r="F208" i="33" s="1"/>
  <c r="F208" i="35" s="1"/>
  <c r="F208" i="36" s="1"/>
  <c r="D307" i="30"/>
  <c r="F208" i="21" s="1"/>
  <c r="E208" i="33" s="1"/>
  <c r="E208" i="35" s="1"/>
  <c r="E208" i="36" s="1"/>
  <c r="C307" i="30"/>
  <c r="E208" i="21" s="1"/>
  <c r="D208" i="33" s="1"/>
  <c r="D208" i="35" s="1"/>
  <c r="D208" i="36" s="1"/>
  <c r="B307" i="30"/>
  <c r="D208" i="21" s="1"/>
  <c r="C208" i="33" s="1"/>
  <c r="C208" i="35" s="1"/>
  <c r="C208" i="36" s="1"/>
  <c r="M306" i="30"/>
  <c r="O207" i="21" s="1"/>
  <c r="N207" i="33" s="1"/>
  <c r="N207" i="35" s="1"/>
  <c r="N207" i="36" s="1"/>
  <c r="L306" i="30"/>
  <c r="N207" i="21" s="1"/>
  <c r="M207" i="33" s="1"/>
  <c r="M207" i="35" s="1"/>
  <c r="M207" i="36" s="1"/>
  <c r="K306" i="30"/>
  <c r="M207" i="21" s="1"/>
  <c r="L207" i="33" s="1"/>
  <c r="L207" i="35" s="1"/>
  <c r="L207" i="36" s="1"/>
  <c r="J306" i="30"/>
  <c r="L207" i="21" s="1"/>
  <c r="K207" i="33" s="1"/>
  <c r="K207" i="35" s="1"/>
  <c r="K207" i="36" s="1"/>
  <c r="I306" i="30"/>
  <c r="K207" i="21" s="1"/>
  <c r="J207" i="33" s="1"/>
  <c r="J207" i="35" s="1"/>
  <c r="J207" i="36" s="1"/>
  <c r="H306" i="30"/>
  <c r="J207" i="21" s="1"/>
  <c r="I207" i="33" s="1"/>
  <c r="I207" i="35" s="1"/>
  <c r="I207" i="36" s="1"/>
  <c r="G306" i="30"/>
  <c r="I207" i="21" s="1"/>
  <c r="H207" i="33" s="1"/>
  <c r="H207" i="35" s="1"/>
  <c r="H207" i="36" s="1"/>
  <c r="F306" i="30"/>
  <c r="H207" i="21" s="1"/>
  <c r="G207" i="33" s="1"/>
  <c r="G207" i="35" s="1"/>
  <c r="G207" i="36" s="1"/>
  <c r="E306" i="30"/>
  <c r="G207" i="21" s="1"/>
  <c r="F207" i="33" s="1"/>
  <c r="F207" i="35" s="1"/>
  <c r="F207" i="36" s="1"/>
  <c r="D306" i="30"/>
  <c r="F207" i="21" s="1"/>
  <c r="E207" i="33" s="1"/>
  <c r="E207" i="35" s="1"/>
  <c r="E207" i="36" s="1"/>
  <c r="C306" i="30"/>
  <c r="E207" i="21" s="1"/>
  <c r="D207" i="33" s="1"/>
  <c r="D207" i="35" s="1"/>
  <c r="D207" i="36" s="1"/>
  <c r="B306" i="30"/>
  <c r="D207" i="21" s="1"/>
  <c r="C207" i="33" s="1"/>
  <c r="C207" i="35" s="1"/>
  <c r="C207" i="36" s="1"/>
  <c r="M305" i="30"/>
  <c r="L305"/>
  <c r="K305"/>
  <c r="J305"/>
  <c r="I305"/>
  <c r="H305"/>
  <c r="G305"/>
  <c r="F305"/>
  <c r="E305"/>
  <c r="D305"/>
  <c r="C305"/>
  <c r="B305"/>
  <c r="M304"/>
  <c r="L304"/>
  <c r="K304"/>
  <c r="J304"/>
  <c r="I304"/>
  <c r="H304"/>
  <c r="G304"/>
  <c r="F304"/>
  <c r="E304"/>
  <c r="D304"/>
  <c r="C304"/>
  <c r="B304"/>
  <c r="M303"/>
  <c r="L303"/>
  <c r="K303"/>
  <c r="J303"/>
  <c r="I303"/>
  <c r="H303"/>
  <c r="G303"/>
  <c r="F303"/>
  <c r="E303"/>
  <c r="D303"/>
  <c r="C303"/>
  <c r="B303"/>
  <c r="M302"/>
  <c r="O206" i="21" s="1"/>
  <c r="N206" i="33" s="1"/>
  <c r="N206" i="35" s="1"/>
  <c r="N206" i="36" s="1"/>
  <c r="L302" i="30"/>
  <c r="N206" i="21" s="1"/>
  <c r="M206" i="33" s="1"/>
  <c r="M206" i="35" s="1"/>
  <c r="M206" i="36" s="1"/>
  <c r="K302" i="30"/>
  <c r="M206" i="21" s="1"/>
  <c r="L206" i="33" s="1"/>
  <c r="L206" i="35" s="1"/>
  <c r="L206" i="36" s="1"/>
  <c r="J302" i="30"/>
  <c r="L206" i="21" s="1"/>
  <c r="K206" i="33" s="1"/>
  <c r="K206" i="35" s="1"/>
  <c r="K206" i="36" s="1"/>
  <c r="I302" i="30"/>
  <c r="K206" i="21" s="1"/>
  <c r="J206" i="33" s="1"/>
  <c r="J206" i="35" s="1"/>
  <c r="J206" i="36" s="1"/>
  <c r="H302" i="30"/>
  <c r="J206" i="21" s="1"/>
  <c r="I206" i="33" s="1"/>
  <c r="I206" i="35" s="1"/>
  <c r="I206" i="36" s="1"/>
  <c r="G302" i="30"/>
  <c r="I206" i="21" s="1"/>
  <c r="H206" i="33" s="1"/>
  <c r="H206" i="35" s="1"/>
  <c r="H206" i="36" s="1"/>
  <c r="F302" i="30"/>
  <c r="H206" i="21" s="1"/>
  <c r="G206" i="33" s="1"/>
  <c r="G206" i="35" s="1"/>
  <c r="G206" i="36" s="1"/>
  <c r="E302" i="30"/>
  <c r="G206" i="21" s="1"/>
  <c r="F206" i="33" s="1"/>
  <c r="F206" i="35" s="1"/>
  <c r="F206" i="36" s="1"/>
  <c r="D302" i="30"/>
  <c r="F206" i="21" s="1"/>
  <c r="E206" i="33" s="1"/>
  <c r="E206" i="35" s="1"/>
  <c r="E206" i="36" s="1"/>
  <c r="C302" i="30"/>
  <c r="E206" i="21" s="1"/>
  <c r="D206" i="33" s="1"/>
  <c r="D206" i="35" s="1"/>
  <c r="D206" i="36" s="1"/>
  <c r="B302" i="30"/>
  <c r="D206" i="21" s="1"/>
  <c r="C206" i="33" s="1"/>
  <c r="C206" i="35" s="1"/>
  <c r="C206" i="36" s="1"/>
  <c r="M301" i="30"/>
  <c r="O205" i="21" s="1"/>
  <c r="N205" i="33" s="1"/>
  <c r="N205" i="35" s="1"/>
  <c r="N205" i="36" s="1"/>
  <c r="L301" i="30"/>
  <c r="N205" i="21" s="1"/>
  <c r="M205" i="33" s="1"/>
  <c r="M205" i="35" s="1"/>
  <c r="M205" i="36" s="1"/>
  <c r="K301" i="30"/>
  <c r="M205" i="21" s="1"/>
  <c r="L205" i="33" s="1"/>
  <c r="L205" i="35" s="1"/>
  <c r="L205" i="36" s="1"/>
  <c r="J301" i="30"/>
  <c r="L205" i="21" s="1"/>
  <c r="K205" i="33" s="1"/>
  <c r="K205" i="35" s="1"/>
  <c r="K205" i="36" s="1"/>
  <c r="I301" i="30"/>
  <c r="K205" i="21" s="1"/>
  <c r="J205" i="33" s="1"/>
  <c r="J205" i="35" s="1"/>
  <c r="J205" i="36" s="1"/>
  <c r="H301" i="30"/>
  <c r="J205" i="21" s="1"/>
  <c r="I205" i="33" s="1"/>
  <c r="I205" i="35" s="1"/>
  <c r="I205" i="36" s="1"/>
  <c r="G301" i="30"/>
  <c r="I205" i="21" s="1"/>
  <c r="H205" i="33" s="1"/>
  <c r="H205" i="35" s="1"/>
  <c r="H205" i="36" s="1"/>
  <c r="F301" i="30"/>
  <c r="H205" i="21" s="1"/>
  <c r="G205" i="33" s="1"/>
  <c r="G205" i="35" s="1"/>
  <c r="G205" i="36" s="1"/>
  <c r="E301" i="30"/>
  <c r="G205" i="21" s="1"/>
  <c r="F205" i="33" s="1"/>
  <c r="F205" i="35" s="1"/>
  <c r="F205" i="36" s="1"/>
  <c r="D301" i="30"/>
  <c r="F205" i="21" s="1"/>
  <c r="E205" i="33" s="1"/>
  <c r="E205" i="35" s="1"/>
  <c r="E205" i="36" s="1"/>
  <c r="C301" i="30"/>
  <c r="E205" i="21" s="1"/>
  <c r="D205" i="33" s="1"/>
  <c r="D205" i="35" s="1"/>
  <c r="D205" i="36" s="1"/>
  <c r="B301" i="30"/>
  <c r="D205" i="21" s="1"/>
  <c r="C205" i="33" s="1"/>
  <c r="C205" i="35" s="1"/>
  <c r="C205" i="36" s="1"/>
  <c r="M300" i="30"/>
  <c r="O204" i="21" s="1"/>
  <c r="N204" i="33" s="1"/>
  <c r="N204" i="35" s="1"/>
  <c r="N204" i="36" s="1"/>
  <c r="L300" i="30"/>
  <c r="N204" i="21" s="1"/>
  <c r="M204" i="33" s="1"/>
  <c r="M204" i="35" s="1"/>
  <c r="M204" i="36" s="1"/>
  <c r="K300" i="30"/>
  <c r="M204" i="21" s="1"/>
  <c r="L204" i="33" s="1"/>
  <c r="L204" i="35" s="1"/>
  <c r="L204" i="36" s="1"/>
  <c r="J300" i="30"/>
  <c r="L204" i="21" s="1"/>
  <c r="K204" i="33" s="1"/>
  <c r="K204" i="35" s="1"/>
  <c r="K204" i="36" s="1"/>
  <c r="I300" i="30"/>
  <c r="K204" i="21" s="1"/>
  <c r="J204" i="33" s="1"/>
  <c r="J204" i="35" s="1"/>
  <c r="J204" i="36" s="1"/>
  <c r="H300" i="30"/>
  <c r="J204" i="21" s="1"/>
  <c r="I204" i="33" s="1"/>
  <c r="I204" i="35" s="1"/>
  <c r="I204" i="36" s="1"/>
  <c r="G300" i="30"/>
  <c r="I204" i="21" s="1"/>
  <c r="H204" i="33" s="1"/>
  <c r="H204" i="35" s="1"/>
  <c r="H204" i="36" s="1"/>
  <c r="F300" i="30"/>
  <c r="H204" i="21" s="1"/>
  <c r="G204" i="33" s="1"/>
  <c r="G204" i="35" s="1"/>
  <c r="G204" i="36" s="1"/>
  <c r="E300" i="30"/>
  <c r="G204" i="21" s="1"/>
  <c r="F204" i="33" s="1"/>
  <c r="F204" i="35" s="1"/>
  <c r="F204" i="36" s="1"/>
  <c r="D300" i="30"/>
  <c r="F204" i="21" s="1"/>
  <c r="E204" i="33" s="1"/>
  <c r="E204" i="35" s="1"/>
  <c r="E204" i="36" s="1"/>
  <c r="C300" i="30"/>
  <c r="E204" i="21" s="1"/>
  <c r="D204" i="33" s="1"/>
  <c r="D204" i="35" s="1"/>
  <c r="D204" i="36" s="1"/>
  <c r="B300" i="30"/>
  <c r="D204" i="21" s="1"/>
  <c r="C204" i="33" s="1"/>
  <c r="C204" i="35" s="1"/>
  <c r="C204" i="36" s="1"/>
  <c r="M299" i="30"/>
  <c r="O203" i="21" s="1"/>
  <c r="N203" i="33" s="1"/>
  <c r="N203" i="35" s="1"/>
  <c r="N203" i="36" s="1"/>
  <c r="L299" i="30"/>
  <c r="N203" i="21" s="1"/>
  <c r="M203" i="33" s="1"/>
  <c r="M203" i="35" s="1"/>
  <c r="M203" i="36" s="1"/>
  <c r="K299" i="30"/>
  <c r="M203" i="21" s="1"/>
  <c r="L203" i="33" s="1"/>
  <c r="L203" i="35" s="1"/>
  <c r="L203" i="36" s="1"/>
  <c r="J299" i="30"/>
  <c r="L203" i="21" s="1"/>
  <c r="K203" i="33" s="1"/>
  <c r="K203" i="35" s="1"/>
  <c r="K203" i="36" s="1"/>
  <c r="I299" i="30"/>
  <c r="K203" i="21" s="1"/>
  <c r="J203" i="33" s="1"/>
  <c r="J203" i="35" s="1"/>
  <c r="J203" i="36" s="1"/>
  <c r="H299" i="30"/>
  <c r="J203" i="21" s="1"/>
  <c r="I203" i="33" s="1"/>
  <c r="I203" i="35" s="1"/>
  <c r="I203" i="36" s="1"/>
  <c r="G299" i="30"/>
  <c r="I203" i="21" s="1"/>
  <c r="H203" i="33" s="1"/>
  <c r="H203" i="35" s="1"/>
  <c r="H203" i="36" s="1"/>
  <c r="F299" i="30"/>
  <c r="H203" i="21" s="1"/>
  <c r="G203" i="33" s="1"/>
  <c r="G203" i="35" s="1"/>
  <c r="G203" i="36" s="1"/>
  <c r="E299" i="30"/>
  <c r="G203" i="21" s="1"/>
  <c r="F203" i="33" s="1"/>
  <c r="F203" i="35" s="1"/>
  <c r="F203" i="36" s="1"/>
  <c r="D299" i="30"/>
  <c r="F203" i="21" s="1"/>
  <c r="E203" i="33" s="1"/>
  <c r="E203" i="35" s="1"/>
  <c r="E203" i="36" s="1"/>
  <c r="C299" i="30"/>
  <c r="E203" i="21" s="1"/>
  <c r="D203" i="33" s="1"/>
  <c r="D203" i="35" s="1"/>
  <c r="D203" i="36" s="1"/>
  <c r="B299" i="30"/>
  <c r="D203" i="21" s="1"/>
  <c r="C203" i="33" s="1"/>
  <c r="C203" i="35" s="1"/>
  <c r="C203" i="36" s="1"/>
  <c r="M298" i="30"/>
  <c r="O202" i="21" s="1"/>
  <c r="N202" i="33" s="1"/>
  <c r="N202" i="35" s="1"/>
  <c r="N202" i="36" s="1"/>
  <c r="L298" i="30"/>
  <c r="N202" i="21" s="1"/>
  <c r="M202" i="33" s="1"/>
  <c r="M202" i="35" s="1"/>
  <c r="M202" i="36" s="1"/>
  <c r="K298" i="30"/>
  <c r="M202" i="21" s="1"/>
  <c r="L202" i="33" s="1"/>
  <c r="L202" i="35" s="1"/>
  <c r="L202" i="36" s="1"/>
  <c r="J298" i="30"/>
  <c r="L202" i="21" s="1"/>
  <c r="K202" i="33" s="1"/>
  <c r="K202" i="35" s="1"/>
  <c r="K202" i="36" s="1"/>
  <c r="I298" i="30"/>
  <c r="K202" i="21" s="1"/>
  <c r="J202" i="33" s="1"/>
  <c r="J202" i="35" s="1"/>
  <c r="J202" i="36" s="1"/>
  <c r="H298" i="30"/>
  <c r="J202" i="21" s="1"/>
  <c r="I202" i="33" s="1"/>
  <c r="I202" i="35" s="1"/>
  <c r="I202" i="36" s="1"/>
  <c r="G298" i="30"/>
  <c r="I202" i="21" s="1"/>
  <c r="H202" i="33" s="1"/>
  <c r="H202" i="35" s="1"/>
  <c r="H202" i="36" s="1"/>
  <c r="F298" i="30"/>
  <c r="H202" i="21" s="1"/>
  <c r="G202" i="33" s="1"/>
  <c r="G202" i="35" s="1"/>
  <c r="G202" i="36" s="1"/>
  <c r="E298" i="30"/>
  <c r="G202" i="21" s="1"/>
  <c r="F202" i="33" s="1"/>
  <c r="F202" i="35" s="1"/>
  <c r="F202" i="36" s="1"/>
  <c r="D298" i="30"/>
  <c r="F202" i="21" s="1"/>
  <c r="E202" i="33" s="1"/>
  <c r="E202" i="35" s="1"/>
  <c r="E202" i="36" s="1"/>
  <c r="C298" i="30"/>
  <c r="E202" i="21" s="1"/>
  <c r="D202" i="33" s="1"/>
  <c r="D202" i="35" s="1"/>
  <c r="D202" i="36" s="1"/>
  <c r="B298" i="30"/>
  <c r="D202" i="21" s="1"/>
  <c r="C202" i="33" s="1"/>
  <c r="C202" i="35" s="1"/>
  <c r="C202" i="36" s="1"/>
  <c r="M297" i="30"/>
  <c r="L297"/>
  <c r="K297"/>
  <c r="J297"/>
  <c r="I297"/>
  <c r="H297"/>
  <c r="G297"/>
  <c r="F297"/>
  <c r="E297"/>
  <c r="D297"/>
  <c r="C297"/>
  <c r="B297"/>
  <c r="M296"/>
  <c r="L296"/>
  <c r="K296"/>
  <c r="J296"/>
  <c r="I296"/>
  <c r="H296"/>
  <c r="G296"/>
  <c r="F296"/>
  <c r="E296"/>
  <c r="D296"/>
  <c r="C296"/>
  <c r="B296"/>
  <c r="M295"/>
  <c r="O201" i="21" s="1"/>
  <c r="N201" i="33" s="1"/>
  <c r="N201" i="35" s="1"/>
  <c r="N201" i="36" s="1"/>
  <c r="L295" i="30"/>
  <c r="N201" i="21" s="1"/>
  <c r="M201" i="33" s="1"/>
  <c r="M201" i="35" s="1"/>
  <c r="M201" i="36" s="1"/>
  <c r="K295" i="30"/>
  <c r="M201" i="21" s="1"/>
  <c r="L201" i="33" s="1"/>
  <c r="L201" i="35" s="1"/>
  <c r="L201" i="36" s="1"/>
  <c r="J295" i="30"/>
  <c r="L201" i="21" s="1"/>
  <c r="K201" i="33" s="1"/>
  <c r="K201" i="35" s="1"/>
  <c r="K201" i="36" s="1"/>
  <c r="I295" i="30"/>
  <c r="K201" i="21" s="1"/>
  <c r="J201" i="33" s="1"/>
  <c r="J201" i="35" s="1"/>
  <c r="J201" i="36" s="1"/>
  <c r="H295" i="30"/>
  <c r="J201" i="21" s="1"/>
  <c r="I201" i="33" s="1"/>
  <c r="I201" i="35" s="1"/>
  <c r="I201" i="36" s="1"/>
  <c r="G295" i="30"/>
  <c r="I201" i="21" s="1"/>
  <c r="H201" i="33" s="1"/>
  <c r="H201" i="35" s="1"/>
  <c r="H201" i="36" s="1"/>
  <c r="F295" i="30"/>
  <c r="H201" i="21" s="1"/>
  <c r="G201" i="33" s="1"/>
  <c r="G201" i="35" s="1"/>
  <c r="G201" i="36" s="1"/>
  <c r="E295" i="30"/>
  <c r="G201" i="21" s="1"/>
  <c r="F201" i="33" s="1"/>
  <c r="F201" i="35" s="1"/>
  <c r="F201" i="36" s="1"/>
  <c r="D295" i="30"/>
  <c r="F201" i="21" s="1"/>
  <c r="E201" i="33" s="1"/>
  <c r="E201" i="35" s="1"/>
  <c r="E201" i="36" s="1"/>
  <c r="C295" i="30"/>
  <c r="E201" i="21" s="1"/>
  <c r="D201" i="33" s="1"/>
  <c r="D201" i="35" s="1"/>
  <c r="D201" i="36" s="1"/>
  <c r="B295" i="30"/>
  <c r="D201" i="21" s="1"/>
  <c r="C201" i="33" s="1"/>
  <c r="C201" i="35" s="1"/>
  <c r="C201" i="36" s="1"/>
  <c r="M294" i="30"/>
  <c r="O200" i="21" s="1"/>
  <c r="N200" i="33" s="1"/>
  <c r="N200" i="35" s="1"/>
  <c r="N200" i="36" s="1"/>
  <c r="L294" i="30"/>
  <c r="N200" i="21" s="1"/>
  <c r="M200" i="33" s="1"/>
  <c r="M200" i="35" s="1"/>
  <c r="M200" i="36" s="1"/>
  <c r="K294" i="30"/>
  <c r="M200" i="21" s="1"/>
  <c r="L200" i="33" s="1"/>
  <c r="L200" i="35" s="1"/>
  <c r="L200" i="36" s="1"/>
  <c r="J294" i="30"/>
  <c r="L200" i="21" s="1"/>
  <c r="K200" i="33" s="1"/>
  <c r="K200" i="35" s="1"/>
  <c r="K200" i="36" s="1"/>
  <c r="I294" i="30"/>
  <c r="K200" i="21" s="1"/>
  <c r="J200" i="33" s="1"/>
  <c r="J200" i="35" s="1"/>
  <c r="J200" i="36" s="1"/>
  <c r="H294" i="30"/>
  <c r="J200" i="21" s="1"/>
  <c r="I200" i="33" s="1"/>
  <c r="I200" i="35" s="1"/>
  <c r="I200" i="36" s="1"/>
  <c r="G294" i="30"/>
  <c r="I200" i="21" s="1"/>
  <c r="H200" i="33" s="1"/>
  <c r="H200" i="35" s="1"/>
  <c r="H200" i="36" s="1"/>
  <c r="F294" i="30"/>
  <c r="H200" i="21" s="1"/>
  <c r="G200" i="33" s="1"/>
  <c r="G200" i="35" s="1"/>
  <c r="G200" i="36" s="1"/>
  <c r="E294" i="30"/>
  <c r="G200" i="21" s="1"/>
  <c r="F200" i="33" s="1"/>
  <c r="F200" i="35" s="1"/>
  <c r="F200" i="36" s="1"/>
  <c r="D294" i="30"/>
  <c r="F200" i="21" s="1"/>
  <c r="E200" i="33" s="1"/>
  <c r="E200" i="35" s="1"/>
  <c r="E200" i="36" s="1"/>
  <c r="C294" i="30"/>
  <c r="E200" i="21" s="1"/>
  <c r="D200" i="33" s="1"/>
  <c r="D200" i="35" s="1"/>
  <c r="D200" i="36" s="1"/>
  <c r="B294" i="30"/>
  <c r="D200" i="21" s="1"/>
  <c r="C200" i="33" s="1"/>
  <c r="C200" i="35" s="1"/>
  <c r="C200" i="36" s="1"/>
  <c r="M293" i="30"/>
  <c r="O199" i="21" s="1"/>
  <c r="N199" i="33" s="1"/>
  <c r="N199" i="35" s="1"/>
  <c r="N199" i="36" s="1"/>
  <c r="L293" i="30"/>
  <c r="N199" i="21" s="1"/>
  <c r="M199" i="33" s="1"/>
  <c r="M199" i="35" s="1"/>
  <c r="M199" i="36" s="1"/>
  <c r="K293" i="30"/>
  <c r="M199" i="21" s="1"/>
  <c r="L199" i="33" s="1"/>
  <c r="L199" i="35" s="1"/>
  <c r="L199" i="36" s="1"/>
  <c r="J293" i="30"/>
  <c r="L199" i="21" s="1"/>
  <c r="K199" i="33" s="1"/>
  <c r="K199" i="35" s="1"/>
  <c r="K199" i="36" s="1"/>
  <c r="I293" i="30"/>
  <c r="K199" i="21" s="1"/>
  <c r="J199" i="33" s="1"/>
  <c r="J199" i="35" s="1"/>
  <c r="J199" i="36" s="1"/>
  <c r="H293" i="30"/>
  <c r="J199" i="21" s="1"/>
  <c r="I199" i="33" s="1"/>
  <c r="I199" i="35" s="1"/>
  <c r="I199" i="36" s="1"/>
  <c r="G293" i="30"/>
  <c r="I199" i="21" s="1"/>
  <c r="H199" i="33" s="1"/>
  <c r="H199" i="35" s="1"/>
  <c r="H199" i="36" s="1"/>
  <c r="F293" i="30"/>
  <c r="H199" i="21" s="1"/>
  <c r="G199" i="33" s="1"/>
  <c r="G199" i="35" s="1"/>
  <c r="G199" i="36" s="1"/>
  <c r="E293" i="30"/>
  <c r="G199" i="21" s="1"/>
  <c r="F199" i="33" s="1"/>
  <c r="F199" i="35" s="1"/>
  <c r="F199" i="36" s="1"/>
  <c r="D293" i="30"/>
  <c r="F199" i="21" s="1"/>
  <c r="E199" i="33" s="1"/>
  <c r="E199" i="35" s="1"/>
  <c r="E199" i="36" s="1"/>
  <c r="C293" i="30"/>
  <c r="E199" i="21" s="1"/>
  <c r="D199" i="33" s="1"/>
  <c r="D199" i="35" s="1"/>
  <c r="D199" i="36" s="1"/>
  <c r="B293" i="30"/>
  <c r="D199" i="21" s="1"/>
  <c r="C199" i="33" s="1"/>
  <c r="C199" i="35" s="1"/>
  <c r="C199" i="36" s="1"/>
  <c r="M292" i="30"/>
  <c r="O198" i="21" s="1"/>
  <c r="N198" i="33" s="1"/>
  <c r="N198" i="35" s="1"/>
  <c r="N198" i="36" s="1"/>
  <c r="L292" i="30"/>
  <c r="N198" i="21" s="1"/>
  <c r="M198" i="33" s="1"/>
  <c r="M198" i="35" s="1"/>
  <c r="M198" i="36" s="1"/>
  <c r="K292" i="30"/>
  <c r="M198" i="21" s="1"/>
  <c r="L198" i="33" s="1"/>
  <c r="L198" i="35" s="1"/>
  <c r="L198" i="36" s="1"/>
  <c r="J292" i="30"/>
  <c r="L198" i="21" s="1"/>
  <c r="K198" i="33" s="1"/>
  <c r="K198" i="35" s="1"/>
  <c r="K198" i="36" s="1"/>
  <c r="I292" i="30"/>
  <c r="K198" i="21" s="1"/>
  <c r="J198" i="33" s="1"/>
  <c r="J198" i="35" s="1"/>
  <c r="J198" i="36" s="1"/>
  <c r="H292" i="30"/>
  <c r="J198" i="21" s="1"/>
  <c r="I198" i="33" s="1"/>
  <c r="I198" i="35" s="1"/>
  <c r="I198" i="36" s="1"/>
  <c r="G292" i="30"/>
  <c r="I198" i="21" s="1"/>
  <c r="H198" i="33" s="1"/>
  <c r="H198" i="35" s="1"/>
  <c r="H198" i="36" s="1"/>
  <c r="F292" i="30"/>
  <c r="H198" i="21" s="1"/>
  <c r="G198" i="33" s="1"/>
  <c r="G198" i="35" s="1"/>
  <c r="G198" i="36" s="1"/>
  <c r="E292" i="30"/>
  <c r="G198" i="21" s="1"/>
  <c r="F198" i="33" s="1"/>
  <c r="F198" i="35" s="1"/>
  <c r="F198" i="36" s="1"/>
  <c r="D292" i="30"/>
  <c r="F198" i="21" s="1"/>
  <c r="E198" i="33" s="1"/>
  <c r="E198" i="35" s="1"/>
  <c r="E198" i="36" s="1"/>
  <c r="C292" i="30"/>
  <c r="E198" i="21" s="1"/>
  <c r="D198" i="33" s="1"/>
  <c r="D198" i="35" s="1"/>
  <c r="D198" i="36" s="1"/>
  <c r="B292" i="30"/>
  <c r="D198" i="21" s="1"/>
  <c r="C198" i="33" s="1"/>
  <c r="C198" i="35" s="1"/>
  <c r="C198" i="36" s="1"/>
  <c r="M291" i="30"/>
  <c r="O197" i="21" s="1"/>
  <c r="N197" i="33" s="1"/>
  <c r="N197" i="35" s="1"/>
  <c r="N197" i="36" s="1"/>
  <c r="L291" i="30"/>
  <c r="N197" i="21" s="1"/>
  <c r="M197" i="33" s="1"/>
  <c r="M197" i="35" s="1"/>
  <c r="M197" i="36" s="1"/>
  <c r="K291" i="30"/>
  <c r="M197" i="21" s="1"/>
  <c r="L197" i="33" s="1"/>
  <c r="L197" i="35" s="1"/>
  <c r="L197" i="36" s="1"/>
  <c r="J291" i="30"/>
  <c r="L197" i="21" s="1"/>
  <c r="K197" i="33" s="1"/>
  <c r="K197" i="35" s="1"/>
  <c r="K197" i="36" s="1"/>
  <c r="I291" i="30"/>
  <c r="K197" i="21" s="1"/>
  <c r="J197" i="33" s="1"/>
  <c r="J197" i="35" s="1"/>
  <c r="J197" i="36" s="1"/>
  <c r="H291" i="30"/>
  <c r="J197" i="21" s="1"/>
  <c r="I197" i="33" s="1"/>
  <c r="I197" i="35" s="1"/>
  <c r="I197" i="36" s="1"/>
  <c r="G291" i="30"/>
  <c r="I197" i="21" s="1"/>
  <c r="H197" i="33" s="1"/>
  <c r="H197" i="35" s="1"/>
  <c r="H197" i="36" s="1"/>
  <c r="F291" i="30"/>
  <c r="H197" i="21" s="1"/>
  <c r="G197" i="33" s="1"/>
  <c r="G197" i="35" s="1"/>
  <c r="G197" i="36" s="1"/>
  <c r="E291" i="30"/>
  <c r="G197" i="21" s="1"/>
  <c r="F197" i="33" s="1"/>
  <c r="F197" i="35" s="1"/>
  <c r="F197" i="36" s="1"/>
  <c r="D291" i="30"/>
  <c r="F197" i="21" s="1"/>
  <c r="E197" i="33" s="1"/>
  <c r="E197" i="35" s="1"/>
  <c r="E197" i="36" s="1"/>
  <c r="C291" i="30"/>
  <c r="E197" i="21" s="1"/>
  <c r="D197" i="33" s="1"/>
  <c r="D197" i="35" s="1"/>
  <c r="D197" i="36" s="1"/>
  <c r="B291" i="30"/>
  <c r="D197" i="21" s="1"/>
  <c r="C197" i="33" s="1"/>
  <c r="C197" i="35" s="1"/>
  <c r="C197" i="36" s="1"/>
  <c r="M290" i="30"/>
  <c r="L290"/>
  <c r="K290"/>
  <c r="J290"/>
  <c r="I290"/>
  <c r="H290"/>
  <c r="G290"/>
  <c r="F290"/>
  <c r="E290"/>
  <c r="D290"/>
  <c r="C290"/>
  <c r="B290"/>
  <c r="M289"/>
  <c r="L289"/>
  <c r="K289"/>
  <c r="J289"/>
  <c r="I289"/>
  <c r="H289"/>
  <c r="G289"/>
  <c r="F289"/>
  <c r="E289"/>
  <c r="D289"/>
  <c r="C289"/>
  <c r="B289"/>
  <c r="M288"/>
  <c r="O196" i="21" s="1"/>
  <c r="N196" i="33" s="1"/>
  <c r="N196" i="35" s="1"/>
  <c r="N196" i="36" s="1"/>
  <c r="L288" i="30"/>
  <c r="N196" i="21" s="1"/>
  <c r="M196" i="33" s="1"/>
  <c r="M196" i="35" s="1"/>
  <c r="M196" i="36" s="1"/>
  <c r="K288" i="30"/>
  <c r="M196" i="21" s="1"/>
  <c r="L196" i="33" s="1"/>
  <c r="L196" i="35" s="1"/>
  <c r="L196" i="36" s="1"/>
  <c r="J288" i="30"/>
  <c r="L196" i="21" s="1"/>
  <c r="K196" i="33" s="1"/>
  <c r="K196" i="35" s="1"/>
  <c r="K196" i="36" s="1"/>
  <c r="I288" i="30"/>
  <c r="K196" i="21" s="1"/>
  <c r="J196" i="33" s="1"/>
  <c r="J196" i="35" s="1"/>
  <c r="J196" i="36" s="1"/>
  <c r="H288" i="30"/>
  <c r="J196" i="21" s="1"/>
  <c r="I196" i="33" s="1"/>
  <c r="I196" i="35" s="1"/>
  <c r="I196" i="36" s="1"/>
  <c r="G288" i="30"/>
  <c r="I196" i="21" s="1"/>
  <c r="H196" i="33" s="1"/>
  <c r="H196" i="35" s="1"/>
  <c r="H196" i="36" s="1"/>
  <c r="F288" i="30"/>
  <c r="H196" i="21" s="1"/>
  <c r="G196" i="33" s="1"/>
  <c r="G196" i="35" s="1"/>
  <c r="G196" i="36" s="1"/>
  <c r="E288" i="30"/>
  <c r="G196" i="21" s="1"/>
  <c r="F196" i="33" s="1"/>
  <c r="F196" i="35" s="1"/>
  <c r="F196" i="36" s="1"/>
  <c r="D288" i="30"/>
  <c r="F196" i="21" s="1"/>
  <c r="E196" i="33" s="1"/>
  <c r="E196" i="35" s="1"/>
  <c r="E196" i="36" s="1"/>
  <c r="C288" i="30"/>
  <c r="E196" i="21" s="1"/>
  <c r="D196" i="33" s="1"/>
  <c r="D196" i="35" s="1"/>
  <c r="D196" i="36" s="1"/>
  <c r="B288" i="30"/>
  <c r="D196" i="21" s="1"/>
  <c r="C196" i="33" s="1"/>
  <c r="C196" i="35" s="1"/>
  <c r="C196" i="36" s="1"/>
  <c r="M287" i="30"/>
  <c r="O195" i="21" s="1"/>
  <c r="N195" i="33" s="1"/>
  <c r="N195" i="35" s="1"/>
  <c r="N195" i="36" s="1"/>
  <c r="L287" i="30"/>
  <c r="N195" i="21" s="1"/>
  <c r="M195" i="33" s="1"/>
  <c r="M195" i="35" s="1"/>
  <c r="M195" i="36" s="1"/>
  <c r="K287" i="30"/>
  <c r="M195" i="21" s="1"/>
  <c r="L195" i="33" s="1"/>
  <c r="L195" i="35" s="1"/>
  <c r="L195" i="36" s="1"/>
  <c r="J287" i="30"/>
  <c r="L195" i="21" s="1"/>
  <c r="K195" i="33" s="1"/>
  <c r="K195" i="35" s="1"/>
  <c r="K195" i="36" s="1"/>
  <c r="I287" i="30"/>
  <c r="K195" i="21" s="1"/>
  <c r="J195" i="33" s="1"/>
  <c r="J195" i="35" s="1"/>
  <c r="J195" i="36" s="1"/>
  <c r="H287" i="30"/>
  <c r="J195" i="21" s="1"/>
  <c r="I195" i="33" s="1"/>
  <c r="I195" i="35" s="1"/>
  <c r="I195" i="36" s="1"/>
  <c r="G287" i="30"/>
  <c r="I195" i="21" s="1"/>
  <c r="H195" i="33" s="1"/>
  <c r="H195" i="35" s="1"/>
  <c r="H195" i="36" s="1"/>
  <c r="F287" i="30"/>
  <c r="H195" i="21" s="1"/>
  <c r="G195" i="33" s="1"/>
  <c r="G195" i="35" s="1"/>
  <c r="G195" i="36" s="1"/>
  <c r="E287" i="30"/>
  <c r="G195" i="21" s="1"/>
  <c r="F195" i="33" s="1"/>
  <c r="F195" i="35" s="1"/>
  <c r="F195" i="36" s="1"/>
  <c r="D287" i="30"/>
  <c r="F195" i="21" s="1"/>
  <c r="E195" i="33" s="1"/>
  <c r="E195" i="35" s="1"/>
  <c r="E195" i="36" s="1"/>
  <c r="C287" i="30"/>
  <c r="E195" i="21" s="1"/>
  <c r="D195" i="33" s="1"/>
  <c r="D195" i="35" s="1"/>
  <c r="D195" i="36" s="1"/>
  <c r="B287" i="30"/>
  <c r="D195" i="21" s="1"/>
  <c r="C195" i="33" s="1"/>
  <c r="C195" i="35" s="1"/>
  <c r="C195" i="36" s="1"/>
  <c r="M286" i="30"/>
  <c r="O194" i="21" s="1"/>
  <c r="N194" i="33" s="1"/>
  <c r="N194" i="35" s="1"/>
  <c r="N194" i="36" s="1"/>
  <c r="L286" i="30"/>
  <c r="N194" i="21" s="1"/>
  <c r="M194" i="33" s="1"/>
  <c r="M194" i="35" s="1"/>
  <c r="M194" i="36" s="1"/>
  <c r="K286" i="30"/>
  <c r="M194" i="21" s="1"/>
  <c r="L194" i="33" s="1"/>
  <c r="L194" i="35" s="1"/>
  <c r="L194" i="36" s="1"/>
  <c r="J286" i="30"/>
  <c r="L194" i="21" s="1"/>
  <c r="K194" i="33" s="1"/>
  <c r="K194" i="35" s="1"/>
  <c r="K194" i="36" s="1"/>
  <c r="I286" i="30"/>
  <c r="K194" i="21" s="1"/>
  <c r="J194" i="33" s="1"/>
  <c r="J194" i="35" s="1"/>
  <c r="J194" i="36" s="1"/>
  <c r="H286" i="30"/>
  <c r="J194" i="21" s="1"/>
  <c r="I194" i="33" s="1"/>
  <c r="I194" i="35" s="1"/>
  <c r="I194" i="36" s="1"/>
  <c r="G286" i="30"/>
  <c r="I194" i="21" s="1"/>
  <c r="H194" i="33" s="1"/>
  <c r="H194" i="35" s="1"/>
  <c r="H194" i="36" s="1"/>
  <c r="F286" i="30"/>
  <c r="H194" i="21" s="1"/>
  <c r="G194" i="33" s="1"/>
  <c r="G194" i="35" s="1"/>
  <c r="G194" i="36" s="1"/>
  <c r="E286" i="30"/>
  <c r="G194" i="21" s="1"/>
  <c r="F194" i="33" s="1"/>
  <c r="F194" i="35" s="1"/>
  <c r="F194" i="36" s="1"/>
  <c r="D286" i="30"/>
  <c r="F194" i="21" s="1"/>
  <c r="E194" i="33" s="1"/>
  <c r="E194" i="35" s="1"/>
  <c r="E194" i="36" s="1"/>
  <c r="C286" i="30"/>
  <c r="E194" i="21" s="1"/>
  <c r="D194" i="33" s="1"/>
  <c r="D194" i="35" s="1"/>
  <c r="D194" i="36" s="1"/>
  <c r="B286" i="30"/>
  <c r="D194" i="21" s="1"/>
  <c r="C194" i="33" s="1"/>
  <c r="C194" i="35" s="1"/>
  <c r="C194" i="36" s="1"/>
  <c r="M285" i="30"/>
  <c r="O193" i="21" s="1"/>
  <c r="N193" i="33" s="1"/>
  <c r="N193" i="35" s="1"/>
  <c r="N193" i="36" s="1"/>
  <c r="L285" i="30"/>
  <c r="N193" i="21" s="1"/>
  <c r="M193" i="33" s="1"/>
  <c r="M193" i="35" s="1"/>
  <c r="M193" i="36" s="1"/>
  <c r="K285" i="30"/>
  <c r="M193" i="21" s="1"/>
  <c r="L193" i="33" s="1"/>
  <c r="L193" i="35" s="1"/>
  <c r="L193" i="36" s="1"/>
  <c r="J285" i="30"/>
  <c r="L193" i="21" s="1"/>
  <c r="K193" i="33" s="1"/>
  <c r="K193" i="35" s="1"/>
  <c r="K193" i="36" s="1"/>
  <c r="I285" i="30"/>
  <c r="K193" i="21" s="1"/>
  <c r="J193" i="33" s="1"/>
  <c r="J193" i="35" s="1"/>
  <c r="J193" i="36" s="1"/>
  <c r="H285" i="30"/>
  <c r="J193" i="21" s="1"/>
  <c r="I193" i="33" s="1"/>
  <c r="I193" i="35" s="1"/>
  <c r="I193" i="36" s="1"/>
  <c r="G285" i="30"/>
  <c r="I193" i="21" s="1"/>
  <c r="H193" i="33" s="1"/>
  <c r="H193" i="35" s="1"/>
  <c r="H193" i="36" s="1"/>
  <c r="F285" i="30"/>
  <c r="H193" i="21" s="1"/>
  <c r="G193" i="33" s="1"/>
  <c r="G193" i="35" s="1"/>
  <c r="G193" i="36" s="1"/>
  <c r="E285" i="30"/>
  <c r="G193" i="21" s="1"/>
  <c r="F193" i="33" s="1"/>
  <c r="F193" i="35" s="1"/>
  <c r="F193" i="36" s="1"/>
  <c r="D285" i="30"/>
  <c r="F193" i="21" s="1"/>
  <c r="E193" i="33" s="1"/>
  <c r="E193" i="35" s="1"/>
  <c r="E193" i="36" s="1"/>
  <c r="C285" i="30"/>
  <c r="E193" i="21" s="1"/>
  <c r="D193" i="33" s="1"/>
  <c r="D193" i="35" s="1"/>
  <c r="D193" i="36" s="1"/>
  <c r="B285" i="30"/>
  <c r="D193" i="21" s="1"/>
  <c r="C193" i="33" s="1"/>
  <c r="C193" i="35" s="1"/>
  <c r="C193" i="36" s="1"/>
  <c r="M284" i="30"/>
  <c r="O192" i="21" s="1"/>
  <c r="N192" i="33" s="1"/>
  <c r="N192" i="35" s="1"/>
  <c r="N192" i="36" s="1"/>
  <c r="L284" i="30"/>
  <c r="N192" i="21" s="1"/>
  <c r="M192" i="33" s="1"/>
  <c r="M192" i="35" s="1"/>
  <c r="M192" i="36" s="1"/>
  <c r="K284" i="30"/>
  <c r="M192" i="21" s="1"/>
  <c r="L192" i="33" s="1"/>
  <c r="L192" i="35" s="1"/>
  <c r="L192" i="36" s="1"/>
  <c r="J284" i="30"/>
  <c r="L192" i="21" s="1"/>
  <c r="K192" i="33" s="1"/>
  <c r="K192" i="35" s="1"/>
  <c r="K192" i="36" s="1"/>
  <c r="I284" i="30"/>
  <c r="K192" i="21" s="1"/>
  <c r="J192" i="33" s="1"/>
  <c r="J192" i="35" s="1"/>
  <c r="J192" i="36" s="1"/>
  <c r="H284" i="30"/>
  <c r="J192" i="21" s="1"/>
  <c r="I192" i="33" s="1"/>
  <c r="I192" i="35" s="1"/>
  <c r="I192" i="36" s="1"/>
  <c r="G284" i="30"/>
  <c r="I192" i="21" s="1"/>
  <c r="H192" i="33" s="1"/>
  <c r="H192" i="35" s="1"/>
  <c r="H192" i="36" s="1"/>
  <c r="F284" i="30"/>
  <c r="H192" i="21" s="1"/>
  <c r="G192" i="33" s="1"/>
  <c r="G192" i="35" s="1"/>
  <c r="G192" i="36" s="1"/>
  <c r="E284" i="30"/>
  <c r="G192" i="21" s="1"/>
  <c r="F192" i="33" s="1"/>
  <c r="F192" i="35" s="1"/>
  <c r="F192" i="36" s="1"/>
  <c r="D284" i="30"/>
  <c r="F192" i="21" s="1"/>
  <c r="E192" i="33" s="1"/>
  <c r="E192" i="35" s="1"/>
  <c r="E192" i="36" s="1"/>
  <c r="C284" i="30"/>
  <c r="E192" i="21" s="1"/>
  <c r="D192" i="33" s="1"/>
  <c r="D192" i="35" s="1"/>
  <c r="D192" i="36" s="1"/>
  <c r="B284" i="30"/>
  <c r="D192" i="21" s="1"/>
  <c r="C192" i="33" s="1"/>
  <c r="C192" i="35" s="1"/>
  <c r="C192" i="36" s="1"/>
  <c r="M283" i="30"/>
  <c r="L283"/>
  <c r="K283"/>
  <c r="J283"/>
  <c r="I283"/>
  <c r="H283"/>
  <c r="G283"/>
  <c r="F283"/>
  <c r="E283"/>
  <c r="D283"/>
  <c r="C283"/>
  <c r="B283"/>
  <c r="M282"/>
  <c r="L282"/>
  <c r="K282"/>
  <c r="J282"/>
  <c r="I282"/>
  <c r="H282"/>
  <c r="G282"/>
  <c r="F282"/>
  <c r="E282"/>
  <c r="D282"/>
  <c r="C282"/>
  <c r="B282"/>
  <c r="M281"/>
  <c r="O191" i="21" s="1"/>
  <c r="N191" i="33" s="1"/>
  <c r="N191" i="35" s="1"/>
  <c r="N191" i="36" s="1"/>
  <c r="L281" i="30"/>
  <c r="N191" i="21" s="1"/>
  <c r="M191" i="33" s="1"/>
  <c r="M191" i="35" s="1"/>
  <c r="M191" i="36" s="1"/>
  <c r="K281" i="30"/>
  <c r="M191" i="21" s="1"/>
  <c r="L191" i="33" s="1"/>
  <c r="L191" i="35" s="1"/>
  <c r="L191" i="36" s="1"/>
  <c r="J281" i="30"/>
  <c r="L191" i="21" s="1"/>
  <c r="K191" i="33" s="1"/>
  <c r="K191" i="35" s="1"/>
  <c r="K191" i="36" s="1"/>
  <c r="I281" i="30"/>
  <c r="K191" i="21" s="1"/>
  <c r="J191" i="33" s="1"/>
  <c r="J191" i="35" s="1"/>
  <c r="J191" i="36" s="1"/>
  <c r="H281" i="30"/>
  <c r="J191" i="21" s="1"/>
  <c r="I191" i="33" s="1"/>
  <c r="I191" i="35" s="1"/>
  <c r="I191" i="36" s="1"/>
  <c r="G281" i="30"/>
  <c r="I191" i="21" s="1"/>
  <c r="H191" i="33" s="1"/>
  <c r="H191" i="35" s="1"/>
  <c r="H191" i="36" s="1"/>
  <c r="F281" i="30"/>
  <c r="H191" i="21" s="1"/>
  <c r="G191" i="33" s="1"/>
  <c r="G191" i="35" s="1"/>
  <c r="G191" i="36" s="1"/>
  <c r="E281" i="30"/>
  <c r="G191" i="21" s="1"/>
  <c r="F191" i="33" s="1"/>
  <c r="F191" i="35" s="1"/>
  <c r="F191" i="36" s="1"/>
  <c r="D281" i="30"/>
  <c r="F191" i="21" s="1"/>
  <c r="E191" i="33" s="1"/>
  <c r="E191" i="35" s="1"/>
  <c r="E191" i="36" s="1"/>
  <c r="C281" i="30"/>
  <c r="E191" i="21" s="1"/>
  <c r="D191" i="33" s="1"/>
  <c r="D191" i="35" s="1"/>
  <c r="D191" i="36" s="1"/>
  <c r="B281" i="30"/>
  <c r="D191" i="21" s="1"/>
  <c r="C191" i="33" s="1"/>
  <c r="C191" i="35" s="1"/>
  <c r="C191" i="36" s="1"/>
  <c r="M280" i="30"/>
  <c r="O190" i="21" s="1"/>
  <c r="N190" i="33" s="1"/>
  <c r="N190" i="35" s="1"/>
  <c r="N190" i="36" s="1"/>
  <c r="L280" i="30"/>
  <c r="N190" i="21" s="1"/>
  <c r="M190" i="33" s="1"/>
  <c r="M190" i="35" s="1"/>
  <c r="M190" i="36" s="1"/>
  <c r="K280" i="30"/>
  <c r="M190" i="21" s="1"/>
  <c r="L190" i="33" s="1"/>
  <c r="L190" i="35" s="1"/>
  <c r="L190" i="36" s="1"/>
  <c r="J280" i="30"/>
  <c r="L190" i="21" s="1"/>
  <c r="K190" i="33" s="1"/>
  <c r="K190" i="35" s="1"/>
  <c r="K190" i="36" s="1"/>
  <c r="I280" i="30"/>
  <c r="K190" i="21" s="1"/>
  <c r="J190" i="33" s="1"/>
  <c r="J190" i="35" s="1"/>
  <c r="J190" i="36" s="1"/>
  <c r="H280" i="30"/>
  <c r="J190" i="21" s="1"/>
  <c r="I190" i="33" s="1"/>
  <c r="I190" i="35" s="1"/>
  <c r="I190" i="36" s="1"/>
  <c r="G280" i="30"/>
  <c r="I190" i="21" s="1"/>
  <c r="H190" i="33" s="1"/>
  <c r="H190" i="35" s="1"/>
  <c r="H190" i="36" s="1"/>
  <c r="F280" i="30"/>
  <c r="H190" i="21" s="1"/>
  <c r="G190" i="33" s="1"/>
  <c r="G190" i="35" s="1"/>
  <c r="G190" i="36" s="1"/>
  <c r="E280" i="30"/>
  <c r="G190" i="21" s="1"/>
  <c r="F190" i="33" s="1"/>
  <c r="F190" i="35" s="1"/>
  <c r="F190" i="36" s="1"/>
  <c r="D280" i="30"/>
  <c r="F190" i="21" s="1"/>
  <c r="E190" i="33" s="1"/>
  <c r="E190" i="35" s="1"/>
  <c r="E190" i="36" s="1"/>
  <c r="C280" i="30"/>
  <c r="E190" i="21" s="1"/>
  <c r="D190" i="33" s="1"/>
  <c r="D190" i="35" s="1"/>
  <c r="D190" i="36" s="1"/>
  <c r="B280" i="30"/>
  <c r="D190" i="21" s="1"/>
  <c r="C190" i="33" s="1"/>
  <c r="C190" i="35" s="1"/>
  <c r="C190" i="36" s="1"/>
  <c r="M279" i="30"/>
  <c r="O189" i="21" s="1"/>
  <c r="N189" i="33" s="1"/>
  <c r="N189" i="35" s="1"/>
  <c r="N189" i="36" s="1"/>
  <c r="L279" i="30"/>
  <c r="N189" i="21" s="1"/>
  <c r="M189" i="33" s="1"/>
  <c r="M189" i="35" s="1"/>
  <c r="M189" i="36" s="1"/>
  <c r="K279" i="30"/>
  <c r="M189" i="21" s="1"/>
  <c r="L189" i="33" s="1"/>
  <c r="L189" i="35" s="1"/>
  <c r="L189" i="36" s="1"/>
  <c r="J279" i="30"/>
  <c r="L189" i="21" s="1"/>
  <c r="K189" i="33" s="1"/>
  <c r="K189" i="35" s="1"/>
  <c r="K189" i="36" s="1"/>
  <c r="I279" i="30"/>
  <c r="K189" i="21" s="1"/>
  <c r="J189" i="33" s="1"/>
  <c r="J189" i="35" s="1"/>
  <c r="J189" i="36" s="1"/>
  <c r="H279" i="30"/>
  <c r="J189" i="21" s="1"/>
  <c r="I189" i="33" s="1"/>
  <c r="I189" i="35" s="1"/>
  <c r="I189" i="36" s="1"/>
  <c r="G279" i="30"/>
  <c r="I189" i="21" s="1"/>
  <c r="H189" i="33" s="1"/>
  <c r="H189" i="35" s="1"/>
  <c r="H189" i="36" s="1"/>
  <c r="F279" i="30"/>
  <c r="H189" i="21" s="1"/>
  <c r="G189" i="33" s="1"/>
  <c r="G189" i="35" s="1"/>
  <c r="G189" i="36" s="1"/>
  <c r="E279" i="30"/>
  <c r="G189" i="21" s="1"/>
  <c r="F189" i="33" s="1"/>
  <c r="F189" i="35" s="1"/>
  <c r="F189" i="36" s="1"/>
  <c r="D279" i="30"/>
  <c r="F189" i="21" s="1"/>
  <c r="E189" i="33" s="1"/>
  <c r="E189" i="35" s="1"/>
  <c r="E189" i="36" s="1"/>
  <c r="C279" i="30"/>
  <c r="E189" i="21" s="1"/>
  <c r="D189" i="33" s="1"/>
  <c r="D189" i="35" s="1"/>
  <c r="D189" i="36" s="1"/>
  <c r="B279" i="30"/>
  <c r="D189" i="21" s="1"/>
  <c r="C189" i="33" s="1"/>
  <c r="C189" i="35" s="1"/>
  <c r="C189" i="36" s="1"/>
  <c r="M278" i="30"/>
  <c r="O188" i="21" s="1"/>
  <c r="N188" i="33" s="1"/>
  <c r="N188" i="35" s="1"/>
  <c r="N188" i="36" s="1"/>
  <c r="L278" i="30"/>
  <c r="N188" i="21" s="1"/>
  <c r="M188" i="33" s="1"/>
  <c r="M188" i="35" s="1"/>
  <c r="M188" i="36" s="1"/>
  <c r="K278" i="30"/>
  <c r="M188" i="21" s="1"/>
  <c r="L188" i="33" s="1"/>
  <c r="L188" i="35" s="1"/>
  <c r="L188" i="36" s="1"/>
  <c r="J278" i="30"/>
  <c r="L188" i="21" s="1"/>
  <c r="K188" i="33" s="1"/>
  <c r="K188" i="35" s="1"/>
  <c r="K188" i="36" s="1"/>
  <c r="I278" i="30"/>
  <c r="K188" i="21" s="1"/>
  <c r="J188" i="33" s="1"/>
  <c r="J188" i="35" s="1"/>
  <c r="J188" i="36" s="1"/>
  <c r="H278" i="30"/>
  <c r="J188" i="21" s="1"/>
  <c r="I188" i="33" s="1"/>
  <c r="I188" i="35" s="1"/>
  <c r="I188" i="36" s="1"/>
  <c r="G278" i="30"/>
  <c r="I188" i="21" s="1"/>
  <c r="H188" i="33" s="1"/>
  <c r="H188" i="35" s="1"/>
  <c r="H188" i="36" s="1"/>
  <c r="F278" i="30"/>
  <c r="H188" i="21" s="1"/>
  <c r="G188" i="33" s="1"/>
  <c r="G188" i="35" s="1"/>
  <c r="G188" i="36" s="1"/>
  <c r="E278" i="30"/>
  <c r="G188" i="21" s="1"/>
  <c r="F188" i="33" s="1"/>
  <c r="F188" i="35" s="1"/>
  <c r="F188" i="36" s="1"/>
  <c r="D278" i="30"/>
  <c r="F188" i="21" s="1"/>
  <c r="E188" i="33" s="1"/>
  <c r="E188" i="35" s="1"/>
  <c r="E188" i="36" s="1"/>
  <c r="C278" i="30"/>
  <c r="E188" i="21" s="1"/>
  <c r="D188" i="33" s="1"/>
  <c r="D188" i="35" s="1"/>
  <c r="D188" i="36" s="1"/>
  <c r="B278" i="30"/>
  <c r="D188" i="21" s="1"/>
  <c r="C188" i="33" s="1"/>
  <c r="C188" i="35" s="1"/>
  <c r="C188" i="36" s="1"/>
  <c r="M277" i="30"/>
  <c r="O187" i="21" s="1"/>
  <c r="N187" i="33" s="1"/>
  <c r="N187" i="35" s="1"/>
  <c r="N187" i="36" s="1"/>
  <c r="L277" i="30"/>
  <c r="N187" i="21" s="1"/>
  <c r="M187" i="33" s="1"/>
  <c r="M187" i="35" s="1"/>
  <c r="M187" i="36" s="1"/>
  <c r="K277" i="30"/>
  <c r="M187" i="21" s="1"/>
  <c r="L187" i="33" s="1"/>
  <c r="L187" i="35" s="1"/>
  <c r="L187" i="36" s="1"/>
  <c r="J277" i="30"/>
  <c r="L187" i="21" s="1"/>
  <c r="K187" i="33" s="1"/>
  <c r="K187" i="35" s="1"/>
  <c r="K187" i="36" s="1"/>
  <c r="I277" i="30"/>
  <c r="K187" i="21" s="1"/>
  <c r="J187" i="33" s="1"/>
  <c r="J187" i="35" s="1"/>
  <c r="J187" i="36" s="1"/>
  <c r="H277" i="30"/>
  <c r="J187" i="21" s="1"/>
  <c r="I187" i="33" s="1"/>
  <c r="I187" i="35" s="1"/>
  <c r="I187" i="36" s="1"/>
  <c r="G277" i="30"/>
  <c r="I187" i="21" s="1"/>
  <c r="H187" i="33" s="1"/>
  <c r="H187" i="35" s="1"/>
  <c r="H187" i="36" s="1"/>
  <c r="F277" i="30"/>
  <c r="H187" i="21" s="1"/>
  <c r="G187" i="33" s="1"/>
  <c r="G187" i="35" s="1"/>
  <c r="G187" i="36" s="1"/>
  <c r="E277" i="30"/>
  <c r="G187" i="21" s="1"/>
  <c r="F187" i="33" s="1"/>
  <c r="F187" i="35" s="1"/>
  <c r="F187" i="36" s="1"/>
  <c r="D277" i="30"/>
  <c r="F187" i="21" s="1"/>
  <c r="E187" i="33" s="1"/>
  <c r="E187" i="35" s="1"/>
  <c r="E187" i="36" s="1"/>
  <c r="C277" i="30"/>
  <c r="E187" i="21" s="1"/>
  <c r="D187" i="33" s="1"/>
  <c r="D187" i="35" s="1"/>
  <c r="D187" i="36" s="1"/>
  <c r="B277" i="30"/>
  <c r="D187" i="21" s="1"/>
  <c r="C187" i="33" s="1"/>
  <c r="C187" i="35" s="1"/>
  <c r="C187" i="36" s="1"/>
  <c r="M276" i="30"/>
  <c r="L276"/>
  <c r="K276"/>
  <c r="J276"/>
  <c r="I276"/>
  <c r="H276"/>
  <c r="G276"/>
  <c r="F276"/>
  <c r="E276"/>
  <c r="D276"/>
  <c r="C276"/>
  <c r="B276"/>
  <c r="M275"/>
  <c r="L275"/>
  <c r="K275"/>
  <c r="J275"/>
  <c r="I275"/>
  <c r="H275"/>
  <c r="G275"/>
  <c r="F275"/>
  <c r="E275"/>
  <c r="D275"/>
  <c r="C275"/>
  <c r="B275"/>
  <c r="M274"/>
  <c r="O186" i="21" s="1"/>
  <c r="N186" i="33" s="1"/>
  <c r="N186" i="35" s="1"/>
  <c r="N186" i="36" s="1"/>
  <c r="L274" i="30"/>
  <c r="N186" i="21" s="1"/>
  <c r="M186" i="33" s="1"/>
  <c r="M186" i="35" s="1"/>
  <c r="M186" i="36" s="1"/>
  <c r="K274" i="30"/>
  <c r="M186" i="21" s="1"/>
  <c r="L186" i="33" s="1"/>
  <c r="L186" i="35" s="1"/>
  <c r="L186" i="36" s="1"/>
  <c r="J274" i="30"/>
  <c r="L186" i="21" s="1"/>
  <c r="K186" i="33" s="1"/>
  <c r="K186" i="35" s="1"/>
  <c r="K186" i="36" s="1"/>
  <c r="I274" i="30"/>
  <c r="K186" i="21" s="1"/>
  <c r="J186" i="33" s="1"/>
  <c r="J186" i="35" s="1"/>
  <c r="J186" i="36" s="1"/>
  <c r="H274" i="30"/>
  <c r="J186" i="21" s="1"/>
  <c r="I186" i="33" s="1"/>
  <c r="I186" i="35" s="1"/>
  <c r="I186" i="36" s="1"/>
  <c r="G274" i="30"/>
  <c r="I186" i="21" s="1"/>
  <c r="H186" i="33" s="1"/>
  <c r="H186" i="35" s="1"/>
  <c r="H186" i="36" s="1"/>
  <c r="F274" i="30"/>
  <c r="H186" i="21" s="1"/>
  <c r="G186" i="33" s="1"/>
  <c r="G186" i="35" s="1"/>
  <c r="G186" i="36" s="1"/>
  <c r="E274" i="30"/>
  <c r="G186" i="21" s="1"/>
  <c r="F186" i="33" s="1"/>
  <c r="F186" i="35" s="1"/>
  <c r="F186" i="36" s="1"/>
  <c r="D274" i="30"/>
  <c r="F186" i="21" s="1"/>
  <c r="E186" i="33" s="1"/>
  <c r="E186" i="35" s="1"/>
  <c r="E186" i="36" s="1"/>
  <c r="C274" i="30"/>
  <c r="E186" i="21" s="1"/>
  <c r="D186" i="33" s="1"/>
  <c r="D186" i="35" s="1"/>
  <c r="D186" i="36" s="1"/>
  <c r="B274" i="30"/>
  <c r="D186" i="21" s="1"/>
  <c r="C186" i="33" s="1"/>
  <c r="C186" i="35" s="1"/>
  <c r="C186" i="36" s="1"/>
  <c r="M273" i="30"/>
  <c r="O185" i="21" s="1"/>
  <c r="N185" i="33" s="1"/>
  <c r="N185" i="35" s="1"/>
  <c r="N185" i="36" s="1"/>
  <c r="L273" i="30"/>
  <c r="N185" i="21" s="1"/>
  <c r="M185" i="33" s="1"/>
  <c r="M185" i="35" s="1"/>
  <c r="M185" i="36" s="1"/>
  <c r="K273" i="30"/>
  <c r="M185" i="21" s="1"/>
  <c r="L185" i="33" s="1"/>
  <c r="L185" i="35" s="1"/>
  <c r="L185" i="36" s="1"/>
  <c r="J273" i="30"/>
  <c r="L185" i="21" s="1"/>
  <c r="K185" i="33" s="1"/>
  <c r="K185" i="35" s="1"/>
  <c r="K185" i="36" s="1"/>
  <c r="I273" i="30"/>
  <c r="K185" i="21" s="1"/>
  <c r="J185" i="33" s="1"/>
  <c r="J185" i="35" s="1"/>
  <c r="J185" i="36" s="1"/>
  <c r="H273" i="30"/>
  <c r="J185" i="21" s="1"/>
  <c r="I185" i="33" s="1"/>
  <c r="I185" i="35" s="1"/>
  <c r="I185" i="36" s="1"/>
  <c r="G273" i="30"/>
  <c r="I185" i="21" s="1"/>
  <c r="H185" i="33" s="1"/>
  <c r="H185" i="35" s="1"/>
  <c r="H185" i="36" s="1"/>
  <c r="F273" i="30"/>
  <c r="H185" i="21" s="1"/>
  <c r="G185" i="33" s="1"/>
  <c r="G185" i="35" s="1"/>
  <c r="G185" i="36" s="1"/>
  <c r="E273" i="30"/>
  <c r="G185" i="21" s="1"/>
  <c r="F185" i="33" s="1"/>
  <c r="F185" i="35" s="1"/>
  <c r="F185" i="36" s="1"/>
  <c r="D273" i="30"/>
  <c r="F185" i="21" s="1"/>
  <c r="E185" i="33" s="1"/>
  <c r="E185" i="35" s="1"/>
  <c r="E185" i="36" s="1"/>
  <c r="C273" i="30"/>
  <c r="E185" i="21" s="1"/>
  <c r="D185" i="33" s="1"/>
  <c r="D185" i="35" s="1"/>
  <c r="D185" i="36" s="1"/>
  <c r="B273" i="30"/>
  <c r="D185" i="21" s="1"/>
  <c r="C185" i="33" s="1"/>
  <c r="C185" i="35" s="1"/>
  <c r="C185" i="36" s="1"/>
  <c r="M272" i="30"/>
  <c r="O184" i="21" s="1"/>
  <c r="N184" i="33" s="1"/>
  <c r="N184" i="35" s="1"/>
  <c r="N184" i="36" s="1"/>
  <c r="L272" i="30"/>
  <c r="N184" i="21" s="1"/>
  <c r="M184" i="33" s="1"/>
  <c r="M184" i="35" s="1"/>
  <c r="M184" i="36" s="1"/>
  <c r="K272" i="30"/>
  <c r="M184" i="21" s="1"/>
  <c r="L184" i="33" s="1"/>
  <c r="L184" i="35" s="1"/>
  <c r="L184" i="36" s="1"/>
  <c r="J272" i="30"/>
  <c r="L184" i="21" s="1"/>
  <c r="K184" i="33" s="1"/>
  <c r="K184" i="35" s="1"/>
  <c r="K184" i="36" s="1"/>
  <c r="I272" i="30"/>
  <c r="K184" i="21" s="1"/>
  <c r="J184" i="33" s="1"/>
  <c r="J184" i="35" s="1"/>
  <c r="J184" i="36" s="1"/>
  <c r="H272" i="30"/>
  <c r="J184" i="21" s="1"/>
  <c r="I184" i="33" s="1"/>
  <c r="I184" i="35" s="1"/>
  <c r="I184" i="36" s="1"/>
  <c r="G272" i="30"/>
  <c r="I184" i="21" s="1"/>
  <c r="H184" i="33" s="1"/>
  <c r="H184" i="35" s="1"/>
  <c r="H184" i="36" s="1"/>
  <c r="F272" i="30"/>
  <c r="H184" i="21" s="1"/>
  <c r="G184" i="33" s="1"/>
  <c r="G184" i="35" s="1"/>
  <c r="G184" i="36" s="1"/>
  <c r="E272" i="30"/>
  <c r="G184" i="21" s="1"/>
  <c r="F184" i="33" s="1"/>
  <c r="F184" i="35" s="1"/>
  <c r="F184" i="36" s="1"/>
  <c r="D272" i="30"/>
  <c r="F184" i="21" s="1"/>
  <c r="E184" i="33" s="1"/>
  <c r="E184" i="35" s="1"/>
  <c r="E184" i="36" s="1"/>
  <c r="C272" i="30"/>
  <c r="E184" i="21" s="1"/>
  <c r="D184" i="33" s="1"/>
  <c r="D184" i="35" s="1"/>
  <c r="D184" i="36" s="1"/>
  <c r="B272" i="30"/>
  <c r="D184" i="21" s="1"/>
  <c r="C184" i="33" s="1"/>
  <c r="C184" i="35" s="1"/>
  <c r="C184" i="36" s="1"/>
  <c r="M271" i="30"/>
  <c r="O183" i="21" s="1"/>
  <c r="N183" i="33" s="1"/>
  <c r="N183" i="35" s="1"/>
  <c r="N183" i="36" s="1"/>
  <c r="L271" i="30"/>
  <c r="N183" i="21" s="1"/>
  <c r="M183" i="33" s="1"/>
  <c r="M183" i="35" s="1"/>
  <c r="M183" i="36" s="1"/>
  <c r="K271" i="30"/>
  <c r="M183" i="21" s="1"/>
  <c r="L183" i="33" s="1"/>
  <c r="L183" i="35" s="1"/>
  <c r="L183" i="36" s="1"/>
  <c r="J271" i="30"/>
  <c r="L183" i="21" s="1"/>
  <c r="K183" i="33" s="1"/>
  <c r="K183" i="35" s="1"/>
  <c r="K183" i="36" s="1"/>
  <c r="I271" i="30"/>
  <c r="K183" i="21" s="1"/>
  <c r="J183" i="33" s="1"/>
  <c r="J183" i="35" s="1"/>
  <c r="J183" i="36" s="1"/>
  <c r="H271" i="30"/>
  <c r="J183" i="21" s="1"/>
  <c r="I183" i="33" s="1"/>
  <c r="I183" i="35" s="1"/>
  <c r="I183" i="36" s="1"/>
  <c r="G271" i="30"/>
  <c r="I183" i="21" s="1"/>
  <c r="H183" i="33" s="1"/>
  <c r="H183" i="35" s="1"/>
  <c r="H183" i="36" s="1"/>
  <c r="F271" i="30"/>
  <c r="H183" i="21" s="1"/>
  <c r="G183" i="33" s="1"/>
  <c r="G183" i="35" s="1"/>
  <c r="G183" i="36" s="1"/>
  <c r="E271" i="30"/>
  <c r="G183" i="21" s="1"/>
  <c r="F183" i="33" s="1"/>
  <c r="F183" i="35" s="1"/>
  <c r="F183" i="36" s="1"/>
  <c r="D271" i="30"/>
  <c r="F183" i="21" s="1"/>
  <c r="E183" i="33" s="1"/>
  <c r="E183" i="35" s="1"/>
  <c r="E183" i="36" s="1"/>
  <c r="C271" i="30"/>
  <c r="E183" i="21" s="1"/>
  <c r="D183" i="33" s="1"/>
  <c r="D183" i="35" s="1"/>
  <c r="D183" i="36" s="1"/>
  <c r="B271" i="30"/>
  <c r="D183" i="21" s="1"/>
  <c r="C183" i="33" s="1"/>
  <c r="C183" i="35" s="1"/>
  <c r="C183" i="36" s="1"/>
  <c r="M270" i="30"/>
  <c r="O182" i="21" s="1"/>
  <c r="N182" i="33" s="1"/>
  <c r="N182" i="35" s="1"/>
  <c r="N182" i="36" s="1"/>
  <c r="L270" i="30"/>
  <c r="N182" i="21" s="1"/>
  <c r="M182" i="33" s="1"/>
  <c r="M182" i="35" s="1"/>
  <c r="M182" i="36" s="1"/>
  <c r="K270" i="30"/>
  <c r="M182" i="21" s="1"/>
  <c r="L182" i="33" s="1"/>
  <c r="L182" i="35" s="1"/>
  <c r="L182" i="36" s="1"/>
  <c r="J270" i="30"/>
  <c r="L182" i="21" s="1"/>
  <c r="K182" i="33" s="1"/>
  <c r="K182" i="35" s="1"/>
  <c r="K182" i="36" s="1"/>
  <c r="I270" i="30"/>
  <c r="K182" i="21" s="1"/>
  <c r="J182" i="33" s="1"/>
  <c r="J182" i="35" s="1"/>
  <c r="J182" i="36" s="1"/>
  <c r="H270" i="30"/>
  <c r="J182" i="21" s="1"/>
  <c r="I182" i="33" s="1"/>
  <c r="I182" i="35" s="1"/>
  <c r="I182" i="36" s="1"/>
  <c r="G270" i="30"/>
  <c r="I182" i="21" s="1"/>
  <c r="H182" i="33" s="1"/>
  <c r="H182" i="35" s="1"/>
  <c r="H182" i="36" s="1"/>
  <c r="F270" i="30"/>
  <c r="H182" i="21" s="1"/>
  <c r="G182" i="33" s="1"/>
  <c r="G182" i="35" s="1"/>
  <c r="G182" i="36" s="1"/>
  <c r="E270" i="30"/>
  <c r="G182" i="21" s="1"/>
  <c r="F182" i="33" s="1"/>
  <c r="F182" i="35" s="1"/>
  <c r="F182" i="36" s="1"/>
  <c r="D270" i="30"/>
  <c r="F182" i="21" s="1"/>
  <c r="E182" i="33" s="1"/>
  <c r="E182" i="35" s="1"/>
  <c r="E182" i="36" s="1"/>
  <c r="C270" i="30"/>
  <c r="E182" i="21" s="1"/>
  <c r="D182" i="33" s="1"/>
  <c r="D182" i="35" s="1"/>
  <c r="D182" i="36" s="1"/>
  <c r="B270" i="30"/>
  <c r="D182" i="21" s="1"/>
  <c r="C182" i="33" s="1"/>
  <c r="C182" i="35" s="1"/>
  <c r="C182" i="36" s="1"/>
  <c r="M269" i="30"/>
  <c r="L269"/>
  <c r="K269"/>
  <c r="J269"/>
  <c r="I269"/>
  <c r="H269"/>
  <c r="G269"/>
  <c r="F269"/>
  <c r="E269"/>
  <c r="D269"/>
  <c r="C269"/>
  <c r="B269"/>
  <c r="M268"/>
  <c r="L268"/>
  <c r="K268"/>
  <c r="J268"/>
  <c r="I268"/>
  <c r="H268"/>
  <c r="G268"/>
  <c r="F268"/>
  <c r="E268"/>
  <c r="D268"/>
  <c r="C268"/>
  <c r="B268"/>
  <c r="M267"/>
  <c r="O181" i="21" s="1"/>
  <c r="N181" i="33" s="1"/>
  <c r="N181" i="35" s="1"/>
  <c r="N181" i="36" s="1"/>
  <c r="L267" i="30"/>
  <c r="N181" i="21" s="1"/>
  <c r="M181" i="33" s="1"/>
  <c r="M181" i="35" s="1"/>
  <c r="M181" i="36" s="1"/>
  <c r="K267" i="30"/>
  <c r="M181" i="21" s="1"/>
  <c r="L181" i="33" s="1"/>
  <c r="L181" i="35" s="1"/>
  <c r="L181" i="36" s="1"/>
  <c r="J267" i="30"/>
  <c r="L181" i="21" s="1"/>
  <c r="K181" i="33" s="1"/>
  <c r="K181" i="35" s="1"/>
  <c r="K181" i="36" s="1"/>
  <c r="I267" i="30"/>
  <c r="K181" i="21" s="1"/>
  <c r="J181" i="33" s="1"/>
  <c r="J181" i="35" s="1"/>
  <c r="J181" i="36" s="1"/>
  <c r="H267" i="30"/>
  <c r="J181" i="21" s="1"/>
  <c r="I181" i="33" s="1"/>
  <c r="I181" i="35" s="1"/>
  <c r="I181" i="36" s="1"/>
  <c r="G267" i="30"/>
  <c r="I181" i="21" s="1"/>
  <c r="H181" i="33" s="1"/>
  <c r="H181" i="35" s="1"/>
  <c r="H181" i="36" s="1"/>
  <c r="F267" i="30"/>
  <c r="H181" i="21" s="1"/>
  <c r="G181" i="33" s="1"/>
  <c r="G181" i="35" s="1"/>
  <c r="G181" i="36" s="1"/>
  <c r="E267" i="30"/>
  <c r="G181" i="21" s="1"/>
  <c r="F181" i="33" s="1"/>
  <c r="F181" i="35" s="1"/>
  <c r="F181" i="36" s="1"/>
  <c r="D267" i="30"/>
  <c r="F181" i="21" s="1"/>
  <c r="E181" i="33" s="1"/>
  <c r="E181" i="35" s="1"/>
  <c r="E181" i="36" s="1"/>
  <c r="C267" i="30"/>
  <c r="E181" i="21" s="1"/>
  <c r="D181" i="33" s="1"/>
  <c r="D181" i="35" s="1"/>
  <c r="D181" i="36" s="1"/>
  <c r="B267" i="30"/>
  <c r="D181" i="21" s="1"/>
  <c r="C181" i="33" s="1"/>
  <c r="C181" i="35" s="1"/>
  <c r="C181" i="36" s="1"/>
  <c r="M266" i="30"/>
  <c r="O180" i="21" s="1"/>
  <c r="N180" i="33" s="1"/>
  <c r="N180" i="35" s="1"/>
  <c r="N180" i="36" s="1"/>
  <c r="L266" i="30"/>
  <c r="N180" i="21" s="1"/>
  <c r="M180" i="33" s="1"/>
  <c r="M180" i="35" s="1"/>
  <c r="M180" i="36" s="1"/>
  <c r="K266" i="30"/>
  <c r="M180" i="21" s="1"/>
  <c r="L180" i="33" s="1"/>
  <c r="L180" i="35" s="1"/>
  <c r="L180" i="36" s="1"/>
  <c r="J266" i="30"/>
  <c r="L180" i="21" s="1"/>
  <c r="K180" i="33" s="1"/>
  <c r="K180" i="35" s="1"/>
  <c r="K180" i="36" s="1"/>
  <c r="I266" i="30"/>
  <c r="K180" i="21" s="1"/>
  <c r="J180" i="33" s="1"/>
  <c r="J180" i="35" s="1"/>
  <c r="J180" i="36" s="1"/>
  <c r="H266" i="30"/>
  <c r="J180" i="21" s="1"/>
  <c r="I180" i="33" s="1"/>
  <c r="I180" i="35" s="1"/>
  <c r="I180" i="36" s="1"/>
  <c r="G266" i="30"/>
  <c r="I180" i="21" s="1"/>
  <c r="H180" i="33" s="1"/>
  <c r="H180" i="35" s="1"/>
  <c r="H180" i="36" s="1"/>
  <c r="F266" i="30"/>
  <c r="H180" i="21" s="1"/>
  <c r="G180" i="33" s="1"/>
  <c r="G180" i="35" s="1"/>
  <c r="G180" i="36" s="1"/>
  <c r="E266" i="30"/>
  <c r="G180" i="21" s="1"/>
  <c r="F180" i="33" s="1"/>
  <c r="F180" i="35" s="1"/>
  <c r="F180" i="36" s="1"/>
  <c r="D266" i="30"/>
  <c r="F180" i="21" s="1"/>
  <c r="E180" i="33" s="1"/>
  <c r="E180" i="35" s="1"/>
  <c r="E180" i="36" s="1"/>
  <c r="C266" i="30"/>
  <c r="E180" i="21" s="1"/>
  <c r="D180" i="33" s="1"/>
  <c r="D180" i="35" s="1"/>
  <c r="D180" i="36" s="1"/>
  <c r="B266" i="30"/>
  <c r="D180" i="21" s="1"/>
  <c r="C180" i="33" s="1"/>
  <c r="C180" i="35" s="1"/>
  <c r="C180" i="36" s="1"/>
  <c r="M265" i="30"/>
  <c r="O179" i="21" s="1"/>
  <c r="N179" i="33" s="1"/>
  <c r="N179" i="35" s="1"/>
  <c r="N179" i="36" s="1"/>
  <c r="L265" i="30"/>
  <c r="N179" i="21" s="1"/>
  <c r="M179" i="33" s="1"/>
  <c r="M179" i="35" s="1"/>
  <c r="M179" i="36" s="1"/>
  <c r="K265" i="30"/>
  <c r="M179" i="21" s="1"/>
  <c r="L179" i="33" s="1"/>
  <c r="L179" i="35" s="1"/>
  <c r="L179" i="36" s="1"/>
  <c r="J265" i="30"/>
  <c r="L179" i="21" s="1"/>
  <c r="K179" i="33" s="1"/>
  <c r="K179" i="35" s="1"/>
  <c r="K179" i="36" s="1"/>
  <c r="I265" i="30"/>
  <c r="K179" i="21" s="1"/>
  <c r="J179" i="33" s="1"/>
  <c r="J179" i="35" s="1"/>
  <c r="J179" i="36" s="1"/>
  <c r="H265" i="30"/>
  <c r="J179" i="21" s="1"/>
  <c r="I179" i="33" s="1"/>
  <c r="I179" i="35" s="1"/>
  <c r="I179" i="36" s="1"/>
  <c r="G265" i="30"/>
  <c r="I179" i="21" s="1"/>
  <c r="H179" i="33" s="1"/>
  <c r="H179" i="35" s="1"/>
  <c r="H179" i="36" s="1"/>
  <c r="F265" i="30"/>
  <c r="H179" i="21" s="1"/>
  <c r="G179" i="33" s="1"/>
  <c r="G179" i="35" s="1"/>
  <c r="G179" i="36" s="1"/>
  <c r="E265" i="30"/>
  <c r="G179" i="21" s="1"/>
  <c r="F179" i="33" s="1"/>
  <c r="F179" i="35" s="1"/>
  <c r="F179" i="36" s="1"/>
  <c r="D265" i="30"/>
  <c r="F179" i="21" s="1"/>
  <c r="E179" i="33" s="1"/>
  <c r="E179" i="35" s="1"/>
  <c r="E179" i="36" s="1"/>
  <c r="C265" i="30"/>
  <c r="E179" i="21" s="1"/>
  <c r="D179" i="33" s="1"/>
  <c r="D179" i="35" s="1"/>
  <c r="D179" i="36" s="1"/>
  <c r="B265" i="30"/>
  <c r="D179" i="21" s="1"/>
  <c r="C179" i="33" s="1"/>
  <c r="C179" i="35" s="1"/>
  <c r="C179" i="36" s="1"/>
  <c r="M264" i="30"/>
  <c r="O178" i="21" s="1"/>
  <c r="N178" i="33" s="1"/>
  <c r="N178" i="35" s="1"/>
  <c r="N178" i="36" s="1"/>
  <c r="L264" i="30"/>
  <c r="N178" i="21" s="1"/>
  <c r="M178" i="33" s="1"/>
  <c r="M178" i="35" s="1"/>
  <c r="M178" i="36" s="1"/>
  <c r="K264" i="30"/>
  <c r="M178" i="21" s="1"/>
  <c r="L178" i="33" s="1"/>
  <c r="L178" i="35" s="1"/>
  <c r="L178" i="36" s="1"/>
  <c r="J264" i="30"/>
  <c r="L178" i="21" s="1"/>
  <c r="K178" i="33" s="1"/>
  <c r="K178" i="35" s="1"/>
  <c r="K178" i="36" s="1"/>
  <c r="I264" i="30"/>
  <c r="K178" i="21" s="1"/>
  <c r="J178" i="33" s="1"/>
  <c r="J178" i="35" s="1"/>
  <c r="J178" i="36" s="1"/>
  <c r="H264" i="30"/>
  <c r="J178" i="21" s="1"/>
  <c r="I178" i="33" s="1"/>
  <c r="I178" i="35" s="1"/>
  <c r="I178" i="36" s="1"/>
  <c r="G264" i="30"/>
  <c r="I178" i="21" s="1"/>
  <c r="H178" i="33" s="1"/>
  <c r="H178" i="35" s="1"/>
  <c r="H178" i="36" s="1"/>
  <c r="F264" i="30"/>
  <c r="H178" i="21" s="1"/>
  <c r="G178" i="33" s="1"/>
  <c r="G178" i="35" s="1"/>
  <c r="G178" i="36" s="1"/>
  <c r="E264" i="30"/>
  <c r="G178" i="21" s="1"/>
  <c r="F178" i="33" s="1"/>
  <c r="F178" i="35" s="1"/>
  <c r="F178" i="36" s="1"/>
  <c r="D264" i="30"/>
  <c r="F178" i="21" s="1"/>
  <c r="E178" i="33" s="1"/>
  <c r="E178" i="35" s="1"/>
  <c r="E178" i="36" s="1"/>
  <c r="C264" i="30"/>
  <c r="E178" i="21" s="1"/>
  <c r="D178" i="33" s="1"/>
  <c r="D178" i="35" s="1"/>
  <c r="D178" i="36" s="1"/>
  <c r="B264" i="30"/>
  <c r="D178" i="21" s="1"/>
  <c r="C178" i="33" s="1"/>
  <c r="C178" i="35" s="1"/>
  <c r="C178" i="36" s="1"/>
  <c r="M263" i="30"/>
  <c r="O177" i="21" s="1"/>
  <c r="N177" i="33" s="1"/>
  <c r="N177" i="35" s="1"/>
  <c r="N177" i="36" s="1"/>
  <c r="L263" i="30"/>
  <c r="N177" i="21" s="1"/>
  <c r="M177" i="33" s="1"/>
  <c r="M177" i="35" s="1"/>
  <c r="M177" i="36" s="1"/>
  <c r="K263" i="30"/>
  <c r="M177" i="21" s="1"/>
  <c r="L177" i="33" s="1"/>
  <c r="L177" i="35" s="1"/>
  <c r="L177" i="36" s="1"/>
  <c r="J263" i="30"/>
  <c r="L177" i="21" s="1"/>
  <c r="K177" i="33" s="1"/>
  <c r="K177" i="35" s="1"/>
  <c r="K177" i="36" s="1"/>
  <c r="I263" i="30"/>
  <c r="K177" i="21" s="1"/>
  <c r="J177" i="33" s="1"/>
  <c r="J177" i="35" s="1"/>
  <c r="J177" i="36" s="1"/>
  <c r="H263" i="30"/>
  <c r="J177" i="21" s="1"/>
  <c r="I177" i="33" s="1"/>
  <c r="I177" i="35" s="1"/>
  <c r="I177" i="36" s="1"/>
  <c r="G263" i="30"/>
  <c r="I177" i="21" s="1"/>
  <c r="H177" i="33" s="1"/>
  <c r="H177" i="35" s="1"/>
  <c r="H177" i="36" s="1"/>
  <c r="F263" i="30"/>
  <c r="H177" i="21" s="1"/>
  <c r="G177" i="33" s="1"/>
  <c r="G177" i="35" s="1"/>
  <c r="G177" i="36" s="1"/>
  <c r="E263" i="30"/>
  <c r="G177" i="21" s="1"/>
  <c r="F177" i="33" s="1"/>
  <c r="F177" i="35" s="1"/>
  <c r="F177" i="36" s="1"/>
  <c r="D263" i="30"/>
  <c r="F177" i="21" s="1"/>
  <c r="E177" i="33" s="1"/>
  <c r="E177" i="35" s="1"/>
  <c r="E177" i="36" s="1"/>
  <c r="C263" i="30"/>
  <c r="E177" i="21" s="1"/>
  <c r="D177" i="33" s="1"/>
  <c r="D177" i="35" s="1"/>
  <c r="D177" i="36" s="1"/>
  <c r="B263" i="30"/>
  <c r="D177" i="21" s="1"/>
  <c r="C177" i="33" s="1"/>
  <c r="C177" i="35" s="1"/>
  <c r="C177" i="36" s="1"/>
  <c r="M262" i="30"/>
  <c r="L262"/>
  <c r="K262"/>
  <c r="J262"/>
  <c r="I262"/>
  <c r="H262"/>
  <c r="G262"/>
  <c r="F262"/>
  <c r="E262"/>
  <c r="D262"/>
  <c r="C262"/>
  <c r="B262"/>
  <c r="M261"/>
  <c r="L261"/>
  <c r="K261"/>
  <c r="J261"/>
  <c r="I261"/>
  <c r="H261"/>
  <c r="G261"/>
  <c r="F261"/>
  <c r="E261"/>
  <c r="D261"/>
  <c r="C261"/>
  <c r="B261"/>
  <c r="M260"/>
  <c r="O176" i="21" s="1"/>
  <c r="N176" i="33" s="1"/>
  <c r="N176" i="35" s="1"/>
  <c r="N176" i="36" s="1"/>
  <c r="L260" i="30"/>
  <c r="N176" i="21" s="1"/>
  <c r="M176" i="33" s="1"/>
  <c r="M176" i="35" s="1"/>
  <c r="M176" i="36" s="1"/>
  <c r="K260" i="30"/>
  <c r="M176" i="21" s="1"/>
  <c r="L176" i="33" s="1"/>
  <c r="L176" i="35" s="1"/>
  <c r="L176" i="36" s="1"/>
  <c r="J260" i="30"/>
  <c r="L176" i="21" s="1"/>
  <c r="K176" i="33" s="1"/>
  <c r="K176" i="35" s="1"/>
  <c r="K176" i="36" s="1"/>
  <c r="I260" i="30"/>
  <c r="K176" i="21" s="1"/>
  <c r="J176" i="33" s="1"/>
  <c r="J176" i="35" s="1"/>
  <c r="J176" i="36" s="1"/>
  <c r="H260" i="30"/>
  <c r="J176" i="21" s="1"/>
  <c r="I176" i="33" s="1"/>
  <c r="I176" i="35" s="1"/>
  <c r="I176" i="36" s="1"/>
  <c r="G260" i="30"/>
  <c r="I176" i="21" s="1"/>
  <c r="H176" i="33" s="1"/>
  <c r="H176" i="35" s="1"/>
  <c r="H176" i="36" s="1"/>
  <c r="F260" i="30"/>
  <c r="H176" i="21" s="1"/>
  <c r="G176" i="33" s="1"/>
  <c r="G176" i="35" s="1"/>
  <c r="G176" i="36" s="1"/>
  <c r="E260" i="30"/>
  <c r="G176" i="21" s="1"/>
  <c r="F176" i="33" s="1"/>
  <c r="F176" i="35" s="1"/>
  <c r="F176" i="36" s="1"/>
  <c r="D260" i="30"/>
  <c r="F176" i="21" s="1"/>
  <c r="E176" i="33" s="1"/>
  <c r="E176" i="35" s="1"/>
  <c r="E176" i="36" s="1"/>
  <c r="C260" i="30"/>
  <c r="E176" i="21" s="1"/>
  <c r="D176" i="33" s="1"/>
  <c r="D176" i="35" s="1"/>
  <c r="D176" i="36" s="1"/>
  <c r="B260" i="30"/>
  <c r="D176" i="21" s="1"/>
  <c r="C176" i="33" s="1"/>
  <c r="C176" i="35" s="1"/>
  <c r="C176" i="36" s="1"/>
  <c r="M259" i="30"/>
  <c r="O175" i="21" s="1"/>
  <c r="N175" i="33" s="1"/>
  <c r="N175" i="35" s="1"/>
  <c r="N175" i="36" s="1"/>
  <c r="L259" i="30"/>
  <c r="N175" i="21" s="1"/>
  <c r="M175" i="33" s="1"/>
  <c r="M175" i="35" s="1"/>
  <c r="M175" i="36" s="1"/>
  <c r="K259" i="30"/>
  <c r="M175" i="21" s="1"/>
  <c r="L175" i="33" s="1"/>
  <c r="L175" i="35" s="1"/>
  <c r="L175" i="36" s="1"/>
  <c r="J259" i="30"/>
  <c r="L175" i="21" s="1"/>
  <c r="K175" i="33" s="1"/>
  <c r="K175" i="35" s="1"/>
  <c r="K175" i="36" s="1"/>
  <c r="I259" i="30"/>
  <c r="K175" i="21" s="1"/>
  <c r="J175" i="33" s="1"/>
  <c r="J175" i="35" s="1"/>
  <c r="J175" i="36" s="1"/>
  <c r="H259" i="30"/>
  <c r="J175" i="21" s="1"/>
  <c r="I175" i="33" s="1"/>
  <c r="I175" i="35" s="1"/>
  <c r="I175" i="36" s="1"/>
  <c r="G259" i="30"/>
  <c r="I175" i="21" s="1"/>
  <c r="H175" i="33" s="1"/>
  <c r="H175" i="35" s="1"/>
  <c r="H175" i="36" s="1"/>
  <c r="F259" i="30"/>
  <c r="H175" i="21" s="1"/>
  <c r="G175" i="33" s="1"/>
  <c r="G175" i="35" s="1"/>
  <c r="G175" i="36" s="1"/>
  <c r="E259" i="30"/>
  <c r="G175" i="21" s="1"/>
  <c r="F175" i="33" s="1"/>
  <c r="F175" i="35" s="1"/>
  <c r="F175" i="36" s="1"/>
  <c r="D259" i="30"/>
  <c r="F175" i="21" s="1"/>
  <c r="E175" i="33" s="1"/>
  <c r="E175" i="35" s="1"/>
  <c r="E175" i="36" s="1"/>
  <c r="C259" i="30"/>
  <c r="E175" i="21" s="1"/>
  <c r="D175" i="33" s="1"/>
  <c r="D175" i="35" s="1"/>
  <c r="D175" i="36" s="1"/>
  <c r="B259" i="30"/>
  <c r="D175" i="21" s="1"/>
  <c r="C175" i="33" s="1"/>
  <c r="C175" i="35" s="1"/>
  <c r="C175" i="36" s="1"/>
  <c r="M258" i="30"/>
  <c r="O174" i="21" s="1"/>
  <c r="N174" i="33" s="1"/>
  <c r="N174" i="35" s="1"/>
  <c r="N174" i="36" s="1"/>
  <c r="L258" i="30"/>
  <c r="N174" i="21" s="1"/>
  <c r="M174" i="33" s="1"/>
  <c r="M174" i="35" s="1"/>
  <c r="M174" i="36" s="1"/>
  <c r="K258" i="30"/>
  <c r="M174" i="21" s="1"/>
  <c r="L174" i="33" s="1"/>
  <c r="L174" i="35" s="1"/>
  <c r="L174" i="36" s="1"/>
  <c r="J258" i="30"/>
  <c r="L174" i="21" s="1"/>
  <c r="K174" i="33" s="1"/>
  <c r="K174" i="35" s="1"/>
  <c r="K174" i="36" s="1"/>
  <c r="I258" i="30"/>
  <c r="K174" i="21" s="1"/>
  <c r="J174" i="33" s="1"/>
  <c r="J174" i="35" s="1"/>
  <c r="J174" i="36" s="1"/>
  <c r="H258" i="30"/>
  <c r="J174" i="21" s="1"/>
  <c r="I174" i="33" s="1"/>
  <c r="I174" i="35" s="1"/>
  <c r="I174" i="36" s="1"/>
  <c r="G258" i="30"/>
  <c r="I174" i="21" s="1"/>
  <c r="H174" i="33" s="1"/>
  <c r="H174" i="35" s="1"/>
  <c r="H174" i="36" s="1"/>
  <c r="F258" i="30"/>
  <c r="H174" i="21" s="1"/>
  <c r="G174" i="33" s="1"/>
  <c r="G174" i="35" s="1"/>
  <c r="G174" i="36" s="1"/>
  <c r="E258" i="30"/>
  <c r="G174" i="21" s="1"/>
  <c r="F174" i="33" s="1"/>
  <c r="F174" i="35" s="1"/>
  <c r="F174" i="36" s="1"/>
  <c r="D258" i="30"/>
  <c r="F174" i="21" s="1"/>
  <c r="E174" i="33" s="1"/>
  <c r="E174" i="35" s="1"/>
  <c r="E174" i="36" s="1"/>
  <c r="C258" i="30"/>
  <c r="E174" i="21" s="1"/>
  <c r="D174" i="33" s="1"/>
  <c r="D174" i="35" s="1"/>
  <c r="D174" i="36" s="1"/>
  <c r="B258" i="30"/>
  <c r="D174" i="21" s="1"/>
  <c r="C174" i="33" s="1"/>
  <c r="C174" i="35" s="1"/>
  <c r="C174" i="36" s="1"/>
  <c r="M257" i="30"/>
  <c r="O173" i="21" s="1"/>
  <c r="N173" i="33" s="1"/>
  <c r="N173" i="35" s="1"/>
  <c r="N173" i="36" s="1"/>
  <c r="L257" i="30"/>
  <c r="N173" i="21" s="1"/>
  <c r="M173" i="33" s="1"/>
  <c r="M173" i="35" s="1"/>
  <c r="M173" i="36" s="1"/>
  <c r="K257" i="30"/>
  <c r="M173" i="21" s="1"/>
  <c r="L173" i="33" s="1"/>
  <c r="L173" i="35" s="1"/>
  <c r="L173" i="36" s="1"/>
  <c r="J257" i="30"/>
  <c r="L173" i="21" s="1"/>
  <c r="K173" i="33" s="1"/>
  <c r="K173" i="35" s="1"/>
  <c r="K173" i="36" s="1"/>
  <c r="I257" i="30"/>
  <c r="K173" i="21" s="1"/>
  <c r="J173" i="33" s="1"/>
  <c r="J173" i="35" s="1"/>
  <c r="J173" i="36" s="1"/>
  <c r="H257" i="30"/>
  <c r="J173" i="21" s="1"/>
  <c r="I173" i="33" s="1"/>
  <c r="I173" i="35" s="1"/>
  <c r="I173" i="36" s="1"/>
  <c r="G257" i="30"/>
  <c r="I173" i="21" s="1"/>
  <c r="H173" i="33" s="1"/>
  <c r="H173" i="35" s="1"/>
  <c r="H173" i="36" s="1"/>
  <c r="F257" i="30"/>
  <c r="H173" i="21" s="1"/>
  <c r="G173" i="33" s="1"/>
  <c r="G173" i="35" s="1"/>
  <c r="G173" i="36" s="1"/>
  <c r="E257" i="30"/>
  <c r="G173" i="21" s="1"/>
  <c r="F173" i="33" s="1"/>
  <c r="F173" i="35" s="1"/>
  <c r="F173" i="36" s="1"/>
  <c r="D257" i="30"/>
  <c r="F173" i="21" s="1"/>
  <c r="E173" i="33" s="1"/>
  <c r="E173" i="35" s="1"/>
  <c r="E173" i="36" s="1"/>
  <c r="C257" i="30"/>
  <c r="E173" i="21" s="1"/>
  <c r="D173" i="33" s="1"/>
  <c r="D173" i="35" s="1"/>
  <c r="D173" i="36" s="1"/>
  <c r="B257" i="30"/>
  <c r="D173" i="21" s="1"/>
  <c r="C173" i="33" s="1"/>
  <c r="C173" i="35" s="1"/>
  <c r="C173" i="36" s="1"/>
  <c r="M256" i="30"/>
  <c r="O172" i="21" s="1"/>
  <c r="N172" i="33" s="1"/>
  <c r="N172" i="35" s="1"/>
  <c r="N172" i="36" s="1"/>
  <c r="L256" i="30"/>
  <c r="N172" i="21" s="1"/>
  <c r="M172" i="33" s="1"/>
  <c r="M172" i="35" s="1"/>
  <c r="M172" i="36" s="1"/>
  <c r="K256" i="30"/>
  <c r="M172" i="21" s="1"/>
  <c r="L172" i="33" s="1"/>
  <c r="L172" i="35" s="1"/>
  <c r="L172" i="36" s="1"/>
  <c r="J256" i="30"/>
  <c r="L172" i="21" s="1"/>
  <c r="K172" i="33" s="1"/>
  <c r="K172" i="35" s="1"/>
  <c r="K172" i="36" s="1"/>
  <c r="I256" i="30"/>
  <c r="K172" i="21" s="1"/>
  <c r="J172" i="33" s="1"/>
  <c r="J172" i="35" s="1"/>
  <c r="J172" i="36" s="1"/>
  <c r="H256" i="30"/>
  <c r="J172" i="21" s="1"/>
  <c r="I172" i="33" s="1"/>
  <c r="I172" i="35" s="1"/>
  <c r="I172" i="36" s="1"/>
  <c r="G256" i="30"/>
  <c r="I172" i="21" s="1"/>
  <c r="H172" i="33" s="1"/>
  <c r="H172" i="35" s="1"/>
  <c r="H172" i="36" s="1"/>
  <c r="F256" i="30"/>
  <c r="H172" i="21" s="1"/>
  <c r="G172" i="33" s="1"/>
  <c r="G172" i="35" s="1"/>
  <c r="G172" i="36" s="1"/>
  <c r="E256" i="30"/>
  <c r="G172" i="21" s="1"/>
  <c r="F172" i="33" s="1"/>
  <c r="F172" i="35" s="1"/>
  <c r="F172" i="36" s="1"/>
  <c r="D256" i="30"/>
  <c r="F172" i="21" s="1"/>
  <c r="E172" i="33" s="1"/>
  <c r="E172" i="35" s="1"/>
  <c r="E172" i="36" s="1"/>
  <c r="C256" i="30"/>
  <c r="E172" i="21" s="1"/>
  <c r="D172" i="33" s="1"/>
  <c r="D172" i="35" s="1"/>
  <c r="D172" i="36" s="1"/>
  <c r="B256" i="30"/>
  <c r="D172" i="21" s="1"/>
  <c r="C172" i="33" s="1"/>
  <c r="C172" i="35" s="1"/>
  <c r="C172" i="36" s="1"/>
  <c r="M255" i="30"/>
  <c r="L255"/>
  <c r="K255"/>
  <c r="J255"/>
  <c r="I255"/>
  <c r="H255"/>
  <c r="G255"/>
  <c r="F255"/>
  <c r="E255"/>
  <c r="D255"/>
  <c r="C255"/>
  <c r="B255"/>
  <c r="M254"/>
  <c r="L254"/>
  <c r="K254"/>
  <c r="J254"/>
  <c r="I254"/>
  <c r="H254"/>
  <c r="G254"/>
  <c r="F254"/>
  <c r="E254"/>
  <c r="D254"/>
  <c r="C254"/>
  <c r="B254"/>
  <c r="M253"/>
  <c r="O171" i="21" s="1"/>
  <c r="N171" i="33" s="1"/>
  <c r="N171" i="35" s="1"/>
  <c r="N171" i="36" s="1"/>
  <c r="L253" i="30"/>
  <c r="N171" i="21" s="1"/>
  <c r="M171" i="33" s="1"/>
  <c r="M171" i="35" s="1"/>
  <c r="M171" i="36" s="1"/>
  <c r="K253" i="30"/>
  <c r="M171" i="21" s="1"/>
  <c r="L171" i="33" s="1"/>
  <c r="L171" i="35" s="1"/>
  <c r="L171" i="36" s="1"/>
  <c r="J253" i="30"/>
  <c r="L171" i="21" s="1"/>
  <c r="K171" i="33" s="1"/>
  <c r="K171" i="35" s="1"/>
  <c r="K171" i="36" s="1"/>
  <c r="I253" i="30"/>
  <c r="K171" i="21" s="1"/>
  <c r="J171" i="33" s="1"/>
  <c r="J171" i="35" s="1"/>
  <c r="J171" i="36" s="1"/>
  <c r="H253" i="30"/>
  <c r="J171" i="21" s="1"/>
  <c r="I171" i="33" s="1"/>
  <c r="I171" i="35" s="1"/>
  <c r="I171" i="36" s="1"/>
  <c r="G253" i="30"/>
  <c r="I171" i="21" s="1"/>
  <c r="H171" i="33" s="1"/>
  <c r="H171" i="35" s="1"/>
  <c r="H171" i="36" s="1"/>
  <c r="F253" i="30"/>
  <c r="H171" i="21" s="1"/>
  <c r="G171" i="33" s="1"/>
  <c r="G171" i="35" s="1"/>
  <c r="G171" i="36" s="1"/>
  <c r="E253" i="30"/>
  <c r="G171" i="21" s="1"/>
  <c r="F171" i="33" s="1"/>
  <c r="F171" i="35" s="1"/>
  <c r="F171" i="36" s="1"/>
  <c r="D253" i="30"/>
  <c r="F171" i="21" s="1"/>
  <c r="E171" i="33" s="1"/>
  <c r="E171" i="35" s="1"/>
  <c r="E171" i="36" s="1"/>
  <c r="C253" i="30"/>
  <c r="E171" i="21" s="1"/>
  <c r="D171" i="33" s="1"/>
  <c r="D171" i="35" s="1"/>
  <c r="D171" i="36" s="1"/>
  <c r="B253" i="30"/>
  <c r="D171" i="21" s="1"/>
  <c r="C171" i="33" s="1"/>
  <c r="C171" i="35" s="1"/>
  <c r="C171" i="36" s="1"/>
  <c r="M252" i="30"/>
  <c r="O170" i="21" s="1"/>
  <c r="N170" i="33" s="1"/>
  <c r="N170" i="35" s="1"/>
  <c r="N170" i="36" s="1"/>
  <c r="L252" i="30"/>
  <c r="N170" i="21" s="1"/>
  <c r="M170" i="33" s="1"/>
  <c r="M170" i="35" s="1"/>
  <c r="M170" i="36" s="1"/>
  <c r="K252" i="30"/>
  <c r="M170" i="21" s="1"/>
  <c r="L170" i="33" s="1"/>
  <c r="L170" i="35" s="1"/>
  <c r="L170" i="36" s="1"/>
  <c r="J252" i="30"/>
  <c r="L170" i="21" s="1"/>
  <c r="K170" i="33" s="1"/>
  <c r="K170" i="35" s="1"/>
  <c r="K170" i="36" s="1"/>
  <c r="I252" i="30"/>
  <c r="K170" i="21" s="1"/>
  <c r="J170" i="33" s="1"/>
  <c r="J170" i="35" s="1"/>
  <c r="J170" i="36" s="1"/>
  <c r="H252" i="30"/>
  <c r="J170" i="21" s="1"/>
  <c r="I170" i="33" s="1"/>
  <c r="I170" i="35" s="1"/>
  <c r="I170" i="36" s="1"/>
  <c r="G252" i="30"/>
  <c r="I170" i="21" s="1"/>
  <c r="H170" i="33" s="1"/>
  <c r="H170" i="35" s="1"/>
  <c r="H170" i="36" s="1"/>
  <c r="F252" i="30"/>
  <c r="H170" i="21" s="1"/>
  <c r="G170" i="33" s="1"/>
  <c r="G170" i="35" s="1"/>
  <c r="G170" i="36" s="1"/>
  <c r="E252" i="30"/>
  <c r="G170" i="21" s="1"/>
  <c r="F170" i="33" s="1"/>
  <c r="F170" i="35" s="1"/>
  <c r="F170" i="36" s="1"/>
  <c r="D252" i="30"/>
  <c r="F170" i="21" s="1"/>
  <c r="E170" i="33" s="1"/>
  <c r="E170" i="35" s="1"/>
  <c r="E170" i="36" s="1"/>
  <c r="C252" i="30"/>
  <c r="E170" i="21" s="1"/>
  <c r="D170" i="33" s="1"/>
  <c r="D170" i="35" s="1"/>
  <c r="D170" i="36" s="1"/>
  <c r="B252" i="30"/>
  <c r="D170" i="21" s="1"/>
  <c r="C170" i="33" s="1"/>
  <c r="C170" i="35" s="1"/>
  <c r="C170" i="36" s="1"/>
  <c r="M251" i="30"/>
  <c r="O169" i="21" s="1"/>
  <c r="N169" i="33" s="1"/>
  <c r="N169" i="35" s="1"/>
  <c r="N169" i="36" s="1"/>
  <c r="L251" i="30"/>
  <c r="N169" i="21" s="1"/>
  <c r="M169" i="33" s="1"/>
  <c r="M169" i="35" s="1"/>
  <c r="M169" i="36" s="1"/>
  <c r="K251" i="30"/>
  <c r="M169" i="21" s="1"/>
  <c r="L169" i="33" s="1"/>
  <c r="L169" i="35" s="1"/>
  <c r="L169" i="36" s="1"/>
  <c r="J251" i="30"/>
  <c r="L169" i="21" s="1"/>
  <c r="K169" i="33" s="1"/>
  <c r="K169" i="35" s="1"/>
  <c r="K169" i="36" s="1"/>
  <c r="I251" i="30"/>
  <c r="K169" i="21" s="1"/>
  <c r="J169" i="33" s="1"/>
  <c r="J169" i="35" s="1"/>
  <c r="J169" i="36" s="1"/>
  <c r="H251" i="30"/>
  <c r="J169" i="21" s="1"/>
  <c r="I169" i="33" s="1"/>
  <c r="I169" i="35" s="1"/>
  <c r="I169" i="36" s="1"/>
  <c r="G251" i="30"/>
  <c r="I169" i="21" s="1"/>
  <c r="H169" i="33" s="1"/>
  <c r="H169" i="35" s="1"/>
  <c r="H169" i="36" s="1"/>
  <c r="F251" i="30"/>
  <c r="H169" i="21" s="1"/>
  <c r="G169" i="33" s="1"/>
  <c r="G169" i="35" s="1"/>
  <c r="G169" i="36" s="1"/>
  <c r="E251" i="30"/>
  <c r="G169" i="21" s="1"/>
  <c r="F169" i="33" s="1"/>
  <c r="F169" i="35" s="1"/>
  <c r="F169" i="36" s="1"/>
  <c r="D251" i="30"/>
  <c r="F169" i="21" s="1"/>
  <c r="E169" i="33" s="1"/>
  <c r="E169" i="35" s="1"/>
  <c r="E169" i="36" s="1"/>
  <c r="C251" i="30"/>
  <c r="E169" i="21" s="1"/>
  <c r="D169" i="33" s="1"/>
  <c r="D169" i="35" s="1"/>
  <c r="D169" i="36" s="1"/>
  <c r="B251" i="30"/>
  <c r="D169" i="21" s="1"/>
  <c r="C169" i="33" s="1"/>
  <c r="C169" i="35" s="1"/>
  <c r="C169" i="36" s="1"/>
  <c r="M250" i="30"/>
  <c r="O168" i="21" s="1"/>
  <c r="N168" i="33" s="1"/>
  <c r="N168" i="35" s="1"/>
  <c r="N168" i="36" s="1"/>
  <c r="L250" i="30"/>
  <c r="N168" i="21" s="1"/>
  <c r="M168" i="33" s="1"/>
  <c r="M168" i="35" s="1"/>
  <c r="M168" i="36" s="1"/>
  <c r="K250" i="30"/>
  <c r="M168" i="21" s="1"/>
  <c r="L168" i="33" s="1"/>
  <c r="L168" i="35" s="1"/>
  <c r="L168" i="36" s="1"/>
  <c r="J250" i="30"/>
  <c r="L168" i="21" s="1"/>
  <c r="K168" i="33" s="1"/>
  <c r="K168" i="35" s="1"/>
  <c r="K168" i="36" s="1"/>
  <c r="I250" i="30"/>
  <c r="K168" i="21" s="1"/>
  <c r="J168" i="33" s="1"/>
  <c r="J168" i="35" s="1"/>
  <c r="J168" i="36" s="1"/>
  <c r="H250" i="30"/>
  <c r="J168" i="21" s="1"/>
  <c r="I168" i="33" s="1"/>
  <c r="I168" i="35" s="1"/>
  <c r="I168" i="36" s="1"/>
  <c r="G250" i="30"/>
  <c r="I168" i="21" s="1"/>
  <c r="H168" i="33" s="1"/>
  <c r="H168" i="35" s="1"/>
  <c r="H168" i="36" s="1"/>
  <c r="F250" i="30"/>
  <c r="H168" i="21" s="1"/>
  <c r="G168" i="33" s="1"/>
  <c r="G168" i="35" s="1"/>
  <c r="G168" i="36" s="1"/>
  <c r="E250" i="30"/>
  <c r="G168" i="21" s="1"/>
  <c r="F168" i="33" s="1"/>
  <c r="F168" i="35" s="1"/>
  <c r="F168" i="36" s="1"/>
  <c r="D250" i="30"/>
  <c r="F168" i="21" s="1"/>
  <c r="E168" i="33" s="1"/>
  <c r="E168" i="35" s="1"/>
  <c r="E168" i="36" s="1"/>
  <c r="C250" i="30"/>
  <c r="E168" i="21" s="1"/>
  <c r="D168" i="33" s="1"/>
  <c r="D168" i="35" s="1"/>
  <c r="D168" i="36" s="1"/>
  <c r="B250" i="30"/>
  <c r="D168" i="21" s="1"/>
  <c r="C168" i="33" s="1"/>
  <c r="C168" i="35" s="1"/>
  <c r="C168" i="36" s="1"/>
  <c r="M249" i="30"/>
  <c r="L249"/>
  <c r="K249"/>
  <c r="J249"/>
  <c r="I249"/>
  <c r="H249"/>
  <c r="G249"/>
  <c r="F249"/>
  <c r="E249"/>
  <c r="D249"/>
  <c r="C249"/>
  <c r="B249"/>
  <c r="M248"/>
  <c r="L248"/>
  <c r="K248"/>
  <c r="J248"/>
  <c r="I248"/>
  <c r="H248"/>
  <c r="G248"/>
  <c r="F248"/>
  <c r="E248"/>
  <c r="D248"/>
  <c r="C248"/>
  <c r="B248"/>
  <c r="M247"/>
  <c r="L247"/>
  <c r="K247"/>
  <c r="J247"/>
  <c r="I247"/>
  <c r="H247"/>
  <c r="G247"/>
  <c r="F247"/>
  <c r="E247"/>
  <c r="D247"/>
  <c r="C247"/>
  <c r="B247"/>
  <c r="M246"/>
  <c r="O167" i="21" s="1"/>
  <c r="N167" i="33" s="1"/>
  <c r="N167" i="35" s="1"/>
  <c r="N167" i="36" s="1"/>
  <c r="L246" i="30"/>
  <c r="N167" i="21" s="1"/>
  <c r="M167" i="33" s="1"/>
  <c r="M167" i="35" s="1"/>
  <c r="M167" i="36" s="1"/>
  <c r="K246" i="30"/>
  <c r="M167" i="21" s="1"/>
  <c r="L167" i="33" s="1"/>
  <c r="L167" i="35" s="1"/>
  <c r="L167" i="36" s="1"/>
  <c r="J246" i="30"/>
  <c r="L167" i="21" s="1"/>
  <c r="K167" i="33" s="1"/>
  <c r="K167" i="35" s="1"/>
  <c r="K167" i="36" s="1"/>
  <c r="I246" i="30"/>
  <c r="K167" i="21" s="1"/>
  <c r="J167" i="33" s="1"/>
  <c r="J167" i="35" s="1"/>
  <c r="J167" i="36" s="1"/>
  <c r="H246" i="30"/>
  <c r="J167" i="21" s="1"/>
  <c r="I167" i="33" s="1"/>
  <c r="I167" i="35" s="1"/>
  <c r="I167" i="36" s="1"/>
  <c r="G246" i="30"/>
  <c r="I167" i="21" s="1"/>
  <c r="H167" i="33" s="1"/>
  <c r="H167" i="35" s="1"/>
  <c r="H167" i="36" s="1"/>
  <c r="F246" i="30"/>
  <c r="H167" i="21" s="1"/>
  <c r="G167" i="33" s="1"/>
  <c r="G167" i="35" s="1"/>
  <c r="G167" i="36" s="1"/>
  <c r="E246" i="30"/>
  <c r="G167" i="21" s="1"/>
  <c r="F167" i="33" s="1"/>
  <c r="F167" i="35" s="1"/>
  <c r="F167" i="36" s="1"/>
  <c r="D246" i="30"/>
  <c r="F167" i="21" s="1"/>
  <c r="E167" i="33" s="1"/>
  <c r="E167" i="35" s="1"/>
  <c r="E167" i="36" s="1"/>
  <c r="C246" i="30"/>
  <c r="E167" i="21" s="1"/>
  <c r="D167" i="33" s="1"/>
  <c r="D167" i="35" s="1"/>
  <c r="D167" i="36" s="1"/>
  <c r="B246" i="30"/>
  <c r="D167" i="21" s="1"/>
  <c r="C167" i="33" s="1"/>
  <c r="C167" i="35" s="1"/>
  <c r="C167" i="36" s="1"/>
  <c r="M245" i="30"/>
  <c r="O166" i="21" s="1"/>
  <c r="N166" i="33" s="1"/>
  <c r="N166" i="35" s="1"/>
  <c r="N166" i="36" s="1"/>
  <c r="L245" i="30"/>
  <c r="N166" i="21" s="1"/>
  <c r="M166" i="33" s="1"/>
  <c r="M166" i="35" s="1"/>
  <c r="M166" i="36" s="1"/>
  <c r="K245" i="30"/>
  <c r="M166" i="21" s="1"/>
  <c r="L166" i="33" s="1"/>
  <c r="L166" i="35" s="1"/>
  <c r="L166" i="36" s="1"/>
  <c r="J245" i="30"/>
  <c r="L166" i="21" s="1"/>
  <c r="K166" i="33" s="1"/>
  <c r="K166" i="35" s="1"/>
  <c r="K166" i="36" s="1"/>
  <c r="I245" i="30"/>
  <c r="K166" i="21" s="1"/>
  <c r="J166" i="33" s="1"/>
  <c r="J166" i="35" s="1"/>
  <c r="J166" i="36" s="1"/>
  <c r="H245" i="30"/>
  <c r="J166" i="21" s="1"/>
  <c r="I166" i="33" s="1"/>
  <c r="I166" i="35" s="1"/>
  <c r="I166" i="36" s="1"/>
  <c r="G245" i="30"/>
  <c r="I166" i="21" s="1"/>
  <c r="H166" i="33" s="1"/>
  <c r="H166" i="35" s="1"/>
  <c r="H166" i="36" s="1"/>
  <c r="F245" i="30"/>
  <c r="H166" i="21" s="1"/>
  <c r="G166" i="33" s="1"/>
  <c r="G166" i="35" s="1"/>
  <c r="G166" i="36" s="1"/>
  <c r="E245" i="30"/>
  <c r="G166" i="21" s="1"/>
  <c r="F166" i="33" s="1"/>
  <c r="F166" i="35" s="1"/>
  <c r="F166" i="36" s="1"/>
  <c r="D245" i="30"/>
  <c r="F166" i="21" s="1"/>
  <c r="E166" i="33" s="1"/>
  <c r="E166" i="35" s="1"/>
  <c r="E166" i="36" s="1"/>
  <c r="C245" i="30"/>
  <c r="E166" i="21" s="1"/>
  <c r="D166" i="33" s="1"/>
  <c r="D166" i="35" s="1"/>
  <c r="D166" i="36" s="1"/>
  <c r="B245" i="30"/>
  <c r="D166" i="21" s="1"/>
  <c r="C166" i="33" s="1"/>
  <c r="C166" i="35" s="1"/>
  <c r="C166" i="36" s="1"/>
  <c r="M244" i="30"/>
  <c r="O165" i="21" s="1"/>
  <c r="N165" i="33" s="1"/>
  <c r="N165" i="35" s="1"/>
  <c r="N165" i="36" s="1"/>
  <c r="L244" i="30"/>
  <c r="N165" i="21" s="1"/>
  <c r="M165" i="33" s="1"/>
  <c r="M165" i="35" s="1"/>
  <c r="M165" i="36" s="1"/>
  <c r="K244" i="30"/>
  <c r="M165" i="21" s="1"/>
  <c r="L165" i="33" s="1"/>
  <c r="L165" i="35" s="1"/>
  <c r="L165" i="36" s="1"/>
  <c r="J244" i="30"/>
  <c r="L165" i="21" s="1"/>
  <c r="K165" i="33" s="1"/>
  <c r="K165" i="35" s="1"/>
  <c r="K165" i="36" s="1"/>
  <c r="I244" i="30"/>
  <c r="K165" i="21" s="1"/>
  <c r="J165" i="33" s="1"/>
  <c r="J165" i="35" s="1"/>
  <c r="J165" i="36" s="1"/>
  <c r="H244" i="30"/>
  <c r="J165" i="21" s="1"/>
  <c r="I165" i="33" s="1"/>
  <c r="I165" i="35" s="1"/>
  <c r="I165" i="36" s="1"/>
  <c r="G244" i="30"/>
  <c r="I165" i="21" s="1"/>
  <c r="H165" i="33" s="1"/>
  <c r="H165" i="35" s="1"/>
  <c r="H165" i="36" s="1"/>
  <c r="F244" i="30"/>
  <c r="H165" i="21" s="1"/>
  <c r="G165" i="33" s="1"/>
  <c r="G165" i="35" s="1"/>
  <c r="G165" i="36" s="1"/>
  <c r="E244" i="30"/>
  <c r="G165" i="21" s="1"/>
  <c r="F165" i="33" s="1"/>
  <c r="F165" i="35" s="1"/>
  <c r="F165" i="36" s="1"/>
  <c r="D244" i="30"/>
  <c r="F165" i="21" s="1"/>
  <c r="E165" i="33" s="1"/>
  <c r="E165" i="35" s="1"/>
  <c r="E165" i="36" s="1"/>
  <c r="C244" i="30"/>
  <c r="E165" i="21" s="1"/>
  <c r="D165" i="33" s="1"/>
  <c r="D165" i="35" s="1"/>
  <c r="D165" i="36" s="1"/>
  <c r="B244" i="30"/>
  <c r="D165" i="21" s="1"/>
  <c r="C165" i="33" s="1"/>
  <c r="C165" i="35" s="1"/>
  <c r="C165" i="36" s="1"/>
  <c r="M243" i="30"/>
  <c r="O164" i="21" s="1"/>
  <c r="N164" i="33" s="1"/>
  <c r="N164" i="35" s="1"/>
  <c r="N164" i="36" s="1"/>
  <c r="L243" i="30"/>
  <c r="N164" i="21" s="1"/>
  <c r="M164" i="33" s="1"/>
  <c r="M164" i="35" s="1"/>
  <c r="M164" i="36" s="1"/>
  <c r="K243" i="30"/>
  <c r="M164" i="21" s="1"/>
  <c r="L164" i="33" s="1"/>
  <c r="L164" i="35" s="1"/>
  <c r="L164" i="36" s="1"/>
  <c r="J243" i="30"/>
  <c r="L164" i="21" s="1"/>
  <c r="K164" i="33" s="1"/>
  <c r="K164" i="35" s="1"/>
  <c r="K164" i="36" s="1"/>
  <c r="I243" i="30"/>
  <c r="K164" i="21" s="1"/>
  <c r="J164" i="33" s="1"/>
  <c r="J164" i="35" s="1"/>
  <c r="J164" i="36" s="1"/>
  <c r="H243" i="30"/>
  <c r="J164" i="21" s="1"/>
  <c r="I164" i="33" s="1"/>
  <c r="I164" i="35" s="1"/>
  <c r="I164" i="36" s="1"/>
  <c r="G243" i="30"/>
  <c r="I164" i="21" s="1"/>
  <c r="H164" i="33" s="1"/>
  <c r="H164" i="35" s="1"/>
  <c r="H164" i="36" s="1"/>
  <c r="F243" i="30"/>
  <c r="H164" i="21" s="1"/>
  <c r="G164" i="33" s="1"/>
  <c r="G164" i="35" s="1"/>
  <c r="G164" i="36" s="1"/>
  <c r="E243" i="30"/>
  <c r="G164" i="21" s="1"/>
  <c r="F164" i="33" s="1"/>
  <c r="F164" i="35" s="1"/>
  <c r="F164" i="36" s="1"/>
  <c r="D243" i="30"/>
  <c r="F164" i="21" s="1"/>
  <c r="E164" i="33" s="1"/>
  <c r="E164" i="35" s="1"/>
  <c r="E164" i="36" s="1"/>
  <c r="C243" i="30"/>
  <c r="E164" i="21" s="1"/>
  <c r="D164" i="33" s="1"/>
  <c r="D164" i="35" s="1"/>
  <c r="D164" i="36" s="1"/>
  <c r="B243" i="30"/>
  <c r="D164" i="21" s="1"/>
  <c r="C164" i="33" s="1"/>
  <c r="C164" i="35" s="1"/>
  <c r="C164" i="36" s="1"/>
  <c r="M242" i="30"/>
  <c r="O163" i="21" s="1"/>
  <c r="N163" i="33" s="1"/>
  <c r="N163" i="35" s="1"/>
  <c r="N163" i="36" s="1"/>
  <c r="L242" i="30"/>
  <c r="N163" i="21" s="1"/>
  <c r="M163" i="33" s="1"/>
  <c r="M163" i="35" s="1"/>
  <c r="M163" i="36" s="1"/>
  <c r="K242" i="30"/>
  <c r="M163" i="21" s="1"/>
  <c r="L163" i="33" s="1"/>
  <c r="L163" i="35" s="1"/>
  <c r="L163" i="36" s="1"/>
  <c r="J242" i="30"/>
  <c r="L163" i="21" s="1"/>
  <c r="K163" i="33" s="1"/>
  <c r="K163" i="35" s="1"/>
  <c r="K163" i="36" s="1"/>
  <c r="I242" i="30"/>
  <c r="K163" i="21" s="1"/>
  <c r="J163" i="33" s="1"/>
  <c r="J163" i="35" s="1"/>
  <c r="J163" i="36" s="1"/>
  <c r="H242" i="30"/>
  <c r="J163" i="21" s="1"/>
  <c r="I163" i="33" s="1"/>
  <c r="I163" i="35" s="1"/>
  <c r="I163" i="36" s="1"/>
  <c r="G242" i="30"/>
  <c r="I163" i="21" s="1"/>
  <c r="H163" i="33" s="1"/>
  <c r="H163" i="35" s="1"/>
  <c r="H163" i="36" s="1"/>
  <c r="F242" i="30"/>
  <c r="H163" i="21" s="1"/>
  <c r="G163" i="33" s="1"/>
  <c r="G163" i="35" s="1"/>
  <c r="G163" i="36" s="1"/>
  <c r="E242" i="30"/>
  <c r="G163" i="21" s="1"/>
  <c r="F163" i="33" s="1"/>
  <c r="F163" i="35" s="1"/>
  <c r="F163" i="36" s="1"/>
  <c r="D242" i="30"/>
  <c r="F163" i="21" s="1"/>
  <c r="E163" i="33" s="1"/>
  <c r="E163" i="35" s="1"/>
  <c r="E163" i="36" s="1"/>
  <c r="C242" i="30"/>
  <c r="E163" i="21" s="1"/>
  <c r="D163" i="33" s="1"/>
  <c r="D163" i="35" s="1"/>
  <c r="D163" i="36" s="1"/>
  <c r="B242" i="30"/>
  <c r="D163" i="21" s="1"/>
  <c r="C163" i="33" s="1"/>
  <c r="C163" i="35" s="1"/>
  <c r="C163" i="36" s="1"/>
  <c r="M241" i="30"/>
  <c r="L241"/>
  <c r="K241"/>
  <c r="J241"/>
  <c r="I241"/>
  <c r="H241"/>
  <c r="G241"/>
  <c r="F241"/>
  <c r="E241"/>
  <c r="D241"/>
  <c r="C241"/>
  <c r="B241"/>
  <c r="M240"/>
  <c r="L240"/>
  <c r="K240"/>
  <c r="J240"/>
  <c r="I240"/>
  <c r="H240"/>
  <c r="G240"/>
  <c r="F240"/>
  <c r="E240"/>
  <c r="D240"/>
  <c r="C240"/>
  <c r="B240"/>
  <c r="M239"/>
  <c r="O162" i="21" s="1"/>
  <c r="N162" i="33" s="1"/>
  <c r="N162" i="35" s="1"/>
  <c r="N162" i="36" s="1"/>
  <c r="L239" i="30"/>
  <c r="N162" i="21" s="1"/>
  <c r="M162" i="33" s="1"/>
  <c r="M162" i="35" s="1"/>
  <c r="M162" i="36" s="1"/>
  <c r="K239" i="30"/>
  <c r="M162" i="21" s="1"/>
  <c r="L162" i="33" s="1"/>
  <c r="L162" i="35" s="1"/>
  <c r="L162" i="36" s="1"/>
  <c r="J239" i="30"/>
  <c r="L162" i="21" s="1"/>
  <c r="K162" i="33" s="1"/>
  <c r="K162" i="35" s="1"/>
  <c r="K162" i="36" s="1"/>
  <c r="I239" i="30"/>
  <c r="K162" i="21" s="1"/>
  <c r="J162" i="33" s="1"/>
  <c r="J162" i="35" s="1"/>
  <c r="J162" i="36" s="1"/>
  <c r="H239" i="30"/>
  <c r="J162" i="21" s="1"/>
  <c r="I162" i="33" s="1"/>
  <c r="I162" i="35" s="1"/>
  <c r="I162" i="36" s="1"/>
  <c r="G239" i="30"/>
  <c r="I162" i="21" s="1"/>
  <c r="H162" i="33" s="1"/>
  <c r="H162" i="35" s="1"/>
  <c r="H162" i="36" s="1"/>
  <c r="F239" i="30"/>
  <c r="H162" i="21" s="1"/>
  <c r="G162" i="33" s="1"/>
  <c r="G162" i="35" s="1"/>
  <c r="G162" i="36" s="1"/>
  <c r="E239" i="30"/>
  <c r="G162" i="21" s="1"/>
  <c r="F162" i="33" s="1"/>
  <c r="F162" i="35" s="1"/>
  <c r="F162" i="36" s="1"/>
  <c r="D239" i="30"/>
  <c r="F162" i="21" s="1"/>
  <c r="E162" i="33" s="1"/>
  <c r="E162" i="35" s="1"/>
  <c r="E162" i="36" s="1"/>
  <c r="C239" i="30"/>
  <c r="E162" i="21" s="1"/>
  <c r="D162" i="33" s="1"/>
  <c r="D162" i="35" s="1"/>
  <c r="D162" i="36" s="1"/>
  <c r="B239" i="30"/>
  <c r="D162" i="21" s="1"/>
  <c r="C162" i="33" s="1"/>
  <c r="C162" i="35" s="1"/>
  <c r="C162" i="36" s="1"/>
  <c r="M238" i="30"/>
  <c r="O161" i="21" s="1"/>
  <c r="N161" i="33" s="1"/>
  <c r="N161" i="35" s="1"/>
  <c r="N161" i="36" s="1"/>
  <c r="L238" i="30"/>
  <c r="N161" i="21" s="1"/>
  <c r="M161" i="33" s="1"/>
  <c r="M161" i="35" s="1"/>
  <c r="M161" i="36" s="1"/>
  <c r="K238" i="30"/>
  <c r="M161" i="21" s="1"/>
  <c r="L161" i="33" s="1"/>
  <c r="L161" i="35" s="1"/>
  <c r="L161" i="36" s="1"/>
  <c r="J238" i="30"/>
  <c r="L161" i="21" s="1"/>
  <c r="K161" i="33" s="1"/>
  <c r="K161" i="35" s="1"/>
  <c r="K161" i="36" s="1"/>
  <c r="I238" i="30"/>
  <c r="K161" i="21" s="1"/>
  <c r="J161" i="33" s="1"/>
  <c r="J161" i="35" s="1"/>
  <c r="J161" i="36" s="1"/>
  <c r="H238" i="30"/>
  <c r="J161" i="21" s="1"/>
  <c r="I161" i="33" s="1"/>
  <c r="I161" i="35" s="1"/>
  <c r="I161" i="36" s="1"/>
  <c r="G238" i="30"/>
  <c r="I161" i="21" s="1"/>
  <c r="H161" i="33" s="1"/>
  <c r="H161" i="35" s="1"/>
  <c r="H161" i="36" s="1"/>
  <c r="F238" i="30"/>
  <c r="H161" i="21" s="1"/>
  <c r="G161" i="33" s="1"/>
  <c r="G161" i="35" s="1"/>
  <c r="G161" i="36" s="1"/>
  <c r="E238" i="30"/>
  <c r="G161" i="21" s="1"/>
  <c r="F161" i="33" s="1"/>
  <c r="F161" i="35" s="1"/>
  <c r="F161" i="36" s="1"/>
  <c r="D238" i="30"/>
  <c r="F161" i="21" s="1"/>
  <c r="E161" i="33" s="1"/>
  <c r="E161" i="35" s="1"/>
  <c r="E161" i="36" s="1"/>
  <c r="C238" i="30"/>
  <c r="E161" i="21" s="1"/>
  <c r="D161" i="33" s="1"/>
  <c r="D161" i="35" s="1"/>
  <c r="D161" i="36" s="1"/>
  <c r="B238" i="30"/>
  <c r="D161" i="21" s="1"/>
  <c r="C161" i="33" s="1"/>
  <c r="C161" i="35" s="1"/>
  <c r="C161" i="36" s="1"/>
  <c r="M237" i="30"/>
  <c r="O160" i="21" s="1"/>
  <c r="N160" i="33" s="1"/>
  <c r="N160" i="35" s="1"/>
  <c r="N160" i="36" s="1"/>
  <c r="L237" i="30"/>
  <c r="N160" i="21" s="1"/>
  <c r="M160" i="33" s="1"/>
  <c r="M160" i="35" s="1"/>
  <c r="M160" i="36" s="1"/>
  <c r="K237" i="30"/>
  <c r="M160" i="21" s="1"/>
  <c r="L160" i="33" s="1"/>
  <c r="L160" i="35" s="1"/>
  <c r="L160" i="36" s="1"/>
  <c r="J237" i="30"/>
  <c r="L160" i="21" s="1"/>
  <c r="K160" i="33" s="1"/>
  <c r="K160" i="35" s="1"/>
  <c r="K160" i="36" s="1"/>
  <c r="I237" i="30"/>
  <c r="K160" i="21" s="1"/>
  <c r="J160" i="33" s="1"/>
  <c r="J160" i="35" s="1"/>
  <c r="J160" i="36" s="1"/>
  <c r="H237" i="30"/>
  <c r="J160" i="21" s="1"/>
  <c r="I160" i="33" s="1"/>
  <c r="I160" i="35" s="1"/>
  <c r="I160" i="36" s="1"/>
  <c r="G237" i="30"/>
  <c r="I160" i="21" s="1"/>
  <c r="H160" i="33" s="1"/>
  <c r="H160" i="35" s="1"/>
  <c r="H160" i="36" s="1"/>
  <c r="F237" i="30"/>
  <c r="H160" i="21" s="1"/>
  <c r="G160" i="33" s="1"/>
  <c r="G160" i="35" s="1"/>
  <c r="G160" i="36" s="1"/>
  <c r="E237" i="30"/>
  <c r="G160" i="21" s="1"/>
  <c r="F160" i="33" s="1"/>
  <c r="F160" i="35" s="1"/>
  <c r="F160" i="36" s="1"/>
  <c r="D237" i="30"/>
  <c r="F160" i="21" s="1"/>
  <c r="E160" i="33" s="1"/>
  <c r="E160" i="35" s="1"/>
  <c r="E160" i="36" s="1"/>
  <c r="C237" i="30"/>
  <c r="E160" i="21" s="1"/>
  <c r="D160" i="33" s="1"/>
  <c r="D160" i="35" s="1"/>
  <c r="D160" i="36" s="1"/>
  <c r="B237" i="30"/>
  <c r="D160" i="21" s="1"/>
  <c r="C160" i="33" s="1"/>
  <c r="C160" i="35" s="1"/>
  <c r="C160" i="36" s="1"/>
  <c r="M236" i="30"/>
  <c r="L236"/>
  <c r="K236"/>
  <c r="J236"/>
  <c r="I236"/>
  <c r="H236"/>
  <c r="G236"/>
  <c r="F236"/>
  <c r="E236"/>
  <c r="D236"/>
  <c r="C236"/>
  <c r="B236"/>
  <c r="M235"/>
  <c r="O159" i="21" s="1"/>
  <c r="N159" i="33" s="1"/>
  <c r="N159" i="35" s="1"/>
  <c r="N159" i="36" s="1"/>
  <c r="L235" i="30"/>
  <c r="N159" i="21" s="1"/>
  <c r="M159" i="33" s="1"/>
  <c r="M159" i="35" s="1"/>
  <c r="M159" i="36" s="1"/>
  <c r="K235" i="30"/>
  <c r="M159" i="21" s="1"/>
  <c r="L159" i="33" s="1"/>
  <c r="L159" i="35" s="1"/>
  <c r="L159" i="36" s="1"/>
  <c r="J235" i="30"/>
  <c r="L159" i="21" s="1"/>
  <c r="K159" i="33" s="1"/>
  <c r="K159" i="35" s="1"/>
  <c r="K159" i="36" s="1"/>
  <c r="I235" i="30"/>
  <c r="K159" i="21" s="1"/>
  <c r="J159" i="33" s="1"/>
  <c r="J159" i="35" s="1"/>
  <c r="J159" i="36" s="1"/>
  <c r="H235" i="30"/>
  <c r="J159" i="21" s="1"/>
  <c r="I159" i="33" s="1"/>
  <c r="I159" i="35" s="1"/>
  <c r="I159" i="36" s="1"/>
  <c r="G235" i="30"/>
  <c r="I159" i="21" s="1"/>
  <c r="H159" i="33" s="1"/>
  <c r="H159" i="35" s="1"/>
  <c r="H159" i="36" s="1"/>
  <c r="F235" i="30"/>
  <c r="H159" i="21" s="1"/>
  <c r="G159" i="33" s="1"/>
  <c r="G159" i="35" s="1"/>
  <c r="G159" i="36" s="1"/>
  <c r="E235" i="30"/>
  <c r="G159" i="21" s="1"/>
  <c r="F159" i="33" s="1"/>
  <c r="F159" i="35" s="1"/>
  <c r="F159" i="36" s="1"/>
  <c r="D235" i="30"/>
  <c r="F159" i="21" s="1"/>
  <c r="E159" i="33" s="1"/>
  <c r="E159" i="35" s="1"/>
  <c r="E159" i="36" s="1"/>
  <c r="C235" i="30"/>
  <c r="E159" i="21" s="1"/>
  <c r="D159" i="33" s="1"/>
  <c r="D159" i="35" s="1"/>
  <c r="D159" i="36" s="1"/>
  <c r="B235" i="30"/>
  <c r="D159" i="21" s="1"/>
  <c r="C159" i="33" s="1"/>
  <c r="C159" i="35" s="1"/>
  <c r="C159" i="36" s="1"/>
  <c r="M234" i="30"/>
  <c r="L234"/>
  <c r="K234"/>
  <c r="J234"/>
  <c r="I234"/>
  <c r="H234"/>
  <c r="G234"/>
  <c r="F234"/>
  <c r="E234"/>
  <c r="D234"/>
  <c r="C234"/>
  <c r="B234"/>
  <c r="M233"/>
  <c r="L233"/>
  <c r="K233"/>
  <c r="J233"/>
  <c r="I233"/>
  <c r="H233"/>
  <c r="G233"/>
  <c r="F233"/>
  <c r="E233"/>
  <c r="D233"/>
  <c r="C233"/>
  <c r="B233"/>
  <c r="M232"/>
  <c r="O158" i="21" s="1"/>
  <c r="N158" i="33" s="1"/>
  <c r="N158" i="35" s="1"/>
  <c r="N158" i="36" s="1"/>
  <c r="L232" i="30"/>
  <c r="N158" i="21" s="1"/>
  <c r="M158" i="33" s="1"/>
  <c r="M158" i="35" s="1"/>
  <c r="M158" i="36" s="1"/>
  <c r="K232" i="30"/>
  <c r="M158" i="21" s="1"/>
  <c r="L158" i="33" s="1"/>
  <c r="L158" i="35" s="1"/>
  <c r="L158" i="36" s="1"/>
  <c r="J232" i="30"/>
  <c r="L158" i="21" s="1"/>
  <c r="K158" i="33" s="1"/>
  <c r="K158" i="35" s="1"/>
  <c r="K158" i="36" s="1"/>
  <c r="I232" i="30"/>
  <c r="K158" i="21" s="1"/>
  <c r="J158" i="33" s="1"/>
  <c r="J158" i="35" s="1"/>
  <c r="J158" i="36" s="1"/>
  <c r="H232" i="30"/>
  <c r="J158" i="21" s="1"/>
  <c r="I158" i="33" s="1"/>
  <c r="I158" i="35" s="1"/>
  <c r="I158" i="36" s="1"/>
  <c r="G232" i="30"/>
  <c r="I158" i="21" s="1"/>
  <c r="H158" i="33" s="1"/>
  <c r="H158" i="35" s="1"/>
  <c r="H158" i="36" s="1"/>
  <c r="F232" i="30"/>
  <c r="H158" i="21" s="1"/>
  <c r="G158" i="33" s="1"/>
  <c r="G158" i="35" s="1"/>
  <c r="G158" i="36" s="1"/>
  <c r="E232" i="30"/>
  <c r="G158" i="21" s="1"/>
  <c r="F158" i="33" s="1"/>
  <c r="F158" i="35" s="1"/>
  <c r="F158" i="36" s="1"/>
  <c r="D232" i="30"/>
  <c r="F158" i="21" s="1"/>
  <c r="E158" i="33" s="1"/>
  <c r="E158" i="35" s="1"/>
  <c r="E158" i="36" s="1"/>
  <c r="C232" i="30"/>
  <c r="E158" i="21" s="1"/>
  <c r="D158" i="33" s="1"/>
  <c r="D158" i="35" s="1"/>
  <c r="D158" i="36" s="1"/>
  <c r="B232" i="30"/>
  <c r="D158" i="21" s="1"/>
  <c r="C158" i="33" s="1"/>
  <c r="C158" i="35" s="1"/>
  <c r="C158" i="36" s="1"/>
  <c r="M231" i="30"/>
  <c r="O157" i="21" s="1"/>
  <c r="N157" i="33" s="1"/>
  <c r="N157" i="35" s="1"/>
  <c r="N157" i="36" s="1"/>
  <c r="L231" i="30"/>
  <c r="N157" i="21" s="1"/>
  <c r="M157" i="33" s="1"/>
  <c r="M157" i="35" s="1"/>
  <c r="M157" i="36" s="1"/>
  <c r="K231" i="30"/>
  <c r="M157" i="21" s="1"/>
  <c r="L157" i="33" s="1"/>
  <c r="L157" i="35" s="1"/>
  <c r="L157" i="36" s="1"/>
  <c r="J231" i="30"/>
  <c r="L157" i="21" s="1"/>
  <c r="K157" i="33" s="1"/>
  <c r="K157" i="35" s="1"/>
  <c r="K157" i="36" s="1"/>
  <c r="I231" i="30"/>
  <c r="K157" i="21" s="1"/>
  <c r="J157" i="33" s="1"/>
  <c r="J157" i="35" s="1"/>
  <c r="J157" i="36" s="1"/>
  <c r="H231" i="30"/>
  <c r="J157" i="21" s="1"/>
  <c r="I157" i="33" s="1"/>
  <c r="I157" i="35" s="1"/>
  <c r="I157" i="36" s="1"/>
  <c r="G231" i="30"/>
  <c r="I157" i="21" s="1"/>
  <c r="H157" i="33" s="1"/>
  <c r="H157" i="35" s="1"/>
  <c r="H157" i="36" s="1"/>
  <c r="F231" i="30"/>
  <c r="H157" i="21" s="1"/>
  <c r="G157" i="33" s="1"/>
  <c r="G157" i="35" s="1"/>
  <c r="G157" i="36" s="1"/>
  <c r="E231" i="30"/>
  <c r="G157" i="21" s="1"/>
  <c r="F157" i="33" s="1"/>
  <c r="F157" i="35" s="1"/>
  <c r="F157" i="36" s="1"/>
  <c r="D231" i="30"/>
  <c r="F157" i="21" s="1"/>
  <c r="E157" i="33" s="1"/>
  <c r="E157" i="35" s="1"/>
  <c r="E157" i="36" s="1"/>
  <c r="C231" i="30"/>
  <c r="E157" i="21" s="1"/>
  <c r="D157" i="33" s="1"/>
  <c r="D157" i="35" s="1"/>
  <c r="D157" i="36" s="1"/>
  <c r="B231" i="30"/>
  <c r="D157" i="21" s="1"/>
  <c r="C157" i="33" s="1"/>
  <c r="C157" i="35" s="1"/>
  <c r="C157" i="36" s="1"/>
  <c r="M230" i="30"/>
  <c r="O156" i="21" s="1"/>
  <c r="N156" i="33" s="1"/>
  <c r="N156" i="35" s="1"/>
  <c r="N156" i="36" s="1"/>
  <c r="L230" i="30"/>
  <c r="N156" i="21" s="1"/>
  <c r="M156" i="33" s="1"/>
  <c r="M156" i="35" s="1"/>
  <c r="M156" i="36" s="1"/>
  <c r="K230" i="30"/>
  <c r="M156" i="21" s="1"/>
  <c r="L156" i="33" s="1"/>
  <c r="L156" i="35" s="1"/>
  <c r="L156" i="36" s="1"/>
  <c r="J230" i="30"/>
  <c r="L156" i="21" s="1"/>
  <c r="K156" i="33" s="1"/>
  <c r="K156" i="35" s="1"/>
  <c r="K156" i="36" s="1"/>
  <c r="I230" i="30"/>
  <c r="K156" i="21" s="1"/>
  <c r="J156" i="33" s="1"/>
  <c r="J156" i="35" s="1"/>
  <c r="J156" i="36" s="1"/>
  <c r="H230" i="30"/>
  <c r="J156" i="21" s="1"/>
  <c r="I156" i="33" s="1"/>
  <c r="I156" i="35" s="1"/>
  <c r="I156" i="36" s="1"/>
  <c r="G230" i="30"/>
  <c r="I156" i="21" s="1"/>
  <c r="H156" i="33" s="1"/>
  <c r="H156" i="35" s="1"/>
  <c r="H156" i="36" s="1"/>
  <c r="F230" i="30"/>
  <c r="H156" i="21" s="1"/>
  <c r="G156" i="33" s="1"/>
  <c r="G156" i="35" s="1"/>
  <c r="G156" i="36" s="1"/>
  <c r="E230" i="30"/>
  <c r="G156" i="21" s="1"/>
  <c r="F156" i="33" s="1"/>
  <c r="F156" i="35" s="1"/>
  <c r="F156" i="36" s="1"/>
  <c r="D230" i="30"/>
  <c r="F156" i="21" s="1"/>
  <c r="E156" i="33" s="1"/>
  <c r="E156" i="35" s="1"/>
  <c r="E156" i="36" s="1"/>
  <c r="C230" i="30"/>
  <c r="E156" i="21" s="1"/>
  <c r="D156" i="33" s="1"/>
  <c r="D156" i="35" s="1"/>
  <c r="D156" i="36" s="1"/>
  <c r="B230" i="30"/>
  <c r="D156" i="21" s="1"/>
  <c r="C156" i="33" s="1"/>
  <c r="C156" i="35" s="1"/>
  <c r="C156" i="36" s="1"/>
  <c r="M229" i="30"/>
  <c r="O155" i="21" s="1"/>
  <c r="N155" i="33" s="1"/>
  <c r="N155" i="35" s="1"/>
  <c r="N155" i="36" s="1"/>
  <c r="L229" i="30"/>
  <c r="N155" i="21" s="1"/>
  <c r="M155" i="33" s="1"/>
  <c r="M155" i="35" s="1"/>
  <c r="M155" i="36" s="1"/>
  <c r="K229" i="30"/>
  <c r="M155" i="21" s="1"/>
  <c r="L155" i="33" s="1"/>
  <c r="L155" i="35" s="1"/>
  <c r="L155" i="36" s="1"/>
  <c r="J229" i="30"/>
  <c r="L155" i="21" s="1"/>
  <c r="K155" i="33" s="1"/>
  <c r="K155" i="35" s="1"/>
  <c r="K155" i="36" s="1"/>
  <c r="I229" i="30"/>
  <c r="K155" i="21" s="1"/>
  <c r="J155" i="33" s="1"/>
  <c r="J155" i="35" s="1"/>
  <c r="J155" i="36" s="1"/>
  <c r="H229" i="30"/>
  <c r="J155" i="21" s="1"/>
  <c r="I155" i="33" s="1"/>
  <c r="I155" i="35" s="1"/>
  <c r="I155" i="36" s="1"/>
  <c r="G229" i="30"/>
  <c r="I155" i="21" s="1"/>
  <c r="H155" i="33" s="1"/>
  <c r="H155" i="35" s="1"/>
  <c r="H155" i="36" s="1"/>
  <c r="F229" i="30"/>
  <c r="H155" i="21" s="1"/>
  <c r="G155" i="33" s="1"/>
  <c r="G155" i="35" s="1"/>
  <c r="G155" i="36" s="1"/>
  <c r="E229" i="30"/>
  <c r="G155" i="21" s="1"/>
  <c r="F155" i="33" s="1"/>
  <c r="F155" i="35" s="1"/>
  <c r="F155" i="36" s="1"/>
  <c r="D229" i="30"/>
  <c r="F155" i="21" s="1"/>
  <c r="E155" i="33" s="1"/>
  <c r="E155" i="35" s="1"/>
  <c r="E155" i="36" s="1"/>
  <c r="C229" i="30"/>
  <c r="E155" i="21" s="1"/>
  <c r="D155" i="33" s="1"/>
  <c r="D155" i="35" s="1"/>
  <c r="D155" i="36" s="1"/>
  <c r="B229" i="30"/>
  <c r="D155" i="21" s="1"/>
  <c r="C155" i="33" s="1"/>
  <c r="C155" i="35" s="1"/>
  <c r="C155" i="36" s="1"/>
  <c r="M228" i="30"/>
  <c r="O154" i="21" s="1"/>
  <c r="N154" i="33" s="1"/>
  <c r="N154" i="35" s="1"/>
  <c r="N154" i="36" s="1"/>
  <c r="L228" i="30"/>
  <c r="N154" i="21" s="1"/>
  <c r="M154" i="33" s="1"/>
  <c r="M154" i="35" s="1"/>
  <c r="M154" i="36" s="1"/>
  <c r="K228" i="30"/>
  <c r="M154" i="21" s="1"/>
  <c r="L154" i="33" s="1"/>
  <c r="L154" i="35" s="1"/>
  <c r="L154" i="36" s="1"/>
  <c r="J228" i="30"/>
  <c r="L154" i="21" s="1"/>
  <c r="K154" i="33" s="1"/>
  <c r="K154" i="35" s="1"/>
  <c r="K154" i="36" s="1"/>
  <c r="I228" i="30"/>
  <c r="K154" i="21" s="1"/>
  <c r="J154" i="33" s="1"/>
  <c r="J154" i="35" s="1"/>
  <c r="J154" i="36" s="1"/>
  <c r="H228" i="30"/>
  <c r="J154" i="21" s="1"/>
  <c r="I154" i="33" s="1"/>
  <c r="I154" i="35" s="1"/>
  <c r="I154" i="36" s="1"/>
  <c r="G228" i="30"/>
  <c r="I154" i="21" s="1"/>
  <c r="H154" i="33" s="1"/>
  <c r="H154" i="35" s="1"/>
  <c r="H154" i="36" s="1"/>
  <c r="F228" i="30"/>
  <c r="H154" i="21" s="1"/>
  <c r="G154" i="33" s="1"/>
  <c r="G154" i="35" s="1"/>
  <c r="G154" i="36" s="1"/>
  <c r="E228" i="30"/>
  <c r="G154" i="21" s="1"/>
  <c r="F154" i="33" s="1"/>
  <c r="F154" i="35" s="1"/>
  <c r="F154" i="36" s="1"/>
  <c r="D228" i="30"/>
  <c r="F154" i="21" s="1"/>
  <c r="E154" i="33" s="1"/>
  <c r="E154" i="35" s="1"/>
  <c r="E154" i="36" s="1"/>
  <c r="C228" i="30"/>
  <c r="E154" i="21" s="1"/>
  <c r="D154" i="33" s="1"/>
  <c r="D154" i="35" s="1"/>
  <c r="D154" i="36" s="1"/>
  <c r="B228" i="30"/>
  <c r="D154" i="21" s="1"/>
  <c r="C154" i="33" s="1"/>
  <c r="C154" i="35" s="1"/>
  <c r="C154" i="36" s="1"/>
  <c r="M227" i="30"/>
  <c r="L227"/>
  <c r="K227"/>
  <c r="J227"/>
  <c r="I227"/>
  <c r="H227"/>
  <c r="G227"/>
  <c r="F227"/>
  <c r="E227"/>
  <c r="D227"/>
  <c r="C227"/>
  <c r="B227"/>
  <c r="M226"/>
  <c r="L226"/>
  <c r="K226"/>
  <c r="J226"/>
  <c r="I226"/>
  <c r="H226"/>
  <c r="G226"/>
  <c r="F226"/>
  <c r="E226"/>
  <c r="D226"/>
  <c r="C226"/>
  <c r="B226"/>
  <c r="M225"/>
  <c r="O153" i="21" s="1"/>
  <c r="N153" i="33" s="1"/>
  <c r="N153" i="35" s="1"/>
  <c r="N153" i="36" s="1"/>
  <c r="L225" i="30"/>
  <c r="N153" i="21" s="1"/>
  <c r="M153" i="33" s="1"/>
  <c r="M153" i="35" s="1"/>
  <c r="M153" i="36" s="1"/>
  <c r="K225" i="30"/>
  <c r="M153" i="21" s="1"/>
  <c r="L153" i="33" s="1"/>
  <c r="L153" i="35" s="1"/>
  <c r="L153" i="36" s="1"/>
  <c r="J225" i="30"/>
  <c r="L153" i="21" s="1"/>
  <c r="K153" i="33" s="1"/>
  <c r="K153" i="35" s="1"/>
  <c r="K153" i="36" s="1"/>
  <c r="I225" i="30"/>
  <c r="K153" i="21" s="1"/>
  <c r="J153" i="33" s="1"/>
  <c r="J153" i="35" s="1"/>
  <c r="J153" i="36" s="1"/>
  <c r="H225" i="30"/>
  <c r="J153" i="21" s="1"/>
  <c r="I153" i="33" s="1"/>
  <c r="I153" i="35" s="1"/>
  <c r="I153" i="36" s="1"/>
  <c r="G225" i="30"/>
  <c r="I153" i="21" s="1"/>
  <c r="H153" i="33" s="1"/>
  <c r="H153" i="35" s="1"/>
  <c r="H153" i="36" s="1"/>
  <c r="F225" i="30"/>
  <c r="H153" i="21" s="1"/>
  <c r="G153" i="33" s="1"/>
  <c r="G153" i="35" s="1"/>
  <c r="G153" i="36" s="1"/>
  <c r="E225" i="30"/>
  <c r="G153" i="21" s="1"/>
  <c r="F153" i="33" s="1"/>
  <c r="F153" i="35" s="1"/>
  <c r="F153" i="36" s="1"/>
  <c r="D225" i="30"/>
  <c r="F153" i="21" s="1"/>
  <c r="E153" i="33" s="1"/>
  <c r="E153" i="35" s="1"/>
  <c r="E153" i="36" s="1"/>
  <c r="C225" i="30"/>
  <c r="E153" i="21" s="1"/>
  <c r="D153" i="33" s="1"/>
  <c r="D153" i="35" s="1"/>
  <c r="D153" i="36" s="1"/>
  <c r="B225" i="30"/>
  <c r="D153" i="21" s="1"/>
  <c r="C153" i="33" s="1"/>
  <c r="C153" i="35" s="1"/>
  <c r="C153" i="36" s="1"/>
  <c r="M224" i="30"/>
  <c r="O152" i="21" s="1"/>
  <c r="N152" i="33" s="1"/>
  <c r="N152" i="35" s="1"/>
  <c r="N152" i="36" s="1"/>
  <c r="L224" i="30"/>
  <c r="N152" i="21" s="1"/>
  <c r="M152" i="33" s="1"/>
  <c r="M152" i="35" s="1"/>
  <c r="M152" i="36" s="1"/>
  <c r="K224" i="30"/>
  <c r="M152" i="21" s="1"/>
  <c r="L152" i="33" s="1"/>
  <c r="L152" i="35" s="1"/>
  <c r="L152" i="36" s="1"/>
  <c r="J224" i="30"/>
  <c r="L152" i="21" s="1"/>
  <c r="K152" i="33" s="1"/>
  <c r="K152" i="35" s="1"/>
  <c r="K152" i="36" s="1"/>
  <c r="I224" i="30"/>
  <c r="K152" i="21" s="1"/>
  <c r="J152" i="33" s="1"/>
  <c r="J152" i="35" s="1"/>
  <c r="J152" i="36" s="1"/>
  <c r="H224" i="30"/>
  <c r="J152" i="21" s="1"/>
  <c r="I152" i="33" s="1"/>
  <c r="I152" i="35" s="1"/>
  <c r="I152" i="36" s="1"/>
  <c r="G224" i="30"/>
  <c r="I152" i="21" s="1"/>
  <c r="H152" i="33" s="1"/>
  <c r="H152" i="35" s="1"/>
  <c r="H152" i="36" s="1"/>
  <c r="F224" i="30"/>
  <c r="H152" i="21" s="1"/>
  <c r="G152" i="33" s="1"/>
  <c r="G152" i="35" s="1"/>
  <c r="G152" i="36" s="1"/>
  <c r="E224" i="30"/>
  <c r="G152" i="21" s="1"/>
  <c r="F152" i="33" s="1"/>
  <c r="F152" i="35" s="1"/>
  <c r="F152" i="36" s="1"/>
  <c r="D224" i="30"/>
  <c r="F152" i="21" s="1"/>
  <c r="E152" i="33" s="1"/>
  <c r="E152" i="35" s="1"/>
  <c r="E152" i="36" s="1"/>
  <c r="C224" i="30"/>
  <c r="E152" i="21" s="1"/>
  <c r="D152" i="33" s="1"/>
  <c r="D152" i="35" s="1"/>
  <c r="D152" i="36" s="1"/>
  <c r="B224" i="30"/>
  <c r="D152" i="21" s="1"/>
  <c r="C152" i="33" s="1"/>
  <c r="C152" i="35" s="1"/>
  <c r="C152" i="36" s="1"/>
  <c r="M223" i="30"/>
  <c r="O151" i="21" s="1"/>
  <c r="N151" i="33" s="1"/>
  <c r="N151" i="35" s="1"/>
  <c r="N151" i="36" s="1"/>
  <c r="L223" i="30"/>
  <c r="N151" i="21" s="1"/>
  <c r="M151" i="33" s="1"/>
  <c r="M151" i="35" s="1"/>
  <c r="M151" i="36" s="1"/>
  <c r="K223" i="30"/>
  <c r="M151" i="21" s="1"/>
  <c r="L151" i="33" s="1"/>
  <c r="L151" i="35" s="1"/>
  <c r="L151" i="36" s="1"/>
  <c r="J223" i="30"/>
  <c r="L151" i="21" s="1"/>
  <c r="K151" i="33" s="1"/>
  <c r="K151" i="35" s="1"/>
  <c r="K151" i="36" s="1"/>
  <c r="I223" i="30"/>
  <c r="K151" i="21" s="1"/>
  <c r="J151" i="33" s="1"/>
  <c r="J151" i="35" s="1"/>
  <c r="J151" i="36" s="1"/>
  <c r="H223" i="30"/>
  <c r="J151" i="21" s="1"/>
  <c r="I151" i="33" s="1"/>
  <c r="I151" i="35" s="1"/>
  <c r="I151" i="36" s="1"/>
  <c r="G223" i="30"/>
  <c r="I151" i="21" s="1"/>
  <c r="H151" i="33" s="1"/>
  <c r="H151" i="35" s="1"/>
  <c r="H151" i="36" s="1"/>
  <c r="F223" i="30"/>
  <c r="H151" i="21" s="1"/>
  <c r="G151" i="33" s="1"/>
  <c r="G151" i="35" s="1"/>
  <c r="G151" i="36" s="1"/>
  <c r="E223" i="30"/>
  <c r="G151" i="21" s="1"/>
  <c r="F151" i="33" s="1"/>
  <c r="F151" i="35" s="1"/>
  <c r="F151" i="36" s="1"/>
  <c r="D223" i="30"/>
  <c r="F151" i="21" s="1"/>
  <c r="E151" i="33" s="1"/>
  <c r="E151" i="35" s="1"/>
  <c r="E151" i="36" s="1"/>
  <c r="C223" i="30"/>
  <c r="E151" i="21" s="1"/>
  <c r="D151" i="33" s="1"/>
  <c r="D151" i="35" s="1"/>
  <c r="D151" i="36" s="1"/>
  <c r="B223" i="30"/>
  <c r="D151" i="21" s="1"/>
  <c r="C151" i="33" s="1"/>
  <c r="C151" i="35" s="1"/>
  <c r="C151" i="36" s="1"/>
  <c r="M222" i="30"/>
  <c r="O150" i="21" s="1"/>
  <c r="N150" i="33" s="1"/>
  <c r="N150" i="35" s="1"/>
  <c r="N150" i="36" s="1"/>
  <c r="L222" i="30"/>
  <c r="N150" i="21" s="1"/>
  <c r="M150" i="33" s="1"/>
  <c r="M150" i="35" s="1"/>
  <c r="M150" i="36" s="1"/>
  <c r="K222" i="30"/>
  <c r="M150" i="21" s="1"/>
  <c r="L150" i="33" s="1"/>
  <c r="L150" i="35" s="1"/>
  <c r="L150" i="36" s="1"/>
  <c r="J222" i="30"/>
  <c r="L150" i="21" s="1"/>
  <c r="K150" i="33" s="1"/>
  <c r="K150" i="35" s="1"/>
  <c r="K150" i="36" s="1"/>
  <c r="I222" i="30"/>
  <c r="K150" i="21" s="1"/>
  <c r="J150" i="33" s="1"/>
  <c r="J150" i="35" s="1"/>
  <c r="J150" i="36" s="1"/>
  <c r="H222" i="30"/>
  <c r="J150" i="21" s="1"/>
  <c r="I150" i="33" s="1"/>
  <c r="I150" i="35" s="1"/>
  <c r="I150" i="36" s="1"/>
  <c r="G222" i="30"/>
  <c r="I150" i="21" s="1"/>
  <c r="H150" i="33" s="1"/>
  <c r="H150" i="35" s="1"/>
  <c r="H150" i="36" s="1"/>
  <c r="F222" i="30"/>
  <c r="H150" i="21" s="1"/>
  <c r="G150" i="33" s="1"/>
  <c r="G150" i="35" s="1"/>
  <c r="G150" i="36" s="1"/>
  <c r="E222" i="30"/>
  <c r="G150" i="21" s="1"/>
  <c r="F150" i="33" s="1"/>
  <c r="F150" i="35" s="1"/>
  <c r="F150" i="36" s="1"/>
  <c r="D222" i="30"/>
  <c r="F150" i="21" s="1"/>
  <c r="E150" i="33" s="1"/>
  <c r="E150" i="35" s="1"/>
  <c r="E150" i="36" s="1"/>
  <c r="C222" i="30"/>
  <c r="E150" i="21" s="1"/>
  <c r="D150" i="33" s="1"/>
  <c r="D150" i="35" s="1"/>
  <c r="D150" i="36" s="1"/>
  <c r="B222" i="30"/>
  <c r="D150" i="21" s="1"/>
  <c r="C150" i="33" s="1"/>
  <c r="C150" i="35" s="1"/>
  <c r="C150" i="36" s="1"/>
  <c r="M221" i="30"/>
  <c r="O149" i="21" s="1"/>
  <c r="N149" i="33" s="1"/>
  <c r="N149" i="35" s="1"/>
  <c r="N149" i="36" s="1"/>
  <c r="L221" i="30"/>
  <c r="N149" i="21" s="1"/>
  <c r="M149" i="33" s="1"/>
  <c r="M149" i="35" s="1"/>
  <c r="M149" i="36" s="1"/>
  <c r="K221" i="30"/>
  <c r="M149" i="21" s="1"/>
  <c r="L149" i="33" s="1"/>
  <c r="L149" i="35" s="1"/>
  <c r="L149" i="36" s="1"/>
  <c r="J221" i="30"/>
  <c r="L149" i="21" s="1"/>
  <c r="K149" i="33" s="1"/>
  <c r="K149" i="35" s="1"/>
  <c r="K149" i="36" s="1"/>
  <c r="I221" i="30"/>
  <c r="K149" i="21" s="1"/>
  <c r="J149" i="33" s="1"/>
  <c r="J149" i="35" s="1"/>
  <c r="J149" i="36" s="1"/>
  <c r="H221" i="30"/>
  <c r="J149" i="21" s="1"/>
  <c r="I149" i="33" s="1"/>
  <c r="I149" i="35" s="1"/>
  <c r="I149" i="36" s="1"/>
  <c r="G221" i="30"/>
  <c r="I149" i="21" s="1"/>
  <c r="H149" i="33" s="1"/>
  <c r="H149" i="35" s="1"/>
  <c r="H149" i="36" s="1"/>
  <c r="F221" i="30"/>
  <c r="H149" i="21" s="1"/>
  <c r="G149" i="33" s="1"/>
  <c r="G149" i="35" s="1"/>
  <c r="G149" i="36" s="1"/>
  <c r="E221" i="30"/>
  <c r="G149" i="21" s="1"/>
  <c r="F149" i="33" s="1"/>
  <c r="F149" i="35" s="1"/>
  <c r="F149" i="36" s="1"/>
  <c r="D221" i="30"/>
  <c r="F149" i="21" s="1"/>
  <c r="E149" i="33" s="1"/>
  <c r="E149" i="35" s="1"/>
  <c r="E149" i="36" s="1"/>
  <c r="C221" i="30"/>
  <c r="E149" i="21" s="1"/>
  <c r="D149" i="33" s="1"/>
  <c r="D149" i="35" s="1"/>
  <c r="D149" i="36" s="1"/>
  <c r="B221" i="30"/>
  <c r="D149" i="21" s="1"/>
  <c r="C149" i="33" s="1"/>
  <c r="C149" i="35" s="1"/>
  <c r="C149" i="36" s="1"/>
  <c r="M220" i="30"/>
  <c r="L220"/>
  <c r="K220"/>
  <c r="J220"/>
  <c r="I220"/>
  <c r="H220"/>
  <c r="G220"/>
  <c r="F220"/>
  <c r="E220"/>
  <c r="D220"/>
  <c r="C220"/>
  <c r="B220"/>
  <c r="M219"/>
  <c r="L219"/>
  <c r="K219"/>
  <c r="J219"/>
  <c r="I219"/>
  <c r="H219"/>
  <c r="G219"/>
  <c r="F219"/>
  <c r="E219"/>
  <c r="D219"/>
  <c r="C219"/>
  <c r="B219"/>
  <c r="M218"/>
  <c r="L218"/>
  <c r="K218"/>
  <c r="J218"/>
  <c r="I218"/>
  <c r="H218"/>
  <c r="G218"/>
  <c r="F218"/>
  <c r="E218"/>
  <c r="D218"/>
  <c r="C218"/>
  <c r="B218"/>
  <c r="M217"/>
  <c r="O148" i="21" s="1"/>
  <c r="N148" i="33" s="1"/>
  <c r="N148" i="35" s="1"/>
  <c r="N148" i="36" s="1"/>
  <c r="L217" i="30"/>
  <c r="N148" i="21" s="1"/>
  <c r="M148" i="33" s="1"/>
  <c r="M148" i="35" s="1"/>
  <c r="M148" i="36" s="1"/>
  <c r="K217" i="30"/>
  <c r="M148" i="21" s="1"/>
  <c r="L148" i="33" s="1"/>
  <c r="L148" i="35" s="1"/>
  <c r="L148" i="36" s="1"/>
  <c r="J217" i="30"/>
  <c r="L148" i="21" s="1"/>
  <c r="K148" i="33" s="1"/>
  <c r="K148" i="35" s="1"/>
  <c r="K148" i="36" s="1"/>
  <c r="I217" i="30"/>
  <c r="K148" i="21" s="1"/>
  <c r="J148" i="33" s="1"/>
  <c r="J148" i="35" s="1"/>
  <c r="J148" i="36" s="1"/>
  <c r="H217" i="30"/>
  <c r="J148" i="21" s="1"/>
  <c r="I148" i="33" s="1"/>
  <c r="I148" i="35" s="1"/>
  <c r="I148" i="36" s="1"/>
  <c r="G217" i="30"/>
  <c r="I148" i="21" s="1"/>
  <c r="H148" i="33" s="1"/>
  <c r="H148" i="35" s="1"/>
  <c r="H148" i="36" s="1"/>
  <c r="F217" i="30"/>
  <c r="H148" i="21" s="1"/>
  <c r="G148" i="33" s="1"/>
  <c r="G148" i="35" s="1"/>
  <c r="G148" i="36" s="1"/>
  <c r="E217" i="30"/>
  <c r="G148" i="21" s="1"/>
  <c r="F148" i="33" s="1"/>
  <c r="F148" i="35" s="1"/>
  <c r="F148" i="36" s="1"/>
  <c r="D217" i="30"/>
  <c r="F148" i="21" s="1"/>
  <c r="E148" i="33" s="1"/>
  <c r="E148" i="35" s="1"/>
  <c r="E148" i="36" s="1"/>
  <c r="C217" i="30"/>
  <c r="E148" i="21" s="1"/>
  <c r="D148" i="33" s="1"/>
  <c r="D148" i="35" s="1"/>
  <c r="D148" i="36" s="1"/>
  <c r="B217" i="30"/>
  <c r="D148" i="21" s="1"/>
  <c r="C148" i="33" s="1"/>
  <c r="C148" i="35" s="1"/>
  <c r="C148" i="36" s="1"/>
  <c r="M216" i="30"/>
  <c r="O147" i="21" s="1"/>
  <c r="N147" i="33" s="1"/>
  <c r="N147" i="35" s="1"/>
  <c r="N147" i="36" s="1"/>
  <c r="L216" i="30"/>
  <c r="N147" i="21" s="1"/>
  <c r="M147" i="33" s="1"/>
  <c r="M147" i="35" s="1"/>
  <c r="M147" i="36" s="1"/>
  <c r="K216" i="30"/>
  <c r="M147" i="21" s="1"/>
  <c r="L147" i="33" s="1"/>
  <c r="L147" i="35" s="1"/>
  <c r="L147" i="36" s="1"/>
  <c r="J216" i="30"/>
  <c r="L147" i="21" s="1"/>
  <c r="K147" i="33" s="1"/>
  <c r="K147" i="35" s="1"/>
  <c r="K147" i="36" s="1"/>
  <c r="I216" i="30"/>
  <c r="K147" i="21" s="1"/>
  <c r="J147" i="33" s="1"/>
  <c r="J147" i="35" s="1"/>
  <c r="J147" i="36" s="1"/>
  <c r="H216" i="30"/>
  <c r="J147" i="21" s="1"/>
  <c r="I147" i="33" s="1"/>
  <c r="I147" i="35" s="1"/>
  <c r="I147" i="36" s="1"/>
  <c r="G216" i="30"/>
  <c r="I147" i="21" s="1"/>
  <c r="H147" i="33" s="1"/>
  <c r="H147" i="35" s="1"/>
  <c r="H147" i="36" s="1"/>
  <c r="F216" i="30"/>
  <c r="H147" i="21" s="1"/>
  <c r="G147" i="33" s="1"/>
  <c r="G147" i="35" s="1"/>
  <c r="G147" i="36" s="1"/>
  <c r="E216" i="30"/>
  <c r="G147" i="21" s="1"/>
  <c r="F147" i="33" s="1"/>
  <c r="F147" i="35" s="1"/>
  <c r="F147" i="36" s="1"/>
  <c r="D216" i="30"/>
  <c r="F147" i="21" s="1"/>
  <c r="E147" i="33" s="1"/>
  <c r="E147" i="35" s="1"/>
  <c r="E147" i="36" s="1"/>
  <c r="C216" i="30"/>
  <c r="E147" i="21" s="1"/>
  <c r="D147" i="33" s="1"/>
  <c r="D147" i="35" s="1"/>
  <c r="D147" i="36" s="1"/>
  <c r="B216" i="30"/>
  <c r="D147" i="21" s="1"/>
  <c r="C147" i="33" s="1"/>
  <c r="C147" i="35" s="1"/>
  <c r="C147" i="36" s="1"/>
  <c r="M215" i="30"/>
  <c r="O146" i="21" s="1"/>
  <c r="N146" i="33" s="1"/>
  <c r="N146" i="35" s="1"/>
  <c r="N146" i="36" s="1"/>
  <c r="L215" i="30"/>
  <c r="N146" i="21" s="1"/>
  <c r="M146" i="33" s="1"/>
  <c r="M146" i="35" s="1"/>
  <c r="M146" i="36" s="1"/>
  <c r="K215" i="30"/>
  <c r="M146" i="21" s="1"/>
  <c r="L146" i="33" s="1"/>
  <c r="L146" i="35" s="1"/>
  <c r="L146" i="36" s="1"/>
  <c r="J215" i="30"/>
  <c r="L146" i="21" s="1"/>
  <c r="K146" i="33" s="1"/>
  <c r="K146" i="35" s="1"/>
  <c r="K146" i="36" s="1"/>
  <c r="I215" i="30"/>
  <c r="K146" i="21" s="1"/>
  <c r="J146" i="33" s="1"/>
  <c r="J146" i="35" s="1"/>
  <c r="J146" i="36" s="1"/>
  <c r="H215" i="30"/>
  <c r="J146" i="21" s="1"/>
  <c r="I146" i="33" s="1"/>
  <c r="I146" i="35" s="1"/>
  <c r="I146" i="36" s="1"/>
  <c r="G215" i="30"/>
  <c r="I146" i="21" s="1"/>
  <c r="H146" i="33" s="1"/>
  <c r="H146" i="35" s="1"/>
  <c r="H146" i="36" s="1"/>
  <c r="F215" i="30"/>
  <c r="H146" i="21" s="1"/>
  <c r="G146" i="33" s="1"/>
  <c r="G146" i="35" s="1"/>
  <c r="G146" i="36" s="1"/>
  <c r="E215" i="30"/>
  <c r="G146" i="21" s="1"/>
  <c r="F146" i="33" s="1"/>
  <c r="F146" i="35" s="1"/>
  <c r="F146" i="36" s="1"/>
  <c r="D215" i="30"/>
  <c r="F146" i="21" s="1"/>
  <c r="E146" i="33" s="1"/>
  <c r="E146" i="35" s="1"/>
  <c r="E146" i="36" s="1"/>
  <c r="C215" i="30"/>
  <c r="E146" i="21" s="1"/>
  <c r="D146" i="33" s="1"/>
  <c r="D146" i="35" s="1"/>
  <c r="D146" i="36" s="1"/>
  <c r="B215" i="30"/>
  <c r="D146" i="21" s="1"/>
  <c r="C146" i="33" s="1"/>
  <c r="C146" i="35" s="1"/>
  <c r="C146" i="36" s="1"/>
  <c r="M214" i="30"/>
  <c r="O145" i="21" s="1"/>
  <c r="N145" i="33" s="1"/>
  <c r="N145" i="35" s="1"/>
  <c r="N145" i="36" s="1"/>
  <c r="L214" i="30"/>
  <c r="N145" i="21" s="1"/>
  <c r="M145" i="33" s="1"/>
  <c r="M145" i="35" s="1"/>
  <c r="M145" i="36" s="1"/>
  <c r="K214" i="30"/>
  <c r="M145" i="21" s="1"/>
  <c r="L145" i="33" s="1"/>
  <c r="L145" i="35" s="1"/>
  <c r="L145" i="36" s="1"/>
  <c r="J214" i="30"/>
  <c r="L145" i="21" s="1"/>
  <c r="K145" i="33" s="1"/>
  <c r="K145" i="35" s="1"/>
  <c r="K145" i="36" s="1"/>
  <c r="I214" i="30"/>
  <c r="K145" i="21" s="1"/>
  <c r="J145" i="33" s="1"/>
  <c r="J145" i="35" s="1"/>
  <c r="J145" i="36" s="1"/>
  <c r="H214" i="30"/>
  <c r="J145" i="21" s="1"/>
  <c r="I145" i="33" s="1"/>
  <c r="I145" i="35" s="1"/>
  <c r="I145" i="36" s="1"/>
  <c r="G214" i="30"/>
  <c r="I145" i="21" s="1"/>
  <c r="H145" i="33" s="1"/>
  <c r="H145" i="35" s="1"/>
  <c r="H145" i="36" s="1"/>
  <c r="F214" i="30"/>
  <c r="H145" i="21" s="1"/>
  <c r="G145" i="33" s="1"/>
  <c r="G145" i="35" s="1"/>
  <c r="G145" i="36" s="1"/>
  <c r="E214" i="30"/>
  <c r="G145" i="21" s="1"/>
  <c r="F145" i="33" s="1"/>
  <c r="F145" i="35" s="1"/>
  <c r="F145" i="36" s="1"/>
  <c r="D214" i="30"/>
  <c r="F145" i="21" s="1"/>
  <c r="E145" i="33" s="1"/>
  <c r="E145" i="35" s="1"/>
  <c r="E145" i="36" s="1"/>
  <c r="C214" i="30"/>
  <c r="E145" i="21" s="1"/>
  <c r="D145" i="33" s="1"/>
  <c r="D145" i="35" s="1"/>
  <c r="D145" i="36" s="1"/>
  <c r="B214" i="30"/>
  <c r="D145" i="21" s="1"/>
  <c r="C145" i="33" s="1"/>
  <c r="C145" i="35" s="1"/>
  <c r="C145" i="36" s="1"/>
  <c r="M213" i="30"/>
  <c r="L213"/>
  <c r="K213"/>
  <c r="J213"/>
  <c r="I213"/>
  <c r="H213"/>
  <c r="G213"/>
  <c r="F213"/>
  <c r="E213"/>
  <c r="D213"/>
  <c r="C213"/>
  <c r="B213"/>
  <c r="M212"/>
  <c r="L212"/>
  <c r="K212"/>
  <c r="J212"/>
  <c r="I212"/>
  <c r="H212"/>
  <c r="G212"/>
  <c r="F212"/>
  <c r="E212"/>
  <c r="D212"/>
  <c r="C212"/>
  <c r="B212"/>
  <c r="M211"/>
  <c r="O144" i="21" s="1"/>
  <c r="N144" i="33" s="1"/>
  <c r="N144" i="35" s="1"/>
  <c r="N144" i="36" s="1"/>
  <c r="L211" i="30"/>
  <c r="N144" i="21" s="1"/>
  <c r="M144" i="33" s="1"/>
  <c r="M144" i="35" s="1"/>
  <c r="M144" i="36" s="1"/>
  <c r="K211" i="30"/>
  <c r="M144" i="21" s="1"/>
  <c r="L144" i="33" s="1"/>
  <c r="L144" i="35" s="1"/>
  <c r="L144" i="36" s="1"/>
  <c r="J211" i="30"/>
  <c r="L144" i="21" s="1"/>
  <c r="K144" i="33" s="1"/>
  <c r="K144" i="35" s="1"/>
  <c r="K144" i="36" s="1"/>
  <c r="I211" i="30"/>
  <c r="K144" i="21" s="1"/>
  <c r="J144" i="33" s="1"/>
  <c r="J144" i="35" s="1"/>
  <c r="J144" i="36" s="1"/>
  <c r="H211" i="30"/>
  <c r="J144" i="21" s="1"/>
  <c r="I144" i="33" s="1"/>
  <c r="I144" i="35" s="1"/>
  <c r="I144" i="36" s="1"/>
  <c r="G211" i="30"/>
  <c r="I144" i="21" s="1"/>
  <c r="H144" i="33" s="1"/>
  <c r="H144" i="35" s="1"/>
  <c r="H144" i="36" s="1"/>
  <c r="F211" i="30"/>
  <c r="H144" i="21" s="1"/>
  <c r="G144" i="33" s="1"/>
  <c r="G144" i="35" s="1"/>
  <c r="G144" i="36" s="1"/>
  <c r="E211" i="30"/>
  <c r="G144" i="21" s="1"/>
  <c r="F144" i="33" s="1"/>
  <c r="F144" i="35" s="1"/>
  <c r="F144" i="36" s="1"/>
  <c r="D211" i="30"/>
  <c r="F144" i="21" s="1"/>
  <c r="E144" i="33" s="1"/>
  <c r="E144" i="35" s="1"/>
  <c r="E144" i="36" s="1"/>
  <c r="C211" i="30"/>
  <c r="E144" i="21" s="1"/>
  <c r="D144" i="33" s="1"/>
  <c r="D144" i="35" s="1"/>
  <c r="D144" i="36" s="1"/>
  <c r="B211" i="30"/>
  <c r="D144" i="21" s="1"/>
  <c r="C144" i="33" s="1"/>
  <c r="C144" i="35" s="1"/>
  <c r="C144" i="36" s="1"/>
  <c r="M210" i="30"/>
  <c r="O143" i="21" s="1"/>
  <c r="N143" i="33" s="1"/>
  <c r="N143" i="35" s="1"/>
  <c r="N143" i="36" s="1"/>
  <c r="L210" i="30"/>
  <c r="N143" i="21" s="1"/>
  <c r="M143" i="33" s="1"/>
  <c r="M143" i="35" s="1"/>
  <c r="M143" i="36" s="1"/>
  <c r="K210" i="30"/>
  <c r="M143" i="21" s="1"/>
  <c r="L143" i="33" s="1"/>
  <c r="L143" i="35" s="1"/>
  <c r="L143" i="36" s="1"/>
  <c r="J210" i="30"/>
  <c r="L143" i="21" s="1"/>
  <c r="K143" i="33" s="1"/>
  <c r="K143" i="35" s="1"/>
  <c r="K143" i="36" s="1"/>
  <c r="I210" i="30"/>
  <c r="K143" i="21" s="1"/>
  <c r="J143" i="33" s="1"/>
  <c r="J143" i="35" s="1"/>
  <c r="J143" i="36" s="1"/>
  <c r="H210" i="30"/>
  <c r="J143" i="21" s="1"/>
  <c r="I143" i="33" s="1"/>
  <c r="I143" i="35" s="1"/>
  <c r="I143" i="36" s="1"/>
  <c r="G210" i="30"/>
  <c r="I143" i="21" s="1"/>
  <c r="H143" i="33" s="1"/>
  <c r="H143" i="35" s="1"/>
  <c r="H143" i="36" s="1"/>
  <c r="F210" i="30"/>
  <c r="H143" i="21" s="1"/>
  <c r="G143" i="33" s="1"/>
  <c r="G143" i="35" s="1"/>
  <c r="G143" i="36" s="1"/>
  <c r="E210" i="30"/>
  <c r="G143" i="21" s="1"/>
  <c r="F143" i="33" s="1"/>
  <c r="F143" i="35" s="1"/>
  <c r="F143" i="36" s="1"/>
  <c r="D210" i="30"/>
  <c r="F143" i="21" s="1"/>
  <c r="E143" i="33" s="1"/>
  <c r="E143" i="35" s="1"/>
  <c r="E143" i="36" s="1"/>
  <c r="C210" i="30"/>
  <c r="E143" i="21" s="1"/>
  <c r="D143" i="33" s="1"/>
  <c r="D143" i="35" s="1"/>
  <c r="D143" i="36" s="1"/>
  <c r="B210" i="30"/>
  <c r="D143" i="21" s="1"/>
  <c r="C143" i="33" s="1"/>
  <c r="C143" i="35" s="1"/>
  <c r="C143" i="36" s="1"/>
  <c r="M209" i="30"/>
  <c r="O142" i="21" s="1"/>
  <c r="N142" i="33" s="1"/>
  <c r="N142" i="35" s="1"/>
  <c r="N142" i="36" s="1"/>
  <c r="L209" i="30"/>
  <c r="N142" i="21" s="1"/>
  <c r="M142" i="33" s="1"/>
  <c r="M142" i="35" s="1"/>
  <c r="M142" i="36" s="1"/>
  <c r="K209" i="30"/>
  <c r="M142" i="21" s="1"/>
  <c r="L142" i="33" s="1"/>
  <c r="L142" i="35" s="1"/>
  <c r="L142" i="36" s="1"/>
  <c r="J209" i="30"/>
  <c r="L142" i="21" s="1"/>
  <c r="K142" i="33" s="1"/>
  <c r="K142" i="35" s="1"/>
  <c r="K142" i="36" s="1"/>
  <c r="I209" i="30"/>
  <c r="K142" i="21" s="1"/>
  <c r="J142" i="33" s="1"/>
  <c r="J142" i="35" s="1"/>
  <c r="J142" i="36" s="1"/>
  <c r="H209" i="30"/>
  <c r="J142" i="21" s="1"/>
  <c r="I142" i="33" s="1"/>
  <c r="I142" i="35" s="1"/>
  <c r="I142" i="36" s="1"/>
  <c r="G209" i="30"/>
  <c r="I142" i="21" s="1"/>
  <c r="H142" i="33" s="1"/>
  <c r="H142" i="35" s="1"/>
  <c r="H142" i="36" s="1"/>
  <c r="F209" i="30"/>
  <c r="H142" i="21" s="1"/>
  <c r="G142" i="33" s="1"/>
  <c r="G142" i="35" s="1"/>
  <c r="G142" i="36" s="1"/>
  <c r="E209" i="30"/>
  <c r="G142" i="21" s="1"/>
  <c r="F142" i="33" s="1"/>
  <c r="F142" i="35" s="1"/>
  <c r="F142" i="36" s="1"/>
  <c r="D209" i="30"/>
  <c r="F142" i="21" s="1"/>
  <c r="E142" i="33" s="1"/>
  <c r="E142" i="35" s="1"/>
  <c r="E142" i="36" s="1"/>
  <c r="C209" i="30"/>
  <c r="E142" i="21" s="1"/>
  <c r="D142" i="33" s="1"/>
  <c r="D142" i="35" s="1"/>
  <c r="D142" i="36" s="1"/>
  <c r="B209" i="30"/>
  <c r="D142" i="21" s="1"/>
  <c r="C142" i="33" s="1"/>
  <c r="C142" i="35" s="1"/>
  <c r="C142" i="36" s="1"/>
  <c r="M208" i="30"/>
  <c r="O141" i="21" s="1"/>
  <c r="N141" i="33" s="1"/>
  <c r="N141" i="35" s="1"/>
  <c r="N141" i="36" s="1"/>
  <c r="L208" i="30"/>
  <c r="N141" i="21" s="1"/>
  <c r="M141" i="33" s="1"/>
  <c r="M141" i="35" s="1"/>
  <c r="M141" i="36" s="1"/>
  <c r="K208" i="30"/>
  <c r="M141" i="21" s="1"/>
  <c r="L141" i="33" s="1"/>
  <c r="L141" i="35" s="1"/>
  <c r="L141" i="36" s="1"/>
  <c r="J208" i="30"/>
  <c r="L141" i="21" s="1"/>
  <c r="K141" i="33" s="1"/>
  <c r="K141" i="35" s="1"/>
  <c r="K141" i="36" s="1"/>
  <c r="I208" i="30"/>
  <c r="K141" i="21" s="1"/>
  <c r="J141" i="33" s="1"/>
  <c r="J141" i="35" s="1"/>
  <c r="J141" i="36" s="1"/>
  <c r="H208" i="30"/>
  <c r="J141" i="21" s="1"/>
  <c r="I141" i="33" s="1"/>
  <c r="I141" i="35" s="1"/>
  <c r="I141" i="36" s="1"/>
  <c r="G208" i="30"/>
  <c r="I141" i="21" s="1"/>
  <c r="H141" i="33" s="1"/>
  <c r="H141" i="35" s="1"/>
  <c r="H141" i="36" s="1"/>
  <c r="F208" i="30"/>
  <c r="H141" i="21" s="1"/>
  <c r="G141" i="33" s="1"/>
  <c r="G141" i="35" s="1"/>
  <c r="G141" i="36" s="1"/>
  <c r="E208" i="30"/>
  <c r="G141" i="21" s="1"/>
  <c r="F141" i="33" s="1"/>
  <c r="F141" i="35" s="1"/>
  <c r="F141" i="36" s="1"/>
  <c r="D208" i="30"/>
  <c r="F141" i="21" s="1"/>
  <c r="E141" i="33" s="1"/>
  <c r="E141" i="35" s="1"/>
  <c r="E141" i="36" s="1"/>
  <c r="C208" i="30"/>
  <c r="E141" i="21" s="1"/>
  <c r="D141" i="33" s="1"/>
  <c r="D141" i="35" s="1"/>
  <c r="D141" i="36" s="1"/>
  <c r="B208" i="30"/>
  <c r="D141" i="21" s="1"/>
  <c r="C141" i="33" s="1"/>
  <c r="C141" i="35" s="1"/>
  <c r="C141" i="36" s="1"/>
  <c r="M207" i="30"/>
  <c r="O140" i="21" s="1"/>
  <c r="N140" i="33" s="1"/>
  <c r="N140" i="35" s="1"/>
  <c r="N140" i="36" s="1"/>
  <c r="L207" i="30"/>
  <c r="N140" i="21" s="1"/>
  <c r="M140" i="33" s="1"/>
  <c r="M140" i="35" s="1"/>
  <c r="M140" i="36" s="1"/>
  <c r="K207" i="30"/>
  <c r="M140" i="21" s="1"/>
  <c r="L140" i="33" s="1"/>
  <c r="L140" i="35" s="1"/>
  <c r="L140" i="36" s="1"/>
  <c r="J207" i="30"/>
  <c r="L140" i="21" s="1"/>
  <c r="K140" i="33" s="1"/>
  <c r="K140" i="35" s="1"/>
  <c r="K140" i="36" s="1"/>
  <c r="I207" i="30"/>
  <c r="K140" i="21" s="1"/>
  <c r="J140" i="33" s="1"/>
  <c r="J140" i="35" s="1"/>
  <c r="J140" i="36" s="1"/>
  <c r="H207" i="30"/>
  <c r="J140" i="21" s="1"/>
  <c r="I140" i="33" s="1"/>
  <c r="I140" i="35" s="1"/>
  <c r="I140" i="36" s="1"/>
  <c r="G207" i="30"/>
  <c r="I140" i="21" s="1"/>
  <c r="H140" i="33" s="1"/>
  <c r="H140" i="35" s="1"/>
  <c r="H140" i="36" s="1"/>
  <c r="F207" i="30"/>
  <c r="H140" i="21" s="1"/>
  <c r="G140" i="33" s="1"/>
  <c r="G140" i="35" s="1"/>
  <c r="G140" i="36" s="1"/>
  <c r="E207" i="30"/>
  <c r="G140" i="21" s="1"/>
  <c r="F140" i="33" s="1"/>
  <c r="F140" i="35" s="1"/>
  <c r="F140" i="36" s="1"/>
  <c r="D207" i="30"/>
  <c r="F140" i="21" s="1"/>
  <c r="E140" i="33" s="1"/>
  <c r="E140" i="35" s="1"/>
  <c r="E140" i="36" s="1"/>
  <c r="C207" i="30"/>
  <c r="E140" i="21" s="1"/>
  <c r="D140" i="33" s="1"/>
  <c r="D140" i="35" s="1"/>
  <c r="D140" i="36" s="1"/>
  <c r="B207" i="30"/>
  <c r="D140" i="21" s="1"/>
  <c r="C140" i="33" s="1"/>
  <c r="C140" i="35" s="1"/>
  <c r="C140" i="36" s="1"/>
  <c r="M206" i="30"/>
  <c r="L206"/>
  <c r="K206"/>
  <c r="J206"/>
  <c r="I206"/>
  <c r="H206"/>
  <c r="G206"/>
  <c r="F206"/>
  <c r="E206"/>
  <c r="D206"/>
  <c r="C206"/>
  <c r="B206"/>
  <c r="M205"/>
  <c r="L205"/>
  <c r="K205"/>
  <c r="J205"/>
  <c r="I205"/>
  <c r="H205"/>
  <c r="G205"/>
  <c r="F205"/>
  <c r="E205"/>
  <c r="D205"/>
  <c r="C205"/>
  <c r="B205"/>
  <c r="M204"/>
  <c r="O139" i="21" s="1"/>
  <c r="N139" i="33" s="1"/>
  <c r="N139" i="35" s="1"/>
  <c r="N139" i="36" s="1"/>
  <c r="L204" i="30"/>
  <c r="N139" i="21" s="1"/>
  <c r="M139" i="33" s="1"/>
  <c r="M139" i="35" s="1"/>
  <c r="M139" i="36" s="1"/>
  <c r="K204" i="30"/>
  <c r="M139" i="21" s="1"/>
  <c r="L139" i="33" s="1"/>
  <c r="L139" i="35" s="1"/>
  <c r="L139" i="36" s="1"/>
  <c r="J204" i="30"/>
  <c r="L139" i="21" s="1"/>
  <c r="K139" i="33" s="1"/>
  <c r="K139" i="35" s="1"/>
  <c r="K139" i="36" s="1"/>
  <c r="I204" i="30"/>
  <c r="K139" i="21" s="1"/>
  <c r="J139" i="33" s="1"/>
  <c r="J139" i="35" s="1"/>
  <c r="J139" i="36" s="1"/>
  <c r="H204" i="30"/>
  <c r="J139" i="21" s="1"/>
  <c r="I139" i="33" s="1"/>
  <c r="I139" i="35" s="1"/>
  <c r="I139" i="36" s="1"/>
  <c r="G204" i="30"/>
  <c r="I139" i="21" s="1"/>
  <c r="H139" i="33" s="1"/>
  <c r="H139" i="35" s="1"/>
  <c r="H139" i="36" s="1"/>
  <c r="F204" i="30"/>
  <c r="H139" i="21" s="1"/>
  <c r="G139" i="33" s="1"/>
  <c r="G139" i="35" s="1"/>
  <c r="G139" i="36" s="1"/>
  <c r="E204" i="30"/>
  <c r="G139" i="21" s="1"/>
  <c r="F139" i="33" s="1"/>
  <c r="F139" i="35" s="1"/>
  <c r="F139" i="36" s="1"/>
  <c r="D204" i="30"/>
  <c r="F139" i="21" s="1"/>
  <c r="E139" i="33" s="1"/>
  <c r="E139" i="35" s="1"/>
  <c r="E139" i="36" s="1"/>
  <c r="C204" i="30"/>
  <c r="E139" i="21" s="1"/>
  <c r="D139" i="33" s="1"/>
  <c r="D139" i="35" s="1"/>
  <c r="D139" i="36" s="1"/>
  <c r="B204" i="30"/>
  <c r="D139" i="21" s="1"/>
  <c r="C139" i="33" s="1"/>
  <c r="C139" i="35" s="1"/>
  <c r="C139" i="36" s="1"/>
  <c r="M203" i="30"/>
  <c r="O138" i="21" s="1"/>
  <c r="N138" i="33" s="1"/>
  <c r="N138" i="35" s="1"/>
  <c r="N138" i="36" s="1"/>
  <c r="L203" i="30"/>
  <c r="N138" i="21" s="1"/>
  <c r="M138" i="33" s="1"/>
  <c r="M138" i="35" s="1"/>
  <c r="M138" i="36" s="1"/>
  <c r="K203" i="30"/>
  <c r="M138" i="21" s="1"/>
  <c r="L138" i="33" s="1"/>
  <c r="L138" i="35" s="1"/>
  <c r="L138" i="36" s="1"/>
  <c r="J203" i="30"/>
  <c r="L138" i="21" s="1"/>
  <c r="K138" i="33" s="1"/>
  <c r="K138" i="35" s="1"/>
  <c r="K138" i="36" s="1"/>
  <c r="I203" i="30"/>
  <c r="K138" i="21" s="1"/>
  <c r="J138" i="33" s="1"/>
  <c r="J138" i="35" s="1"/>
  <c r="J138" i="36" s="1"/>
  <c r="H203" i="30"/>
  <c r="J138" i="21" s="1"/>
  <c r="I138" i="33" s="1"/>
  <c r="I138" i="35" s="1"/>
  <c r="I138" i="36" s="1"/>
  <c r="G203" i="30"/>
  <c r="I138" i="21" s="1"/>
  <c r="H138" i="33" s="1"/>
  <c r="H138" i="35" s="1"/>
  <c r="H138" i="36" s="1"/>
  <c r="F203" i="30"/>
  <c r="H138" i="21" s="1"/>
  <c r="G138" i="33" s="1"/>
  <c r="G138" i="35" s="1"/>
  <c r="G138" i="36" s="1"/>
  <c r="E203" i="30"/>
  <c r="G138" i="21" s="1"/>
  <c r="F138" i="33" s="1"/>
  <c r="F138" i="35" s="1"/>
  <c r="F138" i="36" s="1"/>
  <c r="D203" i="30"/>
  <c r="F138" i="21" s="1"/>
  <c r="E138" i="33" s="1"/>
  <c r="E138" i="35" s="1"/>
  <c r="E138" i="36" s="1"/>
  <c r="C203" i="30"/>
  <c r="E138" i="21" s="1"/>
  <c r="D138" i="33" s="1"/>
  <c r="D138" i="35" s="1"/>
  <c r="D138" i="36" s="1"/>
  <c r="B203" i="30"/>
  <c r="D138" i="21" s="1"/>
  <c r="C138" i="33" s="1"/>
  <c r="C138" i="35" s="1"/>
  <c r="C138" i="36" s="1"/>
  <c r="M202" i="30"/>
  <c r="O137" i="21" s="1"/>
  <c r="N137" i="33" s="1"/>
  <c r="N137" i="35" s="1"/>
  <c r="N137" i="36" s="1"/>
  <c r="L202" i="30"/>
  <c r="N137" i="21" s="1"/>
  <c r="M137" i="33" s="1"/>
  <c r="M137" i="35" s="1"/>
  <c r="M137" i="36" s="1"/>
  <c r="K202" i="30"/>
  <c r="M137" i="21" s="1"/>
  <c r="L137" i="33" s="1"/>
  <c r="L137" i="35" s="1"/>
  <c r="L137" i="36" s="1"/>
  <c r="J202" i="30"/>
  <c r="L137" i="21" s="1"/>
  <c r="K137" i="33" s="1"/>
  <c r="K137" i="35" s="1"/>
  <c r="K137" i="36" s="1"/>
  <c r="I202" i="30"/>
  <c r="K137" i="21" s="1"/>
  <c r="J137" i="33" s="1"/>
  <c r="J137" i="35" s="1"/>
  <c r="J137" i="36" s="1"/>
  <c r="H202" i="30"/>
  <c r="J137" i="21" s="1"/>
  <c r="I137" i="33" s="1"/>
  <c r="I137" i="35" s="1"/>
  <c r="I137" i="36" s="1"/>
  <c r="G202" i="30"/>
  <c r="I137" i="21" s="1"/>
  <c r="H137" i="33" s="1"/>
  <c r="H137" i="35" s="1"/>
  <c r="H137" i="36" s="1"/>
  <c r="F202" i="30"/>
  <c r="H137" i="21" s="1"/>
  <c r="G137" i="33" s="1"/>
  <c r="G137" i="35" s="1"/>
  <c r="G137" i="36" s="1"/>
  <c r="E202" i="30"/>
  <c r="G137" i="21" s="1"/>
  <c r="F137" i="33" s="1"/>
  <c r="F137" i="35" s="1"/>
  <c r="F137" i="36" s="1"/>
  <c r="D202" i="30"/>
  <c r="F137" i="21" s="1"/>
  <c r="E137" i="33" s="1"/>
  <c r="E137" i="35" s="1"/>
  <c r="E137" i="36" s="1"/>
  <c r="C202" i="30"/>
  <c r="E137" i="21" s="1"/>
  <c r="D137" i="33" s="1"/>
  <c r="D137" i="35" s="1"/>
  <c r="D137" i="36" s="1"/>
  <c r="B202" i="30"/>
  <c r="D137" i="21" s="1"/>
  <c r="C137" i="33" s="1"/>
  <c r="C137" i="35" s="1"/>
  <c r="C137" i="36" s="1"/>
  <c r="M201" i="30"/>
  <c r="O136" i="21" s="1"/>
  <c r="N136" i="33" s="1"/>
  <c r="N136" i="35" s="1"/>
  <c r="N136" i="36" s="1"/>
  <c r="L201" i="30"/>
  <c r="N136" i="21" s="1"/>
  <c r="M136" i="33" s="1"/>
  <c r="M136" i="35" s="1"/>
  <c r="M136" i="36" s="1"/>
  <c r="K201" i="30"/>
  <c r="M136" i="21" s="1"/>
  <c r="L136" i="33" s="1"/>
  <c r="L136" i="35" s="1"/>
  <c r="L136" i="36" s="1"/>
  <c r="J201" i="30"/>
  <c r="L136" i="21" s="1"/>
  <c r="K136" i="33" s="1"/>
  <c r="K136" i="35" s="1"/>
  <c r="K136" i="36" s="1"/>
  <c r="I201" i="30"/>
  <c r="K136" i="21" s="1"/>
  <c r="J136" i="33" s="1"/>
  <c r="J136" i="35" s="1"/>
  <c r="J136" i="36" s="1"/>
  <c r="H201" i="30"/>
  <c r="J136" i="21" s="1"/>
  <c r="I136" i="33" s="1"/>
  <c r="I136" i="35" s="1"/>
  <c r="I136" i="36" s="1"/>
  <c r="G201" i="30"/>
  <c r="I136" i="21" s="1"/>
  <c r="H136" i="33" s="1"/>
  <c r="H136" i="35" s="1"/>
  <c r="H136" i="36" s="1"/>
  <c r="F201" i="30"/>
  <c r="H136" i="21" s="1"/>
  <c r="G136" i="33" s="1"/>
  <c r="G136" i="35" s="1"/>
  <c r="G136" i="36" s="1"/>
  <c r="E201" i="30"/>
  <c r="G136" i="21" s="1"/>
  <c r="F136" i="33" s="1"/>
  <c r="F136" i="35" s="1"/>
  <c r="F136" i="36" s="1"/>
  <c r="D201" i="30"/>
  <c r="F136" i="21" s="1"/>
  <c r="E136" i="33" s="1"/>
  <c r="E136" i="35" s="1"/>
  <c r="E136" i="36" s="1"/>
  <c r="C201" i="30"/>
  <c r="E136" i="21" s="1"/>
  <c r="D136" i="33" s="1"/>
  <c r="D136" i="35" s="1"/>
  <c r="D136" i="36" s="1"/>
  <c r="B201" i="30"/>
  <c r="D136" i="21" s="1"/>
  <c r="C136" i="33" s="1"/>
  <c r="C136" i="35" s="1"/>
  <c r="C136" i="36" s="1"/>
  <c r="M200" i="30"/>
  <c r="L200"/>
  <c r="K200"/>
  <c r="J200"/>
  <c r="I200"/>
  <c r="H200"/>
  <c r="G200"/>
  <c r="F200"/>
  <c r="E200"/>
  <c r="D200"/>
  <c r="C200"/>
  <c r="B200"/>
  <c r="M199"/>
  <c r="L199"/>
  <c r="K199"/>
  <c r="J199"/>
  <c r="I199"/>
  <c r="H199"/>
  <c r="G199"/>
  <c r="F199"/>
  <c r="E199"/>
  <c r="D199"/>
  <c r="C199"/>
  <c r="B199"/>
  <c r="M198"/>
  <c r="L198"/>
  <c r="K198"/>
  <c r="J198"/>
  <c r="I198"/>
  <c r="H198"/>
  <c r="G198"/>
  <c r="F198"/>
  <c r="E198"/>
  <c r="D198"/>
  <c r="C198"/>
  <c r="B198"/>
  <c r="M197"/>
  <c r="O135" i="21" s="1"/>
  <c r="N135" i="33" s="1"/>
  <c r="N135" i="35" s="1"/>
  <c r="N135" i="36" s="1"/>
  <c r="L197" i="30"/>
  <c r="N135" i="21" s="1"/>
  <c r="M135" i="33" s="1"/>
  <c r="M135" i="35" s="1"/>
  <c r="M135" i="36" s="1"/>
  <c r="K197" i="30"/>
  <c r="M135" i="21" s="1"/>
  <c r="L135" i="33" s="1"/>
  <c r="L135" i="35" s="1"/>
  <c r="L135" i="36" s="1"/>
  <c r="J197" i="30"/>
  <c r="L135" i="21" s="1"/>
  <c r="K135" i="33" s="1"/>
  <c r="K135" i="35" s="1"/>
  <c r="K135" i="36" s="1"/>
  <c r="I197" i="30"/>
  <c r="K135" i="21" s="1"/>
  <c r="J135" i="33" s="1"/>
  <c r="J135" i="35" s="1"/>
  <c r="J135" i="36" s="1"/>
  <c r="H197" i="30"/>
  <c r="J135" i="21" s="1"/>
  <c r="I135" i="33" s="1"/>
  <c r="I135" i="35" s="1"/>
  <c r="I135" i="36" s="1"/>
  <c r="G197" i="30"/>
  <c r="I135" i="21" s="1"/>
  <c r="H135" i="33" s="1"/>
  <c r="H135" i="35" s="1"/>
  <c r="H135" i="36" s="1"/>
  <c r="F197" i="30"/>
  <c r="H135" i="21" s="1"/>
  <c r="G135" i="33" s="1"/>
  <c r="G135" i="35" s="1"/>
  <c r="G135" i="36" s="1"/>
  <c r="E197" i="30"/>
  <c r="G135" i="21" s="1"/>
  <c r="F135" i="33" s="1"/>
  <c r="F135" i="35" s="1"/>
  <c r="F135" i="36" s="1"/>
  <c r="D197" i="30"/>
  <c r="F135" i="21" s="1"/>
  <c r="E135" i="33" s="1"/>
  <c r="E135" i="35" s="1"/>
  <c r="E135" i="36" s="1"/>
  <c r="C197" i="30"/>
  <c r="E135" i="21" s="1"/>
  <c r="D135" i="33" s="1"/>
  <c r="D135" i="35" s="1"/>
  <c r="D135" i="36" s="1"/>
  <c r="B197" i="30"/>
  <c r="D135" i="21" s="1"/>
  <c r="C135" i="33" s="1"/>
  <c r="C135" i="35" s="1"/>
  <c r="C135" i="36" s="1"/>
  <c r="M196" i="30"/>
  <c r="O134" i="21" s="1"/>
  <c r="N134" i="33" s="1"/>
  <c r="N134" i="35" s="1"/>
  <c r="N134" i="36" s="1"/>
  <c r="L196" i="30"/>
  <c r="N134" i="21" s="1"/>
  <c r="M134" i="33" s="1"/>
  <c r="M134" i="35" s="1"/>
  <c r="M134" i="36" s="1"/>
  <c r="K196" i="30"/>
  <c r="M134" i="21" s="1"/>
  <c r="L134" i="33" s="1"/>
  <c r="L134" i="35" s="1"/>
  <c r="L134" i="36" s="1"/>
  <c r="J196" i="30"/>
  <c r="L134" i="21" s="1"/>
  <c r="K134" i="33" s="1"/>
  <c r="K134" i="35" s="1"/>
  <c r="K134" i="36" s="1"/>
  <c r="I196" i="30"/>
  <c r="K134" i="21" s="1"/>
  <c r="J134" i="33" s="1"/>
  <c r="J134" i="35" s="1"/>
  <c r="J134" i="36" s="1"/>
  <c r="H196" i="30"/>
  <c r="J134" i="21" s="1"/>
  <c r="I134" i="33" s="1"/>
  <c r="I134" i="35" s="1"/>
  <c r="I134" i="36" s="1"/>
  <c r="G196" i="30"/>
  <c r="I134" i="21" s="1"/>
  <c r="H134" i="33" s="1"/>
  <c r="H134" i="35" s="1"/>
  <c r="H134" i="36" s="1"/>
  <c r="F196" i="30"/>
  <c r="H134" i="21" s="1"/>
  <c r="G134" i="33" s="1"/>
  <c r="G134" i="35" s="1"/>
  <c r="G134" i="36" s="1"/>
  <c r="E196" i="30"/>
  <c r="G134" i="21" s="1"/>
  <c r="F134" i="33" s="1"/>
  <c r="F134" i="35" s="1"/>
  <c r="F134" i="36" s="1"/>
  <c r="D196" i="30"/>
  <c r="F134" i="21" s="1"/>
  <c r="E134" i="33" s="1"/>
  <c r="E134" i="35" s="1"/>
  <c r="E134" i="36" s="1"/>
  <c r="C196" i="30"/>
  <c r="E134" i="21" s="1"/>
  <c r="D134" i="33" s="1"/>
  <c r="D134" i="35" s="1"/>
  <c r="D134" i="36" s="1"/>
  <c r="B196" i="30"/>
  <c r="D134" i="21" s="1"/>
  <c r="C134" i="33" s="1"/>
  <c r="C134" i="35" s="1"/>
  <c r="C134" i="36" s="1"/>
  <c r="M195" i="30"/>
  <c r="O133" i="21" s="1"/>
  <c r="N133" i="33" s="1"/>
  <c r="N133" i="35" s="1"/>
  <c r="N133" i="36" s="1"/>
  <c r="L195" i="30"/>
  <c r="N133" i="21" s="1"/>
  <c r="M133" i="33" s="1"/>
  <c r="M133" i="35" s="1"/>
  <c r="M133" i="36" s="1"/>
  <c r="K195" i="30"/>
  <c r="M133" i="21" s="1"/>
  <c r="L133" i="33" s="1"/>
  <c r="L133" i="35" s="1"/>
  <c r="L133" i="36" s="1"/>
  <c r="J195" i="30"/>
  <c r="L133" i="21" s="1"/>
  <c r="K133" i="33" s="1"/>
  <c r="K133" i="35" s="1"/>
  <c r="K133" i="36" s="1"/>
  <c r="I195" i="30"/>
  <c r="K133" i="21" s="1"/>
  <c r="J133" i="33" s="1"/>
  <c r="J133" i="35" s="1"/>
  <c r="J133" i="36" s="1"/>
  <c r="H195" i="30"/>
  <c r="J133" i="21" s="1"/>
  <c r="I133" i="33" s="1"/>
  <c r="I133" i="35" s="1"/>
  <c r="I133" i="36" s="1"/>
  <c r="G195" i="30"/>
  <c r="I133" i="21" s="1"/>
  <c r="H133" i="33" s="1"/>
  <c r="H133" i="35" s="1"/>
  <c r="H133" i="36" s="1"/>
  <c r="F195" i="30"/>
  <c r="H133" i="21" s="1"/>
  <c r="G133" i="33" s="1"/>
  <c r="G133" i="35" s="1"/>
  <c r="G133" i="36" s="1"/>
  <c r="E195" i="30"/>
  <c r="G133" i="21" s="1"/>
  <c r="F133" i="33" s="1"/>
  <c r="F133" i="35" s="1"/>
  <c r="F133" i="36" s="1"/>
  <c r="D195" i="30"/>
  <c r="F133" i="21" s="1"/>
  <c r="E133" i="33" s="1"/>
  <c r="E133" i="35" s="1"/>
  <c r="E133" i="36" s="1"/>
  <c r="C195" i="30"/>
  <c r="E133" i="21" s="1"/>
  <c r="D133" i="33" s="1"/>
  <c r="D133" i="35" s="1"/>
  <c r="D133" i="36" s="1"/>
  <c r="B195" i="30"/>
  <c r="D133" i="21" s="1"/>
  <c r="C133" i="33" s="1"/>
  <c r="C133" i="35" s="1"/>
  <c r="C133" i="36" s="1"/>
  <c r="M194" i="30"/>
  <c r="O132" i="21" s="1"/>
  <c r="N132" i="33" s="1"/>
  <c r="N132" i="35" s="1"/>
  <c r="N132" i="36" s="1"/>
  <c r="L194" i="30"/>
  <c r="N132" i="21" s="1"/>
  <c r="M132" i="33" s="1"/>
  <c r="M132" i="35" s="1"/>
  <c r="M132" i="36" s="1"/>
  <c r="K194" i="30"/>
  <c r="M132" i="21" s="1"/>
  <c r="L132" i="33" s="1"/>
  <c r="L132" i="35" s="1"/>
  <c r="L132" i="36" s="1"/>
  <c r="J194" i="30"/>
  <c r="L132" i="21" s="1"/>
  <c r="K132" i="33" s="1"/>
  <c r="K132" i="35" s="1"/>
  <c r="K132" i="36" s="1"/>
  <c r="I194" i="30"/>
  <c r="K132" i="21" s="1"/>
  <c r="J132" i="33" s="1"/>
  <c r="J132" i="35" s="1"/>
  <c r="J132" i="36" s="1"/>
  <c r="H194" i="30"/>
  <c r="J132" i="21" s="1"/>
  <c r="I132" i="33" s="1"/>
  <c r="I132" i="35" s="1"/>
  <c r="I132" i="36" s="1"/>
  <c r="G194" i="30"/>
  <c r="I132" i="21" s="1"/>
  <c r="H132" i="33" s="1"/>
  <c r="H132" i="35" s="1"/>
  <c r="H132" i="36" s="1"/>
  <c r="F194" i="30"/>
  <c r="H132" i="21" s="1"/>
  <c r="G132" i="33" s="1"/>
  <c r="G132" i="35" s="1"/>
  <c r="G132" i="36" s="1"/>
  <c r="E194" i="30"/>
  <c r="G132" i="21" s="1"/>
  <c r="F132" i="33" s="1"/>
  <c r="F132" i="35" s="1"/>
  <c r="F132" i="36" s="1"/>
  <c r="D194" i="30"/>
  <c r="F132" i="21" s="1"/>
  <c r="E132" i="33" s="1"/>
  <c r="E132" i="35" s="1"/>
  <c r="E132" i="36" s="1"/>
  <c r="C194" i="30"/>
  <c r="E132" i="21" s="1"/>
  <c r="D132" i="33" s="1"/>
  <c r="D132" i="35" s="1"/>
  <c r="D132" i="36" s="1"/>
  <c r="B194" i="30"/>
  <c r="D132" i="21" s="1"/>
  <c r="C132" i="33" s="1"/>
  <c r="C132" i="35" s="1"/>
  <c r="C132" i="36" s="1"/>
  <c r="M193" i="30"/>
  <c r="O131" i="21" s="1"/>
  <c r="N131" i="33" s="1"/>
  <c r="N131" i="35" s="1"/>
  <c r="N131" i="36" s="1"/>
  <c r="L193" i="30"/>
  <c r="N131" i="21" s="1"/>
  <c r="M131" i="33" s="1"/>
  <c r="M131" i="35" s="1"/>
  <c r="M131" i="36" s="1"/>
  <c r="K193" i="30"/>
  <c r="M131" i="21" s="1"/>
  <c r="L131" i="33" s="1"/>
  <c r="L131" i="35" s="1"/>
  <c r="L131" i="36" s="1"/>
  <c r="J193" i="30"/>
  <c r="L131" i="21" s="1"/>
  <c r="K131" i="33" s="1"/>
  <c r="K131" i="35" s="1"/>
  <c r="K131" i="36" s="1"/>
  <c r="I193" i="30"/>
  <c r="K131" i="21" s="1"/>
  <c r="J131" i="33" s="1"/>
  <c r="J131" i="35" s="1"/>
  <c r="J131" i="36" s="1"/>
  <c r="H193" i="30"/>
  <c r="J131" i="21" s="1"/>
  <c r="I131" i="33" s="1"/>
  <c r="I131" i="35" s="1"/>
  <c r="I131" i="36" s="1"/>
  <c r="G193" i="30"/>
  <c r="I131" i="21" s="1"/>
  <c r="H131" i="33" s="1"/>
  <c r="H131" i="35" s="1"/>
  <c r="H131" i="36" s="1"/>
  <c r="F193" i="30"/>
  <c r="H131" i="21" s="1"/>
  <c r="G131" i="33" s="1"/>
  <c r="G131" i="35" s="1"/>
  <c r="G131" i="36" s="1"/>
  <c r="E193" i="30"/>
  <c r="G131" i="21" s="1"/>
  <c r="F131" i="33" s="1"/>
  <c r="F131" i="35" s="1"/>
  <c r="F131" i="36" s="1"/>
  <c r="D193" i="30"/>
  <c r="F131" i="21" s="1"/>
  <c r="E131" i="33" s="1"/>
  <c r="E131" i="35" s="1"/>
  <c r="E131" i="36" s="1"/>
  <c r="C193" i="30"/>
  <c r="E131" i="21" s="1"/>
  <c r="D131" i="33" s="1"/>
  <c r="D131" i="35" s="1"/>
  <c r="D131" i="36" s="1"/>
  <c r="B193" i="30"/>
  <c r="D131" i="21" s="1"/>
  <c r="C131" i="33" s="1"/>
  <c r="C131" i="35" s="1"/>
  <c r="C131" i="36" s="1"/>
  <c r="M192" i="30"/>
  <c r="L192"/>
  <c r="K192"/>
  <c r="J192"/>
  <c r="I192"/>
  <c r="H192"/>
  <c r="G192"/>
  <c r="F192"/>
  <c r="E192"/>
  <c r="D192"/>
  <c r="C192"/>
  <c r="B192"/>
  <c r="M191"/>
  <c r="L191"/>
  <c r="K191"/>
  <c r="J191"/>
  <c r="I191"/>
  <c r="H191"/>
  <c r="G191"/>
  <c r="F191"/>
  <c r="E191"/>
  <c r="D191"/>
  <c r="C191"/>
  <c r="B191"/>
  <c r="M190"/>
  <c r="O130" i="21" s="1"/>
  <c r="N130" i="33" s="1"/>
  <c r="N130" i="35" s="1"/>
  <c r="N130" i="36" s="1"/>
  <c r="L190" i="30"/>
  <c r="N130" i="21" s="1"/>
  <c r="M130" i="33" s="1"/>
  <c r="M130" i="35" s="1"/>
  <c r="M130" i="36" s="1"/>
  <c r="K190" i="30"/>
  <c r="M130" i="21" s="1"/>
  <c r="L130" i="33" s="1"/>
  <c r="L130" i="35" s="1"/>
  <c r="L130" i="36" s="1"/>
  <c r="J190" i="30"/>
  <c r="L130" i="21" s="1"/>
  <c r="K130" i="33" s="1"/>
  <c r="K130" i="35" s="1"/>
  <c r="K130" i="36" s="1"/>
  <c r="I190" i="30"/>
  <c r="K130" i="21" s="1"/>
  <c r="J130" i="33" s="1"/>
  <c r="J130" i="35" s="1"/>
  <c r="J130" i="36" s="1"/>
  <c r="H190" i="30"/>
  <c r="J130" i="21" s="1"/>
  <c r="I130" i="33" s="1"/>
  <c r="I130" i="35" s="1"/>
  <c r="I130" i="36" s="1"/>
  <c r="G190" i="30"/>
  <c r="I130" i="21" s="1"/>
  <c r="H130" i="33" s="1"/>
  <c r="H130" i="35" s="1"/>
  <c r="H130" i="36" s="1"/>
  <c r="F190" i="30"/>
  <c r="H130" i="21" s="1"/>
  <c r="G130" i="33" s="1"/>
  <c r="G130" i="35" s="1"/>
  <c r="G130" i="36" s="1"/>
  <c r="E190" i="30"/>
  <c r="G130" i="21" s="1"/>
  <c r="F130" i="33" s="1"/>
  <c r="F130" i="35" s="1"/>
  <c r="F130" i="36" s="1"/>
  <c r="D190" i="30"/>
  <c r="F130" i="21" s="1"/>
  <c r="E130" i="33" s="1"/>
  <c r="E130" i="35" s="1"/>
  <c r="E130" i="36" s="1"/>
  <c r="C190" i="30"/>
  <c r="E130" i="21" s="1"/>
  <c r="D130" i="33" s="1"/>
  <c r="D130" i="35" s="1"/>
  <c r="D130" i="36" s="1"/>
  <c r="B190" i="30"/>
  <c r="D130" i="21" s="1"/>
  <c r="C130" i="33" s="1"/>
  <c r="C130" i="35" s="1"/>
  <c r="C130" i="36" s="1"/>
  <c r="M189" i="30"/>
  <c r="O129" i="21" s="1"/>
  <c r="N129" i="33" s="1"/>
  <c r="N129" i="35" s="1"/>
  <c r="N129" i="36" s="1"/>
  <c r="L189" i="30"/>
  <c r="N129" i="21" s="1"/>
  <c r="M129" i="33" s="1"/>
  <c r="M129" i="35" s="1"/>
  <c r="M129" i="36" s="1"/>
  <c r="K189" i="30"/>
  <c r="M129" i="21" s="1"/>
  <c r="L129" i="33" s="1"/>
  <c r="L129" i="35" s="1"/>
  <c r="L129" i="36" s="1"/>
  <c r="J189" i="30"/>
  <c r="L129" i="21" s="1"/>
  <c r="K129" i="33" s="1"/>
  <c r="K129" i="35" s="1"/>
  <c r="K129" i="36" s="1"/>
  <c r="I189" i="30"/>
  <c r="K129" i="21" s="1"/>
  <c r="J129" i="33" s="1"/>
  <c r="J129" i="35" s="1"/>
  <c r="J129" i="36" s="1"/>
  <c r="H189" i="30"/>
  <c r="J129" i="21" s="1"/>
  <c r="I129" i="33" s="1"/>
  <c r="I129" i="35" s="1"/>
  <c r="I129" i="36" s="1"/>
  <c r="G189" i="30"/>
  <c r="I129" i="21" s="1"/>
  <c r="H129" i="33" s="1"/>
  <c r="H129" i="35" s="1"/>
  <c r="H129" i="36" s="1"/>
  <c r="F189" i="30"/>
  <c r="H129" i="21" s="1"/>
  <c r="G129" i="33" s="1"/>
  <c r="G129" i="35" s="1"/>
  <c r="G129" i="36" s="1"/>
  <c r="E189" i="30"/>
  <c r="G129" i="21" s="1"/>
  <c r="F129" i="33" s="1"/>
  <c r="F129" i="35" s="1"/>
  <c r="F129" i="36" s="1"/>
  <c r="D189" i="30"/>
  <c r="F129" i="21" s="1"/>
  <c r="E129" i="33" s="1"/>
  <c r="E129" i="35" s="1"/>
  <c r="E129" i="36" s="1"/>
  <c r="C189" i="30"/>
  <c r="E129" i="21" s="1"/>
  <c r="D129" i="33" s="1"/>
  <c r="D129" i="35" s="1"/>
  <c r="D129" i="36" s="1"/>
  <c r="B189" i="30"/>
  <c r="D129" i="21" s="1"/>
  <c r="C129" i="33" s="1"/>
  <c r="C129" i="35" s="1"/>
  <c r="C129" i="36" s="1"/>
  <c r="M188" i="30"/>
  <c r="O128" i="21" s="1"/>
  <c r="N128" i="33" s="1"/>
  <c r="N128" i="35" s="1"/>
  <c r="N128" i="36" s="1"/>
  <c r="L188" i="30"/>
  <c r="N128" i="21" s="1"/>
  <c r="M128" i="33" s="1"/>
  <c r="M128" i="35" s="1"/>
  <c r="M128" i="36" s="1"/>
  <c r="K188" i="30"/>
  <c r="M128" i="21" s="1"/>
  <c r="L128" i="33" s="1"/>
  <c r="L128" i="35" s="1"/>
  <c r="L128" i="36" s="1"/>
  <c r="J188" i="30"/>
  <c r="L128" i="21" s="1"/>
  <c r="K128" i="33" s="1"/>
  <c r="K128" i="35" s="1"/>
  <c r="K128" i="36" s="1"/>
  <c r="I188" i="30"/>
  <c r="K128" i="21" s="1"/>
  <c r="J128" i="33" s="1"/>
  <c r="J128" i="35" s="1"/>
  <c r="J128" i="36" s="1"/>
  <c r="H188" i="30"/>
  <c r="J128" i="21" s="1"/>
  <c r="I128" i="33" s="1"/>
  <c r="I128" i="35" s="1"/>
  <c r="I128" i="36" s="1"/>
  <c r="G188" i="30"/>
  <c r="I128" i="21" s="1"/>
  <c r="H128" i="33" s="1"/>
  <c r="H128" i="35" s="1"/>
  <c r="H128" i="36" s="1"/>
  <c r="F188" i="30"/>
  <c r="H128" i="21" s="1"/>
  <c r="G128" i="33" s="1"/>
  <c r="G128" i="35" s="1"/>
  <c r="G128" i="36" s="1"/>
  <c r="E188" i="30"/>
  <c r="G128" i="21" s="1"/>
  <c r="F128" i="33" s="1"/>
  <c r="F128" i="35" s="1"/>
  <c r="F128" i="36" s="1"/>
  <c r="D188" i="30"/>
  <c r="F128" i="21" s="1"/>
  <c r="E128" i="33" s="1"/>
  <c r="E128" i="35" s="1"/>
  <c r="E128" i="36" s="1"/>
  <c r="C188" i="30"/>
  <c r="E128" i="21" s="1"/>
  <c r="D128" i="33" s="1"/>
  <c r="D128" i="35" s="1"/>
  <c r="D128" i="36" s="1"/>
  <c r="B188" i="30"/>
  <c r="D128" i="21" s="1"/>
  <c r="C128" i="33" s="1"/>
  <c r="C128" i="35" s="1"/>
  <c r="C128" i="36" s="1"/>
  <c r="M187" i="30"/>
  <c r="O127" i="21" s="1"/>
  <c r="N127" i="33" s="1"/>
  <c r="N127" i="35" s="1"/>
  <c r="N127" i="36" s="1"/>
  <c r="L187" i="30"/>
  <c r="N127" i="21" s="1"/>
  <c r="M127" i="33" s="1"/>
  <c r="M127" i="35" s="1"/>
  <c r="M127" i="36" s="1"/>
  <c r="K187" i="30"/>
  <c r="M127" i="21" s="1"/>
  <c r="L127" i="33" s="1"/>
  <c r="L127" i="35" s="1"/>
  <c r="L127" i="36" s="1"/>
  <c r="J187" i="30"/>
  <c r="L127" i="21" s="1"/>
  <c r="K127" i="33" s="1"/>
  <c r="K127" i="35" s="1"/>
  <c r="K127" i="36" s="1"/>
  <c r="I187" i="30"/>
  <c r="K127" i="21" s="1"/>
  <c r="J127" i="33" s="1"/>
  <c r="J127" i="35" s="1"/>
  <c r="J127" i="36" s="1"/>
  <c r="H187" i="30"/>
  <c r="J127" i="21" s="1"/>
  <c r="I127" i="33" s="1"/>
  <c r="I127" i="35" s="1"/>
  <c r="I127" i="36" s="1"/>
  <c r="G187" i="30"/>
  <c r="I127" i="21" s="1"/>
  <c r="H127" i="33" s="1"/>
  <c r="H127" i="35" s="1"/>
  <c r="H127" i="36" s="1"/>
  <c r="F187" i="30"/>
  <c r="H127" i="21" s="1"/>
  <c r="G127" i="33" s="1"/>
  <c r="G127" i="35" s="1"/>
  <c r="G127" i="36" s="1"/>
  <c r="E187" i="30"/>
  <c r="G127" i="21" s="1"/>
  <c r="F127" i="33" s="1"/>
  <c r="F127" i="35" s="1"/>
  <c r="F127" i="36" s="1"/>
  <c r="D187" i="30"/>
  <c r="F127" i="21" s="1"/>
  <c r="E127" i="33" s="1"/>
  <c r="E127" i="35" s="1"/>
  <c r="E127" i="36" s="1"/>
  <c r="C187" i="30"/>
  <c r="E127" i="21" s="1"/>
  <c r="D127" i="33" s="1"/>
  <c r="D127" i="35" s="1"/>
  <c r="D127" i="36" s="1"/>
  <c r="B187" i="30"/>
  <c r="D127" i="21" s="1"/>
  <c r="C127" i="33" s="1"/>
  <c r="C127" i="35" s="1"/>
  <c r="C127" i="36" s="1"/>
  <c r="M186" i="30"/>
  <c r="L186"/>
  <c r="K186"/>
  <c r="J186"/>
  <c r="I186"/>
  <c r="H186"/>
  <c r="G186"/>
  <c r="F186"/>
  <c r="E186"/>
  <c r="D186"/>
  <c r="C186"/>
  <c r="B186"/>
  <c r="M185"/>
  <c r="L185"/>
  <c r="K185"/>
  <c r="J185"/>
  <c r="I185"/>
  <c r="H185"/>
  <c r="G185"/>
  <c r="F185"/>
  <c r="E185"/>
  <c r="D185"/>
  <c r="C185"/>
  <c r="B185"/>
  <c r="M184"/>
  <c r="L184"/>
  <c r="K184"/>
  <c r="J184"/>
  <c r="I184"/>
  <c r="H184"/>
  <c r="G184"/>
  <c r="F184"/>
  <c r="E184"/>
  <c r="D184"/>
  <c r="C184"/>
  <c r="B184"/>
  <c r="M183"/>
  <c r="O126" i="21" s="1"/>
  <c r="N126" i="33" s="1"/>
  <c r="N126" i="35" s="1"/>
  <c r="N126" i="36" s="1"/>
  <c r="L183" i="30"/>
  <c r="N126" i="21" s="1"/>
  <c r="M126" i="33" s="1"/>
  <c r="M126" i="35" s="1"/>
  <c r="M126" i="36" s="1"/>
  <c r="K183" i="30"/>
  <c r="M126" i="21" s="1"/>
  <c r="L126" i="33" s="1"/>
  <c r="L126" i="35" s="1"/>
  <c r="L126" i="36" s="1"/>
  <c r="J183" i="30"/>
  <c r="L126" i="21" s="1"/>
  <c r="K126" i="33" s="1"/>
  <c r="K126" i="35" s="1"/>
  <c r="K126" i="36" s="1"/>
  <c r="I183" i="30"/>
  <c r="K126" i="21" s="1"/>
  <c r="J126" i="33" s="1"/>
  <c r="J126" i="35" s="1"/>
  <c r="J126" i="36" s="1"/>
  <c r="H183" i="30"/>
  <c r="J126" i="21" s="1"/>
  <c r="I126" i="33" s="1"/>
  <c r="I126" i="35" s="1"/>
  <c r="I126" i="36" s="1"/>
  <c r="G183" i="30"/>
  <c r="I126" i="21" s="1"/>
  <c r="H126" i="33" s="1"/>
  <c r="H126" i="35" s="1"/>
  <c r="H126" i="36" s="1"/>
  <c r="F183" i="30"/>
  <c r="H126" i="21" s="1"/>
  <c r="G126" i="33" s="1"/>
  <c r="G126" i="35" s="1"/>
  <c r="G126" i="36" s="1"/>
  <c r="E183" i="30"/>
  <c r="G126" i="21" s="1"/>
  <c r="F126" i="33" s="1"/>
  <c r="F126" i="35" s="1"/>
  <c r="F126" i="36" s="1"/>
  <c r="D183" i="30"/>
  <c r="F126" i="21" s="1"/>
  <c r="E126" i="33" s="1"/>
  <c r="E126" i="35" s="1"/>
  <c r="E126" i="36" s="1"/>
  <c r="C183" i="30"/>
  <c r="E126" i="21" s="1"/>
  <c r="D126" i="33" s="1"/>
  <c r="D126" i="35" s="1"/>
  <c r="D126" i="36" s="1"/>
  <c r="B183" i="30"/>
  <c r="D126" i="21" s="1"/>
  <c r="C126" i="33" s="1"/>
  <c r="C126" i="35" s="1"/>
  <c r="C126" i="36" s="1"/>
  <c r="M182" i="30"/>
  <c r="O125" i="21" s="1"/>
  <c r="N125" i="33" s="1"/>
  <c r="N125" i="35" s="1"/>
  <c r="N125" i="36" s="1"/>
  <c r="L182" i="30"/>
  <c r="N125" i="21" s="1"/>
  <c r="M125" i="33" s="1"/>
  <c r="M125" i="35" s="1"/>
  <c r="M125" i="36" s="1"/>
  <c r="K182" i="30"/>
  <c r="M125" i="21" s="1"/>
  <c r="L125" i="33" s="1"/>
  <c r="L125" i="35" s="1"/>
  <c r="L125" i="36" s="1"/>
  <c r="J182" i="30"/>
  <c r="L125" i="21" s="1"/>
  <c r="K125" i="33" s="1"/>
  <c r="K125" i="35" s="1"/>
  <c r="K125" i="36" s="1"/>
  <c r="I182" i="30"/>
  <c r="K125" i="21" s="1"/>
  <c r="J125" i="33" s="1"/>
  <c r="J125" i="35" s="1"/>
  <c r="J125" i="36" s="1"/>
  <c r="H182" i="30"/>
  <c r="J125" i="21" s="1"/>
  <c r="I125" i="33" s="1"/>
  <c r="I125" i="35" s="1"/>
  <c r="I125" i="36" s="1"/>
  <c r="G182" i="30"/>
  <c r="I125" i="21" s="1"/>
  <c r="H125" i="33" s="1"/>
  <c r="H125" i="35" s="1"/>
  <c r="H125" i="36" s="1"/>
  <c r="F182" i="30"/>
  <c r="H125" i="21" s="1"/>
  <c r="G125" i="33" s="1"/>
  <c r="G125" i="35" s="1"/>
  <c r="G125" i="36" s="1"/>
  <c r="E182" i="30"/>
  <c r="G125" i="21" s="1"/>
  <c r="F125" i="33" s="1"/>
  <c r="F125" i="35" s="1"/>
  <c r="F125" i="36" s="1"/>
  <c r="D182" i="30"/>
  <c r="F125" i="21" s="1"/>
  <c r="E125" i="33" s="1"/>
  <c r="E125" i="35" s="1"/>
  <c r="E125" i="36" s="1"/>
  <c r="C182" i="30"/>
  <c r="E125" i="21" s="1"/>
  <c r="D125" i="33" s="1"/>
  <c r="D125" i="35" s="1"/>
  <c r="D125" i="36" s="1"/>
  <c r="B182" i="30"/>
  <c r="D125" i="21" s="1"/>
  <c r="C125" i="33" s="1"/>
  <c r="C125" i="35" s="1"/>
  <c r="C125" i="36" s="1"/>
  <c r="M181" i="30"/>
  <c r="O124" i="21" s="1"/>
  <c r="N124" i="33" s="1"/>
  <c r="N124" i="35" s="1"/>
  <c r="N124" i="36" s="1"/>
  <c r="L181" i="30"/>
  <c r="N124" i="21" s="1"/>
  <c r="M124" i="33" s="1"/>
  <c r="M124" i="35" s="1"/>
  <c r="M124" i="36" s="1"/>
  <c r="K181" i="30"/>
  <c r="M124" i="21" s="1"/>
  <c r="L124" i="33" s="1"/>
  <c r="L124" i="35" s="1"/>
  <c r="L124" i="36" s="1"/>
  <c r="J181" i="30"/>
  <c r="L124" i="21" s="1"/>
  <c r="K124" i="33" s="1"/>
  <c r="K124" i="35" s="1"/>
  <c r="K124" i="36" s="1"/>
  <c r="I181" i="30"/>
  <c r="K124" i="21" s="1"/>
  <c r="J124" i="33" s="1"/>
  <c r="J124" i="35" s="1"/>
  <c r="J124" i="36" s="1"/>
  <c r="H181" i="30"/>
  <c r="J124" i="21" s="1"/>
  <c r="I124" i="33" s="1"/>
  <c r="I124" i="35" s="1"/>
  <c r="I124" i="36" s="1"/>
  <c r="G181" i="30"/>
  <c r="I124" i="21" s="1"/>
  <c r="H124" i="33" s="1"/>
  <c r="H124" i="35" s="1"/>
  <c r="H124" i="36" s="1"/>
  <c r="F181" i="30"/>
  <c r="H124" i="21" s="1"/>
  <c r="G124" i="33" s="1"/>
  <c r="G124" i="35" s="1"/>
  <c r="G124" i="36" s="1"/>
  <c r="E181" i="30"/>
  <c r="G124" i="21" s="1"/>
  <c r="F124" i="33" s="1"/>
  <c r="F124" i="35" s="1"/>
  <c r="F124" i="36" s="1"/>
  <c r="D181" i="30"/>
  <c r="F124" i="21" s="1"/>
  <c r="E124" i="33" s="1"/>
  <c r="E124" i="35" s="1"/>
  <c r="E124" i="36" s="1"/>
  <c r="C181" i="30"/>
  <c r="E124" i="21" s="1"/>
  <c r="D124" i="33" s="1"/>
  <c r="D124" i="35" s="1"/>
  <c r="D124" i="36" s="1"/>
  <c r="B181" i="30"/>
  <c r="D124" i="21" s="1"/>
  <c r="C124" i="33" s="1"/>
  <c r="C124" i="35" s="1"/>
  <c r="C124" i="36" s="1"/>
  <c r="M180" i="30"/>
  <c r="O123" i="21" s="1"/>
  <c r="N123" i="33" s="1"/>
  <c r="N123" i="35" s="1"/>
  <c r="N123" i="36" s="1"/>
  <c r="L180" i="30"/>
  <c r="N123" i="21" s="1"/>
  <c r="M123" i="33" s="1"/>
  <c r="M123" i="35" s="1"/>
  <c r="M123" i="36" s="1"/>
  <c r="K180" i="30"/>
  <c r="M123" i="21" s="1"/>
  <c r="L123" i="33" s="1"/>
  <c r="L123" i="35" s="1"/>
  <c r="L123" i="36" s="1"/>
  <c r="J180" i="30"/>
  <c r="L123" i="21" s="1"/>
  <c r="K123" i="33" s="1"/>
  <c r="K123" i="35" s="1"/>
  <c r="K123" i="36" s="1"/>
  <c r="I180" i="30"/>
  <c r="K123" i="21" s="1"/>
  <c r="J123" i="33" s="1"/>
  <c r="J123" i="35" s="1"/>
  <c r="J123" i="36" s="1"/>
  <c r="H180" i="30"/>
  <c r="J123" i="21" s="1"/>
  <c r="I123" i="33" s="1"/>
  <c r="I123" i="35" s="1"/>
  <c r="I123" i="36" s="1"/>
  <c r="G180" i="30"/>
  <c r="I123" i="21" s="1"/>
  <c r="H123" i="33" s="1"/>
  <c r="H123" i="35" s="1"/>
  <c r="H123" i="36" s="1"/>
  <c r="F180" i="30"/>
  <c r="H123" i="21" s="1"/>
  <c r="G123" i="33" s="1"/>
  <c r="G123" i="35" s="1"/>
  <c r="G123" i="36" s="1"/>
  <c r="E180" i="30"/>
  <c r="G123" i="21" s="1"/>
  <c r="F123" i="33" s="1"/>
  <c r="F123" i="35" s="1"/>
  <c r="F123" i="36" s="1"/>
  <c r="D180" i="30"/>
  <c r="F123" i="21" s="1"/>
  <c r="E123" i="33" s="1"/>
  <c r="E123" i="35" s="1"/>
  <c r="E123" i="36" s="1"/>
  <c r="C180" i="30"/>
  <c r="E123" i="21" s="1"/>
  <c r="D123" i="33" s="1"/>
  <c r="D123" i="35" s="1"/>
  <c r="D123" i="36" s="1"/>
  <c r="B180" i="30"/>
  <c r="D123" i="21" s="1"/>
  <c r="C123" i="33" s="1"/>
  <c r="C123" i="35" s="1"/>
  <c r="C123" i="36" s="1"/>
  <c r="M179" i="30"/>
  <c r="L179"/>
  <c r="K179"/>
  <c r="J179"/>
  <c r="I179"/>
  <c r="H179"/>
  <c r="G179"/>
  <c r="F179"/>
  <c r="E179"/>
  <c r="D179"/>
  <c r="C179"/>
  <c r="B179"/>
  <c r="M178"/>
  <c r="L178"/>
  <c r="K178"/>
  <c r="J178"/>
  <c r="I178"/>
  <c r="H178"/>
  <c r="G178"/>
  <c r="F178"/>
  <c r="E178"/>
  <c r="D178"/>
  <c r="C178"/>
  <c r="B178"/>
  <c r="M177"/>
  <c r="L177"/>
  <c r="K177"/>
  <c r="J177"/>
  <c r="I177"/>
  <c r="H177"/>
  <c r="G177"/>
  <c r="F177"/>
  <c r="E177"/>
  <c r="D177"/>
  <c r="C177"/>
  <c r="B177"/>
  <c r="M176"/>
  <c r="O122" i="21" s="1"/>
  <c r="N122" i="33" s="1"/>
  <c r="N122" i="35" s="1"/>
  <c r="N122" i="36" s="1"/>
  <c r="L176" i="30"/>
  <c r="N122" i="21" s="1"/>
  <c r="M122" i="33" s="1"/>
  <c r="M122" i="35" s="1"/>
  <c r="M122" i="36" s="1"/>
  <c r="K176" i="30"/>
  <c r="M122" i="21" s="1"/>
  <c r="L122" i="33" s="1"/>
  <c r="L122" i="35" s="1"/>
  <c r="L122" i="36" s="1"/>
  <c r="J176" i="30"/>
  <c r="L122" i="21" s="1"/>
  <c r="K122" i="33" s="1"/>
  <c r="K122" i="35" s="1"/>
  <c r="K122" i="36" s="1"/>
  <c r="I176" i="30"/>
  <c r="K122" i="21" s="1"/>
  <c r="J122" i="33" s="1"/>
  <c r="J122" i="35" s="1"/>
  <c r="J122" i="36" s="1"/>
  <c r="H176" i="30"/>
  <c r="J122" i="21" s="1"/>
  <c r="I122" i="33" s="1"/>
  <c r="I122" i="35" s="1"/>
  <c r="I122" i="36" s="1"/>
  <c r="G176" i="30"/>
  <c r="I122" i="21" s="1"/>
  <c r="H122" i="33" s="1"/>
  <c r="H122" i="35" s="1"/>
  <c r="H122" i="36" s="1"/>
  <c r="F176" i="30"/>
  <c r="H122" i="21" s="1"/>
  <c r="G122" i="33" s="1"/>
  <c r="G122" i="35" s="1"/>
  <c r="G122" i="36" s="1"/>
  <c r="E176" i="30"/>
  <c r="G122" i="21" s="1"/>
  <c r="F122" i="33" s="1"/>
  <c r="F122" i="35" s="1"/>
  <c r="F122" i="36" s="1"/>
  <c r="D176" i="30"/>
  <c r="F122" i="21" s="1"/>
  <c r="E122" i="33" s="1"/>
  <c r="E122" i="35" s="1"/>
  <c r="E122" i="36" s="1"/>
  <c r="C176" i="30"/>
  <c r="E122" i="21" s="1"/>
  <c r="D122" i="33" s="1"/>
  <c r="D122" i="35" s="1"/>
  <c r="D122" i="36" s="1"/>
  <c r="B176" i="30"/>
  <c r="D122" i="21" s="1"/>
  <c r="C122" i="33" s="1"/>
  <c r="C122" i="35" s="1"/>
  <c r="C122" i="36" s="1"/>
  <c r="M175" i="30"/>
  <c r="O121" i="21" s="1"/>
  <c r="N121" i="33" s="1"/>
  <c r="N121" i="35" s="1"/>
  <c r="N121" i="36" s="1"/>
  <c r="L175" i="30"/>
  <c r="N121" i="21" s="1"/>
  <c r="M121" i="33" s="1"/>
  <c r="M121" i="35" s="1"/>
  <c r="M121" i="36" s="1"/>
  <c r="K175" i="30"/>
  <c r="M121" i="21" s="1"/>
  <c r="L121" i="33" s="1"/>
  <c r="L121" i="35" s="1"/>
  <c r="L121" i="36" s="1"/>
  <c r="J175" i="30"/>
  <c r="L121" i="21" s="1"/>
  <c r="K121" i="33" s="1"/>
  <c r="K121" i="35" s="1"/>
  <c r="K121" i="36" s="1"/>
  <c r="I175" i="30"/>
  <c r="K121" i="21" s="1"/>
  <c r="J121" i="33" s="1"/>
  <c r="J121" i="35" s="1"/>
  <c r="J121" i="36" s="1"/>
  <c r="H175" i="30"/>
  <c r="J121" i="21" s="1"/>
  <c r="I121" i="33" s="1"/>
  <c r="I121" i="35" s="1"/>
  <c r="I121" i="36" s="1"/>
  <c r="G175" i="30"/>
  <c r="I121" i="21" s="1"/>
  <c r="H121" i="33" s="1"/>
  <c r="H121" i="35" s="1"/>
  <c r="H121" i="36" s="1"/>
  <c r="F175" i="30"/>
  <c r="H121" i="21" s="1"/>
  <c r="G121" i="33" s="1"/>
  <c r="G121" i="35" s="1"/>
  <c r="G121" i="36" s="1"/>
  <c r="E175" i="30"/>
  <c r="G121" i="21" s="1"/>
  <c r="F121" i="33" s="1"/>
  <c r="F121" i="35" s="1"/>
  <c r="F121" i="36" s="1"/>
  <c r="D175" i="30"/>
  <c r="F121" i="21" s="1"/>
  <c r="E121" i="33" s="1"/>
  <c r="E121" i="35" s="1"/>
  <c r="E121" i="36" s="1"/>
  <c r="C175" i="30"/>
  <c r="E121" i="21" s="1"/>
  <c r="D121" i="33" s="1"/>
  <c r="D121" i="35" s="1"/>
  <c r="D121" i="36" s="1"/>
  <c r="B175" i="30"/>
  <c r="D121" i="21" s="1"/>
  <c r="C121" i="33" s="1"/>
  <c r="C121" i="35" s="1"/>
  <c r="C121" i="36" s="1"/>
  <c r="M174" i="30"/>
  <c r="O120" i="21" s="1"/>
  <c r="N120" i="33" s="1"/>
  <c r="N120" i="35" s="1"/>
  <c r="N120" i="36" s="1"/>
  <c r="L174" i="30"/>
  <c r="N120" i="21" s="1"/>
  <c r="M120" i="33" s="1"/>
  <c r="M120" i="35" s="1"/>
  <c r="M120" i="36" s="1"/>
  <c r="K174" i="30"/>
  <c r="M120" i="21" s="1"/>
  <c r="L120" i="33" s="1"/>
  <c r="L120" i="35" s="1"/>
  <c r="L120" i="36" s="1"/>
  <c r="J174" i="30"/>
  <c r="L120" i="21" s="1"/>
  <c r="K120" i="33" s="1"/>
  <c r="K120" i="35" s="1"/>
  <c r="K120" i="36" s="1"/>
  <c r="I174" i="30"/>
  <c r="K120" i="21" s="1"/>
  <c r="J120" i="33" s="1"/>
  <c r="J120" i="35" s="1"/>
  <c r="J120" i="36" s="1"/>
  <c r="H174" i="30"/>
  <c r="J120" i="21" s="1"/>
  <c r="I120" i="33" s="1"/>
  <c r="I120" i="35" s="1"/>
  <c r="I120" i="36" s="1"/>
  <c r="G174" i="30"/>
  <c r="I120" i="21" s="1"/>
  <c r="H120" i="33" s="1"/>
  <c r="H120" i="35" s="1"/>
  <c r="H120" i="36" s="1"/>
  <c r="F174" i="30"/>
  <c r="H120" i="21" s="1"/>
  <c r="G120" i="33" s="1"/>
  <c r="G120" i="35" s="1"/>
  <c r="G120" i="36" s="1"/>
  <c r="E174" i="30"/>
  <c r="G120" i="21" s="1"/>
  <c r="F120" i="33" s="1"/>
  <c r="F120" i="35" s="1"/>
  <c r="F120" i="36" s="1"/>
  <c r="D174" i="30"/>
  <c r="F120" i="21" s="1"/>
  <c r="E120" i="33" s="1"/>
  <c r="E120" i="35" s="1"/>
  <c r="E120" i="36" s="1"/>
  <c r="C174" i="30"/>
  <c r="E120" i="21" s="1"/>
  <c r="D120" i="33" s="1"/>
  <c r="D120" i="35" s="1"/>
  <c r="D120" i="36" s="1"/>
  <c r="B174" i="30"/>
  <c r="D120" i="21" s="1"/>
  <c r="C120" i="33" s="1"/>
  <c r="C120" i="35" s="1"/>
  <c r="C120" i="36" s="1"/>
  <c r="M173" i="30"/>
  <c r="O119" i="21" s="1"/>
  <c r="N119" i="33" s="1"/>
  <c r="N119" i="35" s="1"/>
  <c r="N119" i="36" s="1"/>
  <c r="L173" i="30"/>
  <c r="N119" i="21" s="1"/>
  <c r="M119" i="33" s="1"/>
  <c r="M119" i="35" s="1"/>
  <c r="M119" i="36" s="1"/>
  <c r="K173" i="30"/>
  <c r="M119" i="21" s="1"/>
  <c r="L119" i="33" s="1"/>
  <c r="L119" i="35" s="1"/>
  <c r="L119" i="36" s="1"/>
  <c r="J173" i="30"/>
  <c r="L119" i="21" s="1"/>
  <c r="K119" i="33" s="1"/>
  <c r="K119" i="35" s="1"/>
  <c r="K119" i="36" s="1"/>
  <c r="I173" i="30"/>
  <c r="K119" i="21" s="1"/>
  <c r="J119" i="33" s="1"/>
  <c r="J119" i="35" s="1"/>
  <c r="J119" i="36" s="1"/>
  <c r="H173" i="30"/>
  <c r="J119" i="21" s="1"/>
  <c r="I119" i="33" s="1"/>
  <c r="I119" i="35" s="1"/>
  <c r="I119" i="36" s="1"/>
  <c r="G173" i="30"/>
  <c r="I119" i="21" s="1"/>
  <c r="H119" i="33" s="1"/>
  <c r="H119" i="35" s="1"/>
  <c r="H119" i="36" s="1"/>
  <c r="F173" i="30"/>
  <c r="H119" i="21" s="1"/>
  <c r="G119" i="33" s="1"/>
  <c r="G119" i="35" s="1"/>
  <c r="G119" i="36" s="1"/>
  <c r="E173" i="30"/>
  <c r="G119" i="21" s="1"/>
  <c r="F119" i="33" s="1"/>
  <c r="F119" i="35" s="1"/>
  <c r="F119" i="36" s="1"/>
  <c r="D173" i="30"/>
  <c r="F119" i="21" s="1"/>
  <c r="E119" i="33" s="1"/>
  <c r="E119" i="35" s="1"/>
  <c r="E119" i="36" s="1"/>
  <c r="C173" i="30"/>
  <c r="E119" i="21" s="1"/>
  <c r="D119" i="33" s="1"/>
  <c r="D119" i="35" s="1"/>
  <c r="D119" i="36" s="1"/>
  <c r="B173" i="30"/>
  <c r="D119" i="21" s="1"/>
  <c r="C119" i="33" s="1"/>
  <c r="C119" i="35" s="1"/>
  <c r="C119" i="36" s="1"/>
  <c r="M172" i="30"/>
  <c r="O118" i="21" s="1"/>
  <c r="N118" i="33" s="1"/>
  <c r="N118" i="35" s="1"/>
  <c r="N118" i="36" s="1"/>
  <c r="L172" i="30"/>
  <c r="N118" i="21" s="1"/>
  <c r="M118" i="33" s="1"/>
  <c r="M118" i="35" s="1"/>
  <c r="M118" i="36" s="1"/>
  <c r="K172" i="30"/>
  <c r="M118" i="21" s="1"/>
  <c r="L118" i="33" s="1"/>
  <c r="L118" i="35" s="1"/>
  <c r="L118" i="36" s="1"/>
  <c r="J172" i="30"/>
  <c r="L118" i="21" s="1"/>
  <c r="K118" i="33" s="1"/>
  <c r="K118" i="35" s="1"/>
  <c r="K118" i="36" s="1"/>
  <c r="I172" i="30"/>
  <c r="K118" i="21" s="1"/>
  <c r="J118" i="33" s="1"/>
  <c r="J118" i="35" s="1"/>
  <c r="J118" i="36" s="1"/>
  <c r="H172" i="30"/>
  <c r="J118" i="21" s="1"/>
  <c r="I118" i="33" s="1"/>
  <c r="I118" i="35" s="1"/>
  <c r="I118" i="36" s="1"/>
  <c r="G172" i="30"/>
  <c r="I118" i="21" s="1"/>
  <c r="H118" i="33" s="1"/>
  <c r="H118" i="35" s="1"/>
  <c r="H118" i="36" s="1"/>
  <c r="F172" i="30"/>
  <c r="H118" i="21" s="1"/>
  <c r="G118" i="33" s="1"/>
  <c r="G118" i="35" s="1"/>
  <c r="G118" i="36" s="1"/>
  <c r="E172" i="30"/>
  <c r="G118" i="21" s="1"/>
  <c r="F118" i="33" s="1"/>
  <c r="F118" i="35" s="1"/>
  <c r="F118" i="36" s="1"/>
  <c r="D172" i="30"/>
  <c r="F118" i="21" s="1"/>
  <c r="E118" i="33" s="1"/>
  <c r="E118" i="35" s="1"/>
  <c r="E118" i="36" s="1"/>
  <c r="C172" i="30"/>
  <c r="E118" i="21" s="1"/>
  <c r="D118" i="33" s="1"/>
  <c r="D118" i="35" s="1"/>
  <c r="D118" i="36" s="1"/>
  <c r="B172" i="30"/>
  <c r="D118" i="21" s="1"/>
  <c r="C118" i="33" s="1"/>
  <c r="C118" i="35" s="1"/>
  <c r="C118" i="36" s="1"/>
  <c r="M171" i="30"/>
  <c r="L171"/>
  <c r="K171"/>
  <c r="J171"/>
  <c r="I171"/>
  <c r="H171"/>
  <c r="G171"/>
  <c r="F171"/>
  <c r="E171"/>
  <c r="D171"/>
  <c r="C171"/>
  <c r="B171"/>
  <c r="M170"/>
  <c r="L170"/>
  <c r="K170"/>
  <c r="J170"/>
  <c r="I170"/>
  <c r="H170"/>
  <c r="G170"/>
  <c r="F170"/>
  <c r="E170"/>
  <c r="D170"/>
  <c r="C170"/>
  <c r="B170"/>
  <c r="M169"/>
  <c r="O117" i="21" s="1"/>
  <c r="N117" i="33" s="1"/>
  <c r="N117" i="35" s="1"/>
  <c r="N117" i="36" s="1"/>
  <c r="L169" i="30"/>
  <c r="N117" i="21" s="1"/>
  <c r="M117" i="33" s="1"/>
  <c r="M117" i="35" s="1"/>
  <c r="M117" i="36" s="1"/>
  <c r="K169" i="30"/>
  <c r="M117" i="21" s="1"/>
  <c r="L117" i="33" s="1"/>
  <c r="L117" i="35" s="1"/>
  <c r="L117" i="36" s="1"/>
  <c r="J169" i="30"/>
  <c r="L117" i="21" s="1"/>
  <c r="K117" i="33" s="1"/>
  <c r="K117" i="35" s="1"/>
  <c r="K117" i="36" s="1"/>
  <c r="I169" i="30"/>
  <c r="K117" i="21" s="1"/>
  <c r="J117" i="33" s="1"/>
  <c r="J117" i="35" s="1"/>
  <c r="J117" i="36" s="1"/>
  <c r="H169" i="30"/>
  <c r="J117" i="21" s="1"/>
  <c r="I117" i="33" s="1"/>
  <c r="I117" i="35" s="1"/>
  <c r="I117" i="36" s="1"/>
  <c r="G169" i="30"/>
  <c r="I117" i="21" s="1"/>
  <c r="H117" i="33" s="1"/>
  <c r="H117" i="35" s="1"/>
  <c r="H117" i="36" s="1"/>
  <c r="F169" i="30"/>
  <c r="H117" i="21" s="1"/>
  <c r="G117" i="33" s="1"/>
  <c r="G117" i="35" s="1"/>
  <c r="G117" i="36" s="1"/>
  <c r="E169" i="30"/>
  <c r="G117" i="21" s="1"/>
  <c r="F117" i="33" s="1"/>
  <c r="F117" i="35" s="1"/>
  <c r="F117" i="36" s="1"/>
  <c r="D169" i="30"/>
  <c r="F117" i="21" s="1"/>
  <c r="E117" i="33" s="1"/>
  <c r="E117" i="35" s="1"/>
  <c r="E117" i="36" s="1"/>
  <c r="C169" i="30"/>
  <c r="E117" i="21" s="1"/>
  <c r="D117" i="33" s="1"/>
  <c r="D117" i="35" s="1"/>
  <c r="D117" i="36" s="1"/>
  <c r="B169" i="30"/>
  <c r="D117" i="21" s="1"/>
  <c r="C117" i="33" s="1"/>
  <c r="C117" i="35" s="1"/>
  <c r="C117" i="36" s="1"/>
  <c r="M168" i="30"/>
  <c r="O116" i="21" s="1"/>
  <c r="N116" i="33" s="1"/>
  <c r="N116" i="35" s="1"/>
  <c r="N116" i="36" s="1"/>
  <c r="L168" i="30"/>
  <c r="N116" i="21" s="1"/>
  <c r="M116" i="33" s="1"/>
  <c r="M116" i="35" s="1"/>
  <c r="M116" i="36" s="1"/>
  <c r="K168" i="30"/>
  <c r="M116" i="21" s="1"/>
  <c r="L116" i="33" s="1"/>
  <c r="L116" i="35" s="1"/>
  <c r="L116" i="36" s="1"/>
  <c r="J168" i="30"/>
  <c r="L116" i="21" s="1"/>
  <c r="K116" i="33" s="1"/>
  <c r="K116" i="35" s="1"/>
  <c r="K116" i="36" s="1"/>
  <c r="I168" i="30"/>
  <c r="K116" i="21" s="1"/>
  <c r="J116" i="33" s="1"/>
  <c r="J116" i="35" s="1"/>
  <c r="J116" i="36" s="1"/>
  <c r="H168" i="30"/>
  <c r="J116" i="21" s="1"/>
  <c r="I116" i="33" s="1"/>
  <c r="I116" i="35" s="1"/>
  <c r="I116" i="36" s="1"/>
  <c r="G168" i="30"/>
  <c r="I116" i="21" s="1"/>
  <c r="H116" i="33" s="1"/>
  <c r="H116" i="35" s="1"/>
  <c r="H116" i="36" s="1"/>
  <c r="F168" i="30"/>
  <c r="H116" i="21" s="1"/>
  <c r="G116" i="33" s="1"/>
  <c r="G116" i="35" s="1"/>
  <c r="G116" i="36" s="1"/>
  <c r="E168" i="30"/>
  <c r="G116" i="21" s="1"/>
  <c r="F116" i="33" s="1"/>
  <c r="F116" i="35" s="1"/>
  <c r="F116" i="36" s="1"/>
  <c r="D168" i="30"/>
  <c r="F116" i="21" s="1"/>
  <c r="E116" i="33" s="1"/>
  <c r="E116" i="35" s="1"/>
  <c r="E116" i="36" s="1"/>
  <c r="C168" i="30"/>
  <c r="E116" i="21" s="1"/>
  <c r="D116" i="33" s="1"/>
  <c r="D116" i="35" s="1"/>
  <c r="D116" i="36" s="1"/>
  <c r="B168" i="30"/>
  <c r="D116" i="21" s="1"/>
  <c r="C116" i="33" s="1"/>
  <c r="C116" i="35" s="1"/>
  <c r="C116" i="36" s="1"/>
  <c r="M167" i="30"/>
  <c r="O115" i="21" s="1"/>
  <c r="N115" i="33" s="1"/>
  <c r="N115" i="35" s="1"/>
  <c r="N115" i="36" s="1"/>
  <c r="L167" i="30"/>
  <c r="N115" i="21" s="1"/>
  <c r="M115" i="33" s="1"/>
  <c r="M115" i="35" s="1"/>
  <c r="M115" i="36" s="1"/>
  <c r="K167" i="30"/>
  <c r="M115" i="21" s="1"/>
  <c r="L115" i="33" s="1"/>
  <c r="L115" i="35" s="1"/>
  <c r="L115" i="36" s="1"/>
  <c r="J167" i="30"/>
  <c r="L115" i="21" s="1"/>
  <c r="K115" i="33" s="1"/>
  <c r="K115" i="35" s="1"/>
  <c r="K115" i="36" s="1"/>
  <c r="I167" i="30"/>
  <c r="K115" i="21" s="1"/>
  <c r="J115" i="33" s="1"/>
  <c r="J115" i="35" s="1"/>
  <c r="J115" i="36" s="1"/>
  <c r="H167" i="30"/>
  <c r="J115" i="21" s="1"/>
  <c r="I115" i="33" s="1"/>
  <c r="I115" i="35" s="1"/>
  <c r="I115" i="36" s="1"/>
  <c r="G167" i="30"/>
  <c r="I115" i="21" s="1"/>
  <c r="H115" i="33" s="1"/>
  <c r="H115" i="35" s="1"/>
  <c r="H115" i="36" s="1"/>
  <c r="F167" i="30"/>
  <c r="H115" i="21" s="1"/>
  <c r="G115" i="33" s="1"/>
  <c r="G115" i="35" s="1"/>
  <c r="G115" i="36" s="1"/>
  <c r="E167" i="30"/>
  <c r="G115" i="21" s="1"/>
  <c r="F115" i="33" s="1"/>
  <c r="F115" i="35" s="1"/>
  <c r="F115" i="36" s="1"/>
  <c r="D167" i="30"/>
  <c r="F115" i="21" s="1"/>
  <c r="E115" i="33" s="1"/>
  <c r="E115" i="35" s="1"/>
  <c r="E115" i="36" s="1"/>
  <c r="C167" i="30"/>
  <c r="E115" i="21" s="1"/>
  <c r="D115" i="33" s="1"/>
  <c r="D115" i="35" s="1"/>
  <c r="D115" i="36" s="1"/>
  <c r="B167" i="30"/>
  <c r="D115" i="21" s="1"/>
  <c r="C115" i="33" s="1"/>
  <c r="C115" i="35" s="1"/>
  <c r="C115" i="36" s="1"/>
  <c r="M166" i="30"/>
  <c r="O114" i="21" s="1"/>
  <c r="N114" i="33" s="1"/>
  <c r="N114" i="35" s="1"/>
  <c r="N114" i="36" s="1"/>
  <c r="L166" i="30"/>
  <c r="N114" i="21" s="1"/>
  <c r="M114" i="33" s="1"/>
  <c r="M114" i="35" s="1"/>
  <c r="M114" i="36" s="1"/>
  <c r="K166" i="30"/>
  <c r="M114" i="21" s="1"/>
  <c r="L114" i="33" s="1"/>
  <c r="L114" i="35" s="1"/>
  <c r="L114" i="36" s="1"/>
  <c r="J166" i="30"/>
  <c r="L114" i="21" s="1"/>
  <c r="K114" i="33" s="1"/>
  <c r="K114" i="35" s="1"/>
  <c r="K114" i="36" s="1"/>
  <c r="I166" i="30"/>
  <c r="K114" i="21" s="1"/>
  <c r="J114" i="33" s="1"/>
  <c r="J114" i="35" s="1"/>
  <c r="J114" i="36" s="1"/>
  <c r="H166" i="30"/>
  <c r="J114" i="21" s="1"/>
  <c r="I114" i="33" s="1"/>
  <c r="I114" i="35" s="1"/>
  <c r="I114" i="36" s="1"/>
  <c r="G166" i="30"/>
  <c r="I114" i="21" s="1"/>
  <c r="H114" i="33" s="1"/>
  <c r="H114" i="35" s="1"/>
  <c r="H114" i="36" s="1"/>
  <c r="F166" i="30"/>
  <c r="H114" i="21" s="1"/>
  <c r="G114" i="33" s="1"/>
  <c r="G114" i="35" s="1"/>
  <c r="G114" i="36" s="1"/>
  <c r="E166" i="30"/>
  <c r="G114" i="21" s="1"/>
  <c r="F114" i="33" s="1"/>
  <c r="F114" i="35" s="1"/>
  <c r="F114" i="36" s="1"/>
  <c r="D166" i="30"/>
  <c r="F114" i="21" s="1"/>
  <c r="E114" i="33" s="1"/>
  <c r="E114" i="35" s="1"/>
  <c r="E114" i="36" s="1"/>
  <c r="C166" i="30"/>
  <c r="E114" i="21" s="1"/>
  <c r="D114" i="33" s="1"/>
  <c r="D114" i="35" s="1"/>
  <c r="D114" i="36" s="1"/>
  <c r="B166" i="30"/>
  <c r="D114" i="21" s="1"/>
  <c r="C114" i="33" s="1"/>
  <c r="C114" i="35" s="1"/>
  <c r="C114" i="36" s="1"/>
  <c r="M165" i="30"/>
  <c r="O113" i="21" s="1"/>
  <c r="N113" i="33" s="1"/>
  <c r="N113" i="35" s="1"/>
  <c r="N113" i="36" s="1"/>
  <c r="L165" i="30"/>
  <c r="N113" i="21" s="1"/>
  <c r="M113" i="33" s="1"/>
  <c r="M113" i="35" s="1"/>
  <c r="M113" i="36" s="1"/>
  <c r="K165" i="30"/>
  <c r="M113" i="21" s="1"/>
  <c r="L113" i="33" s="1"/>
  <c r="L113" i="35" s="1"/>
  <c r="L113" i="36" s="1"/>
  <c r="J165" i="30"/>
  <c r="L113" i="21" s="1"/>
  <c r="K113" i="33" s="1"/>
  <c r="K113" i="35" s="1"/>
  <c r="K113" i="36" s="1"/>
  <c r="I165" i="30"/>
  <c r="K113" i="21" s="1"/>
  <c r="J113" i="33" s="1"/>
  <c r="J113" i="35" s="1"/>
  <c r="J113" i="36" s="1"/>
  <c r="H165" i="30"/>
  <c r="J113" i="21" s="1"/>
  <c r="I113" i="33" s="1"/>
  <c r="I113" i="35" s="1"/>
  <c r="I113" i="36" s="1"/>
  <c r="G165" i="30"/>
  <c r="I113" i="21" s="1"/>
  <c r="H113" i="33" s="1"/>
  <c r="H113" i="35" s="1"/>
  <c r="H113" i="36" s="1"/>
  <c r="F165" i="30"/>
  <c r="H113" i="21" s="1"/>
  <c r="G113" i="33" s="1"/>
  <c r="G113" i="35" s="1"/>
  <c r="G113" i="36" s="1"/>
  <c r="E165" i="30"/>
  <c r="G113" i="21" s="1"/>
  <c r="F113" i="33" s="1"/>
  <c r="F113" i="35" s="1"/>
  <c r="F113" i="36" s="1"/>
  <c r="D165" i="30"/>
  <c r="F113" i="21" s="1"/>
  <c r="E113" i="33" s="1"/>
  <c r="E113" i="35" s="1"/>
  <c r="E113" i="36" s="1"/>
  <c r="C165" i="30"/>
  <c r="E113" i="21" s="1"/>
  <c r="D113" i="33" s="1"/>
  <c r="D113" i="35" s="1"/>
  <c r="D113" i="36" s="1"/>
  <c r="B165" i="30"/>
  <c r="D113" i="21" s="1"/>
  <c r="C113" i="33" s="1"/>
  <c r="C113" i="35" s="1"/>
  <c r="C113" i="36" s="1"/>
  <c r="M164" i="30"/>
  <c r="L164"/>
  <c r="K164"/>
  <c r="J164"/>
  <c r="I164"/>
  <c r="H164"/>
  <c r="G164"/>
  <c r="F164"/>
  <c r="E164"/>
  <c r="D164"/>
  <c r="C164"/>
  <c r="B164"/>
  <c r="M163"/>
  <c r="L163"/>
  <c r="K163"/>
  <c r="J163"/>
  <c r="I163"/>
  <c r="H163"/>
  <c r="G163"/>
  <c r="F163"/>
  <c r="E163"/>
  <c r="D163"/>
  <c r="C163"/>
  <c r="B163"/>
  <c r="M162"/>
  <c r="O112" i="21" s="1"/>
  <c r="N112" i="33" s="1"/>
  <c r="N112" i="35" s="1"/>
  <c r="N112" i="36" s="1"/>
  <c r="L162" i="30"/>
  <c r="N112" i="21" s="1"/>
  <c r="M112" i="33" s="1"/>
  <c r="M112" i="35" s="1"/>
  <c r="M112" i="36" s="1"/>
  <c r="K162" i="30"/>
  <c r="M112" i="21" s="1"/>
  <c r="L112" i="33" s="1"/>
  <c r="L112" i="35" s="1"/>
  <c r="L112" i="36" s="1"/>
  <c r="J162" i="30"/>
  <c r="L112" i="21" s="1"/>
  <c r="K112" i="33" s="1"/>
  <c r="K112" i="35" s="1"/>
  <c r="K112" i="36" s="1"/>
  <c r="I162" i="30"/>
  <c r="K112" i="21" s="1"/>
  <c r="J112" i="33" s="1"/>
  <c r="J112" i="35" s="1"/>
  <c r="J112" i="36" s="1"/>
  <c r="H162" i="30"/>
  <c r="J112" i="21" s="1"/>
  <c r="I112" i="33" s="1"/>
  <c r="I112" i="35" s="1"/>
  <c r="I112" i="36" s="1"/>
  <c r="G162" i="30"/>
  <c r="I112" i="21" s="1"/>
  <c r="H112" i="33" s="1"/>
  <c r="H112" i="35" s="1"/>
  <c r="H112" i="36" s="1"/>
  <c r="F162" i="30"/>
  <c r="H112" i="21" s="1"/>
  <c r="G112" i="33" s="1"/>
  <c r="G112" i="35" s="1"/>
  <c r="G112" i="36" s="1"/>
  <c r="E162" i="30"/>
  <c r="G112" i="21" s="1"/>
  <c r="F112" i="33" s="1"/>
  <c r="F112" i="35" s="1"/>
  <c r="F112" i="36" s="1"/>
  <c r="D162" i="30"/>
  <c r="F112" i="21" s="1"/>
  <c r="E112" i="33" s="1"/>
  <c r="E112" i="35" s="1"/>
  <c r="E112" i="36" s="1"/>
  <c r="C162" i="30"/>
  <c r="E112" i="21" s="1"/>
  <c r="D112" i="33" s="1"/>
  <c r="D112" i="35" s="1"/>
  <c r="D112" i="36" s="1"/>
  <c r="B162" i="30"/>
  <c r="D112" i="21" s="1"/>
  <c r="C112" i="33" s="1"/>
  <c r="C112" i="35" s="1"/>
  <c r="C112" i="36" s="1"/>
  <c r="M161" i="30"/>
  <c r="O111" i="21" s="1"/>
  <c r="N111" i="33" s="1"/>
  <c r="N111" i="35" s="1"/>
  <c r="N111" i="36" s="1"/>
  <c r="L161" i="30"/>
  <c r="N111" i="21" s="1"/>
  <c r="M111" i="33" s="1"/>
  <c r="M111" i="35" s="1"/>
  <c r="M111" i="36" s="1"/>
  <c r="K161" i="30"/>
  <c r="M111" i="21" s="1"/>
  <c r="L111" i="33" s="1"/>
  <c r="L111" i="35" s="1"/>
  <c r="L111" i="36" s="1"/>
  <c r="J161" i="30"/>
  <c r="L111" i="21" s="1"/>
  <c r="K111" i="33" s="1"/>
  <c r="K111" i="35" s="1"/>
  <c r="K111" i="36" s="1"/>
  <c r="I161" i="30"/>
  <c r="K111" i="21" s="1"/>
  <c r="J111" i="33" s="1"/>
  <c r="J111" i="35" s="1"/>
  <c r="J111" i="36" s="1"/>
  <c r="H161" i="30"/>
  <c r="J111" i="21" s="1"/>
  <c r="I111" i="33" s="1"/>
  <c r="I111" i="35" s="1"/>
  <c r="I111" i="36" s="1"/>
  <c r="G161" i="30"/>
  <c r="I111" i="21" s="1"/>
  <c r="H111" i="33" s="1"/>
  <c r="H111" i="35" s="1"/>
  <c r="H111" i="36" s="1"/>
  <c r="F161" i="30"/>
  <c r="H111" i="21" s="1"/>
  <c r="G111" i="33" s="1"/>
  <c r="G111" i="35" s="1"/>
  <c r="G111" i="36" s="1"/>
  <c r="E161" i="30"/>
  <c r="G111" i="21" s="1"/>
  <c r="F111" i="33" s="1"/>
  <c r="F111" i="35" s="1"/>
  <c r="F111" i="36" s="1"/>
  <c r="D161" i="30"/>
  <c r="F111" i="21" s="1"/>
  <c r="E111" i="33" s="1"/>
  <c r="E111" i="35" s="1"/>
  <c r="E111" i="36" s="1"/>
  <c r="C161" i="30"/>
  <c r="E111" i="21" s="1"/>
  <c r="D111" i="33" s="1"/>
  <c r="D111" i="35" s="1"/>
  <c r="D111" i="36" s="1"/>
  <c r="B161" i="30"/>
  <c r="D111" i="21" s="1"/>
  <c r="C111" i="33" s="1"/>
  <c r="C111" i="35" s="1"/>
  <c r="C111" i="36" s="1"/>
  <c r="M160" i="30"/>
  <c r="O110" i="21" s="1"/>
  <c r="N110" i="33" s="1"/>
  <c r="N110" i="35" s="1"/>
  <c r="N110" i="36" s="1"/>
  <c r="L160" i="30"/>
  <c r="N110" i="21" s="1"/>
  <c r="M110" i="33" s="1"/>
  <c r="M110" i="35" s="1"/>
  <c r="M110" i="36" s="1"/>
  <c r="K160" i="30"/>
  <c r="M110" i="21" s="1"/>
  <c r="L110" i="33" s="1"/>
  <c r="L110" i="35" s="1"/>
  <c r="L110" i="36" s="1"/>
  <c r="J160" i="30"/>
  <c r="L110" i="21" s="1"/>
  <c r="K110" i="33" s="1"/>
  <c r="K110" i="35" s="1"/>
  <c r="K110" i="36" s="1"/>
  <c r="I160" i="30"/>
  <c r="K110" i="21" s="1"/>
  <c r="J110" i="33" s="1"/>
  <c r="J110" i="35" s="1"/>
  <c r="J110" i="36" s="1"/>
  <c r="H160" i="30"/>
  <c r="J110" i="21" s="1"/>
  <c r="I110" i="33" s="1"/>
  <c r="I110" i="35" s="1"/>
  <c r="I110" i="36" s="1"/>
  <c r="G160" i="30"/>
  <c r="I110" i="21" s="1"/>
  <c r="H110" i="33" s="1"/>
  <c r="H110" i="35" s="1"/>
  <c r="H110" i="36" s="1"/>
  <c r="F160" i="30"/>
  <c r="H110" i="21" s="1"/>
  <c r="G110" i="33" s="1"/>
  <c r="G110" i="35" s="1"/>
  <c r="G110" i="36" s="1"/>
  <c r="E160" i="30"/>
  <c r="G110" i="21" s="1"/>
  <c r="F110" i="33" s="1"/>
  <c r="F110" i="35" s="1"/>
  <c r="F110" i="36" s="1"/>
  <c r="D160" i="30"/>
  <c r="F110" i="21" s="1"/>
  <c r="E110" i="33" s="1"/>
  <c r="E110" i="35" s="1"/>
  <c r="E110" i="36" s="1"/>
  <c r="C160" i="30"/>
  <c r="E110" i="21" s="1"/>
  <c r="D110" i="33" s="1"/>
  <c r="D110" i="35" s="1"/>
  <c r="D110" i="36" s="1"/>
  <c r="B160" i="30"/>
  <c r="D110" i="21" s="1"/>
  <c r="C110" i="33" s="1"/>
  <c r="C110" i="35" s="1"/>
  <c r="C110" i="36" s="1"/>
  <c r="M159" i="30"/>
  <c r="O109" i="21" s="1"/>
  <c r="N109" i="33" s="1"/>
  <c r="N109" i="35" s="1"/>
  <c r="N109" i="36" s="1"/>
  <c r="L159" i="30"/>
  <c r="N109" i="21" s="1"/>
  <c r="M109" i="33" s="1"/>
  <c r="M109" i="35" s="1"/>
  <c r="M109" i="36" s="1"/>
  <c r="K159" i="30"/>
  <c r="M109" i="21" s="1"/>
  <c r="L109" i="33" s="1"/>
  <c r="L109" i="35" s="1"/>
  <c r="L109" i="36" s="1"/>
  <c r="J159" i="30"/>
  <c r="L109" i="21" s="1"/>
  <c r="K109" i="33" s="1"/>
  <c r="K109" i="35" s="1"/>
  <c r="K109" i="36" s="1"/>
  <c r="I159" i="30"/>
  <c r="K109" i="21" s="1"/>
  <c r="J109" i="33" s="1"/>
  <c r="J109" i="35" s="1"/>
  <c r="J109" i="36" s="1"/>
  <c r="H159" i="30"/>
  <c r="J109" i="21" s="1"/>
  <c r="I109" i="33" s="1"/>
  <c r="I109" i="35" s="1"/>
  <c r="I109" i="36" s="1"/>
  <c r="G159" i="30"/>
  <c r="I109" i="21" s="1"/>
  <c r="H109" i="33" s="1"/>
  <c r="H109" i="35" s="1"/>
  <c r="H109" i="36" s="1"/>
  <c r="F159" i="30"/>
  <c r="H109" i="21" s="1"/>
  <c r="G109" i="33" s="1"/>
  <c r="G109" i="35" s="1"/>
  <c r="G109" i="36" s="1"/>
  <c r="E159" i="30"/>
  <c r="G109" i="21" s="1"/>
  <c r="F109" i="33" s="1"/>
  <c r="F109" i="35" s="1"/>
  <c r="F109" i="36" s="1"/>
  <c r="D159" i="30"/>
  <c r="F109" i="21" s="1"/>
  <c r="E109" i="33" s="1"/>
  <c r="E109" i="35" s="1"/>
  <c r="E109" i="36" s="1"/>
  <c r="C159" i="30"/>
  <c r="E109" i="21" s="1"/>
  <c r="D109" i="33" s="1"/>
  <c r="D109" i="35" s="1"/>
  <c r="D109" i="36" s="1"/>
  <c r="B159" i="30"/>
  <c r="D109" i="21" s="1"/>
  <c r="C109" i="33" s="1"/>
  <c r="C109" i="35" s="1"/>
  <c r="C109" i="36" s="1"/>
  <c r="M158" i="30"/>
  <c r="L158"/>
  <c r="K158"/>
  <c r="J158"/>
  <c r="I158"/>
  <c r="H158"/>
  <c r="G158"/>
  <c r="F158"/>
  <c r="E158"/>
  <c r="D158"/>
  <c r="C158"/>
  <c r="B158"/>
  <c r="M157"/>
  <c r="L157"/>
  <c r="K157"/>
  <c r="J157"/>
  <c r="I157"/>
  <c r="H157"/>
  <c r="G157"/>
  <c r="F157"/>
  <c r="E157"/>
  <c r="D157"/>
  <c r="C157"/>
  <c r="B157"/>
  <c r="M156"/>
  <c r="L156"/>
  <c r="K156"/>
  <c r="J156"/>
  <c r="I156"/>
  <c r="H156"/>
  <c r="G156"/>
  <c r="F156"/>
  <c r="E156"/>
  <c r="D156"/>
  <c r="C156"/>
  <c r="B156"/>
  <c r="M155"/>
  <c r="O108" i="21" s="1"/>
  <c r="N108" i="33" s="1"/>
  <c r="N108" i="35" s="1"/>
  <c r="N108" i="36" s="1"/>
  <c r="L155" i="30"/>
  <c r="N108" i="21" s="1"/>
  <c r="M108" i="33" s="1"/>
  <c r="M108" i="35" s="1"/>
  <c r="M108" i="36" s="1"/>
  <c r="K155" i="30"/>
  <c r="M108" i="21" s="1"/>
  <c r="L108" i="33" s="1"/>
  <c r="L108" i="35" s="1"/>
  <c r="L108" i="36" s="1"/>
  <c r="J155" i="30"/>
  <c r="L108" i="21" s="1"/>
  <c r="K108" i="33" s="1"/>
  <c r="K108" i="35" s="1"/>
  <c r="K108" i="36" s="1"/>
  <c r="I155" i="30"/>
  <c r="K108" i="21" s="1"/>
  <c r="J108" i="33" s="1"/>
  <c r="J108" i="35" s="1"/>
  <c r="J108" i="36" s="1"/>
  <c r="H155" i="30"/>
  <c r="J108" i="21" s="1"/>
  <c r="I108" i="33" s="1"/>
  <c r="I108" i="35" s="1"/>
  <c r="I108" i="36" s="1"/>
  <c r="G155" i="30"/>
  <c r="I108" i="21" s="1"/>
  <c r="H108" i="33" s="1"/>
  <c r="H108" i="35" s="1"/>
  <c r="H108" i="36" s="1"/>
  <c r="F155" i="30"/>
  <c r="H108" i="21" s="1"/>
  <c r="G108" i="33" s="1"/>
  <c r="G108" i="35" s="1"/>
  <c r="G108" i="36" s="1"/>
  <c r="E155" i="30"/>
  <c r="G108" i="21" s="1"/>
  <c r="F108" i="33" s="1"/>
  <c r="F108" i="35" s="1"/>
  <c r="F108" i="36" s="1"/>
  <c r="D155" i="30"/>
  <c r="F108" i="21" s="1"/>
  <c r="E108" i="33" s="1"/>
  <c r="E108" i="35" s="1"/>
  <c r="E108" i="36" s="1"/>
  <c r="C155" i="30"/>
  <c r="E108" i="21" s="1"/>
  <c r="D108" i="33" s="1"/>
  <c r="D108" i="35" s="1"/>
  <c r="D108" i="36" s="1"/>
  <c r="B155" i="30"/>
  <c r="D108" i="21" s="1"/>
  <c r="C108" i="33" s="1"/>
  <c r="C108" i="35" s="1"/>
  <c r="C108" i="36" s="1"/>
  <c r="M154" i="30"/>
  <c r="O107" i="21" s="1"/>
  <c r="N107" i="33" s="1"/>
  <c r="N107" i="35" s="1"/>
  <c r="N107" i="36" s="1"/>
  <c r="L154" i="30"/>
  <c r="N107" i="21" s="1"/>
  <c r="M107" i="33" s="1"/>
  <c r="M107" i="35" s="1"/>
  <c r="M107" i="36" s="1"/>
  <c r="K154" i="30"/>
  <c r="M107" i="21" s="1"/>
  <c r="L107" i="33" s="1"/>
  <c r="L107" i="35" s="1"/>
  <c r="L107" i="36" s="1"/>
  <c r="J154" i="30"/>
  <c r="L107" i="21" s="1"/>
  <c r="K107" i="33" s="1"/>
  <c r="K107" i="35" s="1"/>
  <c r="K107" i="36" s="1"/>
  <c r="I154" i="30"/>
  <c r="K107" i="21" s="1"/>
  <c r="J107" i="33" s="1"/>
  <c r="J107" i="35" s="1"/>
  <c r="J107" i="36" s="1"/>
  <c r="H154" i="30"/>
  <c r="J107" i="21" s="1"/>
  <c r="I107" i="33" s="1"/>
  <c r="I107" i="35" s="1"/>
  <c r="I107" i="36" s="1"/>
  <c r="G154" i="30"/>
  <c r="I107" i="21" s="1"/>
  <c r="H107" i="33" s="1"/>
  <c r="H107" i="35" s="1"/>
  <c r="H107" i="36" s="1"/>
  <c r="F154" i="30"/>
  <c r="H107" i="21" s="1"/>
  <c r="G107" i="33" s="1"/>
  <c r="G107" i="35" s="1"/>
  <c r="G107" i="36" s="1"/>
  <c r="E154" i="30"/>
  <c r="G107" i="21" s="1"/>
  <c r="F107" i="33" s="1"/>
  <c r="F107" i="35" s="1"/>
  <c r="F107" i="36" s="1"/>
  <c r="D154" i="30"/>
  <c r="F107" i="21" s="1"/>
  <c r="E107" i="33" s="1"/>
  <c r="E107" i="35" s="1"/>
  <c r="E107" i="36" s="1"/>
  <c r="C154" i="30"/>
  <c r="E107" i="21" s="1"/>
  <c r="D107" i="33" s="1"/>
  <c r="D107" i="35" s="1"/>
  <c r="D107" i="36" s="1"/>
  <c r="B154" i="30"/>
  <c r="D107" i="21" s="1"/>
  <c r="C107" i="33" s="1"/>
  <c r="C107" i="35" s="1"/>
  <c r="C107" i="36" s="1"/>
  <c r="M153" i="30"/>
  <c r="O106" i="21" s="1"/>
  <c r="N106" i="33" s="1"/>
  <c r="N106" i="35" s="1"/>
  <c r="N106" i="36" s="1"/>
  <c r="L153" i="30"/>
  <c r="N106" i="21" s="1"/>
  <c r="M106" i="33" s="1"/>
  <c r="M106" i="35" s="1"/>
  <c r="M106" i="36" s="1"/>
  <c r="K153" i="30"/>
  <c r="M106" i="21" s="1"/>
  <c r="L106" i="33" s="1"/>
  <c r="L106" i="35" s="1"/>
  <c r="L106" i="36" s="1"/>
  <c r="J153" i="30"/>
  <c r="L106" i="21" s="1"/>
  <c r="K106" i="33" s="1"/>
  <c r="K106" i="35" s="1"/>
  <c r="K106" i="36" s="1"/>
  <c r="I153" i="30"/>
  <c r="K106" i="21" s="1"/>
  <c r="J106" i="33" s="1"/>
  <c r="J106" i="35" s="1"/>
  <c r="J106" i="36" s="1"/>
  <c r="H153" i="30"/>
  <c r="J106" i="21" s="1"/>
  <c r="I106" i="33" s="1"/>
  <c r="I106" i="35" s="1"/>
  <c r="I106" i="36" s="1"/>
  <c r="G153" i="30"/>
  <c r="I106" i="21" s="1"/>
  <c r="H106" i="33" s="1"/>
  <c r="H106" i="35" s="1"/>
  <c r="H106" i="36" s="1"/>
  <c r="F153" i="30"/>
  <c r="H106" i="21" s="1"/>
  <c r="G106" i="33" s="1"/>
  <c r="G106" i="35" s="1"/>
  <c r="G106" i="36" s="1"/>
  <c r="E153" i="30"/>
  <c r="G106" i="21" s="1"/>
  <c r="F106" i="33" s="1"/>
  <c r="F106" i="35" s="1"/>
  <c r="F106" i="36" s="1"/>
  <c r="D153" i="30"/>
  <c r="F106" i="21" s="1"/>
  <c r="E106" i="33" s="1"/>
  <c r="E106" i="35" s="1"/>
  <c r="E106" i="36" s="1"/>
  <c r="C153" i="30"/>
  <c r="E106" i="21" s="1"/>
  <c r="D106" i="33" s="1"/>
  <c r="D106" i="35" s="1"/>
  <c r="D106" i="36" s="1"/>
  <c r="B153" i="30"/>
  <c r="D106" i="21" s="1"/>
  <c r="C106" i="33" s="1"/>
  <c r="C106" i="35" s="1"/>
  <c r="C106" i="36" s="1"/>
  <c r="M152" i="30"/>
  <c r="O105" i="21" s="1"/>
  <c r="N105" i="33" s="1"/>
  <c r="N105" i="35" s="1"/>
  <c r="N105" i="36" s="1"/>
  <c r="L152" i="30"/>
  <c r="N105" i="21" s="1"/>
  <c r="M105" i="33" s="1"/>
  <c r="M105" i="35" s="1"/>
  <c r="M105" i="36" s="1"/>
  <c r="K152" i="30"/>
  <c r="M105" i="21" s="1"/>
  <c r="L105" i="33" s="1"/>
  <c r="L105" i="35" s="1"/>
  <c r="L105" i="36" s="1"/>
  <c r="J152" i="30"/>
  <c r="L105" i="21" s="1"/>
  <c r="K105" i="33" s="1"/>
  <c r="K105" i="35" s="1"/>
  <c r="K105" i="36" s="1"/>
  <c r="I152" i="30"/>
  <c r="K105" i="21" s="1"/>
  <c r="J105" i="33" s="1"/>
  <c r="J105" i="35" s="1"/>
  <c r="J105" i="36" s="1"/>
  <c r="H152" i="30"/>
  <c r="J105" i="21" s="1"/>
  <c r="I105" i="33" s="1"/>
  <c r="I105" i="35" s="1"/>
  <c r="I105" i="36" s="1"/>
  <c r="G152" i="30"/>
  <c r="I105" i="21" s="1"/>
  <c r="H105" i="33" s="1"/>
  <c r="H105" i="35" s="1"/>
  <c r="H105" i="36" s="1"/>
  <c r="F152" i="30"/>
  <c r="H105" i="21" s="1"/>
  <c r="G105" i="33" s="1"/>
  <c r="G105" i="35" s="1"/>
  <c r="G105" i="36" s="1"/>
  <c r="E152" i="30"/>
  <c r="G105" i="21" s="1"/>
  <c r="F105" i="33" s="1"/>
  <c r="F105" i="35" s="1"/>
  <c r="F105" i="36" s="1"/>
  <c r="D152" i="30"/>
  <c r="F105" i="21" s="1"/>
  <c r="E105" i="33" s="1"/>
  <c r="E105" i="35" s="1"/>
  <c r="E105" i="36" s="1"/>
  <c r="C152" i="30"/>
  <c r="E105" i="21" s="1"/>
  <c r="D105" i="33" s="1"/>
  <c r="D105" i="35" s="1"/>
  <c r="D105" i="36" s="1"/>
  <c r="B152" i="30"/>
  <c r="D105" i="21" s="1"/>
  <c r="C105" i="33" s="1"/>
  <c r="C105" i="35" s="1"/>
  <c r="C105" i="36" s="1"/>
  <c r="M151" i="30"/>
  <c r="O104" i="21" s="1"/>
  <c r="N104" i="33" s="1"/>
  <c r="N104" i="35" s="1"/>
  <c r="N104" i="36" s="1"/>
  <c r="L151" i="30"/>
  <c r="N104" i="21" s="1"/>
  <c r="M104" i="33" s="1"/>
  <c r="M104" i="35" s="1"/>
  <c r="M104" i="36" s="1"/>
  <c r="K151" i="30"/>
  <c r="M104" i="21" s="1"/>
  <c r="L104" i="33" s="1"/>
  <c r="L104" i="35" s="1"/>
  <c r="L104" i="36" s="1"/>
  <c r="J151" i="30"/>
  <c r="L104" i="21" s="1"/>
  <c r="K104" i="33" s="1"/>
  <c r="K104" i="35" s="1"/>
  <c r="K104" i="36" s="1"/>
  <c r="I151" i="30"/>
  <c r="K104" i="21" s="1"/>
  <c r="J104" i="33" s="1"/>
  <c r="J104" i="35" s="1"/>
  <c r="J104" i="36" s="1"/>
  <c r="H151" i="30"/>
  <c r="J104" i="21" s="1"/>
  <c r="I104" i="33" s="1"/>
  <c r="I104" i="35" s="1"/>
  <c r="I104" i="36" s="1"/>
  <c r="G151" i="30"/>
  <c r="I104" i="21" s="1"/>
  <c r="H104" i="33" s="1"/>
  <c r="H104" i="35" s="1"/>
  <c r="H104" i="36" s="1"/>
  <c r="F151" i="30"/>
  <c r="H104" i="21" s="1"/>
  <c r="G104" i="33" s="1"/>
  <c r="G104" i="35" s="1"/>
  <c r="G104" i="36" s="1"/>
  <c r="E151" i="30"/>
  <c r="G104" i="21" s="1"/>
  <c r="F104" i="33" s="1"/>
  <c r="F104" i="35" s="1"/>
  <c r="F104" i="36" s="1"/>
  <c r="D151" i="30"/>
  <c r="F104" i="21" s="1"/>
  <c r="E104" i="33" s="1"/>
  <c r="E104" i="35" s="1"/>
  <c r="E104" i="36" s="1"/>
  <c r="C151" i="30"/>
  <c r="E104" i="21" s="1"/>
  <c r="D104" i="33" s="1"/>
  <c r="D104" i="35" s="1"/>
  <c r="D104" i="36" s="1"/>
  <c r="B151" i="30"/>
  <c r="D104" i="21" s="1"/>
  <c r="C104" i="33" s="1"/>
  <c r="C104" i="35" s="1"/>
  <c r="C104" i="36" s="1"/>
  <c r="M150" i="30"/>
  <c r="L150"/>
  <c r="K150"/>
  <c r="J150"/>
  <c r="I150"/>
  <c r="H150"/>
  <c r="G150"/>
  <c r="F150"/>
  <c r="E150"/>
  <c r="D150"/>
  <c r="C150"/>
  <c r="B150"/>
  <c r="M149"/>
  <c r="L149"/>
  <c r="K149"/>
  <c r="J149"/>
  <c r="I149"/>
  <c r="H149"/>
  <c r="G149"/>
  <c r="F149"/>
  <c r="E149"/>
  <c r="D149"/>
  <c r="C149"/>
  <c r="B149"/>
  <c r="M148"/>
  <c r="O103" i="21" s="1"/>
  <c r="N103" i="33" s="1"/>
  <c r="N103" i="35" s="1"/>
  <c r="N103" i="36" s="1"/>
  <c r="L148" i="30"/>
  <c r="N103" i="21" s="1"/>
  <c r="M103" i="33" s="1"/>
  <c r="M103" i="35" s="1"/>
  <c r="M103" i="36" s="1"/>
  <c r="K148" i="30"/>
  <c r="M103" i="21" s="1"/>
  <c r="L103" i="33" s="1"/>
  <c r="L103" i="35" s="1"/>
  <c r="L103" i="36" s="1"/>
  <c r="J148" i="30"/>
  <c r="L103" i="21" s="1"/>
  <c r="K103" i="33" s="1"/>
  <c r="K103" i="35" s="1"/>
  <c r="K103" i="36" s="1"/>
  <c r="I148" i="30"/>
  <c r="K103" i="21" s="1"/>
  <c r="J103" i="33" s="1"/>
  <c r="J103" i="35" s="1"/>
  <c r="J103" i="36" s="1"/>
  <c r="H148" i="30"/>
  <c r="J103" i="21" s="1"/>
  <c r="I103" i="33" s="1"/>
  <c r="I103" i="35" s="1"/>
  <c r="I103" i="36" s="1"/>
  <c r="G148" i="30"/>
  <c r="I103" i="21" s="1"/>
  <c r="H103" i="33" s="1"/>
  <c r="H103" i="35" s="1"/>
  <c r="H103" i="36" s="1"/>
  <c r="F148" i="30"/>
  <c r="H103" i="21" s="1"/>
  <c r="G103" i="33" s="1"/>
  <c r="G103" i="35" s="1"/>
  <c r="G103" i="36" s="1"/>
  <c r="E148" i="30"/>
  <c r="G103" i="21" s="1"/>
  <c r="F103" i="33" s="1"/>
  <c r="F103" i="35" s="1"/>
  <c r="F103" i="36" s="1"/>
  <c r="D148" i="30"/>
  <c r="F103" i="21" s="1"/>
  <c r="E103" i="33" s="1"/>
  <c r="E103" i="35" s="1"/>
  <c r="E103" i="36" s="1"/>
  <c r="C148" i="30"/>
  <c r="E103" i="21" s="1"/>
  <c r="D103" i="33" s="1"/>
  <c r="D103" i="35" s="1"/>
  <c r="D103" i="36" s="1"/>
  <c r="B148" i="30"/>
  <c r="D103" i="21" s="1"/>
  <c r="C103" i="33" s="1"/>
  <c r="C103" i="35" s="1"/>
  <c r="C103" i="36" s="1"/>
  <c r="M147" i="30"/>
  <c r="O102" i="21" s="1"/>
  <c r="N102" i="33" s="1"/>
  <c r="N102" i="35" s="1"/>
  <c r="N102" i="36" s="1"/>
  <c r="L147" i="30"/>
  <c r="N102" i="21" s="1"/>
  <c r="M102" i="33" s="1"/>
  <c r="M102" i="35" s="1"/>
  <c r="M102" i="36" s="1"/>
  <c r="K147" i="30"/>
  <c r="M102" i="21" s="1"/>
  <c r="L102" i="33" s="1"/>
  <c r="L102" i="35" s="1"/>
  <c r="L102" i="36" s="1"/>
  <c r="J147" i="30"/>
  <c r="L102" i="21" s="1"/>
  <c r="K102" i="33" s="1"/>
  <c r="K102" i="35" s="1"/>
  <c r="K102" i="36" s="1"/>
  <c r="I147" i="30"/>
  <c r="K102" i="21" s="1"/>
  <c r="J102" i="33" s="1"/>
  <c r="J102" i="35" s="1"/>
  <c r="J102" i="36" s="1"/>
  <c r="H147" i="30"/>
  <c r="J102" i="21" s="1"/>
  <c r="I102" i="33" s="1"/>
  <c r="I102" i="35" s="1"/>
  <c r="I102" i="36" s="1"/>
  <c r="G147" i="30"/>
  <c r="I102" i="21" s="1"/>
  <c r="H102" i="33" s="1"/>
  <c r="H102" i="35" s="1"/>
  <c r="H102" i="36" s="1"/>
  <c r="F147" i="30"/>
  <c r="H102" i="21" s="1"/>
  <c r="G102" i="33" s="1"/>
  <c r="G102" i="35" s="1"/>
  <c r="G102" i="36" s="1"/>
  <c r="E147" i="30"/>
  <c r="G102" i="21" s="1"/>
  <c r="F102" i="33" s="1"/>
  <c r="F102" i="35" s="1"/>
  <c r="F102" i="36" s="1"/>
  <c r="D147" i="30"/>
  <c r="F102" i="21" s="1"/>
  <c r="E102" i="33" s="1"/>
  <c r="E102" i="35" s="1"/>
  <c r="E102" i="36" s="1"/>
  <c r="C147" i="30"/>
  <c r="E102" i="21" s="1"/>
  <c r="D102" i="33" s="1"/>
  <c r="D102" i="35" s="1"/>
  <c r="D102" i="36" s="1"/>
  <c r="B147" i="30"/>
  <c r="D102" i="21" s="1"/>
  <c r="C102" i="33" s="1"/>
  <c r="C102" i="35" s="1"/>
  <c r="C102" i="36" s="1"/>
  <c r="M146" i="30"/>
  <c r="O101" i="21" s="1"/>
  <c r="N101" i="33" s="1"/>
  <c r="N101" i="35" s="1"/>
  <c r="N101" i="36" s="1"/>
  <c r="L146" i="30"/>
  <c r="N101" i="21" s="1"/>
  <c r="M101" i="33" s="1"/>
  <c r="M101" i="35" s="1"/>
  <c r="M101" i="36" s="1"/>
  <c r="K146" i="30"/>
  <c r="M101" i="21" s="1"/>
  <c r="L101" i="33" s="1"/>
  <c r="L101" i="35" s="1"/>
  <c r="L101" i="36" s="1"/>
  <c r="J146" i="30"/>
  <c r="L101" i="21" s="1"/>
  <c r="K101" i="33" s="1"/>
  <c r="K101" i="35" s="1"/>
  <c r="K101" i="36" s="1"/>
  <c r="I146" i="30"/>
  <c r="K101" i="21" s="1"/>
  <c r="J101" i="33" s="1"/>
  <c r="J101" i="35" s="1"/>
  <c r="J101" i="36" s="1"/>
  <c r="H146" i="30"/>
  <c r="J101" i="21" s="1"/>
  <c r="I101" i="33" s="1"/>
  <c r="I101" i="35" s="1"/>
  <c r="I101" i="36" s="1"/>
  <c r="G146" i="30"/>
  <c r="I101" i="21" s="1"/>
  <c r="H101" i="33" s="1"/>
  <c r="H101" i="35" s="1"/>
  <c r="H101" i="36" s="1"/>
  <c r="F146" i="30"/>
  <c r="H101" i="21" s="1"/>
  <c r="G101" i="33" s="1"/>
  <c r="G101" i="35" s="1"/>
  <c r="G101" i="36" s="1"/>
  <c r="E146" i="30"/>
  <c r="G101" i="21" s="1"/>
  <c r="F101" i="33" s="1"/>
  <c r="F101" i="35" s="1"/>
  <c r="F101" i="36" s="1"/>
  <c r="D146" i="30"/>
  <c r="F101" i="21" s="1"/>
  <c r="E101" i="33" s="1"/>
  <c r="E101" i="35" s="1"/>
  <c r="E101" i="36" s="1"/>
  <c r="C146" i="30"/>
  <c r="E101" i="21" s="1"/>
  <c r="D101" i="33" s="1"/>
  <c r="D101" i="35" s="1"/>
  <c r="D101" i="36" s="1"/>
  <c r="B146" i="30"/>
  <c r="D101" i="21" s="1"/>
  <c r="C101" i="33" s="1"/>
  <c r="C101" i="35" s="1"/>
  <c r="C101" i="36" s="1"/>
  <c r="M145" i="30"/>
  <c r="O100" i="21" s="1"/>
  <c r="N100" i="33" s="1"/>
  <c r="N100" i="35" s="1"/>
  <c r="N100" i="36" s="1"/>
  <c r="L145" i="30"/>
  <c r="N100" i="21" s="1"/>
  <c r="M100" i="33" s="1"/>
  <c r="M100" i="35" s="1"/>
  <c r="M100" i="36" s="1"/>
  <c r="K145" i="30"/>
  <c r="M100" i="21" s="1"/>
  <c r="L100" i="33" s="1"/>
  <c r="L100" i="35" s="1"/>
  <c r="L100" i="36" s="1"/>
  <c r="J145" i="30"/>
  <c r="L100" i="21" s="1"/>
  <c r="K100" i="33" s="1"/>
  <c r="K100" i="35" s="1"/>
  <c r="K100" i="36" s="1"/>
  <c r="I145" i="30"/>
  <c r="K100" i="21" s="1"/>
  <c r="J100" i="33" s="1"/>
  <c r="J100" i="35" s="1"/>
  <c r="J100" i="36" s="1"/>
  <c r="H145" i="30"/>
  <c r="J100" i="21" s="1"/>
  <c r="I100" i="33" s="1"/>
  <c r="I100" i="35" s="1"/>
  <c r="I100" i="36" s="1"/>
  <c r="G145" i="30"/>
  <c r="I100" i="21" s="1"/>
  <c r="H100" i="33" s="1"/>
  <c r="H100" i="35" s="1"/>
  <c r="H100" i="36" s="1"/>
  <c r="F145" i="30"/>
  <c r="H100" i="21" s="1"/>
  <c r="G100" i="33" s="1"/>
  <c r="G100" i="35" s="1"/>
  <c r="G100" i="36" s="1"/>
  <c r="E145" i="30"/>
  <c r="G100" i="21" s="1"/>
  <c r="F100" i="33" s="1"/>
  <c r="F100" i="35" s="1"/>
  <c r="F100" i="36" s="1"/>
  <c r="D145" i="30"/>
  <c r="F100" i="21" s="1"/>
  <c r="E100" i="33" s="1"/>
  <c r="E100" i="35" s="1"/>
  <c r="E100" i="36" s="1"/>
  <c r="C145" i="30"/>
  <c r="E100" i="21" s="1"/>
  <c r="D100" i="33" s="1"/>
  <c r="D100" i="35" s="1"/>
  <c r="D100" i="36" s="1"/>
  <c r="B145" i="30"/>
  <c r="D100" i="21" s="1"/>
  <c r="C100" i="33" s="1"/>
  <c r="C100" i="35" s="1"/>
  <c r="C100" i="36" s="1"/>
  <c r="M144" i="30"/>
  <c r="O99" i="21" s="1"/>
  <c r="N99" i="33" s="1"/>
  <c r="N99" i="35" s="1"/>
  <c r="N99" i="36" s="1"/>
  <c r="L144" i="30"/>
  <c r="N99" i="21" s="1"/>
  <c r="M99" i="33" s="1"/>
  <c r="M99" i="35" s="1"/>
  <c r="M99" i="36" s="1"/>
  <c r="K144" i="30"/>
  <c r="M99" i="21" s="1"/>
  <c r="L99" i="33" s="1"/>
  <c r="L99" i="35" s="1"/>
  <c r="L99" i="36" s="1"/>
  <c r="J144" i="30"/>
  <c r="L99" i="21" s="1"/>
  <c r="K99" i="33" s="1"/>
  <c r="K99" i="35" s="1"/>
  <c r="K99" i="36" s="1"/>
  <c r="I144" i="30"/>
  <c r="K99" i="21" s="1"/>
  <c r="J99" i="33" s="1"/>
  <c r="J99" i="35" s="1"/>
  <c r="J99" i="36" s="1"/>
  <c r="H144" i="30"/>
  <c r="J99" i="21" s="1"/>
  <c r="I99" i="33" s="1"/>
  <c r="I99" i="35" s="1"/>
  <c r="I99" i="36" s="1"/>
  <c r="G144" i="30"/>
  <c r="I99" i="21" s="1"/>
  <c r="H99" i="33" s="1"/>
  <c r="H99" i="35" s="1"/>
  <c r="H99" i="36" s="1"/>
  <c r="F144" i="30"/>
  <c r="H99" i="21" s="1"/>
  <c r="G99" i="33" s="1"/>
  <c r="G99" i="35" s="1"/>
  <c r="G99" i="36" s="1"/>
  <c r="E144" i="30"/>
  <c r="G99" i="21" s="1"/>
  <c r="F99" i="33" s="1"/>
  <c r="F99" i="35" s="1"/>
  <c r="F99" i="36" s="1"/>
  <c r="D144" i="30"/>
  <c r="F99" i="21" s="1"/>
  <c r="E99" i="33" s="1"/>
  <c r="E99" i="35" s="1"/>
  <c r="E99" i="36" s="1"/>
  <c r="C144" i="30"/>
  <c r="E99" i="21" s="1"/>
  <c r="D99" i="33" s="1"/>
  <c r="D99" i="35" s="1"/>
  <c r="D99" i="36" s="1"/>
  <c r="B144" i="30"/>
  <c r="D99" i="21" s="1"/>
  <c r="C99" i="33" s="1"/>
  <c r="C99" i="35" s="1"/>
  <c r="C99" i="36" s="1"/>
  <c r="M143" i="30"/>
  <c r="L143"/>
  <c r="K143"/>
  <c r="J143"/>
  <c r="I143"/>
  <c r="H143"/>
  <c r="G143"/>
  <c r="F143"/>
  <c r="E143"/>
  <c r="D143"/>
  <c r="C143"/>
  <c r="B143"/>
  <c r="M142"/>
  <c r="L142"/>
  <c r="K142"/>
  <c r="J142"/>
  <c r="I142"/>
  <c r="H142"/>
  <c r="G142"/>
  <c r="F142"/>
  <c r="E142"/>
  <c r="D142"/>
  <c r="C142"/>
  <c r="B142"/>
  <c r="M141"/>
  <c r="O98" i="21" s="1"/>
  <c r="N98" i="33" s="1"/>
  <c r="N98" i="35" s="1"/>
  <c r="N98" i="36" s="1"/>
  <c r="L141" i="30"/>
  <c r="N98" i="21" s="1"/>
  <c r="M98" i="33" s="1"/>
  <c r="M98" i="35" s="1"/>
  <c r="M98" i="36" s="1"/>
  <c r="K141" i="30"/>
  <c r="M98" i="21" s="1"/>
  <c r="L98" i="33" s="1"/>
  <c r="L98" i="35" s="1"/>
  <c r="L98" i="36" s="1"/>
  <c r="J141" i="30"/>
  <c r="L98" i="21" s="1"/>
  <c r="K98" i="33" s="1"/>
  <c r="K98" i="35" s="1"/>
  <c r="K98" i="36" s="1"/>
  <c r="I141" i="30"/>
  <c r="K98" i="21" s="1"/>
  <c r="J98" i="33" s="1"/>
  <c r="J98" i="35" s="1"/>
  <c r="J98" i="36" s="1"/>
  <c r="H141" i="30"/>
  <c r="J98" i="21" s="1"/>
  <c r="I98" i="33" s="1"/>
  <c r="I98" i="35" s="1"/>
  <c r="I98" i="36" s="1"/>
  <c r="G141" i="30"/>
  <c r="I98" i="21" s="1"/>
  <c r="H98" i="33" s="1"/>
  <c r="H98" i="35" s="1"/>
  <c r="H98" i="36" s="1"/>
  <c r="F141" i="30"/>
  <c r="H98" i="21" s="1"/>
  <c r="G98" i="33" s="1"/>
  <c r="G98" i="35" s="1"/>
  <c r="G98" i="36" s="1"/>
  <c r="E141" i="30"/>
  <c r="G98" i="21" s="1"/>
  <c r="F98" i="33" s="1"/>
  <c r="F98" i="35" s="1"/>
  <c r="F98" i="36" s="1"/>
  <c r="D141" i="30"/>
  <c r="F98" i="21" s="1"/>
  <c r="E98" i="33" s="1"/>
  <c r="E98" i="35" s="1"/>
  <c r="E98" i="36" s="1"/>
  <c r="C141" i="30"/>
  <c r="E98" i="21" s="1"/>
  <c r="D98" i="33" s="1"/>
  <c r="D98" i="35" s="1"/>
  <c r="D98" i="36" s="1"/>
  <c r="B141" i="30"/>
  <c r="D98" i="21" s="1"/>
  <c r="C98" i="33" s="1"/>
  <c r="C98" i="35" s="1"/>
  <c r="C98" i="36" s="1"/>
  <c r="M140" i="30"/>
  <c r="O97" i="21" s="1"/>
  <c r="N97" i="33" s="1"/>
  <c r="N97" i="35" s="1"/>
  <c r="N97" i="36" s="1"/>
  <c r="L140" i="30"/>
  <c r="N97" i="21" s="1"/>
  <c r="M97" i="33" s="1"/>
  <c r="M97" i="35" s="1"/>
  <c r="M97" i="36" s="1"/>
  <c r="K140" i="30"/>
  <c r="M97" i="21" s="1"/>
  <c r="L97" i="33" s="1"/>
  <c r="L97" i="35" s="1"/>
  <c r="L97" i="36" s="1"/>
  <c r="J140" i="30"/>
  <c r="L97" i="21" s="1"/>
  <c r="K97" i="33" s="1"/>
  <c r="K97" i="35" s="1"/>
  <c r="K97" i="36" s="1"/>
  <c r="I140" i="30"/>
  <c r="K97" i="21" s="1"/>
  <c r="J97" i="33" s="1"/>
  <c r="J97" i="35" s="1"/>
  <c r="J97" i="36" s="1"/>
  <c r="H140" i="30"/>
  <c r="J97" i="21" s="1"/>
  <c r="I97" i="33" s="1"/>
  <c r="I97" i="35" s="1"/>
  <c r="I97" i="36" s="1"/>
  <c r="G140" i="30"/>
  <c r="I97" i="21" s="1"/>
  <c r="H97" i="33" s="1"/>
  <c r="H97" i="35" s="1"/>
  <c r="H97" i="36" s="1"/>
  <c r="F140" i="30"/>
  <c r="H97" i="21" s="1"/>
  <c r="G97" i="33" s="1"/>
  <c r="G97" i="35" s="1"/>
  <c r="G97" i="36" s="1"/>
  <c r="E140" i="30"/>
  <c r="G97" i="21" s="1"/>
  <c r="F97" i="33" s="1"/>
  <c r="F97" i="35" s="1"/>
  <c r="F97" i="36" s="1"/>
  <c r="D140" i="30"/>
  <c r="F97" i="21" s="1"/>
  <c r="E97" i="33" s="1"/>
  <c r="E97" i="35" s="1"/>
  <c r="E97" i="36" s="1"/>
  <c r="C140" i="30"/>
  <c r="E97" i="21" s="1"/>
  <c r="D97" i="33" s="1"/>
  <c r="D97" i="35" s="1"/>
  <c r="D97" i="36" s="1"/>
  <c r="B140" i="30"/>
  <c r="D97" i="21" s="1"/>
  <c r="C97" i="33" s="1"/>
  <c r="C97" i="35" s="1"/>
  <c r="C97" i="36" s="1"/>
  <c r="M139" i="30"/>
  <c r="O96" i="21" s="1"/>
  <c r="N96" i="33" s="1"/>
  <c r="N96" i="35" s="1"/>
  <c r="N96" i="36" s="1"/>
  <c r="L139" i="30"/>
  <c r="N96" i="21" s="1"/>
  <c r="M96" i="33" s="1"/>
  <c r="M96" i="35" s="1"/>
  <c r="M96" i="36" s="1"/>
  <c r="K139" i="30"/>
  <c r="M96" i="21" s="1"/>
  <c r="L96" i="33" s="1"/>
  <c r="L96" i="35" s="1"/>
  <c r="L96" i="36" s="1"/>
  <c r="J139" i="30"/>
  <c r="L96" i="21" s="1"/>
  <c r="K96" i="33" s="1"/>
  <c r="K96" i="35" s="1"/>
  <c r="K96" i="36" s="1"/>
  <c r="I139" i="30"/>
  <c r="K96" i="21" s="1"/>
  <c r="J96" i="33" s="1"/>
  <c r="J96" i="35" s="1"/>
  <c r="J96" i="36" s="1"/>
  <c r="H139" i="30"/>
  <c r="J96" i="21" s="1"/>
  <c r="I96" i="33" s="1"/>
  <c r="I96" i="35" s="1"/>
  <c r="I96" i="36" s="1"/>
  <c r="G139" i="30"/>
  <c r="I96" i="21" s="1"/>
  <c r="H96" i="33" s="1"/>
  <c r="H96" i="35" s="1"/>
  <c r="H96" i="36" s="1"/>
  <c r="F139" i="30"/>
  <c r="H96" i="21" s="1"/>
  <c r="G96" i="33" s="1"/>
  <c r="G96" i="35" s="1"/>
  <c r="G96" i="36" s="1"/>
  <c r="E139" i="30"/>
  <c r="G96" i="21" s="1"/>
  <c r="F96" i="33" s="1"/>
  <c r="F96" i="35" s="1"/>
  <c r="F96" i="36" s="1"/>
  <c r="D139" i="30"/>
  <c r="F96" i="21" s="1"/>
  <c r="E96" i="33" s="1"/>
  <c r="E96" i="35" s="1"/>
  <c r="E96" i="36" s="1"/>
  <c r="C139" i="30"/>
  <c r="E96" i="21" s="1"/>
  <c r="D96" i="33" s="1"/>
  <c r="D96" i="35" s="1"/>
  <c r="D96" i="36" s="1"/>
  <c r="B139" i="30"/>
  <c r="D96" i="21" s="1"/>
  <c r="C96" i="33" s="1"/>
  <c r="C96" i="35" s="1"/>
  <c r="C96" i="36" s="1"/>
  <c r="M138" i="30"/>
  <c r="L138"/>
  <c r="K138"/>
  <c r="J138"/>
  <c r="I138"/>
  <c r="H138"/>
  <c r="G138"/>
  <c r="F138"/>
  <c r="E138"/>
  <c r="D138"/>
  <c r="C138"/>
  <c r="B138"/>
  <c r="M137"/>
  <c r="O95" i="21" s="1"/>
  <c r="N95" i="33" s="1"/>
  <c r="N95" i="35" s="1"/>
  <c r="N95" i="36" s="1"/>
  <c r="L137" i="30"/>
  <c r="N95" i="21" s="1"/>
  <c r="M95" i="33" s="1"/>
  <c r="M95" i="35" s="1"/>
  <c r="M95" i="36" s="1"/>
  <c r="K137" i="30"/>
  <c r="M95" i="21" s="1"/>
  <c r="L95" i="33" s="1"/>
  <c r="L95" i="35" s="1"/>
  <c r="L95" i="36" s="1"/>
  <c r="J137" i="30"/>
  <c r="L95" i="21" s="1"/>
  <c r="K95" i="33" s="1"/>
  <c r="K95" i="35" s="1"/>
  <c r="K95" i="36" s="1"/>
  <c r="I137" i="30"/>
  <c r="K95" i="21" s="1"/>
  <c r="J95" i="33" s="1"/>
  <c r="J95" i="35" s="1"/>
  <c r="J95" i="36" s="1"/>
  <c r="H137" i="30"/>
  <c r="J95" i="21" s="1"/>
  <c r="I95" i="33" s="1"/>
  <c r="I95" i="35" s="1"/>
  <c r="I95" i="36" s="1"/>
  <c r="G137" i="30"/>
  <c r="I95" i="21" s="1"/>
  <c r="H95" i="33" s="1"/>
  <c r="H95" i="35" s="1"/>
  <c r="H95" i="36" s="1"/>
  <c r="F137" i="30"/>
  <c r="H95" i="21" s="1"/>
  <c r="G95" i="33" s="1"/>
  <c r="G95" i="35" s="1"/>
  <c r="G95" i="36" s="1"/>
  <c r="E137" i="30"/>
  <c r="G95" i="21" s="1"/>
  <c r="F95" i="33" s="1"/>
  <c r="F95" i="35" s="1"/>
  <c r="F95" i="36" s="1"/>
  <c r="D137" i="30"/>
  <c r="F95" i="21" s="1"/>
  <c r="E95" i="33" s="1"/>
  <c r="E95" i="35" s="1"/>
  <c r="E95" i="36" s="1"/>
  <c r="C137" i="30"/>
  <c r="E95" i="21" s="1"/>
  <c r="D95" i="33" s="1"/>
  <c r="D95" i="35" s="1"/>
  <c r="D95" i="36" s="1"/>
  <c r="B137" i="30"/>
  <c r="D95" i="21" s="1"/>
  <c r="C95" i="33" s="1"/>
  <c r="C95" i="35" s="1"/>
  <c r="C95" i="36" s="1"/>
  <c r="M136" i="30"/>
  <c r="L136"/>
  <c r="K136"/>
  <c r="J136"/>
  <c r="I136"/>
  <c r="H136"/>
  <c r="G136"/>
  <c r="F136"/>
  <c r="E136"/>
  <c r="D136"/>
  <c r="C136"/>
  <c r="B136"/>
  <c r="M135"/>
  <c r="L135"/>
  <c r="K135"/>
  <c r="J135"/>
  <c r="I135"/>
  <c r="H135"/>
  <c r="G135"/>
  <c r="F135"/>
  <c r="E135"/>
  <c r="D135"/>
  <c r="C135"/>
  <c r="B135"/>
  <c r="M134"/>
  <c r="O94" i="21" s="1"/>
  <c r="N94" i="33" s="1"/>
  <c r="N94" i="35" s="1"/>
  <c r="N94" i="36" s="1"/>
  <c r="L134" i="30"/>
  <c r="N94" i="21" s="1"/>
  <c r="M94" i="33" s="1"/>
  <c r="M94" i="35" s="1"/>
  <c r="M94" i="36" s="1"/>
  <c r="K134" i="30"/>
  <c r="M94" i="21" s="1"/>
  <c r="L94" i="33" s="1"/>
  <c r="L94" i="35" s="1"/>
  <c r="L94" i="36" s="1"/>
  <c r="J134" i="30"/>
  <c r="L94" i="21" s="1"/>
  <c r="K94" i="33" s="1"/>
  <c r="K94" i="35" s="1"/>
  <c r="K94" i="36" s="1"/>
  <c r="I134" i="30"/>
  <c r="K94" i="21" s="1"/>
  <c r="J94" i="33" s="1"/>
  <c r="J94" i="35" s="1"/>
  <c r="J94" i="36" s="1"/>
  <c r="H134" i="30"/>
  <c r="J94" i="21" s="1"/>
  <c r="I94" i="33" s="1"/>
  <c r="I94" i="35" s="1"/>
  <c r="I94" i="36" s="1"/>
  <c r="G134" i="30"/>
  <c r="I94" i="21" s="1"/>
  <c r="H94" i="33" s="1"/>
  <c r="H94" i="35" s="1"/>
  <c r="H94" i="36" s="1"/>
  <c r="F134" i="30"/>
  <c r="H94" i="21" s="1"/>
  <c r="G94" i="33" s="1"/>
  <c r="G94" i="35" s="1"/>
  <c r="G94" i="36" s="1"/>
  <c r="E134" i="30"/>
  <c r="G94" i="21" s="1"/>
  <c r="F94" i="33" s="1"/>
  <c r="F94" i="35" s="1"/>
  <c r="F94" i="36" s="1"/>
  <c r="D134" i="30"/>
  <c r="F94" i="21" s="1"/>
  <c r="E94" i="33" s="1"/>
  <c r="E94" i="35" s="1"/>
  <c r="E94" i="36" s="1"/>
  <c r="C134" i="30"/>
  <c r="E94" i="21" s="1"/>
  <c r="D94" i="33" s="1"/>
  <c r="D94" i="35" s="1"/>
  <c r="D94" i="36" s="1"/>
  <c r="B134" i="30"/>
  <c r="D94" i="21" s="1"/>
  <c r="C94" i="33" s="1"/>
  <c r="C94" i="35" s="1"/>
  <c r="C94" i="36" s="1"/>
  <c r="M133" i="30"/>
  <c r="O93" i="21" s="1"/>
  <c r="N93" i="33" s="1"/>
  <c r="N93" i="35" s="1"/>
  <c r="N93" i="36" s="1"/>
  <c r="L133" i="30"/>
  <c r="N93" i="21" s="1"/>
  <c r="M93" i="33" s="1"/>
  <c r="M93" i="35" s="1"/>
  <c r="M93" i="36" s="1"/>
  <c r="K133" i="30"/>
  <c r="M93" i="21" s="1"/>
  <c r="L93" i="33" s="1"/>
  <c r="L93" i="35" s="1"/>
  <c r="L93" i="36" s="1"/>
  <c r="J133" i="30"/>
  <c r="L93" i="21" s="1"/>
  <c r="K93" i="33" s="1"/>
  <c r="K93" i="35" s="1"/>
  <c r="K93" i="36" s="1"/>
  <c r="I133" i="30"/>
  <c r="K93" i="21" s="1"/>
  <c r="J93" i="33" s="1"/>
  <c r="J93" i="35" s="1"/>
  <c r="J93" i="36" s="1"/>
  <c r="H133" i="30"/>
  <c r="J93" i="21" s="1"/>
  <c r="I93" i="33" s="1"/>
  <c r="I93" i="35" s="1"/>
  <c r="I93" i="36" s="1"/>
  <c r="G133" i="30"/>
  <c r="I93" i="21" s="1"/>
  <c r="H93" i="33" s="1"/>
  <c r="H93" i="35" s="1"/>
  <c r="H93" i="36" s="1"/>
  <c r="F133" i="30"/>
  <c r="H93" i="21" s="1"/>
  <c r="G93" i="33" s="1"/>
  <c r="G93" i="35" s="1"/>
  <c r="G93" i="36" s="1"/>
  <c r="E133" i="30"/>
  <c r="G93" i="21" s="1"/>
  <c r="F93" i="33" s="1"/>
  <c r="F93" i="35" s="1"/>
  <c r="F93" i="36" s="1"/>
  <c r="D133" i="30"/>
  <c r="F93" i="21" s="1"/>
  <c r="E93" i="33" s="1"/>
  <c r="E93" i="35" s="1"/>
  <c r="E93" i="36" s="1"/>
  <c r="C133" i="30"/>
  <c r="E93" i="21" s="1"/>
  <c r="D93" i="33" s="1"/>
  <c r="D93" i="35" s="1"/>
  <c r="D93" i="36" s="1"/>
  <c r="B133" i="30"/>
  <c r="D93" i="21" s="1"/>
  <c r="C93" i="33" s="1"/>
  <c r="C93" i="35" s="1"/>
  <c r="C93" i="36" s="1"/>
  <c r="M132" i="30"/>
  <c r="O92" i="21" s="1"/>
  <c r="N92" i="33" s="1"/>
  <c r="N92" i="35" s="1"/>
  <c r="N92" i="36" s="1"/>
  <c r="L132" i="30"/>
  <c r="N92" i="21" s="1"/>
  <c r="M92" i="33" s="1"/>
  <c r="M92" i="35" s="1"/>
  <c r="M92" i="36" s="1"/>
  <c r="K132" i="30"/>
  <c r="M92" i="21" s="1"/>
  <c r="L92" i="33" s="1"/>
  <c r="L92" i="35" s="1"/>
  <c r="L92" i="36" s="1"/>
  <c r="J132" i="30"/>
  <c r="L92" i="21" s="1"/>
  <c r="K92" i="33" s="1"/>
  <c r="K92" i="35" s="1"/>
  <c r="K92" i="36" s="1"/>
  <c r="I132" i="30"/>
  <c r="K92" i="21" s="1"/>
  <c r="J92" i="33" s="1"/>
  <c r="J92" i="35" s="1"/>
  <c r="J92" i="36" s="1"/>
  <c r="H132" i="30"/>
  <c r="J92" i="21" s="1"/>
  <c r="I92" i="33" s="1"/>
  <c r="I92" i="35" s="1"/>
  <c r="I92" i="36" s="1"/>
  <c r="G132" i="30"/>
  <c r="I92" i="21" s="1"/>
  <c r="H92" i="33" s="1"/>
  <c r="H92" i="35" s="1"/>
  <c r="H92" i="36" s="1"/>
  <c r="F132" i="30"/>
  <c r="H92" i="21" s="1"/>
  <c r="G92" i="33" s="1"/>
  <c r="G92" i="35" s="1"/>
  <c r="G92" i="36" s="1"/>
  <c r="E132" i="30"/>
  <c r="G92" i="21" s="1"/>
  <c r="F92" i="33" s="1"/>
  <c r="F92" i="35" s="1"/>
  <c r="F92" i="36" s="1"/>
  <c r="D132" i="30"/>
  <c r="F92" i="21" s="1"/>
  <c r="E92" i="33" s="1"/>
  <c r="E92" i="35" s="1"/>
  <c r="E92" i="36" s="1"/>
  <c r="C132" i="30"/>
  <c r="E92" i="21" s="1"/>
  <c r="D92" i="33" s="1"/>
  <c r="D92" i="35" s="1"/>
  <c r="D92" i="36" s="1"/>
  <c r="B132" i="30"/>
  <c r="D92" i="21" s="1"/>
  <c r="C92" i="33" s="1"/>
  <c r="C92" i="35" s="1"/>
  <c r="C92" i="36" s="1"/>
  <c r="M131" i="30"/>
  <c r="O91" i="21" s="1"/>
  <c r="N91" i="33" s="1"/>
  <c r="N91" i="35" s="1"/>
  <c r="N91" i="36" s="1"/>
  <c r="L131" i="30"/>
  <c r="N91" i="21" s="1"/>
  <c r="M91" i="33" s="1"/>
  <c r="M91" i="35" s="1"/>
  <c r="M91" i="36" s="1"/>
  <c r="K131" i="30"/>
  <c r="M91" i="21" s="1"/>
  <c r="L91" i="33" s="1"/>
  <c r="L91" i="35" s="1"/>
  <c r="L91" i="36" s="1"/>
  <c r="J131" i="30"/>
  <c r="L91" i="21" s="1"/>
  <c r="K91" i="33" s="1"/>
  <c r="K91" i="35" s="1"/>
  <c r="K91" i="36" s="1"/>
  <c r="I131" i="30"/>
  <c r="K91" i="21" s="1"/>
  <c r="J91" i="33" s="1"/>
  <c r="J91" i="35" s="1"/>
  <c r="J91" i="36" s="1"/>
  <c r="H131" i="30"/>
  <c r="J91" i="21" s="1"/>
  <c r="I91" i="33" s="1"/>
  <c r="I91" i="35" s="1"/>
  <c r="I91" i="36" s="1"/>
  <c r="G131" i="30"/>
  <c r="I91" i="21" s="1"/>
  <c r="H91" i="33" s="1"/>
  <c r="H91" i="35" s="1"/>
  <c r="H91" i="36" s="1"/>
  <c r="F131" i="30"/>
  <c r="H91" i="21" s="1"/>
  <c r="G91" i="33" s="1"/>
  <c r="G91" i="35" s="1"/>
  <c r="G91" i="36" s="1"/>
  <c r="E131" i="30"/>
  <c r="G91" i="21" s="1"/>
  <c r="F91" i="33" s="1"/>
  <c r="F91" i="35" s="1"/>
  <c r="F91" i="36" s="1"/>
  <c r="D131" i="30"/>
  <c r="F91" i="21" s="1"/>
  <c r="E91" i="33" s="1"/>
  <c r="E91" i="35" s="1"/>
  <c r="E91" i="36" s="1"/>
  <c r="C131" i="30"/>
  <c r="E91" i="21" s="1"/>
  <c r="D91" i="33" s="1"/>
  <c r="D91" i="35" s="1"/>
  <c r="D91" i="36" s="1"/>
  <c r="B131" i="30"/>
  <c r="D91" i="21" s="1"/>
  <c r="C91" i="33" s="1"/>
  <c r="C91" i="35" s="1"/>
  <c r="C91" i="36" s="1"/>
  <c r="M130" i="30"/>
  <c r="O90" i="21" s="1"/>
  <c r="N90" i="33" s="1"/>
  <c r="N90" i="35" s="1"/>
  <c r="N90" i="36" s="1"/>
  <c r="L130" i="30"/>
  <c r="N90" i="21" s="1"/>
  <c r="M90" i="33" s="1"/>
  <c r="M90" i="35" s="1"/>
  <c r="M90" i="36" s="1"/>
  <c r="K130" i="30"/>
  <c r="M90" i="21" s="1"/>
  <c r="L90" i="33" s="1"/>
  <c r="L90" i="35" s="1"/>
  <c r="L90" i="36" s="1"/>
  <c r="J130" i="30"/>
  <c r="L90" i="21" s="1"/>
  <c r="K90" i="33" s="1"/>
  <c r="K90" i="35" s="1"/>
  <c r="K90" i="36" s="1"/>
  <c r="I130" i="30"/>
  <c r="K90" i="21" s="1"/>
  <c r="J90" i="33" s="1"/>
  <c r="J90" i="35" s="1"/>
  <c r="J90" i="36" s="1"/>
  <c r="H130" i="30"/>
  <c r="J90" i="21" s="1"/>
  <c r="I90" i="33" s="1"/>
  <c r="I90" i="35" s="1"/>
  <c r="I90" i="36" s="1"/>
  <c r="G130" i="30"/>
  <c r="I90" i="21" s="1"/>
  <c r="H90" i="33" s="1"/>
  <c r="H90" i="35" s="1"/>
  <c r="H90" i="36" s="1"/>
  <c r="F130" i="30"/>
  <c r="H90" i="21" s="1"/>
  <c r="G90" i="33" s="1"/>
  <c r="G90" i="35" s="1"/>
  <c r="G90" i="36" s="1"/>
  <c r="E130" i="30"/>
  <c r="G90" i="21" s="1"/>
  <c r="F90" i="33" s="1"/>
  <c r="F90" i="35" s="1"/>
  <c r="F90" i="36" s="1"/>
  <c r="D130" i="30"/>
  <c r="F90" i="21" s="1"/>
  <c r="E90" i="33" s="1"/>
  <c r="E90" i="35" s="1"/>
  <c r="E90" i="36" s="1"/>
  <c r="C130" i="30"/>
  <c r="E90" i="21" s="1"/>
  <c r="D90" i="33" s="1"/>
  <c r="D90" i="35" s="1"/>
  <c r="D90" i="36" s="1"/>
  <c r="B130" i="30"/>
  <c r="D90" i="21" s="1"/>
  <c r="C90" i="33" s="1"/>
  <c r="C90" i="35" s="1"/>
  <c r="C90" i="36" s="1"/>
  <c r="M129" i="30"/>
  <c r="L129"/>
  <c r="K129"/>
  <c r="J129"/>
  <c r="I129"/>
  <c r="H129"/>
  <c r="G129"/>
  <c r="F129"/>
  <c r="E129"/>
  <c r="D129"/>
  <c r="C129"/>
  <c r="B129"/>
  <c r="M128"/>
  <c r="L128"/>
  <c r="K128"/>
  <c r="J128"/>
  <c r="I128"/>
  <c r="H128"/>
  <c r="G128"/>
  <c r="F128"/>
  <c r="E128"/>
  <c r="D128"/>
  <c r="C128"/>
  <c r="B128"/>
  <c r="M127"/>
  <c r="O89" i="21" s="1"/>
  <c r="N89" i="33" s="1"/>
  <c r="N89" i="35" s="1"/>
  <c r="N89" i="36" s="1"/>
  <c r="L127" i="30"/>
  <c r="N89" i="21" s="1"/>
  <c r="M89" i="33" s="1"/>
  <c r="M89" i="35" s="1"/>
  <c r="M89" i="36" s="1"/>
  <c r="K127" i="30"/>
  <c r="M89" i="21" s="1"/>
  <c r="L89" i="33" s="1"/>
  <c r="L89" i="35" s="1"/>
  <c r="L89" i="36" s="1"/>
  <c r="J127" i="30"/>
  <c r="L89" i="21" s="1"/>
  <c r="K89" i="33" s="1"/>
  <c r="K89" i="35" s="1"/>
  <c r="K89" i="36" s="1"/>
  <c r="I127" i="30"/>
  <c r="K89" i="21" s="1"/>
  <c r="J89" i="33" s="1"/>
  <c r="J89" i="35" s="1"/>
  <c r="J89" i="36" s="1"/>
  <c r="H127" i="30"/>
  <c r="J89" i="21" s="1"/>
  <c r="I89" i="33" s="1"/>
  <c r="I89" i="35" s="1"/>
  <c r="I89" i="36" s="1"/>
  <c r="G127" i="30"/>
  <c r="I89" i="21" s="1"/>
  <c r="H89" i="33" s="1"/>
  <c r="H89" i="35" s="1"/>
  <c r="H89" i="36" s="1"/>
  <c r="F127" i="30"/>
  <c r="H89" i="21" s="1"/>
  <c r="G89" i="33" s="1"/>
  <c r="G89" i="35" s="1"/>
  <c r="G89" i="36" s="1"/>
  <c r="E127" i="30"/>
  <c r="G89" i="21" s="1"/>
  <c r="F89" i="33" s="1"/>
  <c r="F89" i="35" s="1"/>
  <c r="F89" i="36" s="1"/>
  <c r="D127" i="30"/>
  <c r="F89" i="21" s="1"/>
  <c r="E89" i="33" s="1"/>
  <c r="E89" i="35" s="1"/>
  <c r="E89" i="36" s="1"/>
  <c r="C127" i="30"/>
  <c r="E89" i="21" s="1"/>
  <c r="D89" i="33" s="1"/>
  <c r="D89" i="35" s="1"/>
  <c r="D89" i="36" s="1"/>
  <c r="B127" i="30"/>
  <c r="D89" i="21" s="1"/>
  <c r="C89" i="33" s="1"/>
  <c r="C89" i="35" s="1"/>
  <c r="C89" i="36" s="1"/>
  <c r="M126" i="30"/>
  <c r="O88" i="21" s="1"/>
  <c r="N88" i="33" s="1"/>
  <c r="N88" i="35" s="1"/>
  <c r="N88" i="36" s="1"/>
  <c r="L126" i="30"/>
  <c r="N88" i="21" s="1"/>
  <c r="M88" i="33" s="1"/>
  <c r="M88" i="35" s="1"/>
  <c r="M88" i="36" s="1"/>
  <c r="K126" i="30"/>
  <c r="M88" i="21" s="1"/>
  <c r="L88" i="33" s="1"/>
  <c r="L88" i="35" s="1"/>
  <c r="L88" i="36" s="1"/>
  <c r="J126" i="30"/>
  <c r="L88" i="21" s="1"/>
  <c r="K88" i="33" s="1"/>
  <c r="K88" i="35" s="1"/>
  <c r="K88" i="36" s="1"/>
  <c r="I126" i="30"/>
  <c r="K88" i="21" s="1"/>
  <c r="J88" i="33" s="1"/>
  <c r="J88" i="35" s="1"/>
  <c r="J88" i="36" s="1"/>
  <c r="H126" i="30"/>
  <c r="J88" i="21" s="1"/>
  <c r="I88" i="33" s="1"/>
  <c r="I88" i="35" s="1"/>
  <c r="I88" i="36" s="1"/>
  <c r="G126" i="30"/>
  <c r="I88" i="21" s="1"/>
  <c r="H88" i="33" s="1"/>
  <c r="H88" i="35" s="1"/>
  <c r="H88" i="36" s="1"/>
  <c r="F126" i="30"/>
  <c r="H88" i="21" s="1"/>
  <c r="G88" i="33" s="1"/>
  <c r="G88" i="35" s="1"/>
  <c r="G88" i="36" s="1"/>
  <c r="E126" i="30"/>
  <c r="G88" i="21" s="1"/>
  <c r="F88" i="33" s="1"/>
  <c r="F88" i="35" s="1"/>
  <c r="F88" i="36" s="1"/>
  <c r="D126" i="30"/>
  <c r="F88" i="21" s="1"/>
  <c r="E88" i="33" s="1"/>
  <c r="E88" i="35" s="1"/>
  <c r="E88" i="36" s="1"/>
  <c r="C126" i="30"/>
  <c r="E88" i="21" s="1"/>
  <c r="D88" i="33" s="1"/>
  <c r="D88" i="35" s="1"/>
  <c r="D88" i="36" s="1"/>
  <c r="B126" i="30"/>
  <c r="D88" i="21" s="1"/>
  <c r="C88" i="33" s="1"/>
  <c r="C88" i="35" s="1"/>
  <c r="C88" i="36" s="1"/>
  <c r="M125" i="30"/>
  <c r="O87" i="21" s="1"/>
  <c r="N87" i="33" s="1"/>
  <c r="N87" i="35" s="1"/>
  <c r="N87" i="36" s="1"/>
  <c r="L125" i="30"/>
  <c r="N87" i="21" s="1"/>
  <c r="M87" i="33" s="1"/>
  <c r="M87" i="35" s="1"/>
  <c r="M87" i="36" s="1"/>
  <c r="K125" i="30"/>
  <c r="M87" i="21" s="1"/>
  <c r="L87" i="33" s="1"/>
  <c r="L87" i="35" s="1"/>
  <c r="L87" i="36" s="1"/>
  <c r="J125" i="30"/>
  <c r="L87" i="21" s="1"/>
  <c r="K87" i="33" s="1"/>
  <c r="K87" i="35" s="1"/>
  <c r="K87" i="36" s="1"/>
  <c r="I125" i="30"/>
  <c r="K87" i="21" s="1"/>
  <c r="J87" i="33" s="1"/>
  <c r="J87" i="35" s="1"/>
  <c r="J87" i="36" s="1"/>
  <c r="H125" i="30"/>
  <c r="J87" i="21" s="1"/>
  <c r="I87" i="33" s="1"/>
  <c r="I87" i="35" s="1"/>
  <c r="I87" i="36" s="1"/>
  <c r="G125" i="30"/>
  <c r="I87" i="21" s="1"/>
  <c r="H87" i="33" s="1"/>
  <c r="H87" i="35" s="1"/>
  <c r="H87" i="36" s="1"/>
  <c r="F125" i="30"/>
  <c r="H87" i="21" s="1"/>
  <c r="G87" i="33" s="1"/>
  <c r="G87" i="35" s="1"/>
  <c r="G87" i="36" s="1"/>
  <c r="E125" i="30"/>
  <c r="G87" i="21" s="1"/>
  <c r="F87" i="33" s="1"/>
  <c r="F87" i="35" s="1"/>
  <c r="F87" i="36" s="1"/>
  <c r="D125" i="30"/>
  <c r="F87" i="21" s="1"/>
  <c r="E87" i="33" s="1"/>
  <c r="E87" i="35" s="1"/>
  <c r="E87" i="36" s="1"/>
  <c r="C125" i="30"/>
  <c r="E87" i="21" s="1"/>
  <c r="D87" i="33" s="1"/>
  <c r="D87" i="35" s="1"/>
  <c r="D87" i="36" s="1"/>
  <c r="B125" i="30"/>
  <c r="D87" i="21" s="1"/>
  <c r="C87" i="33" s="1"/>
  <c r="C87" i="35" s="1"/>
  <c r="C87" i="36" s="1"/>
  <c r="M124" i="30"/>
  <c r="O86" i="21" s="1"/>
  <c r="N86" i="33" s="1"/>
  <c r="N86" i="35" s="1"/>
  <c r="N86" i="36" s="1"/>
  <c r="L124" i="30"/>
  <c r="N86" i="21" s="1"/>
  <c r="M86" i="33" s="1"/>
  <c r="M86" i="35" s="1"/>
  <c r="M86" i="36" s="1"/>
  <c r="K124" i="30"/>
  <c r="M86" i="21" s="1"/>
  <c r="L86" i="33" s="1"/>
  <c r="L86" i="35" s="1"/>
  <c r="L86" i="36" s="1"/>
  <c r="J124" i="30"/>
  <c r="L86" i="21" s="1"/>
  <c r="K86" i="33" s="1"/>
  <c r="K86" i="35" s="1"/>
  <c r="K86" i="36" s="1"/>
  <c r="I124" i="30"/>
  <c r="K86" i="21" s="1"/>
  <c r="J86" i="33" s="1"/>
  <c r="J86" i="35" s="1"/>
  <c r="J86" i="36" s="1"/>
  <c r="H124" i="30"/>
  <c r="J86" i="21" s="1"/>
  <c r="I86" i="33" s="1"/>
  <c r="I86" i="35" s="1"/>
  <c r="I86" i="36" s="1"/>
  <c r="G124" i="30"/>
  <c r="I86" i="21" s="1"/>
  <c r="H86" i="33" s="1"/>
  <c r="H86" i="35" s="1"/>
  <c r="H86" i="36" s="1"/>
  <c r="F124" i="30"/>
  <c r="H86" i="21" s="1"/>
  <c r="G86" i="33" s="1"/>
  <c r="G86" i="35" s="1"/>
  <c r="G86" i="36" s="1"/>
  <c r="E124" i="30"/>
  <c r="G86" i="21" s="1"/>
  <c r="F86" i="33" s="1"/>
  <c r="F86" i="35" s="1"/>
  <c r="F86" i="36" s="1"/>
  <c r="D124" i="30"/>
  <c r="F86" i="21" s="1"/>
  <c r="E86" i="33" s="1"/>
  <c r="E86" i="35" s="1"/>
  <c r="E86" i="36" s="1"/>
  <c r="C124" i="30"/>
  <c r="E86" i="21" s="1"/>
  <c r="D86" i="33" s="1"/>
  <c r="D86" i="35" s="1"/>
  <c r="D86" i="36" s="1"/>
  <c r="B124" i="30"/>
  <c r="D86" i="21" s="1"/>
  <c r="C86" i="33" s="1"/>
  <c r="C86" i="35" s="1"/>
  <c r="C86" i="36" s="1"/>
  <c r="M123" i="30"/>
  <c r="O85" i="21" s="1"/>
  <c r="N85" i="33" s="1"/>
  <c r="N85" i="35" s="1"/>
  <c r="N85" i="36" s="1"/>
  <c r="L123" i="30"/>
  <c r="N85" i="21" s="1"/>
  <c r="M85" i="33" s="1"/>
  <c r="M85" i="35" s="1"/>
  <c r="M85" i="36" s="1"/>
  <c r="K123" i="30"/>
  <c r="M85" i="21" s="1"/>
  <c r="L85" i="33" s="1"/>
  <c r="L85" i="35" s="1"/>
  <c r="L85" i="36" s="1"/>
  <c r="J123" i="30"/>
  <c r="L85" i="21" s="1"/>
  <c r="K85" i="33" s="1"/>
  <c r="K85" i="35" s="1"/>
  <c r="K85" i="36" s="1"/>
  <c r="I123" i="30"/>
  <c r="K85" i="21" s="1"/>
  <c r="J85" i="33" s="1"/>
  <c r="J85" i="35" s="1"/>
  <c r="J85" i="36" s="1"/>
  <c r="H123" i="30"/>
  <c r="J85" i="21" s="1"/>
  <c r="I85" i="33" s="1"/>
  <c r="I85" i="35" s="1"/>
  <c r="I85" i="36" s="1"/>
  <c r="G123" i="30"/>
  <c r="I85" i="21" s="1"/>
  <c r="H85" i="33" s="1"/>
  <c r="H85" i="35" s="1"/>
  <c r="H85" i="36" s="1"/>
  <c r="F123" i="30"/>
  <c r="H85" i="21" s="1"/>
  <c r="G85" i="33" s="1"/>
  <c r="G85" i="35" s="1"/>
  <c r="G85" i="36" s="1"/>
  <c r="E123" i="30"/>
  <c r="G85" i="21" s="1"/>
  <c r="F85" i="33" s="1"/>
  <c r="F85" i="35" s="1"/>
  <c r="F85" i="36" s="1"/>
  <c r="D123" i="30"/>
  <c r="F85" i="21" s="1"/>
  <c r="E85" i="33" s="1"/>
  <c r="E85" i="35" s="1"/>
  <c r="E85" i="36" s="1"/>
  <c r="C123" i="30"/>
  <c r="E85" i="21" s="1"/>
  <c r="D85" i="33" s="1"/>
  <c r="D85" i="35" s="1"/>
  <c r="D85" i="36" s="1"/>
  <c r="B123" i="30"/>
  <c r="D85" i="21" s="1"/>
  <c r="C85" i="33" s="1"/>
  <c r="C85" i="35" s="1"/>
  <c r="C85" i="36" s="1"/>
  <c r="M122" i="30"/>
  <c r="L122"/>
  <c r="K122"/>
  <c r="J122"/>
  <c r="I122"/>
  <c r="H122"/>
  <c r="G122"/>
  <c r="F122"/>
  <c r="E122"/>
  <c r="D122"/>
  <c r="C122"/>
  <c r="B122"/>
  <c r="M121"/>
  <c r="L121"/>
  <c r="K121"/>
  <c r="J121"/>
  <c r="I121"/>
  <c r="H121"/>
  <c r="G121"/>
  <c r="F121"/>
  <c r="E121"/>
  <c r="D121"/>
  <c r="C121"/>
  <c r="B121"/>
  <c r="M120"/>
  <c r="O84" i="21" s="1"/>
  <c r="N84" i="33" s="1"/>
  <c r="N84" i="35" s="1"/>
  <c r="N84" i="36" s="1"/>
  <c r="L120" i="30"/>
  <c r="N84" i="21" s="1"/>
  <c r="M84" i="33" s="1"/>
  <c r="M84" i="35" s="1"/>
  <c r="M84" i="36" s="1"/>
  <c r="K120" i="30"/>
  <c r="M84" i="21" s="1"/>
  <c r="L84" i="33" s="1"/>
  <c r="L84" i="35" s="1"/>
  <c r="L84" i="36" s="1"/>
  <c r="J120" i="30"/>
  <c r="L84" i="21" s="1"/>
  <c r="K84" i="33" s="1"/>
  <c r="K84" i="35" s="1"/>
  <c r="K84" i="36" s="1"/>
  <c r="I120" i="30"/>
  <c r="K84" i="21" s="1"/>
  <c r="J84" i="33" s="1"/>
  <c r="J84" i="35" s="1"/>
  <c r="J84" i="36" s="1"/>
  <c r="H120" i="30"/>
  <c r="J84" i="21" s="1"/>
  <c r="I84" i="33" s="1"/>
  <c r="I84" i="35" s="1"/>
  <c r="I84" i="36" s="1"/>
  <c r="G120" i="30"/>
  <c r="I84" i="21" s="1"/>
  <c r="H84" i="33" s="1"/>
  <c r="H84" i="35" s="1"/>
  <c r="H84" i="36" s="1"/>
  <c r="F120" i="30"/>
  <c r="H84" i="21" s="1"/>
  <c r="G84" i="33" s="1"/>
  <c r="G84" i="35" s="1"/>
  <c r="G84" i="36" s="1"/>
  <c r="E120" i="30"/>
  <c r="G84" i="21" s="1"/>
  <c r="F84" i="33" s="1"/>
  <c r="F84" i="35" s="1"/>
  <c r="F84" i="36" s="1"/>
  <c r="D120" i="30"/>
  <c r="F84" i="21" s="1"/>
  <c r="E84" i="33" s="1"/>
  <c r="E84" i="35" s="1"/>
  <c r="E84" i="36" s="1"/>
  <c r="C120" i="30"/>
  <c r="E84" i="21" s="1"/>
  <c r="D84" i="33" s="1"/>
  <c r="D84" i="35" s="1"/>
  <c r="D84" i="36" s="1"/>
  <c r="B120" i="30"/>
  <c r="D84" i="21" s="1"/>
  <c r="C84" i="33" s="1"/>
  <c r="C84" i="35" s="1"/>
  <c r="C84" i="36" s="1"/>
  <c r="M119" i="30"/>
  <c r="O83" i="21" s="1"/>
  <c r="N83" i="33" s="1"/>
  <c r="N83" i="35" s="1"/>
  <c r="N83" i="36" s="1"/>
  <c r="L119" i="30"/>
  <c r="N83" i="21" s="1"/>
  <c r="M83" i="33" s="1"/>
  <c r="M83" i="35" s="1"/>
  <c r="M83" i="36" s="1"/>
  <c r="K119" i="30"/>
  <c r="M83" i="21" s="1"/>
  <c r="L83" i="33" s="1"/>
  <c r="L83" i="35" s="1"/>
  <c r="L83" i="36" s="1"/>
  <c r="J119" i="30"/>
  <c r="L83" i="21" s="1"/>
  <c r="K83" i="33" s="1"/>
  <c r="K83" i="35" s="1"/>
  <c r="K83" i="36" s="1"/>
  <c r="I119" i="30"/>
  <c r="K83" i="21" s="1"/>
  <c r="J83" i="33" s="1"/>
  <c r="J83" i="35" s="1"/>
  <c r="J83" i="36" s="1"/>
  <c r="H119" i="30"/>
  <c r="J83" i="21" s="1"/>
  <c r="I83" i="33" s="1"/>
  <c r="I83" i="35" s="1"/>
  <c r="I83" i="36" s="1"/>
  <c r="G119" i="30"/>
  <c r="I83" i="21" s="1"/>
  <c r="H83" i="33" s="1"/>
  <c r="H83" i="35" s="1"/>
  <c r="H83" i="36" s="1"/>
  <c r="F119" i="30"/>
  <c r="H83" i="21" s="1"/>
  <c r="G83" i="33" s="1"/>
  <c r="G83" i="35" s="1"/>
  <c r="G83" i="36" s="1"/>
  <c r="E119" i="30"/>
  <c r="G83" i="21" s="1"/>
  <c r="F83" i="33" s="1"/>
  <c r="F83" i="35" s="1"/>
  <c r="F83" i="36" s="1"/>
  <c r="D119" i="30"/>
  <c r="F83" i="21" s="1"/>
  <c r="E83" i="33" s="1"/>
  <c r="E83" i="35" s="1"/>
  <c r="E83" i="36" s="1"/>
  <c r="C119" i="30"/>
  <c r="E83" i="21" s="1"/>
  <c r="D83" i="33" s="1"/>
  <c r="D83" i="35" s="1"/>
  <c r="D83" i="36" s="1"/>
  <c r="B119" i="30"/>
  <c r="D83" i="21" s="1"/>
  <c r="C83" i="33" s="1"/>
  <c r="C83" i="35" s="1"/>
  <c r="C83" i="36" s="1"/>
  <c r="M118" i="30"/>
  <c r="O82" i="21" s="1"/>
  <c r="N82" i="33" s="1"/>
  <c r="N82" i="35" s="1"/>
  <c r="N82" i="36" s="1"/>
  <c r="L118" i="30"/>
  <c r="N82" i="21" s="1"/>
  <c r="M82" i="33" s="1"/>
  <c r="M82" i="35" s="1"/>
  <c r="M82" i="36" s="1"/>
  <c r="K118" i="30"/>
  <c r="M82" i="21" s="1"/>
  <c r="L82" i="33" s="1"/>
  <c r="L82" i="35" s="1"/>
  <c r="L82" i="36" s="1"/>
  <c r="J118" i="30"/>
  <c r="L82" i="21" s="1"/>
  <c r="K82" i="33" s="1"/>
  <c r="K82" i="35" s="1"/>
  <c r="K82" i="36" s="1"/>
  <c r="I118" i="30"/>
  <c r="K82" i="21" s="1"/>
  <c r="J82" i="33" s="1"/>
  <c r="J82" i="35" s="1"/>
  <c r="J82" i="36" s="1"/>
  <c r="H118" i="30"/>
  <c r="J82" i="21" s="1"/>
  <c r="I82" i="33" s="1"/>
  <c r="I82" i="35" s="1"/>
  <c r="I82" i="36" s="1"/>
  <c r="G118" i="30"/>
  <c r="I82" i="21" s="1"/>
  <c r="H82" i="33" s="1"/>
  <c r="H82" i="35" s="1"/>
  <c r="H82" i="36" s="1"/>
  <c r="F118" i="30"/>
  <c r="H82" i="21" s="1"/>
  <c r="G82" i="33" s="1"/>
  <c r="G82" i="35" s="1"/>
  <c r="G82" i="36" s="1"/>
  <c r="E118" i="30"/>
  <c r="G82" i="21" s="1"/>
  <c r="F82" i="33" s="1"/>
  <c r="F82" i="35" s="1"/>
  <c r="F82" i="36" s="1"/>
  <c r="D118" i="30"/>
  <c r="F82" i="21" s="1"/>
  <c r="E82" i="33" s="1"/>
  <c r="E82" i="35" s="1"/>
  <c r="E82" i="36" s="1"/>
  <c r="C118" i="30"/>
  <c r="E82" i="21" s="1"/>
  <c r="D82" i="33" s="1"/>
  <c r="D82" i="35" s="1"/>
  <c r="D82" i="36" s="1"/>
  <c r="B118" i="30"/>
  <c r="D82" i="21" s="1"/>
  <c r="C82" i="33" s="1"/>
  <c r="C82" i="35" s="1"/>
  <c r="C82" i="36" s="1"/>
  <c r="M117" i="30"/>
  <c r="O81" i="21" s="1"/>
  <c r="N81" i="33" s="1"/>
  <c r="N81" i="35" s="1"/>
  <c r="N81" i="36" s="1"/>
  <c r="L117" i="30"/>
  <c r="N81" i="21" s="1"/>
  <c r="M81" i="33" s="1"/>
  <c r="M81" i="35" s="1"/>
  <c r="M81" i="36" s="1"/>
  <c r="K117" i="30"/>
  <c r="M81" i="21" s="1"/>
  <c r="L81" i="33" s="1"/>
  <c r="L81" i="35" s="1"/>
  <c r="L81" i="36" s="1"/>
  <c r="J117" i="30"/>
  <c r="L81" i="21" s="1"/>
  <c r="K81" i="33" s="1"/>
  <c r="K81" i="35" s="1"/>
  <c r="K81" i="36" s="1"/>
  <c r="I117" i="30"/>
  <c r="K81" i="21" s="1"/>
  <c r="J81" i="33" s="1"/>
  <c r="J81" i="35" s="1"/>
  <c r="J81" i="36" s="1"/>
  <c r="H117" i="30"/>
  <c r="J81" i="21" s="1"/>
  <c r="I81" i="33" s="1"/>
  <c r="I81" i="35" s="1"/>
  <c r="I81" i="36" s="1"/>
  <c r="G117" i="30"/>
  <c r="I81" i="21" s="1"/>
  <c r="H81" i="33" s="1"/>
  <c r="H81" i="35" s="1"/>
  <c r="H81" i="36" s="1"/>
  <c r="F117" i="30"/>
  <c r="H81" i="21" s="1"/>
  <c r="G81" i="33" s="1"/>
  <c r="G81" i="35" s="1"/>
  <c r="G81" i="36" s="1"/>
  <c r="E117" i="30"/>
  <c r="G81" i="21" s="1"/>
  <c r="F81" i="33" s="1"/>
  <c r="F81" i="35" s="1"/>
  <c r="F81" i="36" s="1"/>
  <c r="D117" i="30"/>
  <c r="F81" i="21" s="1"/>
  <c r="E81" i="33" s="1"/>
  <c r="E81" i="35" s="1"/>
  <c r="E81" i="36" s="1"/>
  <c r="C117" i="30"/>
  <c r="E81" i="21" s="1"/>
  <c r="D81" i="33" s="1"/>
  <c r="D81" i="35" s="1"/>
  <c r="D81" i="36" s="1"/>
  <c r="B117" i="30"/>
  <c r="D81" i="21" s="1"/>
  <c r="C81" i="33" s="1"/>
  <c r="C81" i="35" s="1"/>
  <c r="C81" i="36" s="1"/>
  <c r="M116" i="30"/>
  <c r="O80" i="21" s="1"/>
  <c r="N80" i="33" s="1"/>
  <c r="N80" i="35" s="1"/>
  <c r="N80" i="36" s="1"/>
  <c r="L116" i="30"/>
  <c r="N80" i="21" s="1"/>
  <c r="M80" i="33" s="1"/>
  <c r="M80" i="35" s="1"/>
  <c r="M80" i="36" s="1"/>
  <c r="K116" i="30"/>
  <c r="M80" i="21" s="1"/>
  <c r="L80" i="33" s="1"/>
  <c r="L80" i="35" s="1"/>
  <c r="L80" i="36" s="1"/>
  <c r="J116" i="30"/>
  <c r="L80" i="21" s="1"/>
  <c r="K80" i="33" s="1"/>
  <c r="K80" i="35" s="1"/>
  <c r="K80" i="36" s="1"/>
  <c r="I116" i="30"/>
  <c r="K80" i="21" s="1"/>
  <c r="J80" i="33" s="1"/>
  <c r="J80" i="35" s="1"/>
  <c r="J80" i="36" s="1"/>
  <c r="H116" i="30"/>
  <c r="J80" i="21" s="1"/>
  <c r="I80" i="33" s="1"/>
  <c r="I80" i="35" s="1"/>
  <c r="I80" i="36" s="1"/>
  <c r="G116" i="30"/>
  <c r="I80" i="21" s="1"/>
  <c r="H80" i="33" s="1"/>
  <c r="H80" i="35" s="1"/>
  <c r="H80" i="36" s="1"/>
  <c r="F116" i="30"/>
  <c r="H80" i="21" s="1"/>
  <c r="G80" i="33" s="1"/>
  <c r="G80" i="35" s="1"/>
  <c r="G80" i="36" s="1"/>
  <c r="E116" i="30"/>
  <c r="G80" i="21" s="1"/>
  <c r="F80" i="33" s="1"/>
  <c r="F80" i="35" s="1"/>
  <c r="F80" i="36" s="1"/>
  <c r="D116" i="30"/>
  <c r="F80" i="21" s="1"/>
  <c r="E80" i="33" s="1"/>
  <c r="E80" i="35" s="1"/>
  <c r="E80" i="36" s="1"/>
  <c r="C116" i="30"/>
  <c r="E80" i="21" s="1"/>
  <c r="D80" i="33" s="1"/>
  <c r="D80" i="35" s="1"/>
  <c r="D80" i="36" s="1"/>
  <c r="B116" i="30"/>
  <c r="D80" i="21" s="1"/>
  <c r="C80" i="33" s="1"/>
  <c r="C80" i="35" s="1"/>
  <c r="C80" i="36" s="1"/>
  <c r="M115" i="30"/>
  <c r="L115"/>
  <c r="K115"/>
  <c r="J115"/>
  <c r="I115"/>
  <c r="H115"/>
  <c r="G115"/>
  <c r="F115"/>
  <c r="E115"/>
  <c r="D115"/>
  <c r="C115"/>
  <c r="B115"/>
  <c r="M114"/>
  <c r="L114"/>
  <c r="K114"/>
  <c r="J114"/>
  <c r="I114"/>
  <c r="H114"/>
  <c r="G114"/>
  <c r="F114"/>
  <c r="E114"/>
  <c r="D114"/>
  <c r="C114"/>
  <c r="B114"/>
  <c r="M113"/>
  <c r="L113"/>
  <c r="K113"/>
  <c r="J113"/>
  <c r="I113"/>
  <c r="H113"/>
  <c r="G113"/>
  <c r="F113"/>
  <c r="E113"/>
  <c r="D113"/>
  <c r="C113"/>
  <c r="B113"/>
  <c r="M112"/>
  <c r="L112"/>
  <c r="K112"/>
  <c r="J112"/>
  <c r="I112"/>
  <c r="H112"/>
  <c r="G112"/>
  <c r="F112"/>
  <c r="E112"/>
  <c r="D112"/>
  <c r="C112"/>
  <c r="B112"/>
  <c r="M111"/>
  <c r="O79" i="21" s="1"/>
  <c r="N79" i="33" s="1"/>
  <c r="N79" i="35" s="1"/>
  <c r="N79" i="36" s="1"/>
  <c r="L111" i="30"/>
  <c r="N79" i="21" s="1"/>
  <c r="M79" i="33" s="1"/>
  <c r="M79" i="35" s="1"/>
  <c r="M79" i="36" s="1"/>
  <c r="K111" i="30"/>
  <c r="M79" i="21" s="1"/>
  <c r="L79" i="33" s="1"/>
  <c r="L79" i="35" s="1"/>
  <c r="L79" i="36" s="1"/>
  <c r="J111" i="30"/>
  <c r="L79" i="21" s="1"/>
  <c r="K79" i="33" s="1"/>
  <c r="K79" i="35" s="1"/>
  <c r="K79" i="36" s="1"/>
  <c r="I111" i="30"/>
  <c r="K79" i="21" s="1"/>
  <c r="J79" i="33" s="1"/>
  <c r="J79" i="35" s="1"/>
  <c r="J79" i="36" s="1"/>
  <c r="H111" i="30"/>
  <c r="J79" i="21" s="1"/>
  <c r="I79" i="33" s="1"/>
  <c r="I79" i="35" s="1"/>
  <c r="I79" i="36" s="1"/>
  <c r="G111" i="30"/>
  <c r="I79" i="21" s="1"/>
  <c r="H79" i="33" s="1"/>
  <c r="H79" i="35" s="1"/>
  <c r="H79" i="36" s="1"/>
  <c r="F111" i="30"/>
  <c r="H79" i="21" s="1"/>
  <c r="G79" i="33" s="1"/>
  <c r="G79" i="35" s="1"/>
  <c r="G79" i="36" s="1"/>
  <c r="E111" i="30"/>
  <c r="G79" i="21" s="1"/>
  <c r="F79" i="33" s="1"/>
  <c r="F79" i="35" s="1"/>
  <c r="F79" i="36" s="1"/>
  <c r="D111" i="30"/>
  <c r="F79" i="21" s="1"/>
  <c r="E79" i="33" s="1"/>
  <c r="E79" i="35" s="1"/>
  <c r="E79" i="36" s="1"/>
  <c r="C111" i="30"/>
  <c r="E79" i="21" s="1"/>
  <c r="D79" i="33" s="1"/>
  <c r="D79" i="35" s="1"/>
  <c r="D79" i="36" s="1"/>
  <c r="B111" i="30"/>
  <c r="D79" i="21" s="1"/>
  <c r="C79" i="33" s="1"/>
  <c r="C79" i="35" s="1"/>
  <c r="C79" i="36" s="1"/>
  <c r="M110" i="30"/>
  <c r="O78" i="21" s="1"/>
  <c r="N78" i="33" s="1"/>
  <c r="N78" i="35" s="1"/>
  <c r="N78" i="36" s="1"/>
  <c r="L110" i="30"/>
  <c r="N78" i="21" s="1"/>
  <c r="M78" i="33" s="1"/>
  <c r="M78" i="35" s="1"/>
  <c r="M78" i="36" s="1"/>
  <c r="K110" i="30"/>
  <c r="M78" i="21" s="1"/>
  <c r="L78" i="33" s="1"/>
  <c r="L78" i="35" s="1"/>
  <c r="L78" i="36" s="1"/>
  <c r="J110" i="30"/>
  <c r="L78" i="21" s="1"/>
  <c r="K78" i="33" s="1"/>
  <c r="K78" i="35" s="1"/>
  <c r="K78" i="36" s="1"/>
  <c r="I110" i="30"/>
  <c r="K78" i="21" s="1"/>
  <c r="J78" i="33" s="1"/>
  <c r="J78" i="35" s="1"/>
  <c r="J78" i="36" s="1"/>
  <c r="H110" i="30"/>
  <c r="J78" i="21" s="1"/>
  <c r="I78" i="33" s="1"/>
  <c r="I78" i="35" s="1"/>
  <c r="I78" i="36" s="1"/>
  <c r="G110" i="30"/>
  <c r="I78" i="21" s="1"/>
  <c r="H78" i="33" s="1"/>
  <c r="H78" i="35" s="1"/>
  <c r="H78" i="36" s="1"/>
  <c r="F110" i="30"/>
  <c r="H78" i="21" s="1"/>
  <c r="G78" i="33" s="1"/>
  <c r="G78" i="35" s="1"/>
  <c r="G78" i="36" s="1"/>
  <c r="E110" i="30"/>
  <c r="G78" i="21" s="1"/>
  <c r="F78" i="33" s="1"/>
  <c r="F78" i="35" s="1"/>
  <c r="F78" i="36" s="1"/>
  <c r="D110" i="30"/>
  <c r="F78" i="21" s="1"/>
  <c r="E78" i="33" s="1"/>
  <c r="E78" i="35" s="1"/>
  <c r="E78" i="36" s="1"/>
  <c r="C110" i="30"/>
  <c r="E78" i="21" s="1"/>
  <c r="D78" i="33" s="1"/>
  <c r="D78" i="35" s="1"/>
  <c r="D78" i="36" s="1"/>
  <c r="B110" i="30"/>
  <c r="D78" i="21" s="1"/>
  <c r="C78" i="33" s="1"/>
  <c r="C78" i="35" s="1"/>
  <c r="C78" i="36" s="1"/>
  <c r="M109" i="30"/>
  <c r="O77" i="21" s="1"/>
  <c r="N77" i="33" s="1"/>
  <c r="N77" i="35" s="1"/>
  <c r="N77" i="36" s="1"/>
  <c r="L109" i="30"/>
  <c r="N77" i="21" s="1"/>
  <c r="M77" i="33" s="1"/>
  <c r="M77" i="35" s="1"/>
  <c r="M77" i="36" s="1"/>
  <c r="K109" i="30"/>
  <c r="M77" i="21" s="1"/>
  <c r="L77" i="33" s="1"/>
  <c r="L77" i="35" s="1"/>
  <c r="L77" i="36" s="1"/>
  <c r="J109" i="30"/>
  <c r="L77" i="21" s="1"/>
  <c r="K77" i="33" s="1"/>
  <c r="K77" i="35" s="1"/>
  <c r="K77" i="36" s="1"/>
  <c r="I109" i="30"/>
  <c r="K77" i="21" s="1"/>
  <c r="J77" i="33" s="1"/>
  <c r="J77" i="35" s="1"/>
  <c r="J77" i="36" s="1"/>
  <c r="H109" i="30"/>
  <c r="J77" i="21" s="1"/>
  <c r="I77" i="33" s="1"/>
  <c r="I77" i="35" s="1"/>
  <c r="I77" i="36" s="1"/>
  <c r="G109" i="30"/>
  <c r="I77" i="21" s="1"/>
  <c r="H77" i="33" s="1"/>
  <c r="H77" i="35" s="1"/>
  <c r="H77" i="36" s="1"/>
  <c r="F109" i="30"/>
  <c r="H77" i="21" s="1"/>
  <c r="G77" i="33" s="1"/>
  <c r="G77" i="35" s="1"/>
  <c r="G77" i="36" s="1"/>
  <c r="E109" i="30"/>
  <c r="G77" i="21" s="1"/>
  <c r="F77" i="33" s="1"/>
  <c r="F77" i="35" s="1"/>
  <c r="F77" i="36" s="1"/>
  <c r="D109" i="30"/>
  <c r="F77" i="21" s="1"/>
  <c r="E77" i="33" s="1"/>
  <c r="E77" i="35" s="1"/>
  <c r="E77" i="36" s="1"/>
  <c r="C109" i="30"/>
  <c r="E77" i="21" s="1"/>
  <c r="D77" i="33" s="1"/>
  <c r="D77" i="35" s="1"/>
  <c r="D77" i="36" s="1"/>
  <c r="B109" i="30"/>
  <c r="D77" i="21" s="1"/>
  <c r="C77" i="33" s="1"/>
  <c r="C77" i="35" s="1"/>
  <c r="C77" i="36" s="1"/>
  <c r="M108" i="30"/>
  <c r="L108"/>
  <c r="K108"/>
  <c r="J108"/>
  <c r="I108"/>
  <c r="H108"/>
  <c r="G108"/>
  <c r="F108"/>
  <c r="E108"/>
  <c r="D108"/>
  <c r="C108"/>
  <c r="B108"/>
  <c r="M107"/>
  <c r="L107"/>
  <c r="K107"/>
  <c r="J107"/>
  <c r="I107"/>
  <c r="H107"/>
  <c r="G107"/>
  <c r="F107"/>
  <c r="E107"/>
  <c r="D107"/>
  <c r="C107"/>
  <c r="B107"/>
  <c r="M106"/>
  <c r="O76" i="21" s="1"/>
  <c r="N76" i="33" s="1"/>
  <c r="N76" i="35" s="1"/>
  <c r="N76" i="36" s="1"/>
  <c r="L106" i="30"/>
  <c r="N76" i="21" s="1"/>
  <c r="M76" i="33" s="1"/>
  <c r="M76" i="35" s="1"/>
  <c r="M76" i="36" s="1"/>
  <c r="K106" i="30"/>
  <c r="M76" i="21" s="1"/>
  <c r="L76" i="33" s="1"/>
  <c r="L76" i="35" s="1"/>
  <c r="L76" i="36" s="1"/>
  <c r="J106" i="30"/>
  <c r="L76" i="21" s="1"/>
  <c r="K76" i="33" s="1"/>
  <c r="K76" i="35" s="1"/>
  <c r="K76" i="36" s="1"/>
  <c r="I106" i="30"/>
  <c r="K76" i="21" s="1"/>
  <c r="J76" i="33" s="1"/>
  <c r="J76" i="35" s="1"/>
  <c r="J76" i="36" s="1"/>
  <c r="H106" i="30"/>
  <c r="J76" i="21" s="1"/>
  <c r="I76" i="33" s="1"/>
  <c r="I76" i="35" s="1"/>
  <c r="I76" i="36" s="1"/>
  <c r="G106" i="30"/>
  <c r="I76" i="21" s="1"/>
  <c r="H76" i="33" s="1"/>
  <c r="H76" i="35" s="1"/>
  <c r="H76" i="36" s="1"/>
  <c r="F106" i="30"/>
  <c r="H76" i="21" s="1"/>
  <c r="G76" i="33" s="1"/>
  <c r="G76" i="35" s="1"/>
  <c r="G76" i="36" s="1"/>
  <c r="E106" i="30"/>
  <c r="G76" i="21" s="1"/>
  <c r="F76" i="33" s="1"/>
  <c r="F76" i="35" s="1"/>
  <c r="F76" i="36" s="1"/>
  <c r="D106" i="30"/>
  <c r="F76" i="21" s="1"/>
  <c r="E76" i="33" s="1"/>
  <c r="E76" i="35" s="1"/>
  <c r="E76" i="36" s="1"/>
  <c r="C106" i="30"/>
  <c r="E76" i="21" s="1"/>
  <c r="D76" i="33" s="1"/>
  <c r="D76" i="35" s="1"/>
  <c r="D76" i="36" s="1"/>
  <c r="B106" i="30"/>
  <c r="D76" i="21" s="1"/>
  <c r="C76" i="33" s="1"/>
  <c r="C76" i="35" s="1"/>
  <c r="C76" i="36" s="1"/>
  <c r="M105" i="30"/>
  <c r="O75" i="21" s="1"/>
  <c r="N75" i="33" s="1"/>
  <c r="N75" i="35" s="1"/>
  <c r="N75" i="36" s="1"/>
  <c r="L105" i="30"/>
  <c r="N75" i="21" s="1"/>
  <c r="M75" i="33" s="1"/>
  <c r="M75" i="35" s="1"/>
  <c r="M75" i="36" s="1"/>
  <c r="K105" i="30"/>
  <c r="M75" i="21" s="1"/>
  <c r="L75" i="33" s="1"/>
  <c r="L75" i="35" s="1"/>
  <c r="L75" i="36" s="1"/>
  <c r="J105" i="30"/>
  <c r="L75" i="21" s="1"/>
  <c r="K75" i="33" s="1"/>
  <c r="K75" i="35" s="1"/>
  <c r="K75" i="36" s="1"/>
  <c r="I105" i="30"/>
  <c r="K75" i="21" s="1"/>
  <c r="J75" i="33" s="1"/>
  <c r="J75" i="35" s="1"/>
  <c r="J75" i="36" s="1"/>
  <c r="H105" i="30"/>
  <c r="J75" i="21" s="1"/>
  <c r="I75" i="33" s="1"/>
  <c r="I75" i="35" s="1"/>
  <c r="I75" i="36" s="1"/>
  <c r="G105" i="30"/>
  <c r="I75" i="21" s="1"/>
  <c r="H75" i="33" s="1"/>
  <c r="H75" i="35" s="1"/>
  <c r="H75" i="36" s="1"/>
  <c r="F105" i="30"/>
  <c r="H75" i="21" s="1"/>
  <c r="G75" i="33" s="1"/>
  <c r="G75" i="35" s="1"/>
  <c r="G75" i="36" s="1"/>
  <c r="E105" i="30"/>
  <c r="G75" i="21" s="1"/>
  <c r="F75" i="33" s="1"/>
  <c r="F75" i="35" s="1"/>
  <c r="F75" i="36" s="1"/>
  <c r="D105" i="30"/>
  <c r="F75" i="21" s="1"/>
  <c r="E75" i="33" s="1"/>
  <c r="E75" i="35" s="1"/>
  <c r="E75" i="36" s="1"/>
  <c r="C105" i="30"/>
  <c r="E75" i="21" s="1"/>
  <c r="D75" i="33" s="1"/>
  <c r="D75" i="35" s="1"/>
  <c r="D75" i="36" s="1"/>
  <c r="B105" i="30"/>
  <c r="D75" i="21" s="1"/>
  <c r="C75" i="33" s="1"/>
  <c r="C75" i="35" s="1"/>
  <c r="C75" i="36" s="1"/>
  <c r="M104" i="30"/>
  <c r="O74" i="21" s="1"/>
  <c r="N74" i="33" s="1"/>
  <c r="N74" i="35" s="1"/>
  <c r="N74" i="36" s="1"/>
  <c r="L104" i="30"/>
  <c r="N74" i="21" s="1"/>
  <c r="M74" i="33" s="1"/>
  <c r="M74" i="35" s="1"/>
  <c r="M74" i="36" s="1"/>
  <c r="K104" i="30"/>
  <c r="M74" i="21" s="1"/>
  <c r="L74" i="33" s="1"/>
  <c r="L74" i="35" s="1"/>
  <c r="L74" i="36" s="1"/>
  <c r="J104" i="30"/>
  <c r="L74" i="21" s="1"/>
  <c r="K74" i="33" s="1"/>
  <c r="K74" i="35" s="1"/>
  <c r="K74" i="36" s="1"/>
  <c r="I104" i="30"/>
  <c r="K74" i="21" s="1"/>
  <c r="J74" i="33" s="1"/>
  <c r="J74" i="35" s="1"/>
  <c r="J74" i="36" s="1"/>
  <c r="H104" i="30"/>
  <c r="J74" i="21" s="1"/>
  <c r="I74" i="33" s="1"/>
  <c r="I74" i="35" s="1"/>
  <c r="I74" i="36" s="1"/>
  <c r="G104" i="30"/>
  <c r="I74" i="21" s="1"/>
  <c r="H74" i="33" s="1"/>
  <c r="H74" i="35" s="1"/>
  <c r="H74" i="36" s="1"/>
  <c r="F104" i="30"/>
  <c r="H74" i="21" s="1"/>
  <c r="G74" i="33" s="1"/>
  <c r="G74" i="35" s="1"/>
  <c r="G74" i="36" s="1"/>
  <c r="E104" i="30"/>
  <c r="G74" i="21" s="1"/>
  <c r="F74" i="33" s="1"/>
  <c r="F74" i="35" s="1"/>
  <c r="F74" i="36" s="1"/>
  <c r="D104" i="30"/>
  <c r="F74" i="21" s="1"/>
  <c r="E74" i="33" s="1"/>
  <c r="E74" i="35" s="1"/>
  <c r="E74" i="36" s="1"/>
  <c r="C104" i="30"/>
  <c r="E74" i="21" s="1"/>
  <c r="D74" i="33" s="1"/>
  <c r="D74" i="35" s="1"/>
  <c r="D74" i="36" s="1"/>
  <c r="B104" i="30"/>
  <c r="D74" i="21" s="1"/>
  <c r="C74" i="33" s="1"/>
  <c r="C74" i="35" s="1"/>
  <c r="C74" i="36" s="1"/>
  <c r="M103" i="30"/>
  <c r="O73" i="21" s="1"/>
  <c r="N73" i="33" s="1"/>
  <c r="N73" i="35" s="1"/>
  <c r="N73" i="36" s="1"/>
  <c r="L103" i="30"/>
  <c r="N73" i="21" s="1"/>
  <c r="M73" i="33" s="1"/>
  <c r="M73" i="35" s="1"/>
  <c r="M73" i="36" s="1"/>
  <c r="K103" i="30"/>
  <c r="M73" i="21" s="1"/>
  <c r="L73" i="33" s="1"/>
  <c r="L73" i="35" s="1"/>
  <c r="L73" i="36" s="1"/>
  <c r="J103" i="30"/>
  <c r="L73" i="21" s="1"/>
  <c r="K73" i="33" s="1"/>
  <c r="K73" i="35" s="1"/>
  <c r="K73" i="36" s="1"/>
  <c r="I103" i="30"/>
  <c r="K73" i="21" s="1"/>
  <c r="J73" i="33" s="1"/>
  <c r="J73" i="35" s="1"/>
  <c r="J73" i="36" s="1"/>
  <c r="H103" i="30"/>
  <c r="J73" i="21" s="1"/>
  <c r="I73" i="33" s="1"/>
  <c r="I73" i="35" s="1"/>
  <c r="I73" i="36" s="1"/>
  <c r="G103" i="30"/>
  <c r="I73" i="21" s="1"/>
  <c r="H73" i="33" s="1"/>
  <c r="H73" i="35" s="1"/>
  <c r="H73" i="36" s="1"/>
  <c r="F103" i="30"/>
  <c r="H73" i="21" s="1"/>
  <c r="G73" i="33" s="1"/>
  <c r="G73" i="35" s="1"/>
  <c r="G73" i="36" s="1"/>
  <c r="E103" i="30"/>
  <c r="G73" i="21" s="1"/>
  <c r="F73" i="33" s="1"/>
  <c r="F73" i="35" s="1"/>
  <c r="F73" i="36" s="1"/>
  <c r="D103" i="30"/>
  <c r="F73" i="21" s="1"/>
  <c r="E73" i="33" s="1"/>
  <c r="E73" i="35" s="1"/>
  <c r="E73" i="36" s="1"/>
  <c r="C103" i="30"/>
  <c r="E73" i="21" s="1"/>
  <c r="D73" i="33" s="1"/>
  <c r="D73" i="35" s="1"/>
  <c r="D73" i="36" s="1"/>
  <c r="B103" i="30"/>
  <c r="D73" i="21" s="1"/>
  <c r="C73" i="33" s="1"/>
  <c r="C73" i="35" s="1"/>
  <c r="C73" i="36" s="1"/>
  <c r="M102" i="30"/>
  <c r="O72" i="21" s="1"/>
  <c r="N72" i="33" s="1"/>
  <c r="N72" i="35" s="1"/>
  <c r="N72" i="36" s="1"/>
  <c r="L102" i="30"/>
  <c r="N72" i="21" s="1"/>
  <c r="M72" i="33" s="1"/>
  <c r="M72" i="35" s="1"/>
  <c r="M72" i="36" s="1"/>
  <c r="K102" i="30"/>
  <c r="M72" i="21" s="1"/>
  <c r="L72" i="33" s="1"/>
  <c r="L72" i="35" s="1"/>
  <c r="L72" i="36" s="1"/>
  <c r="J102" i="30"/>
  <c r="L72" i="21" s="1"/>
  <c r="K72" i="33" s="1"/>
  <c r="K72" i="35" s="1"/>
  <c r="K72" i="36" s="1"/>
  <c r="I102" i="30"/>
  <c r="K72" i="21" s="1"/>
  <c r="J72" i="33" s="1"/>
  <c r="J72" i="35" s="1"/>
  <c r="J72" i="36" s="1"/>
  <c r="H102" i="30"/>
  <c r="J72" i="21" s="1"/>
  <c r="I72" i="33" s="1"/>
  <c r="I72" i="35" s="1"/>
  <c r="I72" i="36" s="1"/>
  <c r="G102" i="30"/>
  <c r="I72" i="21" s="1"/>
  <c r="H72" i="33" s="1"/>
  <c r="H72" i="35" s="1"/>
  <c r="H72" i="36" s="1"/>
  <c r="F102" i="30"/>
  <c r="H72" i="21" s="1"/>
  <c r="G72" i="33" s="1"/>
  <c r="G72" i="35" s="1"/>
  <c r="G72" i="36" s="1"/>
  <c r="E102" i="30"/>
  <c r="G72" i="21" s="1"/>
  <c r="F72" i="33" s="1"/>
  <c r="F72" i="35" s="1"/>
  <c r="F72" i="36" s="1"/>
  <c r="D102" i="30"/>
  <c r="F72" i="21" s="1"/>
  <c r="E72" i="33" s="1"/>
  <c r="E72" i="35" s="1"/>
  <c r="E72" i="36" s="1"/>
  <c r="C102" i="30"/>
  <c r="E72" i="21" s="1"/>
  <c r="D72" i="33" s="1"/>
  <c r="D72" i="35" s="1"/>
  <c r="D72" i="36" s="1"/>
  <c r="B102" i="30"/>
  <c r="D72" i="21" s="1"/>
  <c r="C72" i="33" s="1"/>
  <c r="C72" i="35" s="1"/>
  <c r="C72" i="36" s="1"/>
  <c r="M101" i="30"/>
  <c r="L101"/>
  <c r="K101"/>
  <c r="J101"/>
  <c r="I101"/>
  <c r="H101"/>
  <c r="G101"/>
  <c r="F101"/>
  <c r="E101"/>
  <c r="D101"/>
  <c r="C101"/>
  <c r="B101"/>
  <c r="M100"/>
  <c r="L100"/>
  <c r="K100"/>
  <c r="J100"/>
  <c r="I100"/>
  <c r="H100"/>
  <c r="G100"/>
  <c r="F100"/>
  <c r="E100"/>
  <c r="D100"/>
  <c r="C100"/>
  <c r="B100"/>
  <c r="M99"/>
  <c r="O71" i="21" s="1"/>
  <c r="N71" i="33" s="1"/>
  <c r="N71" i="35" s="1"/>
  <c r="N71" i="36" s="1"/>
  <c r="L99" i="30"/>
  <c r="N71" i="21" s="1"/>
  <c r="M71" i="33" s="1"/>
  <c r="M71" i="35" s="1"/>
  <c r="M71" i="36" s="1"/>
  <c r="K99" i="30"/>
  <c r="M71" i="21" s="1"/>
  <c r="L71" i="33" s="1"/>
  <c r="L71" i="35" s="1"/>
  <c r="L71" i="36" s="1"/>
  <c r="J99" i="30"/>
  <c r="L71" i="21" s="1"/>
  <c r="K71" i="33" s="1"/>
  <c r="K71" i="35" s="1"/>
  <c r="K71" i="36" s="1"/>
  <c r="I99" i="30"/>
  <c r="K71" i="21" s="1"/>
  <c r="J71" i="33" s="1"/>
  <c r="J71" i="35" s="1"/>
  <c r="J71" i="36" s="1"/>
  <c r="H99" i="30"/>
  <c r="J71" i="21" s="1"/>
  <c r="I71" i="33" s="1"/>
  <c r="I71" i="35" s="1"/>
  <c r="I71" i="36" s="1"/>
  <c r="G99" i="30"/>
  <c r="I71" i="21" s="1"/>
  <c r="H71" i="33" s="1"/>
  <c r="H71" i="35" s="1"/>
  <c r="H71" i="36" s="1"/>
  <c r="F99" i="30"/>
  <c r="H71" i="21" s="1"/>
  <c r="G71" i="33" s="1"/>
  <c r="G71" i="35" s="1"/>
  <c r="G71" i="36" s="1"/>
  <c r="E99" i="30"/>
  <c r="G71" i="21" s="1"/>
  <c r="F71" i="33" s="1"/>
  <c r="F71" i="35" s="1"/>
  <c r="F71" i="36" s="1"/>
  <c r="D99" i="30"/>
  <c r="F71" i="21" s="1"/>
  <c r="E71" i="33" s="1"/>
  <c r="E71" i="35" s="1"/>
  <c r="E71" i="36" s="1"/>
  <c r="C99" i="30"/>
  <c r="E71" i="21" s="1"/>
  <c r="D71" i="33" s="1"/>
  <c r="D71" i="35" s="1"/>
  <c r="D71" i="36" s="1"/>
  <c r="B99" i="30"/>
  <c r="D71" i="21" s="1"/>
  <c r="C71" i="33" s="1"/>
  <c r="C71" i="35" s="1"/>
  <c r="C71" i="36" s="1"/>
  <c r="M98" i="30"/>
  <c r="O70" i="21" s="1"/>
  <c r="N70" i="33" s="1"/>
  <c r="N70" i="35" s="1"/>
  <c r="N70" i="36" s="1"/>
  <c r="L98" i="30"/>
  <c r="N70" i="21" s="1"/>
  <c r="M70" i="33" s="1"/>
  <c r="M70" i="35" s="1"/>
  <c r="M70" i="36" s="1"/>
  <c r="K98" i="30"/>
  <c r="M70" i="21" s="1"/>
  <c r="L70" i="33" s="1"/>
  <c r="L70" i="35" s="1"/>
  <c r="L70" i="36" s="1"/>
  <c r="J98" i="30"/>
  <c r="L70" i="21" s="1"/>
  <c r="K70" i="33" s="1"/>
  <c r="K70" i="35" s="1"/>
  <c r="K70" i="36" s="1"/>
  <c r="I98" i="30"/>
  <c r="K70" i="21" s="1"/>
  <c r="J70" i="33" s="1"/>
  <c r="J70" i="35" s="1"/>
  <c r="J70" i="36" s="1"/>
  <c r="H98" i="30"/>
  <c r="J70" i="21" s="1"/>
  <c r="I70" i="33" s="1"/>
  <c r="I70" i="35" s="1"/>
  <c r="I70" i="36" s="1"/>
  <c r="G98" i="30"/>
  <c r="I70" i="21" s="1"/>
  <c r="H70" i="33" s="1"/>
  <c r="H70" i="35" s="1"/>
  <c r="H70" i="36" s="1"/>
  <c r="F98" i="30"/>
  <c r="H70" i="21" s="1"/>
  <c r="G70" i="33" s="1"/>
  <c r="G70" i="35" s="1"/>
  <c r="G70" i="36" s="1"/>
  <c r="E98" i="30"/>
  <c r="G70" i="21" s="1"/>
  <c r="F70" i="33" s="1"/>
  <c r="F70" i="35" s="1"/>
  <c r="F70" i="36" s="1"/>
  <c r="D98" i="30"/>
  <c r="F70" i="21" s="1"/>
  <c r="E70" i="33" s="1"/>
  <c r="E70" i="35" s="1"/>
  <c r="E70" i="36" s="1"/>
  <c r="C98" i="30"/>
  <c r="E70" i="21" s="1"/>
  <c r="D70" i="33" s="1"/>
  <c r="D70" i="35" s="1"/>
  <c r="D70" i="36" s="1"/>
  <c r="B98" i="30"/>
  <c r="D70" i="21" s="1"/>
  <c r="C70" i="33" s="1"/>
  <c r="C70" i="35" s="1"/>
  <c r="C70" i="36" s="1"/>
  <c r="M97" i="30"/>
  <c r="O69" i="21" s="1"/>
  <c r="N69" i="33" s="1"/>
  <c r="N69" i="35" s="1"/>
  <c r="N69" i="36" s="1"/>
  <c r="L97" i="30"/>
  <c r="N69" i="21" s="1"/>
  <c r="M69" i="33" s="1"/>
  <c r="M69" i="35" s="1"/>
  <c r="M69" i="36" s="1"/>
  <c r="K97" i="30"/>
  <c r="M69" i="21" s="1"/>
  <c r="L69" i="33" s="1"/>
  <c r="L69" i="35" s="1"/>
  <c r="L69" i="36" s="1"/>
  <c r="J97" i="30"/>
  <c r="L69" i="21" s="1"/>
  <c r="K69" i="33" s="1"/>
  <c r="K69" i="35" s="1"/>
  <c r="K69" i="36" s="1"/>
  <c r="I97" i="30"/>
  <c r="K69" i="21" s="1"/>
  <c r="J69" i="33" s="1"/>
  <c r="J69" i="35" s="1"/>
  <c r="J69" i="36" s="1"/>
  <c r="H97" i="30"/>
  <c r="J69" i="21" s="1"/>
  <c r="I69" i="33" s="1"/>
  <c r="I69" i="35" s="1"/>
  <c r="I69" i="36" s="1"/>
  <c r="G97" i="30"/>
  <c r="I69" i="21" s="1"/>
  <c r="H69" i="33" s="1"/>
  <c r="H69" i="35" s="1"/>
  <c r="H69" i="36" s="1"/>
  <c r="F97" i="30"/>
  <c r="H69" i="21" s="1"/>
  <c r="G69" i="33" s="1"/>
  <c r="G69" i="35" s="1"/>
  <c r="G69" i="36" s="1"/>
  <c r="E97" i="30"/>
  <c r="G69" i="21" s="1"/>
  <c r="F69" i="33" s="1"/>
  <c r="F69" i="35" s="1"/>
  <c r="F69" i="36" s="1"/>
  <c r="D97" i="30"/>
  <c r="F69" i="21" s="1"/>
  <c r="E69" i="33" s="1"/>
  <c r="E69" i="35" s="1"/>
  <c r="E69" i="36" s="1"/>
  <c r="C97" i="30"/>
  <c r="E69" i="21" s="1"/>
  <c r="D69" i="33" s="1"/>
  <c r="D69" i="35" s="1"/>
  <c r="D69" i="36" s="1"/>
  <c r="B97" i="30"/>
  <c r="D69" i="21" s="1"/>
  <c r="C69" i="33" s="1"/>
  <c r="C69" i="35" s="1"/>
  <c r="C69" i="36" s="1"/>
  <c r="M96" i="30"/>
  <c r="O68" i="21" s="1"/>
  <c r="N68" i="33" s="1"/>
  <c r="N68" i="35" s="1"/>
  <c r="N68" i="36" s="1"/>
  <c r="L96" i="30"/>
  <c r="N68" i="21" s="1"/>
  <c r="M68" i="33" s="1"/>
  <c r="M68" i="35" s="1"/>
  <c r="M68" i="36" s="1"/>
  <c r="K96" i="30"/>
  <c r="M68" i="21" s="1"/>
  <c r="L68" i="33" s="1"/>
  <c r="L68" i="35" s="1"/>
  <c r="L68" i="36" s="1"/>
  <c r="J96" i="30"/>
  <c r="L68" i="21" s="1"/>
  <c r="K68" i="33" s="1"/>
  <c r="K68" i="35" s="1"/>
  <c r="K68" i="36" s="1"/>
  <c r="I96" i="30"/>
  <c r="K68" i="21" s="1"/>
  <c r="J68" i="33" s="1"/>
  <c r="J68" i="35" s="1"/>
  <c r="J68" i="36" s="1"/>
  <c r="H96" i="30"/>
  <c r="J68" i="21" s="1"/>
  <c r="I68" i="33" s="1"/>
  <c r="I68" i="35" s="1"/>
  <c r="I68" i="36" s="1"/>
  <c r="G96" i="30"/>
  <c r="I68" i="21" s="1"/>
  <c r="H68" i="33" s="1"/>
  <c r="H68" i="35" s="1"/>
  <c r="H68" i="36" s="1"/>
  <c r="F96" i="30"/>
  <c r="H68" i="21" s="1"/>
  <c r="G68" i="33" s="1"/>
  <c r="G68" i="35" s="1"/>
  <c r="G68" i="36" s="1"/>
  <c r="E96" i="30"/>
  <c r="G68" i="21" s="1"/>
  <c r="F68" i="33" s="1"/>
  <c r="F68" i="35" s="1"/>
  <c r="F68" i="36" s="1"/>
  <c r="D96" i="30"/>
  <c r="F68" i="21" s="1"/>
  <c r="E68" i="33" s="1"/>
  <c r="E68" i="35" s="1"/>
  <c r="E68" i="36" s="1"/>
  <c r="C96" i="30"/>
  <c r="E68" i="21" s="1"/>
  <c r="D68" i="33" s="1"/>
  <c r="D68" i="35" s="1"/>
  <c r="D68" i="36" s="1"/>
  <c r="B96" i="30"/>
  <c r="D68" i="21" s="1"/>
  <c r="C68" i="33" s="1"/>
  <c r="C68" i="35" s="1"/>
  <c r="C68" i="36" s="1"/>
  <c r="M95" i="30"/>
  <c r="L95"/>
  <c r="K95"/>
  <c r="J95"/>
  <c r="I95"/>
  <c r="H95"/>
  <c r="G95"/>
  <c r="F95"/>
  <c r="E95"/>
  <c r="D95"/>
  <c r="C95"/>
  <c r="B95"/>
  <c r="M94"/>
  <c r="L94"/>
  <c r="K94"/>
  <c r="J94"/>
  <c r="I94"/>
  <c r="H94"/>
  <c r="G94"/>
  <c r="F94"/>
  <c r="E94"/>
  <c r="D94"/>
  <c r="C94"/>
  <c r="B94"/>
  <c r="M93"/>
  <c r="L93"/>
  <c r="K93"/>
  <c r="J93"/>
  <c r="I93"/>
  <c r="H93"/>
  <c r="G93"/>
  <c r="F93"/>
  <c r="E93"/>
  <c r="D93"/>
  <c r="C93"/>
  <c r="B93"/>
  <c r="M92"/>
  <c r="O67" i="21" s="1"/>
  <c r="N67" i="33" s="1"/>
  <c r="N67" i="35" s="1"/>
  <c r="N67" i="36" s="1"/>
  <c r="L92" i="30"/>
  <c r="N67" i="21" s="1"/>
  <c r="M67" i="33" s="1"/>
  <c r="M67" i="35" s="1"/>
  <c r="M67" i="36" s="1"/>
  <c r="K92" i="30"/>
  <c r="M67" i="21" s="1"/>
  <c r="L67" i="33" s="1"/>
  <c r="L67" i="35" s="1"/>
  <c r="L67" i="36" s="1"/>
  <c r="J92" i="30"/>
  <c r="L67" i="21" s="1"/>
  <c r="K67" i="33" s="1"/>
  <c r="K67" i="35" s="1"/>
  <c r="K67" i="36" s="1"/>
  <c r="I92" i="30"/>
  <c r="K67" i="21" s="1"/>
  <c r="J67" i="33" s="1"/>
  <c r="J67" i="35" s="1"/>
  <c r="J67" i="36" s="1"/>
  <c r="H92" i="30"/>
  <c r="J67" i="21" s="1"/>
  <c r="I67" i="33" s="1"/>
  <c r="I67" i="35" s="1"/>
  <c r="I67" i="36" s="1"/>
  <c r="G92" i="30"/>
  <c r="I67" i="21" s="1"/>
  <c r="H67" i="33" s="1"/>
  <c r="H67" i="35" s="1"/>
  <c r="H67" i="36" s="1"/>
  <c r="F92" i="30"/>
  <c r="H67" i="21" s="1"/>
  <c r="G67" i="33" s="1"/>
  <c r="G67" i="35" s="1"/>
  <c r="G67" i="36" s="1"/>
  <c r="E92" i="30"/>
  <c r="G67" i="21" s="1"/>
  <c r="F67" i="33" s="1"/>
  <c r="F67" i="35" s="1"/>
  <c r="F67" i="36" s="1"/>
  <c r="D92" i="30"/>
  <c r="F67" i="21" s="1"/>
  <c r="E67" i="33" s="1"/>
  <c r="E67" i="35" s="1"/>
  <c r="E67" i="36" s="1"/>
  <c r="C92" i="30"/>
  <c r="E67" i="21" s="1"/>
  <c r="D67" i="33" s="1"/>
  <c r="D67" i="35" s="1"/>
  <c r="D67" i="36" s="1"/>
  <c r="B92" i="30"/>
  <c r="D67" i="21" s="1"/>
  <c r="C67" i="33" s="1"/>
  <c r="C67" i="35" s="1"/>
  <c r="C67" i="36" s="1"/>
  <c r="M91" i="30"/>
  <c r="O66" i="21" s="1"/>
  <c r="N66" i="33" s="1"/>
  <c r="N66" i="35" s="1"/>
  <c r="N66" i="36" s="1"/>
  <c r="L91" i="30"/>
  <c r="N66" i="21" s="1"/>
  <c r="M66" i="33" s="1"/>
  <c r="M66" i="35" s="1"/>
  <c r="M66" i="36" s="1"/>
  <c r="K91" i="30"/>
  <c r="M66" i="21" s="1"/>
  <c r="L66" i="33" s="1"/>
  <c r="L66" i="35" s="1"/>
  <c r="L66" i="36" s="1"/>
  <c r="J91" i="30"/>
  <c r="L66" i="21" s="1"/>
  <c r="K66" i="33" s="1"/>
  <c r="K66" i="35" s="1"/>
  <c r="K66" i="36" s="1"/>
  <c r="I91" i="30"/>
  <c r="K66" i="21" s="1"/>
  <c r="J66" i="33" s="1"/>
  <c r="J66" i="35" s="1"/>
  <c r="J66" i="36" s="1"/>
  <c r="H91" i="30"/>
  <c r="J66" i="21" s="1"/>
  <c r="I66" i="33" s="1"/>
  <c r="I66" i="35" s="1"/>
  <c r="I66" i="36" s="1"/>
  <c r="G91" i="30"/>
  <c r="I66" i="21" s="1"/>
  <c r="H66" i="33" s="1"/>
  <c r="H66" i="35" s="1"/>
  <c r="H66" i="36" s="1"/>
  <c r="F91" i="30"/>
  <c r="H66" i="21" s="1"/>
  <c r="G66" i="33" s="1"/>
  <c r="G66" i="35" s="1"/>
  <c r="G66" i="36" s="1"/>
  <c r="E91" i="30"/>
  <c r="G66" i="21" s="1"/>
  <c r="F66" i="33" s="1"/>
  <c r="F66" i="35" s="1"/>
  <c r="F66" i="36" s="1"/>
  <c r="D91" i="30"/>
  <c r="F66" i="21" s="1"/>
  <c r="E66" i="33" s="1"/>
  <c r="E66" i="35" s="1"/>
  <c r="E66" i="36" s="1"/>
  <c r="C91" i="30"/>
  <c r="E66" i="21" s="1"/>
  <c r="D66" i="33" s="1"/>
  <c r="D66" i="35" s="1"/>
  <c r="D66" i="36" s="1"/>
  <c r="B91" i="30"/>
  <c r="D66" i="21" s="1"/>
  <c r="C66" i="33" s="1"/>
  <c r="C66" i="35" s="1"/>
  <c r="C66" i="36" s="1"/>
  <c r="M90" i="30"/>
  <c r="O65" i="21" s="1"/>
  <c r="N65" i="33" s="1"/>
  <c r="N65" i="35" s="1"/>
  <c r="N65" i="36" s="1"/>
  <c r="L90" i="30"/>
  <c r="N65" i="21" s="1"/>
  <c r="M65" i="33" s="1"/>
  <c r="M65" i="35" s="1"/>
  <c r="M65" i="36" s="1"/>
  <c r="K90" i="30"/>
  <c r="M65" i="21" s="1"/>
  <c r="L65" i="33" s="1"/>
  <c r="L65" i="35" s="1"/>
  <c r="L65" i="36" s="1"/>
  <c r="J90" i="30"/>
  <c r="L65" i="21" s="1"/>
  <c r="K65" i="33" s="1"/>
  <c r="K65" i="35" s="1"/>
  <c r="K65" i="36" s="1"/>
  <c r="I90" i="30"/>
  <c r="K65" i="21" s="1"/>
  <c r="J65" i="33" s="1"/>
  <c r="J65" i="35" s="1"/>
  <c r="J65" i="36" s="1"/>
  <c r="H90" i="30"/>
  <c r="J65" i="21" s="1"/>
  <c r="I65" i="33" s="1"/>
  <c r="I65" i="35" s="1"/>
  <c r="I65" i="36" s="1"/>
  <c r="G90" i="30"/>
  <c r="I65" i="21" s="1"/>
  <c r="H65" i="33" s="1"/>
  <c r="H65" i="35" s="1"/>
  <c r="H65" i="36" s="1"/>
  <c r="F90" i="30"/>
  <c r="H65" i="21" s="1"/>
  <c r="G65" i="33" s="1"/>
  <c r="G65" i="35" s="1"/>
  <c r="G65" i="36" s="1"/>
  <c r="E90" i="30"/>
  <c r="G65" i="21" s="1"/>
  <c r="F65" i="33" s="1"/>
  <c r="F65" i="35" s="1"/>
  <c r="F65" i="36" s="1"/>
  <c r="D90" i="30"/>
  <c r="F65" i="21" s="1"/>
  <c r="E65" i="33" s="1"/>
  <c r="E65" i="35" s="1"/>
  <c r="E65" i="36" s="1"/>
  <c r="C90" i="30"/>
  <c r="E65" i="21" s="1"/>
  <c r="D65" i="33" s="1"/>
  <c r="D65" i="35" s="1"/>
  <c r="D65" i="36" s="1"/>
  <c r="B90" i="30"/>
  <c r="D65" i="21" s="1"/>
  <c r="C65" i="33" s="1"/>
  <c r="C65" i="35" s="1"/>
  <c r="C65" i="36" s="1"/>
  <c r="M89" i="30"/>
  <c r="O64" i="21" s="1"/>
  <c r="N64" i="33" s="1"/>
  <c r="N64" i="35" s="1"/>
  <c r="N64" i="36" s="1"/>
  <c r="L89" i="30"/>
  <c r="N64" i="21" s="1"/>
  <c r="M64" i="33" s="1"/>
  <c r="M64" i="35" s="1"/>
  <c r="M64" i="36" s="1"/>
  <c r="K89" i="30"/>
  <c r="M64" i="21" s="1"/>
  <c r="L64" i="33" s="1"/>
  <c r="L64" i="35" s="1"/>
  <c r="L64" i="36" s="1"/>
  <c r="J89" i="30"/>
  <c r="L64" i="21" s="1"/>
  <c r="K64" i="33" s="1"/>
  <c r="K64" i="35" s="1"/>
  <c r="K64" i="36" s="1"/>
  <c r="I89" i="30"/>
  <c r="K64" i="21" s="1"/>
  <c r="J64" i="33" s="1"/>
  <c r="J64" i="35" s="1"/>
  <c r="J64" i="36" s="1"/>
  <c r="H89" i="30"/>
  <c r="J64" i="21" s="1"/>
  <c r="I64" i="33" s="1"/>
  <c r="I64" i="35" s="1"/>
  <c r="I64" i="36" s="1"/>
  <c r="G89" i="30"/>
  <c r="I64" i="21" s="1"/>
  <c r="H64" i="33" s="1"/>
  <c r="H64" i="35" s="1"/>
  <c r="H64" i="36" s="1"/>
  <c r="F89" i="30"/>
  <c r="H64" i="21" s="1"/>
  <c r="G64" i="33" s="1"/>
  <c r="G64" i="35" s="1"/>
  <c r="G64" i="36" s="1"/>
  <c r="E89" i="30"/>
  <c r="G64" i="21" s="1"/>
  <c r="F64" i="33" s="1"/>
  <c r="F64" i="35" s="1"/>
  <c r="F64" i="36" s="1"/>
  <c r="D89" i="30"/>
  <c r="F64" i="21" s="1"/>
  <c r="E64" i="33" s="1"/>
  <c r="E64" i="35" s="1"/>
  <c r="E64" i="36" s="1"/>
  <c r="C89" i="30"/>
  <c r="E64" i="21" s="1"/>
  <c r="D64" i="33" s="1"/>
  <c r="D64" i="35" s="1"/>
  <c r="D64" i="36" s="1"/>
  <c r="B89" i="30"/>
  <c r="D64" i="21" s="1"/>
  <c r="C64" i="33" s="1"/>
  <c r="C64" i="35" s="1"/>
  <c r="C64" i="36" s="1"/>
  <c r="M88" i="30"/>
  <c r="O63" i="21" s="1"/>
  <c r="N63" i="33" s="1"/>
  <c r="N63" i="35" s="1"/>
  <c r="N63" i="36" s="1"/>
  <c r="L88" i="30"/>
  <c r="N63" i="21" s="1"/>
  <c r="M63" i="33" s="1"/>
  <c r="M63" i="35" s="1"/>
  <c r="M63" i="36" s="1"/>
  <c r="K88" i="30"/>
  <c r="M63" i="21" s="1"/>
  <c r="L63" i="33" s="1"/>
  <c r="L63" i="35" s="1"/>
  <c r="L63" i="36" s="1"/>
  <c r="J88" i="30"/>
  <c r="L63" i="21" s="1"/>
  <c r="K63" i="33" s="1"/>
  <c r="K63" i="35" s="1"/>
  <c r="K63" i="36" s="1"/>
  <c r="I88" i="30"/>
  <c r="K63" i="21" s="1"/>
  <c r="J63" i="33" s="1"/>
  <c r="J63" i="35" s="1"/>
  <c r="J63" i="36" s="1"/>
  <c r="H88" i="30"/>
  <c r="J63" i="21" s="1"/>
  <c r="I63" i="33" s="1"/>
  <c r="I63" i="35" s="1"/>
  <c r="I63" i="36" s="1"/>
  <c r="G88" i="30"/>
  <c r="I63" i="21" s="1"/>
  <c r="H63" i="33" s="1"/>
  <c r="H63" i="35" s="1"/>
  <c r="H63" i="36" s="1"/>
  <c r="F88" i="30"/>
  <c r="H63" i="21" s="1"/>
  <c r="G63" i="33" s="1"/>
  <c r="G63" i="35" s="1"/>
  <c r="G63" i="36" s="1"/>
  <c r="E88" i="30"/>
  <c r="G63" i="21" s="1"/>
  <c r="F63" i="33" s="1"/>
  <c r="F63" i="35" s="1"/>
  <c r="F63" i="36" s="1"/>
  <c r="D88" i="30"/>
  <c r="F63" i="21" s="1"/>
  <c r="E63" i="33" s="1"/>
  <c r="E63" i="35" s="1"/>
  <c r="E63" i="36" s="1"/>
  <c r="C88" i="30"/>
  <c r="E63" i="21" s="1"/>
  <c r="D63" i="33" s="1"/>
  <c r="D63" i="35" s="1"/>
  <c r="D63" i="36" s="1"/>
  <c r="B88" i="30"/>
  <c r="D63" i="21" s="1"/>
  <c r="C63" i="33" s="1"/>
  <c r="C63" i="35" s="1"/>
  <c r="C63" i="36" s="1"/>
  <c r="M87" i="30"/>
  <c r="L87"/>
  <c r="K87"/>
  <c r="J87"/>
  <c r="I87"/>
  <c r="H87"/>
  <c r="G87"/>
  <c r="F87"/>
  <c r="E87"/>
  <c r="D87"/>
  <c r="C87"/>
  <c r="B87"/>
  <c r="M86"/>
  <c r="L86"/>
  <c r="K86"/>
  <c r="J86"/>
  <c r="I86"/>
  <c r="H86"/>
  <c r="G86"/>
  <c r="F86"/>
  <c r="E86"/>
  <c r="D86"/>
  <c r="C86"/>
  <c r="B86"/>
  <c r="M85"/>
  <c r="O62" i="21" s="1"/>
  <c r="N62" i="33" s="1"/>
  <c r="N62" i="35" s="1"/>
  <c r="N62" i="36" s="1"/>
  <c r="L85" i="30"/>
  <c r="N62" i="21" s="1"/>
  <c r="M62" i="33" s="1"/>
  <c r="M62" i="35" s="1"/>
  <c r="M62" i="36" s="1"/>
  <c r="K85" i="30"/>
  <c r="M62" i="21" s="1"/>
  <c r="L62" i="33" s="1"/>
  <c r="L62" i="35" s="1"/>
  <c r="L62" i="36" s="1"/>
  <c r="J85" i="30"/>
  <c r="L62" i="21" s="1"/>
  <c r="K62" i="33" s="1"/>
  <c r="K62" i="35" s="1"/>
  <c r="K62" i="36" s="1"/>
  <c r="I85" i="30"/>
  <c r="K62" i="21" s="1"/>
  <c r="J62" i="33" s="1"/>
  <c r="J62" i="35" s="1"/>
  <c r="J62" i="36" s="1"/>
  <c r="H85" i="30"/>
  <c r="J62" i="21" s="1"/>
  <c r="I62" i="33" s="1"/>
  <c r="I62" i="35" s="1"/>
  <c r="I62" i="36" s="1"/>
  <c r="G85" i="30"/>
  <c r="I62" i="21" s="1"/>
  <c r="H62" i="33" s="1"/>
  <c r="H62" i="35" s="1"/>
  <c r="H62" i="36" s="1"/>
  <c r="F85" i="30"/>
  <c r="H62" i="21" s="1"/>
  <c r="G62" i="33" s="1"/>
  <c r="G62" i="35" s="1"/>
  <c r="G62" i="36" s="1"/>
  <c r="E85" i="30"/>
  <c r="G62" i="21" s="1"/>
  <c r="F62" i="33" s="1"/>
  <c r="F62" i="35" s="1"/>
  <c r="F62" i="36" s="1"/>
  <c r="D85" i="30"/>
  <c r="F62" i="21" s="1"/>
  <c r="E62" i="33" s="1"/>
  <c r="E62" i="35" s="1"/>
  <c r="E62" i="36" s="1"/>
  <c r="C85" i="30"/>
  <c r="E62" i="21" s="1"/>
  <c r="D62" i="33" s="1"/>
  <c r="D62" i="35" s="1"/>
  <c r="D62" i="36" s="1"/>
  <c r="B85" i="30"/>
  <c r="D62" i="21" s="1"/>
  <c r="C62" i="33" s="1"/>
  <c r="C62" i="35" s="1"/>
  <c r="C62" i="36" s="1"/>
  <c r="M84" i="30"/>
  <c r="O61" i="21" s="1"/>
  <c r="N61" i="33" s="1"/>
  <c r="N61" i="35" s="1"/>
  <c r="N61" i="36" s="1"/>
  <c r="L84" i="30"/>
  <c r="N61" i="21" s="1"/>
  <c r="M61" i="33" s="1"/>
  <c r="M61" i="35" s="1"/>
  <c r="M61" i="36" s="1"/>
  <c r="K84" i="30"/>
  <c r="M61" i="21" s="1"/>
  <c r="L61" i="33" s="1"/>
  <c r="L61" i="35" s="1"/>
  <c r="L61" i="36" s="1"/>
  <c r="J84" i="30"/>
  <c r="L61" i="21" s="1"/>
  <c r="K61" i="33" s="1"/>
  <c r="K61" i="35" s="1"/>
  <c r="K61" i="36" s="1"/>
  <c r="I84" i="30"/>
  <c r="K61" i="21" s="1"/>
  <c r="J61" i="33" s="1"/>
  <c r="J61" i="35" s="1"/>
  <c r="J61" i="36" s="1"/>
  <c r="H84" i="30"/>
  <c r="J61" i="21" s="1"/>
  <c r="I61" i="33" s="1"/>
  <c r="I61" i="35" s="1"/>
  <c r="I61" i="36" s="1"/>
  <c r="G84" i="30"/>
  <c r="I61" i="21" s="1"/>
  <c r="H61" i="33" s="1"/>
  <c r="H61" i="35" s="1"/>
  <c r="H61" i="36" s="1"/>
  <c r="F84" i="30"/>
  <c r="H61" i="21" s="1"/>
  <c r="G61" i="33" s="1"/>
  <c r="G61" i="35" s="1"/>
  <c r="G61" i="36" s="1"/>
  <c r="E84" i="30"/>
  <c r="G61" i="21" s="1"/>
  <c r="F61" i="33" s="1"/>
  <c r="F61" i="35" s="1"/>
  <c r="F61" i="36" s="1"/>
  <c r="D84" i="30"/>
  <c r="F61" i="21" s="1"/>
  <c r="E61" i="33" s="1"/>
  <c r="E61" i="35" s="1"/>
  <c r="E61" i="36" s="1"/>
  <c r="C84" i="30"/>
  <c r="E61" i="21" s="1"/>
  <c r="D61" i="33" s="1"/>
  <c r="D61" i="35" s="1"/>
  <c r="D61" i="36" s="1"/>
  <c r="B84" i="30"/>
  <c r="D61" i="21" s="1"/>
  <c r="C61" i="33" s="1"/>
  <c r="C61" i="35" s="1"/>
  <c r="C61" i="36" s="1"/>
  <c r="M83" i="30"/>
  <c r="O60" i="21" s="1"/>
  <c r="N60" i="33" s="1"/>
  <c r="N60" i="35" s="1"/>
  <c r="N60" i="36" s="1"/>
  <c r="L83" i="30"/>
  <c r="N60" i="21" s="1"/>
  <c r="M60" i="33" s="1"/>
  <c r="M60" i="35" s="1"/>
  <c r="M60" i="36" s="1"/>
  <c r="K83" i="30"/>
  <c r="M60" i="21" s="1"/>
  <c r="L60" i="33" s="1"/>
  <c r="L60" i="35" s="1"/>
  <c r="L60" i="36" s="1"/>
  <c r="J83" i="30"/>
  <c r="L60" i="21" s="1"/>
  <c r="K60" i="33" s="1"/>
  <c r="K60" i="35" s="1"/>
  <c r="K60" i="36" s="1"/>
  <c r="I83" i="30"/>
  <c r="K60" i="21" s="1"/>
  <c r="J60" i="33" s="1"/>
  <c r="J60" i="35" s="1"/>
  <c r="J60" i="36" s="1"/>
  <c r="H83" i="30"/>
  <c r="J60" i="21" s="1"/>
  <c r="I60" i="33" s="1"/>
  <c r="I60" i="35" s="1"/>
  <c r="I60" i="36" s="1"/>
  <c r="G83" i="30"/>
  <c r="I60" i="21" s="1"/>
  <c r="H60" i="33" s="1"/>
  <c r="H60" i="35" s="1"/>
  <c r="H60" i="36" s="1"/>
  <c r="F83" i="30"/>
  <c r="H60" i="21" s="1"/>
  <c r="G60" i="33" s="1"/>
  <c r="G60" i="35" s="1"/>
  <c r="G60" i="36" s="1"/>
  <c r="E83" i="30"/>
  <c r="G60" i="21" s="1"/>
  <c r="F60" i="33" s="1"/>
  <c r="F60" i="35" s="1"/>
  <c r="F60" i="36" s="1"/>
  <c r="D83" i="30"/>
  <c r="F60" i="21" s="1"/>
  <c r="E60" i="33" s="1"/>
  <c r="E60" i="35" s="1"/>
  <c r="E60" i="36" s="1"/>
  <c r="C83" i="30"/>
  <c r="E60" i="21" s="1"/>
  <c r="D60" i="33" s="1"/>
  <c r="D60" i="35" s="1"/>
  <c r="D60" i="36" s="1"/>
  <c r="B83" i="30"/>
  <c r="D60" i="21" s="1"/>
  <c r="C60" i="33" s="1"/>
  <c r="C60" i="35" s="1"/>
  <c r="C60" i="36" s="1"/>
  <c r="M82" i="30"/>
  <c r="O59" i="21" s="1"/>
  <c r="N59" i="33" s="1"/>
  <c r="N59" i="35" s="1"/>
  <c r="N59" i="36" s="1"/>
  <c r="L82" i="30"/>
  <c r="N59" i="21" s="1"/>
  <c r="M59" i="33" s="1"/>
  <c r="M59" i="35" s="1"/>
  <c r="M59" i="36" s="1"/>
  <c r="K82" i="30"/>
  <c r="M59" i="21" s="1"/>
  <c r="L59" i="33" s="1"/>
  <c r="L59" i="35" s="1"/>
  <c r="L59" i="36" s="1"/>
  <c r="J82" i="30"/>
  <c r="L59" i="21" s="1"/>
  <c r="K59" i="33" s="1"/>
  <c r="K59" i="35" s="1"/>
  <c r="K59" i="36" s="1"/>
  <c r="I82" i="30"/>
  <c r="K59" i="21" s="1"/>
  <c r="J59" i="33" s="1"/>
  <c r="J59" i="35" s="1"/>
  <c r="J59" i="36" s="1"/>
  <c r="H82" i="30"/>
  <c r="J59" i="21" s="1"/>
  <c r="I59" i="33" s="1"/>
  <c r="I59" i="35" s="1"/>
  <c r="I59" i="36" s="1"/>
  <c r="G82" i="30"/>
  <c r="I59" i="21" s="1"/>
  <c r="H59" i="33" s="1"/>
  <c r="H59" i="35" s="1"/>
  <c r="H59" i="36" s="1"/>
  <c r="F82" i="30"/>
  <c r="H59" i="21" s="1"/>
  <c r="G59" i="33" s="1"/>
  <c r="G59" i="35" s="1"/>
  <c r="G59" i="36" s="1"/>
  <c r="E82" i="30"/>
  <c r="G59" i="21" s="1"/>
  <c r="F59" i="33" s="1"/>
  <c r="F59" i="35" s="1"/>
  <c r="F59" i="36" s="1"/>
  <c r="D82" i="30"/>
  <c r="F59" i="21" s="1"/>
  <c r="E59" i="33" s="1"/>
  <c r="E59" i="35" s="1"/>
  <c r="E59" i="36" s="1"/>
  <c r="C82" i="30"/>
  <c r="E59" i="21" s="1"/>
  <c r="D59" i="33" s="1"/>
  <c r="D59" i="35" s="1"/>
  <c r="D59" i="36" s="1"/>
  <c r="B82" i="30"/>
  <c r="D59" i="21" s="1"/>
  <c r="C59" i="33" s="1"/>
  <c r="C59" i="35" s="1"/>
  <c r="C59" i="36" s="1"/>
  <c r="M81" i="30"/>
  <c r="O58" i="21" s="1"/>
  <c r="N58" i="33" s="1"/>
  <c r="N58" i="35" s="1"/>
  <c r="N58" i="36" s="1"/>
  <c r="L81" i="30"/>
  <c r="N58" i="21" s="1"/>
  <c r="M58" i="33" s="1"/>
  <c r="M58" i="35" s="1"/>
  <c r="M58" i="36" s="1"/>
  <c r="K81" i="30"/>
  <c r="M58" i="21" s="1"/>
  <c r="L58" i="33" s="1"/>
  <c r="L58" i="35" s="1"/>
  <c r="L58" i="36" s="1"/>
  <c r="J81" i="30"/>
  <c r="L58" i="21" s="1"/>
  <c r="K58" i="33" s="1"/>
  <c r="K58" i="35" s="1"/>
  <c r="K58" i="36" s="1"/>
  <c r="I81" i="30"/>
  <c r="K58" i="21" s="1"/>
  <c r="J58" i="33" s="1"/>
  <c r="J58" i="35" s="1"/>
  <c r="J58" i="36" s="1"/>
  <c r="H81" i="30"/>
  <c r="J58" i="21" s="1"/>
  <c r="I58" i="33" s="1"/>
  <c r="I58" i="35" s="1"/>
  <c r="I58" i="36" s="1"/>
  <c r="G81" i="30"/>
  <c r="I58" i="21" s="1"/>
  <c r="H58" i="33" s="1"/>
  <c r="H58" i="35" s="1"/>
  <c r="H58" i="36" s="1"/>
  <c r="F81" i="30"/>
  <c r="H58" i="21" s="1"/>
  <c r="G58" i="33" s="1"/>
  <c r="G58" i="35" s="1"/>
  <c r="G58" i="36" s="1"/>
  <c r="E81" i="30"/>
  <c r="G58" i="21" s="1"/>
  <c r="F58" i="33" s="1"/>
  <c r="F58" i="35" s="1"/>
  <c r="F58" i="36" s="1"/>
  <c r="D81" i="30"/>
  <c r="F58" i="21" s="1"/>
  <c r="E58" i="33" s="1"/>
  <c r="E58" i="35" s="1"/>
  <c r="E58" i="36" s="1"/>
  <c r="C81" i="30"/>
  <c r="E58" i="21" s="1"/>
  <c r="D58" i="33" s="1"/>
  <c r="D58" i="35" s="1"/>
  <c r="D58" i="36" s="1"/>
  <c r="B81" i="30"/>
  <c r="D58" i="21" s="1"/>
  <c r="C58" i="33" s="1"/>
  <c r="C58" i="35" s="1"/>
  <c r="C58" i="36" s="1"/>
  <c r="M80" i="30"/>
  <c r="L80"/>
  <c r="K80"/>
  <c r="J80"/>
  <c r="I80"/>
  <c r="H80"/>
  <c r="G80"/>
  <c r="F80"/>
  <c r="E80"/>
  <c r="D80"/>
  <c r="C80"/>
  <c r="B80"/>
  <c r="M79"/>
  <c r="L79"/>
  <c r="K79"/>
  <c r="J79"/>
  <c r="I79"/>
  <c r="H79"/>
  <c r="G79"/>
  <c r="F79"/>
  <c r="E79"/>
  <c r="D79"/>
  <c r="C79"/>
  <c r="B79"/>
  <c r="M78"/>
  <c r="O57" i="21" s="1"/>
  <c r="N57" i="33" s="1"/>
  <c r="N57" i="35" s="1"/>
  <c r="N57" i="36" s="1"/>
  <c r="L78" i="30"/>
  <c r="N57" i="21" s="1"/>
  <c r="M57" i="33" s="1"/>
  <c r="M57" i="35" s="1"/>
  <c r="M57" i="36" s="1"/>
  <c r="K78" i="30"/>
  <c r="M57" i="21" s="1"/>
  <c r="L57" i="33" s="1"/>
  <c r="L57" i="35" s="1"/>
  <c r="L57" i="36" s="1"/>
  <c r="J78" i="30"/>
  <c r="L57" i="21" s="1"/>
  <c r="K57" i="33" s="1"/>
  <c r="K57" i="35" s="1"/>
  <c r="K57" i="36" s="1"/>
  <c r="I78" i="30"/>
  <c r="K57" i="21" s="1"/>
  <c r="J57" i="33" s="1"/>
  <c r="J57" i="35" s="1"/>
  <c r="J57" i="36" s="1"/>
  <c r="H78" i="30"/>
  <c r="J57" i="21" s="1"/>
  <c r="I57" i="33" s="1"/>
  <c r="I57" i="35" s="1"/>
  <c r="I57" i="36" s="1"/>
  <c r="G78" i="30"/>
  <c r="I57" i="21" s="1"/>
  <c r="H57" i="33" s="1"/>
  <c r="H57" i="35" s="1"/>
  <c r="H57" i="36" s="1"/>
  <c r="F78" i="30"/>
  <c r="H57" i="21" s="1"/>
  <c r="G57" i="33" s="1"/>
  <c r="G57" i="35" s="1"/>
  <c r="G57" i="36" s="1"/>
  <c r="E78" i="30"/>
  <c r="G57" i="21" s="1"/>
  <c r="F57" i="33" s="1"/>
  <c r="F57" i="35" s="1"/>
  <c r="F57" i="36" s="1"/>
  <c r="D78" i="30"/>
  <c r="F57" i="21" s="1"/>
  <c r="E57" i="33" s="1"/>
  <c r="E57" i="35" s="1"/>
  <c r="E57" i="36" s="1"/>
  <c r="C78" i="30"/>
  <c r="E57" i="21" s="1"/>
  <c r="D57" i="33" s="1"/>
  <c r="D57" i="35" s="1"/>
  <c r="D57" i="36" s="1"/>
  <c r="B78" i="30"/>
  <c r="D57" i="21" s="1"/>
  <c r="C57" i="33" s="1"/>
  <c r="C57" i="35" s="1"/>
  <c r="C57" i="36" s="1"/>
  <c r="M77" i="30"/>
  <c r="O56" i="21" s="1"/>
  <c r="N56" i="33" s="1"/>
  <c r="N56" i="35" s="1"/>
  <c r="N56" i="36" s="1"/>
  <c r="L77" i="30"/>
  <c r="N56" i="21" s="1"/>
  <c r="M56" i="33" s="1"/>
  <c r="M56" i="35" s="1"/>
  <c r="M56" i="36" s="1"/>
  <c r="K77" i="30"/>
  <c r="M56" i="21" s="1"/>
  <c r="L56" i="33" s="1"/>
  <c r="L56" i="35" s="1"/>
  <c r="L56" i="36" s="1"/>
  <c r="J77" i="30"/>
  <c r="L56" i="21" s="1"/>
  <c r="K56" i="33" s="1"/>
  <c r="K56" i="35" s="1"/>
  <c r="K56" i="36" s="1"/>
  <c r="I77" i="30"/>
  <c r="K56" i="21" s="1"/>
  <c r="J56" i="33" s="1"/>
  <c r="J56" i="35" s="1"/>
  <c r="J56" i="36" s="1"/>
  <c r="H77" i="30"/>
  <c r="J56" i="21" s="1"/>
  <c r="I56" i="33" s="1"/>
  <c r="I56" i="35" s="1"/>
  <c r="I56" i="36" s="1"/>
  <c r="G77" i="30"/>
  <c r="I56" i="21" s="1"/>
  <c r="H56" i="33" s="1"/>
  <c r="H56" i="35" s="1"/>
  <c r="H56" i="36" s="1"/>
  <c r="F77" i="30"/>
  <c r="H56" i="21" s="1"/>
  <c r="G56" i="33" s="1"/>
  <c r="G56" i="35" s="1"/>
  <c r="G56" i="36" s="1"/>
  <c r="E77" i="30"/>
  <c r="G56" i="21" s="1"/>
  <c r="F56" i="33" s="1"/>
  <c r="F56" i="35" s="1"/>
  <c r="F56" i="36" s="1"/>
  <c r="D77" i="30"/>
  <c r="F56" i="21" s="1"/>
  <c r="E56" i="33" s="1"/>
  <c r="E56" i="35" s="1"/>
  <c r="E56" i="36" s="1"/>
  <c r="C77" i="30"/>
  <c r="E56" i="21" s="1"/>
  <c r="D56" i="33" s="1"/>
  <c r="D56" i="35" s="1"/>
  <c r="D56" i="36" s="1"/>
  <c r="B77" i="30"/>
  <c r="D56" i="21" s="1"/>
  <c r="C56" i="33" s="1"/>
  <c r="C56" i="35" s="1"/>
  <c r="C56" i="36" s="1"/>
  <c r="M76" i="30"/>
  <c r="O55" i="21" s="1"/>
  <c r="N55" i="33" s="1"/>
  <c r="N55" i="35" s="1"/>
  <c r="N55" i="36" s="1"/>
  <c r="L76" i="30"/>
  <c r="N55" i="21" s="1"/>
  <c r="M55" i="33" s="1"/>
  <c r="M55" i="35" s="1"/>
  <c r="M55" i="36" s="1"/>
  <c r="K76" i="30"/>
  <c r="M55" i="21" s="1"/>
  <c r="L55" i="33" s="1"/>
  <c r="L55" i="35" s="1"/>
  <c r="L55" i="36" s="1"/>
  <c r="J76" i="30"/>
  <c r="L55" i="21" s="1"/>
  <c r="K55" i="33" s="1"/>
  <c r="K55" i="35" s="1"/>
  <c r="K55" i="36" s="1"/>
  <c r="I76" i="30"/>
  <c r="K55" i="21" s="1"/>
  <c r="J55" i="33" s="1"/>
  <c r="J55" i="35" s="1"/>
  <c r="J55" i="36" s="1"/>
  <c r="H76" i="30"/>
  <c r="J55" i="21" s="1"/>
  <c r="I55" i="33" s="1"/>
  <c r="I55" i="35" s="1"/>
  <c r="I55" i="36" s="1"/>
  <c r="G76" i="30"/>
  <c r="I55" i="21" s="1"/>
  <c r="H55" i="33" s="1"/>
  <c r="H55" i="35" s="1"/>
  <c r="H55" i="36" s="1"/>
  <c r="F76" i="30"/>
  <c r="H55" i="21" s="1"/>
  <c r="G55" i="33" s="1"/>
  <c r="G55" i="35" s="1"/>
  <c r="G55" i="36" s="1"/>
  <c r="E76" i="30"/>
  <c r="G55" i="21" s="1"/>
  <c r="F55" i="33" s="1"/>
  <c r="F55" i="35" s="1"/>
  <c r="F55" i="36" s="1"/>
  <c r="D76" i="30"/>
  <c r="F55" i="21" s="1"/>
  <c r="E55" i="33" s="1"/>
  <c r="E55" i="35" s="1"/>
  <c r="E55" i="36" s="1"/>
  <c r="C76" i="30"/>
  <c r="E55" i="21" s="1"/>
  <c r="D55" i="33" s="1"/>
  <c r="D55" i="35" s="1"/>
  <c r="D55" i="36" s="1"/>
  <c r="B76" i="30"/>
  <c r="D55" i="21" s="1"/>
  <c r="C55" i="33" s="1"/>
  <c r="C55" i="35" s="1"/>
  <c r="C55" i="36" s="1"/>
  <c r="M75" i="30"/>
  <c r="O54" i="21" s="1"/>
  <c r="N54" i="33" s="1"/>
  <c r="N54" i="35" s="1"/>
  <c r="N54" i="36" s="1"/>
  <c r="L75" i="30"/>
  <c r="N54" i="21" s="1"/>
  <c r="M54" i="33" s="1"/>
  <c r="M54" i="35" s="1"/>
  <c r="M54" i="36" s="1"/>
  <c r="K75" i="30"/>
  <c r="M54" i="21" s="1"/>
  <c r="L54" i="33" s="1"/>
  <c r="L54" i="35" s="1"/>
  <c r="L54" i="36" s="1"/>
  <c r="J75" i="30"/>
  <c r="L54" i="21" s="1"/>
  <c r="K54" i="33" s="1"/>
  <c r="K54" i="35" s="1"/>
  <c r="K54" i="36" s="1"/>
  <c r="I75" i="30"/>
  <c r="K54" i="21" s="1"/>
  <c r="J54" i="33" s="1"/>
  <c r="J54" i="35" s="1"/>
  <c r="J54" i="36" s="1"/>
  <c r="H75" i="30"/>
  <c r="J54" i="21" s="1"/>
  <c r="I54" i="33" s="1"/>
  <c r="I54" i="35" s="1"/>
  <c r="I54" i="36" s="1"/>
  <c r="G75" i="30"/>
  <c r="I54" i="21" s="1"/>
  <c r="H54" i="33" s="1"/>
  <c r="H54" i="35" s="1"/>
  <c r="H54" i="36" s="1"/>
  <c r="F75" i="30"/>
  <c r="H54" i="21" s="1"/>
  <c r="G54" i="33" s="1"/>
  <c r="G54" i="35" s="1"/>
  <c r="G54" i="36" s="1"/>
  <c r="E75" i="30"/>
  <c r="G54" i="21" s="1"/>
  <c r="F54" i="33" s="1"/>
  <c r="F54" i="35" s="1"/>
  <c r="F54" i="36" s="1"/>
  <c r="D75" i="30"/>
  <c r="F54" i="21" s="1"/>
  <c r="E54" i="33" s="1"/>
  <c r="E54" i="35" s="1"/>
  <c r="E54" i="36" s="1"/>
  <c r="C75" i="30"/>
  <c r="E54" i="21" s="1"/>
  <c r="D54" i="33" s="1"/>
  <c r="D54" i="35" s="1"/>
  <c r="D54" i="36" s="1"/>
  <c r="B75" i="30"/>
  <c r="D54" i="21" s="1"/>
  <c r="C54" i="33" s="1"/>
  <c r="C54" i="35" s="1"/>
  <c r="C54" i="36" s="1"/>
  <c r="M74" i="30"/>
  <c r="O53" i="21" s="1"/>
  <c r="N53" i="33" s="1"/>
  <c r="N53" i="35" s="1"/>
  <c r="N53" i="36" s="1"/>
  <c r="L74" i="30"/>
  <c r="N53" i="21" s="1"/>
  <c r="M53" i="33" s="1"/>
  <c r="M53" i="35" s="1"/>
  <c r="M53" i="36" s="1"/>
  <c r="K74" i="30"/>
  <c r="M53" i="21" s="1"/>
  <c r="L53" i="33" s="1"/>
  <c r="L53" i="35" s="1"/>
  <c r="L53" i="36" s="1"/>
  <c r="J74" i="30"/>
  <c r="L53" i="21" s="1"/>
  <c r="K53" i="33" s="1"/>
  <c r="K53" i="35" s="1"/>
  <c r="K53" i="36" s="1"/>
  <c r="I74" i="30"/>
  <c r="K53" i="21" s="1"/>
  <c r="J53" i="33" s="1"/>
  <c r="J53" i="35" s="1"/>
  <c r="J53" i="36" s="1"/>
  <c r="H74" i="30"/>
  <c r="J53" i="21" s="1"/>
  <c r="I53" i="33" s="1"/>
  <c r="I53" i="35" s="1"/>
  <c r="I53" i="36" s="1"/>
  <c r="G74" i="30"/>
  <c r="I53" i="21" s="1"/>
  <c r="H53" i="33" s="1"/>
  <c r="H53" i="35" s="1"/>
  <c r="H53" i="36" s="1"/>
  <c r="F74" i="30"/>
  <c r="H53" i="21" s="1"/>
  <c r="G53" i="33" s="1"/>
  <c r="G53" i="35" s="1"/>
  <c r="G53" i="36" s="1"/>
  <c r="E74" i="30"/>
  <c r="G53" i="21" s="1"/>
  <c r="F53" i="33" s="1"/>
  <c r="F53" i="35" s="1"/>
  <c r="F53" i="36" s="1"/>
  <c r="D74" i="30"/>
  <c r="F53" i="21" s="1"/>
  <c r="E53" i="33" s="1"/>
  <c r="E53" i="35" s="1"/>
  <c r="E53" i="36" s="1"/>
  <c r="C74" i="30"/>
  <c r="E53" i="21" s="1"/>
  <c r="D53" i="33" s="1"/>
  <c r="D53" i="35" s="1"/>
  <c r="D53" i="36" s="1"/>
  <c r="B74" i="30"/>
  <c r="D53" i="21" s="1"/>
  <c r="C53" i="33" s="1"/>
  <c r="C53" i="35" s="1"/>
  <c r="C53" i="36" s="1"/>
  <c r="M73" i="30"/>
  <c r="L73"/>
  <c r="K73"/>
  <c r="J73"/>
  <c r="I73"/>
  <c r="H73"/>
  <c r="G73"/>
  <c r="F73"/>
  <c r="E73"/>
  <c r="D73"/>
  <c r="C73"/>
  <c r="B73"/>
  <c r="M72"/>
  <c r="L72"/>
  <c r="K72"/>
  <c r="J72"/>
  <c r="I72"/>
  <c r="H72"/>
  <c r="G72"/>
  <c r="F72"/>
  <c r="E72"/>
  <c r="D72"/>
  <c r="C72"/>
  <c r="B72"/>
  <c r="M71"/>
  <c r="O52" i="21" s="1"/>
  <c r="N52" i="33" s="1"/>
  <c r="N52" i="35" s="1"/>
  <c r="N52" i="36" s="1"/>
  <c r="L71" i="30"/>
  <c r="N52" i="21" s="1"/>
  <c r="M52" i="33" s="1"/>
  <c r="M52" i="35" s="1"/>
  <c r="M52" i="36" s="1"/>
  <c r="K71" i="30"/>
  <c r="M52" i="21" s="1"/>
  <c r="L52" i="33" s="1"/>
  <c r="L52" i="35" s="1"/>
  <c r="L52" i="36" s="1"/>
  <c r="J71" i="30"/>
  <c r="L52" i="21" s="1"/>
  <c r="K52" i="33" s="1"/>
  <c r="K52" i="35" s="1"/>
  <c r="K52" i="36" s="1"/>
  <c r="I71" i="30"/>
  <c r="K52" i="21" s="1"/>
  <c r="J52" i="33" s="1"/>
  <c r="J52" i="35" s="1"/>
  <c r="J52" i="36" s="1"/>
  <c r="H71" i="30"/>
  <c r="J52" i="21" s="1"/>
  <c r="I52" i="33" s="1"/>
  <c r="I52" i="35" s="1"/>
  <c r="I52" i="36" s="1"/>
  <c r="G71" i="30"/>
  <c r="I52" i="21" s="1"/>
  <c r="H52" i="33" s="1"/>
  <c r="H52" i="35" s="1"/>
  <c r="H52" i="36" s="1"/>
  <c r="F71" i="30"/>
  <c r="H52" i="21" s="1"/>
  <c r="G52" i="33" s="1"/>
  <c r="G52" i="35" s="1"/>
  <c r="G52" i="36" s="1"/>
  <c r="E71" i="30"/>
  <c r="G52" i="21" s="1"/>
  <c r="F52" i="33" s="1"/>
  <c r="F52" i="35" s="1"/>
  <c r="F52" i="36" s="1"/>
  <c r="D71" i="30"/>
  <c r="F52" i="21" s="1"/>
  <c r="E52" i="33" s="1"/>
  <c r="E52" i="35" s="1"/>
  <c r="E52" i="36" s="1"/>
  <c r="C71" i="30"/>
  <c r="E52" i="21" s="1"/>
  <c r="D52" i="33" s="1"/>
  <c r="D52" i="35" s="1"/>
  <c r="D52" i="36" s="1"/>
  <c r="B71" i="30"/>
  <c r="D52" i="21" s="1"/>
  <c r="C52" i="33" s="1"/>
  <c r="C52" i="35" s="1"/>
  <c r="C52" i="36" s="1"/>
  <c r="M70" i="30"/>
  <c r="O51" i="21" s="1"/>
  <c r="N51" i="33" s="1"/>
  <c r="N51" i="35" s="1"/>
  <c r="N51" i="36" s="1"/>
  <c r="L70" i="30"/>
  <c r="N51" i="21" s="1"/>
  <c r="M51" i="33" s="1"/>
  <c r="M51" i="35" s="1"/>
  <c r="M51" i="36" s="1"/>
  <c r="K70" i="30"/>
  <c r="M51" i="21" s="1"/>
  <c r="L51" i="33" s="1"/>
  <c r="L51" i="35" s="1"/>
  <c r="L51" i="36" s="1"/>
  <c r="J70" i="30"/>
  <c r="L51" i="21" s="1"/>
  <c r="K51" i="33" s="1"/>
  <c r="K51" i="35" s="1"/>
  <c r="K51" i="36" s="1"/>
  <c r="I70" i="30"/>
  <c r="K51" i="21" s="1"/>
  <c r="J51" i="33" s="1"/>
  <c r="J51" i="35" s="1"/>
  <c r="J51" i="36" s="1"/>
  <c r="H70" i="30"/>
  <c r="J51" i="21" s="1"/>
  <c r="I51" i="33" s="1"/>
  <c r="I51" i="35" s="1"/>
  <c r="I51" i="36" s="1"/>
  <c r="G70" i="30"/>
  <c r="I51" i="21" s="1"/>
  <c r="H51" i="33" s="1"/>
  <c r="H51" i="35" s="1"/>
  <c r="H51" i="36" s="1"/>
  <c r="F70" i="30"/>
  <c r="H51" i="21" s="1"/>
  <c r="G51" i="33" s="1"/>
  <c r="G51" i="35" s="1"/>
  <c r="G51" i="36" s="1"/>
  <c r="E70" i="30"/>
  <c r="G51" i="21" s="1"/>
  <c r="F51" i="33" s="1"/>
  <c r="F51" i="35" s="1"/>
  <c r="F51" i="36" s="1"/>
  <c r="D70" i="30"/>
  <c r="F51" i="21" s="1"/>
  <c r="E51" i="33" s="1"/>
  <c r="E51" i="35" s="1"/>
  <c r="E51" i="36" s="1"/>
  <c r="C70" i="30"/>
  <c r="E51" i="21" s="1"/>
  <c r="D51" i="33" s="1"/>
  <c r="D51" i="35" s="1"/>
  <c r="D51" i="36" s="1"/>
  <c r="B70" i="30"/>
  <c r="D51" i="21" s="1"/>
  <c r="C51" i="33" s="1"/>
  <c r="C51" i="35" s="1"/>
  <c r="C51" i="36" s="1"/>
  <c r="M69" i="30"/>
  <c r="O50" i="21" s="1"/>
  <c r="N50" i="33" s="1"/>
  <c r="N50" i="35" s="1"/>
  <c r="N50" i="36" s="1"/>
  <c r="L69" i="30"/>
  <c r="N50" i="21" s="1"/>
  <c r="M50" i="33" s="1"/>
  <c r="M50" i="35" s="1"/>
  <c r="M50" i="36" s="1"/>
  <c r="K69" i="30"/>
  <c r="M50" i="21" s="1"/>
  <c r="L50" i="33" s="1"/>
  <c r="L50" i="35" s="1"/>
  <c r="L50" i="36" s="1"/>
  <c r="J69" i="30"/>
  <c r="L50" i="21" s="1"/>
  <c r="K50" i="33" s="1"/>
  <c r="K50" i="35" s="1"/>
  <c r="K50" i="36" s="1"/>
  <c r="I69" i="30"/>
  <c r="K50" i="21" s="1"/>
  <c r="J50" i="33" s="1"/>
  <c r="J50" i="35" s="1"/>
  <c r="J50" i="36" s="1"/>
  <c r="H69" i="30"/>
  <c r="J50" i="21" s="1"/>
  <c r="I50" i="33" s="1"/>
  <c r="I50" i="35" s="1"/>
  <c r="I50" i="36" s="1"/>
  <c r="G69" i="30"/>
  <c r="I50" i="21" s="1"/>
  <c r="H50" i="33" s="1"/>
  <c r="H50" i="35" s="1"/>
  <c r="H50" i="36" s="1"/>
  <c r="F69" i="30"/>
  <c r="H50" i="21" s="1"/>
  <c r="G50" i="33" s="1"/>
  <c r="G50" i="35" s="1"/>
  <c r="G50" i="36" s="1"/>
  <c r="E69" i="30"/>
  <c r="G50" i="21" s="1"/>
  <c r="F50" i="33" s="1"/>
  <c r="F50" i="35" s="1"/>
  <c r="F50" i="36" s="1"/>
  <c r="D69" i="30"/>
  <c r="F50" i="21" s="1"/>
  <c r="E50" i="33" s="1"/>
  <c r="E50" i="35" s="1"/>
  <c r="E50" i="36" s="1"/>
  <c r="C69" i="30"/>
  <c r="E50" i="21" s="1"/>
  <c r="D50" i="33" s="1"/>
  <c r="D50" i="35" s="1"/>
  <c r="D50" i="36" s="1"/>
  <c r="B69" i="30"/>
  <c r="D50" i="21" s="1"/>
  <c r="C50" i="33" s="1"/>
  <c r="C50" i="35" s="1"/>
  <c r="C50" i="36" s="1"/>
  <c r="M68" i="30"/>
  <c r="O49" i="21" s="1"/>
  <c r="N49" i="33" s="1"/>
  <c r="N49" i="35" s="1"/>
  <c r="N49" i="36" s="1"/>
  <c r="L68" i="30"/>
  <c r="N49" i="21" s="1"/>
  <c r="M49" i="33" s="1"/>
  <c r="M49" i="35" s="1"/>
  <c r="M49" i="36" s="1"/>
  <c r="K68" i="30"/>
  <c r="M49" i="21" s="1"/>
  <c r="L49" i="33" s="1"/>
  <c r="L49" i="35" s="1"/>
  <c r="L49" i="36" s="1"/>
  <c r="J68" i="30"/>
  <c r="L49" i="21" s="1"/>
  <c r="K49" i="33" s="1"/>
  <c r="K49" i="35" s="1"/>
  <c r="K49" i="36" s="1"/>
  <c r="I68" i="30"/>
  <c r="K49" i="21" s="1"/>
  <c r="J49" i="33" s="1"/>
  <c r="J49" i="35" s="1"/>
  <c r="J49" i="36" s="1"/>
  <c r="H68" i="30"/>
  <c r="J49" i="21" s="1"/>
  <c r="I49" i="33" s="1"/>
  <c r="I49" i="35" s="1"/>
  <c r="I49" i="36" s="1"/>
  <c r="G68" i="30"/>
  <c r="I49" i="21" s="1"/>
  <c r="H49" i="33" s="1"/>
  <c r="H49" i="35" s="1"/>
  <c r="H49" i="36" s="1"/>
  <c r="F68" i="30"/>
  <c r="H49" i="21" s="1"/>
  <c r="G49" i="33" s="1"/>
  <c r="G49" i="35" s="1"/>
  <c r="G49" i="36" s="1"/>
  <c r="E68" i="30"/>
  <c r="G49" i="21" s="1"/>
  <c r="F49" i="33" s="1"/>
  <c r="F49" i="35" s="1"/>
  <c r="F49" i="36" s="1"/>
  <c r="D68" i="30"/>
  <c r="F49" i="21" s="1"/>
  <c r="E49" i="33" s="1"/>
  <c r="E49" i="35" s="1"/>
  <c r="E49" i="36" s="1"/>
  <c r="C68" i="30"/>
  <c r="E49" i="21" s="1"/>
  <c r="D49" i="33" s="1"/>
  <c r="D49" i="35" s="1"/>
  <c r="D49" i="36" s="1"/>
  <c r="B68" i="30"/>
  <c r="D49" i="21" s="1"/>
  <c r="C49" i="33" s="1"/>
  <c r="C49" i="35" s="1"/>
  <c r="C49" i="36" s="1"/>
  <c r="M67" i="30"/>
  <c r="O48" i="21" s="1"/>
  <c r="N48" i="33" s="1"/>
  <c r="N48" i="35" s="1"/>
  <c r="N48" i="36" s="1"/>
  <c r="L67" i="30"/>
  <c r="N48" i="21" s="1"/>
  <c r="M48" i="33" s="1"/>
  <c r="M48" i="35" s="1"/>
  <c r="M48" i="36" s="1"/>
  <c r="K67" i="30"/>
  <c r="M48" i="21" s="1"/>
  <c r="L48" i="33" s="1"/>
  <c r="L48" i="35" s="1"/>
  <c r="L48" i="36" s="1"/>
  <c r="J67" i="30"/>
  <c r="L48" i="21" s="1"/>
  <c r="K48" i="33" s="1"/>
  <c r="K48" i="35" s="1"/>
  <c r="K48" i="36" s="1"/>
  <c r="I67" i="30"/>
  <c r="K48" i="21" s="1"/>
  <c r="J48" i="33" s="1"/>
  <c r="J48" i="35" s="1"/>
  <c r="J48" i="36" s="1"/>
  <c r="H67" i="30"/>
  <c r="J48" i="21" s="1"/>
  <c r="I48" i="33" s="1"/>
  <c r="I48" i="35" s="1"/>
  <c r="I48" i="36" s="1"/>
  <c r="G67" i="30"/>
  <c r="I48" i="21" s="1"/>
  <c r="H48" i="33" s="1"/>
  <c r="H48" i="35" s="1"/>
  <c r="H48" i="36" s="1"/>
  <c r="F67" i="30"/>
  <c r="H48" i="21" s="1"/>
  <c r="G48" i="33" s="1"/>
  <c r="G48" i="35" s="1"/>
  <c r="G48" i="36" s="1"/>
  <c r="E67" i="30"/>
  <c r="G48" i="21" s="1"/>
  <c r="F48" i="33" s="1"/>
  <c r="F48" i="35" s="1"/>
  <c r="F48" i="36" s="1"/>
  <c r="D67" i="30"/>
  <c r="F48" i="21" s="1"/>
  <c r="E48" i="33" s="1"/>
  <c r="E48" i="35" s="1"/>
  <c r="E48" i="36" s="1"/>
  <c r="C67" i="30"/>
  <c r="E48" i="21" s="1"/>
  <c r="D48" i="33" s="1"/>
  <c r="D48" i="35" s="1"/>
  <c r="D48" i="36" s="1"/>
  <c r="B67" i="30"/>
  <c r="D48" i="21" s="1"/>
  <c r="C48" i="33" s="1"/>
  <c r="C48" i="35" s="1"/>
  <c r="C48" i="36" s="1"/>
  <c r="M66" i="30"/>
  <c r="L66"/>
  <c r="K66"/>
  <c r="J66"/>
  <c r="I66"/>
  <c r="H66"/>
  <c r="G66"/>
  <c r="F66"/>
  <c r="E66"/>
  <c r="D66"/>
  <c r="C66"/>
  <c r="B66"/>
  <c r="M65"/>
  <c r="L65"/>
  <c r="K65"/>
  <c r="J65"/>
  <c r="I65"/>
  <c r="H65"/>
  <c r="G65"/>
  <c r="F65"/>
  <c r="E65"/>
  <c r="D65"/>
  <c r="C65"/>
  <c r="B65"/>
  <c r="M64"/>
  <c r="O47" i="21" s="1"/>
  <c r="N47" i="33" s="1"/>
  <c r="N47" i="35" s="1"/>
  <c r="N47" i="36" s="1"/>
  <c r="L64" i="30"/>
  <c r="N47" i="21" s="1"/>
  <c r="M47" i="33" s="1"/>
  <c r="M47" i="35" s="1"/>
  <c r="M47" i="36" s="1"/>
  <c r="K64" i="30"/>
  <c r="M47" i="21" s="1"/>
  <c r="L47" i="33" s="1"/>
  <c r="L47" i="35" s="1"/>
  <c r="L47" i="36" s="1"/>
  <c r="J64" i="30"/>
  <c r="L47" i="21" s="1"/>
  <c r="K47" i="33" s="1"/>
  <c r="K47" i="35" s="1"/>
  <c r="K47" i="36" s="1"/>
  <c r="I64" i="30"/>
  <c r="K47" i="21" s="1"/>
  <c r="J47" i="33" s="1"/>
  <c r="J47" i="35" s="1"/>
  <c r="J47" i="36" s="1"/>
  <c r="H64" i="30"/>
  <c r="J47" i="21" s="1"/>
  <c r="I47" i="33" s="1"/>
  <c r="I47" i="35" s="1"/>
  <c r="I47" i="36" s="1"/>
  <c r="G64" i="30"/>
  <c r="I47" i="21" s="1"/>
  <c r="H47" i="33" s="1"/>
  <c r="H47" i="35" s="1"/>
  <c r="H47" i="36" s="1"/>
  <c r="F64" i="30"/>
  <c r="H47" i="21" s="1"/>
  <c r="G47" i="33" s="1"/>
  <c r="G47" i="35" s="1"/>
  <c r="G47" i="36" s="1"/>
  <c r="E64" i="30"/>
  <c r="G47" i="21" s="1"/>
  <c r="F47" i="33" s="1"/>
  <c r="F47" i="35" s="1"/>
  <c r="F47" i="36" s="1"/>
  <c r="D64" i="30"/>
  <c r="F47" i="21" s="1"/>
  <c r="E47" i="33" s="1"/>
  <c r="E47" i="35" s="1"/>
  <c r="E47" i="36" s="1"/>
  <c r="C64" i="30"/>
  <c r="E47" i="21" s="1"/>
  <c r="D47" i="33" s="1"/>
  <c r="D47" i="35" s="1"/>
  <c r="D47" i="36" s="1"/>
  <c r="B64" i="30"/>
  <c r="D47" i="21" s="1"/>
  <c r="C47" i="33" s="1"/>
  <c r="C47" i="35" s="1"/>
  <c r="C47" i="36" s="1"/>
  <c r="M63" i="30"/>
  <c r="O46" i="21" s="1"/>
  <c r="N46" i="33" s="1"/>
  <c r="N46" i="35" s="1"/>
  <c r="N46" i="36" s="1"/>
  <c r="L63" i="30"/>
  <c r="N46" i="21" s="1"/>
  <c r="M46" i="33" s="1"/>
  <c r="M46" i="35" s="1"/>
  <c r="M46" i="36" s="1"/>
  <c r="K63" i="30"/>
  <c r="M46" i="21" s="1"/>
  <c r="L46" i="33" s="1"/>
  <c r="L46" i="35" s="1"/>
  <c r="L46" i="36" s="1"/>
  <c r="J63" i="30"/>
  <c r="L46" i="21" s="1"/>
  <c r="K46" i="33" s="1"/>
  <c r="K46" i="35" s="1"/>
  <c r="K46" i="36" s="1"/>
  <c r="I63" i="30"/>
  <c r="K46" i="21" s="1"/>
  <c r="J46" i="33" s="1"/>
  <c r="J46" i="35" s="1"/>
  <c r="J46" i="36" s="1"/>
  <c r="H63" i="30"/>
  <c r="J46" i="21" s="1"/>
  <c r="I46" i="33" s="1"/>
  <c r="I46" i="35" s="1"/>
  <c r="I46" i="36" s="1"/>
  <c r="G63" i="30"/>
  <c r="I46" i="21" s="1"/>
  <c r="H46" i="33" s="1"/>
  <c r="H46" i="35" s="1"/>
  <c r="H46" i="36" s="1"/>
  <c r="F63" i="30"/>
  <c r="H46" i="21" s="1"/>
  <c r="G46" i="33" s="1"/>
  <c r="G46" i="35" s="1"/>
  <c r="G46" i="36" s="1"/>
  <c r="E63" i="30"/>
  <c r="G46" i="21" s="1"/>
  <c r="F46" i="33" s="1"/>
  <c r="F46" i="35" s="1"/>
  <c r="F46" i="36" s="1"/>
  <c r="D63" i="30"/>
  <c r="F46" i="21" s="1"/>
  <c r="E46" i="33" s="1"/>
  <c r="E46" i="35" s="1"/>
  <c r="E46" i="36" s="1"/>
  <c r="C63" i="30"/>
  <c r="E46" i="21" s="1"/>
  <c r="D46" i="33" s="1"/>
  <c r="D46" i="35" s="1"/>
  <c r="D46" i="36" s="1"/>
  <c r="B63" i="30"/>
  <c r="D46" i="21" s="1"/>
  <c r="C46" i="33" s="1"/>
  <c r="C46" i="35" s="1"/>
  <c r="C46" i="36" s="1"/>
  <c r="M62" i="30"/>
  <c r="O45" i="21" s="1"/>
  <c r="N45" i="33" s="1"/>
  <c r="N45" i="35" s="1"/>
  <c r="N45" i="36" s="1"/>
  <c r="L62" i="30"/>
  <c r="N45" i="21" s="1"/>
  <c r="M45" i="33" s="1"/>
  <c r="M45" i="35" s="1"/>
  <c r="M45" i="36" s="1"/>
  <c r="K62" i="30"/>
  <c r="M45" i="21" s="1"/>
  <c r="L45" i="33" s="1"/>
  <c r="L45" i="35" s="1"/>
  <c r="L45" i="36" s="1"/>
  <c r="J62" i="30"/>
  <c r="L45" i="21" s="1"/>
  <c r="K45" i="33" s="1"/>
  <c r="K45" i="35" s="1"/>
  <c r="K45" i="36" s="1"/>
  <c r="I62" i="30"/>
  <c r="K45" i="21" s="1"/>
  <c r="J45" i="33" s="1"/>
  <c r="J45" i="35" s="1"/>
  <c r="J45" i="36" s="1"/>
  <c r="H62" i="30"/>
  <c r="J45" i="21" s="1"/>
  <c r="I45" i="33" s="1"/>
  <c r="I45" i="35" s="1"/>
  <c r="I45" i="36" s="1"/>
  <c r="G62" i="30"/>
  <c r="I45" i="21" s="1"/>
  <c r="H45" i="33" s="1"/>
  <c r="H45" i="35" s="1"/>
  <c r="H45" i="36" s="1"/>
  <c r="F62" i="30"/>
  <c r="H45" i="21" s="1"/>
  <c r="G45" i="33" s="1"/>
  <c r="G45" i="35" s="1"/>
  <c r="G45" i="36" s="1"/>
  <c r="E62" i="30"/>
  <c r="G45" i="21" s="1"/>
  <c r="F45" i="33" s="1"/>
  <c r="F45" i="35" s="1"/>
  <c r="F45" i="36" s="1"/>
  <c r="D62" i="30"/>
  <c r="F45" i="21" s="1"/>
  <c r="E45" i="33" s="1"/>
  <c r="E45" i="35" s="1"/>
  <c r="E45" i="36" s="1"/>
  <c r="C62" i="30"/>
  <c r="E45" i="21" s="1"/>
  <c r="D45" i="33" s="1"/>
  <c r="D45" i="35" s="1"/>
  <c r="D45" i="36" s="1"/>
  <c r="B62" i="30"/>
  <c r="D45" i="21" s="1"/>
  <c r="C45" i="33" s="1"/>
  <c r="C45" i="35" s="1"/>
  <c r="C45" i="36" s="1"/>
  <c r="M61" i="30"/>
  <c r="O44" i="21" s="1"/>
  <c r="N44" i="33" s="1"/>
  <c r="N44" i="35" s="1"/>
  <c r="N44" i="36" s="1"/>
  <c r="L61" i="30"/>
  <c r="N44" i="21" s="1"/>
  <c r="M44" i="33" s="1"/>
  <c r="M44" i="35" s="1"/>
  <c r="M44" i="36" s="1"/>
  <c r="K61" i="30"/>
  <c r="M44" i="21" s="1"/>
  <c r="L44" i="33" s="1"/>
  <c r="L44" i="35" s="1"/>
  <c r="L44" i="36" s="1"/>
  <c r="J61" i="30"/>
  <c r="L44" i="21" s="1"/>
  <c r="K44" i="33" s="1"/>
  <c r="K44" i="35" s="1"/>
  <c r="K44" i="36" s="1"/>
  <c r="I61" i="30"/>
  <c r="K44" i="21" s="1"/>
  <c r="J44" i="33" s="1"/>
  <c r="J44" i="35" s="1"/>
  <c r="J44" i="36" s="1"/>
  <c r="H61" i="30"/>
  <c r="J44" i="21" s="1"/>
  <c r="I44" i="33" s="1"/>
  <c r="I44" i="35" s="1"/>
  <c r="I44" i="36" s="1"/>
  <c r="G61" i="30"/>
  <c r="I44" i="21" s="1"/>
  <c r="H44" i="33" s="1"/>
  <c r="H44" i="35" s="1"/>
  <c r="H44" i="36" s="1"/>
  <c r="F61" i="30"/>
  <c r="H44" i="21" s="1"/>
  <c r="G44" i="33" s="1"/>
  <c r="G44" i="35" s="1"/>
  <c r="G44" i="36" s="1"/>
  <c r="E61" i="30"/>
  <c r="G44" i="21" s="1"/>
  <c r="F44" i="33" s="1"/>
  <c r="F44" i="35" s="1"/>
  <c r="F44" i="36" s="1"/>
  <c r="D61" i="30"/>
  <c r="F44" i="21" s="1"/>
  <c r="E44" i="33" s="1"/>
  <c r="E44" i="35" s="1"/>
  <c r="E44" i="36" s="1"/>
  <c r="C61" i="30"/>
  <c r="E44" i="21" s="1"/>
  <c r="D44" i="33" s="1"/>
  <c r="D44" i="35" s="1"/>
  <c r="D44" i="36" s="1"/>
  <c r="B61" i="30"/>
  <c r="D44" i="21" s="1"/>
  <c r="C44" i="33" s="1"/>
  <c r="C44" i="35" s="1"/>
  <c r="C44" i="36" s="1"/>
  <c r="M60" i="30"/>
  <c r="O43" i="21" s="1"/>
  <c r="N43" i="33" s="1"/>
  <c r="N43" i="35" s="1"/>
  <c r="N43" i="36" s="1"/>
  <c r="L60" i="30"/>
  <c r="N43" i="21" s="1"/>
  <c r="M43" i="33" s="1"/>
  <c r="M43" i="35" s="1"/>
  <c r="M43" i="36" s="1"/>
  <c r="K60" i="30"/>
  <c r="M43" i="21" s="1"/>
  <c r="L43" i="33" s="1"/>
  <c r="L43" i="35" s="1"/>
  <c r="L43" i="36" s="1"/>
  <c r="J60" i="30"/>
  <c r="L43" i="21" s="1"/>
  <c r="K43" i="33" s="1"/>
  <c r="K43" i="35" s="1"/>
  <c r="K43" i="36" s="1"/>
  <c r="I60" i="30"/>
  <c r="K43" i="21" s="1"/>
  <c r="J43" i="33" s="1"/>
  <c r="J43" i="35" s="1"/>
  <c r="J43" i="36" s="1"/>
  <c r="H60" i="30"/>
  <c r="J43" i="21" s="1"/>
  <c r="I43" i="33" s="1"/>
  <c r="I43" i="35" s="1"/>
  <c r="I43" i="36" s="1"/>
  <c r="G60" i="30"/>
  <c r="I43" i="21" s="1"/>
  <c r="H43" i="33" s="1"/>
  <c r="H43" i="35" s="1"/>
  <c r="H43" i="36" s="1"/>
  <c r="F60" i="30"/>
  <c r="H43" i="21" s="1"/>
  <c r="G43" i="33" s="1"/>
  <c r="G43" i="35" s="1"/>
  <c r="G43" i="36" s="1"/>
  <c r="E60" i="30"/>
  <c r="G43" i="21" s="1"/>
  <c r="F43" i="33" s="1"/>
  <c r="F43" i="35" s="1"/>
  <c r="F43" i="36" s="1"/>
  <c r="D60" i="30"/>
  <c r="F43" i="21" s="1"/>
  <c r="E43" i="33" s="1"/>
  <c r="E43" i="35" s="1"/>
  <c r="E43" i="36" s="1"/>
  <c r="C60" i="30"/>
  <c r="E43" i="21" s="1"/>
  <c r="D43" i="33" s="1"/>
  <c r="D43" i="35" s="1"/>
  <c r="D43" i="36" s="1"/>
  <c r="B60" i="30"/>
  <c r="D43" i="21" s="1"/>
  <c r="C43" i="33" s="1"/>
  <c r="C43" i="35" s="1"/>
  <c r="C43" i="36" s="1"/>
  <c r="M59" i="30"/>
  <c r="L59"/>
  <c r="K59"/>
  <c r="J59"/>
  <c r="I59"/>
  <c r="H59"/>
  <c r="G59"/>
  <c r="F59"/>
  <c r="E59"/>
  <c r="D59"/>
  <c r="C59"/>
  <c r="B59"/>
  <c r="M58"/>
  <c r="L58"/>
  <c r="K58"/>
  <c r="J58"/>
  <c r="I58"/>
  <c r="H58"/>
  <c r="G58"/>
  <c r="F58"/>
  <c r="E58"/>
  <c r="D58"/>
  <c r="C58"/>
  <c r="B58"/>
  <c r="M57"/>
  <c r="O42" i="21" s="1"/>
  <c r="N42" i="33" s="1"/>
  <c r="N42" i="35" s="1"/>
  <c r="N42" i="36" s="1"/>
  <c r="L57" i="30"/>
  <c r="N42" i="21" s="1"/>
  <c r="M42" i="33" s="1"/>
  <c r="M42" i="35" s="1"/>
  <c r="M42" i="36" s="1"/>
  <c r="K57" i="30"/>
  <c r="M42" i="21" s="1"/>
  <c r="L42" i="33" s="1"/>
  <c r="L42" i="35" s="1"/>
  <c r="L42" i="36" s="1"/>
  <c r="J57" i="30"/>
  <c r="L42" i="21" s="1"/>
  <c r="K42" i="33" s="1"/>
  <c r="K42" i="35" s="1"/>
  <c r="K42" i="36" s="1"/>
  <c r="I57" i="30"/>
  <c r="K42" i="21" s="1"/>
  <c r="J42" i="33" s="1"/>
  <c r="J42" i="35" s="1"/>
  <c r="J42" i="36" s="1"/>
  <c r="H57" i="30"/>
  <c r="J42" i="21" s="1"/>
  <c r="I42" i="33" s="1"/>
  <c r="I42" i="35" s="1"/>
  <c r="I42" i="36" s="1"/>
  <c r="G57" i="30"/>
  <c r="I42" i="21" s="1"/>
  <c r="H42" i="33" s="1"/>
  <c r="H42" i="35" s="1"/>
  <c r="H42" i="36" s="1"/>
  <c r="F57" i="30"/>
  <c r="H42" i="21" s="1"/>
  <c r="G42" i="33" s="1"/>
  <c r="G42" i="35" s="1"/>
  <c r="G42" i="36" s="1"/>
  <c r="E57" i="30"/>
  <c r="G42" i="21" s="1"/>
  <c r="F42" i="33" s="1"/>
  <c r="F42" i="35" s="1"/>
  <c r="F42" i="36" s="1"/>
  <c r="D57" i="30"/>
  <c r="F42" i="21" s="1"/>
  <c r="E42" i="33" s="1"/>
  <c r="E42" i="35" s="1"/>
  <c r="E42" i="36" s="1"/>
  <c r="C57" i="30"/>
  <c r="E42" i="21" s="1"/>
  <c r="D42" i="33" s="1"/>
  <c r="D42" i="35" s="1"/>
  <c r="D42" i="36" s="1"/>
  <c r="B57" i="30"/>
  <c r="D42" i="21" s="1"/>
  <c r="C42" i="33" s="1"/>
  <c r="C42" i="35" s="1"/>
  <c r="C42" i="36" s="1"/>
  <c r="M56" i="30"/>
  <c r="O41" i="21" s="1"/>
  <c r="N41" i="33" s="1"/>
  <c r="N41" i="35" s="1"/>
  <c r="N41" i="36" s="1"/>
  <c r="L56" i="30"/>
  <c r="N41" i="21" s="1"/>
  <c r="M41" i="33" s="1"/>
  <c r="M41" i="35" s="1"/>
  <c r="M41" i="36" s="1"/>
  <c r="K56" i="30"/>
  <c r="M41" i="21" s="1"/>
  <c r="L41" i="33" s="1"/>
  <c r="L41" i="35" s="1"/>
  <c r="L41" i="36" s="1"/>
  <c r="J56" i="30"/>
  <c r="L41" i="21" s="1"/>
  <c r="K41" i="33" s="1"/>
  <c r="K41" i="35" s="1"/>
  <c r="K41" i="36" s="1"/>
  <c r="I56" i="30"/>
  <c r="K41" i="21" s="1"/>
  <c r="J41" i="33" s="1"/>
  <c r="J41" i="35" s="1"/>
  <c r="J41" i="36" s="1"/>
  <c r="H56" i="30"/>
  <c r="J41" i="21" s="1"/>
  <c r="I41" i="33" s="1"/>
  <c r="I41" i="35" s="1"/>
  <c r="I41" i="36" s="1"/>
  <c r="G56" i="30"/>
  <c r="I41" i="21" s="1"/>
  <c r="H41" i="33" s="1"/>
  <c r="H41" i="35" s="1"/>
  <c r="H41" i="36" s="1"/>
  <c r="F56" i="30"/>
  <c r="H41" i="21" s="1"/>
  <c r="G41" i="33" s="1"/>
  <c r="G41" i="35" s="1"/>
  <c r="G41" i="36" s="1"/>
  <c r="E56" i="30"/>
  <c r="G41" i="21" s="1"/>
  <c r="F41" i="33" s="1"/>
  <c r="F41" i="35" s="1"/>
  <c r="F41" i="36" s="1"/>
  <c r="D56" i="30"/>
  <c r="F41" i="21" s="1"/>
  <c r="E41" i="33" s="1"/>
  <c r="E41" i="35" s="1"/>
  <c r="E41" i="36" s="1"/>
  <c r="C56" i="30"/>
  <c r="E41" i="21" s="1"/>
  <c r="D41" i="33" s="1"/>
  <c r="D41" i="35" s="1"/>
  <c r="D41" i="36" s="1"/>
  <c r="B56" i="30"/>
  <c r="D41" i="21" s="1"/>
  <c r="C41" i="33" s="1"/>
  <c r="C41" i="35" s="1"/>
  <c r="C41" i="36" s="1"/>
  <c r="M55" i="30"/>
  <c r="O40" i="21" s="1"/>
  <c r="N40" i="33" s="1"/>
  <c r="N40" i="35" s="1"/>
  <c r="N40" i="36" s="1"/>
  <c r="L55" i="30"/>
  <c r="N40" i="21" s="1"/>
  <c r="M40" i="33" s="1"/>
  <c r="M40" i="35" s="1"/>
  <c r="M40" i="36" s="1"/>
  <c r="K55" i="30"/>
  <c r="M40" i="21" s="1"/>
  <c r="L40" i="33" s="1"/>
  <c r="L40" i="35" s="1"/>
  <c r="L40" i="36" s="1"/>
  <c r="J55" i="30"/>
  <c r="L40" i="21" s="1"/>
  <c r="K40" i="33" s="1"/>
  <c r="K40" i="35" s="1"/>
  <c r="K40" i="36" s="1"/>
  <c r="I55" i="30"/>
  <c r="K40" i="21" s="1"/>
  <c r="J40" i="33" s="1"/>
  <c r="J40" i="35" s="1"/>
  <c r="J40" i="36" s="1"/>
  <c r="H55" i="30"/>
  <c r="J40" i="21" s="1"/>
  <c r="I40" i="33" s="1"/>
  <c r="I40" i="35" s="1"/>
  <c r="I40" i="36" s="1"/>
  <c r="G55" i="30"/>
  <c r="I40" i="21" s="1"/>
  <c r="H40" i="33" s="1"/>
  <c r="H40" i="35" s="1"/>
  <c r="H40" i="36" s="1"/>
  <c r="F55" i="30"/>
  <c r="H40" i="21" s="1"/>
  <c r="G40" i="33" s="1"/>
  <c r="G40" i="35" s="1"/>
  <c r="G40" i="36" s="1"/>
  <c r="E55" i="30"/>
  <c r="G40" i="21" s="1"/>
  <c r="F40" i="33" s="1"/>
  <c r="F40" i="35" s="1"/>
  <c r="F40" i="36" s="1"/>
  <c r="D55" i="30"/>
  <c r="F40" i="21" s="1"/>
  <c r="E40" i="33" s="1"/>
  <c r="E40" i="35" s="1"/>
  <c r="E40" i="36" s="1"/>
  <c r="C55" i="30"/>
  <c r="E40" i="21" s="1"/>
  <c r="D40" i="33" s="1"/>
  <c r="D40" i="35" s="1"/>
  <c r="D40" i="36" s="1"/>
  <c r="B55" i="30"/>
  <c r="D40" i="21" s="1"/>
  <c r="C40" i="33" s="1"/>
  <c r="C40" i="35" s="1"/>
  <c r="C40" i="36" s="1"/>
  <c r="M54" i="30"/>
  <c r="O39" i="21" s="1"/>
  <c r="N39" i="33" s="1"/>
  <c r="N39" i="35" s="1"/>
  <c r="N39" i="36" s="1"/>
  <c r="L54" i="30"/>
  <c r="N39" i="21" s="1"/>
  <c r="M39" i="33" s="1"/>
  <c r="M39" i="35" s="1"/>
  <c r="M39" i="36" s="1"/>
  <c r="K54" i="30"/>
  <c r="M39" i="21" s="1"/>
  <c r="L39" i="33" s="1"/>
  <c r="L39" i="35" s="1"/>
  <c r="L39" i="36" s="1"/>
  <c r="J54" i="30"/>
  <c r="L39" i="21" s="1"/>
  <c r="K39" i="33" s="1"/>
  <c r="K39" i="35" s="1"/>
  <c r="K39" i="36" s="1"/>
  <c r="I54" i="30"/>
  <c r="K39" i="21" s="1"/>
  <c r="J39" i="33" s="1"/>
  <c r="J39" i="35" s="1"/>
  <c r="J39" i="36" s="1"/>
  <c r="H54" i="30"/>
  <c r="J39" i="21" s="1"/>
  <c r="I39" i="33" s="1"/>
  <c r="I39" i="35" s="1"/>
  <c r="I39" i="36" s="1"/>
  <c r="G54" i="30"/>
  <c r="I39" i="21" s="1"/>
  <c r="H39" i="33" s="1"/>
  <c r="H39" i="35" s="1"/>
  <c r="H39" i="36" s="1"/>
  <c r="F54" i="30"/>
  <c r="H39" i="21" s="1"/>
  <c r="G39" i="33" s="1"/>
  <c r="G39" i="35" s="1"/>
  <c r="G39" i="36" s="1"/>
  <c r="E54" i="30"/>
  <c r="G39" i="21" s="1"/>
  <c r="F39" i="33" s="1"/>
  <c r="F39" i="35" s="1"/>
  <c r="F39" i="36" s="1"/>
  <c r="D54" i="30"/>
  <c r="F39" i="21" s="1"/>
  <c r="E39" i="33" s="1"/>
  <c r="E39" i="35" s="1"/>
  <c r="E39" i="36" s="1"/>
  <c r="C54" i="30"/>
  <c r="E39" i="21" s="1"/>
  <c r="D39" i="33" s="1"/>
  <c r="D39" i="35" s="1"/>
  <c r="D39" i="36" s="1"/>
  <c r="B54" i="30"/>
  <c r="D39" i="21" s="1"/>
  <c r="C39" i="33" s="1"/>
  <c r="C39" i="35" s="1"/>
  <c r="C39" i="36" s="1"/>
  <c r="M53" i="30"/>
  <c r="O38" i="21" s="1"/>
  <c r="N38" i="33" s="1"/>
  <c r="N38" i="35" s="1"/>
  <c r="N38" i="36" s="1"/>
  <c r="L53" i="30"/>
  <c r="N38" i="21" s="1"/>
  <c r="M38" i="33" s="1"/>
  <c r="M38" i="35" s="1"/>
  <c r="M38" i="36" s="1"/>
  <c r="K53" i="30"/>
  <c r="M38" i="21" s="1"/>
  <c r="L38" i="33" s="1"/>
  <c r="L38" i="35" s="1"/>
  <c r="L38" i="36" s="1"/>
  <c r="J53" i="30"/>
  <c r="L38" i="21" s="1"/>
  <c r="K38" i="33" s="1"/>
  <c r="K38" i="35" s="1"/>
  <c r="K38" i="36" s="1"/>
  <c r="I53" i="30"/>
  <c r="K38" i="21" s="1"/>
  <c r="J38" i="33" s="1"/>
  <c r="J38" i="35" s="1"/>
  <c r="J38" i="36" s="1"/>
  <c r="H53" i="30"/>
  <c r="J38" i="21" s="1"/>
  <c r="I38" i="33" s="1"/>
  <c r="I38" i="35" s="1"/>
  <c r="I38" i="36" s="1"/>
  <c r="G53" i="30"/>
  <c r="I38" i="21" s="1"/>
  <c r="H38" i="33" s="1"/>
  <c r="H38" i="35" s="1"/>
  <c r="H38" i="36" s="1"/>
  <c r="F53" i="30"/>
  <c r="H38" i="21" s="1"/>
  <c r="G38" i="33" s="1"/>
  <c r="G38" i="35" s="1"/>
  <c r="G38" i="36" s="1"/>
  <c r="E53" i="30"/>
  <c r="G38" i="21" s="1"/>
  <c r="F38" i="33" s="1"/>
  <c r="F38" i="35" s="1"/>
  <c r="F38" i="36" s="1"/>
  <c r="D53" i="30"/>
  <c r="F38" i="21" s="1"/>
  <c r="E38" i="33" s="1"/>
  <c r="E38" i="35" s="1"/>
  <c r="E38" i="36" s="1"/>
  <c r="C53" i="30"/>
  <c r="E38" i="21" s="1"/>
  <c r="D38" i="33" s="1"/>
  <c r="D38" i="35" s="1"/>
  <c r="D38" i="36" s="1"/>
  <c r="B53" i="30"/>
  <c r="D38" i="21" s="1"/>
  <c r="C38" i="33" s="1"/>
  <c r="C38" i="35" s="1"/>
  <c r="C38" i="36" s="1"/>
  <c r="M52" i="30"/>
  <c r="L52"/>
  <c r="K52"/>
  <c r="J52"/>
  <c r="I52"/>
  <c r="H52"/>
  <c r="G52"/>
  <c r="F52"/>
  <c r="E52"/>
  <c r="D52"/>
  <c r="C52"/>
  <c r="B52"/>
  <c r="M51"/>
  <c r="L51"/>
  <c r="K51"/>
  <c r="J51"/>
  <c r="I51"/>
  <c r="H51"/>
  <c r="G51"/>
  <c r="F51"/>
  <c r="E51"/>
  <c r="D51"/>
  <c r="C51"/>
  <c r="B51"/>
  <c r="M50"/>
  <c r="O37" i="21" s="1"/>
  <c r="N37" i="33" s="1"/>
  <c r="N37" i="35" s="1"/>
  <c r="N37" i="36" s="1"/>
  <c r="L50" i="30"/>
  <c r="N37" i="21" s="1"/>
  <c r="M37" i="33" s="1"/>
  <c r="M37" i="35" s="1"/>
  <c r="M37" i="36" s="1"/>
  <c r="K50" i="30"/>
  <c r="M37" i="21" s="1"/>
  <c r="L37" i="33" s="1"/>
  <c r="L37" i="35" s="1"/>
  <c r="L37" i="36" s="1"/>
  <c r="J50" i="30"/>
  <c r="L37" i="21" s="1"/>
  <c r="K37" i="33" s="1"/>
  <c r="K37" i="35" s="1"/>
  <c r="K37" i="36" s="1"/>
  <c r="I50" i="30"/>
  <c r="K37" i="21" s="1"/>
  <c r="J37" i="33" s="1"/>
  <c r="J37" i="35" s="1"/>
  <c r="J37" i="36" s="1"/>
  <c r="H50" i="30"/>
  <c r="J37" i="21" s="1"/>
  <c r="I37" i="33" s="1"/>
  <c r="I37" i="35" s="1"/>
  <c r="I37" i="36" s="1"/>
  <c r="G50" i="30"/>
  <c r="I37" i="21" s="1"/>
  <c r="H37" i="33" s="1"/>
  <c r="H37" i="35" s="1"/>
  <c r="H37" i="36" s="1"/>
  <c r="F50" i="30"/>
  <c r="H37" i="21" s="1"/>
  <c r="G37" i="33" s="1"/>
  <c r="G37" i="35" s="1"/>
  <c r="G37" i="36" s="1"/>
  <c r="E50" i="30"/>
  <c r="G37" i="21" s="1"/>
  <c r="F37" i="33" s="1"/>
  <c r="F37" i="35" s="1"/>
  <c r="F37" i="36" s="1"/>
  <c r="D50" i="30"/>
  <c r="F37" i="21" s="1"/>
  <c r="E37" i="33" s="1"/>
  <c r="E37" i="35" s="1"/>
  <c r="E37" i="36" s="1"/>
  <c r="C50" i="30"/>
  <c r="E37" i="21" s="1"/>
  <c r="D37" i="33" s="1"/>
  <c r="D37" i="35" s="1"/>
  <c r="D37" i="36" s="1"/>
  <c r="B50" i="30"/>
  <c r="D37" i="21" s="1"/>
  <c r="C37" i="33" s="1"/>
  <c r="C37" i="35" s="1"/>
  <c r="C37" i="36" s="1"/>
  <c r="M49" i="30"/>
  <c r="O36" i="21" s="1"/>
  <c r="N36" i="33" s="1"/>
  <c r="N36" i="35" s="1"/>
  <c r="N36" i="36" s="1"/>
  <c r="L49" i="30"/>
  <c r="N36" i="21" s="1"/>
  <c r="M36" i="33" s="1"/>
  <c r="M36" i="35" s="1"/>
  <c r="M36" i="36" s="1"/>
  <c r="K49" i="30"/>
  <c r="M36" i="21" s="1"/>
  <c r="L36" i="33" s="1"/>
  <c r="L36" i="35" s="1"/>
  <c r="L36" i="36" s="1"/>
  <c r="J49" i="30"/>
  <c r="L36" i="21" s="1"/>
  <c r="K36" i="33" s="1"/>
  <c r="K36" i="35" s="1"/>
  <c r="K36" i="36" s="1"/>
  <c r="I49" i="30"/>
  <c r="K36" i="21" s="1"/>
  <c r="J36" i="33" s="1"/>
  <c r="J36" i="35" s="1"/>
  <c r="J36" i="36" s="1"/>
  <c r="H49" i="30"/>
  <c r="J36" i="21" s="1"/>
  <c r="I36" i="33" s="1"/>
  <c r="I36" i="35" s="1"/>
  <c r="I36" i="36" s="1"/>
  <c r="G49" i="30"/>
  <c r="I36" i="21" s="1"/>
  <c r="H36" i="33" s="1"/>
  <c r="H36" i="35" s="1"/>
  <c r="H36" i="36" s="1"/>
  <c r="F49" i="30"/>
  <c r="H36" i="21" s="1"/>
  <c r="G36" i="33" s="1"/>
  <c r="G36" i="35" s="1"/>
  <c r="G36" i="36" s="1"/>
  <c r="E49" i="30"/>
  <c r="G36" i="21" s="1"/>
  <c r="F36" i="33" s="1"/>
  <c r="F36" i="35" s="1"/>
  <c r="F36" i="36" s="1"/>
  <c r="D49" i="30"/>
  <c r="F36" i="21" s="1"/>
  <c r="E36" i="33" s="1"/>
  <c r="E36" i="35" s="1"/>
  <c r="E36" i="36" s="1"/>
  <c r="C49" i="30"/>
  <c r="E36" i="21" s="1"/>
  <c r="D36" i="33" s="1"/>
  <c r="D36" i="35" s="1"/>
  <c r="D36" i="36" s="1"/>
  <c r="B49" i="30"/>
  <c r="D36" i="21" s="1"/>
  <c r="C36" i="33" s="1"/>
  <c r="C36" i="35" s="1"/>
  <c r="C36" i="36" s="1"/>
  <c r="M48" i="30"/>
  <c r="O35" i="21" s="1"/>
  <c r="N35" i="33" s="1"/>
  <c r="N35" i="35" s="1"/>
  <c r="N35" i="36" s="1"/>
  <c r="L48" i="30"/>
  <c r="N35" i="21" s="1"/>
  <c r="M35" i="33" s="1"/>
  <c r="M35" i="35" s="1"/>
  <c r="M35" i="36" s="1"/>
  <c r="K48" i="30"/>
  <c r="M35" i="21" s="1"/>
  <c r="L35" i="33" s="1"/>
  <c r="L35" i="35" s="1"/>
  <c r="L35" i="36" s="1"/>
  <c r="J48" i="30"/>
  <c r="L35" i="21" s="1"/>
  <c r="K35" i="33" s="1"/>
  <c r="K35" i="35" s="1"/>
  <c r="K35" i="36" s="1"/>
  <c r="I48" i="30"/>
  <c r="K35" i="21" s="1"/>
  <c r="J35" i="33" s="1"/>
  <c r="J35" i="35" s="1"/>
  <c r="J35" i="36" s="1"/>
  <c r="H48" i="30"/>
  <c r="J35" i="21" s="1"/>
  <c r="I35" i="33" s="1"/>
  <c r="I35" i="35" s="1"/>
  <c r="I35" i="36" s="1"/>
  <c r="G48" i="30"/>
  <c r="I35" i="21" s="1"/>
  <c r="H35" i="33" s="1"/>
  <c r="H35" i="35" s="1"/>
  <c r="H35" i="36" s="1"/>
  <c r="F48" i="30"/>
  <c r="H35" i="21" s="1"/>
  <c r="G35" i="33" s="1"/>
  <c r="G35" i="35" s="1"/>
  <c r="G35" i="36" s="1"/>
  <c r="E48" i="30"/>
  <c r="G35" i="21" s="1"/>
  <c r="F35" i="33" s="1"/>
  <c r="F35" i="35" s="1"/>
  <c r="F35" i="36" s="1"/>
  <c r="D48" i="30"/>
  <c r="F35" i="21" s="1"/>
  <c r="E35" i="33" s="1"/>
  <c r="E35" i="35" s="1"/>
  <c r="E35" i="36" s="1"/>
  <c r="C48" i="30"/>
  <c r="E35" i="21" s="1"/>
  <c r="D35" i="33" s="1"/>
  <c r="D35" i="35" s="1"/>
  <c r="D35" i="36" s="1"/>
  <c r="B48" i="30"/>
  <c r="D35" i="21" s="1"/>
  <c r="C35" i="33" s="1"/>
  <c r="C35" i="35" s="1"/>
  <c r="C35" i="36" s="1"/>
  <c r="M47" i="30"/>
  <c r="O34" i="21" s="1"/>
  <c r="N34" i="33" s="1"/>
  <c r="N34" i="35" s="1"/>
  <c r="N34" i="36" s="1"/>
  <c r="L47" i="30"/>
  <c r="N34" i="21" s="1"/>
  <c r="M34" i="33" s="1"/>
  <c r="M34" i="35" s="1"/>
  <c r="M34" i="36" s="1"/>
  <c r="K47" i="30"/>
  <c r="M34" i="21" s="1"/>
  <c r="L34" i="33" s="1"/>
  <c r="L34" i="35" s="1"/>
  <c r="L34" i="36" s="1"/>
  <c r="J47" i="30"/>
  <c r="L34" i="21" s="1"/>
  <c r="K34" i="33" s="1"/>
  <c r="K34" i="35" s="1"/>
  <c r="K34" i="36" s="1"/>
  <c r="I47" i="30"/>
  <c r="K34" i="21" s="1"/>
  <c r="J34" i="33" s="1"/>
  <c r="J34" i="35" s="1"/>
  <c r="J34" i="36" s="1"/>
  <c r="H47" i="30"/>
  <c r="J34" i="21" s="1"/>
  <c r="I34" i="33" s="1"/>
  <c r="I34" i="35" s="1"/>
  <c r="I34" i="36" s="1"/>
  <c r="G47" i="30"/>
  <c r="I34" i="21" s="1"/>
  <c r="H34" i="33" s="1"/>
  <c r="H34" i="35" s="1"/>
  <c r="H34" i="36" s="1"/>
  <c r="F47" i="30"/>
  <c r="H34" i="21" s="1"/>
  <c r="G34" i="33" s="1"/>
  <c r="G34" i="35" s="1"/>
  <c r="G34" i="36" s="1"/>
  <c r="E47" i="30"/>
  <c r="G34" i="21" s="1"/>
  <c r="F34" i="33" s="1"/>
  <c r="F34" i="35" s="1"/>
  <c r="F34" i="36" s="1"/>
  <c r="D47" i="30"/>
  <c r="F34" i="21" s="1"/>
  <c r="E34" i="33" s="1"/>
  <c r="E34" i="35" s="1"/>
  <c r="E34" i="36" s="1"/>
  <c r="C47" i="30"/>
  <c r="E34" i="21" s="1"/>
  <c r="D34" i="33" s="1"/>
  <c r="D34" i="35" s="1"/>
  <c r="D34" i="36" s="1"/>
  <c r="B47" i="30"/>
  <c r="D34" i="21" s="1"/>
  <c r="C34" i="33" s="1"/>
  <c r="C34" i="35" s="1"/>
  <c r="C34" i="36" s="1"/>
  <c r="M46" i="30"/>
  <c r="O33" i="21" s="1"/>
  <c r="N33" i="33" s="1"/>
  <c r="N33" i="35" s="1"/>
  <c r="N33" i="36" s="1"/>
  <c r="L46" i="30"/>
  <c r="N33" i="21" s="1"/>
  <c r="M33" i="33" s="1"/>
  <c r="M33" i="35" s="1"/>
  <c r="M33" i="36" s="1"/>
  <c r="K46" i="30"/>
  <c r="M33" i="21" s="1"/>
  <c r="L33" i="33" s="1"/>
  <c r="L33" i="35" s="1"/>
  <c r="L33" i="36" s="1"/>
  <c r="J46" i="30"/>
  <c r="L33" i="21" s="1"/>
  <c r="K33" i="33" s="1"/>
  <c r="K33" i="35" s="1"/>
  <c r="K33" i="36" s="1"/>
  <c r="I46" i="30"/>
  <c r="K33" i="21" s="1"/>
  <c r="J33" i="33" s="1"/>
  <c r="J33" i="35" s="1"/>
  <c r="J33" i="36" s="1"/>
  <c r="H46" i="30"/>
  <c r="J33" i="21" s="1"/>
  <c r="I33" i="33" s="1"/>
  <c r="I33" i="35" s="1"/>
  <c r="I33" i="36" s="1"/>
  <c r="G46" i="30"/>
  <c r="I33" i="21" s="1"/>
  <c r="H33" i="33" s="1"/>
  <c r="H33" i="35" s="1"/>
  <c r="H33" i="36" s="1"/>
  <c r="F46" i="30"/>
  <c r="H33" i="21" s="1"/>
  <c r="G33" i="33" s="1"/>
  <c r="G33" i="35" s="1"/>
  <c r="G33" i="36" s="1"/>
  <c r="E46" i="30"/>
  <c r="G33" i="21" s="1"/>
  <c r="F33" i="33" s="1"/>
  <c r="F33" i="35" s="1"/>
  <c r="F33" i="36" s="1"/>
  <c r="D46" i="30"/>
  <c r="F33" i="21" s="1"/>
  <c r="E33" i="33" s="1"/>
  <c r="E33" i="35" s="1"/>
  <c r="E33" i="36" s="1"/>
  <c r="C46" i="30"/>
  <c r="E33" i="21" s="1"/>
  <c r="D33" i="33" s="1"/>
  <c r="D33" i="35" s="1"/>
  <c r="D33" i="36" s="1"/>
  <c r="B46" i="30"/>
  <c r="D33" i="21" s="1"/>
  <c r="C33" i="33" s="1"/>
  <c r="C33" i="35" s="1"/>
  <c r="C33" i="36" s="1"/>
  <c r="M45" i="30"/>
  <c r="L45"/>
  <c r="K45"/>
  <c r="J45"/>
  <c r="I45"/>
  <c r="H45"/>
  <c r="G45"/>
  <c r="F45"/>
  <c r="E45"/>
  <c r="D45"/>
  <c r="C45"/>
  <c r="B45"/>
  <c r="M44"/>
  <c r="L44"/>
  <c r="K44"/>
  <c r="J44"/>
  <c r="I44"/>
  <c r="H44"/>
  <c r="G44"/>
  <c r="F44"/>
  <c r="E44"/>
  <c r="D44"/>
  <c r="C44"/>
  <c r="B44"/>
  <c r="M43"/>
  <c r="O32" i="21" s="1"/>
  <c r="N32" i="33" s="1"/>
  <c r="N32" i="35" s="1"/>
  <c r="N32" i="36" s="1"/>
  <c r="L43" i="30"/>
  <c r="N32" i="21" s="1"/>
  <c r="M32" i="33" s="1"/>
  <c r="M32" i="35" s="1"/>
  <c r="M32" i="36" s="1"/>
  <c r="K43" i="30"/>
  <c r="M32" i="21" s="1"/>
  <c r="L32" i="33" s="1"/>
  <c r="L32" i="35" s="1"/>
  <c r="L32" i="36" s="1"/>
  <c r="J43" i="30"/>
  <c r="L32" i="21" s="1"/>
  <c r="K32" i="33" s="1"/>
  <c r="K32" i="35" s="1"/>
  <c r="K32" i="36" s="1"/>
  <c r="I43" i="30"/>
  <c r="K32" i="21" s="1"/>
  <c r="J32" i="33" s="1"/>
  <c r="J32" i="35" s="1"/>
  <c r="J32" i="36" s="1"/>
  <c r="H43" i="30"/>
  <c r="J32" i="21" s="1"/>
  <c r="I32" i="33" s="1"/>
  <c r="I32" i="35" s="1"/>
  <c r="I32" i="36" s="1"/>
  <c r="G43" i="30"/>
  <c r="I32" i="21" s="1"/>
  <c r="H32" i="33" s="1"/>
  <c r="H32" i="35" s="1"/>
  <c r="H32" i="36" s="1"/>
  <c r="F43" i="30"/>
  <c r="H32" i="21" s="1"/>
  <c r="G32" i="33" s="1"/>
  <c r="G32" i="35" s="1"/>
  <c r="G32" i="36" s="1"/>
  <c r="E43" i="30"/>
  <c r="G32" i="21" s="1"/>
  <c r="F32" i="33" s="1"/>
  <c r="F32" i="35" s="1"/>
  <c r="F32" i="36" s="1"/>
  <c r="D43" i="30"/>
  <c r="F32" i="21" s="1"/>
  <c r="E32" i="33" s="1"/>
  <c r="E32" i="35" s="1"/>
  <c r="E32" i="36" s="1"/>
  <c r="C43" i="30"/>
  <c r="E32" i="21" s="1"/>
  <c r="D32" i="33" s="1"/>
  <c r="D32" i="35" s="1"/>
  <c r="D32" i="36" s="1"/>
  <c r="B43" i="30"/>
  <c r="D32" i="21" s="1"/>
  <c r="C32" i="33" s="1"/>
  <c r="C32" i="35" s="1"/>
  <c r="C32" i="36" s="1"/>
  <c r="M42" i="30"/>
  <c r="O31" i="21" s="1"/>
  <c r="N31" i="33" s="1"/>
  <c r="N31" i="35" s="1"/>
  <c r="N31" i="36" s="1"/>
  <c r="L42" i="30"/>
  <c r="N31" i="21" s="1"/>
  <c r="M31" i="33" s="1"/>
  <c r="M31" i="35" s="1"/>
  <c r="M31" i="36" s="1"/>
  <c r="K42" i="30"/>
  <c r="M31" i="21" s="1"/>
  <c r="L31" i="33" s="1"/>
  <c r="L31" i="35" s="1"/>
  <c r="L31" i="36" s="1"/>
  <c r="J42" i="30"/>
  <c r="L31" i="21" s="1"/>
  <c r="K31" i="33" s="1"/>
  <c r="K31" i="35" s="1"/>
  <c r="K31" i="36" s="1"/>
  <c r="I42" i="30"/>
  <c r="K31" i="21" s="1"/>
  <c r="J31" i="33" s="1"/>
  <c r="J31" i="35" s="1"/>
  <c r="J31" i="36" s="1"/>
  <c r="H42" i="30"/>
  <c r="J31" i="21" s="1"/>
  <c r="I31" i="33" s="1"/>
  <c r="I31" i="35" s="1"/>
  <c r="I31" i="36" s="1"/>
  <c r="G42" i="30"/>
  <c r="I31" i="21" s="1"/>
  <c r="H31" i="33" s="1"/>
  <c r="H31" i="35" s="1"/>
  <c r="H31" i="36" s="1"/>
  <c r="F42" i="30"/>
  <c r="H31" i="21" s="1"/>
  <c r="G31" i="33" s="1"/>
  <c r="G31" i="35" s="1"/>
  <c r="G31" i="36" s="1"/>
  <c r="E42" i="30"/>
  <c r="G31" i="21" s="1"/>
  <c r="F31" i="33" s="1"/>
  <c r="F31" i="35" s="1"/>
  <c r="F31" i="36" s="1"/>
  <c r="D42" i="30"/>
  <c r="F31" i="21" s="1"/>
  <c r="E31" i="33" s="1"/>
  <c r="E31" i="35" s="1"/>
  <c r="E31" i="36" s="1"/>
  <c r="C42" i="30"/>
  <c r="E31" i="21" s="1"/>
  <c r="D31" i="33" s="1"/>
  <c r="D31" i="35" s="1"/>
  <c r="D31" i="36" s="1"/>
  <c r="B42" i="30"/>
  <c r="D31" i="21" s="1"/>
  <c r="C31" i="33" s="1"/>
  <c r="C31" i="35" s="1"/>
  <c r="C31" i="36" s="1"/>
  <c r="M41" i="30"/>
  <c r="O30" i="21" s="1"/>
  <c r="N30" i="33" s="1"/>
  <c r="N30" i="35" s="1"/>
  <c r="N30" i="36" s="1"/>
  <c r="L41" i="30"/>
  <c r="N30" i="21" s="1"/>
  <c r="M30" i="33" s="1"/>
  <c r="M30" i="35" s="1"/>
  <c r="M30" i="36" s="1"/>
  <c r="K41" i="30"/>
  <c r="M30" i="21" s="1"/>
  <c r="L30" i="33" s="1"/>
  <c r="L30" i="35" s="1"/>
  <c r="L30" i="36" s="1"/>
  <c r="J41" i="30"/>
  <c r="L30" i="21" s="1"/>
  <c r="K30" i="33" s="1"/>
  <c r="K30" i="35" s="1"/>
  <c r="K30" i="36" s="1"/>
  <c r="I41" i="30"/>
  <c r="K30" i="21" s="1"/>
  <c r="J30" i="33" s="1"/>
  <c r="J30" i="35" s="1"/>
  <c r="J30" i="36" s="1"/>
  <c r="H41" i="30"/>
  <c r="J30" i="21" s="1"/>
  <c r="I30" i="33" s="1"/>
  <c r="I30" i="35" s="1"/>
  <c r="I30" i="36" s="1"/>
  <c r="G41" i="30"/>
  <c r="I30" i="21" s="1"/>
  <c r="H30" i="33" s="1"/>
  <c r="H30" i="35" s="1"/>
  <c r="H30" i="36" s="1"/>
  <c r="F41" i="30"/>
  <c r="H30" i="21" s="1"/>
  <c r="G30" i="33" s="1"/>
  <c r="G30" i="35" s="1"/>
  <c r="G30" i="36" s="1"/>
  <c r="E41" i="30"/>
  <c r="G30" i="21" s="1"/>
  <c r="F30" i="33" s="1"/>
  <c r="F30" i="35" s="1"/>
  <c r="F30" i="36" s="1"/>
  <c r="D41" i="30"/>
  <c r="F30" i="21" s="1"/>
  <c r="E30" i="33" s="1"/>
  <c r="E30" i="35" s="1"/>
  <c r="E30" i="36" s="1"/>
  <c r="C41" i="30"/>
  <c r="E30" i="21" s="1"/>
  <c r="D30" i="33" s="1"/>
  <c r="D30" i="35" s="1"/>
  <c r="D30" i="36" s="1"/>
  <c r="B41" i="30"/>
  <c r="D30" i="21" s="1"/>
  <c r="C30" i="33" s="1"/>
  <c r="C30" i="35" s="1"/>
  <c r="C30" i="36" s="1"/>
  <c r="M40" i="30"/>
  <c r="O29" i="21" s="1"/>
  <c r="N29" i="33" s="1"/>
  <c r="N29" i="35" s="1"/>
  <c r="N29" i="36" s="1"/>
  <c r="L40" i="30"/>
  <c r="N29" i="21" s="1"/>
  <c r="M29" i="33" s="1"/>
  <c r="M29" i="35" s="1"/>
  <c r="M29" i="36" s="1"/>
  <c r="K40" i="30"/>
  <c r="M29" i="21" s="1"/>
  <c r="L29" i="33" s="1"/>
  <c r="L29" i="35" s="1"/>
  <c r="L29" i="36" s="1"/>
  <c r="J40" i="30"/>
  <c r="L29" i="21" s="1"/>
  <c r="K29" i="33" s="1"/>
  <c r="K29" i="35" s="1"/>
  <c r="K29" i="36" s="1"/>
  <c r="I40" i="30"/>
  <c r="K29" i="21" s="1"/>
  <c r="J29" i="33" s="1"/>
  <c r="J29" i="35" s="1"/>
  <c r="J29" i="36" s="1"/>
  <c r="H40" i="30"/>
  <c r="J29" i="21" s="1"/>
  <c r="I29" i="33" s="1"/>
  <c r="I29" i="35" s="1"/>
  <c r="I29" i="36" s="1"/>
  <c r="G40" i="30"/>
  <c r="I29" i="21" s="1"/>
  <c r="H29" i="33" s="1"/>
  <c r="H29" i="35" s="1"/>
  <c r="H29" i="36" s="1"/>
  <c r="F40" i="30"/>
  <c r="H29" i="21" s="1"/>
  <c r="G29" i="33" s="1"/>
  <c r="G29" i="35" s="1"/>
  <c r="G29" i="36" s="1"/>
  <c r="E40" i="30"/>
  <c r="G29" i="21" s="1"/>
  <c r="F29" i="33" s="1"/>
  <c r="F29" i="35" s="1"/>
  <c r="F29" i="36" s="1"/>
  <c r="D40" i="30"/>
  <c r="F29" i="21" s="1"/>
  <c r="E29" i="33" s="1"/>
  <c r="E29" i="35" s="1"/>
  <c r="E29" i="36" s="1"/>
  <c r="C40" i="30"/>
  <c r="E29" i="21" s="1"/>
  <c r="D29" i="33" s="1"/>
  <c r="D29" i="35" s="1"/>
  <c r="D29" i="36" s="1"/>
  <c r="B40" i="30"/>
  <c r="D29" i="21" s="1"/>
  <c r="C29" i="33" s="1"/>
  <c r="C29" i="35" s="1"/>
  <c r="C29" i="36" s="1"/>
  <c r="M39" i="30"/>
  <c r="O28" i="21" s="1"/>
  <c r="N28" i="33" s="1"/>
  <c r="N28" i="35" s="1"/>
  <c r="N28" i="36" s="1"/>
  <c r="L39" i="30"/>
  <c r="N28" i="21" s="1"/>
  <c r="M28" i="33" s="1"/>
  <c r="M28" i="35" s="1"/>
  <c r="M28" i="36" s="1"/>
  <c r="K39" i="30"/>
  <c r="M28" i="21" s="1"/>
  <c r="L28" i="33" s="1"/>
  <c r="L28" i="35" s="1"/>
  <c r="L28" i="36" s="1"/>
  <c r="J39" i="30"/>
  <c r="L28" i="21" s="1"/>
  <c r="K28" i="33" s="1"/>
  <c r="K28" i="35" s="1"/>
  <c r="K28" i="36" s="1"/>
  <c r="I39" i="30"/>
  <c r="K28" i="21" s="1"/>
  <c r="J28" i="33" s="1"/>
  <c r="J28" i="35" s="1"/>
  <c r="J28" i="36" s="1"/>
  <c r="H39" i="30"/>
  <c r="J28" i="21" s="1"/>
  <c r="I28" i="33" s="1"/>
  <c r="I28" i="35" s="1"/>
  <c r="I28" i="36" s="1"/>
  <c r="G39" i="30"/>
  <c r="I28" i="21" s="1"/>
  <c r="H28" i="33" s="1"/>
  <c r="H28" i="35" s="1"/>
  <c r="H28" i="36" s="1"/>
  <c r="F39" i="30"/>
  <c r="H28" i="21" s="1"/>
  <c r="G28" i="33" s="1"/>
  <c r="G28" i="35" s="1"/>
  <c r="G28" i="36" s="1"/>
  <c r="E39" i="30"/>
  <c r="G28" i="21" s="1"/>
  <c r="F28" i="33" s="1"/>
  <c r="F28" i="35" s="1"/>
  <c r="F28" i="36" s="1"/>
  <c r="D39" i="30"/>
  <c r="F28" i="21" s="1"/>
  <c r="E28" i="33" s="1"/>
  <c r="E28" i="35" s="1"/>
  <c r="E28" i="36" s="1"/>
  <c r="C39" i="30"/>
  <c r="E28" i="21" s="1"/>
  <c r="D28" i="33" s="1"/>
  <c r="D28" i="35" s="1"/>
  <c r="D28" i="36" s="1"/>
  <c r="B39" i="30"/>
  <c r="D28" i="21" s="1"/>
  <c r="C28" i="33" s="1"/>
  <c r="C28" i="35" s="1"/>
  <c r="C28" i="36" s="1"/>
  <c r="M38" i="30"/>
  <c r="L38"/>
  <c r="K38"/>
  <c r="J38"/>
  <c r="I38"/>
  <c r="H38"/>
  <c r="G38"/>
  <c r="F38"/>
  <c r="E38"/>
  <c r="D38"/>
  <c r="C38"/>
  <c r="B38"/>
  <c r="M37"/>
  <c r="L37"/>
  <c r="K37"/>
  <c r="J37"/>
  <c r="I37"/>
  <c r="H37"/>
  <c r="G37"/>
  <c r="F37"/>
  <c r="E37"/>
  <c r="D37"/>
  <c r="C37"/>
  <c r="B37"/>
  <c r="M36"/>
  <c r="O27" i="21" s="1"/>
  <c r="N27" i="33" s="1"/>
  <c r="N27" i="35" s="1"/>
  <c r="N27" i="36" s="1"/>
  <c r="L36" i="30"/>
  <c r="N27" i="21" s="1"/>
  <c r="M27" i="33" s="1"/>
  <c r="M27" i="35" s="1"/>
  <c r="M27" i="36" s="1"/>
  <c r="K36" i="30"/>
  <c r="M27" i="21" s="1"/>
  <c r="L27" i="33" s="1"/>
  <c r="L27" i="35" s="1"/>
  <c r="L27" i="36" s="1"/>
  <c r="J36" i="30"/>
  <c r="L27" i="21" s="1"/>
  <c r="K27" i="33" s="1"/>
  <c r="K27" i="35" s="1"/>
  <c r="K27" i="36" s="1"/>
  <c r="I36" i="30"/>
  <c r="K27" i="21" s="1"/>
  <c r="J27" i="33" s="1"/>
  <c r="J27" i="35" s="1"/>
  <c r="J27" i="36" s="1"/>
  <c r="H36" i="30"/>
  <c r="J27" i="21" s="1"/>
  <c r="I27" i="33" s="1"/>
  <c r="I27" i="35" s="1"/>
  <c r="I27" i="36" s="1"/>
  <c r="G36" i="30"/>
  <c r="I27" i="21" s="1"/>
  <c r="H27" i="33" s="1"/>
  <c r="H27" i="35" s="1"/>
  <c r="H27" i="36" s="1"/>
  <c r="F36" i="30"/>
  <c r="H27" i="21" s="1"/>
  <c r="G27" i="33" s="1"/>
  <c r="G27" i="35" s="1"/>
  <c r="G27" i="36" s="1"/>
  <c r="E36" i="30"/>
  <c r="G27" i="21" s="1"/>
  <c r="F27" i="33" s="1"/>
  <c r="F27" i="35" s="1"/>
  <c r="F27" i="36" s="1"/>
  <c r="D36" i="30"/>
  <c r="F27" i="21" s="1"/>
  <c r="E27" i="33" s="1"/>
  <c r="E27" i="35" s="1"/>
  <c r="E27" i="36" s="1"/>
  <c r="C36" i="30"/>
  <c r="E27" i="21" s="1"/>
  <c r="D27" i="33" s="1"/>
  <c r="D27" i="35" s="1"/>
  <c r="D27" i="36" s="1"/>
  <c r="B36" i="30"/>
  <c r="D27" i="21" s="1"/>
  <c r="C27" i="33" s="1"/>
  <c r="C27" i="35" s="1"/>
  <c r="C27" i="36" s="1"/>
  <c r="M35" i="30"/>
  <c r="O26" i="21" s="1"/>
  <c r="N26" i="33" s="1"/>
  <c r="N26" i="35" s="1"/>
  <c r="N26" i="36" s="1"/>
  <c r="L35" i="30"/>
  <c r="N26" i="21" s="1"/>
  <c r="M26" i="33" s="1"/>
  <c r="M26" i="35" s="1"/>
  <c r="M26" i="36" s="1"/>
  <c r="K35" i="30"/>
  <c r="M26" i="21" s="1"/>
  <c r="L26" i="33" s="1"/>
  <c r="L26" i="35" s="1"/>
  <c r="L26" i="36" s="1"/>
  <c r="J35" i="30"/>
  <c r="L26" i="21" s="1"/>
  <c r="K26" i="33" s="1"/>
  <c r="K26" i="35" s="1"/>
  <c r="K26" i="36" s="1"/>
  <c r="I35" i="30"/>
  <c r="K26" i="21" s="1"/>
  <c r="J26" i="33" s="1"/>
  <c r="J26" i="35" s="1"/>
  <c r="J26" i="36" s="1"/>
  <c r="H35" i="30"/>
  <c r="J26" i="21" s="1"/>
  <c r="I26" i="33" s="1"/>
  <c r="I26" i="35" s="1"/>
  <c r="I26" i="36" s="1"/>
  <c r="G35" i="30"/>
  <c r="I26" i="21" s="1"/>
  <c r="H26" i="33" s="1"/>
  <c r="H26" i="35" s="1"/>
  <c r="H26" i="36" s="1"/>
  <c r="F35" i="30"/>
  <c r="H26" i="21" s="1"/>
  <c r="G26" i="33" s="1"/>
  <c r="G26" i="35" s="1"/>
  <c r="G26" i="36" s="1"/>
  <c r="E35" i="30"/>
  <c r="G26" i="21" s="1"/>
  <c r="F26" i="33" s="1"/>
  <c r="F26" i="35" s="1"/>
  <c r="F26" i="36" s="1"/>
  <c r="D35" i="30"/>
  <c r="F26" i="21" s="1"/>
  <c r="E26" i="33" s="1"/>
  <c r="E26" i="35" s="1"/>
  <c r="E26" i="36" s="1"/>
  <c r="C35" i="30"/>
  <c r="E26" i="21" s="1"/>
  <c r="D26" i="33" s="1"/>
  <c r="D26" i="35" s="1"/>
  <c r="D26" i="36" s="1"/>
  <c r="B35" i="30"/>
  <c r="D26" i="21" s="1"/>
  <c r="C26" i="33" s="1"/>
  <c r="C26" i="35" s="1"/>
  <c r="C26" i="36" s="1"/>
  <c r="M34" i="30"/>
  <c r="O25" i="21" s="1"/>
  <c r="N25" i="33" s="1"/>
  <c r="N25" i="35" s="1"/>
  <c r="N25" i="36" s="1"/>
  <c r="L34" i="30"/>
  <c r="N25" i="21" s="1"/>
  <c r="M25" i="33" s="1"/>
  <c r="M25" i="35" s="1"/>
  <c r="M25" i="36" s="1"/>
  <c r="K34" i="30"/>
  <c r="M25" i="21" s="1"/>
  <c r="L25" i="33" s="1"/>
  <c r="L25" i="35" s="1"/>
  <c r="L25" i="36" s="1"/>
  <c r="J34" i="30"/>
  <c r="L25" i="21" s="1"/>
  <c r="K25" i="33" s="1"/>
  <c r="K25" i="35" s="1"/>
  <c r="K25" i="36" s="1"/>
  <c r="I34" i="30"/>
  <c r="K25" i="21" s="1"/>
  <c r="J25" i="33" s="1"/>
  <c r="J25" i="35" s="1"/>
  <c r="J25" i="36" s="1"/>
  <c r="H34" i="30"/>
  <c r="J25" i="21" s="1"/>
  <c r="I25" i="33" s="1"/>
  <c r="I25" i="35" s="1"/>
  <c r="I25" i="36" s="1"/>
  <c r="G34" i="30"/>
  <c r="I25" i="21" s="1"/>
  <c r="H25" i="33" s="1"/>
  <c r="H25" i="35" s="1"/>
  <c r="H25" i="36" s="1"/>
  <c r="F34" i="30"/>
  <c r="H25" i="21" s="1"/>
  <c r="G25" i="33" s="1"/>
  <c r="G25" i="35" s="1"/>
  <c r="G25" i="36" s="1"/>
  <c r="E34" i="30"/>
  <c r="G25" i="21" s="1"/>
  <c r="F25" i="33" s="1"/>
  <c r="F25" i="35" s="1"/>
  <c r="F25" i="36" s="1"/>
  <c r="D34" i="30"/>
  <c r="F25" i="21" s="1"/>
  <c r="E25" i="33" s="1"/>
  <c r="E25" i="35" s="1"/>
  <c r="E25" i="36" s="1"/>
  <c r="C34" i="30"/>
  <c r="E25" i="21" s="1"/>
  <c r="D25" i="33" s="1"/>
  <c r="D25" i="35" s="1"/>
  <c r="D25" i="36" s="1"/>
  <c r="B34" i="30"/>
  <c r="D25" i="21" s="1"/>
  <c r="C25" i="33" s="1"/>
  <c r="C25" i="35" s="1"/>
  <c r="C25" i="36" s="1"/>
  <c r="M33" i="30"/>
  <c r="O24" i="21" s="1"/>
  <c r="N24" i="33" s="1"/>
  <c r="N24" i="35" s="1"/>
  <c r="N24" i="36" s="1"/>
  <c r="L33" i="30"/>
  <c r="N24" i="21" s="1"/>
  <c r="M24" i="33" s="1"/>
  <c r="M24" i="35" s="1"/>
  <c r="M24" i="36" s="1"/>
  <c r="K33" i="30"/>
  <c r="M24" i="21" s="1"/>
  <c r="L24" i="33" s="1"/>
  <c r="L24" i="35" s="1"/>
  <c r="L24" i="36" s="1"/>
  <c r="J33" i="30"/>
  <c r="L24" i="21" s="1"/>
  <c r="K24" i="33" s="1"/>
  <c r="K24" i="35" s="1"/>
  <c r="K24" i="36" s="1"/>
  <c r="I33" i="30"/>
  <c r="K24" i="21" s="1"/>
  <c r="J24" i="33" s="1"/>
  <c r="J24" i="35" s="1"/>
  <c r="J24" i="36" s="1"/>
  <c r="H33" i="30"/>
  <c r="J24" i="21" s="1"/>
  <c r="I24" i="33" s="1"/>
  <c r="I24" i="35" s="1"/>
  <c r="I24" i="36" s="1"/>
  <c r="G33" i="30"/>
  <c r="I24" i="21" s="1"/>
  <c r="H24" i="33" s="1"/>
  <c r="H24" i="35" s="1"/>
  <c r="H24" i="36" s="1"/>
  <c r="F33" i="30"/>
  <c r="H24" i="21" s="1"/>
  <c r="G24" i="33" s="1"/>
  <c r="G24" i="35" s="1"/>
  <c r="G24" i="36" s="1"/>
  <c r="E33" i="30"/>
  <c r="G24" i="21" s="1"/>
  <c r="F24" i="33" s="1"/>
  <c r="F24" i="35" s="1"/>
  <c r="F24" i="36" s="1"/>
  <c r="D33" i="30"/>
  <c r="F24" i="21" s="1"/>
  <c r="E24" i="33" s="1"/>
  <c r="E24" i="35" s="1"/>
  <c r="E24" i="36" s="1"/>
  <c r="C33" i="30"/>
  <c r="E24" i="21" s="1"/>
  <c r="D24" i="33" s="1"/>
  <c r="D24" i="35" s="1"/>
  <c r="D24" i="36" s="1"/>
  <c r="B33" i="30"/>
  <c r="D24" i="21" s="1"/>
  <c r="C24" i="33" s="1"/>
  <c r="C24" i="35" s="1"/>
  <c r="C24" i="36" s="1"/>
  <c r="M32" i="30"/>
  <c r="O23" i="21" s="1"/>
  <c r="N23" i="33" s="1"/>
  <c r="N23" i="35" s="1"/>
  <c r="N23" i="36" s="1"/>
  <c r="L32" i="30"/>
  <c r="N23" i="21" s="1"/>
  <c r="M23" i="33" s="1"/>
  <c r="M23" i="35" s="1"/>
  <c r="M23" i="36" s="1"/>
  <c r="K32" i="30"/>
  <c r="M23" i="21" s="1"/>
  <c r="L23" i="33" s="1"/>
  <c r="L23" i="35" s="1"/>
  <c r="L23" i="36" s="1"/>
  <c r="J32" i="30"/>
  <c r="L23" i="21" s="1"/>
  <c r="K23" i="33" s="1"/>
  <c r="K23" i="35" s="1"/>
  <c r="K23" i="36" s="1"/>
  <c r="I32" i="30"/>
  <c r="K23" i="21" s="1"/>
  <c r="J23" i="33" s="1"/>
  <c r="J23" i="35" s="1"/>
  <c r="J23" i="36" s="1"/>
  <c r="H32" i="30"/>
  <c r="J23" i="21" s="1"/>
  <c r="I23" i="33" s="1"/>
  <c r="I23" i="35" s="1"/>
  <c r="I23" i="36" s="1"/>
  <c r="G32" i="30"/>
  <c r="I23" i="21" s="1"/>
  <c r="H23" i="33" s="1"/>
  <c r="H23" i="35" s="1"/>
  <c r="H23" i="36" s="1"/>
  <c r="F32" i="30"/>
  <c r="H23" i="21" s="1"/>
  <c r="G23" i="33" s="1"/>
  <c r="G23" i="35" s="1"/>
  <c r="G23" i="36" s="1"/>
  <c r="E32" i="30"/>
  <c r="G23" i="21" s="1"/>
  <c r="F23" i="33" s="1"/>
  <c r="F23" i="35" s="1"/>
  <c r="F23" i="36" s="1"/>
  <c r="D32" i="30"/>
  <c r="F23" i="21" s="1"/>
  <c r="E23" i="33" s="1"/>
  <c r="E23" i="35" s="1"/>
  <c r="E23" i="36" s="1"/>
  <c r="C32" i="30"/>
  <c r="E23" i="21" s="1"/>
  <c r="D23" i="33" s="1"/>
  <c r="D23" i="35" s="1"/>
  <c r="D23" i="36" s="1"/>
  <c r="B32" i="30"/>
  <c r="D23" i="21" s="1"/>
  <c r="C23" i="33" s="1"/>
  <c r="C23" i="35" s="1"/>
  <c r="C23" i="36" s="1"/>
  <c r="M31" i="30"/>
  <c r="L31"/>
  <c r="K31"/>
  <c r="J31"/>
  <c r="I31"/>
  <c r="H31"/>
  <c r="G31"/>
  <c r="F31"/>
  <c r="E31"/>
  <c r="D31"/>
  <c r="C31"/>
  <c r="B31"/>
  <c r="M30"/>
  <c r="L30"/>
  <c r="K30"/>
  <c r="J30"/>
  <c r="I30"/>
  <c r="H30"/>
  <c r="G30"/>
  <c r="F30"/>
  <c r="E30"/>
  <c r="D30"/>
  <c r="C30"/>
  <c r="B30"/>
  <c r="M29"/>
  <c r="O22" i="21" s="1"/>
  <c r="N22" i="33" s="1"/>
  <c r="N22" i="35" s="1"/>
  <c r="N22" i="36" s="1"/>
  <c r="L29" i="30"/>
  <c r="N22" i="21" s="1"/>
  <c r="M22" i="33" s="1"/>
  <c r="M22" i="35" s="1"/>
  <c r="M22" i="36" s="1"/>
  <c r="K29" i="30"/>
  <c r="M22" i="21" s="1"/>
  <c r="L22" i="33" s="1"/>
  <c r="L22" i="35" s="1"/>
  <c r="L22" i="36" s="1"/>
  <c r="J29" i="30"/>
  <c r="L22" i="21" s="1"/>
  <c r="K22" i="33" s="1"/>
  <c r="K22" i="35" s="1"/>
  <c r="K22" i="36" s="1"/>
  <c r="I29" i="30"/>
  <c r="K22" i="21" s="1"/>
  <c r="J22" i="33" s="1"/>
  <c r="J22" i="35" s="1"/>
  <c r="J22" i="36" s="1"/>
  <c r="H29" i="30"/>
  <c r="J22" i="21" s="1"/>
  <c r="I22" i="33" s="1"/>
  <c r="I22" i="35" s="1"/>
  <c r="I22" i="36" s="1"/>
  <c r="G29" i="30"/>
  <c r="I22" i="21" s="1"/>
  <c r="H22" i="33" s="1"/>
  <c r="H22" i="35" s="1"/>
  <c r="H22" i="36" s="1"/>
  <c r="F29" i="30"/>
  <c r="H22" i="21" s="1"/>
  <c r="G22" i="33" s="1"/>
  <c r="G22" i="35" s="1"/>
  <c r="G22" i="36" s="1"/>
  <c r="E29" i="30"/>
  <c r="G22" i="21" s="1"/>
  <c r="F22" i="33" s="1"/>
  <c r="F22" i="35" s="1"/>
  <c r="F22" i="36" s="1"/>
  <c r="D29" i="30"/>
  <c r="F22" i="21" s="1"/>
  <c r="E22" i="33" s="1"/>
  <c r="E22" i="35" s="1"/>
  <c r="E22" i="36" s="1"/>
  <c r="C29" i="30"/>
  <c r="E22" i="21" s="1"/>
  <c r="D22" i="33" s="1"/>
  <c r="D22" i="35" s="1"/>
  <c r="D22" i="36" s="1"/>
  <c r="B29" i="30"/>
  <c r="D22" i="21" s="1"/>
  <c r="C22" i="33" s="1"/>
  <c r="C22" i="35" s="1"/>
  <c r="C22" i="36" s="1"/>
  <c r="M28" i="30"/>
  <c r="O21" i="21" s="1"/>
  <c r="N21" i="33" s="1"/>
  <c r="N21" i="35" s="1"/>
  <c r="N21" i="36" s="1"/>
  <c r="L28" i="30"/>
  <c r="N21" i="21" s="1"/>
  <c r="M21" i="33" s="1"/>
  <c r="M21" i="35" s="1"/>
  <c r="M21" i="36" s="1"/>
  <c r="K28" i="30"/>
  <c r="M21" i="21" s="1"/>
  <c r="L21" i="33" s="1"/>
  <c r="L21" i="35" s="1"/>
  <c r="L21" i="36" s="1"/>
  <c r="J28" i="30"/>
  <c r="L21" i="21" s="1"/>
  <c r="K21" i="33" s="1"/>
  <c r="K21" i="35" s="1"/>
  <c r="K21" i="36" s="1"/>
  <c r="I28" i="30"/>
  <c r="K21" i="21" s="1"/>
  <c r="J21" i="33" s="1"/>
  <c r="J21" i="35" s="1"/>
  <c r="J21" i="36" s="1"/>
  <c r="H28" i="30"/>
  <c r="J21" i="21" s="1"/>
  <c r="I21" i="33" s="1"/>
  <c r="I21" i="35" s="1"/>
  <c r="I21" i="36" s="1"/>
  <c r="G28" i="30"/>
  <c r="I21" i="21" s="1"/>
  <c r="H21" i="33" s="1"/>
  <c r="H21" i="35" s="1"/>
  <c r="H21" i="36" s="1"/>
  <c r="F28" i="30"/>
  <c r="H21" i="21" s="1"/>
  <c r="G21" i="33" s="1"/>
  <c r="G21" i="35" s="1"/>
  <c r="G21" i="36" s="1"/>
  <c r="E28" i="30"/>
  <c r="G21" i="21" s="1"/>
  <c r="F21" i="33" s="1"/>
  <c r="F21" i="35" s="1"/>
  <c r="F21" i="36" s="1"/>
  <c r="D28" i="30"/>
  <c r="F21" i="21" s="1"/>
  <c r="E21" i="33" s="1"/>
  <c r="E21" i="35" s="1"/>
  <c r="E21" i="36" s="1"/>
  <c r="C28" i="30"/>
  <c r="E21" i="21" s="1"/>
  <c r="D21" i="33" s="1"/>
  <c r="D21" i="35" s="1"/>
  <c r="D21" i="36" s="1"/>
  <c r="B28" i="30"/>
  <c r="D21" i="21" s="1"/>
  <c r="C21" i="33" s="1"/>
  <c r="C21" i="35" s="1"/>
  <c r="C21" i="36" s="1"/>
  <c r="M27" i="30"/>
  <c r="O20" i="21" s="1"/>
  <c r="N20" i="33" s="1"/>
  <c r="N20" i="35" s="1"/>
  <c r="N20" i="36" s="1"/>
  <c r="L27" i="30"/>
  <c r="N20" i="21" s="1"/>
  <c r="M20" i="33" s="1"/>
  <c r="M20" i="35" s="1"/>
  <c r="M20" i="36" s="1"/>
  <c r="K27" i="30"/>
  <c r="M20" i="21" s="1"/>
  <c r="L20" i="33" s="1"/>
  <c r="L20" i="35" s="1"/>
  <c r="L20" i="36" s="1"/>
  <c r="J27" i="30"/>
  <c r="L20" i="21" s="1"/>
  <c r="K20" i="33" s="1"/>
  <c r="K20" i="35" s="1"/>
  <c r="K20" i="36" s="1"/>
  <c r="I27" i="30"/>
  <c r="K20" i="21" s="1"/>
  <c r="J20" i="33" s="1"/>
  <c r="J20" i="35" s="1"/>
  <c r="J20" i="36" s="1"/>
  <c r="H27" i="30"/>
  <c r="J20" i="21" s="1"/>
  <c r="I20" i="33" s="1"/>
  <c r="I20" i="35" s="1"/>
  <c r="I20" i="36" s="1"/>
  <c r="G27" i="30"/>
  <c r="I20" i="21" s="1"/>
  <c r="H20" i="33" s="1"/>
  <c r="H20" i="35" s="1"/>
  <c r="H20" i="36" s="1"/>
  <c r="F27" i="30"/>
  <c r="H20" i="21" s="1"/>
  <c r="G20" i="33" s="1"/>
  <c r="G20" i="35" s="1"/>
  <c r="G20" i="36" s="1"/>
  <c r="E27" i="30"/>
  <c r="G20" i="21" s="1"/>
  <c r="F20" i="33" s="1"/>
  <c r="F20" i="35" s="1"/>
  <c r="F20" i="36" s="1"/>
  <c r="D27" i="30"/>
  <c r="F20" i="21" s="1"/>
  <c r="E20" i="33" s="1"/>
  <c r="E20" i="35" s="1"/>
  <c r="E20" i="36" s="1"/>
  <c r="C27" i="30"/>
  <c r="E20" i="21" s="1"/>
  <c r="D20" i="33" s="1"/>
  <c r="D20" i="35" s="1"/>
  <c r="D20" i="36" s="1"/>
  <c r="B27" i="30"/>
  <c r="D20" i="21" s="1"/>
  <c r="C20" i="33" s="1"/>
  <c r="C20" i="35" s="1"/>
  <c r="C20" i="36" s="1"/>
  <c r="M26" i="30"/>
  <c r="O19" i="21" s="1"/>
  <c r="N19" i="33" s="1"/>
  <c r="N19" i="35" s="1"/>
  <c r="N19" i="36" s="1"/>
  <c r="L26" i="30"/>
  <c r="N19" i="21" s="1"/>
  <c r="M19" i="33" s="1"/>
  <c r="M19" i="35" s="1"/>
  <c r="M19" i="36" s="1"/>
  <c r="K26" i="30"/>
  <c r="M19" i="21" s="1"/>
  <c r="L19" i="33" s="1"/>
  <c r="L19" i="35" s="1"/>
  <c r="L19" i="36" s="1"/>
  <c r="J26" i="30"/>
  <c r="L19" i="21" s="1"/>
  <c r="K19" i="33" s="1"/>
  <c r="K19" i="35" s="1"/>
  <c r="K19" i="36" s="1"/>
  <c r="I26" i="30"/>
  <c r="K19" i="21" s="1"/>
  <c r="J19" i="33" s="1"/>
  <c r="J19" i="35" s="1"/>
  <c r="J19" i="36" s="1"/>
  <c r="H26" i="30"/>
  <c r="J19" i="21" s="1"/>
  <c r="I19" i="33" s="1"/>
  <c r="I19" i="35" s="1"/>
  <c r="I19" i="36" s="1"/>
  <c r="G26" i="30"/>
  <c r="I19" i="21" s="1"/>
  <c r="H19" i="33" s="1"/>
  <c r="H19" i="35" s="1"/>
  <c r="H19" i="36" s="1"/>
  <c r="F26" i="30"/>
  <c r="H19" i="21" s="1"/>
  <c r="G19" i="33" s="1"/>
  <c r="G19" i="35" s="1"/>
  <c r="G19" i="36" s="1"/>
  <c r="E26" i="30"/>
  <c r="G19" i="21" s="1"/>
  <c r="F19" i="33" s="1"/>
  <c r="F19" i="35" s="1"/>
  <c r="F19" i="36" s="1"/>
  <c r="D26" i="30"/>
  <c r="F19" i="21" s="1"/>
  <c r="E19" i="33" s="1"/>
  <c r="E19" i="35" s="1"/>
  <c r="E19" i="36" s="1"/>
  <c r="C26" i="30"/>
  <c r="E19" i="21" s="1"/>
  <c r="D19" i="33" s="1"/>
  <c r="D19" i="35" s="1"/>
  <c r="D19" i="36" s="1"/>
  <c r="B26" i="30"/>
  <c r="D19" i="21" s="1"/>
  <c r="C19" i="33" s="1"/>
  <c r="C19" i="35" s="1"/>
  <c r="C19" i="36" s="1"/>
  <c r="M25" i="30"/>
  <c r="O18" i="21" s="1"/>
  <c r="N18" i="33" s="1"/>
  <c r="N18" i="35" s="1"/>
  <c r="N18" i="36" s="1"/>
  <c r="L25" i="30"/>
  <c r="N18" i="21" s="1"/>
  <c r="M18" i="33" s="1"/>
  <c r="M18" i="35" s="1"/>
  <c r="M18" i="36" s="1"/>
  <c r="K25" i="30"/>
  <c r="M18" i="21" s="1"/>
  <c r="L18" i="33" s="1"/>
  <c r="L18" i="35" s="1"/>
  <c r="L18" i="36" s="1"/>
  <c r="J25" i="30"/>
  <c r="L18" i="21" s="1"/>
  <c r="K18" i="33" s="1"/>
  <c r="K18" i="35" s="1"/>
  <c r="K18" i="36" s="1"/>
  <c r="I25" i="30"/>
  <c r="K18" i="21" s="1"/>
  <c r="J18" i="33" s="1"/>
  <c r="J18" i="35" s="1"/>
  <c r="J18" i="36" s="1"/>
  <c r="H25" i="30"/>
  <c r="J18" i="21" s="1"/>
  <c r="I18" i="33" s="1"/>
  <c r="I18" i="35" s="1"/>
  <c r="I18" i="36" s="1"/>
  <c r="G25" i="30"/>
  <c r="I18" i="21" s="1"/>
  <c r="H18" i="33" s="1"/>
  <c r="H18" i="35" s="1"/>
  <c r="H18" i="36" s="1"/>
  <c r="F25" i="30"/>
  <c r="H18" i="21" s="1"/>
  <c r="G18" i="33" s="1"/>
  <c r="G18" i="35" s="1"/>
  <c r="G18" i="36" s="1"/>
  <c r="E25" i="30"/>
  <c r="G18" i="21" s="1"/>
  <c r="F18" i="33" s="1"/>
  <c r="F18" i="35" s="1"/>
  <c r="F18" i="36" s="1"/>
  <c r="D25" i="30"/>
  <c r="F18" i="21" s="1"/>
  <c r="E18" i="33" s="1"/>
  <c r="E18" i="35" s="1"/>
  <c r="E18" i="36" s="1"/>
  <c r="C25" i="30"/>
  <c r="E18" i="21" s="1"/>
  <c r="D18" i="33" s="1"/>
  <c r="D18" i="35" s="1"/>
  <c r="D18" i="36" s="1"/>
  <c r="B25" i="30"/>
  <c r="D18" i="21" s="1"/>
  <c r="C18" i="33" s="1"/>
  <c r="C18" i="35" s="1"/>
  <c r="C18" i="36" s="1"/>
  <c r="M24" i="30"/>
  <c r="L24"/>
  <c r="K24"/>
  <c r="J24"/>
  <c r="I24"/>
  <c r="H24"/>
  <c r="G24"/>
  <c r="F24"/>
  <c r="E24"/>
  <c r="D24"/>
  <c r="C24"/>
  <c r="B24"/>
  <c r="M23"/>
  <c r="L23"/>
  <c r="K23"/>
  <c r="J23"/>
  <c r="I23"/>
  <c r="H23"/>
  <c r="G23"/>
  <c r="F23"/>
  <c r="E23"/>
  <c r="D23"/>
  <c r="C23"/>
  <c r="B23"/>
  <c r="M22"/>
  <c r="O17" i="21" s="1"/>
  <c r="N17" i="33" s="1"/>
  <c r="N17" i="35" s="1"/>
  <c r="N17" i="36" s="1"/>
  <c r="L22" i="30"/>
  <c r="N17" i="21" s="1"/>
  <c r="M17" i="33" s="1"/>
  <c r="M17" i="35" s="1"/>
  <c r="M17" i="36" s="1"/>
  <c r="K22" i="30"/>
  <c r="M17" i="21" s="1"/>
  <c r="L17" i="33" s="1"/>
  <c r="L17" i="35" s="1"/>
  <c r="L17" i="36" s="1"/>
  <c r="J22" i="30"/>
  <c r="L17" i="21" s="1"/>
  <c r="K17" i="33" s="1"/>
  <c r="K17" i="35" s="1"/>
  <c r="K17" i="36" s="1"/>
  <c r="I22" i="30"/>
  <c r="K17" i="21" s="1"/>
  <c r="J17" i="33" s="1"/>
  <c r="J17" i="35" s="1"/>
  <c r="J17" i="36" s="1"/>
  <c r="H22" i="30"/>
  <c r="J17" i="21" s="1"/>
  <c r="I17" i="33" s="1"/>
  <c r="I17" i="35" s="1"/>
  <c r="I17" i="36" s="1"/>
  <c r="G22" i="30"/>
  <c r="I17" i="21" s="1"/>
  <c r="H17" i="33" s="1"/>
  <c r="H17" i="35" s="1"/>
  <c r="H17" i="36" s="1"/>
  <c r="F22" i="30"/>
  <c r="H17" i="21" s="1"/>
  <c r="G17" i="33" s="1"/>
  <c r="G17" i="35" s="1"/>
  <c r="G17" i="36" s="1"/>
  <c r="E22" i="30"/>
  <c r="G17" i="21" s="1"/>
  <c r="F17" i="33" s="1"/>
  <c r="F17" i="35" s="1"/>
  <c r="F17" i="36" s="1"/>
  <c r="D22" i="30"/>
  <c r="F17" i="21" s="1"/>
  <c r="E17" i="33" s="1"/>
  <c r="E17" i="35" s="1"/>
  <c r="E17" i="36" s="1"/>
  <c r="C22" i="30"/>
  <c r="E17" i="21" s="1"/>
  <c r="D17" i="33" s="1"/>
  <c r="D17" i="35" s="1"/>
  <c r="D17" i="36" s="1"/>
  <c r="B22" i="30"/>
  <c r="D17" i="21" s="1"/>
  <c r="C17" i="33" s="1"/>
  <c r="C17" i="35" s="1"/>
  <c r="C17" i="36" s="1"/>
  <c r="M21" i="30"/>
  <c r="O16" i="21" s="1"/>
  <c r="N16" i="33" s="1"/>
  <c r="N16" i="35" s="1"/>
  <c r="N16" i="36" s="1"/>
  <c r="L21" i="30"/>
  <c r="N16" i="21" s="1"/>
  <c r="M16" i="33" s="1"/>
  <c r="M16" i="35" s="1"/>
  <c r="M16" i="36" s="1"/>
  <c r="K21" i="30"/>
  <c r="M16" i="21" s="1"/>
  <c r="L16" i="33" s="1"/>
  <c r="L16" i="35" s="1"/>
  <c r="L16" i="36" s="1"/>
  <c r="J21" i="30"/>
  <c r="L16" i="21" s="1"/>
  <c r="K16" i="33" s="1"/>
  <c r="K16" i="35" s="1"/>
  <c r="K16" i="36" s="1"/>
  <c r="I21" i="30"/>
  <c r="K16" i="21" s="1"/>
  <c r="J16" i="33" s="1"/>
  <c r="J16" i="35" s="1"/>
  <c r="J16" i="36" s="1"/>
  <c r="H21" i="30"/>
  <c r="J16" i="21" s="1"/>
  <c r="I16" i="33" s="1"/>
  <c r="I16" i="35" s="1"/>
  <c r="I16" i="36" s="1"/>
  <c r="G21" i="30"/>
  <c r="I16" i="21" s="1"/>
  <c r="H16" i="33" s="1"/>
  <c r="H16" i="35" s="1"/>
  <c r="H16" i="36" s="1"/>
  <c r="F21" i="30"/>
  <c r="H16" i="21" s="1"/>
  <c r="G16" i="33" s="1"/>
  <c r="G16" i="35" s="1"/>
  <c r="G16" i="36" s="1"/>
  <c r="E21" i="30"/>
  <c r="G16" i="21" s="1"/>
  <c r="F16" i="33" s="1"/>
  <c r="F16" i="35" s="1"/>
  <c r="F16" i="36" s="1"/>
  <c r="D21" i="30"/>
  <c r="F16" i="21" s="1"/>
  <c r="E16" i="33" s="1"/>
  <c r="E16" i="35" s="1"/>
  <c r="E16" i="36" s="1"/>
  <c r="C21" i="30"/>
  <c r="E16" i="21" s="1"/>
  <c r="D16" i="33" s="1"/>
  <c r="D16" i="35" s="1"/>
  <c r="D16" i="36" s="1"/>
  <c r="B21" i="30"/>
  <c r="D16" i="21" s="1"/>
  <c r="C16" i="33" s="1"/>
  <c r="C16" i="35" s="1"/>
  <c r="C16" i="36" s="1"/>
  <c r="M20" i="30"/>
  <c r="O15" i="21" s="1"/>
  <c r="N15" i="33" s="1"/>
  <c r="N15" i="35" s="1"/>
  <c r="N15" i="36" s="1"/>
  <c r="L20" i="30"/>
  <c r="N15" i="21" s="1"/>
  <c r="M15" i="33" s="1"/>
  <c r="M15" i="35" s="1"/>
  <c r="M15" i="36" s="1"/>
  <c r="K20" i="30"/>
  <c r="M15" i="21" s="1"/>
  <c r="L15" i="33" s="1"/>
  <c r="L15" i="35" s="1"/>
  <c r="L15" i="36" s="1"/>
  <c r="J20" i="30"/>
  <c r="L15" i="21" s="1"/>
  <c r="K15" i="33" s="1"/>
  <c r="K15" i="35" s="1"/>
  <c r="K15" i="36" s="1"/>
  <c r="I20" i="30"/>
  <c r="K15" i="21" s="1"/>
  <c r="J15" i="33" s="1"/>
  <c r="J15" i="35" s="1"/>
  <c r="J15" i="36" s="1"/>
  <c r="H20" i="30"/>
  <c r="J15" i="21" s="1"/>
  <c r="I15" i="33" s="1"/>
  <c r="I15" i="35" s="1"/>
  <c r="I15" i="36" s="1"/>
  <c r="G20" i="30"/>
  <c r="I15" i="21" s="1"/>
  <c r="H15" i="33" s="1"/>
  <c r="H15" i="35" s="1"/>
  <c r="H15" i="36" s="1"/>
  <c r="F20" i="30"/>
  <c r="H15" i="21" s="1"/>
  <c r="G15" i="33" s="1"/>
  <c r="G15" i="35" s="1"/>
  <c r="G15" i="36" s="1"/>
  <c r="E20" i="30"/>
  <c r="G15" i="21" s="1"/>
  <c r="F15" i="33" s="1"/>
  <c r="F15" i="35" s="1"/>
  <c r="F15" i="36" s="1"/>
  <c r="D20" i="30"/>
  <c r="F15" i="21" s="1"/>
  <c r="E15" i="33" s="1"/>
  <c r="E15" i="35" s="1"/>
  <c r="E15" i="36" s="1"/>
  <c r="C20" i="30"/>
  <c r="E15" i="21" s="1"/>
  <c r="D15" i="33" s="1"/>
  <c r="D15" i="35" s="1"/>
  <c r="D15" i="36" s="1"/>
  <c r="B20" i="30"/>
  <c r="D15" i="21" s="1"/>
  <c r="C15" i="33" s="1"/>
  <c r="C15" i="35" s="1"/>
  <c r="C15" i="36" s="1"/>
  <c r="M19" i="30"/>
  <c r="O14" i="21" s="1"/>
  <c r="N14" i="33" s="1"/>
  <c r="N14" i="35" s="1"/>
  <c r="N14" i="36" s="1"/>
  <c r="L19" i="30"/>
  <c r="N14" i="21" s="1"/>
  <c r="M14" i="33" s="1"/>
  <c r="M14" i="35" s="1"/>
  <c r="M14" i="36" s="1"/>
  <c r="K19" i="30"/>
  <c r="M14" i="21" s="1"/>
  <c r="L14" i="33" s="1"/>
  <c r="L14" i="35" s="1"/>
  <c r="L14" i="36" s="1"/>
  <c r="J19" i="30"/>
  <c r="L14" i="21" s="1"/>
  <c r="K14" i="33" s="1"/>
  <c r="K14" i="35" s="1"/>
  <c r="K14" i="36" s="1"/>
  <c r="I19" i="30"/>
  <c r="K14" i="21" s="1"/>
  <c r="J14" i="33" s="1"/>
  <c r="J14" i="35" s="1"/>
  <c r="J14" i="36" s="1"/>
  <c r="H19" i="30"/>
  <c r="J14" i="21" s="1"/>
  <c r="I14" i="33" s="1"/>
  <c r="I14" i="35" s="1"/>
  <c r="I14" i="36" s="1"/>
  <c r="G19" i="30"/>
  <c r="I14" i="21" s="1"/>
  <c r="H14" i="33" s="1"/>
  <c r="H14" i="35" s="1"/>
  <c r="H14" i="36" s="1"/>
  <c r="F19" i="30"/>
  <c r="H14" i="21" s="1"/>
  <c r="G14" i="33" s="1"/>
  <c r="G14" i="35" s="1"/>
  <c r="G14" i="36" s="1"/>
  <c r="E19" i="30"/>
  <c r="G14" i="21" s="1"/>
  <c r="F14" i="33" s="1"/>
  <c r="F14" i="35" s="1"/>
  <c r="F14" i="36" s="1"/>
  <c r="D19" i="30"/>
  <c r="F14" i="21" s="1"/>
  <c r="E14" i="33" s="1"/>
  <c r="E14" i="35" s="1"/>
  <c r="E14" i="36" s="1"/>
  <c r="C19" i="30"/>
  <c r="E14" i="21" s="1"/>
  <c r="D14" i="33" s="1"/>
  <c r="D14" i="35" s="1"/>
  <c r="D14" i="36" s="1"/>
  <c r="B19" i="30"/>
  <c r="D14" i="21" s="1"/>
  <c r="C14" i="33" s="1"/>
  <c r="C14" i="35" s="1"/>
  <c r="C14" i="36" s="1"/>
  <c r="M18" i="30"/>
  <c r="O13" i="21" s="1"/>
  <c r="N13" i="33" s="1"/>
  <c r="N13" i="35" s="1"/>
  <c r="N13" i="36" s="1"/>
  <c r="L18" i="30"/>
  <c r="N13" i="21" s="1"/>
  <c r="M13" i="33" s="1"/>
  <c r="M13" i="35" s="1"/>
  <c r="M13" i="36" s="1"/>
  <c r="K18" i="30"/>
  <c r="M13" i="21" s="1"/>
  <c r="L13" i="33" s="1"/>
  <c r="L13" i="35" s="1"/>
  <c r="L13" i="36" s="1"/>
  <c r="J18" i="30"/>
  <c r="L13" i="21" s="1"/>
  <c r="K13" i="33" s="1"/>
  <c r="K13" i="35" s="1"/>
  <c r="K13" i="36" s="1"/>
  <c r="I18" i="30"/>
  <c r="K13" i="21" s="1"/>
  <c r="J13" i="33" s="1"/>
  <c r="J13" i="35" s="1"/>
  <c r="J13" i="36" s="1"/>
  <c r="H18" i="30"/>
  <c r="J13" i="21" s="1"/>
  <c r="I13" i="33" s="1"/>
  <c r="I13" i="35" s="1"/>
  <c r="I13" i="36" s="1"/>
  <c r="G18" i="30"/>
  <c r="I13" i="21" s="1"/>
  <c r="H13" i="33" s="1"/>
  <c r="H13" i="35" s="1"/>
  <c r="H13" i="36" s="1"/>
  <c r="F18" i="30"/>
  <c r="H13" i="21" s="1"/>
  <c r="G13" i="33" s="1"/>
  <c r="G13" i="35" s="1"/>
  <c r="G13" i="36" s="1"/>
  <c r="E18" i="30"/>
  <c r="G13" i="21" s="1"/>
  <c r="F13" i="33" s="1"/>
  <c r="F13" i="35" s="1"/>
  <c r="F13" i="36" s="1"/>
  <c r="D18" i="30"/>
  <c r="F13" i="21" s="1"/>
  <c r="E13" i="33" s="1"/>
  <c r="E13" i="35" s="1"/>
  <c r="E13" i="36" s="1"/>
  <c r="C18" i="30"/>
  <c r="E13" i="21" s="1"/>
  <c r="D13" i="33" s="1"/>
  <c r="D13" i="35" s="1"/>
  <c r="D13" i="36" s="1"/>
  <c r="B18" i="30"/>
  <c r="D13" i="21" s="1"/>
  <c r="C13" i="33" s="1"/>
  <c r="C13" i="35" s="1"/>
  <c r="C13" i="36" s="1"/>
  <c r="M17" i="30"/>
  <c r="L17"/>
  <c r="K17"/>
  <c r="J17"/>
  <c r="I17"/>
  <c r="H17"/>
  <c r="G17"/>
  <c r="F17"/>
  <c r="E17"/>
  <c r="D17"/>
  <c r="C17"/>
  <c r="B17"/>
  <c r="M16"/>
  <c r="L16"/>
  <c r="K16"/>
  <c r="J16"/>
  <c r="I16"/>
  <c r="H16"/>
  <c r="G16"/>
  <c r="F16"/>
  <c r="E16"/>
  <c r="D16"/>
  <c r="C16"/>
  <c r="B16"/>
  <c r="M15"/>
  <c r="O12" i="21" s="1"/>
  <c r="N12" i="33" s="1"/>
  <c r="N12" i="35" s="1"/>
  <c r="N12" i="36" s="1"/>
  <c r="L15" i="30"/>
  <c r="N12" i="21" s="1"/>
  <c r="M12" i="33" s="1"/>
  <c r="M12" i="35" s="1"/>
  <c r="M12" i="36" s="1"/>
  <c r="K15" i="30"/>
  <c r="M12" i="21" s="1"/>
  <c r="L12" i="33" s="1"/>
  <c r="L12" i="35" s="1"/>
  <c r="L12" i="36" s="1"/>
  <c r="J15" i="30"/>
  <c r="L12" i="21" s="1"/>
  <c r="K12" i="33" s="1"/>
  <c r="K12" i="35" s="1"/>
  <c r="K12" i="36" s="1"/>
  <c r="I15" i="30"/>
  <c r="K12" i="21" s="1"/>
  <c r="J12" i="33" s="1"/>
  <c r="J12" i="35" s="1"/>
  <c r="J12" i="36" s="1"/>
  <c r="H15" i="30"/>
  <c r="J12" i="21" s="1"/>
  <c r="I12" i="33" s="1"/>
  <c r="I12" i="35" s="1"/>
  <c r="I12" i="36" s="1"/>
  <c r="G15" i="30"/>
  <c r="I12" i="21" s="1"/>
  <c r="H12" i="33" s="1"/>
  <c r="H12" i="35" s="1"/>
  <c r="H12" i="36" s="1"/>
  <c r="F15" i="30"/>
  <c r="H12" i="21" s="1"/>
  <c r="G12" i="33" s="1"/>
  <c r="G12" i="35" s="1"/>
  <c r="G12" i="36" s="1"/>
  <c r="E15" i="30"/>
  <c r="G12" i="21" s="1"/>
  <c r="F12" i="33" s="1"/>
  <c r="F12" i="35" s="1"/>
  <c r="F12" i="36" s="1"/>
  <c r="D15" i="30"/>
  <c r="F12" i="21" s="1"/>
  <c r="E12" i="33" s="1"/>
  <c r="E12" i="35" s="1"/>
  <c r="E12" i="36" s="1"/>
  <c r="C15" i="30"/>
  <c r="E12" i="21" s="1"/>
  <c r="D12" i="33" s="1"/>
  <c r="D12" i="35" s="1"/>
  <c r="D12" i="36" s="1"/>
  <c r="B15" i="30"/>
  <c r="D12" i="21" s="1"/>
  <c r="C12" i="33" s="1"/>
  <c r="C12" i="35" s="1"/>
  <c r="C12" i="36" s="1"/>
  <c r="M14" i="30"/>
  <c r="O11" i="21" s="1"/>
  <c r="N11" i="33" s="1"/>
  <c r="N11" i="35" s="1"/>
  <c r="N11" i="36" s="1"/>
  <c r="L14" i="30"/>
  <c r="N11" i="21" s="1"/>
  <c r="M11" i="33" s="1"/>
  <c r="M11" i="35" s="1"/>
  <c r="M11" i="36" s="1"/>
  <c r="K14" i="30"/>
  <c r="M11" i="21" s="1"/>
  <c r="L11" i="33" s="1"/>
  <c r="L11" i="35" s="1"/>
  <c r="L11" i="36" s="1"/>
  <c r="J14" i="30"/>
  <c r="L11" i="21" s="1"/>
  <c r="K11" i="33" s="1"/>
  <c r="K11" i="35" s="1"/>
  <c r="K11" i="36" s="1"/>
  <c r="I14" i="30"/>
  <c r="K11" i="21" s="1"/>
  <c r="J11" i="33" s="1"/>
  <c r="J11" i="35" s="1"/>
  <c r="J11" i="36" s="1"/>
  <c r="H14" i="30"/>
  <c r="J11" i="21" s="1"/>
  <c r="I11" i="33" s="1"/>
  <c r="I11" i="35" s="1"/>
  <c r="I11" i="36" s="1"/>
  <c r="G14" i="30"/>
  <c r="I11" i="21" s="1"/>
  <c r="H11" i="33" s="1"/>
  <c r="H11" i="35" s="1"/>
  <c r="H11" i="36" s="1"/>
  <c r="F14" i="30"/>
  <c r="H11" i="21" s="1"/>
  <c r="G11" i="33" s="1"/>
  <c r="G11" i="35" s="1"/>
  <c r="G11" i="36" s="1"/>
  <c r="E14" i="30"/>
  <c r="G11" i="21" s="1"/>
  <c r="F11" i="33" s="1"/>
  <c r="F11" i="35" s="1"/>
  <c r="F11" i="36" s="1"/>
  <c r="D14" i="30"/>
  <c r="F11" i="21" s="1"/>
  <c r="E11" i="33" s="1"/>
  <c r="E11" i="35" s="1"/>
  <c r="E11" i="36" s="1"/>
  <c r="C14" i="30"/>
  <c r="E11" i="21" s="1"/>
  <c r="D11" i="33" s="1"/>
  <c r="D11" i="35" s="1"/>
  <c r="D11" i="36" s="1"/>
  <c r="B14" i="30"/>
  <c r="D11" i="21" s="1"/>
  <c r="C11" i="33" s="1"/>
  <c r="C11" i="35" s="1"/>
  <c r="C11" i="36" s="1"/>
  <c r="M13" i="30"/>
  <c r="O10" i="21" s="1"/>
  <c r="N10" i="33" s="1"/>
  <c r="N10" i="35" s="1"/>
  <c r="N10" i="36" s="1"/>
  <c r="L13" i="30"/>
  <c r="N10" i="21" s="1"/>
  <c r="M10" i="33" s="1"/>
  <c r="M10" i="35" s="1"/>
  <c r="M10" i="36" s="1"/>
  <c r="K13" i="30"/>
  <c r="M10" i="21" s="1"/>
  <c r="L10" i="33" s="1"/>
  <c r="L10" i="35" s="1"/>
  <c r="L10" i="36" s="1"/>
  <c r="J13" i="30"/>
  <c r="L10" i="21" s="1"/>
  <c r="K10" i="33" s="1"/>
  <c r="K10" i="35" s="1"/>
  <c r="K10" i="36" s="1"/>
  <c r="I13" i="30"/>
  <c r="K10" i="21" s="1"/>
  <c r="J10" i="33" s="1"/>
  <c r="J10" i="35" s="1"/>
  <c r="J10" i="36" s="1"/>
  <c r="H13" i="30"/>
  <c r="J10" i="21" s="1"/>
  <c r="I10" i="33" s="1"/>
  <c r="I10" i="35" s="1"/>
  <c r="I10" i="36" s="1"/>
  <c r="G13" i="30"/>
  <c r="I10" i="21" s="1"/>
  <c r="H10" i="33" s="1"/>
  <c r="H10" i="35" s="1"/>
  <c r="H10" i="36" s="1"/>
  <c r="F13" i="30"/>
  <c r="H10" i="21" s="1"/>
  <c r="G10" i="33" s="1"/>
  <c r="G10" i="35" s="1"/>
  <c r="G10" i="36" s="1"/>
  <c r="E13" i="30"/>
  <c r="G10" i="21" s="1"/>
  <c r="F10" i="33" s="1"/>
  <c r="F10" i="35" s="1"/>
  <c r="F10" i="36" s="1"/>
  <c r="D13" i="30"/>
  <c r="F10" i="21" s="1"/>
  <c r="E10" i="33" s="1"/>
  <c r="E10" i="35" s="1"/>
  <c r="E10" i="36" s="1"/>
  <c r="C13" i="30"/>
  <c r="E10" i="21" s="1"/>
  <c r="D10" i="33" s="1"/>
  <c r="D10" i="35" s="1"/>
  <c r="D10" i="36" s="1"/>
  <c r="B13" i="30"/>
  <c r="D10" i="21" s="1"/>
  <c r="C10" i="33" s="1"/>
  <c r="C10" i="35" s="1"/>
  <c r="C10" i="36" s="1"/>
  <c r="M12" i="30"/>
  <c r="O9" i="21" s="1"/>
  <c r="N9" i="33" s="1"/>
  <c r="N9" i="35" s="1"/>
  <c r="N9" i="36" s="1"/>
  <c r="L12" i="30"/>
  <c r="N9" i="21" s="1"/>
  <c r="M9" i="33" s="1"/>
  <c r="M9" i="35" s="1"/>
  <c r="M9" i="36" s="1"/>
  <c r="K12" i="30"/>
  <c r="M9" i="21" s="1"/>
  <c r="L9" i="33" s="1"/>
  <c r="L9" i="35" s="1"/>
  <c r="L9" i="36" s="1"/>
  <c r="J12" i="30"/>
  <c r="L9" i="21" s="1"/>
  <c r="K9" i="33" s="1"/>
  <c r="K9" i="35" s="1"/>
  <c r="K9" i="36" s="1"/>
  <c r="I12" i="30"/>
  <c r="K9" i="21" s="1"/>
  <c r="J9" i="33" s="1"/>
  <c r="J9" i="35" s="1"/>
  <c r="J9" i="36" s="1"/>
  <c r="H12" i="30"/>
  <c r="J9" i="21" s="1"/>
  <c r="I9" i="33" s="1"/>
  <c r="I9" i="35" s="1"/>
  <c r="I9" i="36" s="1"/>
  <c r="G12" i="30"/>
  <c r="I9" i="21" s="1"/>
  <c r="H9" i="33" s="1"/>
  <c r="H9" i="35" s="1"/>
  <c r="H9" i="36" s="1"/>
  <c r="F12" i="30"/>
  <c r="H9" i="21" s="1"/>
  <c r="G9" i="33" s="1"/>
  <c r="G9" i="35" s="1"/>
  <c r="G9" i="36" s="1"/>
  <c r="E12" i="30"/>
  <c r="G9" i="21" s="1"/>
  <c r="F9" i="33" s="1"/>
  <c r="F9" i="35" s="1"/>
  <c r="F9" i="36" s="1"/>
  <c r="D12" i="30"/>
  <c r="F9" i="21" s="1"/>
  <c r="E9" i="33" s="1"/>
  <c r="E9" i="35" s="1"/>
  <c r="E9" i="36" s="1"/>
  <c r="C12" i="30"/>
  <c r="E9" i="21" s="1"/>
  <c r="D9" i="33" s="1"/>
  <c r="D9" i="35" s="1"/>
  <c r="D9" i="36" s="1"/>
  <c r="B12" i="30"/>
  <c r="D9" i="21" s="1"/>
  <c r="C9" i="33" s="1"/>
  <c r="C9" i="35" s="1"/>
  <c r="C9" i="36" s="1"/>
  <c r="M11" i="30"/>
  <c r="O8" i="21" s="1"/>
  <c r="N8" i="33" s="1"/>
  <c r="N8" i="35" s="1"/>
  <c r="N8" i="36" s="1"/>
  <c r="L11" i="30"/>
  <c r="N8" i="21" s="1"/>
  <c r="M8" i="33" s="1"/>
  <c r="M8" i="35" s="1"/>
  <c r="M8" i="36" s="1"/>
  <c r="K11" i="30"/>
  <c r="M8" i="21" s="1"/>
  <c r="L8" i="33" s="1"/>
  <c r="L8" i="35" s="1"/>
  <c r="L8" i="36" s="1"/>
  <c r="J11" i="30"/>
  <c r="L8" i="21" s="1"/>
  <c r="K8" i="33" s="1"/>
  <c r="K8" i="35" s="1"/>
  <c r="K8" i="36" s="1"/>
  <c r="I11" i="30"/>
  <c r="K8" i="21" s="1"/>
  <c r="J8" i="33" s="1"/>
  <c r="J8" i="35" s="1"/>
  <c r="J8" i="36" s="1"/>
  <c r="H11" i="30"/>
  <c r="J8" i="21" s="1"/>
  <c r="I8" i="33" s="1"/>
  <c r="I8" i="35" s="1"/>
  <c r="I8" i="36" s="1"/>
  <c r="G11" i="30"/>
  <c r="I8" i="21" s="1"/>
  <c r="H8" i="33" s="1"/>
  <c r="H8" i="35" s="1"/>
  <c r="H8" i="36" s="1"/>
  <c r="F11" i="30"/>
  <c r="H8" i="21" s="1"/>
  <c r="G8" i="33" s="1"/>
  <c r="G8" i="35" s="1"/>
  <c r="G8" i="36" s="1"/>
  <c r="E11" i="30"/>
  <c r="G8" i="21" s="1"/>
  <c r="F8" i="33" s="1"/>
  <c r="F8" i="35" s="1"/>
  <c r="F8" i="36" s="1"/>
  <c r="D11" i="30"/>
  <c r="F8" i="21" s="1"/>
  <c r="E8" i="33" s="1"/>
  <c r="E8" i="35" s="1"/>
  <c r="E8" i="36" s="1"/>
  <c r="C11" i="30"/>
  <c r="E8" i="21" s="1"/>
  <c r="D8" i="33" s="1"/>
  <c r="D8" i="35" s="1"/>
  <c r="D8" i="36" s="1"/>
  <c r="B11" i="30"/>
  <c r="D8" i="21" s="1"/>
  <c r="C8" i="33" s="1"/>
  <c r="C8" i="35" s="1"/>
  <c r="C8" i="36" s="1"/>
  <c r="M10" i="30"/>
  <c r="L10"/>
  <c r="K10"/>
  <c r="J10"/>
  <c r="I10"/>
  <c r="H10"/>
  <c r="G10"/>
  <c r="F10"/>
  <c r="E10"/>
  <c r="D10"/>
  <c r="C10"/>
  <c r="B10"/>
  <c r="M9"/>
  <c r="L9"/>
  <c r="K9"/>
  <c r="J9"/>
  <c r="I9"/>
  <c r="H9"/>
  <c r="G9"/>
  <c r="F9"/>
  <c r="E9"/>
  <c r="D9"/>
  <c r="C9"/>
  <c r="B9"/>
  <c r="M8"/>
  <c r="O7" i="21" s="1"/>
  <c r="N7" i="33" s="1"/>
  <c r="N7" i="35" s="1"/>
  <c r="N7" i="36" s="1"/>
  <c r="L8" i="30"/>
  <c r="N7" i="21" s="1"/>
  <c r="M7" i="33" s="1"/>
  <c r="M7" i="35" s="1"/>
  <c r="M7" i="36" s="1"/>
  <c r="K8" i="30"/>
  <c r="M7" i="21" s="1"/>
  <c r="L7" i="33" s="1"/>
  <c r="L7" i="35" s="1"/>
  <c r="L7" i="36" s="1"/>
  <c r="J8" i="30"/>
  <c r="L7" i="21" s="1"/>
  <c r="K7" i="33" s="1"/>
  <c r="K7" i="35" s="1"/>
  <c r="K7" i="36" s="1"/>
  <c r="I8" i="30"/>
  <c r="K7" i="21" s="1"/>
  <c r="J7" i="33" s="1"/>
  <c r="J7" i="35" s="1"/>
  <c r="J7" i="36" s="1"/>
  <c r="H8" i="30"/>
  <c r="J7" i="21" s="1"/>
  <c r="I7" i="33" s="1"/>
  <c r="I7" i="35" s="1"/>
  <c r="I7" i="36" s="1"/>
  <c r="G8" i="30"/>
  <c r="I7" i="21" s="1"/>
  <c r="H7" i="33" s="1"/>
  <c r="H7" i="35" s="1"/>
  <c r="H7" i="36" s="1"/>
  <c r="F8" i="30"/>
  <c r="H7" i="21" s="1"/>
  <c r="G7" i="33" s="1"/>
  <c r="G7" i="35" s="1"/>
  <c r="G7" i="36" s="1"/>
  <c r="E8" i="30"/>
  <c r="G7" i="21" s="1"/>
  <c r="F7" i="33" s="1"/>
  <c r="F7" i="35" s="1"/>
  <c r="F7" i="36" s="1"/>
  <c r="D8" i="30"/>
  <c r="F7" i="21" s="1"/>
  <c r="E7" i="33" s="1"/>
  <c r="E7" i="35" s="1"/>
  <c r="E7" i="36" s="1"/>
  <c r="C8" i="30"/>
  <c r="E7" i="21" s="1"/>
  <c r="D7" i="33" s="1"/>
  <c r="D7" i="35" s="1"/>
  <c r="D7" i="36" s="1"/>
  <c r="B8" i="30"/>
  <c r="D7" i="21" s="1"/>
  <c r="C7" i="33" s="1"/>
  <c r="C7" i="35" s="1"/>
  <c r="C7" i="36" s="1"/>
  <c r="M7" i="30"/>
  <c r="O6" i="21" s="1"/>
  <c r="N6" i="33" s="1"/>
  <c r="N6" i="35" s="1"/>
  <c r="N6" i="36" s="1"/>
  <c r="L7" i="30"/>
  <c r="N6" i="21" s="1"/>
  <c r="M6" i="33" s="1"/>
  <c r="M6" i="35" s="1"/>
  <c r="M6" i="36" s="1"/>
  <c r="K7" i="30"/>
  <c r="M6" i="21" s="1"/>
  <c r="L6" i="33" s="1"/>
  <c r="L6" i="35" s="1"/>
  <c r="L6" i="36" s="1"/>
  <c r="J7" i="30"/>
  <c r="L6" i="21" s="1"/>
  <c r="K6" i="33" s="1"/>
  <c r="K6" i="35" s="1"/>
  <c r="K6" i="36" s="1"/>
  <c r="I7" i="30"/>
  <c r="K6" i="21" s="1"/>
  <c r="J6" i="33" s="1"/>
  <c r="J6" i="35" s="1"/>
  <c r="J6" i="36" s="1"/>
  <c r="H7" i="30"/>
  <c r="J6" i="21" s="1"/>
  <c r="I6" i="33" s="1"/>
  <c r="I6" i="35" s="1"/>
  <c r="I6" i="36" s="1"/>
  <c r="G7" i="30"/>
  <c r="I6" i="21" s="1"/>
  <c r="H6" i="33" s="1"/>
  <c r="H6" i="35" s="1"/>
  <c r="H6" i="36" s="1"/>
  <c r="F7" i="30"/>
  <c r="H6" i="21" s="1"/>
  <c r="G6" i="33" s="1"/>
  <c r="G6" i="35" s="1"/>
  <c r="G6" i="36" s="1"/>
  <c r="E7" i="30"/>
  <c r="G6" i="21" s="1"/>
  <c r="F6" i="33" s="1"/>
  <c r="F6" i="35" s="1"/>
  <c r="F6" i="36" s="1"/>
  <c r="D7" i="30"/>
  <c r="F6" i="21" s="1"/>
  <c r="E6" i="33" s="1"/>
  <c r="E6" i="35" s="1"/>
  <c r="E6" i="36" s="1"/>
  <c r="C7" i="30"/>
  <c r="E6" i="21" s="1"/>
  <c r="D6" i="33" s="1"/>
  <c r="D6" i="35" s="1"/>
  <c r="D6" i="36" s="1"/>
  <c r="B7" i="30"/>
  <c r="D6" i="21" s="1"/>
  <c r="C6" i="33" s="1"/>
  <c r="C6" i="35" s="1"/>
  <c r="C6" i="36" s="1"/>
  <c r="M6" i="30"/>
  <c r="O5" i="21" s="1"/>
  <c r="N5" i="33" s="1"/>
  <c r="N5" i="35" s="1"/>
  <c r="N5" i="36" s="1"/>
  <c r="L6" i="30"/>
  <c r="N5" i="21" s="1"/>
  <c r="M5" i="33" s="1"/>
  <c r="M5" i="35" s="1"/>
  <c r="M5" i="36" s="1"/>
  <c r="K6" i="30"/>
  <c r="M5" i="21" s="1"/>
  <c r="L5" i="33" s="1"/>
  <c r="L5" i="35" s="1"/>
  <c r="L5" i="36" s="1"/>
  <c r="J6" i="30"/>
  <c r="L5" i="21" s="1"/>
  <c r="K5" i="33" s="1"/>
  <c r="K5" i="35" s="1"/>
  <c r="K5" i="36" s="1"/>
  <c r="I6" i="30"/>
  <c r="K5" i="21" s="1"/>
  <c r="J5" i="33" s="1"/>
  <c r="J5" i="35" s="1"/>
  <c r="J5" i="36" s="1"/>
  <c r="H6" i="30"/>
  <c r="J5" i="21" s="1"/>
  <c r="I5" i="33" s="1"/>
  <c r="I5" i="35" s="1"/>
  <c r="I5" i="36" s="1"/>
  <c r="G6" i="30"/>
  <c r="I5" i="21" s="1"/>
  <c r="H5" i="33" s="1"/>
  <c r="H5" i="35" s="1"/>
  <c r="H5" i="36" s="1"/>
  <c r="F6" i="30"/>
  <c r="H5" i="21" s="1"/>
  <c r="G5" i="33" s="1"/>
  <c r="G5" i="35" s="1"/>
  <c r="G5" i="36" s="1"/>
  <c r="E6" i="30"/>
  <c r="G5" i="21" s="1"/>
  <c r="F5" i="33" s="1"/>
  <c r="F5" i="35" s="1"/>
  <c r="F5" i="36" s="1"/>
  <c r="D6" i="30"/>
  <c r="F5" i="21" s="1"/>
  <c r="E5" i="33" s="1"/>
  <c r="E5" i="35" s="1"/>
  <c r="E5" i="36" s="1"/>
  <c r="C6" i="30"/>
  <c r="E5" i="21" s="1"/>
  <c r="D5" i="33" s="1"/>
  <c r="D5" i="35" s="1"/>
  <c r="D5" i="36" s="1"/>
  <c r="B6" i="30"/>
  <c r="D5" i="21" s="1"/>
  <c r="C5" i="33" s="1"/>
  <c r="C5" i="35" s="1"/>
  <c r="C5" i="36" s="1"/>
  <c r="M5" i="30"/>
  <c r="O4" i="21" s="1"/>
  <c r="N4" i="33" s="1"/>
  <c r="N4" i="35" s="1"/>
  <c r="N4" i="36" s="1"/>
  <c r="L5" i="30"/>
  <c r="N4" i="21" s="1"/>
  <c r="M4" i="33" s="1"/>
  <c r="M4" i="35" s="1"/>
  <c r="M4" i="36" s="1"/>
  <c r="K5" i="30"/>
  <c r="M4" i="21" s="1"/>
  <c r="L4" i="33" s="1"/>
  <c r="L4" i="35" s="1"/>
  <c r="L4" i="36" s="1"/>
  <c r="J5" i="30"/>
  <c r="L4" i="21" s="1"/>
  <c r="K4" i="33" s="1"/>
  <c r="K4" i="35" s="1"/>
  <c r="K4" i="36" s="1"/>
  <c r="I5" i="30"/>
  <c r="K4" i="21" s="1"/>
  <c r="J4" i="33" s="1"/>
  <c r="J4" i="35" s="1"/>
  <c r="J4" i="36" s="1"/>
  <c r="H5" i="30"/>
  <c r="J4" i="21" s="1"/>
  <c r="I4" i="33" s="1"/>
  <c r="I4" i="35" s="1"/>
  <c r="I4" i="36" s="1"/>
  <c r="G5" i="30"/>
  <c r="I4" i="21" s="1"/>
  <c r="H4" i="33" s="1"/>
  <c r="H4" i="35" s="1"/>
  <c r="H4" i="36" s="1"/>
  <c r="F5" i="30"/>
  <c r="H4" i="21" s="1"/>
  <c r="G4" i="33" s="1"/>
  <c r="G4" i="35" s="1"/>
  <c r="G4" i="36" s="1"/>
  <c r="E5" i="30"/>
  <c r="G4" i="21" s="1"/>
  <c r="F4" i="33" s="1"/>
  <c r="F4" i="35" s="1"/>
  <c r="F4" i="36" s="1"/>
  <c r="D5" i="30"/>
  <c r="F4" i="21" s="1"/>
  <c r="E4" i="33" s="1"/>
  <c r="E4" i="35" s="1"/>
  <c r="E4" i="36" s="1"/>
  <c r="C5" i="30"/>
  <c r="E4" i="21" s="1"/>
  <c r="D4" i="33" s="1"/>
  <c r="D4" i="35" s="1"/>
  <c r="D4" i="36" s="1"/>
  <c r="B5" i="30"/>
  <c r="D4" i="21" s="1"/>
  <c r="C4" i="33" s="1"/>
  <c r="C4" i="35" s="1"/>
  <c r="C4" i="36" s="1"/>
  <c r="M4" i="30"/>
  <c r="O3" i="21" s="1"/>
  <c r="N3" i="33" s="1"/>
  <c r="L4" i="30"/>
  <c r="N3" i="21" s="1"/>
  <c r="M3" i="33" s="1"/>
  <c r="K4" i="30"/>
  <c r="M3" i="21" s="1"/>
  <c r="L3" i="33" s="1"/>
  <c r="J4" i="30"/>
  <c r="L3" i="21" s="1"/>
  <c r="K3" i="33" s="1"/>
  <c r="I4" i="30"/>
  <c r="K3" i="21" s="1"/>
  <c r="J3" i="33" s="1"/>
  <c r="H4" i="30"/>
  <c r="J3" i="21" s="1"/>
  <c r="I3" i="33" s="1"/>
  <c r="G4" i="30"/>
  <c r="I3" i="21" s="1"/>
  <c r="H3" i="33" s="1"/>
  <c r="F4" i="30"/>
  <c r="H3" i="21" s="1"/>
  <c r="G3" i="33" s="1"/>
  <c r="E4" i="30"/>
  <c r="G3" i="21" s="1"/>
  <c r="F3" i="33" s="1"/>
  <c r="D4" i="30"/>
  <c r="F3" i="21" s="1"/>
  <c r="E3" i="33" s="1"/>
  <c r="C4" i="30"/>
  <c r="E3" i="21" s="1"/>
  <c r="D3" i="33" s="1"/>
  <c r="B4" i="30"/>
  <c r="D3" i="21" s="1"/>
  <c r="C3" i="33" s="1"/>
  <c r="M3" i="30"/>
  <c r="L3"/>
  <c r="K3"/>
  <c r="J3"/>
  <c r="I3"/>
  <c r="H3"/>
  <c r="G3"/>
  <c r="F3"/>
  <c r="E3"/>
  <c r="D3"/>
  <c r="C3"/>
  <c r="B3"/>
  <c r="M2"/>
  <c r="H2"/>
  <c r="G2"/>
  <c r="F2"/>
  <c r="E2"/>
  <c r="D2"/>
  <c r="C2"/>
  <c r="B2"/>
  <c r="M1"/>
  <c r="H1"/>
  <c r="G1"/>
  <c r="F1"/>
  <c r="E1"/>
  <c r="D1"/>
  <c r="C1"/>
  <c r="B1"/>
  <c r="G980" i="29"/>
  <c r="G981"/>
  <c r="G982"/>
  <c r="G983"/>
  <c r="G984"/>
  <c r="G985"/>
  <c r="G986"/>
  <c r="G987"/>
  <c r="G988"/>
  <c r="G989"/>
  <c r="G990"/>
  <c r="G991"/>
  <c r="G992"/>
  <c r="G993"/>
  <c r="G994"/>
  <c r="G979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767"/>
  <c r="I768"/>
  <c r="I769"/>
  <c r="I770"/>
  <c r="I771"/>
  <c r="I772"/>
  <c r="I773"/>
  <c r="I774"/>
  <c r="I775"/>
  <c r="I776"/>
  <c r="I777"/>
  <c r="I778"/>
  <c r="I779"/>
  <c r="I780"/>
  <c r="I781"/>
  <c r="I782"/>
  <c r="I783"/>
  <c r="I784"/>
  <c r="I785"/>
  <c r="I786"/>
  <c r="I787"/>
  <c r="I788"/>
  <c r="I789"/>
  <c r="I790"/>
  <c r="I791"/>
  <c r="I792"/>
  <c r="I793"/>
  <c r="I794"/>
  <c r="I795"/>
  <c r="I796"/>
  <c r="I797"/>
  <c r="I798"/>
  <c r="I799"/>
  <c r="I800"/>
  <c r="I801"/>
  <c r="I802"/>
  <c r="I803"/>
  <c r="I804"/>
  <c r="I805"/>
  <c r="I806"/>
  <c r="I807"/>
  <c r="I808"/>
  <c r="I809"/>
  <c r="I810"/>
  <c r="I811"/>
  <c r="I812"/>
  <c r="I813"/>
  <c r="I814"/>
  <c r="I815"/>
  <c r="I816"/>
  <c r="I817"/>
  <c r="I818"/>
  <c r="I819"/>
  <c r="I820"/>
  <c r="I821"/>
  <c r="I822"/>
  <c r="I823"/>
  <c r="I824"/>
  <c r="I825"/>
  <c r="I826"/>
  <c r="I827"/>
  <c r="I828"/>
  <c r="I829"/>
  <c r="I830"/>
  <c r="I831"/>
  <c r="I832"/>
  <c r="I833"/>
  <c r="I834"/>
  <c r="I835"/>
  <c r="I836"/>
  <c r="I837"/>
  <c r="I838"/>
  <c r="I839"/>
  <c r="I840"/>
  <c r="I841"/>
  <c r="I842"/>
  <c r="I843"/>
  <c r="I844"/>
  <c r="I845"/>
  <c r="I846"/>
  <c r="I847"/>
  <c r="I848"/>
  <c r="I849"/>
  <c r="I850"/>
  <c r="I851"/>
  <c r="I852"/>
  <c r="I853"/>
  <c r="I854"/>
  <c r="I855"/>
  <c r="I856"/>
  <c r="I857"/>
  <c r="I858"/>
  <c r="I859"/>
  <c r="I860"/>
  <c r="I861"/>
  <c r="I862"/>
  <c r="I863"/>
  <c r="I864"/>
  <c r="I865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8"/>
  <c r="I889"/>
  <c r="I890"/>
  <c r="I891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1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4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7"/>
  <c r="I958"/>
  <c r="I959"/>
  <c r="I960"/>
  <c r="I961"/>
  <c r="I962"/>
  <c r="I963"/>
  <c r="I964"/>
  <c r="I965"/>
  <c r="I966"/>
  <c r="I967"/>
  <c r="I968"/>
  <c r="I969"/>
  <c r="I970"/>
  <c r="I971"/>
  <c r="I972"/>
  <c r="I973"/>
  <c r="I974"/>
  <c r="I975"/>
  <c r="I976"/>
  <c r="I977"/>
  <c r="I978"/>
  <c r="I979"/>
  <c r="I980"/>
  <c r="I981"/>
  <c r="I982"/>
  <c r="I983"/>
  <c r="I984"/>
  <c r="I985"/>
  <c r="I986"/>
  <c r="I987"/>
  <c r="I988"/>
  <c r="I989"/>
  <c r="I990"/>
  <c r="I991"/>
  <c r="I992"/>
  <c r="I993"/>
  <c r="I994"/>
  <c r="I100"/>
  <c r="F979"/>
  <c r="F980"/>
  <c r="F981"/>
  <c r="F982"/>
  <c r="F983"/>
  <c r="F984"/>
  <c r="F985"/>
  <c r="F986"/>
  <c r="F987"/>
  <c r="F988"/>
  <c r="F989"/>
  <c r="F990"/>
  <c r="F991"/>
  <c r="F992"/>
  <c r="F993"/>
  <c r="F994"/>
  <c r="F978"/>
  <c r="E296"/>
  <c r="E298"/>
  <c r="E300"/>
  <c r="E302"/>
  <c r="E304"/>
  <c r="E306"/>
  <c r="E308"/>
  <c r="E310"/>
  <c r="E312"/>
  <c r="E314"/>
  <c r="E316"/>
  <c r="E318"/>
  <c r="E320"/>
  <c r="E322"/>
  <c r="E993"/>
  <c r="E992"/>
  <c r="E994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731"/>
  <c r="E816"/>
  <c r="E848"/>
  <c r="E850"/>
  <c r="E852"/>
  <c r="E854"/>
  <c r="E856"/>
  <c r="E858"/>
  <c r="E860"/>
  <c r="E862"/>
  <c r="E864"/>
  <c r="E866"/>
  <c r="E868"/>
  <c r="E870"/>
  <c r="E872"/>
  <c r="E874"/>
  <c r="E906"/>
  <c r="E908"/>
  <c r="E910"/>
  <c r="E912"/>
  <c r="E914"/>
  <c r="E916"/>
  <c r="E918"/>
  <c r="E920"/>
  <c r="E922"/>
  <c r="E924"/>
  <c r="E926"/>
  <c r="E928"/>
  <c r="E930"/>
  <c r="E932"/>
  <c r="E760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77"/>
  <c r="D975"/>
  <c r="D976"/>
  <c r="D977"/>
  <c r="D978"/>
  <c r="D979"/>
  <c r="D980"/>
  <c r="D981"/>
  <c r="D982"/>
  <c r="D983"/>
  <c r="D984"/>
  <c r="D985"/>
  <c r="D986"/>
  <c r="D987"/>
  <c r="D988"/>
  <c r="D989"/>
  <c r="D990"/>
  <c r="D991"/>
  <c r="D992"/>
  <c r="D993"/>
  <c r="D994"/>
  <c r="D974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894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531"/>
  <c r="K480"/>
  <c r="K482"/>
  <c r="K484"/>
  <c r="K486"/>
  <c r="K488"/>
  <c r="K481"/>
  <c r="K483"/>
  <c r="K485"/>
  <c r="K487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67"/>
  <c r="K568"/>
  <c r="K569"/>
  <c r="K570"/>
  <c r="K571"/>
  <c r="K572"/>
  <c r="K573"/>
  <c r="K574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102"/>
  <c r="K93"/>
  <c r="K94"/>
  <c r="K95"/>
  <c r="K96"/>
  <c r="K97"/>
  <c r="K98"/>
  <c r="K99"/>
  <c r="K100"/>
  <c r="K101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L456"/>
  <c r="L457"/>
  <c r="L458"/>
  <c r="L459"/>
  <c r="L460"/>
  <c r="L461"/>
  <c r="L462"/>
  <c r="L463"/>
  <c r="L464"/>
  <c r="L465"/>
  <c r="L466"/>
  <c r="L467"/>
  <c r="L468"/>
  <c r="L469"/>
  <c r="L470"/>
  <c r="L471"/>
  <c r="L472"/>
  <c r="L473"/>
  <c r="L474"/>
  <c r="L475"/>
  <c r="L476"/>
  <c r="L477"/>
  <c r="L478"/>
  <c r="L479"/>
  <c r="L480"/>
  <c r="L481"/>
  <c r="L482"/>
  <c r="L483"/>
  <c r="L484"/>
  <c r="L485"/>
  <c r="L486"/>
  <c r="L487"/>
  <c r="L488"/>
  <c r="L489"/>
  <c r="L490"/>
  <c r="L491"/>
  <c r="L492"/>
  <c r="L493"/>
  <c r="L494"/>
  <c r="L495"/>
  <c r="L496"/>
  <c r="L497"/>
  <c r="L498"/>
  <c r="L499"/>
  <c r="L500"/>
  <c r="L501"/>
  <c r="L502"/>
  <c r="L503"/>
  <c r="L504"/>
  <c r="L505"/>
  <c r="L506"/>
  <c r="L507"/>
  <c r="L508"/>
  <c r="L509"/>
  <c r="L510"/>
  <c r="L511"/>
  <c r="L512"/>
  <c r="L513"/>
  <c r="L514"/>
  <c r="L515"/>
  <c r="L516"/>
  <c r="L517"/>
  <c r="L518"/>
  <c r="L519"/>
  <c r="L520"/>
  <c r="L521"/>
  <c r="L522"/>
  <c r="L523"/>
  <c r="L524"/>
  <c r="L525"/>
  <c r="L526"/>
  <c r="L527"/>
  <c r="L528"/>
  <c r="L529"/>
  <c r="L530"/>
  <c r="L531"/>
  <c r="L532"/>
  <c r="L533"/>
  <c r="L534"/>
  <c r="L535"/>
  <c r="L536"/>
  <c r="L537"/>
  <c r="L538"/>
  <c r="L539"/>
  <c r="L540"/>
  <c r="L541"/>
  <c r="L542"/>
  <c r="L543"/>
  <c r="L544"/>
  <c r="L545"/>
  <c r="L546"/>
  <c r="L547"/>
  <c r="L548"/>
  <c r="L549"/>
  <c r="L550"/>
  <c r="L551"/>
  <c r="L552"/>
  <c r="L553"/>
  <c r="L554"/>
  <c r="L555"/>
  <c r="L556"/>
  <c r="L557"/>
  <c r="L558"/>
  <c r="L559"/>
  <c r="L560"/>
  <c r="L561"/>
  <c r="L562"/>
  <c r="L563"/>
  <c r="L564"/>
  <c r="L565"/>
  <c r="L566"/>
  <c r="L567"/>
  <c r="L568"/>
  <c r="L569"/>
  <c r="L570"/>
  <c r="L571"/>
  <c r="L572"/>
  <c r="L573"/>
  <c r="L574"/>
  <c r="L575"/>
  <c r="L576"/>
  <c r="L577"/>
  <c r="L578"/>
  <c r="L579"/>
  <c r="L580"/>
  <c r="L581"/>
  <c r="L582"/>
  <c r="L583"/>
  <c r="L584"/>
  <c r="L585"/>
  <c r="L586"/>
  <c r="L587"/>
  <c r="L588"/>
  <c r="L589"/>
  <c r="L590"/>
  <c r="L591"/>
  <c r="L592"/>
  <c r="L593"/>
  <c r="L594"/>
  <c r="L595"/>
  <c r="L596"/>
  <c r="L597"/>
  <c r="L598"/>
  <c r="L599"/>
  <c r="L600"/>
  <c r="L601"/>
  <c r="L602"/>
  <c r="L603"/>
  <c r="L604"/>
  <c r="L605"/>
  <c r="L606"/>
  <c r="L607"/>
  <c r="L608"/>
  <c r="L609"/>
  <c r="L610"/>
  <c r="L611"/>
  <c r="L612"/>
  <c r="L613"/>
  <c r="L614"/>
  <c r="L615"/>
  <c r="L616"/>
  <c r="L617"/>
  <c r="L618"/>
  <c r="L619"/>
  <c r="L620"/>
  <c r="L621"/>
  <c r="L622"/>
  <c r="L623"/>
  <c r="L624"/>
  <c r="L625"/>
  <c r="L626"/>
  <c r="L627"/>
  <c r="L628"/>
  <c r="L629"/>
  <c r="L630"/>
  <c r="L631"/>
  <c r="L632"/>
  <c r="L633"/>
  <c r="L634"/>
  <c r="L635"/>
  <c r="L636"/>
  <c r="L637"/>
  <c r="L638"/>
  <c r="L639"/>
  <c r="L640"/>
  <c r="L641"/>
  <c r="L642"/>
  <c r="L643"/>
  <c r="L644"/>
  <c r="L645"/>
  <c r="L646"/>
  <c r="L647"/>
  <c r="L648"/>
  <c r="L649"/>
  <c r="L650"/>
  <c r="L651"/>
  <c r="L652"/>
  <c r="L653"/>
  <c r="L654"/>
  <c r="L655"/>
  <c r="L656"/>
  <c r="L657"/>
  <c r="L658"/>
  <c r="L659"/>
  <c r="L660"/>
  <c r="L661"/>
  <c r="L662"/>
  <c r="L663"/>
  <c r="L664"/>
  <c r="L665"/>
  <c r="L666"/>
  <c r="L667"/>
  <c r="L668"/>
  <c r="L669"/>
  <c r="L670"/>
  <c r="L671"/>
  <c r="L672"/>
  <c r="L673"/>
  <c r="L674"/>
  <c r="L675"/>
  <c r="L676"/>
  <c r="L677"/>
  <c r="L678"/>
  <c r="L679"/>
  <c r="L680"/>
  <c r="L681"/>
  <c r="L682"/>
  <c r="L683"/>
  <c r="L684"/>
  <c r="L685"/>
  <c r="L686"/>
  <c r="L687"/>
  <c r="L688"/>
  <c r="L689"/>
  <c r="L690"/>
  <c r="L691"/>
  <c r="L692"/>
  <c r="L693"/>
  <c r="L694"/>
  <c r="L695"/>
  <c r="L696"/>
  <c r="L697"/>
  <c r="L698"/>
  <c r="L699"/>
  <c r="L700"/>
  <c r="L701"/>
  <c r="L702"/>
  <c r="L703"/>
  <c r="L704"/>
  <c r="L705"/>
  <c r="L706"/>
  <c r="L707"/>
  <c r="L708"/>
  <c r="L709"/>
  <c r="L710"/>
  <c r="L711"/>
  <c r="L712"/>
  <c r="L713"/>
  <c r="L714"/>
  <c r="L715"/>
  <c r="L716"/>
  <c r="L717"/>
  <c r="L718"/>
  <c r="L719"/>
  <c r="L720"/>
  <c r="L721"/>
  <c r="L722"/>
  <c r="L723"/>
  <c r="L724"/>
  <c r="L725"/>
  <c r="L726"/>
  <c r="L727"/>
  <c r="L728"/>
  <c r="L729"/>
  <c r="L730"/>
  <c r="L731"/>
  <c r="L732"/>
  <c r="L733"/>
  <c r="L734"/>
  <c r="L735"/>
  <c r="L736"/>
  <c r="L737"/>
  <c r="L738"/>
  <c r="L739"/>
  <c r="L740"/>
  <c r="L741"/>
  <c r="L742"/>
  <c r="L743"/>
  <c r="L744"/>
  <c r="L745"/>
  <c r="L746"/>
  <c r="L747"/>
  <c r="L748"/>
  <c r="L749"/>
  <c r="L750"/>
  <c r="L751"/>
  <c r="L752"/>
  <c r="L753"/>
  <c r="L754"/>
  <c r="L755"/>
  <c r="L756"/>
  <c r="L757"/>
  <c r="L758"/>
  <c r="L759"/>
  <c r="L760"/>
  <c r="L761"/>
  <c r="L762"/>
  <c r="L763"/>
  <c r="L764"/>
  <c r="L765"/>
  <c r="L766"/>
  <c r="L767"/>
  <c r="L768"/>
  <c r="L769"/>
  <c r="L770"/>
  <c r="L771"/>
  <c r="L772"/>
  <c r="L773"/>
  <c r="L774"/>
  <c r="L775"/>
  <c r="L776"/>
  <c r="L777"/>
  <c r="L778"/>
  <c r="L779"/>
  <c r="L780"/>
  <c r="L781"/>
  <c r="L782"/>
  <c r="L783"/>
  <c r="L784"/>
  <c r="L785"/>
  <c r="L786"/>
  <c r="L787"/>
  <c r="L788"/>
  <c r="L789"/>
  <c r="L790"/>
  <c r="L791"/>
  <c r="L792"/>
  <c r="L793"/>
  <c r="L794"/>
  <c r="L795"/>
  <c r="L796"/>
  <c r="L797"/>
  <c r="L798"/>
  <c r="L799"/>
  <c r="L800"/>
  <c r="L801"/>
  <c r="L802"/>
  <c r="L803"/>
  <c r="L804"/>
  <c r="L805"/>
  <c r="L806"/>
  <c r="L807"/>
  <c r="L808"/>
  <c r="L809"/>
  <c r="L810"/>
  <c r="L811"/>
  <c r="L812"/>
  <c r="L813"/>
  <c r="L814"/>
  <c r="L815"/>
  <c r="L816"/>
  <c r="L817"/>
  <c r="L818"/>
  <c r="L819"/>
  <c r="L820"/>
  <c r="L821"/>
  <c r="L822"/>
  <c r="L823"/>
  <c r="L824"/>
  <c r="L825"/>
  <c r="L826"/>
  <c r="L827"/>
  <c r="L828"/>
  <c r="L829"/>
  <c r="L830"/>
  <c r="L831"/>
  <c r="L832"/>
  <c r="L833"/>
  <c r="L834"/>
  <c r="L835"/>
  <c r="L836"/>
  <c r="L837"/>
  <c r="L838"/>
  <c r="L839"/>
  <c r="L840"/>
  <c r="L841"/>
  <c r="L842"/>
  <c r="L843"/>
  <c r="L844"/>
  <c r="L845"/>
  <c r="L846"/>
  <c r="L847"/>
  <c r="L848"/>
  <c r="L849"/>
  <c r="L850"/>
  <c r="L851"/>
  <c r="L852"/>
  <c r="L853"/>
  <c r="L854"/>
  <c r="L855"/>
  <c r="L856"/>
  <c r="L857"/>
  <c r="L858"/>
  <c r="L859"/>
  <c r="L860"/>
  <c r="L861"/>
  <c r="L862"/>
  <c r="L863"/>
  <c r="L864"/>
  <c r="L865"/>
  <c r="L866"/>
  <c r="L867"/>
  <c r="L868"/>
  <c r="L869"/>
  <c r="L870"/>
  <c r="L871"/>
  <c r="L872"/>
  <c r="L873"/>
  <c r="L874"/>
  <c r="L875"/>
  <c r="L876"/>
  <c r="L877"/>
  <c r="L878"/>
  <c r="L879"/>
  <c r="L880"/>
  <c r="L881"/>
  <c r="L882"/>
  <c r="L883"/>
  <c r="L884"/>
  <c r="L885"/>
  <c r="L886"/>
  <c r="L887"/>
  <c r="L888"/>
  <c r="L889"/>
  <c r="L890"/>
  <c r="L891"/>
  <c r="L892"/>
  <c r="L893"/>
  <c r="L894"/>
  <c r="L895"/>
  <c r="L896"/>
  <c r="L897"/>
  <c r="L898"/>
  <c r="L899"/>
  <c r="L900"/>
  <c r="L901"/>
  <c r="L902"/>
  <c r="L903"/>
  <c r="L904"/>
  <c r="L905"/>
  <c r="L906"/>
  <c r="L907"/>
  <c r="L908"/>
  <c r="L909"/>
  <c r="L910"/>
  <c r="L911"/>
  <c r="L912"/>
  <c r="L913"/>
  <c r="L914"/>
  <c r="L915"/>
  <c r="L916"/>
  <c r="L917"/>
  <c r="L918"/>
  <c r="L919"/>
  <c r="L920"/>
  <c r="L921"/>
  <c r="L922"/>
  <c r="L923"/>
  <c r="L924"/>
  <c r="L925"/>
  <c r="L926"/>
  <c r="L927"/>
  <c r="L928"/>
  <c r="L929"/>
  <c r="L930"/>
  <c r="L931"/>
  <c r="L932"/>
  <c r="L933"/>
  <c r="L934"/>
  <c r="L935"/>
  <c r="L936"/>
  <c r="L937"/>
  <c r="L938"/>
  <c r="L939"/>
  <c r="L940"/>
  <c r="L941"/>
  <c r="L942"/>
  <c r="L943"/>
  <c r="L944"/>
  <c r="L945"/>
  <c r="L946"/>
  <c r="L947"/>
  <c r="L948"/>
  <c r="L949"/>
  <c r="L950"/>
  <c r="L951"/>
  <c r="L952"/>
  <c r="L953"/>
  <c r="L954"/>
  <c r="L955"/>
  <c r="L956"/>
  <c r="L957"/>
  <c r="L958"/>
  <c r="L959"/>
  <c r="L960"/>
  <c r="L961"/>
  <c r="L962"/>
  <c r="L963"/>
  <c r="L964"/>
  <c r="L965"/>
  <c r="L966"/>
  <c r="L967"/>
  <c r="L968"/>
  <c r="L969"/>
  <c r="L970"/>
  <c r="L971"/>
  <c r="L972"/>
  <c r="L973"/>
  <c r="L974"/>
  <c r="L975"/>
  <c r="L976"/>
  <c r="L977"/>
  <c r="L978"/>
  <c r="L979"/>
  <c r="L980"/>
  <c r="L981"/>
  <c r="L982"/>
  <c r="L983"/>
  <c r="L984"/>
  <c r="L985"/>
  <c r="L986"/>
  <c r="L987"/>
  <c r="L988"/>
  <c r="L989"/>
  <c r="L990"/>
  <c r="L991"/>
  <c r="L992"/>
  <c r="L993"/>
  <c r="L994"/>
  <c r="L3"/>
  <c r="M604"/>
  <c r="M605"/>
  <c r="M606"/>
  <c r="M607"/>
  <c r="M608"/>
  <c r="M609"/>
  <c r="M610"/>
  <c r="M611"/>
  <c r="M612"/>
  <c r="M613"/>
  <c r="M614"/>
  <c r="M615"/>
  <c r="M616"/>
  <c r="M617"/>
  <c r="M618"/>
  <c r="M619"/>
  <c r="M620"/>
  <c r="M621"/>
  <c r="M622"/>
  <c r="M623"/>
  <c r="M624"/>
  <c r="M625"/>
  <c r="M626"/>
  <c r="M627"/>
  <c r="M628"/>
  <c r="M629"/>
  <c r="M630"/>
  <c r="M631"/>
  <c r="M952"/>
  <c r="M953"/>
  <c r="M954"/>
  <c r="M955"/>
  <c r="M956"/>
  <c r="M957"/>
  <c r="M958"/>
  <c r="M959"/>
  <c r="M960"/>
  <c r="M961"/>
  <c r="M962"/>
  <c r="M963"/>
  <c r="M964"/>
  <c r="M2"/>
  <c r="M1"/>
  <c r="K957"/>
  <c r="K958"/>
  <c r="K959"/>
  <c r="K960"/>
  <c r="K961"/>
  <c r="K962"/>
  <c r="K963"/>
  <c r="K964"/>
  <c r="K965"/>
  <c r="K966"/>
  <c r="K967"/>
  <c r="K968"/>
  <c r="K969"/>
  <c r="K970"/>
  <c r="K971"/>
  <c r="K972"/>
  <c r="K973"/>
  <c r="K974"/>
  <c r="K975"/>
  <c r="K976"/>
  <c r="K977"/>
  <c r="K978"/>
  <c r="K979"/>
  <c r="K980"/>
  <c r="K981"/>
  <c r="K982"/>
  <c r="K983"/>
  <c r="K984"/>
  <c r="K985"/>
  <c r="K986"/>
  <c r="K987"/>
  <c r="K988"/>
  <c r="K989"/>
  <c r="K990"/>
  <c r="K991"/>
  <c r="K992"/>
  <c r="K993"/>
  <c r="K994"/>
  <c r="K956"/>
  <c r="K955"/>
  <c r="K954"/>
  <c r="K953"/>
  <c r="K952"/>
  <c r="K951"/>
  <c r="K950"/>
  <c r="K949"/>
  <c r="K948"/>
  <c r="K947"/>
  <c r="K946"/>
  <c r="K945"/>
  <c r="K944"/>
  <c r="K943"/>
  <c r="K942"/>
  <c r="K941"/>
  <c r="K940"/>
  <c r="K939"/>
  <c r="K938"/>
  <c r="K937"/>
  <c r="K936"/>
  <c r="K935"/>
  <c r="K934"/>
  <c r="K933"/>
  <c r="K932"/>
  <c r="K931"/>
  <c r="K930"/>
  <c r="K929"/>
  <c r="K928"/>
  <c r="K927"/>
  <c r="K926"/>
  <c r="K925"/>
  <c r="K924"/>
  <c r="K923"/>
  <c r="K922"/>
  <c r="K921"/>
  <c r="K920"/>
  <c r="K919"/>
  <c r="K918"/>
  <c r="K917"/>
  <c r="K916"/>
  <c r="K915"/>
  <c r="K914"/>
  <c r="K913"/>
  <c r="K912"/>
  <c r="K911"/>
  <c r="K910"/>
  <c r="K909"/>
  <c r="K908"/>
  <c r="K907"/>
  <c r="K906"/>
  <c r="K905"/>
  <c r="K904"/>
  <c r="K903"/>
  <c r="K902"/>
  <c r="K901"/>
  <c r="K900"/>
  <c r="K899"/>
  <c r="K898"/>
  <c r="K897"/>
  <c r="K896"/>
  <c r="K895"/>
  <c r="K894"/>
  <c r="K893"/>
  <c r="K892"/>
  <c r="K891"/>
  <c r="K890"/>
  <c r="K889"/>
  <c r="K888"/>
  <c r="K887"/>
  <c r="K886"/>
  <c r="K885"/>
  <c r="K884"/>
  <c r="K883"/>
  <c r="K882"/>
  <c r="K881"/>
  <c r="K880"/>
  <c r="K879"/>
  <c r="K878"/>
  <c r="K877"/>
  <c r="K876"/>
  <c r="K875"/>
  <c r="K874"/>
  <c r="K873"/>
  <c r="K872"/>
  <c r="K871"/>
  <c r="K870"/>
  <c r="K869"/>
  <c r="K868"/>
  <c r="K867"/>
  <c r="K866"/>
  <c r="K865"/>
  <c r="K864"/>
  <c r="K863"/>
  <c r="K862"/>
  <c r="K861"/>
  <c r="K860"/>
  <c r="K859"/>
  <c r="K858"/>
  <c r="K857"/>
  <c r="K856"/>
  <c r="K855"/>
  <c r="K854"/>
  <c r="K853"/>
  <c r="K852"/>
  <c r="K851"/>
  <c r="K850"/>
  <c r="K849"/>
  <c r="K848"/>
  <c r="K847"/>
  <c r="K846"/>
  <c r="K845"/>
  <c r="K844"/>
  <c r="K843"/>
  <c r="K842"/>
  <c r="K841"/>
  <c r="K840"/>
  <c r="K839"/>
  <c r="K838"/>
  <c r="K837"/>
  <c r="K836"/>
  <c r="K835"/>
  <c r="K834"/>
  <c r="K833"/>
  <c r="K832"/>
  <c r="K831"/>
  <c r="K830"/>
  <c r="K829"/>
  <c r="K828"/>
  <c r="K827"/>
  <c r="K826"/>
  <c r="K825"/>
  <c r="K824"/>
  <c r="K823"/>
  <c r="K822"/>
  <c r="K821"/>
  <c r="K820"/>
  <c r="K819"/>
  <c r="K818"/>
  <c r="K817"/>
  <c r="K816"/>
  <c r="K815"/>
  <c r="K814"/>
  <c r="K813"/>
  <c r="K812"/>
  <c r="K811"/>
  <c r="K810"/>
  <c r="K809"/>
  <c r="K808"/>
  <c r="K807"/>
  <c r="K806"/>
  <c r="K805"/>
  <c r="K804"/>
  <c r="K803"/>
  <c r="K802"/>
  <c r="K801"/>
  <c r="K800"/>
  <c r="K799"/>
  <c r="K798"/>
  <c r="K797"/>
  <c r="K796"/>
  <c r="K795"/>
  <c r="K794"/>
  <c r="K793"/>
  <c r="K792"/>
  <c r="K791"/>
  <c r="K790"/>
  <c r="K789"/>
  <c r="K788"/>
  <c r="K787"/>
  <c r="K786"/>
  <c r="K785"/>
  <c r="K784"/>
  <c r="K783"/>
  <c r="K782"/>
  <c r="K781"/>
  <c r="K780"/>
  <c r="K779"/>
  <c r="K778"/>
  <c r="K777"/>
  <c r="K776"/>
  <c r="K775"/>
  <c r="K774"/>
  <c r="K773"/>
  <c r="K772"/>
  <c r="K771"/>
  <c r="K770"/>
  <c r="K769"/>
  <c r="K768"/>
  <c r="K767"/>
  <c r="K766"/>
  <c r="K765"/>
  <c r="K764"/>
  <c r="K763"/>
  <c r="K762"/>
  <c r="K761"/>
  <c r="K760"/>
  <c r="K759"/>
  <c r="K758"/>
  <c r="K757"/>
  <c r="K756"/>
  <c r="K755"/>
  <c r="K754"/>
  <c r="K753"/>
  <c r="K752"/>
  <c r="K751"/>
  <c r="K750"/>
  <c r="K749"/>
  <c r="K748"/>
  <c r="K747"/>
  <c r="K746"/>
  <c r="K745"/>
  <c r="K744"/>
  <c r="K743"/>
  <c r="K742"/>
  <c r="K741"/>
  <c r="K740"/>
  <c r="K739"/>
  <c r="K738"/>
  <c r="K737"/>
  <c r="K736"/>
  <c r="K735"/>
  <c r="K734"/>
  <c r="K733"/>
  <c r="K732"/>
  <c r="K731"/>
  <c r="K730"/>
  <c r="K729"/>
  <c r="K728"/>
  <c r="K727"/>
  <c r="K726"/>
  <c r="K725"/>
  <c r="K724"/>
  <c r="K723"/>
  <c r="K722"/>
  <c r="K721"/>
  <c r="K720"/>
  <c r="K719"/>
  <c r="K718"/>
  <c r="K717"/>
  <c r="K716"/>
  <c r="K715"/>
  <c r="K714"/>
  <c r="K713"/>
  <c r="K712"/>
  <c r="K711"/>
  <c r="K710"/>
  <c r="K709"/>
  <c r="K708"/>
  <c r="K707"/>
  <c r="K706"/>
  <c r="K705"/>
  <c r="K704"/>
  <c r="K703"/>
  <c r="K702"/>
  <c r="K701"/>
  <c r="K700"/>
  <c r="K699"/>
  <c r="K698"/>
  <c r="K697"/>
  <c r="K696"/>
  <c r="K695"/>
  <c r="K694"/>
  <c r="K693"/>
  <c r="K692"/>
  <c r="K691"/>
  <c r="K690"/>
  <c r="K689"/>
  <c r="K688"/>
  <c r="K687"/>
  <c r="K686"/>
  <c r="K685"/>
  <c r="K684"/>
  <c r="K683"/>
  <c r="K682"/>
  <c r="K681"/>
  <c r="K680"/>
  <c r="K679"/>
  <c r="K678"/>
  <c r="K677"/>
  <c r="K676"/>
  <c r="K675"/>
  <c r="K674"/>
  <c r="K673"/>
  <c r="K672"/>
  <c r="K671"/>
  <c r="K670"/>
  <c r="K669"/>
  <c r="K668"/>
  <c r="K667"/>
  <c r="K666"/>
  <c r="K665"/>
  <c r="K664"/>
  <c r="K663"/>
  <c r="K662"/>
  <c r="K661"/>
  <c r="K660"/>
  <c r="K659"/>
  <c r="K658"/>
  <c r="K657"/>
  <c r="K656"/>
  <c r="K655"/>
  <c r="K654"/>
  <c r="K653"/>
  <c r="K652"/>
  <c r="K651"/>
  <c r="K650"/>
  <c r="K649"/>
  <c r="K648"/>
  <c r="K647"/>
  <c r="K646"/>
  <c r="K645"/>
  <c r="K644"/>
  <c r="K643"/>
  <c r="K642"/>
  <c r="K641"/>
  <c r="K640"/>
  <c r="K639"/>
  <c r="K638"/>
  <c r="K637"/>
  <c r="K636"/>
  <c r="K635"/>
  <c r="K634"/>
  <c r="K633"/>
  <c r="K632"/>
  <c r="K631"/>
  <c r="K630"/>
  <c r="K629"/>
  <c r="K628"/>
  <c r="K627"/>
  <c r="K626"/>
  <c r="K625"/>
  <c r="K624"/>
  <c r="K623"/>
  <c r="K622"/>
  <c r="K621"/>
  <c r="K620"/>
  <c r="K619"/>
  <c r="K618"/>
  <c r="K617"/>
  <c r="K616"/>
  <c r="K615"/>
  <c r="K614"/>
  <c r="K613"/>
  <c r="K612"/>
  <c r="K611"/>
  <c r="K610"/>
  <c r="K609"/>
  <c r="K608"/>
  <c r="K607"/>
  <c r="K606"/>
  <c r="K605"/>
  <c r="K604"/>
  <c r="K603"/>
  <c r="K602"/>
  <c r="K601"/>
  <c r="K600"/>
  <c r="K599"/>
  <c r="K598"/>
  <c r="K597"/>
  <c r="K596"/>
  <c r="K595"/>
  <c r="K566"/>
  <c r="K565"/>
  <c r="K564"/>
  <c r="K563"/>
  <c r="K562"/>
  <c r="K561"/>
  <c r="K560"/>
  <c r="K559"/>
  <c r="K558"/>
  <c r="K557"/>
  <c r="K556"/>
  <c r="K555"/>
  <c r="K554"/>
  <c r="K553"/>
  <c r="K552"/>
  <c r="K551"/>
  <c r="K550"/>
  <c r="K549"/>
  <c r="K548"/>
  <c r="K547"/>
  <c r="K546"/>
  <c r="K545"/>
  <c r="K544"/>
  <c r="K543"/>
  <c r="K542"/>
  <c r="K541"/>
  <c r="K540"/>
  <c r="K539"/>
  <c r="K538"/>
  <c r="K537"/>
  <c r="K536"/>
  <c r="K535"/>
  <c r="K534"/>
  <c r="K533"/>
  <c r="K532"/>
  <c r="K531"/>
  <c r="K530"/>
  <c r="K529"/>
  <c r="K528"/>
  <c r="K527"/>
  <c r="K526"/>
  <c r="K525"/>
  <c r="K524"/>
  <c r="K523"/>
  <c r="K522"/>
  <c r="K521"/>
  <c r="K520"/>
  <c r="K519"/>
  <c r="K518"/>
  <c r="K517"/>
  <c r="K516"/>
  <c r="K515"/>
  <c r="K514"/>
  <c r="K513"/>
  <c r="K512"/>
  <c r="K511"/>
  <c r="K510"/>
  <c r="K509"/>
  <c r="K508"/>
  <c r="K479"/>
  <c r="K478"/>
  <c r="K477"/>
  <c r="K476"/>
  <c r="K475"/>
  <c r="K474"/>
  <c r="K473"/>
  <c r="K472"/>
  <c r="K471"/>
  <c r="K470"/>
  <c r="K469"/>
  <c r="K468"/>
  <c r="K467"/>
  <c r="K466"/>
  <c r="K465"/>
  <c r="K464"/>
  <c r="K463"/>
  <c r="K462"/>
  <c r="K461"/>
  <c r="K460"/>
  <c r="K459"/>
  <c r="K458"/>
  <c r="K457"/>
  <c r="K456"/>
  <c r="K455"/>
  <c r="K454"/>
  <c r="K453"/>
  <c r="K452"/>
  <c r="K451"/>
  <c r="K450"/>
  <c r="K449"/>
  <c r="K448"/>
  <c r="K447"/>
  <c r="K446"/>
  <c r="K445"/>
  <c r="K444"/>
  <c r="K443"/>
  <c r="K442"/>
  <c r="K441"/>
  <c r="K440"/>
  <c r="K439"/>
  <c r="K438"/>
  <c r="K437"/>
  <c r="K436"/>
  <c r="K435"/>
  <c r="K434"/>
  <c r="K433"/>
  <c r="K432"/>
  <c r="K431"/>
  <c r="K430"/>
  <c r="K429"/>
  <c r="K428"/>
  <c r="K427"/>
  <c r="K426"/>
  <c r="K425"/>
  <c r="K424"/>
  <c r="K423"/>
  <c r="K422"/>
  <c r="K421"/>
  <c r="K420"/>
  <c r="K419"/>
  <c r="K418"/>
  <c r="K417"/>
  <c r="K416"/>
  <c r="K415"/>
  <c r="K414"/>
  <c r="K413"/>
  <c r="K412"/>
  <c r="K411"/>
  <c r="K410"/>
  <c r="K409"/>
  <c r="K408"/>
  <c r="K407"/>
  <c r="K406"/>
  <c r="K405"/>
  <c r="K404"/>
  <c r="K403"/>
  <c r="K402"/>
  <c r="K401"/>
  <c r="K400"/>
  <c r="K399"/>
  <c r="K398"/>
  <c r="K397"/>
  <c r="K396"/>
  <c r="K395"/>
  <c r="K394"/>
  <c r="K393"/>
  <c r="K392"/>
  <c r="K391"/>
  <c r="K390"/>
  <c r="K389"/>
  <c r="K388"/>
  <c r="K387"/>
  <c r="K386"/>
  <c r="K385"/>
  <c r="K384"/>
  <c r="K383"/>
  <c r="K382"/>
  <c r="K381"/>
  <c r="K380"/>
  <c r="K379"/>
  <c r="K378"/>
  <c r="K377"/>
  <c r="K376"/>
  <c r="K375"/>
  <c r="K374"/>
  <c r="K373"/>
  <c r="K372"/>
  <c r="K371"/>
  <c r="K370"/>
  <c r="K369"/>
  <c r="K368"/>
  <c r="K367"/>
  <c r="K366"/>
  <c r="K365"/>
  <c r="K364"/>
  <c r="K363"/>
  <c r="K362"/>
  <c r="K361"/>
  <c r="K360"/>
  <c r="K359"/>
  <c r="K358"/>
  <c r="K357"/>
  <c r="K356"/>
  <c r="K355"/>
  <c r="K354"/>
  <c r="K353"/>
  <c r="K352"/>
  <c r="K351"/>
  <c r="K350"/>
  <c r="K349"/>
  <c r="K348"/>
  <c r="K347"/>
  <c r="K346"/>
  <c r="K345"/>
  <c r="K344"/>
  <c r="K343"/>
  <c r="K342"/>
  <c r="K341"/>
  <c r="K340"/>
  <c r="K339"/>
  <c r="K338"/>
  <c r="K337"/>
  <c r="K336"/>
  <c r="K335"/>
  <c r="K334"/>
  <c r="K333"/>
  <c r="K332"/>
  <c r="K331"/>
  <c r="K330"/>
  <c r="K329"/>
  <c r="K328"/>
  <c r="K327"/>
  <c r="K326"/>
  <c r="K325"/>
  <c r="K324"/>
  <c r="K323"/>
  <c r="K322"/>
  <c r="K321"/>
  <c r="K320"/>
  <c r="K319"/>
  <c r="K318"/>
  <c r="K317"/>
  <c r="K316"/>
  <c r="K315"/>
  <c r="K314"/>
  <c r="K313"/>
  <c r="K312"/>
  <c r="K311"/>
  <c r="K310"/>
  <c r="K309"/>
  <c r="K308"/>
  <c r="K307"/>
  <c r="K306"/>
  <c r="K305"/>
  <c r="K304"/>
  <c r="K303"/>
  <c r="K302"/>
  <c r="K301"/>
  <c r="K300"/>
  <c r="K299"/>
  <c r="K298"/>
  <c r="K297"/>
  <c r="K296"/>
  <c r="K295"/>
  <c r="K294"/>
  <c r="K293"/>
  <c r="K292"/>
  <c r="K291"/>
  <c r="K290"/>
  <c r="K289"/>
  <c r="K288"/>
  <c r="K287"/>
  <c r="K286"/>
  <c r="K285"/>
  <c r="K284"/>
  <c r="K283"/>
  <c r="K282"/>
  <c r="K281"/>
  <c r="K280"/>
  <c r="K279"/>
  <c r="K278"/>
  <c r="K277"/>
  <c r="K276"/>
  <c r="K275"/>
  <c r="K274"/>
  <c r="K273"/>
  <c r="K272"/>
  <c r="K271"/>
  <c r="K270"/>
  <c r="K269"/>
  <c r="K268"/>
  <c r="K267"/>
  <c r="K266"/>
  <c r="K265"/>
  <c r="K264"/>
  <c r="K263"/>
  <c r="K262"/>
  <c r="K261"/>
  <c r="K260"/>
  <c r="K259"/>
  <c r="K258"/>
  <c r="K257"/>
  <c r="K256"/>
  <c r="K255"/>
  <c r="K254"/>
  <c r="K253"/>
  <c r="K252"/>
  <c r="K251"/>
  <c r="K250"/>
  <c r="K249"/>
  <c r="K248"/>
  <c r="K247"/>
  <c r="K246"/>
  <c r="K245"/>
  <c r="K244"/>
  <c r="K243"/>
  <c r="K242"/>
  <c r="K241"/>
  <c r="K240"/>
  <c r="K239"/>
  <c r="K238"/>
  <c r="K237"/>
  <c r="K236"/>
  <c r="K235"/>
  <c r="K234"/>
  <c r="K233"/>
  <c r="K232"/>
  <c r="K231"/>
  <c r="K230"/>
  <c r="K229"/>
  <c r="K228"/>
  <c r="K227"/>
  <c r="K226"/>
  <c r="K225"/>
  <c r="K224"/>
  <c r="K223"/>
  <c r="K222"/>
  <c r="K221"/>
  <c r="K220"/>
  <c r="K219"/>
  <c r="K218"/>
  <c r="K217"/>
  <c r="K216"/>
  <c r="K215"/>
  <c r="K214"/>
  <c r="K213"/>
  <c r="K212"/>
  <c r="K211"/>
  <c r="K210"/>
  <c r="K209"/>
  <c r="K208"/>
  <c r="K207"/>
  <c r="K206"/>
  <c r="K205"/>
  <c r="K204"/>
  <c r="K203"/>
  <c r="K202"/>
  <c r="K201"/>
  <c r="K200"/>
  <c r="K199"/>
  <c r="K198"/>
  <c r="K197"/>
  <c r="K196"/>
  <c r="K195"/>
  <c r="K194"/>
  <c r="K193"/>
  <c r="K192"/>
  <c r="K191"/>
  <c r="K190"/>
  <c r="K189"/>
  <c r="K188"/>
  <c r="K187"/>
  <c r="K186"/>
  <c r="K185"/>
  <c r="K184"/>
  <c r="K183"/>
  <c r="K182"/>
  <c r="K181"/>
  <c r="K180"/>
  <c r="K179"/>
  <c r="K178"/>
  <c r="K177"/>
  <c r="K176"/>
  <c r="K175"/>
  <c r="K174"/>
  <c r="K173"/>
  <c r="K172"/>
  <c r="K171"/>
  <c r="K170"/>
  <c r="K169"/>
  <c r="K168"/>
  <c r="K167"/>
  <c r="K166"/>
  <c r="K165"/>
  <c r="K164"/>
  <c r="K163"/>
  <c r="K162"/>
  <c r="K161"/>
  <c r="K160"/>
  <c r="K159"/>
  <c r="K158"/>
  <c r="K157"/>
  <c r="K156"/>
  <c r="K155"/>
  <c r="K154"/>
  <c r="K153"/>
  <c r="K152"/>
  <c r="K151"/>
  <c r="K150"/>
  <c r="K149"/>
  <c r="K148"/>
  <c r="K147"/>
  <c r="K146"/>
  <c r="K145"/>
  <c r="K144"/>
  <c r="K143"/>
  <c r="K142"/>
  <c r="K141"/>
  <c r="K140"/>
  <c r="K139"/>
  <c r="K138"/>
  <c r="K137"/>
  <c r="K136"/>
  <c r="K135"/>
  <c r="K134"/>
  <c r="K133"/>
  <c r="K132"/>
  <c r="K131"/>
  <c r="K130"/>
  <c r="K129"/>
  <c r="K128"/>
  <c r="K127"/>
  <c r="K126"/>
  <c r="K125"/>
  <c r="K124"/>
  <c r="K123"/>
  <c r="K122"/>
  <c r="K121"/>
  <c r="K120"/>
  <c r="K119"/>
  <c r="K118"/>
  <c r="K117"/>
  <c r="K116"/>
  <c r="K115"/>
  <c r="K114"/>
  <c r="K113"/>
  <c r="K112"/>
  <c r="K111"/>
  <c r="K110"/>
  <c r="K109"/>
  <c r="K108"/>
  <c r="K107"/>
  <c r="K106"/>
  <c r="K105"/>
  <c r="K104"/>
  <c r="K10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J503"/>
  <c r="J504"/>
  <c r="J505"/>
  <c r="J506"/>
  <c r="J507"/>
  <c r="J508"/>
  <c r="J509"/>
  <c r="J510"/>
  <c r="J511"/>
  <c r="J512"/>
  <c r="J513"/>
  <c r="J514"/>
  <c r="J515"/>
  <c r="J516"/>
  <c r="J517"/>
  <c r="J518"/>
  <c r="J519"/>
  <c r="J520"/>
  <c r="J521"/>
  <c r="J522"/>
  <c r="J523"/>
  <c r="J524"/>
  <c r="J525"/>
  <c r="J526"/>
  <c r="J527"/>
  <c r="J528"/>
  <c r="J529"/>
  <c r="J530"/>
  <c r="J531"/>
  <c r="J532"/>
  <c r="J533"/>
  <c r="J534"/>
  <c r="J535"/>
  <c r="J536"/>
  <c r="J537"/>
  <c r="J538"/>
  <c r="J539"/>
  <c r="J540"/>
  <c r="J541"/>
  <c r="J542"/>
  <c r="J543"/>
  <c r="J544"/>
  <c r="J545"/>
  <c r="J546"/>
  <c r="J547"/>
  <c r="J548"/>
  <c r="J549"/>
  <c r="J550"/>
  <c r="J551"/>
  <c r="J552"/>
  <c r="J553"/>
  <c r="J554"/>
  <c r="J555"/>
  <c r="J556"/>
  <c r="J557"/>
  <c r="J558"/>
  <c r="J559"/>
  <c r="J560"/>
  <c r="J561"/>
  <c r="J562"/>
  <c r="J563"/>
  <c r="J564"/>
  <c r="J565"/>
  <c r="J566"/>
  <c r="J567"/>
  <c r="J568"/>
  <c r="J569"/>
  <c r="J570"/>
  <c r="J571"/>
  <c r="J572"/>
  <c r="J573"/>
  <c r="J574"/>
  <c r="J575"/>
  <c r="J576"/>
  <c r="J577"/>
  <c r="J578"/>
  <c r="J579"/>
  <c r="J580"/>
  <c r="J581"/>
  <c r="J582"/>
  <c r="J583"/>
  <c r="J584"/>
  <c r="J585"/>
  <c r="J586"/>
  <c r="J587"/>
  <c r="J588"/>
  <c r="J589"/>
  <c r="J590"/>
  <c r="J591"/>
  <c r="J592"/>
  <c r="J593"/>
  <c r="J594"/>
  <c r="J595"/>
  <c r="J596"/>
  <c r="J597"/>
  <c r="J598"/>
  <c r="J599"/>
  <c r="J600"/>
  <c r="J601"/>
  <c r="J602"/>
  <c r="J603"/>
  <c r="J604"/>
  <c r="J605"/>
  <c r="J606"/>
  <c r="J607"/>
  <c r="J608"/>
  <c r="J609"/>
  <c r="J610"/>
  <c r="J611"/>
  <c r="J612"/>
  <c r="J613"/>
  <c r="J614"/>
  <c r="J615"/>
  <c r="J616"/>
  <c r="J617"/>
  <c r="J618"/>
  <c r="J619"/>
  <c r="J620"/>
  <c r="J621"/>
  <c r="J622"/>
  <c r="J623"/>
  <c r="J624"/>
  <c r="J625"/>
  <c r="J626"/>
  <c r="J627"/>
  <c r="J628"/>
  <c r="J629"/>
  <c r="J630"/>
  <c r="J631"/>
  <c r="J632"/>
  <c r="J633"/>
  <c r="J634"/>
  <c r="J635"/>
  <c r="J636"/>
  <c r="J637"/>
  <c r="J638"/>
  <c r="J639"/>
  <c r="J640"/>
  <c r="J641"/>
  <c r="J642"/>
  <c r="J643"/>
  <c r="J644"/>
  <c r="J645"/>
  <c r="J646"/>
  <c r="J647"/>
  <c r="J648"/>
  <c r="J649"/>
  <c r="J650"/>
  <c r="J651"/>
  <c r="J652"/>
  <c r="J653"/>
  <c r="J654"/>
  <c r="J655"/>
  <c r="J656"/>
  <c r="J657"/>
  <c r="J658"/>
  <c r="J659"/>
  <c r="J660"/>
  <c r="J661"/>
  <c r="J662"/>
  <c r="J663"/>
  <c r="J664"/>
  <c r="J665"/>
  <c r="J666"/>
  <c r="J667"/>
  <c r="J668"/>
  <c r="J669"/>
  <c r="J670"/>
  <c r="J671"/>
  <c r="J672"/>
  <c r="J673"/>
  <c r="J674"/>
  <c r="J675"/>
  <c r="J676"/>
  <c r="J677"/>
  <c r="J678"/>
  <c r="J679"/>
  <c r="J680"/>
  <c r="J681"/>
  <c r="J682"/>
  <c r="J683"/>
  <c r="J684"/>
  <c r="J685"/>
  <c r="J686"/>
  <c r="J687"/>
  <c r="J688"/>
  <c r="J689"/>
  <c r="J690"/>
  <c r="J691"/>
  <c r="J692"/>
  <c r="J693"/>
  <c r="J694"/>
  <c r="J695"/>
  <c r="J696"/>
  <c r="J697"/>
  <c r="J698"/>
  <c r="J699"/>
  <c r="J700"/>
  <c r="J701"/>
  <c r="J702"/>
  <c r="J703"/>
  <c r="J704"/>
  <c r="J705"/>
  <c r="J706"/>
  <c r="J707"/>
  <c r="J708"/>
  <c r="J709"/>
  <c r="J710"/>
  <c r="J711"/>
  <c r="J712"/>
  <c r="J713"/>
  <c r="J714"/>
  <c r="J715"/>
  <c r="J716"/>
  <c r="J717"/>
  <c r="J718"/>
  <c r="J719"/>
  <c r="J720"/>
  <c r="J721"/>
  <c r="J722"/>
  <c r="J723"/>
  <c r="J724"/>
  <c r="J725"/>
  <c r="J726"/>
  <c r="J727"/>
  <c r="J728"/>
  <c r="J729"/>
  <c r="J730"/>
  <c r="J731"/>
  <c r="J732"/>
  <c r="J733"/>
  <c r="J734"/>
  <c r="J735"/>
  <c r="J736"/>
  <c r="J737"/>
  <c r="J738"/>
  <c r="J739"/>
  <c r="J740"/>
  <c r="J741"/>
  <c r="J742"/>
  <c r="J743"/>
  <c r="J744"/>
  <c r="J745"/>
  <c r="J746"/>
  <c r="J747"/>
  <c r="J748"/>
  <c r="J749"/>
  <c r="J750"/>
  <c r="J751"/>
  <c r="J752"/>
  <c r="J753"/>
  <c r="J754"/>
  <c r="J755"/>
  <c r="J756"/>
  <c r="J757"/>
  <c r="J758"/>
  <c r="J759"/>
  <c r="J760"/>
  <c r="J761"/>
  <c r="J762"/>
  <c r="J763"/>
  <c r="J764"/>
  <c r="J765"/>
  <c r="J766"/>
  <c r="J767"/>
  <c r="J768"/>
  <c r="J769"/>
  <c r="J770"/>
  <c r="J771"/>
  <c r="J772"/>
  <c r="J773"/>
  <c r="J774"/>
  <c r="J775"/>
  <c r="J776"/>
  <c r="J777"/>
  <c r="J778"/>
  <c r="J779"/>
  <c r="J780"/>
  <c r="J781"/>
  <c r="J782"/>
  <c r="J783"/>
  <c r="J784"/>
  <c r="J785"/>
  <c r="J786"/>
  <c r="J787"/>
  <c r="J788"/>
  <c r="J789"/>
  <c r="J790"/>
  <c r="J791"/>
  <c r="J792"/>
  <c r="J793"/>
  <c r="J794"/>
  <c r="J795"/>
  <c r="J796"/>
  <c r="J797"/>
  <c r="J798"/>
  <c r="J799"/>
  <c r="J800"/>
  <c r="J801"/>
  <c r="J802"/>
  <c r="J803"/>
  <c r="J804"/>
  <c r="J805"/>
  <c r="J806"/>
  <c r="J807"/>
  <c r="J808"/>
  <c r="J809"/>
  <c r="J810"/>
  <c r="J811"/>
  <c r="J812"/>
  <c r="J813"/>
  <c r="J814"/>
  <c r="J815"/>
  <c r="J816"/>
  <c r="J817"/>
  <c r="J818"/>
  <c r="J819"/>
  <c r="J820"/>
  <c r="J821"/>
  <c r="J822"/>
  <c r="J823"/>
  <c r="J824"/>
  <c r="J825"/>
  <c r="J826"/>
  <c r="J827"/>
  <c r="J828"/>
  <c r="J829"/>
  <c r="J830"/>
  <c r="J831"/>
  <c r="J832"/>
  <c r="J833"/>
  <c r="J834"/>
  <c r="J835"/>
  <c r="J836"/>
  <c r="J837"/>
  <c r="J838"/>
  <c r="J839"/>
  <c r="J840"/>
  <c r="J841"/>
  <c r="J842"/>
  <c r="J843"/>
  <c r="J844"/>
  <c r="J845"/>
  <c r="J846"/>
  <c r="J847"/>
  <c r="J848"/>
  <c r="J849"/>
  <c r="J850"/>
  <c r="J851"/>
  <c r="J852"/>
  <c r="J853"/>
  <c r="J854"/>
  <c r="J855"/>
  <c r="J856"/>
  <c r="J857"/>
  <c r="J858"/>
  <c r="J859"/>
  <c r="J860"/>
  <c r="J861"/>
  <c r="J862"/>
  <c r="J863"/>
  <c r="J864"/>
  <c r="J865"/>
  <c r="J866"/>
  <c r="J867"/>
  <c r="J868"/>
  <c r="J869"/>
  <c r="J870"/>
  <c r="J871"/>
  <c r="J872"/>
  <c r="J873"/>
  <c r="J874"/>
  <c r="J875"/>
  <c r="J876"/>
  <c r="J877"/>
  <c r="J878"/>
  <c r="J879"/>
  <c r="J880"/>
  <c r="J881"/>
  <c r="J882"/>
  <c r="J883"/>
  <c r="J884"/>
  <c r="J885"/>
  <c r="J886"/>
  <c r="J887"/>
  <c r="J888"/>
  <c r="J889"/>
  <c r="J890"/>
  <c r="J891"/>
  <c r="J892"/>
  <c r="J893"/>
  <c r="J894"/>
  <c r="J895"/>
  <c r="J896"/>
  <c r="J897"/>
  <c r="J898"/>
  <c r="J899"/>
  <c r="J900"/>
  <c r="J901"/>
  <c r="J902"/>
  <c r="J903"/>
  <c r="J904"/>
  <c r="J905"/>
  <c r="J906"/>
  <c r="J907"/>
  <c r="J908"/>
  <c r="J909"/>
  <c r="J910"/>
  <c r="J911"/>
  <c r="J912"/>
  <c r="J913"/>
  <c r="J914"/>
  <c r="J915"/>
  <c r="J916"/>
  <c r="J917"/>
  <c r="J918"/>
  <c r="J919"/>
  <c r="J920"/>
  <c r="J921"/>
  <c r="J922"/>
  <c r="J923"/>
  <c r="J924"/>
  <c r="J925"/>
  <c r="J926"/>
  <c r="J927"/>
  <c r="J928"/>
  <c r="J929"/>
  <c r="J930"/>
  <c r="J931"/>
  <c r="J932"/>
  <c r="J933"/>
  <c r="J934"/>
  <c r="J935"/>
  <c r="J936"/>
  <c r="J937"/>
  <c r="J938"/>
  <c r="J939"/>
  <c r="J940"/>
  <c r="J941"/>
  <c r="J942"/>
  <c r="J943"/>
  <c r="J944"/>
  <c r="J945"/>
  <c r="J946"/>
  <c r="J947"/>
  <c r="J948"/>
  <c r="J949"/>
  <c r="J950"/>
  <c r="J951"/>
  <c r="J952"/>
  <c r="J953"/>
  <c r="J954"/>
  <c r="J955"/>
  <c r="J956"/>
  <c r="J957"/>
  <c r="J958"/>
  <c r="J959"/>
  <c r="J960"/>
  <c r="J961"/>
  <c r="J962"/>
  <c r="J963"/>
  <c r="J964"/>
  <c r="J965"/>
  <c r="J966"/>
  <c r="J967"/>
  <c r="J968"/>
  <c r="J969"/>
  <c r="J970"/>
  <c r="J971"/>
  <c r="J972"/>
  <c r="J973"/>
  <c r="J974"/>
  <c r="J975"/>
  <c r="J976"/>
  <c r="J977"/>
  <c r="J978"/>
  <c r="J979"/>
  <c r="J980"/>
  <c r="J981"/>
  <c r="J982"/>
  <c r="J983"/>
  <c r="J984"/>
  <c r="J985"/>
  <c r="J986"/>
  <c r="J987"/>
  <c r="J988"/>
  <c r="J989"/>
  <c r="J990"/>
  <c r="J991"/>
  <c r="J992"/>
  <c r="J993"/>
  <c r="J994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3"/>
  <c r="H2"/>
  <c r="H1"/>
  <c r="G3"/>
  <c r="G2"/>
  <c r="G1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"/>
  <c r="E3"/>
  <c r="F2"/>
  <c r="F1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297"/>
  <c r="E299"/>
  <c r="E301"/>
  <c r="E303"/>
  <c r="E305"/>
  <c r="E307"/>
  <c r="E309"/>
  <c r="E311"/>
  <c r="E313"/>
  <c r="E315"/>
  <c r="E317"/>
  <c r="E319"/>
  <c r="E321"/>
  <c r="E323"/>
  <c r="E2"/>
  <c r="E1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3"/>
  <c r="C3"/>
  <c r="D2"/>
  <c r="D1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2"/>
  <c r="C1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4"/>
  <c r="B355"/>
  <c r="B356"/>
  <c r="B357"/>
  <c r="B358"/>
  <c r="B3"/>
  <c r="B2"/>
  <c r="B1"/>
  <c r="M994"/>
  <c r="M993"/>
  <c r="M992"/>
  <c r="M991"/>
  <c r="M990"/>
  <c r="M989"/>
  <c r="M988"/>
  <c r="M987"/>
  <c r="M986"/>
  <c r="M985"/>
  <c r="M984"/>
  <c r="M983"/>
  <c r="M982"/>
  <c r="M981"/>
  <c r="M980"/>
  <c r="M979"/>
  <c r="M978"/>
  <c r="M977"/>
  <c r="M976"/>
  <c r="M975"/>
  <c r="M974"/>
  <c r="M973"/>
  <c r="M972"/>
  <c r="M971"/>
  <c r="M970"/>
  <c r="M969"/>
  <c r="M968"/>
  <c r="M967"/>
  <c r="M966"/>
  <c r="M965"/>
  <c r="M951"/>
  <c r="M950"/>
  <c r="M949"/>
  <c r="M948"/>
  <c r="M947"/>
  <c r="M946"/>
  <c r="M945"/>
  <c r="M944"/>
  <c r="M943"/>
  <c r="M942"/>
  <c r="M941"/>
  <c r="M940"/>
  <c r="M939"/>
  <c r="M938"/>
  <c r="M937"/>
  <c r="M936"/>
  <c r="M935"/>
  <c r="M934"/>
  <c r="M933"/>
  <c r="M932"/>
  <c r="M931"/>
  <c r="M930"/>
  <c r="M929"/>
  <c r="M928"/>
  <c r="M927"/>
  <c r="M926"/>
  <c r="M925"/>
  <c r="M924"/>
  <c r="M923"/>
  <c r="M922"/>
  <c r="M921"/>
  <c r="M920"/>
  <c r="M919"/>
  <c r="M918"/>
  <c r="M917"/>
  <c r="M916"/>
  <c r="M915"/>
  <c r="M914"/>
  <c r="M913"/>
  <c r="M912"/>
  <c r="M911"/>
  <c r="M910"/>
  <c r="M909"/>
  <c r="M908"/>
  <c r="M907"/>
  <c r="M906"/>
  <c r="M905"/>
  <c r="M904"/>
  <c r="M903"/>
  <c r="M902"/>
  <c r="M901"/>
  <c r="M900"/>
  <c r="M899"/>
  <c r="M898"/>
  <c r="M897"/>
  <c r="M896"/>
  <c r="M895"/>
  <c r="M894"/>
  <c r="M893"/>
  <c r="M892"/>
  <c r="M891"/>
  <c r="M890"/>
  <c r="M889"/>
  <c r="M888"/>
  <c r="M887"/>
  <c r="M886"/>
  <c r="M885"/>
  <c r="M884"/>
  <c r="M883"/>
  <c r="M882"/>
  <c r="M881"/>
  <c r="M880"/>
  <c r="M879"/>
  <c r="M878"/>
  <c r="M877"/>
  <c r="M876"/>
  <c r="M875"/>
  <c r="M874"/>
  <c r="M873"/>
  <c r="M872"/>
  <c r="M871"/>
  <c r="M870"/>
  <c r="M869"/>
  <c r="M868"/>
  <c r="M867"/>
  <c r="M866"/>
  <c r="M865"/>
  <c r="M864"/>
  <c r="M863"/>
  <c r="M862"/>
  <c r="M861"/>
  <c r="M860"/>
  <c r="M859"/>
  <c r="M858"/>
  <c r="M857"/>
  <c r="M856"/>
  <c r="M855"/>
  <c r="M854"/>
  <c r="M853"/>
  <c r="M852"/>
  <c r="M851"/>
  <c r="M850"/>
  <c r="M849"/>
  <c r="M848"/>
  <c r="M847"/>
  <c r="M846"/>
  <c r="M845"/>
  <c r="M844"/>
  <c r="M843"/>
  <c r="M842"/>
  <c r="M841"/>
  <c r="M840"/>
  <c r="M839"/>
  <c r="M838"/>
  <c r="M837"/>
  <c r="M836"/>
  <c r="M835"/>
  <c r="M834"/>
  <c r="M833"/>
  <c r="M832"/>
  <c r="M831"/>
  <c r="M830"/>
  <c r="M829"/>
  <c r="M828"/>
  <c r="M827"/>
  <c r="M826"/>
  <c r="M825"/>
  <c r="M824"/>
  <c r="M823"/>
  <c r="M822"/>
  <c r="M821"/>
  <c r="M820"/>
  <c r="M819"/>
  <c r="M818"/>
  <c r="M817"/>
  <c r="M816"/>
  <c r="M815"/>
  <c r="M814"/>
  <c r="M813"/>
  <c r="M812"/>
  <c r="M811"/>
  <c r="M810"/>
  <c r="M809"/>
  <c r="M808"/>
  <c r="M807"/>
  <c r="M806"/>
  <c r="M805"/>
  <c r="M804"/>
  <c r="M803"/>
  <c r="M802"/>
  <c r="M801"/>
  <c r="M800"/>
  <c r="M799"/>
  <c r="M798"/>
  <c r="M797"/>
  <c r="M796"/>
  <c r="M795"/>
  <c r="M794"/>
  <c r="M793"/>
  <c r="M792"/>
  <c r="M791"/>
  <c r="M790"/>
  <c r="M789"/>
  <c r="M788"/>
  <c r="M787"/>
  <c r="M786"/>
  <c r="M785"/>
  <c r="M784"/>
  <c r="M783"/>
  <c r="M782"/>
  <c r="M781"/>
  <c r="M780"/>
  <c r="M779"/>
  <c r="M778"/>
  <c r="M777"/>
  <c r="M776"/>
  <c r="M775"/>
  <c r="M774"/>
  <c r="M773"/>
  <c r="M772"/>
  <c r="M771"/>
  <c r="M770"/>
  <c r="M769"/>
  <c r="M768"/>
  <c r="M767"/>
  <c r="M766"/>
  <c r="M765"/>
  <c r="M764"/>
  <c r="M763"/>
  <c r="M762"/>
  <c r="M761"/>
  <c r="M760"/>
  <c r="M759"/>
  <c r="M758"/>
  <c r="M757"/>
  <c r="M756"/>
  <c r="M755"/>
  <c r="M754"/>
  <c r="M753"/>
  <c r="M752"/>
  <c r="M751"/>
  <c r="M750"/>
  <c r="M749"/>
  <c r="M748"/>
  <c r="M747"/>
  <c r="M746"/>
  <c r="M745"/>
  <c r="M744"/>
  <c r="M743"/>
  <c r="M742"/>
  <c r="M741"/>
  <c r="M740"/>
  <c r="M739"/>
  <c r="M738"/>
  <c r="M737"/>
  <c r="M736"/>
  <c r="M735"/>
  <c r="M734"/>
  <c r="M733"/>
  <c r="M732"/>
  <c r="M731"/>
  <c r="M730"/>
  <c r="M729"/>
  <c r="M728"/>
  <c r="M727"/>
  <c r="M726"/>
  <c r="M725"/>
  <c r="M724"/>
  <c r="M723"/>
  <c r="M722"/>
  <c r="M721"/>
  <c r="M720"/>
  <c r="M719"/>
  <c r="M718"/>
  <c r="M717"/>
  <c r="M716"/>
  <c r="M715"/>
  <c r="M714"/>
  <c r="M713"/>
  <c r="M712"/>
  <c r="M711"/>
  <c r="M710"/>
  <c r="M709"/>
  <c r="M708"/>
  <c r="M707"/>
  <c r="M706"/>
  <c r="M705"/>
  <c r="M704"/>
  <c r="M703"/>
  <c r="M702"/>
  <c r="M701"/>
  <c r="M700"/>
  <c r="M699"/>
  <c r="M698"/>
  <c r="M697"/>
  <c r="M696"/>
  <c r="M695"/>
  <c r="M694"/>
  <c r="M693"/>
  <c r="M692"/>
  <c r="M691"/>
  <c r="M690"/>
  <c r="M689"/>
  <c r="M688"/>
  <c r="M687"/>
  <c r="M686"/>
  <c r="M685"/>
  <c r="M684"/>
  <c r="M683"/>
  <c r="M682"/>
  <c r="M681"/>
  <c r="M680"/>
  <c r="M679"/>
  <c r="M678"/>
  <c r="M677"/>
  <c r="M676"/>
  <c r="M675"/>
  <c r="M674"/>
  <c r="M673"/>
  <c r="M672"/>
  <c r="M671"/>
  <c r="M670"/>
  <c r="M669"/>
  <c r="M668"/>
  <c r="M667"/>
  <c r="M666"/>
  <c r="M665"/>
  <c r="M664"/>
  <c r="M663"/>
  <c r="M662"/>
  <c r="M661"/>
  <c r="M660"/>
  <c r="M659"/>
  <c r="M658"/>
  <c r="M657"/>
  <c r="M656"/>
  <c r="M655"/>
  <c r="M654"/>
  <c r="M653"/>
  <c r="M652"/>
  <c r="M651"/>
  <c r="M650"/>
  <c r="M649"/>
  <c r="M648"/>
  <c r="M647"/>
  <c r="M646"/>
  <c r="M645"/>
  <c r="M644"/>
  <c r="M643"/>
  <c r="M642"/>
  <c r="M641"/>
  <c r="M640"/>
  <c r="M639"/>
  <c r="M638"/>
  <c r="M637"/>
  <c r="M636"/>
  <c r="M635"/>
  <c r="M634"/>
  <c r="M633"/>
  <c r="M632"/>
  <c r="M603"/>
  <c r="M602"/>
  <c r="M601"/>
  <c r="M600"/>
  <c r="M599"/>
  <c r="M598"/>
  <c r="M597"/>
  <c r="M596"/>
  <c r="M595"/>
  <c r="M594"/>
  <c r="M593"/>
  <c r="M592"/>
  <c r="M591"/>
  <c r="M590"/>
  <c r="M589"/>
  <c r="M588"/>
  <c r="M587"/>
  <c r="M586"/>
  <c r="M585"/>
  <c r="M584"/>
  <c r="M583"/>
  <c r="M582"/>
  <c r="M581"/>
  <c r="M580"/>
  <c r="M579"/>
  <c r="M578"/>
  <c r="M577"/>
  <c r="M576"/>
  <c r="M575"/>
  <c r="M574"/>
  <c r="M573"/>
  <c r="M572"/>
  <c r="M571"/>
  <c r="M570"/>
  <c r="M569"/>
  <c r="M568"/>
  <c r="M567"/>
  <c r="M566"/>
  <c r="M565"/>
  <c r="M564"/>
  <c r="M563"/>
  <c r="M562"/>
  <c r="M561"/>
  <c r="M560"/>
  <c r="M559"/>
  <c r="M558"/>
  <c r="M557"/>
  <c r="M556"/>
  <c r="M555"/>
  <c r="M554"/>
  <c r="M553"/>
  <c r="M552"/>
  <c r="M551"/>
  <c r="M550"/>
  <c r="M549"/>
  <c r="M548"/>
  <c r="M547"/>
  <c r="M546"/>
  <c r="M545"/>
  <c r="M544"/>
  <c r="M543"/>
  <c r="M542"/>
  <c r="M541"/>
  <c r="M540"/>
  <c r="M539"/>
  <c r="M538"/>
  <c r="M537"/>
  <c r="M536"/>
  <c r="M535"/>
  <c r="M534"/>
  <c r="M533"/>
  <c r="M532"/>
  <c r="M531"/>
  <c r="M530"/>
  <c r="M529"/>
  <c r="M528"/>
  <c r="M527"/>
  <c r="M526"/>
  <c r="M525"/>
  <c r="M524"/>
  <c r="M523"/>
  <c r="M522"/>
  <c r="M521"/>
  <c r="M520"/>
  <c r="M519"/>
  <c r="M518"/>
  <c r="M517"/>
  <c r="M516"/>
  <c r="M515"/>
  <c r="M514"/>
  <c r="M513"/>
  <c r="M512"/>
  <c r="M511"/>
  <c r="M510"/>
  <c r="M509"/>
  <c r="M508"/>
  <c r="M507"/>
  <c r="M506"/>
  <c r="M505"/>
  <c r="M504"/>
  <c r="M503"/>
  <c r="M502"/>
  <c r="M501"/>
  <c r="M500"/>
  <c r="M499"/>
  <c r="M498"/>
  <c r="M497"/>
  <c r="M496"/>
  <c r="M495"/>
  <c r="M494"/>
  <c r="M493"/>
  <c r="M492"/>
  <c r="M491"/>
  <c r="M490"/>
  <c r="M489"/>
  <c r="M488"/>
  <c r="M487"/>
  <c r="M486"/>
  <c r="M485"/>
  <c r="M484"/>
  <c r="M483"/>
  <c r="M482"/>
  <c r="M481"/>
  <c r="M480"/>
  <c r="M479"/>
  <c r="M478"/>
  <c r="M477"/>
  <c r="M476"/>
  <c r="M475"/>
  <c r="M474"/>
  <c r="M473"/>
  <c r="M472"/>
  <c r="M471"/>
  <c r="M470"/>
  <c r="M469"/>
  <c r="M468"/>
  <c r="M467"/>
  <c r="M466"/>
  <c r="M465"/>
  <c r="M464"/>
  <c r="M463"/>
  <c r="M462"/>
  <c r="M461"/>
  <c r="M460"/>
  <c r="M459"/>
  <c r="M458"/>
  <c r="M457"/>
  <c r="M456"/>
  <c r="M455"/>
  <c r="M454"/>
  <c r="M453"/>
  <c r="M452"/>
  <c r="M451"/>
  <c r="M450"/>
  <c r="M449"/>
  <c r="M448"/>
  <c r="M447"/>
  <c r="M446"/>
  <c r="M445"/>
  <c r="M444"/>
  <c r="M443"/>
  <c r="M442"/>
  <c r="M441"/>
  <c r="M440"/>
  <c r="M439"/>
  <c r="M438"/>
  <c r="M437"/>
  <c r="M436"/>
  <c r="M435"/>
  <c r="M434"/>
  <c r="M433"/>
  <c r="M432"/>
  <c r="M431"/>
  <c r="M430"/>
  <c r="M429"/>
  <c r="M428"/>
  <c r="M427"/>
  <c r="M426"/>
  <c r="M425"/>
  <c r="M424"/>
  <c r="M423"/>
  <c r="M422"/>
  <c r="M421"/>
  <c r="M420"/>
  <c r="M419"/>
  <c r="M418"/>
  <c r="M417"/>
  <c r="M416"/>
  <c r="M415"/>
  <c r="M414"/>
  <c r="M413"/>
  <c r="M412"/>
  <c r="M411"/>
  <c r="M410"/>
  <c r="M409"/>
  <c r="M408"/>
  <c r="M407"/>
  <c r="M406"/>
  <c r="M405"/>
  <c r="M404"/>
  <c r="M403"/>
  <c r="M402"/>
  <c r="M401"/>
  <c r="M400"/>
  <c r="M399"/>
  <c r="M398"/>
  <c r="M397"/>
  <c r="M396"/>
  <c r="M395"/>
  <c r="M394"/>
  <c r="M393"/>
  <c r="M392"/>
  <c r="M391"/>
  <c r="M390"/>
  <c r="M389"/>
  <c r="M388"/>
  <c r="M387"/>
  <c r="M386"/>
  <c r="M385"/>
  <c r="M384"/>
  <c r="M383"/>
  <c r="M382"/>
  <c r="M381"/>
  <c r="M380"/>
  <c r="M379"/>
  <c r="M378"/>
  <c r="M377"/>
  <c r="M376"/>
  <c r="M375"/>
  <c r="M374"/>
  <c r="M373"/>
  <c r="M372"/>
  <c r="M371"/>
  <c r="M370"/>
  <c r="M369"/>
  <c r="M368"/>
  <c r="M367"/>
  <c r="M366"/>
  <c r="M365"/>
  <c r="M364"/>
  <c r="M363"/>
  <c r="M362"/>
  <c r="M361"/>
  <c r="M360"/>
  <c r="M359"/>
  <c r="M358"/>
  <c r="M357"/>
  <c r="M356"/>
  <c r="M355"/>
  <c r="M354"/>
  <c r="M353"/>
  <c r="M352"/>
  <c r="M351"/>
  <c r="M350"/>
  <c r="M349"/>
  <c r="M348"/>
  <c r="M347"/>
  <c r="M346"/>
  <c r="M345"/>
  <c r="M344"/>
  <c r="M343"/>
  <c r="M342"/>
  <c r="M341"/>
  <c r="M340"/>
  <c r="M339"/>
  <c r="M338"/>
  <c r="M337"/>
  <c r="M336"/>
  <c r="M335"/>
  <c r="M334"/>
  <c r="M333"/>
  <c r="M332"/>
  <c r="M331"/>
  <c r="M330"/>
  <c r="M329"/>
  <c r="M328"/>
  <c r="M327"/>
  <c r="M326"/>
  <c r="M325"/>
  <c r="M324"/>
  <c r="M323"/>
  <c r="M322"/>
  <c r="M321"/>
  <c r="M320"/>
  <c r="M319"/>
  <c r="M318"/>
  <c r="M317"/>
  <c r="M316"/>
  <c r="M315"/>
  <c r="M314"/>
  <c r="M313"/>
  <c r="M312"/>
  <c r="M311"/>
  <c r="M310"/>
  <c r="M309"/>
  <c r="M308"/>
  <c r="M307"/>
  <c r="M306"/>
  <c r="M305"/>
  <c r="M304"/>
  <c r="M303"/>
  <c r="M302"/>
  <c r="M301"/>
  <c r="M300"/>
  <c r="M299"/>
  <c r="M298"/>
  <c r="M297"/>
  <c r="M296"/>
  <c r="M295"/>
  <c r="M294"/>
  <c r="M293"/>
  <c r="M292"/>
  <c r="M291"/>
  <c r="M290"/>
  <c r="M289"/>
  <c r="M288"/>
  <c r="M287"/>
  <c r="M286"/>
  <c r="M285"/>
  <c r="M284"/>
  <c r="M283"/>
  <c r="M282"/>
  <c r="M281"/>
  <c r="M280"/>
  <c r="M279"/>
  <c r="M278"/>
  <c r="M277"/>
  <c r="M276"/>
  <c r="M275"/>
  <c r="M274"/>
  <c r="M273"/>
  <c r="M272"/>
  <c r="M271"/>
  <c r="M270"/>
  <c r="M269"/>
  <c r="M268"/>
  <c r="M267"/>
  <c r="M266"/>
  <c r="M265"/>
  <c r="M264"/>
  <c r="M263"/>
  <c r="M262"/>
  <c r="M261"/>
  <c r="M260"/>
  <c r="M259"/>
  <c r="M258"/>
  <c r="M257"/>
  <c r="M256"/>
  <c r="M255"/>
  <c r="M254"/>
  <c r="M253"/>
  <c r="M252"/>
  <c r="M251"/>
  <c r="M250"/>
  <c r="M249"/>
  <c r="M248"/>
  <c r="M247"/>
  <c r="M246"/>
  <c r="M245"/>
  <c r="M244"/>
  <c r="M243"/>
  <c r="M242"/>
  <c r="M241"/>
  <c r="M240"/>
  <c r="M239"/>
  <c r="M238"/>
  <c r="M237"/>
  <c r="M236"/>
  <c r="M235"/>
  <c r="M234"/>
  <c r="M233"/>
  <c r="M232"/>
  <c r="M231"/>
  <c r="M230"/>
  <c r="M229"/>
  <c r="M228"/>
  <c r="M227"/>
  <c r="M226"/>
  <c r="M225"/>
  <c r="M224"/>
  <c r="M223"/>
  <c r="M222"/>
  <c r="M221"/>
  <c r="M220"/>
  <c r="M219"/>
  <c r="M218"/>
  <c r="M217"/>
  <c r="M216"/>
  <c r="M215"/>
  <c r="M214"/>
  <c r="M213"/>
  <c r="M212"/>
  <c r="M211"/>
  <c r="M210"/>
  <c r="M209"/>
  <c r="M208"/>
  <c r="M207"/>
  <c r="M206"/>
  <c r="M205"/>
  <c r="M204"/>
  <c r="M203"/>
  <c r="M202"/>
  <c r="M201"/>
  <c r="M200"/>
  <c r="M199"/>
  <c r="M198"/>
  <c r="M197"/>
  <c r="M196"/>
  <c r="M195"/>
  <c r="M194"/>
  <c r="M193"/>
  <c r="M192"/>
  <c r="M191"/>
  <c r="M190"/>
  <c r="M189"/>
  <c r="M188"/>
  <c r="M187"/>
  <c r="M186"/>
  <c r="M185"/>
  <c r="M184"/>
  <c r="M183"/>
  <c r="M182"/>
  <c r="M181"/>
  <c r="M180"/>
  <c r="M179"/>
  <c r="M178"/>
  <c r="M177"/>
  <c r="M176"/>
  <c r="M175"/>
  <c r="M174"/>
  <c r="M173"/>
  <c r="M172"/>
  <c r="M171"/>
  <c r="M170"/>
  <c r="M169"/>
  <c r="M168"/>
  <c r="M167"/>
  <c r="M166"/>
  <c r="M165"/>
  <c r="M164"/>
  <c r="M163"/>
  <c r="M162"/>
  <c r="M161"/>
  <c r="M160"/>
  <c r="M159"/>
  <c r="M158"/>
  <c r="M157"/>
  <c r="M156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M120"/>
  <c r="M119"/>
  <c r="M118"/>
  <c r="M117"/>
  <c r="M116"/>
  <c r="M115"/>
  <c r="M114"/>
  <c r="M113"/>
  <c r="M112"/>
  <c r="M111"/>
  <c r="M110"/>
  <c r="M109"/>
  <c r="M108"/>
  <c r="M107"/>
  <c r="M106"/>
  <c r="M105"/>
  <c r="M104"/>
  <c r="M103"/>
  <c r="M102"/>
  <c r="M101"/>
  <c r="M100"/>
  <c r="M99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C11" i="23"/>
  <c r="C10"/>
  <c r="C9"/>
  <c r="C8"/>
  <c r="C7"/>
  <c r="C6"/>
  <c r="C5"/>
  <c r="C4"/>
  <c r="C3"/>
  <c r="G977" i="29"/>
  <c r="G978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H530"/>
  <c r="H529"/>
  <c r="H528"/>
  <c r="H527"/>
  <c r="H526"/>
  <c r="H525"/>
  <c r="H524"/>
  <c r="H523"/>
  <c r="H522"/>
  <c r="H521"/>
  <c r="H520"/>
  <c r="H519"/>
  <c r="H518"/>
  <c r="H517"/>
  <c r="H516"/>
  <c r="H515"/>
  <c r="H514"/>
  <c r="H44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F977"/>
  <c r="F976"/>
  <c r="F975"/>
  <c r="F974"/>
  <c r="F973"/>
  <c r="F972"/>
  <c r="F971"/>
  <c r="F970"/>
  <c r="F969"/>
  <c r="F968"/>
  <c r="F967"/>
  <c r="F966"/>
  <c r="F965"/>
  <c r="F964"/>
  <c r="F963"/>
  <c r="F962"/>
  <c r="F961"/>
  <c r="F960"/>
  <c r="F959"/>
  <c r="F958"/>
  <c r="F957"/>
  <c r="F956"/>
  <c r="F955"/>
  <c r="F954"/>
  <c r="F953"/>
  <c r="F952"/>
  <c r="F951"/>
  <c r="F950"/>
  <c r="F949"/>
  <c r="F948"/>
  <c r="F947"/>
  <c r="F946"/>
  <c r="F945"/>
  <c r="F944"/>
  <c r="F943"/>
  <c r="F942"/>
  <c r="F941"/>
  <c r="F940"/>
  <c r="F939"/>
  <c r="F938"/>
  <c r="F937"/>
  <c r="F936"/>
  <c r="F935"/>
  <c r="F934"/>
  <c r="F933"/>
  <c r="F932"/>
  <c r="F931"/>
  <c r="F930"/>
  <c r="F929"/>
  <c r="F928"/>
  <c r="F927"/>
  <c r="F926"/>
  <c r="F925"/>
  <c r="F924"/>
  <c r="F923"/>
  <c r="F922"/>
  <c r="F921"/>
  <c r="F920"/>
  <c r="F919"/>
  <c r="F918"/>
  <c r="F917"/>
  <c r="F916"/>
  <c r="F915"/>
  <c r="F914"/>
  <c r="F913"/>
  <c r="F912"/>
  <c r="F911"/>
  <c r="F910"/>
  <c r="F909"/>
  <c r="F908"/>
  <c r="F907"/>
  <c r="F906"/>
  <c r="F905"/>
  <c r="F904"/>
  <c r="F903"/>
  <c r="F902"/>
  <c r="F901"/>
  <c r="F900"/>
  <c r="F899"/>
  <c r="F898"/>
  <c r="F897"/>
  <c r="F896"/>
  <c r="F895"/>
  <c r="F894"/>
  <c r="F893"/>
  <c r="F892"/>
  <c r="F891"/>
  <c r="F890"/>
  <c r="F889"/>
  <c r="F888"/>
  <c r="F887"/>
  <c r="F886"/>
  <c r="F885"/>
  <c r="F884"/>
  <c r="F883"/>
  <c r="F882"/>
  <c r="F881"/>
  <c r="F880"/>
  <c r="F879"/>
  <c r="F878"/>
  <c r="F877"/>
  <c r="F876"/>
  <c r="F875"/>
  <c r="F874"/>
  <c r="F873"/>
  <c r="F872"/>
  <c r="F871"/>
  <c r="F870"/>
  <c r="F869"/>
  <c r="F868"/>
  <c r="F867"/>
  <c r="F866"/>
  <c r="F865"/>
  <c r="F864"/>
  <c r="F863"/>
  <c r="F862"/>
  <c r="F861"/>
  <c r="F860"/>
  <c r="F859"/>
  <c r="F858"/>
  <c r="F857"/>
  <c r="F856"/>
  <c r="F855"/>
  <c r="F854"/>
  <c r="F853"/>
  <c r="F852"/>
  <c r="F851"/>
  <c r="F850"/>
  <c r="F849"/>
  <c r="F848"/>
  <c r="F847"/>
  <c r="F846"/>
  <c r="F845"/>
  <c r="F844"/>
  <c r="F843"/>
  <c r="F842"/>
  <c r="F841"/>
  <c r="F840"/>
  <c r="F839"/>
  <c r="F838"/>
  <c r="F837"/>
  <c r="F836"/>
  <c r="F835"/>
  <c r="F834"/>
  <c r="F833"/>
  <c r="F832"/>
  <c r="F831"/>
  <c r="F830"/>
  <c r="F829"/>
  <c r="F828"/>
  <c r="F827"/>
  <c r="F826"/>
  <c r="F825"/>
  <c r="F824"/>
  <c r="F823"/>
  <c r="F822"/>
  <c r="F821"/>
  <c r="F820"/>
  <c r="F819"/>
  <c r="F818"/>
  <c r="F817"/>
  <c r="F816"/>
  <c r="F815"/>
  <c r="F814"/>
  <c r="F813"/>
  <c r="F812"/>
  <c r="F811"/>
  <c r="F810"/>
  <c r="F809"/>
  <c r="F808"/>
  <c r="F807"/>
  <c r="F806"/>
  <c r="F805"/>
  <c r="F804"/>
  <c r="F803"/>
  <c r="F802"/>
  <c r="F801"/>
  <c r="F800"/>
  <c r="F799"/>
  <c r="F798"/>
  <c r="F797"/>
  <c r="F796"/>
  <c r="F795"/>
  <c r="F794"/>
  <c r="F793"/>
  <c r="F792"/>
  <c r="F791"/>
  <c r="F790"/>
  <c r="F789"/>
  <c r="F788"/>
  <c r="F787"/>
  <c r="F786"/>
  <c r="F785"/>
  <c r="F784"/>
  <c r="F783"/>
  <c r="F782"/>
  <c r="F781"/>
  <c r="F780"/>
  <c r="F779"/>
  <c r="F778"/>
  <c r="F777"/>
  <c r="F776"/>
  <c r="F775"/>
  <c r="F774"/>
  <c r="F773"/>
  <c r="F772"/>
  <c r="F771"/>
  <c r="F770"/>
  <c r="F769"/>
  <c r="F768"/>
  <c r="F767"/>
  <c r="F766"/>
  <c r="F765"/>
  <c r="F764"/>
  <c r="F763"/>
  <c r="F762"/>
  <c r="F761"/>
  <c r="F760"/>
  <c r="F759"/>
  <c r="F758"/>
  <c r="F757"/>
  <c r="F756"/>
  <c r="F755"/>
  <c r="F754"/>
  <c r="F753"/>
  <c r="F752"/>
  <c r="F751"/>
  <c r="F750"/>
  <c r="F749"/>
  <c r="F748"/>
  <c r="F747"/>
  <c r="F746"/>
  <c r="F745"/>
  <c r="F744"/>
  <c r="F743"/>
  <c r="F742"/>
  <c r="F741"/>
  <c r="F740"/>
  <c r="F739"/>
  <c r="F738"/>
  <c r="F737"/>
  <c r="F736"/>
  <c r="F735"/>
  <c r="F734"/>
  <c r="F733"/>
  <c r="F732"/>
  <c r="F731"/>
  <c r="F730"/>
  <c r="F729"/>
  <c r="F728"/>
  <c r="F727"/>
  <c r="F726"/>
  <c r="F725"/>
  <c r="F724"/>
  <c r="F723"/>
  <c r="F722"/>
  <c r="F721"/>
  <c r="F720"/>
  <c r="F719"/>
  <c r="F718"/>
  <c r="F717"/>
  <c r="F716"/>
  <c r="F715"/>
  <c r="F714"/>
  <c r="F713"/>
  <c r="F712"/>
  <c r="F711"/>
  <c r="F710"/>
  <c r="F709"/>
  <c r="F708"/>
  <c r="F707"/>
  <c r="F706"/>
  <c r="F705"/>
  <c r="F704"/>
  <c r="F703"/>
  <c r="F702"/>
  <c r="F701"/>
  <c r="F700"/>
  <c r="F699"/>
  <c r="F698"/>
  <c r="F697"/>
  <c r="F696"/>
  <c r="F695"/>
  <c r="F694"/>
  <c r="F693"/>
  <c r="F692"/>
  <c r="F691"/>
  <c r="F690"/>
  <c r="F689"/>
  <c r="F688"/>
  <c r="F687"/>
  <c r="F686"/>
  <c r="F685"/>
  <c r="F684"/>
  <c r="F683"/>
  <c r="F682"/>
  <c r="F681"/>
  <c r="F680"/>
  <c r="F679"/>
  <c r="F678"/>
  <c r="F677"/>
  <c r="F676"/>
  <c r="F675"/>
  <c r="F674"/>
  <c r="F673"/>
  <c r="F672"/>
  <c r="F671"/>
  <c r="F670"/>
  <c r="F669"/>
  <c r="F668"/>
  <c r="F667"/>
  <c r="F666"/>
  <c r="F665"/>
  <c r="F664"/>
  <c r="F663"/>
  <c r="F662"/>
  <c r="F661"/>
  <c r="F660"/>
  <c r="F659"/>
  <c r="F658"/>
  <c r="F657"/>
  <c r="F656"/>
  <c r="F655"/>
  <c r="F654"/>
  <c r="F653"/>
  <c r="F652"/>
  <c r="F651"/>
  <c r="F650"/>
  <c r="F649"/>
  <c r="F648"/>
  <c r="F647"/>
  <c r="F646"/>
  <c r="F645"/>
  <c r="F644"/>
  <c r="F643"/>
  <c r="F642"/>
  <c r="F641"/>
  <c r="F640"/>
  <c r="F639"/>
  <c r="F638"/>
  <c r="F637"/>
  <c r="F636"/>
  <c r="F635"/>
  <c r="F634"/>
  <c r="F633"/>
  <c r="F632"/>
  <c r="F631"/>
  <c r="F630"/>
  <c r="F629"/>
  <c r="F628"/>
  <c r="F627"/>
  <c r="F626"/>
  <c r="F625"/>
  <c r="F624"/>
  <c r="F623"/>
  <c r="F622"/>
  <c r="F621"/>
  <c r="F620"/>
  <c r="F619"/>
  <c r="F618"/>
  <c r="F617"/>
  <c r="F616"/>
  <c r="F615"/>
  <c r="F614"/>
  <c r="F613"/>
  <c r="F612"/>
  <c r="F611"/>
  <c r="F610"/>
  <c r="F609"/>
  <c r="F608"/>
  <c r="F607"/>
  <c r="F606"/>
  <c r="F605"/>
  <c r="F604"/>
  <c r="F603"/>
  <c r="F602"/>
  <c r="F601"/>
  <c r="F600"/>
  <c r="F599"/>
  <c r="F598"/>
  <c r="F597"/>
  <c r="F596"/>
  <c r="F595"/>
  <c r="F594"/>
  <c r="F593"/>
  <c r="F592"/>
  <c r="F591"/>
  <c r="F590"/>
  <c r="F589"/>
  <c r="F588"/>
  <c r="F587"/>
  <c r="F586"/>
  <c r="F585"/>
  <c r="F584"/>
  <c r="F583"/>
  <c r="F582"/>
  <c r="F581"/>
  <c r="F580"/>
  <c r="F579"/>
  <c r="F578"/>
  <c r="F577"/>
  <c r="F576"/>
  <c r="F575"/>
  <c r="F574"/>
  <c r="F573"/>
  <c r="F572"/>
  <c r="F571"/>
  <c r="F570"/>
  <c r="F569"/>
  <c r="F568"/>
  <c r="F567"/>
  <c r="F566"/>
  <c r="F565"/>
  <c r="F564"/>
  <c r="F563"/>
  <c r="F562"/>
  <c r="F561"/>
  <c r="F560"/>
  <c r="F559"/>
  <c r="F558"/>
  <c r="F557"/>
  <c r="F556"/>
  <c r="F555"/>
  <c r="F554"/>
  <c r="F553"/>
  <c r="F552"/>
  <c r="F551"/>
  <c r="F550"/>
  <c r="F549"/>
  <c r="F548"/>
  <c r="F547"/>
  <c r="F546"/>
  <c r="F545"/>
  <c r="F544"/>
  <c r="F543"/>
  <c r="F542"/>
  <c r="F541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9"/>
  <c r="F518"/>
  <c r="F517"/>
  <c r="F516"/>
  <c r="F515"/>
  <c r="F514"/>
  <c r="F513"/>
  <c r="F512"/>
  <c r="F511"/>
  <c r="F510"/>
  <c r="F509"/>
  <c r="F508"/>
  <c r="F507"/>
  <c r="F506"/>
  <c r="F505"/>
  <c r="F504"/>
  <c r="F503"/>
  <c r="F502"/>
  <c r="F501"/>
  <c r="F500"/>
  <c r="F499"/>
  <c r="F498"/>
  <c r="F497"/>
  <c r="F496"/>
  <c r="F495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E35"/>
  <c r="E962"/>
  <c r="E961"/>
  <c r="E960"/>
  <c r="E959"/>
  <c r="E958"/>
  <c r="E957"/>
  <c r="E956"/>
  <c r="E955"/>
  <c r="E954"/>
  <c r="E953"/>
  <c r="E952"/>
  <c r="E951"/>
  <c r="E950"/>
  <c r="E949"/>
  <c r="E948"/>
  <c r="E947"/>
  <c r="E946"/>
  <c r="E945"/>
  <c r="E944"/>
  <c r="E943"/>
  <c r="E942"/>
  <c r="E941"/>
  <c r="E940"/>
  <c r="E939"/>
  <c r="E938"/>
  <c r="E937"/>
  <c r="E936"/>
  <c r="E935"/>
  <c r="E934"/>
  <c r="E933"/>
  <c r="E931"/>
  <c r="E929"/>
  <c r="E927"/>
  <c r="E925"/>
  <c r="E923"/>
  <c r="E921"/>
  <c r="E919"/>
  <c r="E917"/>
  <c r="E915"/>
  <c r="E913"/>
  <c r="E911"/>
  <c r="E909"/>
  <c r="E907"/>
  <c r="E905"/>
  <c r="E904"/>
  <c r="E903"/>
  <c r="E902"/>
  <c r="E901"/>
  <c r="E900"/>
  <c r="E899"/>
  <c r="E898"/>
  <c r="E897"/>
  <c r="E896"/>
  <c r="E895"/>
  <c r="E894"/>
  <c r="E893"/>
  <c r="E892"/>
  <c r="E891"/>
  <c r="E890"/>
  <c r="E889"/>
  <c r="E888"/>
  <c r="E887"/>
  <c r="E886"/>
  <c r="E885"/>
  <c r="E884"/>
  <c r="E883"/>
  <c r="E882"/>
  <c r="E881"/>
  <c r="E880"/>
  <c r="E879"/>
  <c r="E878"/>
  <c r="E877"/>
  <c r="E876"/>
  <c r="E875"/>
  <c r="E873"/>
  <c r="E871"/>
  <c r="E869"/>
  <c r="E867"/>
  <c r="E865"/>
  <c r="E863"/>
  <c r="E861"/>
  <c r="E859"/>
  <c r="E857"/>
  <c r="E855"/>
  <c r="E853"/>
  <c r="E851"/>
  <c r="E849"/>
  <c r="E847"/>
  <c r="E846"/>
  <c r="E845"/>
  <c r="E844"/>
  <c r="E843"/>
  <c r="E842"/>
  <c r="E841"/>
  <c r="E840"/>
  <c r="E839"/>
  <c r="E838"/>
  <c r="E837"/>
  <c r="E836"/>
  <c r="E835"/>
  <c r="E834"/>
  <c r="E833"/>
  <c r="E832"/>
  <c r="E831"/>
  <c r="E830"/>
  <c r="E829"/>
  <c r="E828"/>
  <c r="E827"/>
  <c r="E826"/>
  <c r="E825"/>
  <c r="E824"/>
  <c r="E823"/>
  <c r="E822"/>
  <c r="E821"/>
  <c r="E820"/>
  <c r="E819"/>
  <c r="E818"/>
  <c r="E817"/>
  <c r="E815"/>
  <c r="E814"/>
  <c r="E813"/>
  <c r="E812"/>
  <c r="E811"/>
  <c r="E810"/>
  <c r="E809"/>
  <c r="E808"/>
  <c r="E807"/>
  <c r="E806"/>
  <c r="E805"/>
  <c r="E804"/>
  <c r="E803"/>
  <c r="E802"/>
  <c r="E801"/>
  <c r="E800"/>
  <c r="E799"/>
  <c r="E798"/>
  <c r="E797"/>
  <c r="E796"/>
  <c r="E795"/>
  <c r="E794"/>
  <c r="E793"/>
  <c r="E792"/>
  <c r="E791"/>
  <c r="E790"/>
  <c r="E789"/>
  <c r="E788"/>
  <c r="E787"/>
  <c r="E786"/>
  <c r="E785"/>
  <c r="E784"/>
  <c r="E783"/>
  <c r="E782"/>
  <c r="E781"/>
  <c r="E780"/>
  <c r="E779"/>
  <c r="E778"/>
  <c r="E777"/>
  <c r="E776"/>
  <c r="E775"/>
  <c r="E774"/>
  <c r="E773"/>
  <c r="E772"/>
  <c r="E771"/>
  <c r="E770"/>
  <c r="E769"/>
  <c r="E768"/>
  <c r="E767"/>
  <c r="E766"/>
  <c r="E765"/>
  <c r="E764"/>
  <c r="E763"/>
  <c r="E762"/>
  <c r="E761"/>
  <c r="E730"/>
  <c r="E729"/>
  <c r="E728"/>
  <c r="E727"/>
  <c r="E726"/>
  <c r="E725"/>
  <c r="E724"/>
  <c r="E723"/>
  <c r="E722"/>
  <c r="E721"/>
  <c r="E720"/>
  <c r="E719"/>
  <c r="E718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E695"/>
  <c r="E694"/>
  <c r="E693"/>
  <c r="E692"/>
  <c r="E691"/>
  <c r="E690"/>
  <c r="E689"/>
  <c r="E688"/>
  <c r="E687"/>
  <c r="E686"/>
  <c r="E685"/>
  <c r="E684"/>
  <c r="E683"/>
  <c r="E682"/>
  <c r="E681"/>
  <c r="E680"/>
  <c r="E679"/>
  <c r="E678"/>
  <c r="E677"/>
  <c r="E676"/>
  <c r="E675"/>
  <c r="E674"/>
  <c r="E673"/>
  <c r="E672"/>
  <c r="E671"/>
  <c r="E670"/>
  <c r="E669"/>
  <c r="E668"/>
  <c r="E667"/>
  <c r="E666"/>
  <c r="E665"/>
  <c r="E664"/>
  <c r="E663"/>
  <c r="E662"/>
  <c r="E661"/>
  <c r="E660"/>
  <c r="E659"/>
  <c r="E658"/>
  <c r="E657"/>
  <c r="E656"/>
  <c r="E655"/>
  <c r="E654"/>
  <c r="E653"/>
  <c r="E652"/>
  <c r="E651"/>
  <c r="E650"/>
  <c r="E649"/>
  <c r="E648"/>
  <c r="E647"/>
  <c r="E646"/>
  <c r="E645"/>
  <c r="E644"/>
  <c r="E643"/>
  <c r="E642"/>
  <c r="E641"/>
  <c r="E640"/>
  <c r="E639"/>
  <c r="E638"/>
  <c r="E637"/>
  <c r="E636"/>
  <c r="E635"/>
  <c r="E634"/>
  <c r="E633"/>
  <c r="E632"/>
  <c r="E631"/>
  <c r="E630"/>
  <c r="E629"/>
  <c r="E628"/>
  <c r="E627"/>
  <c r="E626"/>
  <c r="E625"/>
  <c r="E624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D973"/>
  <c r="D972"/>
  <c r="D971"/>
  <c r="D970"/>
  <c r="D969"/>
  <c r="D968"/>
  <c r="D967"/>
  <c r="D966"/>
  <c r="D965"/>
  <c r="D964"/>
  <c r="D963"/>
  <c r="D962"/>
  <c r="D961"/>
  <c r="D960"/>
  <c r="D959"/>
  <c r="D958"/>
  <c r="D957"/>
  <c r="D956"/>
  <c r="D955"/>
  <c r="D954"/>
  <c r="D953"/>
  <c r="D952"/>
  <c r="D951"/>
  <c r="D950"/>
  <c r="D949"/>
  <c r="D948"/>
  <c r="D947"/>
  <c r="D946"/>
  <c r="D945"/>
  <c r="D944"/>
  <c r="D943"/>
  <c r="D942"/>
  <c r="D941"/>
  <c r="D940"/>
  <c r="D939"/>
  <c r="D938"/>
  <c r="D937"/>
  <c r="D936"/>
  <c r="D935"/>
  <c r="D934"/>
  <c r="D933"/>
  <c r="D932"/>
  <c r="D931"/>
  <c r="D930"/>
  <c r="D929"/>
  <c r="D928"/>
  <c r="D927"/>
  <c r="D926"/>
  <c r="D925"/>
  <c r="D924"/>
  <c r="D923"/>
  <c r="D922"/>
  <c r="D921"/>
  <c r="D920"/>
  <c r="D919"/>
  <c r="D918"/>
  <c r="D917"/>
  <c r="D916"/>
  <c r="D915"/>
  <c r="D914"/>
  <c r="D913"/>
  <c r="D912"/>
  <c r="D911"/>
  <c r="D910"/>
  <c r="D909"/>
  <c r="D908"/>
  <c r="D907"/>
  <c r="D906"/>
  <c r="D905"/>
  <c r="D904"/>
  <c r="D903"/>
  <c r="D902"/>
  <c r="D901"/>
  <c r="D900"/>
  <c r="D899"/>
  <c r="D898"/>
  <c r="D897"/>
  <c r="D896"/>
  <c r="D895"/>
  <c r="D894"/>
  <c r="D893"/>
  <c r="D892"/>
  <c r="D891"/>
  <c r="D890"/>
  <c r="D889"/>
  <c r="D888"/>
  <c r="D887"/>
  <c r="D886"/>
  <c r="D885"/>
  <c r="D884"/>
  <c r="D883"/>
  <c r="D882"/>
  <c r="D881"/>
  <c r="D880"/>
  <c r="D879"/>
  <c r="D878"/>
  <c r="D877"/>
  <c r="D876"/>
  <c r="D875"/>
  <c r="D874"/>
  <c r="D873"/>
  <c r="D872"/>
  <c r="D871"/>
  <c r="D870"/>
  <c r="D869"/>
  <c r="D868"/>
  <c r="D867"/>
  <c r="D866"/>
  <c r="D865"/>
  <c r="D864"/>
  <c r="D863"/>
  <c r="D862"/>
  <c r="D861"/>
  <c r="D860"/>
  <c r="D859"/>
  <c r="D858"/>
  <c r="D857"/>
  <c r="D856"/>
  <c r="D855"/>
  <c r="D854"/>
  <c r="D853"/>
  <c r="D852"/>
  <c r="D851"/>
  <c r="D850"/>
  <c r="D849"/>
  <c r="D848"/>
  <c r="D847"/>
  <c r="D846"/>
  <c r="D845"/>
  <c r="D844"/>
  <c r="D843"/>
  <c r="D842"/>
  <c r="D841"/>
  <c r="D840"/>
  <c r="D839"/>
  <c r="D838"/>
  <c r="D837"/>
  <c r="D836"/>
  <c r="D835"/>
  <c r="D834"/>
  <c r="D833"/>
  <c r="D832"/>
  <c r="D831"/>
  <c r="D830"/>
  <c r="D829"/>
  <c r="D828"/>
  <c r="D827"/>
  <c r="D826"/>
  <c r="D825"/>
  <c r="D824"/>
  <c r="D823"/>
  <c r="D822"/>
  <c r="D821"/>
  <c r="D820"/>
  <c r="D819"/>
  <c r="D818"/>
  <c r="D817"/>
  <c r="D816"/>
  <c r="D815"/>
  <c r="D814"/>
  <c r="D813"/>
  <c r="D812"/>
  <c r="D811"/>
  <c r="D810"/>
  <c r="D809"/>
  <c r="D808"/>
  <c r="D807"/>
  <c r="D806"/>
  <c r="D805"/>
  <c r="D804"/>
  <c r="D803"/>
  <c r="D802"/>
  <c r="D801"/>
  <c r="D800"/>
  <c r="D799"/>
  <c r="D798"/>
  <c r="D797"/>
  <c r="D796"/>
  <c r="D795"/>
  <c r="D794"/>
  <c r="D793"/>
  <c r="D792"/>
  <c r="D791"/>
  <c r="D790"/>
  <c r="D789"/>
  <c r="D788"/>
  <c r="D787"/>
  <c r="D786"/>
  <c r="D785"/>
  <c r="D784"/>
  <c r="D783"/>
  <c r="D782"/>
  <c r="D781"/>
  <c r="D780"/>
  <c r="D779"/>
  <c r="D778"/>
  <c r="D777"/>
  <c r="D776"/>
  <c r="D775"/>
  <c r="D774"/>
  <c r="D773"/>
  <c r="D772"/>
  <c r="D771"/>
  <c r="D770"/>
  <c r="D769"/>
  <c r="D768"/>
  <c r="D767"/>
  <c r="D766"/>
  <c r="D765"/>
  <c r="D764"/>
  <c r="D763"/>
  <c r="D762"/>
  <c r="D761"/>
  <c r="D760"/>
  <c r="D759"/>
  <c r="D758"/>
  <c r="D757"/>
  <c r="D756"/>
  <c r="D755"/>
  <c r="D754"/>
  <c r="D753"/>
  <c r="D752"/>
  <c r="D751"/>
  <c r="D750"/>
  <c r="D749"/>
  <c r="D748"/>
  <c r="D747"/>
  <c r="D746"/>
  <c r="D745"/>
  <c r="D744"/>
  <c r="D743"/>
  <c r="D742"/>
  <c r="D741"/>
  <c r="D740"/>
  <c r="D739"/>
  <c r="D738"/>
  <c r="D737"/>
  <c r="D736"/>
  <c r="D735"/>
  <c r="D734"/>
  <c r="D733"/>
  <c r="D732"/>
  <c r="D731"/>
  <c r="D730"/>
  <c r="D729"/>
  <c r="D728"/>
  <c r="D727"/>
  <c r="D726"/>
  <c r="D725"/>
  <c r="D724"/>
  <c r="D723"/>
  <c r="D722"/>
  <c r="D721"/>
  <c r="D720"/>
  <c r="D719"/>
  <c r="D718"/>
  <c r="D717"/>
  <c r="D716"/>
  <c r="D715"/>
  <c r="D714"/>
  <c r="D713"/>
  <c r="D712"/>
  <c r="D711"/>
  <c r="D710"/>
  <c r="D709"/>
  <c r="D708"/>
  <c r="D707"/>
  <c r="D706"/>
  <c r="D705"/>
  <c r="D704"/>
  <c r="D703"/>
  <c r="D702"/>
  <c r="D701"/>
  <c r="D700"/>
  <c r="D699"/>
  <c r="D698"/>
  <c r="D697"/>
  <c r="D696"/>
  <c r="D695"/>
  <c r="D694"/>
  <c r="D693"/>
  <c r="D692"/>
  <c r="D691"/>
  <c r="D690"/>
  <c r="D689"/>
  <c r="D688"/>
  <c r="D687"/>
  <c r="D686"/>
  <c r="D685"/>
  <c r="D684"/>
  <c r="D683"/>
  <c r="D682"/>
  <c r="D681"/>
  <c r="D680"/>
  <c r="D679"/>
  <c r="D678"/>
  <c r="D677"/>
  <c r="D676"/>
  <c r="D675"/>
  <c r="D674"/>
  <c r="D673"/>
  <c r="D672"/>
  <c r="D671"/>
  <c r="D670"/>
  <c r="D669"/>
  <c r="D668"/>
  <c r="D667"/>
  <c r="D666"/>
  <c r="D665"/>
  <c r="D664"/>
  <c r="D663"/>
  <c r="D662"/>
  <c r="D661"/>
  <c r="D660"/>
  <c r="D659"/>
  <c r="D658"/>
  <c r="D657"/>
  <c r="D656"/>
  <c r="D655"/>
  <c r="D654"/>
  <c r="D653"/>
  <c r="D652"/>
  <c r="D651"/>
  <c r="D650"/>
  <c r="D649"/>
  <c r="D648"/>
  <c r="D647"/>
  <c r="D646"/>
  <c r="D645"/>
  <c r="D644"/>
  <c r="D643"/>
  <c r="D642"/>
  <c r="D641"/>
  <c r="D640"/>
  <c r="D639"/>
  <c r="D638"/>
  <c r="D637"/>
  <c r="D636"/>
  <c r="D635"/>
  <c r="D634"/>
  <c r="D633"/>
  <c r="D632"/>
  <c r="D631"/>
  <c r="D630"/>
  <c r="D629"/>
  <c r="D628"/>
  <c r="D627"/>
  <c r="D626"/>
  <c r="D625"/>
  <c r="D624"/>
  <c r="D623"/>
  <c r="D622"/>
  <c r="D621"/>
  <c r="D620"/>
  <c r="D619"/>
  <c r="D618"/>
  <c r="D617"/>
  <c r="D616"/>
  <c r="D615"/>
  <c r="D614"/>
  <c r="D613"/>
  <c r="D612"/>
  <c r="D611"/>
  <c r="D610"/>
  <c r="D609"/>
  <c r="D608"/>
  <c r="D607"/>
  <c r="D606"/>
  <c r="D605"/>
  <c r="D604"/>
  <c r="D603"/>
  <c r="D602"/>
  <c r="D601"/>
  <c r="D600"/>
  <c r="D599"/>
  <c r="D598"/>
  <c r="D597"/>
  <c r="D596"/>
  <c r="D595"/>
  <c r="D594"/>
  <c r="D593"/>
  <c r="D592"/>
  <c r="D591"/>
  <c r="D590"/>
  <c r="D589"/>
  <c r="D588"/>
  <c r="D587"/>
  <c r="D586"/>
  <c r="D585"/>
  <c r="D584"/>
  <c r="D583"/>
  <c r="D582"/>
  <c r="D581"/>
  <c r="D580"/>
  <c r="D579"/>
  <c r="D578"/>
  <c r="D577"/>
  <c r="D576"/>
  <c r="D575"/>
  <c r="D574"/>
  <c r="D573"/>
  <c r="D572"/>
  <c r="D571"/>
  <c r="D570"/>
  <c r="D569"/>
  <c r="D568"/>
  <c r="D567"/>
  <c r="D566"/>
  <c r="D565"/>
  <c r="D564"/>
  <c r="D563"/>
  <c r="D562"/>
  <c r="D561"/>
  <c r="D560"/>
  <c r="D559"/>
  <c r="D558"/>
  <c r="D557"/>
  <c r="D556"/>
  <c r="D555"/>
  <c r="D554"/>
  <c r="D553"/>
  <c r="D552"/>
  <c r="D551"/>
  <c r="D550"/>
  <c r="D549"/>
  <c r="D548"/>
  <c r="D547"/>
  <c r="D546"/>
  <c r="D545"/>
  <c r="D544"/>
  <c r="D543"/>
  <c r="D542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503"/>
  <c r="B504"/>
  <c r="B505"/>
  <c r="B506"/>
  <c r="B507"/>
  <c r="B508"/>
  <c r="B509"/>
  <c r="B510"/>
  <c r="B511"/>
  <c r="B512"/>
  <c r="B513"/>
  <c r="B514"/>
  <c r="B515"/>
  <c r="B516"/>
  <c r="B517"/>
  <c r="B518"/>
  <c r="B519"/>
  <c r="B520"/>
  <c r="B521"/>
  <c r="B522"/>
  <c r="B523"/>
  <c r="B524"/>
  <c r="B525"/>
  <c r="B526"/>
  <c r="B527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569"/>
  <c r="B570"/>
  <c r="B571"/>
  <c r="B572"/>
  <c r="B573"/>
  <c r="B574"/>
  <c r="B575"/>
  <c r="B576"/>
  <c r="B577"/>
  <c r="B578"/>
  <c r="B579"/>
  <c r="B580"/>
  <c r="B581"/>
  <c r="B582"/>
  <c r="B583"/>
  <c r="B584"/>
  <c r="B585"/>
  <c r="B586"/>
  <c r="B587"/>
  <c r="B588"/>
  <c r="B589"/>
  <c r="B590"/>
  <c r="B591"/>
  <c r="B592"/>
  <c r="B593"/>
  <c r="B594"/>
  <c r="B595"/>
  <c r="B596"/>
  <c r="B597"/>
  <c r="B598"/>
  <c r="B599"/>
  <c r="B600"/>
  <c r="B6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628"/>
  <c r="B629"/>
  <c r="B630"/>
  <c r="B631"/>
  <c r="B632"/>
  <c r="B633"/>
  <c r="B634"/>
  <c r="B635"/>
  <c r="B636"/>
  <c r="B637"/>
  <c r="B638"/>
  <c r="B639"/>
  <c r="B640"/>
  <c r="B641"/>
  <c r="B642"/>
  <c r="B643"/>
  <c r="B644"/>
  <c r="B645"/>
  <c r="B646"/>
  <c r="B647"/>
  <c r="B648"/>
  <c r="B649"/>
  <c r="B650"/>
  <c r="B651"/>
  <c r="B652"/>
  <c r="B653"/>
  <c r="B654"/>
  <c r="B655"/>
  <c r="B656"/>
  <c r="B657"/>
  <c r="B658"/>
  <c r="B659"/>
  <c r="B660"/>
  <c r="B661"/>
  <c r="B662"/>
  <c r="B663"/>
  <c r="B664"/>
  <c r="B665"/>
  <c r="B666"/>
  <c r="B667"/>
  <c r="B668"/>
  <c r="B669"/>
  <c r="B670"/>
  <c r="B671"/>
  <c r="B672"/>
  <c r="B673"/>
  <c r="B674"/>
  <c r="B675"/>
  <c r="B676"/>
  <c r="B677"/>
  <c r="B678"/>
  <c r="B679"/>
  <c r="B680"/>
  <c r="B681"/>
  <c r="B682"/>
  <c r="B683"/>
  <c r="B684"/>
  <c r="B685"/>
  <c r="B686"/>
  <c r="B687"/>
  <c r="B688"/>
  <c r="B689"/>
  <c r="B690"/>
  <c r="B691"/>
  <c r="B692"/>
  <c r="B693"/>
  <c r="B694"/>
  <c r="B695"/>
  <c r="B696"/>
  <c r="B697"/>
  <c r="B698"/>
  <c r="B699"/>
  <c r="B700"/>
  <c r="B701"/>
  <c r="B702"/>
  <c r="B703"/>
  <c r="B704"/>
  <c r="B705"/>
  <c r="B706"/>
  <c r="B707"/>
  <c r="B708"/>
  <c r="B709"/>
  <c r="B710"/>
  <c r="B711"/>
  <c r="B712"/>
  <c r="B713"/>
  <c r="B714"/>
  <c r="B715"/>
  <c r="B716"/>
  <c r="B717"/>
  <c r="B718"/>
  <c r="B719"/>
  <c r="B720"/>
  <c r="B721"/>
  <c r="B722"/>
  <c r="B723"/>
  <c r="B724"/>
  <c r="B725"/>
  <c r="B726"/>
  <c r="B727"/>
  <c r="B728"/>
  <c r="B729"/>
  <c r="B730"/>
  <c r="B731"/>
  <c r="B732"/>
  <c r="B733"/>
  <c r="B734"/>
  <c r="B735"/>
  <c r="B736"/>
  <c r="B737"/>
  <c r="B738"/>
  <c r="B739"/>
  <c r="B740"/>
  <c r="B741"/>
  <c r="B742"/>
  <c r="B743"/>
  <c r="B744"/>
  <c r="B745"/>
  <c r="B746"/>
  <c r="B747"/>
  <c r="B748"/>
  <c r="B749"/>
  <c r="B750"/>
  <c r="B751"/>
  <c r="B752"/>
  <c r="B753"/>
  <c r="B754"/>
  <c r="B755"/>
  <c r="B756"/>
  <c r="B757"/>
  <c r="B758"/>
  <c r="B759"/>
  <c r="B760"/>
  <c r="B761"/>
  <c r="B762"/>
  <c r="B763"/>
  <c r="B764"/>
  <c r="B765"/>
  <c r="B766"/>
  <c r="B767"/>
  <c r="B768"/>
  <c r="B769"/>
  <c r="B770"/>
  <c r="B771"/>
  <c r="B772"/>
  <c r="B773"/>
  <c r="B774"/>
  <c r="B775"/>
  <c r="B776"/>
  <c r="B777"/>
  <c r="B778"/>
  <c r="B779"/>
  <c r="B780"/>
  <c r="B781"/>
  <c r="B782"/>
  <c r="B783"/>
  <c r="B784"/>
  <c r="B785"/>
  <c r="B786"/>
  <c r="B787"/>
  <c r="B788"/>
  <c r="B789"/>
  <c r="B790"/>
  <c r="B791"/>
  <c r="B792"/>
  <c r="B793"/>
  <c r="B794"/>
  <c r="B795"/>
  <c r="B796"/>
  <c r="B797"/>
  <c r="B798"/>
  <c r="B799"/>
  <c r="B800"/>
  <c r="B801"/>
  <c r="B802"/>
  <c r="B803"/>
  <c r="B804"/>
  <c r="B805"/>
  <c r="B806"/>
  <c r="B807"/>
  <c r="B808"/>
  <c r="B809"/>
  <c r="B810"/>
  <c r="B811"/>
  <c r="B812"/>
  <c r="B813"/>
  <c r="B814"/>
  <c r="B815"/>
  <c r="B816"/>
  <c r="B817"/>
  <c r="B818"/>
  <c r="B819"/>
  <c r="B820"/>
  <c r="B821"/>
  <c r="B822"/>
  <c r="B823"/>
  <c r="B824"/>
  <c r="B825"/>
  <c r="B826"/>
  <c r="B827"/>
  <c r="B828"/>
  <c r="B829"/>
  <c r="B830"/>
  <c r="B831"/>
  <c r="B832"/>
  <c r="B833"/>
  <c r="B834"/>
  <c r="B835"/>
  <c r="B836"/>
  <c r="B837"/>
  <c r="B838"/>
  <c r="B839"/>
  <c r="B840"/>
  <c r="B841"/>
  <c r="B842"/>
  <c r="B843"/>
  <c r="B844"/>
  <c r="B845"/>
  <c r="B846"/>
  <c r="B847"/>
  <c r="B848"/>
  <c r="B849"/>
  <c r="B850"/>
  <c r="B851"/>
  <c r="B852"/>
  <c r="B853"/>
  <c r="B854"/>
  <c r="B855"/>
  <c r="B856"/>
  <c r="B857"/>
  <c r="B858"/>
  <c r="B859"/>
  <c r="B860"/>
  <c r="B861"/>
  <c r="B862"/>
  <c r="B863"/>
  <c r="B864"/>
  <c r="B865"/>
  <c r="B866"/>
  <c r="B867"/>
  <c r="B868"/>
  <c r="B869"/>
  <c r="B870"/>
  <c r="B871"/>
  <c r="B872"/>
  <c r="B873"/>
  <c r="B874"/>
  <c r="B875"/>
  <c r="B876"/>
  <c r="B877"/>
  <c r="B878"/>
  <c r="B879"/>
  <c r="B880"/>
  <c r="B881"/>
  <c r="B882"/>
  <c r="B883"/>
  <c r="B884"/>
  <c r="B885"/>
  <c r="B886"/>
  <c r="B887"/>
  <c r="B888"/>
  <c r="B889"/>
  <c r="B890"/>
  <c r="B891"/>
  <c r="B892"/>
  <c r="B893"/>
  <c r="B894"/>
  <c r="B895"/>
  <c r="B896"/>
  <c r="B897"/>
  <c r="B898"/>
  <c r="B899"/>
  <c r="B900"/>
  <c r="B901"/>
  <c r="B902"/>
  <c r="B903"/>
  <c r="B904"/>
  <c r="B905"/>
  <c r="B906"/>
  <c r="B907"/>
  <c r="B908"/>
  <c r="B909"/>
  <c r="B910"/>
  <c r="B911"/>
  <c r="B912"/>
  <c r="B913"/>
  <c r="B914"/>
  <c r="B915"/>
  <c r="B916"/>
  <c r="B917"/>
  <c r="B918"/>
  <c r="B919"/>
  <c r="B920"/>
  <c r="B921"/>
  <c r="B922"/>
  <c r="B923"/>
  <c r="B924"/>
  <c r="B925"/>
  <c r="B926"/>
  <c r="B927"/>
  <c r="B928"/>
  <c r="B929"/>
  <c r="B930"/>
  <c r="B931"/>
  <c r="B932"/>
  <c r="B933"/>
  <c r="B934"/>
  <c r="B935"/>
  <c r="B936"/>
  <c r="B937"/>
  <c r="B938"/>
  <c r="B939"/>
  <c r="B940"/>
  <c r="B941"/>
  <c r="B942"/>
  <c r="B943"/>
  <c r="B944"/>
  <c r="B945"/>
  <c r="B946"/>
  <c r="B947"/>
  <c r="B948"/>
  <c r="B949"/>
  <c r="B950"/>
  <c r="B951"/>
  <c r="B952"/>
  <c r="B953"/>
  <c r="B954"/>
  <c r="B955"/>
  <c r="B956"/>
  <c r="B957"/>
  <c r="B958"/>
  <c r="B959"/>
  <c r="B960"/>
  <c r="B961"/>
  <c r="B962"/>
  <c r="B963"/>
  <c r="B964"/>
  <c r="B965"/>
  <c r="B966"/>
  <c r="B967"/>
  <c r="B968"/>
  <c r="B969"/>
  <c r="B970"/>
  <c r="B971"/>
  <c r="B972"/>
  <c r="B973"/>
  <c r="B974"/>
  <c r="B975"/>
  <c r="B976"/>
  <c r="B977"/>
  <c r="B978"/>
  <c r="B979"/>
  <c r="B980"/>
  <c r="B981"/>
  <c r="B982"/>
  <c r="B983"/>
  <c r="B984"/>
  <c r="B985"/>
  <c r="B986"/>
  <c r="B987"/>
  <c r="B988"/>
  <c r="B989"/>
  <c r="B990"/>
  <c r="B991"/>
  <c r="B992"/>
  <c r="B993"/>
  <c r="B994"/>
  <c r="B359"/>
  <c r="C50" i="21" l="1"/>
  <c r="B50" i="33" s="1"/>
  <c r="B50" i="35" s="1"/>
  <c r="B50" i="36" s="1"/>
  <c r="C54" i="21"/>
  <c r="B54" i="33" s="1"/>
  <c r="B54" i="35" s="1"/>
  <c r="B54" i="36" s="1"/>
  <c r="C226" i="21"/>
  <c r="B226" i="33" s="1"/>
  <c r="B226" i="35" s="1"/>
  <c r="B226" i="36" s="1"/>
  <c r="C426" i="21"/>
  <c r="B426" i="33" s="1"/>
  <c r="B426" i="35" s="1"/>
  <c r="B426" i="36" s="1"/>
  <c r="E431"/>
  <c r="E3" i="35"/>
  <c r="E3" i="36" s="1"/>
  <c r="E427" s="1"/>
  <c r="E429" s="1"/>
  <c r="I431"/>
  <c r="I3" i="35"/>
  <c r="I3" i="36" s="1"/>
  <c r="I427" s="1"/>
  <c r="I429" s="1"/>
  <c r="M431"/>
  <c r="M3" i="35"/>
  <c r="M3" i="36" s="1"/>
  <c r="M427" s="1"/>
  <c r="M429" s="1"/>
  <c r="F431"/>
  <c r="F3" i="35"/>
  <c r="F3" i="36" s="1"/>
  <c r="F427" s="1"/>
  <c r="F429" s="1"/>
  <c r="J431"/>
  <c r="J3" i="35"/>
  <c r="J3" i="36" s="1"/>
  <c r="J427" s="1"/>
  <c r="J429" s="1"/>
  <c r="N431"/>
  <c r="N3" i="35"/>
  <c r="N3" i="36" s="1"/>
  <c r="N427" s="1"/>
  <c r="N429" s="1"/>
  <c r="G431"/>
  <c r="G3" i="35"/>
  <c r="G3" i="36" s="1"/>
  <c r="G427" s="1"/>
  <c r="G429" s="1"/>
  <c r="K431"/>
  <c r="K3" i="35"/>
  <c r="K3" i="36" s="1"/>
  <c r="K427" s="1"/>
  <c r="K429" s="1"/>
  <c r="C431"/>
  <c r="C3" i="35"/>
  <c r="C3" i="36" s="1"/>
  <c r="C427" s="1"/>
  <c r="C429" s="1"/>
  <c r="B3" i="35"/>
  <c r="B3" i="36" s="1"/>
  <c r="D431"/>
  <c r="D433" s="1"/>
  <c r="D3" i="35"/>
  <c r="D3" i="36" s="1"/>
  <c r="D427" s="1"/>
  <c r="D429" s="1"/>
  <c r="H431"/>
  <c r="H433" s="1"/>
  <c r="H3" i="35"/>
  <c r="H3" i="36" s="1"/>
  <c r="H427" s="1"/>
  <c r="H429" s="1"/>
  <c r="L431"/>
  <c r="L433" s="1"/>
  <c r="L3" i="35"/>
  <c r="L3" i="36" s="1"/>
  <c r="L427" s="1"/>
  <c r="L429" s="1"/>
  <c r="C78" i="21"/>
  <c r="B78" i="33" s="1"/>
  <c r="B78" i="35" s="1"/>
  <c r="B78" i="36" s="1"/>
  <c r="C5" i="21"/>
  <c r="B5" i="33" s="1"/>
  <c r="B5" i="35" s="1"/>
  <c r="B5" i="36" s="1"/>
  <c r="C7" i="21"/>
  <c r="B7" i="33" s="1"/>
  <c r="B7" i="35" s="1"/>
  <c r="B7" i="36" s="1"/>
  <c r="C9" i="21"/>
  <c r="B9" i="33" s="1"/>
  <c r="B9" i="35" s="1"/>
  <c r="B9" i="36" s="1"/>
  <c r="C11" i="21"/>
  <c r="B11" i="33" s="1"/>
  <c r="B11" i="35" s="1"/>
  <c r="B11" i="36" s="1"/>
  <c r="C13" i="21"/>
  <c r="B13" i="33" s="1"/>
  <c r="B13" i="35" s="1"/>
  <c r="B13" i="36" s="1"/>
  <c r="C15" i="21"/>
  <c r="B15" i="33" s="1"/>
  <c r="B15" i="35" s="1"/>
  <c r="B15" i="36" s="1"/>
  <c r="C17" i="21"/>
  <c r="B17" i="33" s="1"/>
  <c r="B17" i="35" s="1"/>
  <c r="B17" i="36" s="1"/>
  <c r="C19" i="21"/>
  <c r="B19" i="33" s="1"/>
  <c r="B19" i="35" s="1"/>
  <c r="B19" i="36" s="1"/>
  <c r="C21" i="21"/>
  <c r="B21" i="33" s="1"/>
  <c r="B21" i="35" s="1"/>
  <c r="B21" i="36" s="1"/>
  <c r="C23" i="21"/>
  <c r="B23" i="33" s="1"/>
  <c r="B23" i="35" s="1"/>
  <c r="B23" i="36" s="1"/>
  <c r="C25" i="21"/>
  <c r="B25" i="33" s="1"/>
  <c r="B25" i="35" s="1"/>
  <c r="B25" i="36" s="1"/>
  <c r="C27" i="21"/>
  <c r="B27" i="33" s="1"/>
  <c r="B27" i="35" s="1"/>
  <c r="B27" i="36" s="1"/>
  <c r="C29" i="21"/>
  <c r="B29" i="33" s="1"/>
  <c r="B29" i="35" s="1"/>
  <c r="B29" i="36" s="1"/>
  <c r="C31" i="21"/>
  <c r="B31" i="33" s="1"/>
  <c r="B31" i="35" s="1"/>
  <c r="B31" i="36" s="1"/>
  <c r="C33" i="21"/>
  <c r="B33" i="33" s="1"/>
  <c r="B33" i="35" s="1"/>
  <c r="B33" i="36" s="1"/>
  <c r="C35" i="21"/>
  <c r="B35" i="33" s="1"/>
  <c r="B35" i="35" s="1"/>
  <c r="B35" i="36" s="1"/>
  <c r="C37" i="21"/>
  <c r="B37" i="33" s="1"/>
  <c r="B37" i="35" s="1"/>
  <c r="B37" i="36" s="1"/>
  <c r="C39" i="21"/>
  <c r="B39" i="33" s="1"/>
  <c r="B39" i="35" s="1"/>
  <c r="B39" i="36" s="1"/>
  <c r="C41" i="21"/>
  <c r="B41" i="33" s="1"/>
  <c r="B41" i="35" s="1"/>
  <c r="B41" i="36" s="1"/>
  <c r="C43" i="21"/>
  <c r="B43" i="33" s="1"/>
  <c r="B43" i="35" s="1"/>
  <c r="B43" i="36" s="1"/>
  <c r="C45" i="21"/>
  <c r="B45" i="33" s="1"/>
  <c r="B45" i="35" s="1"/>
  <c r="B45" i="36" s="1"/>
  <c r="C47" i="21"/>
  <c r="B47" i="33" s="1"/>
  <c r="B47" i="35" s="1"/>
  <c r="B47" i="36" s="1"/>
  <c r="C49" i="21"/>
  <c r="B49" i="33" s="1"/>
  <c r="B49" i="35" s="1"/>
  <c r="B49" i="36" s="1"/>
  <c r="C51" i="21"/>
  <c r="B51" i="33" s="1"/>
  <c r="B51" i="35" s="1"/>
  <c r="B51" i="36" s="1"/>
  <c r="C53" i="21"/>
  <c r="B53" i="33" s="1"/>
  <c r="B53" i="35" s="1"/>
  <c r="B53" i="36" s="1"/>
  <c r="C55" i="21"/>
  <c r="B55" i="33" s="1"/>
  <c r="B55" i="35" s="1"/>
  <c r="B55" i="36" s="1"/>
  <c r="C57" i="21"/>
  <c r="B57" i="33" s="1"/>
  <c r="B57" i="35" s="1"/>
  <c r="B57" i="36" s="1"/>
  <c r="C59" i="21"/>
  <c r="B59" i="33" s="1"/>
  <c r="B59" i="35" s="1"/>
  <c r="B59" i="36" s="1"/>
  <c r="C61" i="21"/>
  <c r="B61" i="33" s="1"/>
  <c r="B61" i="35" s="1"/>
  <c r="B61" i="36" s="1"/>
  <c r="C63" i="21"/>
  <c r="B63" i="33" s="1"/>
  <c r="B63" i="35" s="1"/>
  <c r="B63" i="36" s="1"/>
  <c r="C65" i="21"/>
  <c r="B65" i="33" s="1"/>
  <c r="B65" i="35" s="1"/>
  <c r="B65" i="36" s="1"/>
  <c r="C67" i="21"/>
  <c r="B67" i="33" s="1"/>
  <c r="B67" i="35" s="1"/>
  <c r="B67" i="36" s="1"/>
  <c r="C69" i="21"/>
  <c r="B69" i="33" s="1"/>
  <c r="B69" i="35" s="1"/>
  <c r="B69" i="36" s="1"/>
  <c r="C71" i="21"/>
  <c r="B71" i="33" s="1"/>
  <c r="B71" i="35" s="1"/>
  <c r="B71" i="36" s="1"/>
  <c r="C73" i="21"/>
  <c r="B73" i="33" s="1"/>
  <c r="B73" i="35" s="1"/>
  <c r="B73" i="36" s="1"/>
  <c r="C75" i="21"/>
  <c r="B75" i="33" s="1"/>
  <c r="B75" i="35" s="1"/>
  <c r="B75" i="36" s="1"/>
  <c r="C77" i="21"/>
  <c r="B77" i="33" s="1"/>
  <c r="B77" i="35" s="1"/>
  <c r="B77" i="36" s="1"/>
  <c r="C79" i="21"/>
  <c r="B79" i="33" s="1"/>
  <c r="B79" i="35" s="1"/>
  <c r="B79" i="36" s="1"/>
  <c r="C81" i="21"/>
  <c r="B81" i="33" s="1"/>
  <c r="B81" i="35" s="1"/>
  <c r="B81" i="36" s="1"/>
  <c r="C83" i="21"/>
  <c r="B83" i="33" s="1"/>
  <c r="B83" i="35" s="1"/>
  <c r="B83" i="36" s="1"/>
  <c r="C85" i="21"/>
  <c r="B85" i="33" s="1"/>
  <c r="B85" i="35" s="1"/>
  <c r="B85" i="36" s="1"/>
  <c r="C87" i="21"/>
  <c r="B87" i="33" s="1"/>
  <c r="B87" i="35" s="1"/>
  <c r="B87" i="36" s="1"/>
  <c r="C89" i="21"/>
  <c r="B89" i="33" s="1"/>
  <c r="B89" i="35" s="1"/>
  <c r="B89" i="36" s="1"/>
  <c r="C91" i="21"/>
  <c r="B91" i="33" s="1"/>
  <c r="B91" i="35" s="1"/>
  <c r="B91" i="36" s="1"/>
  <c r="C93" i="21"/>
  <c r="B93" i="33" s="1"/>
  <c r="B93" i="35" s="1"/>
  <c r="B93" i="36" s="1"/>
  <c r="C95" i="21"/>
  <c r="B95" i="33" s="1"/>
  <c r="B95" i="35" s="1"/>
  <c r="B95" i="36" s="1"/>
  <c r="C97" i="21"/>
  <c r="B97" i="33" s="1"/>
  <c r="B97" i="35" s="1"/>
  <c r="B97" i="36" s="1"/>
  <c r="C99" i="21"/>
  <c r="B99" i="33" s="1"/>
  <c r="B99" i="35" s="1"/>
  <c r="B99" i="36" s="1"/>
  <c r="C101" i="21"/>
  <c r="B101" i="33" s="1"/>
  <c r="B101" i="35" s="1"/>
  <c r="B101" i="36" s="1"/>
  <c r="C103" i="21"/>
  <c r="B103" i="33" s="1"/>
  <c r="B103" i="35" s="1"/>
  <c r="B103" i="36" s="1"/>
  <c r="C105" i="21"/>
  <c r="B105" i="33" s="1"/>
  <c r="B105" i="35" s="1"/>
  <c r="B105" i="36" s="1"/>
  <c r="C107" i="21"/>
  <c r="B107" i="33" s="1"/>
  <c r="B107" i="35" s="1"/>
  <c r="B107" i="36" s="1"/>
  <c r="C109" i="21"/>
  <c r="B109" i="33" s="1"/>
  <c r="B109" i="35" s="1"/>
  <c r="B109" i="36" s="1"/>
  <c r="C111" i="21"/>
  <c r="B111" i="33" s="1"/>
  <c r="B111" i="35" s="1"/>
  <c r="B111" i="36" s="1"/>
  <c r="C113" i="21"/>
  <c r="B113" i="33" s="1"/>
  <c r="B113" i="35" s="1"/>
  <c r="B113" i="36" s="1"/>
  <c r="C115" i="21"/>
  <c r="B115" i="33" s="1"/>
  <c r="B115" i="35" s="1"/>
  <c r="B115" i="36" s="1"/>
  <c r="C117" i="21"/>
  <c r="B117" i="33" s="1"/>
  <c r="B117" i="35" s="1"/>
  <c r="B117" i="36" s="1"/>
  <c r="C119" i="21"/>
  <c r="B119" i="33" s="1"/>
  <c r="B119" i="35" s="1"/>
  <c r="B119" i="36" s="1"/>
  <c r="C121" i="21"/>
  <c r="B121" i="33" s="1"/>
  <c r="B121" i="35" s="1"/>
  <c r="B121" i="36" s="1"/>
  <c r="C123" i="21"/>
  <c r="B123" i="33" s="1"/>
  <c r="B123" i="35" s="1"/>
  <c r="B123" i="36" s="1"/>
  <c r="C125" i="21"/>
  <c r="B125" i="33" s="1"/>
  <c r="B125" i="35" s="1"/>
  <c r="B125" i="36" s="1"/>
  <c r="C127" i="21"/>
  <c r="B127" i="33" s="1"/>
  <c r="B127" i="35" s="1"/>
  <c r="B127" i="36" s="1"/>
  <c r="C129" i="21"/>
  <c r="B129" i="33" s="1"/>
  <c r="B129" i="35" s="1"/>
  <c r="B129" i="36" s="1"/>
  <c r="C131" i="21"/>
  <c r="B131" i="33" s="1"/>
  <c r="B131" i="35" s="1"/>
  <c r="B131" i="36" s="1"/>
  <c r="C133" i="21"/>
  <c r="B133" i="33" s="1"/>
  <c r="B133" i="35" s="1"/>
  <c r="B133" i="36" s="1"/>
  <c r="C135" i="21"/>
  <c r="B135" i="33" s="1"/>
  <c r="B135" i="35" s="1"/>
  <c r="B135" i="36" s="1"/>
  <c r="C137" i="21"/>
  <c r="B137" i="33" s="1"/>
  <c r="B137" i="35" s="1"/>
  <c r="B137" i="36" s="1"/>
  <c r="C139" i="21"/>
  <c r="B139" i="33" s="1"/>
  <c r="B139" i="35" s="1"/>
  <c r="B139" i="36" s="1"/>
  <c r="C141" i="21"/>
  <c r="B141" i="33" s="1"/>
  <c r="B141" i="35" s="1"/>
  <c r="B141" i="36" s="1"/>
  <c r="C143" i="21"/>
  <c r="B143" i="33" s="1"/>
  <c r="B143" i="35" s="1"/>
  <c r="B143" i="36" s="1"/>
  <c r="C145" i="21"/>
  <c r="B145" i="33" s="1"/>
  <c r="B145" i="35" s="1"/>
  <c r="B145" i="36" s="1"/>
  <c r="C147" i="21"/>
  <c r="B147" i="33" s="1"/>
  <c r="B147" i="35" s="1"/>
  <c r="B147" i="36" s="1"/>
  <c r="C149" i="21"/>
  <c r="B149" i="33" s="1"/>
  <c r="B149" i="35" s="1"/>
  <c r="B149" i="36" s="1"/>
  <c r="C151" i="21"/>
  <c r="B151" i="33" s="1"/>
  <c r="B151" i="35" s="1"/>
  <c r="B151" i="36" s="1"/>
  <c r="C153" i="21"/>
  <c r="B153" i="33" s="1"/>
  <c r="B153" i="35" s="1"/>
  <c r="B153" i="36" s="1"/>
  <c r="C155" i="21"/>
  <c r="B155" i="33" s="1"/>
  <c r="B155" i="35" s="1"/>
  <c r="B155" i="36" s="1"/>
  <c r="C157" i="21"/>
  <c r="B157" i="33" s="1"/>
  <c r="B157" i="35" s="1"/>
  <c r="B157" i="36" s="1"/>
  <c r="C159" i="21"/>
  <c r="B159" i="33" s="1"/>
  <c r="B159" i="35" s="1"/>
  <c r="B159" i="36" s="1"/>
  <c r="C161" i="21"/>
  <c r="B161" i="33" s="1"/>
  <c r="B161" i="35" s="1"/>
  <c r="B161" i="36" s="1"/>
  <c r="C163" i="21"/>
  <c r="B163" i="33" s="1"/>
  <c r="B163" i="35" s="1"/>
  <c r="B163" i="36" s="1"/>
  <c r="C165" i="21"/>
  <c r="B165" i="33" s="1"/>
  <c r="B165" i="35" s="1"/>
  <c r="B165" i="36" s="1"/>
  <c r="C167" i="21"/>
  <c r="B167" i="33" s="1"/>
  <c r="B167" i="35" s="1"/>
  <c r="B167" i="36" s="1"/>
  <c r="C169" i="21"/>
  <c r="B169" i="33" s="1"/>
  <c r="B169" i="35" s="1"/>
  <c r="B169" i="36" s="1"/>
  <c r="C171" i="21"/>
  <c r="B171" i="33" s="1"/>
  <c r="B171" i="35" s="1"/>
  <c r="B171" i="36" s="1"/>
  <c r="C173" i="21"/>
  <c r="B173" i="33" s="1"/>
  <c r="B173" i="35" s="1"/>
  <c r="B173" i="36" s="1"/>
  <c r="C175" i="21"/>
  <c r="B175" i="33" s="1"/>
  <c r="B175" i="35" s="1"/>
  <c r="B175" i="36" s="1"/>
  <c r="C177" i="21"/>
  <c r="B177" i="33" s="1"/>
  <c r="B177" i="35" s="1"/>
  <c r="B177" i="36" s="1"/>
  <c r="C179" i="21"/>
  <c r="B179" i="33" s="1"/>
  <c r="B179" i="35" s="1"/>
  <c r="B179" i="36" s="1"/>
  <c r="C181" i="21"/>
  <c r="B181" i="33" s="1"/>
  <c r="B181" i="35" s="1"/>
  <c r="B181" i="36" s="1"/>
  <c r="C183" i="21"/>
  <c r="B183" i="33" s="1"/>
  <c r="B183" i="35" s="1"/>
  <c r="B183" i="36" s="1"/>
  <c r="C185" i="21"/>
  <c r="B185" i="33" s="1"/>
  <c r="B185" i="35" s="1"/>
  <c r="B185" i="36" s="1"/>
  <c r="C187" i="21"/>
  <c r="B187" i="33" s="1"/>
  <c r="B187" i="35" s="1"/>
  <c r="B187" i="36" s="1"/>
  <c r="C189" i="21"/>
  <c r="B189" i="33" s="1"/>
  <c r="B189" i="35" s="1"/>
  <c r="B189" i="36" s="1"/>
  <c r="C191" i="21"/>
  <c r="B191" i="33" s="1"/>
  <c r="B191" i="35" s="1"/>
  <c r="B191" i="36" s="1"/>
  <c r="C193" i="21"/>
  <c r="B193" i="33" s="1"/>
  <c r="B193" i="35" s="1"/>
  <c r="B193" i="36" s="1"/>
  <c r="C195" i="21"/>
  <c r="B195" i="33" s="1"/>
  <c r="B195" i="35" s="1"/>
  <c r="B195" i="36" s="1"/>
  <c r="C197" i="21"/>
  <c r="B197" i="33" s="1"/>
  <c r="B197" i="35" s="1"/>
  <c r="B197" i="36" s="1"/>
  <c r="C199" i="21"/>
  <c r="B199" i="33" s="1"/>
  <c r="B199" i="35" s="1"/>
  <c r="B199" i="36" s="1"/>
  <c r="C201" i="21"/>
  <c r="B201" i="33" s="1"/>
  <c r="B201" i="35" s="1"/>
  <c r="B201" i="36" s="1"/>
  <c r="C203" i="21"/>
  <c r="B203" i="33" s="1"/>
  <c r="B203" i="35" s="1"/>
  <c r="B203" i="36" s="1"/>
  <c r="C205" i="21"/>
  <c r="B205" i="33" s="1"/>
  <c r="B205" i="35" s="1"/>
  <c r="B205" i="36" s="1"/>
  <c r="C207" i="21"/>
  <c r="B207" i="33" s="1"/>
  <c r="B207" i="35" s="1"/>
  <c r="B207" i="36" s="1"/>
  <c r="C209" i="21"/>
  <c r="B209" i="33" s="1"/>
  <c r="B209" i="35" s="1"/>
  <c r="B209" i="36" s="1"/>
  <c r="C211" i="21"/>
  <c r="B211" i="33" s="1"/>
  <c r="B211" i="35" s="1"/>
  <c r="B211" i="36" s="1"/>
  <c r="C213" i="21"/>
  <c r="B213" i="33" s="1"/>
  <c r="B213" i="35" s="1"/>
  <c r="B213" i="36" s="1"/>
  <c r="C215" i="21"/>
  <c r="B215" i="33" s="1"/>
  <c r="B215" i="35" s="1"/>
  <c r="B215" i="36" s="1"/>
  <c r="C217" i="21"/>
  <c r="B217" i="33" s="1"/>
  <c r="B217" i="35" s="1"/>
  <c r="B217" i="36" s="1"/>
  <c r="C219" i="21"/>
  <c r="B219" i="33" s="1"/>
  <c r="B219" i="35" s="1"/>
  <c r="B219" i="36" s="1"/>
  <c r="C221" i="21"/>
  <c r="B221" i="33" s="1"/>
  <c r="B221" i="35" s="1"/>
  <c r="B221" i="36" s="1"/>
  <c r="C223" i="21"/>
  <c r="B223" i="33" s="1"/>
  <c r="B223" i="35" s="1"/>
  <c r="B223" i="36" s="1"/>
  <c r="C225" i="21"/>
  <c r="B225" i="33" s="1"/>
  <c r="B225" i="35" s="1"/>
  <c r="B225" i="36" s="1"/>
  <c r="C227" i="21"/>
  <c r="B227" i="33" s="1"/>
  <c r="B227" i="35" s="1"/>
  <c r="B227" i="36" s="1"/>
  <c r="C229" i="21"/>
  <c r="B229" i="33" s="1"/>
  <c r="B229" i="35" s="1"/>
  <c r="B229" i="36" s="1"/>
  <c r="C231" i="21"/>
  <c r="B231" i="33" s="1"/>
  <c r="B231" i="35" s="1"/>
  <c r="B231" i="36" s="1"/>
  <c r="C233" i="21"/>
  <c r="B233" i="33" s="1"/>
  <c r="B233" i="35" s="1"/>
  <c r="B233" i="36" s="1"/>
  <c r="C235" i="21"/>
  <c r="B235" i="33" s="1"/>
  <c r="B235" i="35" s="1"/>
  <c r="B235" i="36" s="1"/>
  <c r="C237" i="21"/>
  <c r="B237" i="33" s="1"/>
  <c r="B237" i="35" s="1"/>
  <c r="B237" i="36" s="1"/>
  <c r="C239" i="21"/>
  <c r="B239" i="33" s="1"/>
  <c r="B239" i="35" s="1"/>
  <c r="B239" i="36" s="1"/>
  <c r="C241" i="21"/>
  <c r="B241" i="33" s="1"/>
  <c r="B241" i="35" s="1"/>
  <c r="B241" i="36" s="1"/>
  <c r="C243" i="21"/>
  <c r="B243" i="33" s="1"/>
  <c r="B243" i="35" s="1"/>
  <c r="B243" i="36" s="1"/>
  <c r="C245" i="21"/>
  <c r="B245" i="33" s="1"/>
  <c r="B245" i="35" s="1"/>
  <c r="B245" i="36" s="1"/>
  <c r="C247" i="21"/>
  <c r="B247" i="33" s="1"/>
  <c r="B247" i="35" s="1"/>
  <c r="B247" i="36" s="1"/>
  <c r="C249" i="21"/>
  <c r="B249" i="33" s="1"/>
  <c r="B249" i="35" s="1"/>
  <c r="B249" i="36" s="1"/>
  <c r="C251" i="21"/>
  <c r="B251" i="33" s="1"/>
  <c r="B251" i="35" s="1"/>
  <c r="B251" i="36" s="1"/>
  <c r="C253" i="21"/>
  <c r="B253" i="33" s="1"/>
  <c r="B253" i="35" s="1"/>
  <c r="B253" i="36" s="1"/>
  <c r="C255" i="21"/>
  <c r="B255" i="33" s="1"/>
  <c r="B255" i="35" s="1"/>
  <c r="B255" i="36" s="1"/>
  <c r="C257" i="21"/>
  <c r="B257" i="33" s="1"/>
  <c r="B257" i="35" s="1"/>
  <c r="B257" i="36" s="1"/>
  <c r="C259" i="21"/>
  <c r="B259" i="33" s="1"/>
  <c r="B259" i="35" s="1"/>
  <c r="B259" i="36" s="1"/>
  <c r="C261" i="21"/>
  <c r="B261" i="33" s="1"/>
  <c r="B261" i="35" s="1"/>
  <c r="B261" i="36" s="1"/>
  <c r="C263" i="21"/>
  <c r="B263" i="33" s="1"/>
  <c r="B263" i="35" s="1"/>
  <c r="B263" i="36" s="1"/>
  <c r="C265" i="21"/>
  <c r="B265" i="33" s="1"/>
  <c r="B265" i="35" s="1"/>
  <c r="B265" i="36" s="1"/>
  <c r="C267" i="21"/>
  <c r="B267" i="33" s="1"/>
  <c r="B267" i="35" s="1"/>
  <c r="B267" i="36" s="1"/>
  <c r="C269" i="21"/>
  <c r="B269" i="33" s="1"/>
  <c r="B269" i="35" s="1"/>
  <c r="B269" i="36" s="1"/>
  <c r="C271" i="21"/>
  <c r="B271" i="33" s="1"/>
  <c r="B271" i="35" s="1"/>
  <c r="B271" i="36" s="1"/>
  <c r="C273" i="21"/>
  <c r="B273" i="33" s="1"/>
  <c r="B273" i="35" s="1"/>
  <c r="B273" i="36" s="1"/>
  <c r="C275" i="21"/>
  <c r="B275" i="33" s="1"/>
  <c r="B275" i="35" s="1"/>
  <c r="B275" i="36" s="1"/>
  <c r="C277" i="21"/>
  <c r="B277" i="33" s="1"/>
  <c r="B277" i="35" s="1"/>
  <c r="B277" i="36" s="1"/>
  <c r="C279" i="21"/>
  <c r="B279" i="33" s="1"/>
  <c r="B279" i="35" s="1"/>
  <c r="B279" i="36" s="1"/>
  <c r="C281" i="21"/>
  <c r="B281" i="33" s="1"/>
  <c r="B281" i="35" s="1"/>
  <c r="B281" i="36" s="1"/>
  <c r="C283" i="21"/>
  <c r="B283" i="33" s="1"/>
  <c r="B283" i="35" s="1"/>
  <c r="B283" i="36" s="1"/>
  <c r="C285" i="21"/>
  <c r="B285" i="33" s="1"/>
  <c r="B285" i="35" s="1"/>
  <c r="B285" i="36" s="1"/>
  <c r="C287" i="21"/>
  <c r="B287" i="33" s="1"/>
  <c r="B287" i="35" s="1"/>
  <c r="B287" i="36" s="1"/>
  <c r="C289" i="21"/>
  <c r="B289" i="33" s="1"/>
  <c r="B289" i="35" s="1"/>
  <c r="B289" i="36" s="1"/>
  <c r="C291" i="21"/>
  <c r="B291" i="33" s="1"/>
  <c r="B291" i="35" s="1"/>
  <c r="B291" i="36" s="1"/>
  <c r="C293" i="21"/>
  <c r="B293" i="33" s="1"/>
  <c r="B293" i="35" s="1"/>
  <c r="B293" i="36" s="1"/>
  <c r="C295" i="21"/>
  <c r="B295" i="33" s="1"/>
  <c r="B295" i="35" s="1"/>
  <c r="B295" i="36" s="1"/>
  <c r="C297" i="21"/>
  <c r="B297" i="33" s="1"/>
  <c r="B297" i="35" s="1"/>
  <c r="B297" i="36" s="1"/>
  <c r="C299" i="21"/>
  <c r="B299" i="33" s="1"/>
  <c r="B299" i="35" s="1"/>
  <c r="B299" i="36" s="1"/>
  <c r="C301" i="21"/>
  <c r="B301" i="33" s="1"/>
  <c r="B301" i="35" s="1"/>
  <c r="B301" i="36" s="1"/>
  <c r="C303" i="21"/>
  <c r="B303" i="33" s="1"/>
  <c r="B303" i="35" s="1"/>
  <c r="B303" i="36" s="1"/>
  <c r="C305" i="21"/>
  <c r="B305" i="33" s="1"/>
  <c r="B305" i="35" s="1"/>
  <c r="B305" i="36" s="1"/>
  <c r="C307" i="21"/>
  <c r="B307" i="33" s="1"/>
  <c r="B307" i="35" s="1"/>
  <c r="B307" i="36" s="1"/>
  <c r="C309" i="21"/>
  <c r="B309" i="33" s="1"/>
  <c r="B309" i="35" s="1"/>
  <c r="B309" i="36" s="1"/>
  <c r="C311" i="21"/>
  <c r="B311" i="33" s="1"/>
  <c r="B311" i="35" s="1"/>
  <c r="B311" i="36" s="1"/>
  <c r="C313" i="21"/>
  <c r="B313" i="33" s="1"/>
  <c r="B313" i="35" s="1"/>
  <c r="B313" i="36" s="1"/>
  <c r="C315" i="21"/>
  <c r="B315" i="33" s="1"/>
  <c r="B315" i="35" s="1"/>
  <c r="B315" i="36" s="1"/>
  <c r="C317" i="21"/>
  <c r="B317" i="33" s="1"/>
  <c r="B317" i="35" s="1"/>
  <c r="B317" i="36" s="1"/>
  <c r="C319" i="21"/>
  <c r="B319" i="33" s="1"/>
  <c r="B319" i="35" s="1"/>
  <c r="B319" i="36" s="1"/>
  <c r="C321" i="21"/>
  <c r="B321" i="33" s="1"/>
  <c r="B321" i="35" s="1"/>
  <c r="B321" i="36" s="1"/>
  <c r="C323" i="21"/>
  <c r="B323" i="33" s="1"/>
  <c r="B323" i="35" s="1"/>
  <c r="B323" i="36" s="1"/>
  <c r="C325" i="21"/>
  <c r="B325" i="33" s="1"/>
  <c r="B325" i="35" s="1"/>
  <c r="B325" i="36" s="1"/>
  <c r="C327" i="21"/>
  <c r="B327" i="33" s="1"/>
  <c r="B327" i="35" s="1"/>
  <c r="B327" i="36" s="1"/>
  <c r="C329" i="21"/>
  <c r="B329" i="33" s="1"/>
  <c r="B329" i="35" s="1"/>
  <c r="B329" i="36" s="1"/>
  <c r="C331" i="21"/>
  <c r="B331" i="33" s="1"/>
  <c r="B331" i="35" s="1"/>
  <c r="B331" i="36" s="1"/>
  <c r="C333" i="21"/>
  <c r="B333" i="33" s="1"/>
  <c r="B333" i="35" s="1"/>
  <c r="B333" i="36" s="1"/>
  <c r="C335" i="21"/>
  <c r="B335" i="33" s="1"/>
  <c r="B335" i="35" s="1"/>
  <c r="B335" i="36" s="1"/>
  <c r="C337" i="21"/>
  <c r="B337" i="33" s="1"/>
  <c r="B337" i="35" s="1"/>
  <c r="B337" i="36" s="1"/>
  <c r="C339" i="21"/>
  <c r="B339" i="33" s="1"/>
  <c r="B339" i="35" s="1"/>
  <c r="B339" i="36" s="1"/>
  <c r="C341" i="21"/>
  <c r="B341" i="33" s="1"/>
  <c r="B341" i="35" s="1"/>
  <c r="B341" i="36" s="1"/>
  <c r="C343" i="21"/>
  <c r="B343" i="33" s="1"/>
  <c r="B343" i="35" s="1"/>
  <c r="B343" i="36" s="1"/>
  <c r="C345" i="21"/>
  <c r="B345" i="33" s="1"/>
  <c r="B345" i="35" s="1"/>
  <c r="B345" i="36" s="1"/>
  <c r="C347" i="21"/>
  <c r="B347" i="33" s="1"/>
  <c r="B347" i="35" s="1"/>
  <c r="B347" i="36" s="1"/>
  <c r="C349" i="21"/>
  <c r="B349" i="33" s="1"/>
  <c r="B349" i="35" s="1"/>
  <c r="B349" i="36" s="1"/>
  <c r="C351" i="21"/>
  <c r="B351" i="33" s="1"/>
  <c r="B351" i="35" s="1"/>
  <c r="B351" i="36" s="1"/>
  <c r="C353" i="21"/>
  <c r="B353" i="33" s="1"/>
  <c r="B353" i="35" s="1"/>
  <c r="B353" i="36" s="1"/>
  <c r="C355" i="21"/>
  <c r="B355" i="33" s="1"/>
  <c r="B355" i="35" s="1"/>
  <c r="B355" i="36" s="1"/>
  <c r="C357" i="21"/>
  <c r="B357" i="33" s="1"/>
  <c r="B357" i="35" s="1"/>
  <c r="B357" i="36" s="1"/>
  <c r="C359" i="21"/>
  <c r="B359" i="33" s="1"/>
  <c r="B359" i="35" s="1"/>
  <c r="B359" i="36" s="1"/>
  <c r="C361" i="21"/>
  <c r="B361" i="33" s="1"/>
  <c r="B361" i="35" s="1"/>
  <c r="B361" i="36" s="1"/>
  <c r="C363" i="21"/>
  <c r="B363" i="33" s="1"/>
  <c r="B363" i="35" s="1"/>
  <c r="B363" i="36" s="1"/>
  <c r="C365" i="21"/>
  <c r="B365" i="33" s="1"/>
  <c r="B365" i="35" s="1"/>
  <c r="B365" i="36" s="1"/>
  <c r="C367" i="21"/>
  <c r="B367" i="33" s="1"/>
  <c r="B367" i="35" s="1"/>
  <c r="B367" i="36" s="1"/>
  <c r="C369" i="21"/>
  <c r="B369" i="33" s="1"/>
  <c r="B369" i="35" s="1"/>
  <c r="B369" i="36" s="1"/>
  <c r="C371" i="21"/>
  <c r="B371" i="33" s="1"/>
  <c r="B371" i="35" s="1"/>
  <c r="B371" i="36" s="1"/>
  <c r="C373" i="21"/>
  <c r="B373" i="33" s="1"/>
  <c r="B373" i="35" s="1"/>
  <c r="B373" i="36" s="1"/>
  <c r="C375" i="21"/>
  <c r="B375" i="33" s="1"/>
  <c r="B375" i="35" s="1"/>
  <c r="B375" i="36" s="1"/>
  <c r="C377" i="21"/>
  <c r="B377" i="33" s="1"/>
  <c r="B377" i="35" s="1"/>
  <c r="B377" i="36" s="1"/>
  <c r="C379" i="21"/>
  <c r="B379" i="33" s="1"/>
  <c r="B379" i="35" s="1"/>
  <c r="B379" i="36" s="1"/>
  <c r="C381" i="21"/>
  <c r="B381" i="33" s="1"/>
  <c r="B381" i="35" s="1"/>
  <c r="B381" i="36" s="1"/>
  <c r="C383" i="21"/>
  <c r="B383" i="33" s="1"/>
  <c r="B383" i="35" s="1"/>
  <c r="B383" i="36" s="1"/>
  <c r="C385" i="21"/>
  <c r="B385" i="33" s="1"/>
  <c r="B385" i="35" s="1"/>
  <c r="B385" i="36" s="1"/>
  <c r="C387" i="21"/>
  <c r="B387" i="33" s="1"/>
  <c r="B387" i="35" s="1"/>
  <c r="B387" i="36" s="1"/>
  <c r="C389" i="21"/>
  <c r="B389" i="33" s="1"/>
  <c r="B389" i="35" s="1"/>
  <c r="B389" i="36" s="1"/>
  <c r="C391" i="21"/>
  <c r="B391" i="33" s="1"/>
  <c r="B391" i="35" s="1"/>
  <c r="B391" i="36" s="1"/>
  <c r="C393" i="21"/>
  <c r="B393" i="33" s="1"/>
  <c r="B393" i="35" s="1"/>
  <c r="B393" i="36" s="1"/>
  <c r="C395" i="21"/>
  <c r="B395" i="33" s="1"/>
  <c r="B395" i="35" s="1"/>
  <c r="B395" i="36" s="1"/>
  <c r="C397" i="21"/>
  <c r="B397" i="33" s="1"/>
  <c r="B397" i="35" s="1"/>
  <c r="B397" i="36" s="1"/>
  <c r="C399" i="21"/>
  <c r="B399" i="33" s="1"/>
  <c r="B399" i="35" s="1"/>
  <c r="B399" i="36" s="1"/>
  <c r="C401" i="21"/>
  <c r="B401" i="33" s="1"/>
  <c r="B401" i="35" s="1"/>
  <c r="B401" i="36" s="1"/>
  <c r="C403" i="21"/>
  <c r="B403" i="33" s="1"/>
  <c r="B403" i="35" s="1"/>
  <c r="B403" i="36" s="1"/>
  <c r="C405" i="21"/>
  <c r="B405" i="33" s="1"/>
  <c r="B405" i="35" s="1"/>
  <c r="B405" i="36" s="1"/>
  <c r="C407" i="21"/>
  <c r="B407" i="33" s="1"/>
  <c r="B407" i="35" s="1"/>
  <c r="B407" i="36" s="1"/>
  <c r="C409" i="21"/>
  <c r="B409" i="33" s="1"/>
  <c r="B409" i="35" s="1"/>
  <c r="B409" i="36" s="1"/>
  <c r="C411" i="21"/>
  <c r="B411" i="33" s="1"/>
  <c r="B411" i="35" s="1"/>
  <c r="B411" i="36" s="1"/>
  <c r="C413" i="21"/>
  <c r="B413" i="33" s="1"/>
  <c r="B413" i="35" s="1"/>
  <c r="B413" i="36" s="1"/>
  <c r="C415" i="21"/>
  <c r="B415" i="33" s="1"/>
  <c r="B415" i="35" s="1"/>
  <c r="B415" i="36" s="1"/>
  <c r="C417" i="21"/>
  <c r="B417" i="33" s="1"/>
  <c r="B417" i="35" s="1"/>
  <c r="B417" i="36" s="1"/>
  <c r="C419" i="21"/>
  <c r="B419" i="33" s="1"/>
  <c r="B419" i="35" s="1"/>
  <c r="B419" i="36" s="1"/>
  <c r="C421" i="21"/>
  <c r="B421" i="33" s="1"/>
  <c r="B421" i="35" s="1"/>
  <c r="B421" i="36" s="1"/>
  <c r="C423" i="21"/>
  <c r="B423" i="33" s="1"/>
  <c r="B423" i="35" s="1"/>
  <c r="B423" i="36" s="1"/>
  <c r="C425" i="21"/>
  <c r="B425" i="33" s="1"/>
  <c r="B425" i="35" s="1"/>
  <c r="B425" i="36" s="1"/>
  <c r="C4" i="21"/>
  <c r="B4" i="33" s="1"/>
  <c r="B4" i="35" s="1"/>
  <c r="B4" i="36" s="1"/>
  <c r="C6" i="21"/>
  <c r="B6" i="33" s="1"/>
  <c r="B6" i="35" s="1"/>
  <c r="B6" i="36" s="1"/>
  <c r="C8" i="21"/>
  <c r="B8" i="33" s="1"/>
  <c r="B8" i="35" s="1"/>
  <c r="B8" i="36" s="1"/>
  <c r="C10" i="21"/>
  <c r="B10" i="33" s="1"/>
  <c r="B10" i="35" s="1"/>
  <c r="B10" i="36" s="1"/>
  <c r="C12" i="21"/>
  <c r="B12" i="33" s="1"/>
  <c r="B12" i="35" s="1"/>
  <c r="B12" i="36" s="1"/>
  <c r="C14" i="21"/>
  <c r="B14" i="33" s="1"/>
  <c r="B14" i="35" s="1"/>
  <c r="B14" i="36" s="1"/>
  <c r="C16" i="21"/>
  <c r="B16" i="33" s="1"/>
  <c r="B16" i="35" s="1"/>
  <c r="B16" i="36" s="1"/>
  <c r="C18" i="21"/>
  <c r="B18" i="33" s="1"/>
  <c r="B18" i="35" s="1"/>
  <c r="B18" i="36" s="1"/>
  <c r="C20" i="21"/>
  <c r="B20" i="33" s="1"/>
  <c r="B20" i="35" s="1"/>
  <c r="B20" i="36" s="1"/>
  <c r="C22" i="21"/>
  <c r="B22" i="33" s="1"/>
  <c r="B22" i="35" s="1"/>
  <c r="B22" i="36" s="1"/>
  <c r="C24" i="21"/>
  <c r="B24" i="33" s="1"/>
  <c r="B24" i="35" s="1"/>
  <c r="B24" i="36" s="1"/>
  <c r="C26" i="21"/>
  <c r="B26" i="33" s="1"/>
  <c r="B26" i="35" s="1"/>
  <c r="B26" i="36" s="1"/>
  <c r="C28" i="21"/>
  <c r="B28" i="33" s="1"/>
  <c r="B28" i="35" s="1"/>
  <c r="B28" i="36" s="1"/>
  <c r="C30" i="21"/>
  <c r="B30" i="33" s="1"/>
  <c r="B30" i="35" s="1"/>
  <c r="B30" i="36" s="1"/>
  <c r="C32" i="21"/>
  <c r="B32" i="33" s="1"/>
  <c r="B32" i="35" s="1"/>
  <c r="B32" i="36" s="1"/>
  <c r="C34" i="21"/>
  <c r="B34" i="33" s="1"/>
  <c r="B34" i="35" s="1"/>
  <c r="B34" i="36" s="1"/>
  <c r="C36" i="21"/>
  <c r="B36" i="33" s="1"/>
  <c r="B36" i="35" s="1"/>
  <c r="B36" i="36" s="1"/>
  <c r="C38" i="21"/>
  <c r="B38" i="33" s="1"/>
  <c r="B38" i="35" s="1"/>
  <c r="B38" i="36" s="1"/>
  <c r="C40" i="21"/>
  <c r="B40" i="33" s="1"/>
  <c r="B40" i="35" s="1"/>
  <c r="B40" i="36" s="1"/>
  <c r="C42" i="21"/>
  <c r="B42" i="33" s="1"/>
  <c r="B42" i="35" s="1"/>
  <c r="B42" i="36" s="1"/>
  <c r="C44" i="21"/>
  <c r="B44" i="33" s="1"/>
  <c r="B44" i="35" s="1"/>
  <c r="B44" i="36" s="1"/>
  <c r="C46" i="21"/>
  <c r="B46" i="33" s="1"/>
  <c r="B46" i="35" s="1"/>
  <c r="B46" i="36" s="1"/>
  <c r="C48" i="21"/>
  <c r="B48" i="33" s="1"/>
  <c r="B48" i="35" s="1"/>
  <c r="B48" i="36" s="1"/>
  <c r="C52" i="21"/>
  <c r="B52" i="33" s="1"/>
  <c r="B52" i="35" s="1"/>
  <c r="B52" i="36" s="1"/>
  <c r="C56" i="21"/>
  <c r="B56" i="33" s="1"/>
  <c r="B56" i="35" s="1"/>
  <c r="B56" i="36" s="1"/>
  <c r="C58" i="21"/>
  <c r="B58" i="33" s="1"/>
  <c r="B58" i="35" s="1"/>
  <c r="B58" i="36" s="1"/>
  <c r="C60" i="21"/>
  <c r="B60" i="33" s="1"/>
  <c r="B60" i="35" s="1"/>
  <c r="B60" i="36" s="1"/>
  <c r="C62" i="21"/>
  <c r="B62" i="33" s="1"/>
  <c r="B62" i="35" s="1"/>
  <c r="B62" i="36" s="1"/>
  <c r="C64" i="21"/>
  <c r="B64" i="33" s="1"/>
  <c r="B64" i="35" s="1"/>
  <c r="B64" i="36" s="1"/>
  <c r="C66" i="21"/>
  <c r="B66" i="33" s="1"/>
  <c r="B66" i="35" s="1"/>
  <c r="B66" i="36" s="1"/>
  <c r="C68" i="21"/>
  <c r="B68" i="33" s="1"/>
  <c r="B68" i="35" s="1"/>
  <c r="B68" i="36" s="1"/>
  <c r="C70" i="21"/>
  <c r="B70" i="33" s="1"/>
  <c r="B70" i="35" s="1"/>
  <c r="B70" i="36" s="1"/>
  <c r="C72" i="21"/>
  <c r="B72" i="33" s="1"/>
  <c r="B72" i="35" s="1"/>
  <c r="B72" i="36" s="1"/>
  <c r="C74" i="21"/>
  <c r="B74" i="33" s="1"/>
  <c r="B74" i="35" s="1"/>
  <c r="B74" i="36" s="1"/>
  <c r="C76" i="21"/>
  <c r="B76" i="33" s="1"/>
  <c r="B76" i="35" s="1"/>
  <c r="B76" i="36" s="1"/>
  <c r="C80" i="21"/>
  <c r="B80" i="33" s="1"/>
  <c r="B80" i="35" s="1"/>
  <c r="B80" i="36" s="1"/>
  <c r="C82" i="21"/>
  <c r="B82" i="33" s="1"/>
  <c r="B82" i="35" s="1"/>
  <c r="B82" i="36" s="1"/>
  <c r="C84" i="21"/>
  <c r="B84" i="33" s="1"/>
  <c r="B84" i="35" s="1"/>
  <c r="B84" i="36" s="1"/>
  <c r="C86" i="21"/>
  <c r="B86" i="33" s="1"/>
  <c r="B86" i="35" s="1"/>
  <c r="B86" i="36" s="1"/>
  <c r="C88" i="21"/>
  <c r="B88" i="33" s="1"/>
  <c r="B88" i="35" s="1"/>
  <c r="B88" i="36" s="1"/>
  <c r="C90" i="21"/>
  <c r="B90" i="33" s="1"/>
  <c r="B90" i="35" s="1"/>
  <c r="B90" i="36" s="1"/>
  <c r="C92" i="21"/>
  <c r="B92" i="33" s="1"/>
  <c r="B92" i="35" s="1"/>
  <c r="B92" i="36" s="1"/>
  <c r="C94" i="21"/>
  <c r="B94" i="33" s="1"/>
  <c r="B94" i="35" s="1"/>
  <c r="B94" i="36" s="1"/>
  <c r="C96" i="21"/>
  <c r="B96" i="33" s="1"/>
  <c r="B96" i="35" s="1"/>
  <c r="B96" i="36" s="1"/>
  <c r="C98" i="21"/>
  <c r="B98" i="33" s="1"/>
  <c r="B98" i="35" s="1"/>
  <c r="B98" i="36" s="1"/>
  <c r="C100" i="21"/>
  <c r="B100" i="33" s="1"/>
  <c r="B100" i="35" s="1"/>
  <c r="B100" i="36" s="1"/>
  <c r="C102" i="21"/>
  <c r="B102" i="33" s="1"/>
  <c r="B102" i="35" s="1"/>
  <c r="B102" i="36" s="1"/>
  <c r="C104" i="21"/>
  <c r="B104" i="33" s="1"/>
  <c r="B104" i="35" s="1"/>
  <c r="B104" i="36" s="1"/>
  <c r="C106" i="21"/>
  <c r="B106" i="33" s="1"/>
  <c r="B106" i="35" s="1"/>
  <c r="B106" i="36" s="1"/>
  <c r="C108" i="21"/>
  <c r="B108" i="33" s="1"/>
  <c r="B108" i="35" s="1"/>
  <c r="B108" i="36" s="1"/>
  <c r="C110" i="21"/>
  <c r="B110" i="33" s="1"/>
  <c r="B110" i="35" s="1"/>
  <c r="B110" i="36" s="1"/>
  <c r="C112" i="21"/>
  <c r="B112" i="33" s="1"/>
  <c r="B112" i="35" s="1"/>
  <c r="B112" i="36" s="1"/>
  <c r="C114" i="21"/>
  <c r="B114" i="33" s="1"/>
  <c r="B114" i="35" s="1"/>
  <c r="B114" i="36" s="1"/>
  <c r="C116" i="21"/>
  <c r="B116" i="33" s="1"/>
  <c r="B116" i="35" s="1"/>
  <c r="B116" i="36" s="1"/>
  <c r="C118" i="21"/>
  <c r="B118" i="33" s="1"/>
  <c r="B118" i="35" s="1"/>
  <c r="B118" i="36" s="1"/>
  <c r="C120" i="21"/>
  <c r="B120" i="33" s="1"/>
  <c r="B120" i="35" s="1"/>
  <c r="B120" i="36" s="1"/>
  <c r="C122" i="21"/>
  <c r="B122" i="33" s="1"/>
  <c r="B122" i="35" s="1"/>
  <c r="B122" i="36" s="1"/>
  <c r="C124" i="21"/>
  <c r="B124" i="33" s="1"/>
  <c r="B124" i="35" s="1"/>
  <c r="B124" i="36" s="1"/>
  <c r="C126" i="21"/>
  <c r="B126" i="33" s="1"/>
  <c r="B126" i="35" s="1"/>
  <c r="B126" i="36" s="1"/>
  <c r="C128" i="21"/>
  <c r="B128" i="33" s="1"/>
  <c r="B128" i="35" s="1"/>
  <c r="B128" i="36" s="1"/>
  <c r="C130" i="21"/>
  <c r="B130" i="33" s="1"/>
  <c r="B130" i="35" s="1"/>
  <c r="B130" i="36" s="1"/>
  <c r="C132" i="21"/>
  <c r="B132" i="33" s="1"/>
  <c r="B132" i="35" s="1"/>
  <c r="B132" i="36" s="1"/>
  <c r="C134" i="21"/>
  <c r="B134" i="33" s="1"/>
  <c r="B134" i="35" s="1"/>
  <c r="B134" i="36" s="1"/>
  <c r="C136" i="21"/>
  <c r="B136" i="33" s="1"/>
  <c r="B136" i="35" s="1"/>
  <c r="B136" i="36" s="1"/>
  <c r="C138" i="21"/>
  <c r="B138" i="33" s="1"/>
  <c r="B138" i="35" s="1"/>
  <c r="B138" i="36" s="1"/>
  <c r="C140" i="21"/>
  <c r="B140" i="33" s="1"/>
  <c r="B140" i="35" s="1"/>
  <c r="B140" i="36" s="1"/>
  <c r="C142" i="21"/>
  <c r="B142" i="33" s="1"/>
  <c r="B142" i="35" s="1"/>
  <c r="B142" i="36" s="1"/>
  <c r="C144" i="21"/>
  <c r="B144" i="33" s="1"/>
  <c r="B144" i="35" s="1"/>
  <c r="B144" i="36" s="1"/>
  <c r="C146" i="21"/>
  <c r="B146" i="33" s="1"/>
  <c r="B146" i="35" s="1"/>
  <c r="B146" i="36" s="1"/>
  <c r="C148" i="21"/>
  <c r="B148" i="33" s="1"/>
  <c r="B148" i="35" s="1"/>
  <c r="B148" i="36" s="1"/>
  <c r="C150" i="21"/>
  <c r="B150" i="33" s="1"/>
  <c r="B150" i="35" s="1"/>
  <c r="B150" i="36" s="1"/>
  <c r="C152" i="21"/>
  <c r="B152" i="33" s="1"/>
  <c r="B152" i="35" s="1"/>
  <c r="B152" i="36" s="1"/>
  <c r="C154" i="21"/>
  <c r="B154" i="33" s="1"/>
  <c r="B154" i="35" s="1"/>
  <c r="B154" i="36" s="1"/>
  <c r="C156" i="21"/>
  <c r="B156" i="33" s="1"/>
  <c r="B156" i="35" s="1"/>
  <c r="B156" i="36" s="1"/>
  <c r="C158" i="21"/>
  <c r="B158" i="33" s="1"/>
  <c r="B158" i="35" s="1"/>
  <c r="B158" i="36" s="1"/>
  <c r="C160" i="21"/>
  <c r="B160" i="33" s="1"/>
  <c r="B160" i="35" s="1"/>
  <c r="B160" i="36" s="1"/>
  <c r="C162" i="21"/>
  <c r="B162" i="33" s="1"/>
  <c r="B162" i="35" s="1"/>
  <c r="B162" i="36" s="1"/>
  <c r="C164" i="21"/>
  <c r="B164" i="33" s="1"/>
  <c r="B164" i="35" s="1"/>
  <c r="B164" i="36" s="1"/>
  <c r="C166" i="21"/>
  <c r="B166" i="33" s="1"/>
  <c r="B166" i="35" s="1"/>
  <c r="B166" i="36" s="1"/>
  <c r="C168" i="21"/>
  <c r="B168" i="33" s="1"/>
  <c r="B168" i="35" s="1"/>
  <c r="B168" i="36" s="1"/>
  <c r="C170" i="21"/>
  <c r="B170" i="33" s="1"/>
  <c r="B170" i="35" s="1"/>
  <c r="B170" i="36" s="1"/>
  <c r="C172" i="21"/>
  <c r="B172" i="33" s="1"/>
  <c r="B172" i="35" s="1"/>
  <c r="B172" i="36" s="1"/>
  <c r="C174" i="21"/>
  <c r="B174" i="33" s="1"/>
  <c r="B174" i="35" s="1"/>
  <c r="B174" i="36" s="1"/>
  <c r="C176" i="21"/>
  <c r="B176" i="33" s="1"/>
  <c r="B176" i="35" s="1"/>
  <c r="B176" i="36" s="1"/>
  <c r="C178" i="21"/>
  <c r="B178" i="33" s="1"/>
  <c r="B178" i="35" s="1"/>
  <c r="B178" i="36" s="1"/>
  <c r="C180" i="21"/>
  <c r="B180" i="33" s="1"/>
  <c r="B180" i="35" s="1"/>
  <c r="B180" i="36" s="1"/>
  <c r="C182" i="21"/>
  <c r="B182" i="33" s="1"/>
  <c r="B182" i="35" s="1"/>
  <c r="B182" i="36" s="1"/>
  <c r="C184" i="21"/>
  <c r="B184" i="33" s="1"/>
  <c r="B184" i="35" s="1"/>
  <c r="B184" i="36" s="1"/>
  <c r="C186" i="21"/>
  <c r="B186" i="33" s="1"/>
  <c r="B186" i="35" s="1"/>
  <c r="B186" i="36" s="1"/>
  <c r="C188" i="21"/>
  <c r="B188" i="33" s="1"/>
  <c r="B188" i="35" s="1"/>
  <c r="B188" i="36" s="1"/>
  <c r="C190" i="21"/>
  <c r="B190" i="33" s="1"/>
  <c r="B190" i="35" s="1"/>
  <c r="B190" i="36" s="1"/>
  <c r="C192" i="21"/>
  <c r="B192" i="33" s="1"/>
  <c r="B192" i="35" s="1"/>
  <c r="B192" i="36" s="1"/>
  <c r="C194" i="21"/>
  <c r="B194" i="33" s="1"/>
  <c r="B194" i="35" s="1"/>
  <c r="B194" i="36" s="1"/>
  <c r="C196" i="21"/>
  <c r="B196" i="33" s="1"/>
  <c r="B196" i="35" s="1"/>
  <c r="B196" i="36" s="1"/>
  <c r="C198" i="21"/>
  <c r="B198" i="33" s="1"/>
  <c r="B198" i="35" s="1"/>
  <c r="B198" i="36" s="1"/>
  <c r="C200" i="21"/>
  <c r="B200" i="33" s="1"/>
  <c r="B200" i="35" s="1"/>
  <c r="B200" i="36" s="1"/>
  <c r="C202" i="21"/>
  <c r="B202" i="33" s="1"/>
  <c r="B202" i="35" s="1"/>
  <c r="B202" i="36" s="1"/>
  <c r="C204" i="21"/>
  <c r="B204" i="33" s="1"/>
  <c r="B204" i="35" s="1"/>
  <c r="B204" i="36" s="1"/>
  <c r="C206" i="21"/>
  <c r="B206" i="33" s="1"/>
  <c r="B206" i="35" s="1"/>
  <c r="B206" i="36" s="1"/>
  <c r="C208" i="21"/>
  <c r="B208" i="33" s="1"/>
  <c r="B208" i="35" s="1"/>
  <c r="B208" i="36" s="1"/>
  <c r="C210" i="21"/>
  <c r="B210" i="33" s="1"/>
  <c r="B210" i="35" s="1"/>
  <c r="B210" i="36" s="1"/>
  <c r="C212" i="21"/>
  <c r="B212" i="33" s="1"/>
  <c r="B212" i="35" s="1"/>
  <c r="B212" i="36" s="1"/>
  <c r="C214" i="21"/>
  <c r="B214" i="33" s="1"/>
  <c r="B214" i="35" s="1"/>
  <c r="B214" i="36" s="1"/>
  <c r="C216" i="21"/>
  <c r="B216" i="33" s="1"/>
  <c r="B216" i="35" s="1"/>
  <c r="B216" i="36" s="1"/>
  <c r="C218" i="21"/>
  <c r="B218" i="33" s="1"/>
  <c r="B218" i="35" s="1"/>
  <c r="B218" i="36" s="1"/>
  <c r="C220" i="21"/>
  <c r="B220" i="33" s="1"/>
  <c r="B220" i="35" s="1"/>
  <c r="B220" i="36" s="1"/>
  <c r="C222" i="21"/>
  <c r="B222" i="33" s="1"/>
  <c r="B222" i="35" s="1"/>
  <c r="B222" i="36" s="1"/>
  <c r="C224" i="21"/>
  <c r="B224" i="33" s="1"/>
  <c r="B224" i="35" s="1"/>
  <c r="B224" i="36" s="1"/>
  <c r="C228" i="21"/>
  <c r="B228" i="33" s="1"/>
  <c r="B228" i="35" s="1"/>
  <c r="B228" i="36" s="1"/>
  <c r="C230" i="21"/>
  <c r="B230" i="33" s="1"/>
  <c r="B230" i="35" s="1"/>
  <c r="B230" i="36" s="1"/>
  <c r="C232" i="21"/>
  <c r="B232" i="33" s="1"/>
  <c r="B232" i="35" s="1"/>
  <c r="B232" i="36" s="1"/>
  <c r="C234" i="21"/>
  <c r="B234" i="33" s="1"/>
  <c r="B234" i="35" s="1"/>
  <c r="B234" i="36" s="1"/>
  <c r="C236" i="21"/>
  <c r="B236" i="33" s="1"/>
  <c r="B236" i="35" s="1"/>
  <c r="B236" i="36" s="1"/>
  <c r="C238" i="21"/>
  <c r="B238" i="33" s="1"/>
  <c r="B238" i="35" s="1"/>
  <c r="B238" i="36" s="1"/>
  <c r="C240" i="21"/>
  <c r="B240" i="33" s="1"/>
  <c r="B240" i="35" s="1"/>
  <c r="B240" i="36" s="1"/>
  <c r="C242" i="21"/>
  <c r="B242" i="33" s="1"/>
  <c r="B242" i="35" s="1"/>
  <c r="B242" i="36" s="1"/>
  <c r="C244" i="21"/>
  <c r="B244" i="33" s="1"/>
  <c r="B244" i="35" s="1"/>
  <c r="B244" i="36" s="1"/>
  <c r="C246" i="21"/>
  <c r="B246" i="33" s="1"/>
  <c r="B246" i="35" s="1"/>
  <c r="B246" i="36" s="1"/>
  <c r="C248" i="21"/>
  <c r="B248" i="33" s="1"/>
  <c r="B248" i="35" s="1"/>
  <c r="B248" i="36" s="1"/>
  <c r="C250" i="21"/>
  <c r="B250" i="33" s="1"/>
  <c r="B250" i="35" s="1"/>
  <c r="B250" i="36" s="1"/>
  <c r="C252" i="21"/>
  <c r="B252" i="33" s="1"/>
  <c r="B252" i="35" s="1"/>
  <c r="B252" i="36" s="1"/>
  <c r="C254" i="21"/>
  <c r="B254" i="33" s="1"/>
  <c r="B254" i="35" s="1"/>
  <c r="B254" i="36" s="1"/>
  <c r="C256" i="21"/>
  <c r="B256" i="33" s="1"/>
  <c r="B256" i="35" s="1"/>
  <c r="B256" i="36" s="1"/>
  <c r="C258" i="21"/>
  <c r="B258" i="33" s="1"/>
  <c r="B258" i="35" s="1"/>
  <c r="B258" i="36" s="1"/>
  <c r="C260" i="21"/>
  <c r="B260" i="33" s="1"/>
  <c r="B260" i="35" s="1"/>
  <c r="B260" i="36" s="1"/>
  <c r="C262" i="21"/>
  <c r="B262" i="33" s="1"/>
  <c r="B262" i="35" s="1"/>
  <c r="B262" i="36" s="1"/>
  <c r="C264" i="21"/>
  <c r="B264" i="33" s="1"/>
  <c r="B264" i="35" s="1"/>
  <c r="B264" i="36" s="1"/>
  <c r="C266" i="21"/>
  <c r="B266" i="33" s="1"/>
  <c r="B266" i="35" s="1"/>
  <c r="B266" i="36" s="1"/>
  <c r="C268" i="21"/>
  <c r="B268" i="33" s="1"/>
  <c r="B268" i="35" s="1"/>
  <c r="B268" i="36" s="1"/>
  <c r="C270" i="21"/>
  <c r="B270" i="33" s="1"/>
  <c r="B270" i="35" s="1"/>
  <c r="B270" i="36" s="1"/>
  <c r="C272" i="21"/>
  <c r="B272" i="33" s="1"/>
  <c r="B272" i="35" s="1"/>
  <c r="B272" i="36" s="1"/>
  <c r="C274" i="21"/>
  <c r="B274" i="33" s="1"/>
  <c r="B274" i="35" s="1"/>
  <c r="B274" i="36" s="1"/>
  <c r="C276" i="21"/>
  <c r="B276" i="33" s="1"/>
  <c r="B276" i="35" s="1"/>
  <c r="B276" i="36" s="1"/>
  <c r="C278" i="21"/>
  <c r="B278" i="33" s="1"/>
  <c r="B278" i="35" s="1"/>
  <c r="B278" i="36" s="1"/>
  <c r="C280" i="21"/>
  <c r="B280" i="33" s="1"/>
  <c r="B280" i="35" s="1"/>
  <c r="B280" i="36" s="1"/>
  <c r="C282" i="21"/>
  <c r="B282" i="33" s="1"/>
  <c r="B282" i="35" s="1"/>
  <c r="B282" i="36" s="1"/>
  <c r="C284" i="21"/>
  <c r="B284" i="33" s="1"/>
  <c r="B284" i="35" s="1"/>
  <c r="B284" i="36" s="1"/>
  <c r="C286" i="21"/>
  <c r="B286" i="33" s="1"/>
  <c r="B286" i="35" s="1"/>
  <c r="B286" i="36" s="1"/>
  <c r="C288" i="21"/>
  <c r="B288" i="33" s="1"/>
  <c r="B288" i="35" s="1"/>
  <c r="B288" i="36" s="1"/>
  <c r="C290" i="21"/>
  <c r="B290" i="33" s="1"/>
  <c r="B290" i="35" s="1"/>
  <c r="B290" i="36" s="1"/>
  <c r="C292" i="21"/>
  <c r="B292" i="33" s="1"/>
  <c r="B292" i="35" s="1"/>
  <c r="B292" i="36" s="1"/>
  <c r="C294" i="21"/>
  <c r="B294" i="33" s="1"/>
  <c r="B294" i="35" s="1"/>
  <c r="B294" i="36" s="1"/>
  <c r="C296" i="21"/>
  <c r="B296" i="33" s="1"/>
  <c r="B296" i="35" s="1"/>
  <c r="B296" i="36" s="1"/>
  <c r="C298" i="21"/>
  <c r="B298" i="33" s="1"/>
  <c r="B298" i="35" s="1"/>
  <c r="B298" i="36" s="1"/>
  <c r="C300" i="21"/>
  <c r="B300" i="33" s="1"/>
  <c r="B300" i="35" s="1"/>
  <c r="B300" i="36" s="1"/>
  <c r="C302" i="21"/>
  <c r="B302" i="33" s="1"/>
  <c r="B302" i="35" s="1"/>
  <c r="B302" i="36" s="1"/>
  <c r="C304" i="21"/>
  <c r="B304" i="33" s="1"/>
  <c r="B304" i="35" s="1"/>
  <c r="B304" i="36" s="1"/>
  <c r="C306" i="21"/>
  <c r="B306" i="33" s="1"/>
  <c r="B306" i="35" s="1"/>
  <c r="B306" i="36" s="1"/>
  <c r="C308" i="21"/>
  <c r="B308" i="33" s="1"/>
  <c r="B308" i="35" s="1"/>
  <c r="B308" i="36" s="1"/>
  <c r="C310" i="21"/>
  <c r="B310" i="33" s="1"/>
  <c r="B310" i="35" s="1"/>
  <c r="B310" i="36" s="1"/>
  <c r="C312" i="21"/>
  <c r="B312" i="33" s="1"/>
  <c r="B312" i="35" s="1"/>
  <c r="B312" i="36" s="1"/>
  <c r="C314" i="21"/>
  <c r="B314" i="33" s="1"/>
  <c r="B314" i="35" s="1"/>
  <c r="B314" i="36" s="1"/>
  <c r="C316" i="21"/>
  <c r="B316" i="33" s="1"/>
  <c r="B316" i="35" s="1"/>
  <c r="B316" i="36" s="1"/>
  <c r="C318" i="21"/>
  <c r="B318" i="33" s="1"/>
  <c r="B318" i="35" s="1"/>
  <c r="B318" i="36" s="1"/>
  <c r="C320" i="21"/>
  <c r="B320" i="33" s="1"/>
  <c r="B320" i="35" s="1"/>
  <c r="B320" i="36" s="1"/>
  <c r="C322" i="21"/>
  <c r="B322" i="33" s="1"/>
  <c r="B322" i="35" s="1"/>
  <c r="B322" i="36" s="1"/>
  <c r="C324" i="21"/>
  <c r="B324" i="33" s="1"/>
  <c r="B324" i="35" s="1"/>
  <c r="B324" i="36" s="1"/>
  <c r="C326" i="21"/>
  <c r="B326" i="33" s="1"/>
  <c r="B326" i="35" s="1"/>
  <c r="B326" i="36" s="1"/>
  <c r="C328" i="21"/>
  <c r="B328" i="33" s="1"/>
  <c r="B328" i="35" s="1"/>
  <c r="B328" i="36" s="1"/>
  <c r="C330" i="21"/>
  <c r="B330" i="33" s="1"/>
  <c r="B330" i="35" s="1"/>
  <c r="B330" i="36" s="1"/>
  <c r="C332" i="21"/>
  <c r="B332" i="33" s="1"/>
  <c r="B332" i="35" s="1"/>
  <c r="B332" i="36" s="1"/>
  <c r="C334" i="21"/>
  <c r="B334" i="33" s="1"/>
  <c r="B334" i="35" s="1"/>
  <c r="B334" i="36" s="1"/>
  <c r="C336" i="21"/>
  <c r="B336" i="33" s="1"/>
  <c r="B336" i="35" s="1"/>
  <c r="B336" i="36" s="1"/>
  <c r="C338" i="21"/>
  <c r="B338" i="33" s="1"/>
  <c r="B338" i="35" s="1"/>
  <c r="B338" i="36" s="1"/>
  <c r="C340" i="21"/>
  <c r="B340" i="33" s="1"/>
  <c r="B340" i="35" s="1"/>
  <c r="B340" i="36" s="1"/>
  <c r="C342" i="21"/>
  <c r="B342" i="33" s="1"/>
  <c r="B342" i="35" s="1"/>
  <c r="B342" i="36" s="1"/>
  <c r="C344" i="21"/>
  <c r="B344" i="33" s="1"/>
  <c r="B344" i="35" s="1"/>
  <c r="B344" i="36" s="1"/>
  <c r="C346" i="21"/>
  <c r="B346" i="33" s="1"/>
  <c r="B346" i="35" s="1"/>
  <c r="B346" i="36" s="1"/>
  <c r="C348" i="21"/>
  <c r="B348" i="33" s="1"/>
  <c r="B348" i="35" s="1"/>
  <c r="B348" i="36" s="1"/>
  <c r="C350" i="21"/>
  <c r="B350" i="33" s="1"/>
  <c r="B350" i="35" s="1"/>
  <c r="B350" i="36" s="1"/>
  <c r="C352" i="21"/>
  <c r="B352" i="33" s="1"/>
  <c r="B352" i="35" s="1"/>
  <c r="B352" i="36" s="1"/>
  <c r="C354" i="21"/>
  <c r="B354" i="33" s="1"/>
  <c r="B354" i="35" s="1"/>
  <c r="B354" i="36" s="1"/>
  <c r="C356" i="21"/>
  <c r="B356" i="33" s="1"/>
  <c r="B356" i="35" s="1"/>
  <c r="B356" i="36" s="1"/>
  <c r="C358" i="21"/>
  <c r="B358" i="33" s="1"/>
  <c r="B358" i="35" s="1"/>
  <c r="B358" i="36" s="1"/>
  <c r="C360" i="21"/>
  <c r="B360" i="33" s="1"/>
  <c r="B360" i="35" s="1"/>
  <c r="B360" i="36" s="1"/>
  <c r="C362" i="21"/>
  <c r="B362" i="33" s="1"/>
  <c r="B362" i="35" s="1"/>
  <c r="B362" i="36" s="1"/>
  <c r="C364" i="21"/>
  <c r="B364" i="33" s="1"/>
  <c r="B364" i="35" s="1"/>
  <c r="B364" i="36" s="1"/>
  <c r="C366" i="21"/>
  <c r="B366" i="33" s="1"/>
  <c r="B366" i="35" s="1"/>
  <c r="B366" i="36" s="1"/>
  <c r="C368" i="21"/>
  <c r="B368" i="33" s="1"/>
  <c r="B368" i="35" s="1"/>
  <c r="B368" i="36" s="1"/>
  <c r="C370" i="21"/>
  <c r="B370" i="33" s="1"/>
  <c r="B370" i="35" s="1"/>
  <c r="B370" i="36" s="1"/>
  <c r="C372" i="21"/>
  <c r="B372" i="33" s="1"/>
  <c r="B372" i="35" s="1"/>
  <c r="B372" i="36" s="1"/>
  <c r="C374" i="21"/>
  <c r="B374" i="33" s="1"/>
  <c r="B374" i="35" s="1"/>
  <c r="B374" i="36" s="1"/>
  <c r="C376" i="21"/>
  <c r="B376" i="33" s="1"/>
  <c r="B376" i="35" s="1"/>
  <c r="B376" i="36" s="1"/>
  <c r="C378" i="21"/>
  <c r="B378" i="33" s="1"/>
  <c r="B378" i="35" s="1"/>
  <c r="B378" i="36" s="1"/>
  <c r="C380" i="21"/>
  <c r="B380" i="33" s="1"/>
  <c r="B380" i="35" s="1"/>
  <c r="B380" i="36" s="1"/>
  <c r="C382" i="21"/>
  <c r="B382" i="33" s="1"/>
  <c r="B382" i="35" s="1"/>
  <c r="B382" i="36" s="1"/>
  <c r="C384" i="21"/>
  <c r="B384" i="33" s="1"/>
  <c r="B384" i="35" s="1"/>
  <c r="B384" i="36" s="1"/>
  <c r="C386" i="21"/>
  <c r="B386" i="33" s="1"/>
  <c r="B386" i="35" s="1"/>
  <c r="B386" i="36" s="1"/>
  <c r="C388" i="21"/>
  <c r="B388" i="33" s="1"/>
  <c r="B388" i="35" s="1"/>
  <c r="B388" i="36" s="1"/>
  <c r="C390" i="21"/>
  <c r="B390" i="33" s="1"/>
  <c r="B390" i="35" s="1"/>
  <c r="B390" i="36" s="1"/>
  <c r="C392" i="21"/>
  <c r="B392" i="33" s="1"/>
  <c r="B392" i="35" s="1"/>
  <c r="B392" i="36" s="1"/>
  <c r="C394" i="21"/>
  <c r="B394" i="33" s="1"/>
  <c r="B394" i="35" s="1"/>
  <c r="B394" i="36" s="1"/>
  <c r="C396" i="21"/>
  <c r="B396" i="33" s="1"/>
  <c r="B396" i="35" s="1"/>
  <c r="B396" i="36" s="1"/>
  <c r="C398" i="21"/>
  <c r="B398" i="33" s="1"/>
  <c r="B398" i="35" s="1"/>
  <c r="B398" i="36" s="1"/>
  <c r="C400" i="21"/>
  <c r="B400" i="33" s="1"/>
  <c r="B400" i="35" s="1"/>
  <c r="B400" i="36" s="1"/>
  <c r="C402" i="21"/>
  <c r="B402" i="33" s="1"/>
  <c r="B402" i="35" s="1"/>
  <c r="B402" i="36" s="1"/>
  <c r="C404" i="21"/>
  <c r="B404" i="33" s="1"/>
  <c r="B404" i="35" s="1"/>
  <c r="B404" i="36" s="1"/>
  <c r="C406" i="21"/>
  <c r="B406" i="33" s="1"/>
  <c r="B406" i="35" s="1"/>
  <c r="B406" i="36" s="1"/>
  <c r="C408" i="21"/>
  <c r="B408" i="33" s="1"/>
  <c r="B408" i="35" s="1"/>
  <c r="B408" i="36" s="1"/>
  <c r="C410" i="21"/>
  <c r="B410" i="33" s="1"/>
  <c r="B410" i="35" s="1"/>
  <c r="B410" i="36" s="1"/>
  <c r="C412" i="21"/>
  <c r="B412" i="33" s="1"/>
  <c r="B412" i="35" s="1"/>
  <c r="B412" i="36" s="1"/>
  <c r="C414" i="21"/>
  <c r="B414" i="33" s="1"/>
  <c r="B414" i="35" s="1"/>
  <c r="B414" i="36" s="1"/>
  <c r="C416" i="21"/>
  <c r="B416" i="33" s="1"/>
  <c r="B416" i="35" s="1"/>
  <c r="B416" i="36" s="1"/>
  <c r="C418" i="21"/>
  <c r="B418" i="33" s="1"/>
  <c r="B418" i="35" s="1"/>
  <c r="B418" i="36" s="1"/>
  <c r="C420" i="21"/>
  <c r="B420" i="33" s="1"/>
  <c r="B420" i="35" s="1"/>
  <c r="B420" i="36" s="1"/>
  <c r="C422" i="21"/>
  <c r="B422" i="33" s="1"/>
  <c r="B422" i="35" s="1"/>
  <c r="B422" i="36" s="1"/>
  <c r="C424" i="21"/>
  <c r="B424" i="33" s="1"/>
  <c r="B424" i="35" s="1"/>
  <c r="B424" i="36" s="1"/>
  <c r="C433" l="1"/>
  <c r="K433"/>
  <c r="G433"/>
  <c r="N433"/>
  <c r="J433"/>
  <c r="F433"/>
  <c r="M433"/>
  <c r="I433"/>
  <c r="E433"/>
  <c r="B431"/>
  <c r="B433"/>
</calcChain>
</file>

<file path=xl/sharedStrings.xml><?xml version="1.0" encoding="utf-8"?>
<sst xmlns="http://schemas.openxmlformats.org/spreadsheetml/2006/main" count="37260" uniqueCount="30078">
  <si>
    <t>FECHA</t>
  </si>
  <si>
    <t>VALOR DE LA UNIDAD ($)</t>
  </si>
  <si>
    <t>VALOR DEL FONDO ($)</t>
  </si>
  <si>
    <t>NÚMERO DE UNIDADES</t>
  </si>
  <si>
    <t>NÚMERO DE SUSCRIPTORES</t>
  </si>
  <si>
    <t>RENT. 30 DIAS (%)</t>
  </si>
  <si>
    <t>RENT. 180 DIAS (%)</t>
  </si>
  <si>
    <t xml:space="preserve">Fondo: </t>
  </si>
  <si>
    <t xml:space="preserve">Sociedad administradora: </t>
  </si>
  <si>
    <t>SERFINCO S.A.COMISIONISTA DE BOLSA</t>
  </si>
  <si>
    <t>10,018.042382</t>
  </si>
  <si>
    <t>720,090,832.21</t>
  </si>
  <si>
    <t>71,879.395672</t>
  </si>
  <si>
    <t>85,005,003.00</t>
  </si>
  <si>
    <t>10,000.000000</t>
  </si>
  <si>
    <t>273,600,000.00</t>
  </si>
  <si>
    <t>27,360.000000</t>
  </si>
  <si>
    <t>10,005.413523</t>
  </si>
  <si>
    <t>313,403,702.62</t>
  </si>
  <si>
    <t>31,323.413259</t>
  </si>
  <si>
    <t>10,004.657603</t>
  </si>
  <si>
    <t>313,380,024.62</t>
  </si>
  <si>
    <t>10,003.901747</t>
  </si>
  <si>
    <t>313,356,348.62</t>
  </si>
  <si>
    <t>10,004.544142</t>
  </si>
  <si>
    <t>313,376,470.62</t>
  </si>
  <si>
    <t>9,899.675143</t>
  </si>
  <si>
    <t>696,586,514.63</t>
  </si>
  <si>
    <t>70,364.583140</t>
  </si>
  <si>
    <t>9,902.215412</t>
  </si>
  <si>
    <t>711,765,259.63</t>
  </si>
  <si>
    <t>9,781.025612</t>
  </si>
  <si>
    <t>703,054,210.02</t>
  </si>
  <si>
    <t>9,780.252789</t>
  </si>
  <si>
    <t>702,998,660.02</t>
  </si>
  <si>
    <t>9,779.480051</t>
  </si>
  <si>
    <t>702,943,116.02</t>
  </si>
  <si>
    <t>9,778.707395</t>
  </si>
  <si>
    <t>702,887,578.02</t>
  </si>
  <si>
    <t>9,813.347475</t>
  </si>
  <si>
    <t>705,377,486.02</t>
  </si>
  <si>
    <t>9,943.166875</t>
  </si>
  <si>
    <t>714,708,826.02</t>
  </si>
  <si>
    <t>9,965.704838</t>
  </si>
  <si>
    <t>716,328,841.21</t>
  </si>
  <si>
    <t>71,879.395671</t>
  </si>
  <si>
    <t>9,890.377979</t>
  </si>
  <si>
    <t>710,914,392.10</t>
  </si>
  <si>
    <t>9,889.593401</t>
  </si>
  <si>
    <t>710,857,997.10</t>
  </si>
  <si>
    <t>9,888.808906</t>
  </si>
  <si>
    <t>710,801,608.10</t>
  </si>
  <si>
    <t>9,888.024495</t>
  </si>
  <si>
    <t>710,745,225.10</t>
  </si>
  <si>
    <t>9,943.952108</t>
  </si>
  <si>
    <t>714,765,268.10</t>
  </si>
  <si>
    <t>9,931.308614</t>
  </si>
  <si>
    <t>713,856,461.39</t>
  </si>
  <si>
    <t>9,883.123483</t>
  </si>
  <si>
    <t>710,392,943.27</t>
  </si>
  <si>
    <t>9,809.027221</t>
  </si>
  <si>
    <t>740,066,948.75</t>
  </si>
  <si>
    <t>75,447.537467</t>
  </si>
  <si>
    <t xml:space="preserve">47 CARTERA COLECTIVA AFIN ACCIONES </t>
  </si>
  <si>
    <t>AFIN S.A. COMISIONISTA DE BOLSA</t>
  </si>
  <si>
    <t>14,335.038734</t>
  </si>
  <si>
    <t>11,313,229,448.32</t>
  </si>
  <si>
    <t>789,201.177507</t>
  </si>
  <si>
    <t>14,334.338327</t>
  </si>
  <si>
    <t>11,312,676,685.78</t>
  </si>
  <si>
    <t>789,201.177510</t>
  </si>
  <si>
    <t>14,188.447104</t>
  </si>
  <si>
    <t>11,196,133,561.35</t>
  </si>
  <si>
    <t>789,102.111183</t>
  </si>
  <si>
    <t>14,202.508668</t>
  </si>
  <si>
    <t>11,180,542,412.94</t>
  </si>
  <si>
    <t>787,223.065529</t>
  </si>
  <si>
    <t>14,086.763885</t>
  </si>
  <si>
    <t>11,229,396,198.50</t>
  </si>
  <si>
    <t>797,159.396423</t>
  </si>
  <si>
    <t>13,890.846792</t>
  </si>
  <si>
    <t>11,043,099,044.68</t>
  </si>
  <si>
    <t>794,991.061878</t>
  </si>
  <si>
    <t>13,994.568265</t>
  </si>
  <si>
    <t>11,122,544,686.15</t>
  </si>
  <si>
    <t>794,775.835568</t>
  </si>
  <si>
    <t>13,993.884174</t>
  </si>
  <si>
    <t>11,122,000,987.17</t>
  </si>
  <si>
    <t>794,775.835581</t>
  </si>
  <si>
    <t>13,993.200115</t>
  </si>
  <si>
    <t>11,121,457,314.04</t>
  </si>
  <si>
    <t>794,775.835586</t>
  </si>
  <si>
    <t>13,992.516089</t>
  </si>
  <si>
    <t>11,120,913,666.75</t>
  </si>
  <si>
    <t>794,775.835592</t>
  </si>
  <si>
    <t>13,849.241707</t>
  </si>
  <si>
    <t>11,044,070,736.70</t>
  </si>
  <si>
    <t>797,449.490160</t>
  </si>
  <si>
    <t>14,005.181661</t>
  </si>
  <si>
    <t>11,175,307,128.68</t>
  </si>
  <si>
    <t>797,940.890658</t>
  </si>
  <si>
    <t>14,075.823849</t>
  </si>
  <si>
    <t>11,244,592,511.76</t>
  </si>
  <si>
    <t>798,858.570395</t>
  </si>
  <si>
    <t>14,028.155310</t>
  </si>
  <si>
    <t>11,240,003,846.35</t>
  </si>
  <si>
    <t>801,246.036995</t>
  </si>
  <si>
    <t>14,027.469772</t>
  </si>
  <si>
    <t>11,239,454,564.35</t>
  </si>
  <si>
    <t>801,246.037001</t>
  </si>
  <si>
    <t>14,026.784270</t>
  </si>
  <si>
    <t>11,238,905,308.45</t>
  </si>
  <si>
    <t>801,246.037010</t>
  </si>
  <si>
    <t>14,055.421455</t>
  </si>
  <si>
    <t>11,336,398,720.28</t>
  </si>
  <si>
    <t>806,549.896749</t>
  </si>
  <si>
    <t>14,002.224069</t>
  </si>
  <si>
    <t>11,409,394,936.08</t>
  </si>
  <si>
    <t>814,827.335745</t>
  </si>
  <si>
    <t>13,823.937880</t>
  </si>
  <si>
    <t>11,442,125,597.63</t>
  </si>
  <si>
    <t>827,703.775784</t>
  </si>
  <si>
    <t>13,689.161423</t>
  </si>
  <si>
    <t>11,316,699,599.98</t>
  </si>
  <si>
    <t>826,690.492570</t>
  </si>
  <si>
    <t>13,824.589471</t>
  </si>
  <si>
    <t>11,432,457,780.85</t>
  </si>
  <si>
    <t>826,965.444373</t>
  </si>
  <si>
    <t>13,823.897596</t>
  </si>
  <si>
    <t>11,431,885,618.92</t>
  </si>
  <si>
    <t>826,965.444399</t>
  </si>
  <si>
    <t>13,823.205638</t>
  </si>
  <si>
    <t>11,431,313,392.91</t>
  </si>
  <si>
    <t>826,965.444375</t>
  </si>
  <si>
    <t>13,823.969355</t>
  </si>
  <si>
    <t>11,432,944,960.44</t>
  </si>
  <si>
    <t>827,037.782517</t>
  </si>
  <si>
    <t>13,776.125854</t>
  </si>
  <si>
    <t>11,463,408,439.27</t>
  </si>
  <si>
    <t>832,121.349788</t>
  </si>
  <si>
    <t>13,949.236027</t>
  </si>
  <si>
    <t>11,632,977,134.86</t>
  </si>
  <si>
    <t>833,950.841436</t>
  </si>
  <si>
    <t>13,939.285104</t>
  </si>
  <si>
    <t>11,453,084,416.76</t>
  </si>
  <si>
    <t>821,640.732085</t>
  </si>
  <si>
    <t>13,919.637358</t>
  </si>
  <si>
    <t>11,448,941,028.95</t>
  </si>
  <si>
    <t>822,502.823406</t>
  </si>
  <si>
    <t>13,918.956362</t>
  </si>
  <si>
    <t>11,448,380,906.55</t>
  </si>
  <si>
    <t>822,502.823428</t>
  </si>
  <si>
    <t>13,918.275398</t>
  </si>
  <si>
    <t>11,447,820,811.49</t>
  </si>
  <si>
    <t>822,502.823407</t>
  </si>
  <si>
    <t>13,929.642181</t>
  </si>
  <si>
    <t>11,431,626,204.76</t>
  </si>
  <si>
    <t>820,669.049223</t>
  </si>
  <si>
    <t>13,882.467913</t>
  </si>
  <si>
    <t>11,342,346,410.93</t>
  </si>
  <si>
    <t>817,026.661687</t>
  </si>
  <si>
    <t>13,806.903168</t>
  </si>
  <si>
    <t>11,214,521,386.67</t>
  </si>
  <si>
    <t>812,240.170910</t>
  </si>
  <si>
    <t>13,720.138378</t>
  </si>
  <si>
    <t>11,120,197,195.20</t>
  </si>
  <si>
    <t>810,501.824802</t>
  </si>
  <si>
    <t>13,509.869745</t>
  </si>
  <si>
    <t>10,895,571,502.70</t>
  </si>
  <si>
    <t>806,489.751129</t>
  </si>
  <si>
    <t>13,509.232025</t>
  </si>
  <si>
    <t>10,895,057,173.35</t>
  </si>
  <si>
    <t>806,489.751114</t>
  </si>
  <si>
    <t>13,508.594318</t>
  </si>
  <si>
    <t>10,894,542,869.13</t>
  </si>
  <si>
    <t>13,321.920966</t>
  </si>
  <si>
    <t>10,766,787,927.65</t>
  </si>
  <si>
    <t>808,200.856038</t>
  </si>
  <si>
    <t>13,442.758794</t>
  </si>
  <si>
    <t>10,810,248,959.95</t>
  </si>
  <si>
    <t>804,168.930523</t>
  </si>
  <si>
    <t>13,401.379012</t>
  </si>
  <si>
    <t>10,725,901,598.35</t>
  </si>
  <si>
    <t>800,358.051752</t>
  </si>
  <si>
    <t>13,329.199208</t>
  </si>
  <si>
    <t>10,686,294,920.06</t>
  </si>
  <si>
    <t>801,720.699866</t>
  </si>
  <si>
    <t>13,344.101366</t>
  </si>
  <si>
    <t>10,683,173,292.59</t>
  </si>
  <si>
    <t>800,591.437323</t>
  </si>
  <si>
    <t>13,343.453698</t>
  </si>
  <si>
    <t>10,682,654,872.04</t>
  </si>
  <si>
    <t>800,591.444550</t>
  </si>
  <si>
    <t>13,342.806063</t>
  </si>
  <si>
    <t>10,682,136,379.97</t>
  </si>
  <si>
    <t>800,591.444529</t>
  </si>
  <si>
    <t>13,435.442895</t>
  </si>
  <si>
    <t>10,764,853,287.05</t>
  </si>
  <si>
    <t>801,228.018663</t>
  </si>
  <si>
    <t>13,392.285453</t>
  </si>
  <si>
    <t>10,732,612,084.82</t>
  </si>
  <si>
    <t>801,402.577645</t>
  </si>
  <si>
    <t>13,380.696109</t>
  </si>
  <si>
    <t>10,590,032,235.84</t>
  </si>
  <si>
    <t>791,441.054309</t>
  </si>
  <si>
    <t>13,235.861428</t>
  </si>
  <si>
    <t>10,436,590,685.40</t>
  </si>
  <si>
    <t>788,508.608718</t>
  </si>
  <si>
    <t>13,052.262991</t>
  </si>
  <si>
    <t>9,968,026,282.38</t>
  </si>
  <si>
    <t>763,700.998445</t>
  </si>
  <si>
    <t>13,051.628559</t>
  </si>
  <si>
    <t>9,967,541,761.98</t>
  </si>
  <si>
    <t>763,700.998426</t>
  </si>
  <si>
    <t>13,050.994153</t>
  </si>
  <si>
    <t>9,967,057,265.29</t>
  </si>
  <si>
    <t>763,700.998432</t>
  </si>
  <si>
    <t>13,172.746212</t>
  </si>
  <si>
    <t>9,962,946,082.87</t>
  </si>
  <si>
    <t>756,330.222819</t>
  </si>
  <si>
    <t>13,198.543543</t>
  </si>
  <si>
    <t>9,928,996,665.11</t>
  </si>
  <si>
    <t>752,279.721755</t>
  </si>
  <si>
    <t>13,489.694434</t>
  </si>
  <si>
    <t>10,120,008,309.85</t>
  </si>
  <si>
    <t>750,202.932676</t>
  </si>
  <si>
    <t>13,465.750362</t>
  </si>
  <si>
    <t>10,086,719,338.63</t>
  </si>
  <si>
    <t>749,064.780285</t>
  </si>
  <si>
    <t>13,622.153602</t>
  </si>
  <si>
    <t>10,230,156,805.42</t>
  </si>
  <si>
    <t>750,994.087331</t>
  </si>
  <si>
    <t>13,621.484267</t>
  </si>
  <si>
    <t>10,229,654,144.65</t>
  </si>
  <si>
    <t>750,994.087299</t>
  </si>
  <si>
    <t>13,620.814972</t>
  </si>
  <si>
    <t>10,229,151,507.77</t>
  </si>
  <si>
    <t>750,994.087266</t>
  </si>
  <si>
    <t>13,862.296270</t>
  </si>
  <si>
    <t>10,492,322,808.87</t>
  </si>
  <si>
    <t>756,896.448907</t>
  </si>
  <si>
    <t>13,973.628046</t>
  </si>
  <si>
    <t>10,685,691,060.90</t>
  </si>
  <si>
    <t>764,704.128801</t>
  </si>
  <si>
    <t>13,979.121362</t>
  </si>
  <si>
    <t>10,636,739,632.04</t>
  </si>
  <si>
    <t>760,901.873399</t>
  </si>
  <si>
    <t>14,152.549133</t>
  </si>
  <si>
    <t>10,780,505,899.88</t>
  </si>
  <si>
    <t>761,735.981306</t>
  </si>
  <si>
    <t>14,194.171743</t>
  </si>
  <si>
    <t>10,471,733,201.88</t>
  </si>
  <si>
    <t>737,748.802068</t>
  </si>
  <si>
    <t>14,193.494205</t>
  </si>
  <si>
    <t>10,471,233,347.16</t>
  </si>
  <si>
    <t>737,748.802066</t>
  </si>
  <si>
    <t>14,192.816697</t>
  </si>
  <si>
    <t>10,470,733,516.20</t>
  </si>
  <si>
    <t>737,748.802071</t>
  </si>
  <si>
    <t>14,101.801131</t>
  </si>
  <si>
    <t>10,385,699,837.09</t>
  </si>
  <si>
    <t>736,480.379020</t>
  </si>
  <si>
    <t>13,944.812726</t>
  </si>
  <si>
    <t>10,234,159,341.31</t>
  </si>
  <si>
    <t>733,904.394974</t>
  </si>
  <si>
    <t>14,012.493752</t>
  </si>
  <si>
    <t>10,384,334,661.82</t>
  </si>
  <si>
    <t>741,076.845264</t>
  </si>
  <si>
    <t>13,716.694342</t>
  </si>
  <si>
    <t>10,084,284,749.06</t>
  </si>
  <si>
    <t>735,183.310026</t>
  </si>
  <si>
    <t>13,416.201431</t>
  </si>
  <si>
    <t>9,829,956,905.90</t>
  </si>
  <si>
    <t>732,693.003359</t>
  </si>
  <si>
    <t>13,415.556090</t>
  </si>
  <si>
    <t>9,829,484,083.11</t>
  </si>
  <si>
    <t>732,693.003341</t>
  </si>
  <si>
    <t>13,414.910798</t>
  </si>
  <si>
    <t>9,829,011,282.79</t>
  </si>
  <si>
    <t>732,693.003330</t>
  </si>
  <si>
    <t>13,185.219473</t>
  </si>
  <si>
    <t>9,619,331,793.82</t>
  </si>
  <si>
    <t>729,554.165907</t>
  </si>
  <si>
    <t>12,875.729539</t>
  </si>
  <si>
    <t>8,769,260,869.05</t>
  </si>
  <si>
    <t>681,069.048672</t>
  </si>
  <si>
    <t>12,816.936366</t>
  </si>
  <si>
    <t>8,669,931,253.67</t>
  </si>
  <si>
    <t>676,443.340779</t>
  </si>
  <si>
    <t>13,295.554744</t>
  </si>
  <si>
    <t>9,238,395,191.42</t>
  </si>
  <si>
    <t>694,848.352419</t>
  </si>
  <si>
    <t>13,512.519858</t>
  </si>
  <si>
    <t>9,409,152,160.05</t>
  </si>
  <si>
    <t>696,328.461937</t>
  </si>
  <si>
    <t>13,511.869547</t>
  </si>
  <si>
    <t>9,408,699,338.80</t>
  </si>
  <si>
    <t>696,328.461924</t>
  </si>
  <si>
    <t>13,511.219279</t>
  </si>
  <si>
    <t>9,408,246,539.07</t>
  </si>
  <si>
    <t>696,328.461907</t>
  </si>
  <si>
    <t>13,510.569043</t>
  </si>
  <si>
    <t>9,407,793,760.87</t>
  </si>
  <si>
    <t>696,328.461892</t>
  </si>
  <si>
    <t>13,471.859751</t>
  </si>
  <si>
    <t>9,340,214,037.39</t>
  </si>
  <si>
    <t>693,312.891700</t>
  </si>
  <si>
    <t>13,507.524892</t>
  </si>
  <si>
    <t>9,675,640,869.30</t>
  </si>
  <si>
    <t>716,314.865065</t>
  </si>
  <si>
    <t>13,523.712449</t>
  </si>
  <si>
    <t>9,689,947,419.75</t>
  </si>
  <si>
    <t>716,515.339818</t>
  </si>
  <si>
    <t>13,426.916801</t>
  </si>
  <si>
    <t>9,614,778,854.49</t>
  </si>
  <si>
    <t>716,082.403405</t>
  </si>
  <si>
    <t>13,426.270795</t>
  </si>
  <si>
    <t>9,614,316,259.47</t>
  </si>
  <si>
    <t>716,082.403381</t>
  </si>
  <si>
    <t>13,425.624818</t>
  </si>
  <si>
    <t>9,613,853,686.43</t>
  </si>
  <si>
    <t>716,082.403364</t>
  </si>
  <si>
    <t>13,355.731073</t>
  </si>
  <si>
    <t>9,578,650,833.83</t>
  </si>
  <si>
    <t>717,194.048371</t>
  </si>
  <si>
    <t>13,248.560372</t>
  </si>
  <si>
    <t>9,485,581,447.99</t>
  </si>
  <si>
    <t>715,970.731025</t>
  </si>
  <si>
    <t>13,194.527193</t>
  </si>
  <si>
    <t>9,404,275,504.10</t>
  </si>
  <si>
    <t>712,740.620780</t>
  </si>
  <si>
    <t>13,345.939951</t>
  </si>
  <si>
    <t>9,477,156,653.62</t>
  </si>
  <si>
    <t>710,115.337028</t>
  </si>
  <si>
    <t>13,259.887683</t>
  </si>
  <si>
    <t>9,427,121,542.72</t>
  </si>
  <si>
    <t>710,950.331705</t>
  </si>
  <si>
    <t>13,259.254436</t>
  </si>
  <si>
    <t>9,426,671,340.12</t>
  </si>
  <si>
    <t>710,950.331707</t>
  </si>
  <si>
    <t xml:space="preserve">14 CCA.COMPARTIMIENTO INDICE IGBC </t>
  </si>
  <si>
    <t>ASESORES EN VALORES S.A.COMISIONISTAS DE BOLSA</t>
  </si>
  <si>
    <t>13,258.621227</t>
  </si>
  <si>
    <t>9,426,221,158.92</t>
  </si>
  <si>
    <t>710,950.331708</t>
  </si>
  <si>
    <t>13,255.685152</t>
  </si>
  <si>
    <t>9,351,675,432.06</t>
  </si>
  <si>
    <t>705,484.124375</t>
  </si>
  <si>
    <t>13,458.223373</t>
  </si>
  <si>
    <t>9,751,057,846.35</t>
  </si>
  <si>
    <t>724,542.726247</t>
  </si>
  <si>
    <t>13,471.269282</t>
  </si>
  <si>
    <t>9,742,029,743.19</t>
  </si>
  <si>
    <t>723,170.885995</t>
  </si>
  <si>
    <t>13,519.006359</t>
  </si>
  <si>
    <t>9,740,994,447.89</t>
  </si>
  <si>
    <t>720,540.710441</t>
  </si>
  <si>
    <t>13,423.449472</t>
  </si>
  <si>
    <t>9,601,832,155.61</t>
  </si>
  <si>
    <t>715,302.886849</t>
  </si>
  <si>
    <t>13,422.798017</t>
  </si>
  <si>
    <t>9,601,366,171.14</t>
  </si>
  <si>
    <t>715,302.886818</t>
  </si>
  <si>
    <t>13,422.146598</t>
  </si>
  <si>
    <t>9,600,900,208.82</t>
  </si>
  <si>
    <t>715,302.886790</t>
  </si>
  <si>
    <t>13,352.928169</t>
  </si>
  <si>
    <t>9,513,077,070.52</t>
  </si>
  <si>
    <t>712,433.778560</t>
  </si>
  <si>
    <t>13,106.223941</t>
  </si>
  <si>
    <t>9,299,308,614.05</t>
  </si>
  <si>
    <t>709,533.779457</t>
  </si>
  <si>
    <t>13,158.112290</t>
  </si>
  <si>
    <t>9,332,125,143.23</t>
  </si>
  <si>
    <t>709,229.784514</t>
  </si>
  <si>
    <t>12,994.460046</t>
  </si>
  <si>
    <t>9,212,095,374.74</t>
  </si>
  <si>
    <t>708,924.828914</t>
  </si>
  <si>
    <t>13,021.583692</t>
  </si>
  <si>
    <t>9,228,596,773.17</t>
  </si>
  <si>
    <t>708,715.390703</t>
  </si>
  <si>
    <t>13,020.951218</t>
  </si>
  <si>
    <t>9,228,148,529.20</t>
  </si>
  <si>
    <t>708,715.390662</t>
  </si>
  <si>
    <t>13,020.318774</t>
  </si>
  <si>
    <t>9,227,700,306.53</t>
  </si>
  <si>
    <t>708,715.390631</t>
  </si>
  <si>
    <t>12,873.185804</t>
  </si>
  <si>
    <t>9,068,894,905.85</t>
  </si>
  <si>
    <t>704,479.454581</t>
  </si>
  <si>
    <t>12,974.190852</t>
  </si>
  <si>
    <t>9,144,886,361.47</t>
  </si>
  <si>
    <t>704,852.153097</t>
  </si>
  <si>
    <t>13,230.588511</t>
  </si>
  <si>
    <t>9,328,968,738.09</t>
  </si>
  <si>
    <t>705,106.105434</t>
  </si>
  <si>
    <t>13,229.946035</t>
  </si>
  <si>
    <t>9,328,515,723.27</t>
  </si>
  <si>
    <t>705,106.105414</t>
  </si>
  <si>
    <t>13,229.303587</t>
  </si>
  <si>
    <t>9,328,062,729.98</t>
  </si>
  <si>
    <t>705,106.105392</t>
  </si>
  <si>
    <t>13,228.661172</t>
  </si>
  <si>
    <t>9,327,609,758.22</t>
  </si>
  <si>
    <t>705,106.105364</t>
  </si>
  <si>
    <t>13,228.018786</t>
  </si>
  <si>
    <t>9,327,156,808.00</t>
  </si>
  <si>
    <t>705,106.105339</t>
  </si>
  <si>
    <t>13,146.727345</t>
  </si>
  <si>
    <t>9,246,825,281.74</t>
  </si>
  <si>
    <t>703,355.674688</t>
  </si>
  <si>
    <t>13,198.145258</t>
  </si>
  <si>
    <t>9,290,048,362.83</t>
  </si>
  <si>
    <t>703,890.446728</t>
  </si>
  <si>
    <t>13,139.064083</t>
  </si>
  <si>
    <t>9,191,845,607.60</t>
  </si>
  <si>
    <t>699,581.458335</t>
  </si>
  <si>
    <t>13,199.199858</t>
  </si>
  <si>
    <t>9,233,915,485.87</t>
  </si>
  <si>
    <t>699,581.458504</t>
  </si>
  <si>
    <t>13,315.054673</t>
  </si>
  <si>
    <t>9,011,060,518.41</t>
  </si>
  <si>
    <t>676,757.305422</t>
  </si>
  <si>
    <t>13,314.407605</t>
  </si>
  <si>
    <t>9,010,622,614.29</t>
  </si>
  <si>
    <t>676,757.305386</t>
  </si>
  <si>
    <t>13,313.760574</t>
  </si>
  <si>
    <t>9,010,184,730.99</t>
  </si>
  <si>
    <t>676,757.305362</t>
  </si>
  <si>
    <t>13,252.985767</t>
  </si>
  <si>
    <t>8,955,537,565.12</t>
  </si>
  <si>
    <t>675,737.356246</t>
  </si>
  <si>
    <t>13,066.396529</t>
  </si>
  <si>
    <t>8,778,542,259.70</t>
  </si>
  <si>
    <t>671,841.102690</t>
  </si>
  <si>
    <t>13,025.463645</t>
  </si>
  <si>
    <t>8,727,290,085.44</t>
  </si>
  <si>
    <t>670,017.615053</t>
  </si>
  <si>
    <t>12,747.277785</t>
  </si>
  <si>
    <t>7,726,435,432.77</t>
  </si>
  <si>
    <t>606,124.347881</t>
  </si>
  <si>
    <t>12,818.950491</t>
  </si>
  <si>
    <t>7,653,004,216.15</t>
  </si>
  <si>
    <t>597,007.081559</t>
  </si>
  <si>
    <t>12,818.320795</t>
  </si>
  <si>
    <t>7,652,628,288.51</t>
  </si>
  <si>
    <t>597,007.081536</t>
  </si>
  <si>
    <t>12,817.703664</t>
  </si>
  <si>
    <t>7,652,259,856.32</t>
  </si>
  <si>
    <t>597,007.081557</t>
  </si>
  <si>
    <t>12,943.316493</t>
  </si>
  <si>
    <t>7,726,626,210.68</t>
  </si>
  <si>
    <t>596,958.763526</t>
  </si>
  <si>
    <t>13,132.207881</t>
  </si>
  <si>
    <t>7,781,536,920.37</t>
  </si>
  <si>
    <t>592,553.589514</t>
  </si>
  <si>
    <t>13,157.044848</t>
  </si>
  <si>
    <t>7,797,068,453.46</t>
  </si>
  <si>
    <t>592,615.480480</t>
  </si>
  <si>
    <t>13,226.110841</t>
  </si>
  <si>
    <t>7,789,078,397.26</t>
  </si>
  <si>
    <t>588,916.764202</t>
  </si>
  <si>
    <t>13,213.790467</t>
  </si>
  <si>
    <t>7,776,481,445.24</t>
  </si>
  <si>
    <t>588,512.544068</t>
  </si>
  <si>
    <t>13,213.154425</t>
  </si>
  <si>
    <t>7,776,107,126.11</t>
  </si>
  <si>
    <t>588,512.544086</t>
  </si>
  <si>
    <t>13,212.518413</t>
  </si>
  <si>
    <t>7,775,732,824.77</t>
  </si>
  <si>
    <t>588,512.544106</t>
  </si>
  <si>
    <t>13,121.968955</t>
  </si>
  <si>
    <t>7,685,199,509.73</t>
  </si>
  <si>
    <t>585,674.264050</t>
  </si>
  <si>
    <t>13,197.493264</t>
  </si>
  <si>
    <t>7,646,168,040.74</t>
  </si>
  <si>
    <t>579,365.178588</t>
  </si>
  <si>
    <t>13,161.619124</t>
  </si>
  <si>
    <t>7,641,681,480.63</t>
  </si>
  <si>
    <t>580,603.450671</t>
  </si>
  <si>
    <t>13,075.030464</t>
  </si>
  <si>
    <t>7,607,616,267.34</t>
  </si>
  <si>
    <t>581,843.100476</t>
  </si>
  <si>
    <t>13,087.613879</t>
  </si>
  <si>
    <t>7,615,957,353.75</t>
  </si>
  <si>
    <t>581,920.999764</t>
  </si>
  <si>
    <t>13,086.983745</t>
  </si>
  <si>
    <t>7,615,590,664.59</t>
  </si>
  <si>
    <t>581,920.999776</t>
  </si>
  <si>
    <t>13,086.353638</t>
  </si>
  <si>
    <t>7,615,223,992.86</t>
  </si>
  <si>
    <t>581,920.999794</t>
  </si>
  <si>
    <t>13,083.048032</t>
  </si>
  <si>
    <t>7,609,294,391.26</t>
  </si>
  <si>
    <t>581,614.802052</t>
  </si>
  <si>
    <t>13,100.455413</t>
  </si>
  <si>
    <t>7,847,162,403.70</t>
  </si>
  <si>
    <t>598,999.207082</t>
  </si>
  <si>
    <t>13,127.372639</t>
  </si>
  <si>
    <t>7,863,285,802.50</t>
  </si>
  <si>
    <t>598,999.207047</t>
  </si>
  <si>
    <t>13,275.756400</t>
  </si>
  <si>
    <t>7,964,993,764.18</t>
  </si>
  <si>
    <t>599,965.344556</t>
  </si>
  <si>
    <t>13,269.752399</t>
  </si>
  <si>
    <t>7,961,391,569.75</t>
  </si>
  <si>
    <t>599,965.344568</t>
  </si>
  <si>
    <t>13,269.113847</t>
  </si>
  <si>
    <t>7,961,008,461.53</t>
  </si>
  <si>
    <t>599,965.344579</t>
  </si>
  <si>
    <t>13,268.475327</t>
  </si>
  <si>
    <t>7,960,625,371.52</t>
  </si>
  <si>
    <t>599,965.344590</t>
  </si>
  <si>
    <t>13,311.845824</t>
  </si>
  <si>
    <t>7,901,070,635.97</t>
  </si>
  <si>
    <t>593,536.819801</t>
  </si>
  <si>
    <t>13,465.193150</t>
  </si>
  <si>
    <t>7,992,087,920.22</t>
  </si>
  <si>
    <t>593,536.819850</t>
  </si>
  <si>
    <t>13,382.733443</t>
  </si>
  <si>
    <t>8,010,885,048.31</t>
  </si>
  <si>
    <t>598,598.565986</t>
  </si>
  <si>
    <t>13,363.160438</t>
  </si>
  <si>
    <t>7,999,168,675.48</t>
  </si>
  <si>
    <t>598,598.565993</t>
  </si>
  <si>
    <t>13,364.417369</t>
  </si>
  <si>
    <t>7,991,026,542.43</t>
  </si>
  <si>
    <t>597,933.027809</t>
  </si>
  <si>
    <t>13,363.774292</t>
  </si>
  <si>
    <t>7,990,642,025.62</t>
  </si>
  <si>
    <t>597,933.027826</t>
  </si>
  <si>
    <t>13,363.135552</t>
  </si>
  <si>
    <t>7,990,260,101.25</t>
  </si>
  <si>
    <t>597,933.027832</t>
  </si>
  <si>
    <t>13,362.496839</t>
  </si>
  <si>
    <t>7,989,878,194.97</t>
  </si>
  <si>
    <t>597,933.027879</t>
  </si>
  <si>
    <t>13,337.047618</t>
  </si>
  <si>
    <t>7,971,107,026.00</t>
  </si>
  <si>
    <t>597,666.534177</t>
  </si>
  <si>
    <t>13,356.108627</t>
  </si>
  <si>
    <t>7,984,490,708.65</t>
  </si>
  <si>
    <t>597,815.646131</t>
  </si>
  <si>
    <t>13,342.049604</t>
  </si>
  <si>
    <t>7,798,506,550.03</t>
  </si>
  <si>
    <t>584,505.887888</t>
  </si>
  <si>
    <t>13,323.200557</t>
  </si>
  <si>
    <t>7,853,388,545.08</t>
  </si>
  <si>
    <t>589,452.099853</t>
  </si>
  <si>
    <t>13,322.563370</t>
  </si>
  <si>
    <t>7,853,012,953.84</t>
  </si>
  <si>
    <t>589,452.099851</t>
  </si>
  <si>
    <t>13,321.926213</t>
  </si>
  <si>
    <t>7,852,637,380.46</t>
  </si>
  <si>
    <t>589,452.099862</t>
  </si>
  <si>
    <t>13,175.487489</t>
  </si>
  <si>
    <t>7,754,460,529.65</t>
  </si>
  <si>
    <t>588,552.077191</t>
  </si>
  <si>
    <t>13,200.282500</t>
  </si>
  <si>
    <t>7,734,617,519.76</t>
  </si>
  <si>
    <t>585,943.332634</t>
  </si>
  <si>
    <t>12,975.536567</t>
  </si>
  <si>
    <t>7,602,929,138.51</t>
  </si>
  <si>
    <t>585,943.332613</t>
  </si>
  <si>
    <t>12,971.812473</t>
  </si>
  <si>
    <t>7,590,545,038.89</t>
  </si>
  <si>
    <t>585,156.858743</t>
  </si>
  <si>
    <t>12,975.245511</t>
  </si>
  <si>
    <t>7,592,553,904.55</t>
  </si>
  <si>
    <t>585,156.858736</t>
  </si>
  <si>
    <t>12,974.624834</t>
  </si>
  <si>
    <t>7,592,190,711.21</t>
  </si>
  <si>
    <t>585,156.858741</t>
  </si>
  <si>
    <t>12,974.004187</t>
  </si>
  <si>
    <t>7,591,827,535.14</t>
  </si>
  <si>
    <t>585,156.858724</t>
  </si>
  <si>
    <t>12,994.949880</t>
  </si>
  <si>
    <t>7,618,919,903.07</t>
  </si>
  <si>
    <t>586,298.521612</t>
  </si>
  <si>
    <t>13,119.048823</t>
  </si>
  <si>
    <t>7,685,446,581.04</t>
  </si>
  <si>
    <t>585,823.460582</t>
  </si>
  <si>
    <t>13,184.973606</t>
  </si>
  <si>
    <t>7,480,558,541.58</t>
  </si>
  <si>
    <t>567,354.836279</t>
  </si>
  <si>
    <t>13,131.832586</t>
  </si>
  <si>
    <t>7,535,528,726.71</t>
  </si>
  <si>
    <t>573,836.795235</t>
  </si>
  <si>
    <t>13,054.993268</t>
  </si>
  <si>
    <t>7,482,438,360.78</t>
  </si>
  <si>
    <t>573,147.623072</t>
  </si>
  <si>
    <t>13,054.368718</t>
  </si>
  <si>
    <t>7,482,080,401.42</t>
  </si>
  <si>
    <t>573,147.623071</t>
  </si>
  <si>
    <t>13,053.744198</t>
  </si>
  <si>
    <t>7,481,722,459.07</t>
  </si>
  <si>
    <t>573,147.623056</t>
  </si>
  <si>
    <t>13,053.119707</t>
  </si>
  <si>
    <t>7,481,364,533.73</t>
  </si>
  <si>
    <t>13,057.018091</t>
  </si>
  <si>
    <t>7,483,598,883.01</t>
  </si>
  <si>
    <t>573,147.623052</t>
  </si>
  <si>
    <t>13,116.879769</t>
  </si>
  <si>
    <t>7,511,726,486.00</t>
  </si>
  <si>
    <t>572,676.323813</t>
  </si>
  <si>
    <t>13,005.242335</t>
  </si>
  <si>
    <t>7,447,794,370.68</t>
  </si>
  <si>
    <t>572,676.323811</t>
  </si>
  <si>
    <t>13,018.838679</t>
  </si>
  <si>
    <t>7,430,389,502.76</t>
  </si>
  <si>
    <t>570,741.345366</t>
  </si>
  <si>
    <t>13,018.215830</t>
  </si>
  <si>
    <t>7,430,034,017.36</t>
  </si>
  <si>
    <t>570,741.345388</t>
  </si>
  <si>
    <t>13,017.593011</t>
  </si>
  <si>
    <t>7,429,678,548.86</t>
  </si>
  <si>
    <t>570,741.345392</t>
  </si>
  <si>
    <t>13,016.970222</t>
  </si>
  <si>
    <t>7,429,323,097.26</t>
  </si>
  <si>
    <t>570,741.345379</t>
  </si>
  <si>
    <t>13,084.711898</t>
  </si>
  <si>
    <t>7,462,986,072.69</t>
  </si>
  <si>
    <t>570,359.220048</t>
  </si>
  <si>
    <t>12,816.325486</t>
  </si>
  <si>
    <t>7,304,834,344.16</t>
  </si>
  <si>
    <t>569,963.235729</t>
  </si>
  <si>
    <t>12,809.609367</t>
  </si>
  <si>
    <t>7,316,006,912.89</t>
  </si>
  <si>
    <t>571,134.271412</t>
  </si>
  <si>
    <t>12,707.762206</t>
  </si>
  <si>
    <t>7,254,846,729.72</t>
  </si>
  <si>
    <t>570,898.842150</t>
  </si>
  <si>
    <t>12,707.150755</t>
  </si>
  <si>
    <t>7,254,497,653.08</t>
  </si>
  <si>
    <t>570,898.842152</t>
  </si>
  <si>
    <t>12,706.539333</t>
  </si>
  <si>
    <t>7,254,148,593.04</t>
  </si>
  <si>
    <t>570,898.842158</t>
  </si>
  <si>
    <t>12,361.826912</t>
  </si>
  <si>
    <t>7,057,311,227.40</t>
  </si>
  <si>
    <t>570,895.489610</t>
  </si>
  <si>
    <t>12,265.823857</t>
  </si>
  <si>
    <t>6,712,399,075.45</t>
  </si>
  <si>
    <t>547,244.046035</t>
  </si>
  <si>
    <t>12,337.562594</t>
  </si>
  <si>
    <t>6,751,657,672.05</t>
  </si>
  <si>
    <t>547,244.046027</t>
  </si>
  <si>
    <t>12,151.985640</t>
  </si>
  <si>
    <t>6,574,154,727.73</t>
  </si>
  <si>
    <t>540,994.280481</t>
  </si>
  <si>
    <t>12,155.495129</t>
  </si>
  <si>
    <t>6,461,062,509.46</t>
  </si>
  <si>
    <t>531,534.293000</t>
  </si>
  <si>
    <t>12,154.909378</t>
  </si>
  <si>
    <t>6,460,751,162.70</t>
  </si>
  <si>
    <t>531,534.292999</t>
  </si>
  <si>
    <t>12,154.323655</t>
  </si>
  <si>
    <t>6,460,439,830.74</t>
  </si>
  <si>
    <t>531,534.292991</t>
  </si>
  <si>
    <t>12,201.330227</t>
  </si>
  <si>
    <t>6,325,158,528.50</t>
  </si>
  <si>
    <t>518,399.093445</t>
  </si>
  <si>
    <t>12,566.988847</t>
  </si>
  <si>
    <t>6,506,615,179.00</t>
  </si>
  <si>
    <t>517,754.512096</t>
  </si>
  <si>
    <t>12,566.383325</t>
  </si>
  <si>
    <t>6,506,301,667.03</t>
  </si>
  <si>
    <t>517,754.512079</t>
  </si>
  <si>
    <t>12,829.891992</t>
  </si>
  <si>
    <t>6,633,349,316.00</t>
  </si>
  <si>
    <t>517,023.005348</t>
  </si>
  <si>
    <t>12,779.642528</t>
  </si>
  <si>
    <t>6,607,369,187.31</t>
  </si>
  <si>
    <t>517,023.005364</t>
  </si>
  <si>
    <t>12,779.026886</t>
  </si>
  <si>
    <t>6,607,050,886.35</t>
  </si>
  <si>
    <t>517,023.005374</t>
  </si>
  <si>
    <t>12,778.411273</t>
  </si>
  <si>
    <t>6,606,732,600.52</t>
  </si>
  <si>
    <t>517,023.005393</t>
  </si>
  <si>
    <t>12,832.994756</t>
  </si>
  <si>
    <t>6,372,534,078.54</t>
  </si>
  <si>
    <t>496,574.197972</t>
  </si>
  <si>
    <t>12,986.019045</t>
  </si>
  <si>
    <t>6,438,569,213.88</t>
  </si>
  <si>
    <t>495,807.775390</t>
  </si>
  <si>
    <t>12,918.973167</t>
  </si>
  <si>
    <t>6,375,307,346.42</t>
  </si>
  <si>
    <t>493,484.061311</t>
  </si>
  <si>
    <t>13,028.765830</t>
  </si>
  <si>
    <t>6,410,227,801.81</t>
  </si>
  <si>
    <t>492,005.757525</t>
  </si>
  <si>
    <t>13,002.542298</t>
  </si>
  <si>
    <t>6,361,235,830.90</t>
  </si>
  <si>
    <t>489,230.158619</t>
  </si>
  <si>
    <t>13,001.915595</t>
  </si>
  <si>
    <t>6,360,929,229.06</t>
  </si>
  <si>
    <t>489,230.158632</t>
  </si>
  <si>
    <t>13,001.288922</t>
  </si>
  <si>
    <t>6,360,622,641.80</t>
  </si>
  <si>
    <t>489,230.158637</t>
  </si>
  <si>
    <t>13,058.341965</t>
  </si>
  <si>
    <t>6,388,534,710.99</t>
  </si>
  <si>
    <t>489,230.158631</t>
  </si>
  <si>
    <t>12,929.869999</t>
  </si>
  <si>
    <t>6,271,419,712.53</t>
  </si>
  <si>
    <t>485,033.470021</t>
  </si>
  <si>
    <t>12,847.334565</t>
  </si>
  <si>
    <t>6,227,032,296.64</t>
  </si>
  <si>
    <t>484,694.491697</t>
  </si>
  <si>
    <t>12,433.018126</t>
  </si>
  <si>
    <t>5,964,508,562.35</t>
  </si>
  <si>
    <t>479,731.349372</t>
  </si>
  <si>
    <t>12,266.652126</t>
  </si>
  <si>
    <t>5,836,629,285.49</t>
  </si>
  <si>
    <t>475,812.734032</t>
  </si>
  <si>
    <t>12,266.037389</t>
  </si>
  <si>
    <t>5,836,336,785.74</t>
  </si>
  <si>
    <t>475,812.734027</t>
  </si>
  <si>
    <t>12,265.427149</t>
  </si>
  <si>
    <t>5,836,046,425.72</t>
  </si>
  <si>
    <t>475,812.734023</t>
  </si>
  <si>
    <t>11,763.970451</t>
  </si>
  <si>
    <t>5,517,200,690.17</t>
  </si>
  <si>
    <t>468,991.376096</t>
  </si>
  <si>
    <t>12,114.024324</t>
  </si>
  <si>
    <t>5,645,015,129.44</t>
  </si>
  <si>
    <t>465,990.077158</t>
  </si>
  <si>
    <t>12,105.929671</t>
  </si>
  <si>
    <t>5,614,417,513.38</t>
  </si>
  <si>
    <t>463,774.172324</t>
  </si>
  <si>
    <t>12,278.342710</t>
  </si>
  <si>
    <t>5,688,034,310.81</t>
  </si>
  <si>
    <t>463,257.496973</t>
  </si>
  <si>
    <t>12,411.729587</t>
  </si>
  <si>
    <t>5,748,426,781.43</t>
  </si>
  <si>
    <t>463,144.700433</t>
  </si>
  <si>
    <t>12,411.128028</t>
  </si>
  <si>
    <t>5,748,148,172.54</t>
  </si>
  <si>
    <t>463,144.700431</t>
  </si>
  <si>
    <t>12,410.526498</t>
  </si>
  <si>
    <t>5,747,869,576.89</t>
  </si>
  <si>
    <t>463,144.700414</t>
  </si>
  <si>
    <t>12,409.924996</t>
  </si>
  <si>
    <t>5,747,590,994.50</t>
  </si>
  <si>
    <t>463,144.700419</t>
  </si>
  <si>
    <t>12,478.164226</t>
  </si>
  <si>
    <t>5,751,268,733.08</t>
  </si>
  <si>
    <t>460,906.638903</t>
  </si>
  <si>
    <t>12,465.161916</t>
  </si>
  <si>
    <t>5,923,527,269.52</t>
  </si>
  <si>
    <t>475,206.604570</t>
  </si>
  <si>
    <t>12,082.146490</t>
  </si>
  <si>
    <t>5,713,718,904.81</t>
  </si>
  <si>
    <t>472,905.945110</t>
  </si>
  <si>
    <t>11,990.610806</t>
  </si>
  <si>
    <t>5,652,011,323.23</t>
  </si>
  <si>
    <t>471,369.758778</t>
  </si>
  <si>
    <t>11,990.029466</t>
  </si>
  <si>
    <t>5,651,737,297.13</t>
  </si>
  <si>
    <t>11,989.448154</t>
  </si>
  <si>
    <t>5,651,463,284.06</t>
  </si>
  <si>
    <t>471,369.758764</t>
  </si>
  <si>
    <t>12,080.629295</t>
  </si>
  <si>
    <t>5,683,494,855.19</t>
  </si>
  <si>
    <t>470,463.476397</t>
  </si>
  <si>
    <t>12,285.345511</t>
  </si>
  <si>
    <t>5,792,524,446.61</t>
  </si>
  <si>
    <t>471,498.700743</t>
  </si>
  <si>
    <t>12,345.419438</t>
  </si>
  <si>
    <t>5,873,222,787.01</t>
  </si>
  <si>
    <t>475,741.048452</t>
  </si>
  <si>
    <t>12,216.744119</t>
  </si>
  <si>
    <t>5,798,559,655.97</t>
  </si>
  <si>
    <t>474,640.346027</t>
  </si>
  <si>
    <t>12,221.341213</t>
  </si>
  <si>
    <t>5,794,820,521.89</t>
  </si>
  <si>
    <t>474,155.857438</t>
  </si>
  <si>
    <t>12,220.748973</t>
  </si>
  <si>
    <t>5,794,539,707.83</t>
  </si>
  <si>
    <t>12,220.156761</t>
  </si>
  <si>
    <t>5,794,258,907.12</t>
  </si>
  <si>
    <t>474,155.857445</t>
  </si>
  <si>
    <t>12,463.050079</t>
  </si>
  <si>
    <t>5,909,428,196.35</t>
  </si>
  <si>
    <t>474,155.857427</t>
  </si>
  <si>
    <t>12,486.608336</t>
  </si>
  <si>
    <t>5,894,779,601.85</t>
  </si>
  <si>
    <t>472,088.131799</t>
  </si>
  <si>
    <t>12,413.952256</t>
  </si>
  <si>
    <t>5,862,000,470.72</t>
  </si>
  <si>
    <t>472,210.650551</t>
  </si>
  <si>
    <t>12,459.755075</t>
  </si>
  <si>
    <t>5,883,629,049.83</t>
  </si>
  <si>
    <t>472,210.650564</t>
  </si>
  <si>
    <t>12,450.581728</t>
  </si>
  <si>
    <t>5,879,297,297.81</t>
  </si>
  <si>
    <t>472,210.650575</t>
  </si>
  <si>
    <t>12,449.978545</t>
  </si>
  <si>
    <t>5,879,012,468.43</t>
  </si>
  <si>
    <t>472,210.650579</t>
  </si>
  <si>
    <t>12,449.375391</t>
  </si>
  <si>
    <t>5,878,727,652.59</t>
  </si>
  <si>
    <t>472,210.650571</t>
  </si>
  <si>
    <t>12,223.126016</t>
  </si>
  <si>
    <t>5,771,890,288.23</t>
  </si>
  <si>
    <t>472,210.650588</t>
  </si>
  <si>
    <t>12,422.093631</t>
  </si>
  <si>
    <t>5,865,844,915.39</t>
  </si>
  <si>
    <t>472,210.650607</t>
  </si>
  <si>
    <t>12,526.146332</t>
  </si>
  <si>
    <t>5,936,995,748.64</t>
  </si>
  <si>
    <t>473,968.257378</t>
  </si>
  <si>
    <t>12,500.747561</t>
  </si>
  <si>
    <t>5,919,957,537.20</t>
  </si>
  <si>
    <t>473,568.281282</t>
  </si>
  <si>
    <t>12,406.607168</t>
  </si>
  <si>
    <t>5,875,375,633.04</t>
  </si>
  <si>
    <t>473,568.281278</t>
  </si>
  <si>
    <t>12,406.007021</t>
  </si>
  <si>
    <t>5,875,091,422.41</t>
  </si>
  <si>
    <t>473,568.281274</t>
  </si>
  <si>
    <t>12,405.406902</t>
  </si>
  <si>
    <t>5,874,807,225.28</t>
  </si>
  <si>
    <t>473,568.281291</t>
  </si>
  <si>
    <t>12,409.311538</t>
  </si>
  <si>
    <t>5,876,656,337.24</t>
  </si>
  <si>
    <t>473,568.281306</t>
  </si>
  <si>
    <t>12,472.722649</t>
  </si>
  <si>
    <t>5,901,682,795.35</t>
  </si>
  <si>
    <t>473,167.163372</t>
  </si>
  <si>
    <t>12,534.403313</t>
  </si>
  <si>
    <t>5,930,868,060.30</t>
  </si>
  <si>
    <t>473,167.163382</t>
  </si>
  <si>
    <t>12,654.695455</t>
  </si>
  <si>
    <t>5,987,786,352.02</t>
  </si>
  <si>
    <t>473,167.163391</t>
  </si>
  <si>
    <t>12,836.230756</t>
  </si>
  <si>
    <t>5,987,575,529.80</t>
  </si>
  <si>
    <t>466,459.013056</t>
  </si>
  <si>
    <t>12,835.610029</t>
  </si>
  <si>
    <t>5,987,285,986.11</t>
  </si>
  <si>
    <t>466,459.013057</t>
  </si>
  <si>
    <t>12,834.989332</t>
  </si>
  <si>
    <t>5,986,996,456.19</t>
  </si>
  <si>
    <t>466,459.013040</t>
  </si>
  <si>
    <t>12,793.376193</t>
  </si>
  <si>
    <t>5,967,585,632.54</t>
  </si>
  <si>
    <t>466,459.013048</t>
  </si>
  <si>
    <t>12,829.913963</t>
  </si>
  <si>
    <t>5,869,263,310.74</t>
  </si>
  <si>
    <t>457,467.082606</t>
  </si>
  <si>
    <t>12,606.224071</t>
  </si>
  <si>
    <t>5,766,932,548.34</t>
  </si>
  <si>
    <t>457,467.082598</t>
  </si>
  <si>
    <t>12,188.355958</t>
  </si>
  <si>
    <t>5,558,817,524.65</t>
  </si>
  <si>
    <t>456,076.073246</t>
  </si>
  <si>
    <t>11,990.406189</t>
  </si>
  <si>
    <t>5,468,537,371.14</t>
  </si>
  <si>
    <t>456,076.073232</t>
  </si>
  <si>
    <t>11,989.791926</t>
  </si>
  <si>
    <t>5,468,257,220.43</t>
  </si>
  <si>
    <t>456,076.073228</t>
  </si>
  <si>
    <t>11,989.177692</t>
  </si>
  <si>
    <t>5,467,977,083.04</t>
  </si>
  <si>
    <t>456,076.073231</t>
  </si>
  <si>
    <t>11,879.105314</t>
  </si>
  <si>
    <t>5,407,775,705.19</t>
  </si>
  <si>
    <t>455,234.258999</t>
  </si>
  <si>
    <t>11,981.946950</t>
  </si>
  <si>
    <t>5,456,361,732.50</t>
  </si>
  <si>
    <t>455,381.897055</t>
  </si>
  <si>
    <t>11,906.111012</t>
  </si>
  <si>
    <t>5,415,128,187.68</t>
  </si>
  <si>
    <t>454,819.225373</t>
  </si>
  <si>
    <t>11,957.648485</t>
  </si>
  <si>
    <t>5,432,916,080.42</t>
  </si>
  <si>
    <t>454,346.528687</t>
  </si>
  <si>
    <t>11,940.470573</t>
  </si>
  <si>
    <t>5,397,850,577.82</t>
  </si>
  <si>
    <t>452,063.471437</t>
  </si>
  <si>
    <t>11,939.896766</t>
  </si>
  <si>
    <t>5,397,591,180.74</t>
  </si>
  <si>
    <t>452,063.471446</t>
  </si>
  <si>
    <t>11,939.322986</t>
  </si>
  <si>
    <t>5,397,331,795.99</t>
  </si>
  <si>
    <t>452,063.471465</t>
  </si>
  <si>
    <t>11,577.853892</t>
  </si>
  <si>
    <t>5,233,924,822.61</t>
  </si>
  <si>
    <t>452,063.471472</t>
  </si>
  <si>
    <t>11,670.765086</t>
  </si>
  <si>
    <t>5,277,030,068.12</t>
  </si>
  <si>
    <t>452,158.022995</t>
  </si>
  <si>
    <t>11,769.810311</t>
  </si>
  <si>
    <t>5,302,929,958.68</t>
  </si>
  <si>
    <t>450,553.561915</t>
  </si>
  <si>
    <t>12,005.891466</t>
  </si>
  <si>
    <t>5,389,549,698.85</t>
  </si>
  <si>
    <t>448,908.747352</t>
  </si>
  <si>
    <t>11,939.191665</t>
  </si>
  <si>
    <t>5,359,607,574.55</t>
  </si>
  <si>
    <t>448,908.747337</t>
  </si>
  <si>
    <t>11,938.624176</t>
  </si>
  <si>
    <t>5,359,352,823.57</t>
  </si>
  <si>
    <t>448,908.747320</t>
  </si>
  <si>
    <t>11,938.056714</t>
  </si>
  <si>
    <t>5,359,098,084.71</t>
  </si>
  <si>
    <t>448,908.747303</t>
  </si>
  <si>
    <t>12,134.261234</t>
  </si>
  <si>
    <t>5,442,719,412.11</t>
  </si>
  <si>
    <t>448,541.473366</t>
  </si>
  <si>
    <t>12,109.866761</t>
  </si>
  <si>
    <t>5,439,593,479.03</t>
  </si>
  <si>
    <t>449,186.897460</t>
  </si>
  <si>
    <t>12,313.396447</t>
  </si>
  <si>
    <t>5,531,016,347.40</t>
  </si>
  <si>
    <t>449,186.897474</t>
  </si>
  <si>
    <t>12,332.367281</t>
  </si>
  <si>
    <t>5,468,860,689.77</t>
  </si>
  <si>
    <t>443,455.872272</t>
  </si>
  <si>
    <t>12,375.762881</t>
  </si>
  <si>
    <t>5,488,104,723.36</t>
  </si>
  <si>
    <t>443,455.872267</t>
  </si>
  <si>
    <t>12,374.584559</t>
  </si>
  <si>
    <t>5,487,582,189.74</t>
  </si>
  <si>
    <t>443,455.872283</t>
  </si>
  <si>
    <t>12,373.406293</t>
  </si>
  <si>
    <t>5,487,059,680.98</t>
  </si>
  <si>
    <t>443,455.872300</t>
  </si>
  <si>
    <t>12,372.805706</t>
  </si>
  <si>
    <t>5,486,793,347.04</t>
  </si>
  <si>
    <t>443,455.872291</t>
  </si>
  <si>
    <t>12,466.810686</t>
  </si>
  <si>
    <t>5,518,253,931.99</t>
  </si>
  <si>
    <t>442,635.576249</t>
  </si>
  <si>
    <t>12,373.378968</t>
  </si>
  <si>
    <t>5,481,797,729.51</t>
  </si>
  <si>
    <t>443,031.587708</t>
  </si>
  <si>
    <t>12,379.146314</t>
  </si>
  <si>
    <t>5,483,386,928.26</t>
  </si>
  <si>
    <t>442,953.559896</t>
  </si>
  <si>
    <t>12,508.078637</t>
  </si>
  <si>
    <t>5,511,355,714.91</t>
  </si>
  <si>
    <t>440,623.686088</t>
  </si>
  <si>
    <t>12,507.471568</t>
  </si>
  <si>
    <t>5,511,088,226.13</t>
  </si>
  <si>
    <t>440,623.686104</t>
  </si>
  <si>
    <t>12,506.864528</t>
  </si>
  <si>
    <t>5,510,820,750.08</t>
  </si>
  <si>
    <t>440,623.686116</t>
  </si>
  <si>
    <t>12,587.616622</t>
  </si>
  <si>
    <t>5,546,402,035.39</t>
  </si>
  <si>
    <t>440,623.686115</t>
  </si>
  <si>
    <t>12,403.131346</t>
  </si>
  <si>
    <t>5,451,699,967.76</t>
  </si>
  <si>
    <t>439,542.226530</t>
  </si>
  <si>
    <t>12,406.033691</t>
  </si>
  <si>
    <t>5,452,975,670.96</t>
  </si>
  <si>
    <t>439,542.226531</t>
  </si>
  <si>
    <t>12,612.029799</t>
  </si>
  <si>
    <t>5,510,608,006.33</t>
  </si>
  <si>
    <t>436,932.682063</t>
  </si>
  <si>
    <t>12,562.222420</t>
  </si>
  <si>
    <t>5,486,131,496.90</t>
  </si>
  <si>
    <t>436,716.634484</t>
  </si>
  <si>
    <t>12,561.612666</t>
  </si>
  <si>
    <t>5,485,865,207.07</t>
  </si>
  <si>
    <t>436,716.634475</t>
  </si>
  <si>
    <t>12,561.002941</t>
  </si>
  <si>
    <t>5,485,598,929.91</t>
  </si>
  <si>
    <t>436,716.634466</t>
  </si>
  <si>
    <t>12,386.654688</t>
  </si>
  <si>
    <t>5,404,551,623.75</t>
  </si>
  <si>
    <t>436,320.520744</t>
  </si>
  <si>
    <t>12,164.210969</t>
  </si>
  <si>
    <t>5,284,523,559.65</t>
  </si>
  <si>
    <t>434,432.087138</t>
  </si>
  <si>
    <t>12,129.756484</t>
  </si>
  <si>
    <t>5,203,708,868.82</t>
  </si>
  <si>
    <t>429,003.572799</t>
  </si>
  <si>
    <t>12,326.286874</t>
  </si>
  <si>
    <t>5,269,795,213.30</t>
  </si>
  <si>
    <t>427,524.952743</t>
  </si>
  <si>
    <t>12,118.761981</t>
  </si>
  <si>
    <t>5,181,073,143.08</t>
  </si>
  <si>
    <t>427,524.952731</t>
  </si>
  <si>
    <t>12,118.173033</t>
  </si>
  <si>
    <t>5,180,821,353.18</t>
  </si>
  <si>
    <t>427,524.952736</t>
  </si>
  <si>
    <t>12,117.584113</t>
  </si>
  <si>
    <t>5,180,569,575.26</t>
  </si>
  <si>
    <t>427,524.952742</t>
  </si>
  <si>
    <t>12,116.995221</t>
  </si>
  <si>
    <t>5,180,317,809.30</t>
  </si>
  <si>
    <t>427,524.952748</t>
  </si>
  <si>
    <t>12,159.232513</t>
  </si>
  <si>
    <t>5,198,375,305.39</t>
  </si>
  <si>
    <t>427,524.952733</t>
  </si>
  <si>
    <t>11,916.020522</t>
  </si>
  <si>
    <t>5,094,396,110.28</t>
  </si>
  <si>
    <t>427,524.952720</t>
  </si>
  <si>
    <t>11,849.006335</t>
  </si>
  <si>
    <t>5,065,745,872.99</t>
  </si>
  <si>
    <t>427,524.952707</t>
  </si>
  <si>
    <t>12,000.835803</t>
  </si>
  <si>
    <t>5,130,656,759.33</t>
  </si>
  <si>
    <t>427,524.952724</t>
  </si>
  <si>
    <t>12,000.265384</t>
  </si>
  <si>
    <t>5,130,412,890.76</t>
  </si>
  <si>
    <t>427,524.952706</t>
  </si>
  <si>
    <t>11,999.694992</t>
  </si>
  <si>
    <t>5,130,169,033.79</t>
  </si>
  <si>
    <t>427,524.952693</t>
  </si>
  <si>
    <t>11,999.124627</t>
  </si>
  <si>
    <t>5,129,925,188.41</t>
  </si>
  <si>
    <t>427,524.952684</t>
  </si>
  <si>
    <t>11,936.927589</t>
  </si>
  <si>
    <t>5,103,334,402.60</t>
  </si>
  <si>
    <t>427,524.952677</t>
  </si>
  <si>
    <t>11,843.226375</t>
  </si>
  <si>
    <t>5,060,601,009.37</t>
  </si>
  <si>
    <t>427,299.187665</t>
  </si>
  <si>
    <t>11,823.267354</t>
  </si>
  <si>
    <t>5,022,072,535.86</t>
  </si>
  <si>
    <t>424,761.817989</t>
  </si>
  <si>
    <t>11,788.753171</t>
  </si>
  <si>
    <t>4,956,476,107.28</t>
  </si>
  <si>
    <t>420,441.079339</t>
  </si>
  <si>
    <t>11,788.192832</t>
  </si>
  <si>
    <t>4,956,240,517.81</t>
  </si>
  <si>
    <t>420,441.079345</t>
  </si>
  <si>
    <t>11,787.632520</t>
  </si>
  <si>
    <t>4,956,004,939.54</t>
  </si>
  <si>
    <t>420,441.079337</t>
  </si>
  <si>
    <t>11,617.589372</t>
  </si>
  <si>
    <t>4,868,641,627.20</t>
  </si>
  <si>
    <t>419,075.031085</t>
  </si>
  <si>
    <t>11,599.543542</t>
  </si>
  <si>
    <t>4,854,103,012.07</t>
  </si>
  <si>
    <t>418,473.623078</t>
  </si>
  <si>
    <t>11,313.335019</t>
  </si>
  <si>
    <t>4,706,730,660.44</t>
  </si>
  <si>
    <t>416,033.879712</t>
  </si>
  <si>
    <t>11,328.155111</t>
  </si>
  <si>
    <t>4,701,030,310.40</t>
  </si>
  <si>
    <t>414,986.400198</t>
  </si>
  <si>
    <t>11,321.704277</t>
  </si>
  <si>
    <t>4,675,798,375.93</t>
  </si>
  <si>
    <t>412,994.215494</t>
  </si>
  <si>
    <t>11,321.166138</t>
  </si>
  <si>
    <t>4,675,576,127.54</t>
  </si>
  <si>
    <t>412,994.215485</t>
  </si>
  <si>
    <t>11,320.628024</t>
  </si>
  <si>
    <t>4,675,353,889.71</t>
  </si>
  <si>
    <t>412,994.215497</t>
  </si>
  <si>
    <t>11,632.425283</t>
  </si>
  <si>
    <t>4,735,509,486.53</t>
  </si>
  <si>
    <t>407,095.628927</t>
  </si>
  <si>
    <t>11,658.029465</t>
  </si>
  <si>
    <t>4,669,678,060.69</t>
  </si>
  <si>
    <t>400,554.662751</t>
  </si>
  <si>
    <t>12,017.552316</t>
  </si>
  <si>
    <t>4,812,682,614.93</t>
  </si>
  <si>
    <t>400,471.118276</t>
  </si>
  <si>
    <t>12,020.922658</t>
  </si>
  <si>
    <t>4,814,032,339.63</t>
  </si>
  <si>
    <t>400,471.118282</t>
  </si>
  <si>
    <t>12,102.983406</t>
  </si>
  <si>
    <t>4,812,494,287.84</t>
  </si>
  <si>
    <t>397,628.760315</t>
  </si>
  <si>
    <t>12,102.408131</t>
  </si>
  <si>
    <t>4,812,265,542.07</t>
  </si>
  <si>
    <t>397,628.760324</t>
  </si>
  <si>
    <t>12,101.832884</t>
  </si>
  <si>
    <t>4,812,036,807.17</t>
  </si>
  <si>
    <t>397,628.760312</t>
  </si>
  <si>
    <t>12,002.242377</t>
  </si>
  <si>
    <t>4,763,034,828.17</t>
  </si>
  <si>
    <t>396,845.412595</t>
  </si>
  <si>
    <t>11,778.377197</t>
  </si>
  <si>
    <t>4,674,194,958.49</t>
  </si>
  <si>
    <t>396,845.412599</t>
  </si>
  <si>
    <t>11,998.487574</t>
  </si>
  <si>
    <t>4,754,516,751.96</t>
  </si>
  <si>
    <t>396,259.672116</t>
  </si>
  <si>
    <t>11,997.917266</t>
  </si>
  <si>
    <t>4,754,290,761.95</t>
  </si>
  <si>
    <t>396,259.672120</t>
  </si>
  <si>
    <t>11,928.570176</t>
  </si>
  <si>
    <t>4,705,836,609.35</t>
  </si>
  <si>
    <t>394,501.314065</t>
  </si>
  <si>
    <t>11,928.003191</t>
  </si>
  <si>
    <t>4,705,612,933.19</t>
  </si>
  <si>
    <t>394,501.314079</t>
  </si>
  <si>
    <t>11,927.436233</t>
  </si>
  <si>
    <t>4,705,389,267.66</t>
  </si>
  <si>
    <t>394,501.314091</t>
  </si>
  <si>
    <t>11,883.237054</t>
  </si>
  <si>
    <t>4,687,952,633.33</t>
  </si>
  <si>
    <t>394,501.314080</t>
  </si>
  <si>
    <t>11,729.658170</t>
  </si>
  <si>
    <t>4,627,365,561.97</t>
  </si>
  <si>
    <t>394,501.314097</t>
  </si>
  <si>
    <t>11,545.902178</t>
  </si>
  <si>
    <t>4,554,873,581.53</t>
  </si>
  <si>
    <t>394,501.314086</t>
  </si>
  <si>
    <t>11,457.881911</t>
  </si>
  <si>
    <t>4,520,149,470.49</t>
  </si>
  <si>
    <t>394,501.314082</t>
  </si>
  <si>
    <t>11,714.057740</t>
  </si>
  <si>
    <t>4,605,715,077.38</t>
  </si>
  <si>
    <t>393,178.451021</t>
  </si>
  <si>
    <t>11,713.500952</t>
  </si>
  <si>
    <t>4,605,496,160.16</t>
  </si>
  <si>
    <t>393,178.451006</t>
  </si>
  <si>
    <t>11,712.944190</t>
  </si>
  <si>
    <t>4,605,277,253.35</t>
  </si>
  <si>
    <t>393,178.451007</t>
  </si>
  <si>
    <t>11,619.776834</t>
  </si>
  <si>
    <t>4,562,948,181.43</t>
  </si>
  <si>
    <t>392,688.108095</t>
  </si>
  <si>
    <t>11,769.417250</t>
  </si>
  <si>
    <t>4,619,306,124.80</t>
  </si>
  <si>
    <t>392,483.844075</t>
  </si>
  <si>
    <t>11,806.205910</t>
  </si>
  <si>
    <t>4,633,745,079.63</t>
  </si>
  <si>
    <t>392,483.844086</t>
  </si>
  <si>
    <t>11,901.380220</t>
  </si>
  <si>
    <t>4,671,099,458.61</t>
  </si>
  <si>
    <t>392,483.844081</t>
  </si>
  <si>
    <t>11,887.256585</t>
  </si>
  <si>
    <t>4,665,556,160.07</t>
  </si>
  <si>
    <t>392,483.844082</t>
  </si>
  <si>
    <t>11,886.691564</t>
  </si>
  <si>
    <t>4,665,334,398.51</t>
  </si>
  <si>
    <t>392,483.844087</t>
  </si>
  <si>
    <t>11,886.126570</t>
  </si>
  <si>
    <t>4,665,112,647.49</t>
  </si>
  <si>
    <t>11,775.541025</t>
  </si>
  <si>
    <t>4,617,602,767.68</t>
  </si>
  <si>
    <t>392,135.083889</t>
  </si>
  <si>
    <t>11,797.088355</t>
  </si>
  <si>
    <t>4,621,052,231.64</t>
  </si>
  <si>
    <t>391,711.250487</t>
  </si>
  <si>
    <t>11,848.592685</t>
  </si>
  <si>
    <t>4,629,193,570.28</t>
  </si>
  <si>
    <t>390,695.645749</t>
  </si>
  <si>
    <t>11,754.664183</t>
  </si>
  <si>
    <t>4,592,496,113.73</t>
  </si>
  <si>
    <t>390,695.645765</t>
  </si>
  <si>
    <t>11,754.105464</t>
  </si>
  <si>
    <t>4,592,277,824.82</t>
  </si>
  <si>
    <t>390,695.645780</t>
  </si>
  <si>
    <t>11,753.546772</t>
  </si>
  <si>
    <t>4,592,059,546.30</t>
  </si>
  <si>
    <t>390,695.645781</t>
  </si>
  <si>
    <t>11,752.988107</t>
  </si>
  <si>
    <t>4,591,841,278.15</t>
  </si>
  <si>
    <t>390,695.645766</t>
  </si>
  <si>
    <t>11,814.291011</t>
  </si>
  <si>
    <t>4,615,792,055.64</t>
  </si>
  <si>
    <t>390,695.645752</t>
  </si>
  <si>
    <t>12,023.013155</t>
  </si>
  <si>
    <t>4,697,324,207.75</t>
  </si>
  <si>
    <t>390,694.424700</t>
  </si>
  <si>
    <t>12,019.996280</t>
  </si>
  <si>
    <t>4,696,145,531.49</t>
  </si>
  <si>
    <t>390,694.424698</t>
  </si>
  <si>
    <t>12,058.391488</t>
  </si>
  <si>
    <t>4,711,146,325.12</t>
  </si>
  <si>
    <t>390,694.424692</t>
  </si>
  <si>
    <t>12,032.096998</t>
  </si>
  <si>
    <t>4,700,873,214.55</t>
  </si>
  <si>
    <t>12,031.525093</t>
  </si>
  <si>
    <t>4,700,649,774.31</t>
  </si>
  <si>
    <t>390,694.424686</t>
  </si>
  <si>
    <t>12,030.953215</t>
  </si>
  <si>
    <t>4,700,426,344.69</t>
  </si>
  <si>
    <t>390,694.424680</t>
  </si>
  <si>
    <t>12,030.381364</t>
  </si>
  <si>
    <t>4,700,202,925.69</t>
  </si>
  <si>
    <t>12,360.042773</t>
  </si>
  <si>
    <t>4,828,999,800.40</t>
  </si>
  <si>
    <t>390,694.424695</t>
  </si>
  <si>
    <t>12,337.171327</t>
  </si>
  <si>
    <t>4,820,064,053.88</t>
  </si>
  <si>
    <t>390,694.424688</t>
  </si>
  <si>
    <t>12,147.059393</t>
  </si>
  <si>
    <t>4,745,788,381.20</t>
  </si>
  <si>
    <t>12,210.367528</t>
  </si>
  <si>
    <t>4,764,708,663.27</t>
  </si>
  <si>
    <t>390,218.283958</t>
  </si>
  <si>
    <t>12,209.782793</t>
  </si>
  <si>
    <t>4,764,480,488.97</t>
  </si>
  <si>
    <t>390,218.283957</t>
  </si>
  <si>
    <t>12,209.198086</t>
  </si>
  <si>
    <t>4,764,252,325.51</t>
  </si>
  <si>
    <t>390,218.283949</t>
  </si>
  <si>
    <t>12,153.513278</t>
  </si>
  <si>
    <t>4,741,017,095.40</t>
  </si>
  <si>
    <t>390,094.369172</t>
  </si>
  <si>
    <t>12,338.789209</t>
  </si>
  <si>
    <t>4,794,387,976.92</t>
  </si>
  <si>
    <t>388,562.272660</t>
  </si>
  <si>
    <t>12,497.168679</t>
  </si>
  <si>
    <t>4,831,696,356.84</t>
  </si>
  <si>
    <t>386,623.280916</t>
  </si>
  <si>
    <t>12,482.220184</t>
  </si>
  <si>
    <t>4,810,319,715.74</t>
  </si>
  <si>
    <t>385,373.727176</t>
  </si>
  <si>
    <t>12,504.057770</t>
  </si>
  <si>
    <t>4,815,135,347.47</t>
  </si>
  <si>
    <t>385,085.820622</t>
  </si>
  <si>
    <t>12,503.459017</t>
  </si>
  <si>
    <t>4,814,904,776.30</t>
  </si>
  <si>
    <t>385,085.820632</t>
  </si>
  <si>
    <t>12,502.860293</t>
  </si>
  <si>
    <t>4,814,674,216.09</t>
  </si>
  <si>
    <t>385,085.820625</t>
  </si>
  <si>
    <t>12,572.998947</t>
  </si>
  <si>
    <t>4,835,505,424.88</t>
  </si>
  <si>
    <t>384,594.434889</t>
  </si>
  <si>
    <t>12,535.223610</t>
  </si>
  <si>
    <t>4,820,977,240.56</t>
  </si>
  <si>
    <t>384,594.434894</t>
  </si>
  <si>
    <t>12,623.118936</t>
  </si>
  <si>
    <t>4,854,778,960.00</t>
  </si>
  <si>
    <t>384,594.250012</t>
  </si>
  <si>
    <t>12,566.538106</t>
  </si>
  <si>
    <t>4,806,590,922.74</t>
  </si>
  <si>
    <t>382,491.254329</t>
  </si>
  <si>
    <t>12,565.902519</t>
  </si>
  <si>
    <t>4,806,334,895.34</t>
  </si>
  <si>
    <t>382,490.226076</t>
  </si>
  <si>
    <t>12,565.416234</t>
  </si>
  <si>
    <t>4,806,158,782.05</t>
  </si>
  <si>
    <t>382,491.012836</t>
  </si>
  <si>
    <t>12,564.929989</t>
  </si>
  <si>
    <t>4,805,982,682.78</t>
  </si>
  <si>
    <t>382,491.799555</t>
  </si>
  <si>
    <t>12,685.634695</t>
  </si>
  <si>
    <t>4,852,148,907.21</t>
  </si>
  <si>
    <t>382,491.615427</t>
  </si>
  <si>
    <t>12,827.905432</t>
  </si>
  <si>
    <t>4,921,991,242.45</t>
  </si>
  <si>
    <t>383,694.069818</t>
  </si>
  <si>
    <t>12,834.178278</t>
  </si>
  <si>
    <t>4,924,398,088.46</t>
  </si>
  <si>
    <t>383,694.069211</t>
  </si>
  <si>
    <t>12,888.415019</t>
  </si>
  <si>
    <t>4,944,268,685.26</t>
  </si>
  <si>
    <t>383,621.157293</t>
  </si>
  <si>
    <t>12,912.928582</t>
  </si>
  <si>
    <t>4,959,672,597.52</t>
  </si>
  <si>
    <t>384,085.807183</t>
  </si>
  <si>
    <t>12,912.310847</t>
  </si>
  <si>
    <t>4,959,447,889.30</t>
  </si>
  <si>
    <t>384,086.779513</t>
  </si>
  <si>
    <t>12,911.693141</t>
  </si>
  <si>
    <t>4,959,212,635.84</t>
  </si>
  <si>
    <t>384,086.934354</t>
  </si>
  <si>
    <t>12,897.825993</t>
  </si>
  <si>
    <t>4,948,712,950.21</t>
  </si>
  <si>
    <t>383,685.820610</t>
  </si>
  <si>
    <t>12,968.171316</t>
  </si>
  <si>
    <t>4,975,703,443.64</t>
  </si>
  <si>
    <t>383,685.819874</t>
  </si>
  <si>
    <t>12,998.209081</t>
  </si>
  <si>
    <t>4,975,602,559.78</t>
  </si>
  <si>
    <t>382,791.392935</t>
  </si>
  <si>
    <t>13,045.722119</t>
  </si>
  <si>
    <t>5,015,790,132.38</t>
  </si>
  <si>
    <t>384,477.768776</t>
  </si>
  <si>
    <t>13,022.650068</t>
  </si>
  <si>
    <t>4,666,340,756.39</t>
  </si>
  <si>
    <t>358,324.974719</t>
  </si>
  <si>
    <t>13,022.026833</t>
  </si>
  <si>
    <t>4,666,117,529.99</t>
  </si>
  <si>
    <t>358,324.981958</t>
  </si>
  <si>
    <t>13,021.408372</t>
  </si>
  <si>
    <t>4,665,895,963.41</t>
  </si>
  <si>
    <t>358,324.985294</t>
  </si>
  <si>
    <t>13,086.024833</t>
  </si>
  <si>
    <t>4,689,049,646.54</t>
  </si>
  <si>
    <t>358,324.984583</t>
  </si>
  <si>
    <t>13,137.587772</t>
  </si>
  <si>
    <t>4,731,134,720.79</t>
  </si>
  <si>
    <t>360,122.025664</t>
  </si>
  <si>
    <t>13,188.251394</t>
  </si>
  <si>
    <t>4,848,259,590.12</t>
  </si>
  <si>
    <t>367,619.591504</t>
  </si>
  <si>
    <t>13,410.769220</t>
  </si>
  <si>
    <t>4,932,061,492.90</t>
  </si>
  <si>
    <t>367,768.724671</t>
  </si>
  <si>
    <t>13,462.130354</t>
  </si>
  <si>
    <t>4,952,740,873.88</t>
  </si>
  <si>
    <t>367,901.717161</t>
  </si>
  <si>
    <t>13,461.329844</t>
  </si>
  <si>
    <t>4,952,446,426.36</t>
  </si>
  <si>
    <t>367,901.721728</t>
  </si>
  <si>
    <t>13,460.529372</t>
  </si>
  <si>
    <t>4,952,151,931.23</t>
  </si>
  <si>
    <t>367,901.721721</t>
  </si>
  <si>
    <t>13,518.489095</t>
  </si>
  <si>
    <t>4,997,970,881.60</t>
  </si>
  <si>
    <t>369,713.719224</t>
  </si>
  <si>
    <t>13,447.274647</t>
  </si>
  <si>
    <t>4,980,738,206.99</t>
  </si>
  <si>
    <t>370,390.159920</t>
  </si>
  <si>
    <t>13,445.652109</t>
  </si>
  <si>
    <t>4,977,122,920.28</t>
  </si>
  <si>
    <t>370,165.974839</t>
  </si>
  <si>
    <t>13,751.547579</t>
  </si>
  <si>
    <t>5,107,362,998.20</t>
  </si>
  <si>
    <t>371,402.779859</t>
  </si>
  <si>
    <t>13,778.547140</t>
  </si>
  <si>
    <t>5,117,390,700.88</t>
  </si>
  <si>
    <t>371,402.779182</t>
  </si>
  <si>
    <t>13,777.886961</t>
  </si>
  <si>
    <t>5,117,145,561.90</t>
  </si>
  <si>
    <t>371,402.783053</t>
  </si>
  <si>
    <t>13,777.226814</t>
  </si>
  <si>
    <t>5,116,900,381.39</t>
  </si>
  <si>
    <t>371,402.783047</t>
  </si>
  <si>
    <t>13,645.720903</t>
  </si>
  <si>
    <t>5,066,023,671.33</t>
  </si>
  <si>
    <t>371,253.648476</t>
  </si>
  <si>
    <t>13,581.684763</t>
  </si>
  <si>
    <t>5,006,737,852.16</t>
  </si>
  <si>
    <t>368,638.938359</t>
  </si>
  <si>
    <t>13,776.073961</t>
  </si>
  <si>
    <t>5,078,397,270.18</t>
  </si>
  <si>
    <t>368,638.937665</t>
  </si>
  <si>
    <t>13,986.375846</t>
  </si>
  <si>
    <t>5,175,905,508.86</t>
  </si>
  <si>
    <t>370,067.669127</t>
  </si>
  <si>
    <t>14,022.669504</t>
  </si>
  <si>
    <t>5,199,336,607.24</t>
  </si>
  <si>
    <t>370,780.799316</t>
  </si>
  <si>
    <t>14,021.623195</t>
  </si>
  <si>
    <t>5,198,948,704.61</t>
  </si>
  <si>
    <t>370,780.802786</t>
  </si>
  <si>
    <t>14,020.576936</t>
  </si>
  <si>
    <t>5,198,560,771.71</t>
  </si>
  <si>
    <t>370,780.802776</t>
  </si>
  <si>
    <t>13,966.111097</t>
  </si>
  <si>
    <t>5,180,099,058.11</t>
  </si>
  <si>
    <t>370,904.901309</t>
  </si>
  <si>
    <t>13,651.557990</t>
  </si>
  <si>
    <t>5,061,344,400.02</t>
  </si>
  <si>
    <t>370,752.144461</t>
  </si>
  <si>
    <t>13,679.486937</t>
  </si>
  <si>
    <t>5,061,699,106.51</t>
  </si>
  <si>
    <t>370,021.122124</t>
  </si>
  <si>
    <t>13,807.718961</t>
  </si>
  <si>
    <t>5,098,639,788.26</t>
  </si>
  <si>
    <t>369,260.107528</t>
  </si>
  <si>
    <t>13,861.144667</t>
  </si>
  <si>
    <t>5,095,470,893.32</t>
  </si>
  <si>
    <t>367,608.232634</t>
  </si>
  <si>
    <t>13,860.480569</t>
  </si>
  <si>
    <t>5,095,226,817.38</t>
  </si>
  <si>
    <t>367,608.236382</t>
  </si>
  <si>
    <t>13,859.816503</t>
  </si>
  <si>
    <t>5,094,982,701.21</t>
  </si>
  <si>
    <t>367,608.236379</t>
  </si>
  <si>
    <t>13,847.976364</t>
  </si>
  <si>
    <t>5,035,015,462.29</t>
  </si>
  <si>
    <t>363,592.147325</t>
  </si>
  <si>
    <t>14,095.016886</t>
  </si>
  <si>
    <t>5,118,273,899.90</t>
  </si>
  <si>
    <t>363,126.482309</t>
  </si>
  <si>
    <t>13,987.699978</t>
  </si>
  <si>
    <t>5,059,145,223.75</t>
  </si>
  <si>
    <t>361,685.282906</t>
  </si>
  <si>
    <t>14,028.868620</t>
  </si>
  <si>
    <t>5,150,066,755.83</t>
  </si>
  <si>
    <t>367,104.924519</t>
  </si>
  <si>
    <t>13,735.964698</t>
  </si>
  <si>
    <t>5,059,267,576.45</t>
  </si>
  <si>
    <t>368,322.697945</t>
  </si>
  <si>
    <t>13,735.292824</t>
  </si>
  <si>
    <t>5,059,020,163.11</t>
  </si>
  <si>
    <t>368,322.701812</t>
  </si>
  <si>
    <t>13,734.620982</t>
  </si>
  <si>
    <t>5,058,772,708.57</t>
  </si>
  <si>
    <t>368,322.701820</t>
  </si>
  <si>
    <t>13,733.949172</t>
  </si>
  <si>
    <t>5,058,525,265.82</t>
  </si>
  <si>
    <t>368,322.701829</t>
  </si>
  <si>
    <t>13,637.448297</t>
  </si>
  <si>
    <t>5,015,106,944.18</t>
  </si>
  <si>
    <t>367,745.258127</t>
  </si>
  <si>
    <t>13,679.480391</t>
  </si>
  <si>
    <t>5,356,358,208.90</t>
  </si>
  <si>
    <t>391,561.525423</t>
  </si>
  <si>
    <t>13,543.839431</t>
  </si>
  <si>
    <t>5,502,488,004.57</t>
  </si>
  <si>
    <t>406,272.389200</t>
  </si>
  <si>
    <t>13,775.365577</t>
  </si>
  <si>
    <t>5,596,550,674.14</t>
  </si>
  <si>
    <t>406,272.388406</t>
  </si>
  <si>
    <t>13,774.693604</t>
  </si>
  <si>
    <t>5,596,277,712.40</t>
  </si>
  <si>
    <t>406,272.391480</t>
  </si>
  <si>
    <t>13,774.021663</t>
  </si>
  <si>
    <t>5,596,004,721.35</t>
  </si>
  <si>
    <t>406,272.391482</t>
  </si>
  <si>
    <t>13,905.995918</t>
  </si>
  <si>
    <t>5,657,112,206.60</t>
  </si>
  <si>
    <t>406,811.007278</t>
  </si>
  <si>
    <t>13,769.255627</t>
  </si>
  <si>
    <t>5,592,001,638.41</t>
  </si>
  <si>
    <t>406,122.290841</t>
  </si>
  <si>
    <t>13,819.121230</t>
  </si>
  <si>
    <t>5,658,731,042.37</t>
  </si>
  <si>
    <t>409,485.592332</t>
  </si>
  <si>
    <t>13,950.611541</t>
  </si>
  <si>
    <t>5,730,310,629.01</t>
  </si>
  <si>
    <t>410,756.948695</t>
  </si>
  <si>
    <t>13,845.170595</t>
  </si>
  <si>
    <t>5,687,439,186.61</t>
  </si>
  <si>
    <t>410,788.667975</t>
  </si>
  <si>
    <t>13,844.495493</t>
  </si>
  <si>
    <t>5,687,161,917.84</t>
  </si>
  <si>
    <t>410,788.671983</t>
  </si>
  <si>
    <t>13,843.820423</t>
  </si>
  <si>
    <t>5,686,884,606.66</t>
  </si>
  <si>
    <t>410,788.671978</t>
  </si>
  <si>
    <t>13,834.722492</t>
  </si>
  <si>
    <t>5,683,147,268.40</t>
  </si>
  <si>
    <t>410,788.671163</t>
  </si>
  <si>
    <t>13,803.930030</t>
  </si>
  <si>
    <t>5,670,486,954.44</t>
  </si>
  <si>
    <t>410,787.865638</t>
  </si>
  <si>
    <t>13,747.652820</t>
  </si>
  <si>
    <t>5,647,368,948.16</t>
  </si>
  <si>
    <t>410,787.864816</t>
  </si>
  <si>
    <t>13,746.982355</t>
  </si>
  <si>
    <t>5,647,104,671.43</t>
  </si>
  <si>
    <t>410,788.675333</t>
  </si>
  <si>
    <t>13,746.311922</t>
  </si>
  <si>
    <t>5,646,829,265.24</t>
  </si>
  <si>
    <t>410,788.675339</t>
  </si>
  <si>
    <t>13,745.641521</t>
  </si>
  <si>
    <t>5,646,553,872.17</t>
  </si>
  <si>
    <t>410,788.675344</t>
  </si>
  <si>
    <t>13,744.971152</t>
  </si>
  <si>
    <t>5,646,278,492.22</t>
  </si>
  <si>
    <t>410,788.675348</t>
  </si>
  <si>
    <t>13,700.557354</t>
  </si>
  <si>
    <t>5,606,989,841.54</t>
  </si>
  <si>
    <t>409,252.681966</t>
  </si>
  <si>
    <t>13,674.324558</t>
  </si>
  <si>
    <t>5,542,336,659.66</t>
  </si>
  <si>
    <t>405,309.720137</t>
  </si>
  <si>
    <t>13,935.541194</t>
  </si>
  <si>
    <t>5,648,210,290.11</t>
  </si>
  <si>
    <t>405,309.719334</t>
  </si>
  <si>
    <t>13,936.057751</t>
  </si>
  <si>
    <t>5,645,407,672.00</t>
  </si>
  <si>
    <t>405,093.590517</t>
  </si>
  <si>
    <t>13,891.040716</t>
  </si>
  <si>
    <t>5,627,171,548.66</t>
  </si>
  <si>
    <t>405,093.589725</t>
  </si>
  <si>
    <t>13,890.380951</t>
  </si>
  <si>
    <t>5,626,904,307.90</t>
  </si>
  <si>
    <t>405,093.591583</t>
  </si>
  <si>
    <t>13,889.721217</t>
  </si>
  <si>
    <t>5,626,637,053.95</t>
  </si>
  <si>
    <t>405,093.591588</t>
  </si>
  <si>
    <t>13,948.394299</t>
  </si>
  <si>
    <t>5,628,891,425.69</t>
  </si>
  <si>
    <t>403,551.212063</t>
  </si>
  <si>
    <t>13,982.186953</t>
  </si>
  <si>
    <t>5,642,528,481.43</t>
  </si>
  <si>
    <t>403,551.211295</t>
  </si>
  <si>
    <t>13,934.925141</t>
  </si>
  <si>
    <t>5,607,722,185.30</t>
  </si>
  <si>
    <t>402,422.124881</t>
  </si>
  <si>
    <t>13,842.811612</t>
  </si>
  <si>
    <t>5,543,775,937.70</t>
  </si>
  <si>
    <t>400,480.487136</t>
  </si>
  <si>
    <t>13,875.352791</t>
  </si>
  <si>
    <t>5,559,809,527.93</t>
  </si>
  <si>
    <t>400,696.804735</t>
  </si>
  <si>
    <t>13,874.693777</t>
  </si>
  <si>
    <t>5,559,545,517.53</t>
  </si>
  <si>
    <t>400,696.808656</t>
  </si>
  <si>
    <t>13,874.034795</t>
  </si>
  <si>
    <t>5,559,281,465.36</t>
  </si>
  <si>
    <t>400,696.808643</t>
  </si>
  <si>
    <t>13,769.093153</t>
  </si>
  <si>
    <t>5,498,145,370.71</t>
  </si>
  <si>
    <t>399,310.637935</t>
  </si>
  <si>
    <t>13,687.875483</t>
  </si>
  <si>
    <t>5,472,710,280.25</t>
  </si>
  <si>
    <t>399,821.746410</t>
  </si>
  <si>
    <t>13,799.261522</t>
  </si>
  <si>
    <t>5,536,704,830.04</t>
  </si>
  <si>
    <t>401,231.966016</t>
  </si>
  <si>
    <t>14,085.264994</t>
  </si>
  <si>
    <t>5,713,708,538.79</t>
  </si>
  <si>
    <t>405,651.476293</t>
  </si>
  <si>
    <t>14,132.619753</t>
  </si>
  <si>
    <t>5,728,866,891.04</t>
  </si>
  <si>
    <t>405,364.822033</t>
  </si>
  <si>
    <t>14,131.929125</t>
  </si>
  <si>
    <t>5,728,588,432.87</t>
  </si>
  <si>
    <t>405,364.928043</t>
  </si>
  <si>
    <t>14,131.238529</t>
  </si>
  <si>
    <t>5,728,308,489.66</t>
  </si>
  <si>
    <t>405,364.928057</t>
  </si>
  <si>
    <t>14,211.909628</t>
  </si>
  <si>
    <t>5,767,009,711.92</t>
  </si>
  <si>
    <t>405,787.108339</t>
  </si>
  <si>
    <t>14,211.215250</t>
  </si>
  <si>
    <t>5,766,727,954.29</t>
  </si>
  <si>
    <t>405,787.109184</t>
  </si>
  <si>
    <t>14,437.359968</t>
  </si>
  <si>
    <t>5,851,494,554.20</t>
  </si>
  <si>
    <t>405,302.255202</t>
  </si>
  <si>
    <t>14,404.108595</t>
  </si>
  <si>
    <t>5,839,917,686.77</t>
  </si>
  <si>
    <t>405,434.161250</t>
  </si>
  <si>
    <t>14,203.949756</t>
  </si>
  <si>
    <t>5,753,846,844.29</t>
  </si>
  <si>
    <t>405,087.806077</t>
  </si>
  <si>
    <t>14,203.255727</t>
  </si>
  <si>
    <t>5,753,565,735.00</t>
  </si>
  <si>
    <t>405,087.808429</t>
  </si>
  <si>
    <t>14,202.561731</t>
  </si>
  <si>
    <t>5,753,284,605.55</t>
  </si>
  <si>
    <t>405,087.808419</t>
  </si>
  <si>
    <t>14,231.000205</t>
  </si>
  <si>
    <t>5,765,804,673.44</t>
  </si>
  <si>
    <t>405,158.076761</t>
  </si>
  <si>
    <t>14,183.012251</t>
  </si>
  <si>
    <t>5,770,041,954.65</t>
  </si>
  <si>
    <t>406,827.678954</t>
  </si>
  <si>
    <t>14,166.328940</t>
  </si>
  <si>
    <t>5,754,847,975.29</t>
  </si>
  <si>
    <t>406,234.247395</t>
  </si>
  <si>
    <t>14,056.925610</t>
  </si>
  <si>
    <t>5,694,771,951.19</t>
  </si>
  <si>
    <t>405,122.151827</t>
  </si>
  <si>
    <t>14,024.237161</t>
  </si>
  <si>
    <t>5,696,529,124.55</t>
  </si>
  <si>
    <t>406,191.727875</t>
  </si>
  <si>
    <t>14,023.551725</t>
  </si>
  <si>
    <t>5,696,250,763.66</t>
  </si>
  <si>
    <t>406,191.731978</t>
  </si>
  <si>
    <t>14,022.866322</t>
  </si>
  <si>
    <t>5,695,972,358.44</t>
  </si>
  <si>
    <t>406,191.731965</t>
  </si>
  <si>
    <t>13,715.392853</t>
  </si>
  <si>
    <t>5,568,084,385.65</t>
  </si>
  <si>
    <t>405,973.379350</t>
  </si>
  <si>
    <t>13,615.194519</t>
  </si>
  <si>
    <t>5,646,033,118.98</t>
  </si>
  <si>
    <t>414,686.188369</t>
  </si>
  <si>
    <t>13,572.880673</t>
  </si>
  <si>
    <t>5,628,486,139.83</t>
  </si>
  <si>
    <t>414,686.187511</t>
  </si>
  <si>
    <t>13,352.414841</t>
  </si>
  <si>
    <t>5,537,061,992.98</t>
  </si>
  <si>
    <t>414,686.186650</t>
  </si>
  <si>
    <t>13,442.381718</t>
  </si>
  <si>
    <t>5,546,441,205.71</t>
  </si>
  <si>
    <t>412,608.518495</t>
  </si>
  <si>
    <t>13,441.703928</t>
  </si>
  <si>
    <t>5,546,161,601.25</t>
  </si>
  <si>
    <t>412,608.522770</t>
  </si>
  <si>
    <t>13,441.026171</t>
  </si>
  <si>
    <t>5,545,881,952.82</t>
  </si>
  <si>
    <t>412,608.522762</t>
  </si>
  <si>
    <t>13,440.348446</t>
  </si>
  <si>
    <t>5,545,602,317.72</t>
  </si>
  <si>
    <t>412,608.522763</t>
  </si>
  <si>
    <t>13,617.751597</t>
  </si>
  <si>
    <t>5,627,504,758.30</t>
  </si>
  <si>
    <t>413,247.717012</t>
  </si>
  <si>
    <t>13,555.325980</t>
  </si>
  <si>
    <t>5,603,707,502.98</t>
  </si>
  <si>
    <t>413,395.259638</t>
  </si>
  <si>
    <t>13,496.838597</t>
  </si>
  <si>
    <t>5,579,529,084.72</t>
  </si>
  <si>
    <t>413,395.258795</t>
  </si>
  <si>
    <t>13,514.523983</t>
  </si>
  <si>
    <t>5,586,840,128.32</t>
  </si>
  <si>
    <t>413,395.257972</t>
  </si>
  <si>
    <t>13,513.861842</t>
  </si>
  <si>
    <t>5,586,566,447.94</t>
  </si>
  <si>
    <t>413,395.261344</t>
  </si>
  <si>
    <t>13,513.199732</t>
  </si>
  <si>
    <t>5,586,292,734.99</t>
  </si>
  <si>
    <t>413,395.261358</t>
  </si>
  <si>
    <t>13,482.718278</t>
  </si>
  <si>
    <t>5,573,691,834.49</t>
  </si>
  <si>
    <t>413,395.260478</t>
  </si>
  <si>
    <t>13,661.364453</t>
  </si>
  <si>
    <t>5,647,543,304.96</t>
  </si>
  <si>
    <t>413,395.259631</t>
  </si>
  <si>
    <t>13,439.587357</t>
  </si>
  <si>
    <t>5,496,173,744.63</t>
  </si>
  <si>
    <t>408,954.054811</t>
  </si>
  <si>
    <t>13,616.035884</t>
  </si>
  <si>
    <t>5,568,333,073.88</t>
  </si>
  <si>
    <t>408,954.053979</t>
  </si>
  <si>
    <t>13,195.232572</t>
  </si>
  <si>
    <t>5,364,181,249.08</t>
  </si>
  <si>
    <t>406,524.191204</t>
  </si>
  <si>
    <t>13,194.585273</t>
  </si>
  <si>
    <t>5,363,918,163.00</t>
  </si>
  <si>
    <t>406,524.195495</t>
  </si>
  <si>
    <t>13,193.938005</t>
  </si>
  <si>
    <t>5,363,655,032.89</t>
  </si>
  <si>
    <t>13,113.158991</t>
  </si>
  <si>
    <t>5,330,816,397.87</t>
  </si>
  <si>
    <t>406,524.194630</t>
  </si>
  <si>
    <t>13,085.945261</t>
  </si>
  <si>
    <t>5,319,753,346.45</t>
  </si>
  <si>
    <t>406,524.193732</t>
  </si>
  <si>
    <t>13,157.767132</t>
  </si>
  <si>
    <t>5,324,220,734.51</t>
  </si>
  <si>
    <t>404,644.700054</t>
  </si>
  <si>
    <t>13,207.316091</t>
  </si>
  <si>
    <t>5,351,102,476.44</t>
  </si>
  <si>
    <t>405,161.990488</t>
  </si>
  <si>
    <t>13,079.355312</t>
  </si>
  <si>
    <t>5,287,472,457.93</t>
  </si>
  <si>
    <t>404,260.938846</t>
  </si>
  <si>
    <t>13,078.713411</t>
  </si>
  <si>
    <t>5,287,213,018.25</t>
  </si>
  <si>
    <t>404,260.943114</t>
  </si>
  <si>
    <t>13,078.071540</t>
  </si>
  <si>
    <t>5,286,953,535.07</t>
  </si>
  <si>
    <t>404,260.943129</t>
  </si>
  <si>
    <t>13,077.429700</t>
  </si>
  <si>
    <t>5,286,694,064.25</t>
  </si>
  <si>
    <t>404,260.943131</t>
  </si>
  <si>
    <t>12,936.080417</t>
  </si>
  <si>
    <t>5,211,207,700.65</t>
  </si>
  <si>
    <t>402,842.865278</t>
  </si>
  <si>
    <t>12,922.366423</t>
  </si>
  <si>
    <t>5,205,683,104.22</t>
  </si>
  <si>
    <t>402,842.864365</t>
  </si>
  <si>
    <t>12,967.443647</t>
  </si>
  <si>
    <t>5,223,842,131.04</t>
  </si>
  <si>
    <t>402,842.863501</t>
  </si>
  <si>
    <t>12,911.042852</t>
  </si>
  <si>
    <t>5,190,763,887.25</t>
  </si>
  <si>
    <t>402,040.636589</t>
  </si>
  <si>
    <t>12,910.429676</t>
  </si>
  <si>
    <t>5,190,517,413.77</t>
  </si>
  <si>
    <t>402,040.640322</t>
  </si>
  <si>
    <t>12,909.816529</t>
  </si>
  <si>
    <t>5,190,270,903.89</t>
  </si>
  <si>
    <t>402,040.640332</t>
  </si>
  <si>
    <t>12,909.203412</t>
  </si>
  <si>
    <t>5,190,024,405.76</t>
  </si>
  <si>
    <t>402,040.640318</t>
  </si>
  <si>
    <t>12,997.930670</t>
  </si>
  <si>
    <t>5,225,696,357.75</t>
  </si>
  <si>
    <t>402,040.639424</t>
  </si>
  <si>
    <t>12,963.464620</t>
  </si>
  <si>
    <t>5,211,839,592.74</t>
  </si>
  <si>
    <t>402,040.638480</t>
  </si>
  <si>
    <t>12,586.493653</t>
  </si>
  <si>
    <t>5,065,281,932.92</t>
  </si>
  <si>
    <t>402,437.888785</t>
  </si>
  <si>
    <t>12,483.051479</t>
  </si>
  <si>
    <t>5,023,652,871.27</t>
  </si>
  <si>
    <t>402,437.887861</t>
  </si>
  <si>
    <t>12,482.433238</t>
  </si>
  <si>
    <t>5,023,404,114.40</t>
  </si>
  <si>
    <t>402,437.891605</t>
  </si>
  <si>
    <t>12,481.815027</t>
  </si>
  <si>
    <t>5,023,155,322.76</t>
  </si>
  <si>
    <t>402,437.891596</t>
  </si>
  <si>
    <t>12,144.741122</t>
  </si>
  <si>
    <t>4,887,503,999.74</t>
  </si>
  <si>
    <t>402,437.890659</t>
  </si>
  <si>
    <t>12,199.345155</t>
  </si>
  <si>
    <t>4,898,109,617.93</t>
  </si>
  <si>
    <t>401,505.946073</t>
  </si>
  <si>
    <t>12,466.664062</t>
  </si>
  <si>
    <t>5,041,791,011.75</t>
  </si>
  <si>
    <t>404,421.823406</t>
  </si>
  <si>
    <t>12,270.772953</t>
  </si>
  <si>
    <t>4,962,568,360.59</t>
  </si>
  <si>
    <t>404,421.822456</t>
  </si>
  <si>
    <t>12,455.531025</t>
  </si>
  <si>
    <t>5,035,280,545.16</t>
  </si>
  <si>
    <t>404,260.608002</t>
  </si>
  <si>
    <t>12,454.914205</t>
  </si>
  <si>
    <t>5,035,044,964.83</t>
  </si>
  <si>
    <t>404,261.714048</t>
  </si>
  <si>
    <t>12,454.297414</t>
  </si>
  <si>
    <t>5,034,809,394.80</t>
  </si>
  <si>
    <t>404,262.820088</t>
  </si>
  <si>
    <t>12,453.680653</t>
  </si>
  <si>
    <t>5,034,573,835.30</t>
  </si>
  <si>
    <t>404,263.926110</t>
  </si>
  <si>
    <t>12,715.252469</t>
  </si>
  <si>
    <t>5,140,317,873.08</t>
  </si>
  <si>
    <t>404,263.925204</t>
  </si>
  <si>
    <t>12,735.738845</t>
  </si>
  <si>
    <t>5,148,599,763.30</t>
  </si>
  <si>
    <t>404,263.924218</t>
  </si>
  <si>
    <t>12,837.852862</t>
  </si>
  <si>
    <t>5,197,442,887.89</t>
  </si>
  <si>
    <t>404,852.972203</t>
  </si>
  <si>
    <t>12,736.756692</t>
  </si>
  <si>
    <t>5,156,513,791.59</t>
  </si>
  <si>
    <t>404,852.971309</t>
  </si>
  <si>
    <t>12,736.126543</t>
  </si>
  <si>
    <t>5,156,272,924.15</t>
  </si>
  <si>
    <t>404,854.090193</t>
  </si>
  <si>
    <t>12,735.496424</t>
  </si>
  <si>
    <t>5,156,023,775.54</t>
  </si>
  <si>
    <t>404,854.557991</t>
  </si>
  <si>
    <t>12,742.588541</t>
  </si>
  <si>
    <t>5,158,895,040.98</t>
  </si>
  <si>
    <t>404,854.557171</t>
  </si>
  <si>
    <t>12,608.601561</t>
  </si>
  <si>
    <t>5,104,649,790.25</t>
  </si>
  <si>
    <t>404,854.556277</t>
  </si>
  <si>
    <t>12,722.184656</t>
  </si>
  <si>
    <t>5,148,235,243.99</t>
  </si>
  <si>
    <t>404,665.973903</t>
  </si>
  <si>
    <t>12,567.382169</t>
  </si>
  <si>
    <t>5,085,591,933.38</t>
  </si>
  <si>
    <t>404,665.972992</t>
  </si>
  <si>
    <t>12,709.021131</t>
  </si>
  <si>
    <t>5,116,092,861.92</t>
  </si>
  <si>
    <t>402,556.011921</t>
  </si>
  <si>
    <t>12,708.392159</t>
  </si>
  <si>
    <t>5,115,839,733.08</t>
  </si>
  <si>
    <t>402,556.017242</t>
  </si>
  <si>
    <t>12,707.763217</t>
  </si>
  <si>
    <t>5,115,586,548.80</t>
  </si>
  <si>
    <t>402,556.017251</t>
  </si>
  <si>
    <t>12,625.134480</t>
  </si>
  <si>
    <t>5,071,869,503.82</t>
  </si>
  <si>
    <t>401,727.958768</t>
  </si>
  <si>
    <t>12,694.621053</t>
  </si>
  <si>
    <t>5,099,784,191.64</t>
  </si>
  <si>
    <t>401,727.957877</t>
  </si>
  <si>
    <t>12,709.716866</t>
  </si>
  <si>
    <t>5,100,913,073.72</t>
  </si>
  <si>
    <t>401,339.630733</t>
  </si>
  <si>
    <t>12,754.400610</t>
  </si>
  <si>
    <t>5,118,846,419.64</t>
  </si>
  <si>
    <t>401,339.629839</t>
  </si>
  <si>
    <t>12,753.151854</t>
  </si>
  <si>
    <t>5,118,345,220.83</t>
  </si>
  <si>
    <t>401,339.627994</t>
  </si>
  <si>
    <t>12,752.511246</t>
  </si>
  <si>
    <t>5,118,088,188.70</t>
  </si>
  <si>
    <t>401,339.633424</t>
  </si>
  <si>
    <t>12,751.870668</t>
  </si>
  <si>
    <t>5,117,831,099.51</t>
  </si>
  <si>
    <t>401,339.633435</t>
  </si>
  <si>
    <t>12,615.143536</t>
  </si>
  <si>
    <t>5,044,328,462.71</t>
  </si>
  <si>
    <t>399,862.946332</t>
  </si>
  <si>
    <t>12,597.804562</t>
  </si>
  <si>
    <t>5,010,252,903.04</t>
  </si>
  <si>
    <t>397,708.416445</t>
  </si>
  <si>
    <t>12,421.996272</t>
  </si>
  <si>
    <t>4,940,332,455.13</t>
  </si>
  <si>
    <t>397,708.415536</t>
  </si>
  <si>
    <t>12,530.937253</t>
  </si>
  <si>
    <t>4,983,659,188.79</t>
  </si>
  <si>
    <t>397,708.414636</t>
  </si>
  <si>
    <t>12,872.601615</t>
  </si>
  <si>
    <t>5,124,541,969.06</t>
  </si>
  <si>
    <t>398,096.835615</t>
  </si>
  <si>
    <t>12,872.135941</t>
  </si>
  <si>
    <t>5,124,356,642.20</t>
  </si>
  <si>
    <t>398,096.840003</t>
  </si>
  <si>
    <t>12,871.501957</t>
  </si>
  <si>
    <t>5,124,104,255.03</t>
  </si>
  <si>
    <t>398,096.839992</t>
  </si>
  <si>
    <t>12,899.419715</t>
  </si>
  <si>
    <t>5,135,218,215.14</t>
  </si>
  <si>
    <t>398,096.839129</t>
  </si>
  <si>
    <t>12,786.226532</t>
  </si>
  <si>
    <t>5,090,156,355.23</t>
  </si>
  <si>
    <t>398,096.838226</t>
  </si>
  <si>
    <t>12,680.710702</t>
  </si>
  <si>
    <t>5,048,150,825.64</t>
  </si>
  <si>
    <t>398,096.837336</t>
  </si>
  <si>
    <t>12,524.298359</t>
  </si>
  <si>
    <t>4,985,883,555.20</t>
  </si>
  <si>
    <t>398,096.836428</t>
  </si>
  <si>
    <t>12,525.198789</t>
  </si>
  <si>
    <t>4,986,242,006.60</t>
  </si>
  <si>
    <t>398,096.835874</t>
  </si>
  <si>
    <t>12,524.581298</t>
  </si>
  <si>
    <t>4,985,996,237.63</t>
  </si>
  <si>
    <t>398,096.840046</t>
  </si>
  <si>
    <t>12,523.963836</t>
  </si>
  <si>
    <t>4,985,750,427.99</t>
  </si>
  <si>
    <t>398,096.840048</t>
  </si>
  <si>
    <t>12,468.398376</t>
  </si>
  <si>
    <t>4,947,101,524.79</t>
  </si>
  <si>
    <t>396,771.211154</t>
  </si>
  <si>
    <t>12,467.783511</t>
  </si>
  <si>
    <t>4,946,857,575.50</t>
  </si>
  <si>
    <t>396,771.212071</t>
  </si>
  <si>
    <t>12,331.199793</t>
  </si>
  <si>
    <t>4,892,665,076.71</t>
  </si>
  <si>
    <t>396,771.211143</t>
  </si>
  <si>
    <t>12,691.650817</t>
  </si>
  <si>
    <t>5,036,681,654.60</t>
  </si>
  <si>
    <t>396,850.002196</t>
  </si>
  <si>
    <t>12,880.210910</t>
  </si>
  <si>
    <t>5,111,511,716.33</t>
  </si>
  <si>
    <t>396,850.001296</t>
  </si>
  <si>
    <t>12,879.576475</t>
  </si>
  <si>
    <t>5,111,259,975.36</t>
  </si>
  <si>
    <t>396,850.003980</t>
  </si>
  <si>
    <t>12,878.942070</t>
  </si>
  <si>
    <t>5,111,008,211.73</t>
  </si>
  <si>
    <t>396,850.003979</t>
  </si>
  <si>
    <t>12,897.891526</t>
  </si>
  <si>
    <t>5,118,528,292.36</t>
  </si>
  <si>
    <t>396,850.003122</t>
  </si>
  <si>
    <t>12,929.375723</t>
  </si>
  <si>
    <t>5,131,022,784.79</t>
  </si>
  <si>
    <t>396,850.002252</t>
  </si>
  <si>
    <t>13,066.887948</t>
  </si>
  <si>
    <t>5,185,594,500.08</t>
  </si>
  <si>
    <t>396,850.001371</t>
  </si>
  <si>
    <t>13,220.001782</t>
  </si>
  <si>
    <t>5,296,357,713.64</t>
  </si>
  <si>
    <t>400,632.148239</t>
  </si>
  <si>
    <t>13,223.090554</t>
  </si>
  <si>
    <t>5,297,595,165.50</t>
  </si>
  <si>
    <t>400,632.147520</t>
  </si>
  <si>
    <t>13,222.447851</t>
  </si>
  <si>
    <t>5,297,337,733.21</t>
  </si>
  <si>
    <t>400,632.151694</t>
  </si>
  <si>
    <t>13,221.805179</t>
  </si>
  <si>
    <t>5,297,080,258.14</t>
  </si>
  <si>
    <t>13,221.162538</t>
  </si>
  <si>
    <t>5,296,822,795.33</t>
  </si>
  <si>
    <t>400,632.151682</t>
  </si>
  <si>
    <t>13,184.080151</t>
  </si>
  <si>
    <t>5,276,995,069.03</t>
  </si>
  <si>
    <t>400,255.081021</t>
  </si>
  <si>
    <t>13,220.793223</t>
  </si>
  <si>
    <t>5,291,689,651.20</t>
  </si>
  <si>
    <t>400,255.080156</t>
  </si>
  <si>
    <t>13,176.813967</t>
  </si>
  <si>
    <t>5,274,086,718.89</t>
  </si>
  <si>
    <t>400,255.079270</t>
  </si>
  <si>
    <t>13,145.906327</t>
  </si>
  <si>
    <t>5,261,715,767.14</t>
  </si>
  <si>
    <t>400,255.078369</t>
  </si>
  <si>
    <t>13,145.267280</t>
  </si>
  <si>
    <t>5,261,460,031.86</t>
  </si>
  <si>
    <t>400,255.081908</t>
  </si>
  <si>
    <t>13,144.628263</t>
  </si>
  <si>
    <t>5,261,204,262.14</t>
  </si>
  <si>
    <t>400,255.081914</t>
  </si>
  <si>
    <t>13,178.950086</t>
  </si>
  <si>
    <t>5,291,958,765.49</t>
  </si>
  <si>
    <t>401,546.309149</t>
  </si>
  <si>
    <t>13,271.745442</t>
  </si>
  <si>
    <t>5,309,247,124.17</t>
  </si>
  <si>
    <t>400,041.362108</t>
  </si>
  <si>
    <t>13,171.083763</t>
  </si>
  <si>
    <t>5,268,978,277.16</t>
  </si>
  <si>
    <t>400,041.361210</t>
  </si>
  <si>
    <t>13,031.902187</t>
  </si>
  <si>
    <t>5,209,344,083.73</t>
  </si>
  <si>
    <t>399,737.813328</t>
  </si>
  <si>
    <t>13,069.670883</t>
  </si>
  <si>
    <t>5,224,441,648.23</t>
  </si>
  <si>
    <t>399,737.812451</t>
  </si>
  <si>
    <t>13,069.035441</t>
  </si>
  <si>
    <t>5,224,187,695.44</t>
  </si>
  <si>
    <t>399,737.816844</t>
  </si>
  <si>
    <t>13,068.400029</t>
  </si>
  <si>
    <t>5,223,933,697.31</t>
  </si>
  <si>
    <t>399,737.816850</t>
  </si>
  <si>
    <t>13,077.793421</t>
  </si>
  <si>
    <t>5,177,688,580.48</t>
  </si>
  <si>
    <t>395,914.541070</t>
  </si>
  <si>
    <t>12,928.864595</t>
  </si>
  <si>
    <t>5,110,877,290.30</t>
  </si>
  <si>
    <t>395,307.511556</t>
  </si>
  <si>
    <t>12,876.890855</t>
  </si>
  <si>
    <t>5,063,926,923.90</t>
  </si>
  <si>
    <t>393,256.957826</t>
  </si>
  <si>
    <t>13,135.376423</t>
  </si>
  <si>
    <t>5,156,578,160.40</t>
  </si>
  <si>
    <t>392,571.784343</t>
  </si>
  <si>
    <t>13,214.862392</t>
  </si>
  <si>
    <t>5,181,180,475.56</t>
  </si>
  <si>
    <t>392,072.223067</t>
  </si>
  <si>
    <t>13,214.197098</t>
  </si>
  <si>
    <t>5,180,919,688.39</t>
  </si>
  <si>
    <t>392,072.227315</t>
  </si>
  <si>
    <t>13,213.531835</t>
  </si>
  <si>
    <t>5,180,658,857.33</t>
  </si>
  <si>
    <t>392,072.227321</t>
  </si>
  <si>
    <t>13,152.471298</t>
  </si>
  <si>
    <t>5,156,718,704.91</t>
  </si>
  <si>
    <t>392,072.226434</t>
  </si>
  <si>
    <t>13,146.783400</t>
  </si>
  <si>
    <t>5,154,488,630.18</t>
  </si>
  <si>
    <t>392,072.225833</t>
  </si>
  <si>
    <t>13,123.044871</t>
  </si>
  <si>
    <t>5,145,181,400.42</t>
  </si>
  <si>
    <t>392,072.224929</t>
  </si>
  <si>
    <t>13,289.705859</t>
  </si>
  <si>
    <t>5,210,524,533.32</t>
  </si>
  <si>
    <t>392,072.224066</t>
  </si>
  <si>
    <t>13,433.959456</t>
  </si>
  <si>
    <t>5,293,812,350.68</t>
  </si>
  <si>
    <t>394,061.956791</t>
  </si>
  <si>
    <t>13,433.321439</t>
  </si>
  <si>
    <t>5,293,560,987.23</t>
  </si>
  <si>
    <t>394,061.960869</t>
  </si>
  <si>
    <t>13,432.683452</t>
  </si>
  <si>
    <t>5,293,309,580.88</t>
  </si>
  <si>
    <t>394,061.960873</t>
  </si>
  <si>
    <t>13,148.524561</t>
  </si>
  <si>
    <t>5,176,226,185.09</t>
  </si>
  <si>
    <t>393,673.538128</t>
  </si>
  <si>
    <t>13,214.643082</t>
  </si>
  <si>
    <t>5,202,255,286.43</t>
  </si>
  <si>
    <t>393,673.537314</t>
  </si>
  <si>
    <t>13,295.703919</t>
  </si>
  <si>
    <t>5,234,166,782.20</t>
  </si>
  <si>
    <t>393,673.536511</t>
  </si>
  <si>
    <t>13,260.958258</t>
  </si>
  <si>
    <t>5,220,488,324.02</t>
  </si>
  <si>
    <t>393,673.535687</t>
  </si>
  <si>
    <t>13,272.402345</t>
  </si>
  <si>
    <t>5,211,343,548.02</t>
  </si>
  <si>
    <t>392,645.085084</t>
  </si>
  <si>
    <t>13,271.762728</t>
  </si>
  <si>
    <t>5,211,092,458.72</t>
  </si>
  <si>
    <t>392,645.089090</t>
  </si>
  <si>
    <t>13,271.123142</t>
  </si>
  <si>
    <t>5,210,841,328.26</t>
  </si>
  <si>
    <t>392,645.089078</t>
  </si>
  <si>
    <t>13,121.951418</t>
  </si>
  <si>
    <t>5,121,329,265.07</t>
  </si>
  <si>
    <t>390,287.168572</t>
  </si>
  <si>
    <t>12,949.149273</t>
  </si>
  <si>
    <t>5,053,886,794.37</t>
  </si>
  <si>
    <t>390,287.167738</t>
  </si>
  <si>
    <t>12,853.208570</t>
  </si>
  <si>
    <t>5,016,442,358.46</t>
  </si>
  <si>
    <t>390,287.166908</t>
  </si>
  <si>
    <t>13,075.656261</t>
  </si>
  <si>
    <t>5,100,661,246.36</t>
  </si>
  <si>
    <t>390,088.355379</t>
  </si>
  <si>
    <t>13,027.932387</t>
  </si>
  <si>
    <t>5,082,044,708.24</t>
  </si>
  <si>
    <t>390,088.354566</t>
  </si>
  <si>
    <t>13,027.304333</t>
  </si>
  <si>
    <t>5,081,799,765.07</t>
  </si>
  <si>
    <t>390,088.358664</t>
  </si>
  <si>
    <t>13,026.676309</t>
  </si>
  <si>
    <t>5,081,554,780.04</t>
  </si>
  <si>
    <t>390,088.358650</t>
  </si>
  <si>
    <t>13,073.329230</t>
  </si>
  <si>
    <t>5,099,753,530.77</t>
  </si>
  <si>
    <t>390,088.357835</t>
  </si>
  <si>
    <t>13,190.255996</t>
  </si>
  <si>
    <t>5,145,342,143.52</t>
  </si>
  <si>
    <t>390,086.602192</t>
  </si>
  <si>
    <t>13,092.070522</t>
  </si>
  <si>
    <t>5,102,436,315.39</t>
  </si>
  <si>
    <t>389,734.863314</t>
  </si>
  <si>
    <t>13,264.426825</t>
  </si>
  <si>
    <t>5,169,609,564.73</t>
  </si>
  <si>
    <t>389,734.862496</t>
  </si>
  <si>
    <t>13,340.825381</t>
  </si>
  <si>
    <t>5,189,651,304.36</t>
  </si>
  <si>
    <t>389,005.264378</t>
  </si>
  <si>
    <t>13,340.182432</t>
  </si>
  <si>
    <t>5,189,414,172.70</t>
  </si>
  <si>
    <t>389,006.237295</t>
  </si>
  <si>
    <t>13,339.539514</t>
  </si>
  <si>
    <t>5,189,167,909.32</t>
  </si>
  <si>
    <t>389,006.524841</t>
  </si>
  <si>
    <t>13,320.338786</t>
  </si>
  <si>
    <t>5,181,698,690.80</t>
  </si>
  <si>
    <t>389,006.524087</t>
  </si>
  <si>
    <t>13,218.688464</t>
  </si>
  <si>
    <t>5,142,156,041.48</t>
  </si>
  <si>
    <t>389,006.523263</t>
  </si>
  <si>
    <t>13,200.552137</t>
  </si>
  <si>
    <t>5,136,100,881.05</t>
  </si>
  <si>
    <t>389,082.276843</t>
  </si>
  <si>
    <t>13,210.795230</t>
  </si>
  <si>
    <t>5,140,086,276.59</t>
  </si>
  <si>
    <t>389,082.276055</t>
  </si>
  <si>
    <t>13,256.570710</t>
  </si>
  <si>
    <t>5,157,896,694.09</t>
  </si>
  <si>
    <t>389,082.275267</t>
  </si>
  <si>
    <t>13,255.919686</t>
  </si>
  <si>
    <t>5,157,643,445.04</t>
  </si>
  <si>
    <t>389,082.279254</t>
  </si>
  <si>
    <t>13,255.268693</t>
  </si>
  <si>
    <t>5,157,390,155.35</t>
  </si>
  <si>
    <t>389,082.279266</t>
  </si>
  <si>
    <t>13,254.617731</t>
  </si>
  <si>
    <t>5,157,136,877.73</t>
  </si>
  <si>
    <t>389,082.279278</t>
  </si>
  <si>
    <t>13,413.561205</t>
  </si>
  <si>
    <t>5,215,563,601.44</t>
  </si>
  <si>
    <t>388,827.658944</t>
  </si>
  <si>
    <t>13,607.230882</t>
  </si>
  <si>
    <t>5,290,867,717.46</t>
  </si>
  <si>
    <t>388,827.658128</t>
  </si>
  <si>
    <t>13,773.493622</t>
  </si>
  <si>
    <t>5,355,515,258.51</t>
  </si>
  <si>
    <t>388,827.657346</t>
  </si>
  <si>
    <t>13,787.069197</t>
  </si>
  <si>
    <t>5,364,195,554.81</t>
  </si>
  <si>
    <t>389,074.391240</t>
  </si>
  <si>
    <t>13,786.402323</t>
  </si>
  <si>
    <t>5,363,936,133.91</t>
  </si>
  <si>
    <t>389,074.394337</t>
  </si>
  <si>
    <t>13,785.735481</t>
  </si>
  <si>
    <t>5,363,676,682.83</t>
  </si>
  <si>
    <t>389,074.394342</t>
  </si>
  <si>
    <t>13,846.001074</t>
  </si>
  <si>
    <t>5,387,124,471.26</t>
  </si>
  <si>
    <t>389,074.393572</t>
  </si>
  <si>
    <t>13,804.946082</t>
  </si>
  <si>
    <t>5,360,550,671.64</t>
  </si>
  <si>
    <t>388,306.527226</t>
  </si>
  <si>
    <t>13,786.977445</t>
  </si>
  <si>
    <t>5,313,573,321.46</t>
  </si>
  <si>
    <t>385,405.237853</t>
  </si>
  <si>
    <t>13,984.175823</t>
  </si>
  <si>
    <t>5,385,488,210.07</t>
  </si>
  <si>
    <t>385,113.021907</t>
  </si>
  <si>
    <t>14,038.001403</t>
  </si>
  <si>
    <t>5,405,269,744.01</t>
  </si>
  <si>
    <t>385,045.533822</t>
  </si>
  <si>
    <t>14,037.322481</t>
  </si>
  <si>
    <t>5,405,008,382.53</t>
  </si>
  <si>
    <t>385,045.537698</t>
  </si>
  <si>
    <t>14,036.643592</t>
  </si>
  <si>
    <t>5,404,746,979.22</t>
  </si>
  <si>
    <t>385,045.537688</t>
  </si>
  <si>
    <t>14,004.507837</t>
  </si>
  <si>
    <t>5,405,699,013.33</t>
  </si>
  <si>
    <t>385,997.071532</t>
  </si>
  <si>
    <t>13,763.126413</t>
  </si>
  <si>
    <t>5,312,526,480.10</t>
  </si>
  <si>
    <t>385,997.070773</t>
  </si>
  <si>
    <t>13,676.462638</t>
  </si>
  <si>
    <t>5,279,074,505.97</t>
  </si>
  <si>
    <t>385,997.069981</t>
  </si>
  <si>
    <t>13,450.958450</t>
  </si>
  <si>
    <t>5,192,030,539.40</t>
  </si>
  <si>
    <t>385,997.069183</t>
  </si>
  <si>
    <t>13,311.863651</t>
  </si>
  <si>
    <t>5,138,340,343.87</t>
  </si>
  <si>
    <t>385,997.068373</t>
  </si>
  <si>
    <t>13,311.219275</t>
  </si>
  <si>
    <t>5,138,091,670.54</t>
  </si>
  <si>
    <t>385,997.072424</t>
  </si>
  <si>
    <t>13,310.574930</t>
  </si>
  <si>
    <t>5,137,842,955.24</t>
  </si>
  <si>
    <t>385,997.072422</t>
  </si>
  <si>
    <t>13,309.930616</t>
  </si>
  <si>
    <t>5,137,594,251.79</t>
  </si>
  <si>
    <t>385,997.072413</t>
  </si>
  <si>
    <t>13,264.072785</t>
  </si>
  <si>
    <t>5,084,543,468.45</t>
  </si>
  <si>
    <t>383,331.993941</t>
  </si>
  <si>
    <t>12,924.007089</t>
  </si>
  <si>
    <t>4,457,575,182.69</t>
  </si>
  <si>
    <t>344,906.587562</t>
  </si>
  <si>
    <t>13,237.434613</t>
  </si>
  <si>
    <t>4,433,252,249.16</t>
  </si>
  <si>
    <t>334,902.674028</t>
  </si>
  <si>
    <t>13,217.106951</t>
  </si>
  <si>
    <t>4,435,444,450.34</t>
  </si>
  <si>
    <t>335,583.608938</t>
  </si>
  <si>
    <t>13,216.470895</t>
  </si>
  <si>
    <t>4,435,231,038.63</t>
  </si>
  <si>
    <t>335,583.611833</t>
  </si>
  <si>
    <t>13,215.834869</t>
  </si>
  <si>
    <t>4,435,017,598.82</t>
  </si>
  <si>
    <t>335,583.611840</t>
  </si>
  <si>
    <t>13,215.198874</t>
  </si>
  <si>
    <t>4,434,804,169.18</t>
  </si>
  <si>
    <t>335,583.611829</t>
  </si>
  <si>
    <t>13,077.216719</t>
  </si>
  <si>
    <t>4,388,499,611.35</t>
  </si>
  <si>
    <t>335,583.611226</t>
  </si>
  <si>
    <t>12,959.895527</t>
  </si>
  <si>
    <t>4,379,128,531.85</t>
  </si>
  <si>
    <t>337,898.443913</t>
  </si>
  <si>
    <t>13,111.580687</t>
  </si>
  <si>
    <t>4,425,738,146.10</t>
  </si>
  <si>
    <t>337,544.210096</t>
  </si>
  <si>
    <t>12,981.370982</t>
  </si>
  <si>
    <t>4,351,736,892.00</t>
  </si>
  <si>
    <t>335,229.375852</t>
  </si>
  <si>
    <t>12,980.754575</t>
  </si>
  <si>
    <t>4,351,530,292.73</t>
  </si>
  <si>
    <t>335,229.378815</t>
  </si>
  <si>
    <t>12,980.138197</t>
  </si>
  <si>
    <t>4,351,323,664.84</t>
  </si>
  <si>
    <t>335,229.378825</t>
  </si>
  <si>
    <t>13,032.004788</t>
  </si>
  <si>
    <t>4,368,710,859.92</t>
  </si>
  <si>
    <t>335,229.378057</t>
  </si>
  <si>
    <t>13,032.411140</t>
  </si>
  <si>
    <t>4,365,507,172.02</t>
  </si>
  <si>
    <t>334,973.100919</t>
  </si>
  <si>
    <t>13,075.594062</t>
  </si>
  <si>
    <t>4,359,021,673.69</t>
  </si>
  <si>
    <t>333,370.832179</t>
  </si>
  <si>
    <t>13,067.290371</t>
  </si>
  <si>
    <t>4,356,253,454.20</t>
  </si>
  <si>
    <t>333,370.831329</t>
  </si>
  <si>
    <t>13,059.670621</t>
  </si>
  <si>
    <t>4,348,525,270.71</t>
  </si>
  <si>
    <t>332,973.579266</t>
  </si>
  <si>
    <t>13,059.050496</t>
  </si>
  <si>
    <t>4,348,318,831.71</t>
  </si>
  <si>
    <t>332,973.582807</t>
  </si>
  <si>
    <t>13,058.430400</t>
  </si>
  <si>
    <t>4,348,112,356.28</t>
  </si>
  <si>
    <t>332,973.582819</t>
  </si>
  <si>
    <t>12,986.566977</t>
  </si>
  <si>
    <t>4,324,183,724.80</t>
  </si>
  <si>
    <t>332,973.582045</t>
  </si>
  <si>
    <t>12,948.002994</t>
  </si>
  <si>
    <t>4,311,342,927.05</t>
  </si>
  <si>
    <t>332,973.581258</t>
  </si>
  <si>
    <t>12,915.776657</t>
  </si>
  <si>
    <t>4,307,612,397.78</t>
  </si>
  <si>
    <t>333,515.553278</t>
  </si>
  <si>
    <t>13,021.199180</t>
  </si>
  <si>
    <t>4,342,772,438.87</t>
  </si>
  <si>
    <t>333,515.552511</t>
  </si>
  <si>
    <t>13,035.912171</t>
  </si>
  <si>
    <t>4,347,679,440.43</t>
  </si>
  <si>
    <t>333,515.551762</t>
  </si>
  <si>
    <t>13,035.293174</t>
  </si>
  <si>
    <t>4,347,473,046.13</t>
  </si>
  <si>
    <t>333,515.555661</t>
  </si>
  <si>
    <t>13,034.674207</t>
  </si>
  <si>
    <t>4,347,266,610.90</t>
  </si>
  <si>
    <t>333,515.555653</t>
  </si>
  <si>
    <t>13,134.653591</t>
  </si>
  <si>
    <t>4,380,611,280.76</t>
  </si>
  <si>
    <t>333,515.554895</t>
  </si>
  <si>
    <t>13,158.273327</t>
  </si>
  <si>
    <t>4,388,488,820.07</t>
  </si>
  <si>
    <t>333,515.554132</t>
  </si>
  <si>
    <t>13,232.598187</t>
  </si>
  <si>
    <t>4,411,832,858.37</t>
  </si>
  <si>
    <t>333,406.395027</t>
  </si>
  <si>
    <t>13,247.165516</t>
  </si>
  <si>
    <t>4,416,689,689.15</t>
  </si>
  <si>
    <t>333,406.394282</t>
  </si>
  <si>
    <t>13,254.747034</t>
  </si>
  <si>
    <t>4,420,217,806.96</t>
  </si>
  <si>
    <t>333,481.868467</t>
  </si>
  <si>
    <t>13,254.117639</t>
  </si>
  <si>
    <t>4,420,007,964.24</t>
  </si>
  <si>
    <t>333,481.872172</t>
  </si>
  <si>
    <t>13,253.488274</t>
  </si>
  <si>
    <t>4,419,798,082.27</t>
  </si>
  <si>
    <t>333,481.872160</t>
  </si>
  <si>
    <t>13,324.692623</t>
  </si>
  <si>
    <t>4,422,685,752.49</t>
  </si>
  <si>
    <t>331,916.531032</t>
  </si>
  <si>
    <t>13,409.279941</t>
  </si>
  <si>
    <t>4,450,761,671.43</t>
  </si>
  <si>
    <t>331,916.530270</t>
  </si>
  <si>
    <t>13,442.517274</t>
  </si>
  <si>
    <t>4,461,793,681.61</t>
  </si>
  <si>
    <t>331,916.529521</t>
  </si>
  <si>
    <t>13,409.985412</t>
  </si>
  <si>
    <t>4,450,995,808.57</t>
  </si>
  <si>
    <t>331,916.528752</t>
  </si>
  <si>
    <t>13,356.379807</t>
  </si>
  <si>
    <t>4,433,203,211.82</t>
  </si>
  <si>
    <t>331,916.527972</t>
  </si>
  <si>
    <t>13,355.728846</t>
  </si>
  <si>
    <t>4,432,987,198.06</t>
  </si>
  <si>
    <t>331,916.531788</t>
  </si>
  <si>
    <t>13,355.077916</t>
  </si>
  <si>
    <t>4,432,771,143.72</t>
  </si>
  <si>
    <t>331,916.531794</t>
  </si>
  <si>
    <t>13,411.389252</t>
  </si>
  <si>
    <t>4,481,461,797.14</t>
  </si>
  <si>
    <t>334,153.435780</t>
  </si>
  <si>
    <t>13,397.112042</t>
  </si>
  <si>
    <t>4,476,691,007.74</t>
  </si>
  <si>
    <t>334,153.434987</t>
  </si>
  <si>
    <t>13,455.946827</t>
  </si>
  <si>
    <t>4,497,350,842.96</t>
  </si>
  <si>
    <t>334,227.750806</t>
  </si>
  <si>
    <t>13,990.183317</t>
  </si>
  <si>
    <t>4,675,907,493.26</t>
  </si>
  <si>
    <t>334,227.750081</t>
  </si>
  <si>
    <t>13,355.973582</t>
  </si>
  <si>
    <t>4,462,589,105.02</t>
  </si>
  <si>
    <t>334,126.829289</t>
  </si>
  <si>
    <t>13,355.322747</t>
  </si>
  <si>
    <t>4,462,371,694.92</t>
  </si>
  <si>
    <t>334,126.833133</t>
  </si>
  <si>
    <t>13,354.671943</t>
  </si>
  <si>
    <t>4,462,154,243.79</t>
  </si>
  <si>
    <t>334,126.833129</t>
  </si>
  <si>
    <t>13,388.882759</t>
  </si>
  <si>
    <t>4,443,348,656.87</t>
  </si>
  <si>
    <t>331,868.516354</t>
  </si>
  <si>
    <t>13,388.230251</t>
  </si>
  <si>
    <t>4,443,132,119.97</t>
  </si>
  <si>
    <t>331,868.517098</t>
  </si>
  <si>
    <t>13,386.281298</t>
  </si>
  <si>
    <t>4,442,485,308.59</t>
  </si>
  <si>
    <t>331,868.515960</t>
  </si>
  <si>
    <t>13,497.274455</t>
  </si>
  <si>
    <t>4,477,312,432.67</t>
  </si>
  <si>
    <t>331,719.744427</t>
  </si>
  <si>
    <t>13,504.741701</t>
  </si>
  <si>
    <t>4,544,905,322.11</t>
  </si>
  <si>
    <t>336,541.447644</t>
  </si>
  <si>
    <t>13,504.083910</t>
  </si>
  <si>
    <t>4,544,683,982.26</t>
  </si>
  <si>
    <t>336,541.450168</t>
  </si>
  <si>
    <t>13,503.426150</t>
  </si>
  <si>
    <t>4,544,462,618.92</t>
  </si>
  <si>
    <t>336,541.450180</t>
  </si>
  <si>
    <t>13,502.768422</t>
  </si>
  <si>
    <t>4,544,241,266.13</t>
  </si>
  <si>
    <t>336,541.450176</t>
  </si>
  <si>
    <t>13,502.110725</t>
  </si>
  <si>
    <t>4,544,019,923.89</t>
  </si>
  <si>
    <t>336,541.450181</t>
  </si>
  <si>
    <t>13,516.229696</t>
  </si>
  <si>
    <t>4,548,771,513.76</t>
  </si>
  <si>
    <t>336,541.448027</t>
  </si>
  <si>
    <t>13,619.856875</t>
  </si>
  <si>
    <t>4,531,540,288.92</t>
  </si>
  <si>
    <t>332,715.705496</t>
  </si>
  <si>
    <t>13,633.786622</t>
  </si>
  <si>
    <t>4,536,174,924.64</t>
  </si>
  <si>
    <t>332,715.704771</t>
  </si>
  <si>
    <t>13,633.122517</t>
  </si>
  <si>
    <t>4,535,964,753.96</t>
  </si>
  <si>
    <t>332,716.496041</t>
  </si>
  <si>
    <t>13,632.458444</t>
  </si>
  <si>
    <t>4,535,754,592.76</t>
  </si>
  <si>
    <t>332,717.287303</t>
  </si>
  <si>
    <t>13,631.794402</t>
  </si>
  <si>
    <t>4,535,544,441.05</t>
  </si>
  <si>
    <t>332,718.078581</t>
  </si>
  <si>
    <t>13,423.851655</t>
  </si>
  <si>
    <t>4,442,191,221.67</t>
  </si>
  <si>
    <t>330,917.782454</t>
  </si>
  <si>
    <t>13,601.091092</t>
  </si>
  <si>
    <t>4,500,842,900.81</t>
  </si>
  <si>
    <t>330,917.782284</t>
  </si>
  <si>
    <t>13,526.780864</t>
  </si>
  <si>
    <t>4,476,252,322.58</t>
  </si>
  <si>
    <t>330,917.782108</t>
  </si>
  <si>
    <t>13,515.945989</t>
  </si>
  <si>
    <t>4,425,501,604.12</t>
  </si>
  <si>
    <t>327,428.180589</t>
  </si>
  <si>
    <t>13,515.286742</t>
  </si>
  <si>
    <t>4,425,296,176.05</t>
  </si>
  <si>
    <t>327,428.952158</t>
  </si>
  <si>
    <t>13,514.627526</t>
  </si>
  <si>
    <t>4,425,090,756.75</t>
  </si>
  <si>
    <t>327,429.723700</t>
  </si>
  <si>
    <t>13,533.219914</t>
  </si>
  <si>
    <t>4,432,182,906.86</t>
  </si>
  <si>
    <t>327,503.944739</t>
  </si>
  <si>
    <t>13,549.724798</t>
  </si>
  <si>
    <t>4,437,588,319.12</t>
  </si>
  <si>
    <t>327,503.944565</t>
  </si>
  <si>
    <t>13,520.756692</t>
  </si>
  <si>
    <t>4,428,101,147.87</t>
  </si>
  <si>
    <t>327,503.944398</t>
  </si>
  <si>
    <t>13,498.024383</t>
  </si>
  <si>
    <t>4,420,656,224.31</t>
  </si>
  <si>
    <t>327,503.944198</t>
  </si>
  <si>
    <t>13,561.912483</t>
  </si>
  <si>
    <t>4,389,934,851.70</t>
  </si>
  <si>
    <t>323,695.854637</t>
  </si>
  <si>
    <t>13,561.250857</t>
  </si>
  <si>
    <t>4,389,720,699.69</t>
  </si>
  <si>
    <t>323,695.855639</t>
  </si>
  <si>
    <t>13,560.589263</t>
  </si>
  <si>
    <t>4,389,506,544.35</t>
  </si>
  <si>
    <t>323,695.855631</t>
  </si>
  <si>
    <t>13,544.534942</t>
  </si>
  <si>
    <t>4,323,780,493.64</t>
  </si>
  <si>
    <t>319,226.943720</t>
  </si>
  <si>
    <t>13,583.211775</t>
  </si>
  <si>
    <t>4,328,918,249.32</t>
  </si>
  <si>
    <t>318,696.220086</t>
  </si>
  <si>
    <t>13,627.788477</t>
  </si>
  <si>
    <t>4,343,124,673.43</t>
  </si>
  <si>
    <t>318,696.219916</t>
  </si>
  <si>
    <t>13,655.870616</t>
  </si>
  <si>
    <t>4,352,074,342.59</t>
  </si>
  <si>
    <t>318,696.219741</t>
  </si>
  <si>
    <t>13,752.218642</t>
  </si>
  <si>
    <t>4,382,780,091.91</t>
  </si>
  <si>
    <t>318,696.219570</t>
  </si>
  <si>
    <t>13,751.547704</t>
  </si>
  <si>
    <t>4,382,566,278.77</t>
  </si>
  <si>
    <t>318,696.220462</t>
  </si>
  <si>
    <t>13,750.876798</t>
  </si>
  <si>
    <t>4,382,352,463.50</t>
  </si>
  <si>
    <t>318,696.220458</t>
  </si>
  <si>
    <t>13,744.062949</t>
  </si>
  <si>
    <t>4,380,180,912.76</t>
  </si>
  <si>
    <t>318,696.220253</t>
  </si>
  <si>
    <t>13,796.368585</t>
  </si>
  <si>
    <t>4,396,850,518.91</t>
  </si>
  <si>
    <t>318,696.220083</t>
  </si>
  <si>
    <t>13,756.666184</t>
  </si>
  <si>
    <t>4,382,939,179.82</t>
  </si>
  <si>
    <t>318,604.749232</t>
  </si>
  <si>
    <t>13,744.675305</t>
  </si>
  <si>
    <t>4,354,368,522.99</t>
  </si>
  <si>
    <t>316,804.029660</t>
  </si>
  <si>
    <t>13,877.429702</t>
  </si>
  <si>
    <t>4,370,183,232.20</t>
  </si>
  <si>
    <t>314,913.015309</t>
  </si>
  <si>
    <t>13,876.752605</t>
  </si>
  <si>
    <t>4,369,970,017.85</t>
  </si>
  <si>
    <t>314,913.016196</t>
  </si>
  <si>
    <t>13,876.075540</t>
  </si>
  <si>
    <t>4,369,756,801.29</t>
  </si>
  <si>
    <t>314,913.016198</t>
  </si>
  <si>
    <t>13,934.125272</t>
  </si>
  <si>
    <t>4,388,037,415.15</t>
  </si>
  <si>
    <t>314,913.016030</t>
  </si>
  <si>
    <t>13,975.268105</t>
  </si>
  <si>
    <t>4,381,506,964.64</t>
  </si>
  <si>
    <t>313,518.633898</t>
  </si>
  <si>
    <t>13,951.933244</t>
  </si>
  <si>
    <t>4,378,291,048.30</t>
  </si>
  <si>
    <t>313,812.499797</t>
  </si>
  <si>
    <t>13,835.098834</t>
  </si>
  <si>
    <t>4,341,626,947.76</t>
  </si>
  <si>
    <t>313,812.499632</t>
  </si>
  <si>
    <t>13,816.288281</t>
  </si>
  <si>
    <t>4,340,723,958.29</t>
  </si>
  <si>
    <t>314,174.391125</t>
  </si>
  <si>
    <t>13,815.509205</t>
  </si>
  <si>
    <t>4,340,479,204.90</t>
  </si>
  <si>
    <t>314,174.392018</t>
  </si>
  <si>
    <t>13,814.730166</t>
  </si>
  <si>
    <t>4,340,234,450.73</t>
  </si>
  <si>
    <t>314,174.392013</t>
  </si>
  <si>
    <t>13,698.564109</t>
  </si>
  <si>
    <t>4,303,738,048.03</t>
  </si>
  <si>
    <t>314,174.391840</t>
  </si>
  <si>
    <t>13,729.432008</t>
  </si>
  <si>
    <t>4,296,997,090.20</t>
  </si>
  <si>
    <t>312,977.047244</t>
  </si>
  <si>
    <t>13,844.238654</t>
  </si>
  <si>
    <t>4,232,928,932.83</t>
  </si>
  <si>
    <t>305,753.825734</t>
  </si>
  <si>
    <t>13,821.899616</t>
  </si>
  <si>
    <t>4,226,098,684.09</t>
  </si>
  <si>
    <t>305,753.825559</t>
  </si>
  <si>
    <t>13,751.909772</t>
  </si>
  <si>
    <t>4,197,210,594.73</t>
  </si>
  <si>
    <t>305,209.288333</t>
  </si>
  <si>
    <t>13,751.195733</t>
  </si>
  <si>
    <t>4,196,992,675.66</t>
  </si>
  <si>
    <t>305,209.289225</t>
  </si>
  <si>
    <t>13,750.481728</t>
  </si>
  <si>
    <t>4,196,774,754.83</t>
  </si>
  <si>
    <t>305,209.289234</t>
  </si>
  <si>
    <t>13,760.163370</t>
  </si>
  <si>
    <t>4,199,729,679.84</t>
  </si>
  <si>
    <t>305,209.289084</t>
  </si>
  <si>
    <t>13,684.105551</t>
  </si>
  <si>
    <t>4,173,516,124.58</t>
  </si>
  <si>
    <t>304,990.056458</t>
  </si>
  <si>
    <t>13,630.098899</t>
  </si>
  <si>
    <t>4,157,044,630.33</t>
  </si>
  <si>
    <t>304,990.056282</t>
  </si>
  <si>
    <t>13,561.640329</t>
  </si>
  <si>
    <t>4,135,165,444.66</t>
  </si>
  <si>
    <t>304,916.318701</t>
  </si>
  <si>
    <t>13,660.720307</t>
  </si>
  <si>
    <t>4,165,376,544.52</t>
  </si>
  <si>
    <t>304,916.318533</t>
  </si>
  <si>
    <t>13,660.010545</t>
  </si>
  <si>
    <t>4,165,160,138.32</t>
  </si>
  <si>
    <t>304,916.319398</t>
  </si>
  <si>
    <t>13,659.300817</t>
  </si>
  <si>
    <t>4,164,943,730.54</t>
  </si>
  <si>
    <t>304,916.319389</t>
  </si>
  <si>
    <t>13,628.268836</t>
  </si>
  <si>
    <t>4,160,481,570.53</t>
  </si>
  <si>
    <t>305,283.203655</t>
  </si>
  <si>
    <t>13,573.943230</t>
  </si>
  <si>
    <t>4,145,896,872.97</t>
  </si>
  <si>
    <t>305,430.544590</t>
  </si>
  <si>
    <t>13,638.573266</t>
  </si>
  <si>
    <t>4,158,252,977.13</t>
  </si>
  <si>
    <t>304,889.147569</t>
  </si>
  <si>
    <t>13,636.145980</t>
  </si>
  <si>
    <t>4,157,512,920.48</t>
  </si>
  <si>
    <t>304,889.147313</t>
  </si>
  <si>
    <t>13,585.926653</t>
  </si>
  <si>
    <t>4,142,201,590.13</t>
  </si>
  <si>
    <t>304,889.147125</t>
  </si>
  <si>
    <t>13,585.220440</t>
  </si>
  <si>
    <t>4,141,986,287.00</t>
  </si>
  <si>
    <t>304,889.148122</t>
  </si>
  <si>
    <t>13,584.514261</t>
  </si>
  <si>
    <t>4,141,770,980.71</t>
  </si>
  <si>
    <t>304,889.148124</t>
  </si>
  <si>
    <t>13,218.387912</t>
  </si>
  <si>
    <t>4,030,143,027.56</t>
  </si>
  <si>
    <t>304,889.147935</t>
  </si>
  <si>
    <t>13,139.191765</t>
  </si>
  <si>
    <t>4,005,996,979.38</t>
  </si>
  <si>
    <t>304,889.147752</t>
  </si>
  <si>
    <t>13,045.160516</t>
  </si>
  <si>
    <t>3,977,327,869.54</t>
  </si>
  <si>
    <t>304,889.147563</t>
  </si>
  <si>
    <t>12,977.096637</t>
  </si>
  <si>
    <t>3,956,575,929.08</t>
  </si>
  <si>
    <t>304,889.147377</t>
  </si>
  <si>
    <t>12,989.902066</t>
  </si>
  <si>
    <t>3,960,480,163.05</t>
  </si>
  <si>
    <t>304,889.147195</t>
  </si>
  <si>
    <t>12,989.224184</t>
  </si>
  <si>
    <t>3,960,273,496.44</t>
  </si>
  <si>
    <t>304,889.148139</t>
  </si>
  <si>
    <t>12,988.546334</t>
  </si>
  <si>
    <t>3,960,066,827.46</t>
  </si>
  <si>
    <t>304,889.148148</t>
  </si>
  <si>
    <t>12,975.930029</t>
  </si>
  <si>
    <t>3,957,220,250.38</t>
  </si>
  <si>
    <t>304,966.213715</t>
  </si>
  <si>
    <t>12,991.081381</t>
  </si>
  <si>
    <t>3,963,275,623.68</t>
  </si>
  <si>
    <t>305,076.652778</t>
  </si>
  <si>
    <t>12,884.265934</t>
  </si>
  <si>
    <t>3,930,688,722.09</t>
  </si>
  <si>
    <t>305,076.652580</t>
  </si>
  <si>
    <t>12,810.210938</t>
  </si>
  <si>
    <t>3,908,096,269.48</t>
  </si>
  <si>
    <t>305,076.652398</t>
  </si>
  <si>
    <t>12,884.935895</t>
  </si>
  <si>
    <t>3,930,893,106.68</t>
  </si>
  <si>
    <t>305,076.652202</t>
  </si>
  <si>
    <t>12,884.281250</t>
  </si>
  <si>
    <t>3,930,693,402.10</t>
  </si>
  <si>
    <t>305,076.653158</t>
  </si>
  <si>
    <t>12,883.638657</t>
  </si>
  <si>
    <t>3,930,497,362.02</t>
  </si>
  <si>
    <t>305,076.653162</t>
  </si>
  <si>
    <t>12,681.413427</t>
  </si>
  <si>
    <t>3,868,803,163.14</t>
  </si>
  <si>
    <t>305,076.652962</t>
  </si>
  <si>
    <t>12,511.857298</t>
  </si>
  <si>
    <t>3,817,075,544.23</t>
  </si>
  <si>
    <t>305,076.652756</t>
  </si>
  <si>
    <t>12,497.483063</t>
  </si>
  <si>
    <t>3,789,017,263.58</t>
  </si>
  <si>
    <t>303,182.428372</t>
  </si>
  <si>
    <t>12,492.178007</t>
  </si>
  <si>
    <t>2,826,392,495.30</t>
  </si>
  <si>
    <t>226,252.979562</t>
  </si>
  <si>
    <t>12,543.546314</t>
  </si>
  <si>
    <t>2,838,014,724.60</t>
  </si>
  <si>
    <t>226,252.979306</t>
  </si>
  <si>
    <t>12,542.909402</t>
  </si>
  <si>
    <t>2,837,870,633.39</t>
  </si>
  <si>
    <t>226,252.980264</t>
  </si>
  <si>
    <t>12,542.272520</t>
  </si>
  <si>
    <t>2,837,726,536.97</t>
  </si>
  <si>
    <t>226,252.980267</t>
  </si>
  <si>
    <t>12,541.635668</t>
  </si>
  <si>
    <t>2,837,582,447.41</t>
  </si>
  <si>
    <t>226,252.980275</t>
  </si>
  <si>
    <t>12,639.014183</t>
  </si>
  <si>
    <t>2,859,614,623.44</t>
  </si>
  <si>
    <t>226,252.980022</t>
  </si>
  <si>
    <t>12,674.203405</t>
  </si>
  <si>
    <t>2,867,576,273.18</t>
  </si>
  <si>
    <t>226,252.978712</t>
  </si>
  <si>
    <t>12,673.560282</t>
  </si>
  <si>
    <t>2,867,430,784.60</t>
  </si>
  <si>
    <t>226,252.980283</t>
  </si>
  <si>
    <t>12,672.917190</t>
  </si>
  <si>
    <t>2,867,285,283.13</t>
  </si>
  <si>
    <t>226,252.980284</t>
  </si>
  <si>
    <t>12,672.274129</t>
  </si>
  <si>
    <t>2,867,139,788.59</t>
  </si>
  <si>
    <t>226,252.980278</t>
  </si>
  <si>
    <t>12,671.631098</t>
  </si>
  <si>
    <t>2,866,994,300.97</t>
  </si>
  <si>
    <t>12,588.337060</t>
  </si>
  <si>
    <t>2,848,148,773.31</t>
  </si>
  <si>
    <t>226,252.980019</t>
  </si>
  <si>
    <t>12,592.553902</t>
  </si>
  <si>
    <t>2,844,545,709.05</t>
  </si>
  <si>
    <t>225,891.088590</t>
  </si>
  <si>
    <t>12,321.894188</t>
  </si>
  <si>
    <t>2,783,406,088.36</t>
  </si>
  <si>
    <t>225,891.088326</t>
  </si>
  <si>
    <t>12,407.278422</t>
  </si>
  <si>
    <t>2,777,593,622.25</t>
  </si>
  <si>
    <t>223,868.081926</t>
  </si>
  <si>
    <t>12,350.948960</t>
  </si>
  <si>
    <t>2,764,983,250.37</t>
  </si>
  <si>
    <t>223,868.081661</t>
  </si>
  <si>
    <t>12,350.362130</t>
  </si>
  <si>
    <t>2,764,851,888.18</t>
  </si>
  <si>
    <t>223,868.082496</t>
  </si>
  <si>
    <t>12,349.775328</t>
  </si>
  <si>
    <t>2,764,720,521.93</t>
  </si>
  <si>
    <t>12,278.463691</t>
  </si>
  <si>
    <t>2,747,752,119.50</t>
  </si>
  <si>
    <t>223,786.313064</t>
  </si>
  <si>
    <t>12,326.555478</t>
  </si>
  <si>
    <t>2,762,719,399.89</t>
  </si>
  <si>
    <t>224,127.446213</t>
  </si>
  <si>
    <t>12,350.950248</t>
  </si>
  <si>
    <t>2,765,186,934.02</t>
  </si>
  <si>
    <t>223,884.549650</t>
  </si>
  <si>
    <t>12,447.612898</t>
  </si>
  <si>
    <t>2,786,828,204.66</t>
  </si>
  <si>
    <t>223,884.549391</t>
  </si>
  <si>
    <t>12,286.855835</t>
  </si>
  <si>
    <t>2,750,837,178.78</t>
  </si>
  <si>
    <t>223,884.549125</t>
  </si>
  <si>
    <t>12,286.243997</t>
  </si>
  <si>
    <t>2,750,700,213.87</t>
  </si>
  <si>
    <t>223,884.550440</t>
  </si>
  <si>
    <t>12,285.632188</t>
  </si>
  <si>
    <t>2,750,563,239.28</t>
  </si>
  <si>
    <t>11,899.483588</t>
  </si>
  <si>
    <t>2,664,110,530.18</t>
  </si>
  <si>
    <t>223,884.550155</t>
  </si>
  <si>
    <t>12,205.739349</t>
  </si>
  <si>
    <t>2,732,676,456.11</t>
  </si>
  <si>
    <t>223,884.549553</t>
  </si>
  <si>
    <t>12,122.757005</t>
  </si>
  <si>
    <t>2,714,097,988.15</t>
  </si>
  <si>
    <t>223,884.549285</t>
  </si>
  <si>
    <t>12,110.182438</t>
  </si>
  <si>
    <t>2,711,282,733.49</t>
  </si>
  <si>
    <t>223,884.549004</t>
  </si>
  <si>
    <t>12,144.540661</t>
  </si>
  <si>
    <t>2,718,975,005.32</t>
  </si>
  <si>
    <t>223,884.548722</t>
  </si>
  <si>
    <t>12,143.935587</t>
  </si>
  <si>
    <t>2,718,839,559.61</t>
  </si>
  <si>
    <t>223,884.550452</t>
  </si>
  <si>
    <t>12,143.330542</t>
  </si>
  <si>
    <t>2,718,704,099.40</t>
  </si>
  <si>
    <t>223,884.550453</t>
  </si>
  <si>
    <t>12,207.156623</t>
  </si>
  <si>
    <t>2,732,993,769.63</t>
  </si>
  <si>
    <t>223,884.550189</t>
  </si>
  <si>
    <t>12,217.708750</t>
  </si>
  <si>
    <t>2,735,356,224.57</t>
  </si>
  <si>
    <t>223,884.549922</t>
  </si>
  <si>
    <t>12,269.123634</t>
  </si>
  <si>
    <t>2,729,565,050.80</t>
  </si>
  <si>
    <t>222,474.329237</t>
  </si>
  <si>
    <t>12,332.987927</t>
  </si>
  <si>
    <t>2,743,773,213.21</t>
  </si>
  <si>
    <t>222,474.328966</t>
  </si>
  <si>
    <t>12,247.088438</t>
  </si>
  <si>
    <t>2,710,648,524.20</t>
  </si>
  <si>
    <t>221,330.035945</t>
  </si>
  <si>
    <t>12,246.462481</t>
  </si>
  <si>
    <t>2,710,509,997.18</t>
  </si>
  <si>
    <t>221,330.037256</t>
  </si>
  <si>
    <t>12,245.836554</t>
  </si>
  <si>
    <t>2,710,371,460.66</t>
  </si>
  <si>
    <t>221,330.037250</t>
  </si>
  <si>
    <t>12,271.587336</t>
  </si>
  <si>
    <t>2,716,070,879.09</t>
  </si>
  <si>
    <t>221,330.036997</t>
  </si>
  <si>
    <t>12,210.509401</t>
  </si>
  <si>
    <t>2,699,552,496.91</t>
  </si>
  <si>
    <t>221,084.346955</t>
  </si>
  <si>
    <t>12,209.884944</t>
  </si>
  <si>
    <t>2,699,414,442.77</t>
  </si>
  <si>
    <t>221,084.347244</t>
  </si>
  <si>
    <t>12,245.286349</t>
  </si>
  <si>
    <t>2,697,987,179.22</t>
  </si>
  <si>
    <t>220,328.631142</t>
  </si>
  <si>
    <t>12,328.013732</t>
  </si>
  <si>
    <t>2,716,214,389.72</t>
  </si>
  <si>
    <t>220,328.631097</t>
  </si>
  <si>
    <t>12,327.383539</t>
  </si>
  <si>
    <t>2,716,075,541.16</t>
  </si>
  <si>
    <t>220,328.631178</t>
  </si>
  <si>
    <t>12,326.753376</t>
  </si>
  <si>
    <t>2,715,936,698.19</t>
  </si>
  <si>
    <t>220,328.631177</t>
  </si>
  <si>
    <t>12,253.735289</t>
  </si>
  <si>
    <t>2,686,659,944.39</t>
  </si>
  <si>
    <t>219,252.324375</t>
  </si>
  <si>
    <t>12,208.061982</t>
  </si>
  <si>
    <t>2,667,875,605.84</t>
  </si>
  <si>
    <t>218,533.917158</t>
  </si>
  <si>
    <t>12,097.697612</t>
  </si>
  <si>
    <t>2,640,202,144.06</t>
  </si>
  <si>
    <t>218,240.051019</t>
  </si>
  <si>
    <t>12,118.844522</t>
  </si>
  <si>
    <t>2,621,644,105.85</t>
  </si>
  <si>
    <t>216,327.893397</t>
  </si>
  <si>
    <t>12,003.935758</t>
  </si>
  <si>
    <t>2,592,691,190.56</t>
  </si>
  <si>
    <t>215,986.759912</t>
  </si>
  <si>
    <t>12,003.349160</t>
  </si>
  <si>
    <t>2,592,564,495.70</t>
  </si>
  <si>
    <t>215,986.760124</t>
  </si>
  <si>
    <t>12,002.762590</t>
  </si>
  <si>
    <t>2,592,437,804.38</t>
  </si>
  <si>
    <t>215,986.760126</t>
  </si>
  <si>
    <t>12,002.176048</t>
  </si>
  <si>
    <t>2,592,311,119.08</t>
  </si>
  <si>
    <t>215,986.760127</t>
  </si>
  <si>
    <t>12,024.091022</t>
  </si>
  <si>
    <t>2,585,069,799.73</t>
  </si>
  <si>
    <t>214,990.870828</t>
  </si>
  <si>
    <t>12,072.896684</t>
  </si>
  <si>
    <t>2,582,649,679.71</t>
  </si>
  <si>
    <t>213,921.293896</t>
  </si>
  <si>
    <t>12,122.906826</t>
  </si>
  <si>
    <t>2,593,347,913.45</t>
  </si>
  <si>
    <t>213,921.293851</t>
  </si>
  <si>
    <t>12,140.091439</t>
  </si>
  <si>
    <t>2,597,024,067.60</t>
  </si>
  <si>
    <t>213,921.293810</t>
  </si>
  <si>
    <t>12,139.498215</t>
  </si>
  <si>
    <t>2,596,897,166.13</t>
  </si>
  <si>
    <t>213,921.293956</t>
  </si>
  <si>
    <t>12,138.905019</t>
  </si>
  <si>
    <t>2,596,770,268.87</t>
  </si>
  <si>
    <t>12,079.500248</t>
  </si>
  <si>
    <t>2,584,062,322.85</t>
  </si>
  <si>
    <t>213,921.293911</t>
  </si>
  <si>
    <t>12,097.355549</t>
  </si>
  <si>
    <t>2,587,881,951.40</t>
  </si>
  <si>
    <t>213,921.293866</t>
  </si>
  <si>
    <t>12,122.137474</t>
  </si>
  <si>
    <t>2,593,183,332.30</t>
  </si>
  <si>
    <t>213,921.293820</t>
  </si>
  <si>
    <t>12,197.220296</t>
  </si>
  <si>
    <t>2,609,245,146.17</t>
  </si>
  <si>
    <t>213,921.293774</t>
  </si>
  <si>
    <t>12,252.897326</t>
  </si>
  <si>
    <t>2,621,155,647.97</t>
  </si>
  <si>
    <t>213,921.293734</t>
  </si>
  <si>
    <t>12,252.298740</t>
  </si>
  <si>
    <t>2,621,027,600.24</t>
  </si>
  <si>
    <t>213,921.293943</t>
  </si>
  <si>
    <t>12,251.700182</t>
  </si>
  <si>
    <t>2,620,899,556.02</t>
  </si>
  <si>
    <t>213,921.293950</t>
  </si>
  <si>
    <t>12,259.906469</t>
  </si>
  <si>
    <t>2,622,655,055.16</t>
  </si>
  <si>
    <t>213,921.293918</t>
  </si>
  <si>
    <t>12,335.254547</t>
  </si>
  <si>
    <t>2,638,773,613.02</t>
  </si>
  <si>
    <t>213,921.293879</t>
  </si>
  <si>
    <t>12,281.752983</t>
  </si>
  <si>
    <t>2,627,328,488.63</t>
  </si>
  <si>
    <t>213,921.293831</t>
  </si>
  <si>
    <t>12,317.862723</t>
  </si>
  <si>
    <t>2,635,053,130.42</t>
  </si>
  <si>
    <t>213,921.293789</t>
  </si>
  <si>
    <t>12,142.371982</t>
  </si>
  <si>
    <t>2,597,511,923.49</t>
  </si>
  <si>
    <t>213,921.293742</t>
  </si>
  <si>
    <t>12,141.778649</t>
  </si>
  <si>
    <t>2,597,384,999.50</t>
  </si>
  <si>
    <t>213,921.293954</t>
  </si>
  <si>
    <t>12,141.185345</t>
  </si>
  <si>
    <t>2,597,258,079.05</t>
  </si>
  <si>
    <t>213,921.293947</t>
  </si>
  <si>
    <t>12,140.592069</t>
  </si>
  <si>
    <t>2,597,131,164.63</t>
  </si>
  <si>
    <t>12,227.617637</t>
  </si>
  <si>
    <t>2,615,747,786.20</t>
  </si>
  <si>
    <t>213,921.293898</t>
  </si>
  <si>
    <t>12,174.639376</t>
  </si>
  <si>
    <t>2,604,414,607.51</t>
  </si>
  <si>
    <t>213,921.293853</t>
  </si>
  <si>
    <t>12,168.047898</t>
  </si>
  <si>
    <t>2,603,004,549.89</t>
  </si>
  <si>
    <t>213,921.293844</t>
  </si>
  <si>
    <t>12,164.000716</t>
  </si>
  <si>
    <t>2,602,138,770.76</t>
  </si>
  <si>
    <t>213,921.293784</t>
  </si>
  <si>
    <t>12,163.406356</t>
  </si>
  <si>
    <t>2,602,011,626.36</t>
  </si>
  <si>
    <t>213,921.293937</t>
  </si>
  <si>
    <t>12,162.812024</t>
  </si>
  <si>
    <t>2,601,884,486.11</t>
  </si>
  <si>
    <t>213,921.293939</t>
  </si>
  <si>
    <t>12,162.217720</t>
  </si>
  <si>
    <t>2,601,757,351.90</t>
  </si>
  <si>
    <t>213,921.293945</t>
  </si>
  <si>
    <t>12,058.080317</t>
  </si>
  <si>
    <t>2,579,480,143.39</t>
  </si>
  <si>
    <t>213,921.293902</t>
  </si>
  <si>
    <t>11,908.272256</t>
  </si>
  <si>
    <t>2,547,433,008.60</t>
  </si>
  <si>
    <t>213,921.293857</t>
  </si>
  <si>
    <t>11,890.215087</t>
  </si>
  <si>
    <t>2,535,581,900.55</t>
  </si>
  <si>
    <t>213,249.456128</t>
  </si>
  <si>
    <t>11,953.803128</t>
  </si>
  <si>
    <t>2,549,142,015.31</t>
  </si>
  <si>
    <t>213,249.456095</t>
  </si>
  <si>
    <t>11,953.186623</t>
  </si>
  <si>
    <t>2,549,010,548.03</t>
  </si>
  <si>
    <t>213,249.456268</t>
  </si>
  <si>
    <t>11,952.570148</t>
  </si>
  <si>
    <t>2,548,879,085.01</t>
  </si>
  <si>
    <t>213,249.456263</t>
  </si>
  <si>
    <t>11,979.160524</t>
  </si>
  <si>
    <t>2,554,549,467.67</t>
  </si>
  <si>
    <t>213,249.456216</t>
  </si>
  <si>
    <t>12,164.542812</t>
  </si>
  <si>
    <t>2,594,082,139.29</t>
  </si>
  <si>
    <t>213,249.456176</t>
  </si>
  <si>
    <t>12,082.967445</t>
  </si>
  <si>
    <t>2,576,686,236.02</t>
  </si>
  <si>
    <t>213,249.456125</t>
  </si>
  <si>
    <t>11,784.257657</t>
  </si>
  <si>
    <t>2,512,986,535.75</t>
  </si>
  <si>
    <t>213,249.456087</t>
  </si>
  <si>
    <t>11,626.662525</t>
  </si>
  <si>
    <t>2,392,944,348.09</t>
  </si>
  <si>
    <t>205,815.240869</t>
  </si>
  <si>
    <t>11,626.076695</t>
  </si>
  <si>
    <t>2,392,823,777.77</t>
  </si>
  <si>
    <t>205,815.241078</t>
  </si>
  <si>
    <t>11,625.490893</t>
  </si>
  <si>
    <t>2,392,703,210.78</t>
  </si>
  <si>
    <t>205,815.241077</t>
  </si>
  <si>
    <t>11,413.579541</t>
  </si>
  <si>
    <t>2,349,088,624.24</t>
  </si>
  <si>
    <t>205,815.241029</t>
  </si>
  <si>
    <t>11,295.152361</t>
  </si>
  <si>
    <t>2,320,342,124.22</t>
  </si>
  <si>
    <t>205,428.138555</t>
  </si>
  <si>
    <t>11,410.520516</t>
  </si>
  <si>
    <t>2,344,041,989.13</t>
  </si>
  <si>
    <t>205,428.138519</t>
  </si>
  <si>
    <t>11,407.716435</t>
  </si>
  <si>
    <t>2,343,465,951.26</t>
  </si>
  <si>
    <t>205,428.138455</t>
  </si>
  <si>
    <t>11,661.699148</t>
  </si>
  <si>
    <t>2,395,641,146.71</t>
  </si>
  <si>
    <t>205,428.138413</t>
  </si>
  <si>
    <t>11,661.111590</t>
  </si>
  <si>
    <t>2,395,520,448.33</t>
  </si>
  <si>
    <t>205,428.138633</t>
  </si>
  <si>
    <t>11,660.524060</t>
  </si>
  <si>
    <t>2,395,399,753.17</t>
  </si>
  <si>
    <t>205,428.138636</t>
  </si>
  <si>
    <t>11,659.936558</t>
  </si>
  <si>
    <t>2,395,279,063.74</t>
  </si>
  <si>
    <t>205,428.138637</t>
  </si>
  <si>
    <t>11,583.117842</t>
  </si>
  <si>
    <t>2,381,498,337.38</t>
  </si>
  <si>
    <t>205,600.803675</t>
  </si>
  <si>
    <t>11,532.095339</t>
  </si>
  <si>
    <t>2,364,751,771.08</t>
  </si>
  <si>
    <t>205,058.291799</t>
  </si>
  <si>
    <t>11,588.758390</t>
  </si>
  <si>
    <t>2,376,371,860.83</t>
  </si>
  <si>
    <t>205,058.366121</t>
  </si>
  <si>
    <t>11,497.612493</t>
  </si>
  <si>
    <t>2,357,681,631.70</t>
  </si>
  <si>
    <t>205,058.366086</t>
  </si>
  <si>
    <t>11,497.032675</t>
  </si>
  <si>
    <t>2,357,568,098.25</t>
  </si>
  <si>
    <t>205,058.832561</t>
  </si>
  <si>
    <t>11,496.452884</t>
  </si>
  <si>
    <t>2,357,449,207.05</t>
  </si>
  <si>
    <t>205,058.832567</t>
  </si>
  <si>
    <t>11,473.474716</t>
  </si>
  <si>
    <t>2,352,737,330.22</t>
  </si>
  <si>
    <t>205,058.832521</t>
  </si>
  <si>
    <t>11,435.157413</t>
  </si>
  <si>
    <t>2,344,880,028.51</t>
  </si>
  <si>
    <t>205,058.832495</t>
  </si>
  <si>
    <t>11,262.551079</t>
  </si>
  <si>
    <t>2,309,485,574.72</t>
  </si>
  <si>
    <t>205,058.832455</t>
  </si>
  <si>
    <t>11,543.792960</t>
  </si>
  <si>
    <t>2,367,156,705.94</t>
  </si>
  <si>
    <t>205,058.832408</t>
  </si>
  <si>
    <t>11,706.619600</t>
  </si>
  <si>
    <t>2,390,710,817.66</t>
  </si>
  <si>
    <t>204,218.715509</t>
  </si>
  <si>
    <t>11,706.063214</t>
  </si>
  <si>
    <t>2,390,597,195.40</t>
  </si>
  <si>
    <t>204,218.715694</t>
  </si>
  <si>
    <t>11,705.506854</t>
  </si>
  <si>
    <t>2,390,483,576.28</t>
  </si>
  <si>
    <t>204,218.715695</t>
  </si>
  <si>
    <t>11,888.815088</t>
  </si>
  <si>
    <t>2,427,918,547.89</t>
  </si>
  <si>
    <t>204,218.715652</t>
  </si>
  <si>
    <t>11,952.834584</t>
  </si>
  <si>
    <t>2,448,992,526.60</t>
  </si>
  <si>
    <t>204,888.012914</t>
  </si>
  <si>
    <t>12,114.358167</t>
  </si>
  <si>
    <t>2,482,086,772.16</t>
  </si>
  <si>
    <t>204,888.012881</t>
  </si>
  <si>
    <t>12,206.781282</t>
  </si>
  <si>
    <t>2,498,915,475.26</t>
  </si>
  <si>
    <t>204,715.347767</t>
  </si>
  <si>
    <t>12,279.283583</t>
  </si>
  <si>
    <t>2,492,189,385.14</t>
  </si>
  <si>
    <t>202,958.858983</t>
  </si>
  <si>
    <t>12,278.699977</t>
  </si>
  <si>
    <t>2,492,070,939.65</t>
  </si>
  <si>
    <t>202,958.859189</t>
  </si>
  <si>
    <t>12,278.116399</t>
  </si>
  <si>
    <t>2,491,952,497.31</t>
  </si>
  <si>
    <t>202,958.859187</t>
  </si>
  <si>
    <t>12,148.365871</t>
  </si>
  <si>
    <t>2,462,133,832.33</t>
  </si>
  <si>
    <t>202,672.018482</t>
  </si>
  <si>
    <t>12,327.084587</t>
  </si>
  <si>
    <t>2,498,355,114.80</t>
  </si>
  <si>
    <t>202,672.018446</t>
  </si>
  <si>
    <t>12,345.904890</t>
  </si>
  <si>
    <t>2,502,169,463.11</t>
  </si>
  <si>
    <t>202,672.018406</t>
  </si>
  <si>
    <t>12,290.757314</t>
  </si>
  <si>
    <t>2,458,714,589.71</t>
  </si>
  <si>
    <t>200,045.817104</t>
  </si>
  <si>
    <t>12,229.718099</t>
  </si>
  <si>
    <t>2,446,503,949.47</t>
  </si>
  <si>
    <t>200,045.817055</t>
  </si>
  <si>
    <t>12,229.136850</t>
  </si>
  <si>
    <t>2,446,387,675.47</t>
  </si>
  <si>
    <t>200,045.817254</t>
  </si>
  <si>
    <t>12,228.555628</t>
  </si>
  <si>
    <t>2,446,271,404.53</t>
  </si>
  <si>
    <t>200,045.817261</t>
  </si>
  <si>
    <t>12,209.033071</t>
  </si>
  <si>
    <t>2,435,637,861.05</t>
  </si>
  <si>
    <t>199,494.738599</t>
  </si>
  <si>
    <t>12,225.695964</t>
  </si>
  <si>
    <t>2,438,962,020.13</t>
  </si>
  <si>
    <t>199,494.738566</t>
  </si>
  <si>
    <t>12,258.333229</t>
  </si>
  <si>
    <t>2,445,472,982.32</t>
  </si>
  <si>
    <t>199,494.738529</t>
  </si>
  <si>
    <t>12,441.463752</t>
  </si>
  <si>
    <t>2,469,922,631.75</t>
  </si>
  <si>
    <t>198,523.476094</t>
  </si>
  <si>
    <t>12,524.154571</t>
  </si>
  <si>
    <t>2,486,338,700.07</t>
  </si>
  <si>
    <t>198,523.476054</t>
  </si>
  <si>
    <t>12,523.559327</t>
  </si>
  <si>
    <t>2,486,220,532.77</t>
  </si>
  <si>
    <t>198,523.476262</t>
  </si>
  <si>
    <t>12,522.964112</t>
  </si>
  <si>
    <t>2,486,102,368.55</t>
  </si>
  <si>
    <t>198,523.476257</t>
  </si>
  <si>
    <t>12,522.817084</t>
  </si>
  <si>
    <t>2,486,073,180.03</t>
  </si>
  <si>
    <t>198,523.476256</t>
  </si>
  <si>
    <t>12,546.895335</t>
  </si>
  <si>
    <t>2,490,853,277.54</t>
  </si>
  <si>
    <t>198,523.476209</t>
  </si>
  <si>
    <t>12,546.299010</t>
  </si>
  <si>
    <t>2,490,734,893.60</t>
  </si>
  <si>
    <t>198,523.476255</t>
  </si>
  <si>
    <t>12,531.628232</t>
  </si>
  <si>
    <t>2,487,822,399.26</t>
  </si>
  <si>
    <t>198,523.476216</t>
  </si>
  <si>
    <t>12,453.615387</t>
  </si>
  <si>
    <t>2,456,255,083.90</t>
  </si>
  <si>
    <t>197,232.290188</t>
  </si>
  <si>
    <t>12,453.023497</t>
  </si>
  <si>
    <t>2,456,138,345.06</t>
  </si>
  <si>
    <t>197,232.290267</t>
  </si>
  <si>
    <t>12,452.431635</t>
  </si>
  <si>
    <t>2,456,021,610.70</t>
  </si>
  <si>
    <t>197,232.290262</t>
  </si>
  <si>
    <t>12,479.844470</t>
  </si>
  <si>
    <t>2,460,008,880.58</t>
  </si>
  <si>
    <t>197,118.552759</t>
  </si>
  <si>
    <t>12,564.405887</t>
  </si>
  <si>
    <t>2,476,677,504.11</t>
  </si>
  <si>
    <t>197,118.552710</t>
  </si>
  <si>
    <t>12,639.529602</t>
  </si>
  <si>
    <t>2,491,485,782.16</t>
  </si>
  <si>
    <t>197,118.552716</t>
  </si>
  <si>
    <t>12,524.942359</t>
  </si>
  <si>
    <t>2,436,665,797.99</t>
  </si>
  <si>
    <t>194,545.070799</t>
  </si>
  <si>
    <t>12,514.004091</t>
  </si>
  <si>
    <t>2,432,630,559.12</t>
  </si>
  <si>
    <t>194,392.661328</t>
  </si>
  <si>
    <t>12,513.409280</t>
  </si>
  <si>
    <t>2,432,514,932.19</t>
  </si>
  <si>
    <t>194,392.661325</t>
  </si>
  <si>
    <t>12,512.814497</t>
  </si>
  <si>
    <t>2,432,399,310.76</t>
  </si>
  <si>
    <t>194,392.661327</t>
  </si>
  <si>
    <t>12,512.219742</t>
  </si>
  <si>
    <t>2,432,283,694.82</t>
  </si>
  <si>
    <t>194,392.661332</t>
  </si>
  <si>
    <t>12,463.338347</t>
  </si>
  <si>
    <t>2,422,781,510.38</t>
  </si>
  <si>
    <t>194,392.661334</t>
  </si>
  <si>
    <t>12,451.344909</t>
  </si>
  <si>
    <t>2,412,116,422.45</t>
  </si>
  <si>
    <t>193,723.364028</t>
  </si>
  <si>
    <t>12,414.969785</t>
  </si>
  <si>
    <t>2,405,069,711.02</t>
  </si>
  <si>
    <t>193,723.364025</t>
  </si>
  <si>
    <t>12,374.758512</t>
  </si>
  <si>
    <t>2,367,815,222.72</t>
  </si>
  <si>
    <t>191,342.337745</t>
  </si>
  <si>
    <t>12,374.170319</t>
  </si>
  <si>
    <t>2,367,702,676.57</t>
  </si>
  <si>
    <t>191,342.337751</t>
  </si>
  <si>
    <t>12,373.582154</t>
  </si>
  <si>
    <t>2,367,590,135.77</t>
  </si>
  <si>
    <t>191,342.337757</t>
  </si>
  <si>
    <t>12,349.995105</t>
  </si>
  <si>
    <t>2,335,429,984.19</t>
  </si>
  <si>
    <t>189,103.717397</t>
  </si>
  <si>
    <t>12,322.285322</t>
  </si>
  <si>
    <t>2,330,189,961.14</t>
  </si>
  <si>
    <t>189,103.717391</t>
  </si>
  <si>
    <t>12,481.170795</t>
  </si>
  <si>
    <t>2,349,911,020.58</t>
  </si>
  <si>
    <t>188,276.489376</t>
  </si>
  <si>
    <t>12,400.641931</t>
  </si>
  <si>
    <t>2,334,749,328.77</t>
  </si>
  <si>
    <t>188,276.489375</t>
  </si>
  <si>
    <t>12,470.669248</t>
  </si>
  <si>
    <t>2,347,933,826.21</t>
  </si>
  <si>
    <t>188,276.489378</t>
  </si>
  <si>
    <t>12,470.076497</t>
  </si>
  <si>
    <t>2,347,822,225.06</t>
  </si>
  <si>
    <t>188,276.489372</t>
  </si>
  <si>
    <t>12,469.483774</t>
  </si>
  <si>
    <t>2,347,710,629.21</t>
  </si>
  <si>
    <t>188,276.489369</t>
  </si>
  <si>
    <t>9,808.132201</t>
  </si>
  <si>
    <t>739,999,421.75</t>
  </si>
  <si>
    <t>9,746.084477</t>
  </si>
  <si>
    <t>735,318,073.75</t>
  </si>
  <si>
    <t>75,447.537466</t>
  </si>
  <si>
    <t>9,873.279927</t>
  </si>
  <si>
    <t>744,914,657.18</t>
  </si>
  <si>
    <t>9,931.941580</t>
  </si>
  <si>
    <t>784,340,534.50</t>
  </si>
  <si>
    <t>78,971.521142</t>
  </si>
  <si>
    <t>9,940.399539</t>
  </si>
  <si>
    <t>785,008,472.38</t>
  </si>
  <si>
    <t>78,971.521143</t>
  </si>
  <si>
    <t>9,925.396048</t>
  </si>
  <si>
    <t>783,823,623.84</t>
  </si>
  <si>
    <t>9,924.392775</t>
  </si>
  <si>
    <t>783,744,393.84</t>
  </si>
  <si>
    <t>9,923.389616</t>
  </si>
  <si>
    <t>783,665,172.84</t>
  </si>
  <si>
    <t>9,945.512989</t>
  </si>
  <si>
    <t>812,444,020.41</t>
  </si>
  <si>
    <t>81,689.503728</t>
  </si>
  <si>
    <t>9,970.187070</t>
  </si>
  <si>
    <t>814,459,633.81</t>
  </si>
  <si>
    <t>9,998.625261</t>
  </si>
  <si>
    <t>816,782,735.53</t>
  </si>
  <si>
    <t>9,989.057451</t>
  </si>
  <si>
    <t>835,090,078.97</t>
  </si>
  <si>
    <t>83,600.488139</t>
  </si>
  <si>
    <t>9,982.847915</t>
  </si>
  <si>
    <t>864,570,958.72</t>
  </si>
  <si>
    <t>86,605.642605</t>
  </si>
  <si>
    <t>9,981.890622</t>
  </si>
  <si>
    <t>864,488,051.72</t>
  </si>
  <si>
    <t>9,980.933433</t>
  </si>
  <si>
    <t>864,405,153.72</t>
  </si>
  <si>
    <t>10,145.096158</t>
  </si>
  <si>
    <t>878,622,572.08</t>
  </si>
  <si>
    <t>10,214.918763</t>
  </si>
  <si>
    <t>1,028,535,092.13</t>
  </si>
  <si>
    <t>100,689.502871</t>
  </si>
  <si>
    <t>10,200.733958</t>
  </si>
  <si>
    <t>1,027,106,831.13</t>
  </si>
  <si>
    <t>10,190.970923</t>
  </si>
  <si>
    <t>1,026,123,795.96</t>
  </si>
  <si>
    <t>10,253.221514</t>
  </si>
  <si>
    <t>1,045,094,148.36</t>
  </si>
  <si>
    <t>101,928.369239</t>
  </si>
  <si>
    <t>10,252.149133</t>
  </si>
  <si>
    <t>1,044,984,842.36</t>
  </si>
  <si>
    <t>10,251.076871</t>
  </si>
  <si>
    <t>1,044,875,548.36</t>
  </si>
  <si>
    <t>10,253.951512</t>
  </si>
  <si>
    <t>1,045,168,555.86</t>
  </si>
  <si>
    <t>10,292.506210</t>
  </si>
  <si>
    <t>1,049,098,373.41</t>
  </si>
  <si>
    <t>10,353.911920</t>
  </si>
  <si>
    <t>1,472,729,262.02</t>
  </si>
  <si>
    <t>142,238.921229</t>
  </si>
  <si>
    <t>10,416.438332</t>
  </si>
  <si>
    <t>1,484,622,951.38</t>
  </si>
  <si>
    <t>142,526.927542</t>
  </si>
  <si>
    <t>10,459.330379</t>
  </si>
  <si>
    <t>1,495,736,223.12</t>
  </si>
  <si>
    <t>143,004.969617</t>
  </si>
  <si>
    <t>10,458.227404</t>
  </si>
  <si>
    <t>1,495,578,492.12</t>
  </si>
  <si>
    <t>10,457.124540</t>
  </si>
  <si>
    <t>1,495,420,777.12</t>
  </si>
  <si>
    <t>10,591.917140</t>
  </si>
  <si>
    <t>1,517,440,038.97</t>
  </si>
  <si>
    <t>143,263.964289</t>
  </si>
  <si>
    <t>10,621.777714</t>
  </si>
  <si>
    <t>1,521,717,983.14</t>
  </si>
  <si>
    <t>10,607.242652</t>
  </si>
  <si>
    <t>1,554,635,632.48</t>
  </si>
  <si>
    <t>146,563.596545</t>
  </si>
  <si>
    <t>10,736.897623</t>
  </si>
  <si>
    <t>1,573,638,331.32</t>
  </si>
  <si>
    <t>10,740.083995</t>
  </si>
  <si>
    <t>1,604,105,337.43</t>
  </si>
  <si>
    <t>149,356.870789</t>
  </si>
  <si>
    <t>10,738.970038</t>
  </si>
  <si>
    <t>1,603,938,960.43</t>
  </si>
  <si>
    <t>10,737.856203</t>
  </si>
  <si>
    <t>1,603,772,601.43</t>
  </si>
  <si>
    <t>10,779.426491</t>
  </si>
  <si>
    <t>1,611,181,409.54</t>
  </si>
  <si>
    <t>149,468.193965</t>
  </si>
  <si>
    <t>10,712.586142</t>
  </si>
  <si>
    <t>1,602,549,644.00</t>
  </si>
  <si>
    <t>149,595.029883</t>
  </si>
  <si>
    <t>10,669.668060</t>
  </si>
  <si>
    <t>1,596,129,312.23</t>
  </si>
  <si>
    <t>10,873.037237</t>
  </si>
  <si>
    <t>1,626,552,330.46</t>
  </si>
  <si>
    <t>10,875.398134</t>
  </si>
  <si>
    <t>1,637,286,366.26</t>
  </si>
  <si>
    <t>150,549.556536</t>
  </si>
  <si>
    <t>10,874.289250</t>
  </si>
  <si>
    <t>1,637,119,424.26</t>
  </si>
  <si>
    <t>10,873.180486</t>
  </si>
  <si>
    <t>1,636,952,500.26</t>
  </si>
  <si>
    <t>10,805.471913</t>
  </si>
  <si>
    <t>1,496,759,004.66</t>
  </si>
  <si>
    <t>138,518.615078</t>
  </si>
  <si>
    <t>10,677.563414</t>
  </si>
  <si>
    <t>1,499,041,296.45</t>
  </si>
  <si>
    <t>140,391.701589</t>
  </si>
  <si>
    <t>10,945.316845</t>
  </si>
  <si>
    <t>1,536,631,656.25</t>
  </si>
  <si>
    <t>11,040.407714</t>
  </si>
  <si>
    <t>1,549,981,625.25</t>
  </si>
  <si>
    <t>11,096.821081</t>
  </si>
  <si>
    <t>1,557,901,593.78</t>
  </si>
  <si>
    <t>11,095.649986</t>
  </si>
  <si>
    <t>1,557,737,181.78</t>
  </si>
  <si>
    <t>11,094.479019</t>
  </si>
  <si>
    <t>1,557,572,787.78</t>
  </si>
  <si>
    <t>11,063.916965</t>
  </si>
  <si>
    <t>1,553,782,128.89</t>
  </si>
  <si>
    <t>140,436.893540</t>
  </si>
  <si>
    <t>10,863.197517</t>
  </si>
  <si>
    <t>1,525,593,713.21</t>
  </si>
  <si>
    <t>10,960.939177</t>
  </si>
  <si>
    <t>1,549,320,248.31</t>
  </si>
  <si>
    <t>141,349.224120</t>
  </si>
  <si>
    <t>11,041.347166</t>
  </si>
  <si>
    <t>1,560,685,855.11</t>
  </si>
  <si>
    <t>11,051.367342</t>
  </si>
  <si>
    <t>1,562,102,199.31</t>
  </si>
  <si>
    <t>11,050.193915</t>
  </si>
  <si>
    <t>1,561,936,336.31</t>
  </si>
  <si>
    <t>11,049.020616</t>
  </si>
  <si>
    <t>1,561,770,491.31</t>
  </si>
  <si>
    <t>11,029.197962</t>
  </si>
  <si>
    <t>1,559,467,737.06</t>
  </si>
  <si>
    <t>141,394.482388</t>
  </si>
  <si>
    <t>11,212.628485</t>
  </si>
  <si>
    <t>1,586,403,800.89</t>
  </si>
  <si>
    <t>141,483.667542</t>
  </si>
  <si>
    <t>11,166.500186</t>
  </si>
  <si>
    <t>1,579,877,399.94</t>
  </si>
  <si>
    <t>11,156.431678</t>
  </si>
  <si>
    <t>1,580,452,870.54</t>
  </si>
  <si>
    <t>141,662.936331</t>
  </si>
  <si>
    <t>11,070.830679</t>
  </si>
  <si>
    <t>1,598,326,381.54</t>
  </si>
  <si>
    <t>144,372.760089</t>
  </si>
  <si>
    <t>11,069.658324</t>
  </si>
  <si>
    <t>1,598,157,125.54</t>
  </si>
  <si>
    <t>11,068.486095</t>
  </si>
  <si>
    <t>1,597,987,887.54</t>
  </si>
  <si>
    <t>11,067.313997</t>
  </si>
  <si>
    <t>1,597,818,668.54</t>
  </si>
  <si>
    <t>11,049.815655</t>
  </si>
  <si>
    <t>1,589,427,219.10</t>
  </si>
  <si>
    <t>143,841.967031</t>
  </si>
  <si>
    <t>11,056.243111</t>
  </si>
  <si>
    <t>1,640,351,757.04</t>
  </si>
  <si>
    <t>148,364.298848</t>
  </si>
  <si>
    <t>11,028.827299</t>
  </si>
  <si>
    <t>1,636,284,229.37</t>
  </si>
  <si>
    <t>11,127.555639</t>
  </si>
  <si>
    <t>1,651,931,990.27</t>
  </si>
  <si>
    <t>148,454.165844</t>
  </si>
  <si>
    <t>11,126.383452</t>
  </si>
  <si>
    <t>1,651,757,974.27</t>
  </si>
  <si>
    <t>11,125.211387</t>
  </si>
  <si>
    <t>1,651,583,976.27</t>
  </si>
  <si>
    <t>148,454.165843</t>
  </si>
  <si>
    <t>11,157.701270</t>
  </si>
  <si>
    <t>1,656,407,234.76</t>
  </si>
  <si>
    <t>11,106.247207</t>
  </si>
  <si>
    <t>1,648,768,664.81</t>
  </si>
  <si>
    <t>11,074.554721</t>
  </si>
  <si>
    <t>1,653,040,007.97</t>
  </si>
  <si>
    <t>149,264.692770</t>
  </si>
  <si>
    <t>11,120.412452</t>
  </si>
  <si>
    <t>1,659,884,948.09</t>
  </si>
  <si>
    <t>11,140.534070</t>
  </si>
  <si>
    <t>1,662,888,395.20</t>
  </si>
  <si>
    <t>11,139.346957</t>
  </si>
  <si>
    <t>1,662,711,201.20</t>
  </si>
  <si>
    <t>11,138.159972</t>
  </si>
  <si>
    <t>1,662,534,026.20</t>
  </si>
  <si>
    <t>11,158.754655</t>
  </si>
  <si>
    <t>1,666,608,085.20</t>
  </si>
  <si>
    <t>149,354.308505</t>
  </si>
  <si>
    <t>11,223.896495</t>
  </si>
  <si>
    <t>1,694,837,299.75</t>
  </si>
  <si>
    <t>151,002.577446</t>
  </si>
  <si>
    <t>11,278.983536</t>
  </si>
  <si>
    <t>1,703,155,584.91</t>
  </si>
  <si>
    <t>11,277.791364</t>
  </si>
  <si>
    <t>1,702,975,563.91</t>
  </si>
  <si>
    <t>11,276.599325</t>
  </si>
  <si>
    <t>1,702,795,562.91</t>
  </si>
  <si>
    <t>11,275.407412</t>
  </si>
  <si>
    <t>1,702,615,580.91</t>
  </si>
  <si>
    <t>11,274.215624</t>
  </si>
  <si>
    <t>1,702,435,617.91</t>
  </si>
  <si>
    <t>11,428.597576</t>
  </si>
  <si>
    <t>1,726,747,690.62</t>
  </si>
  <si>
    <t>151,090.077245</t>
  </si>
  <si>
    <t>11,411.989512</t>
  </si>
  <si>
    <t>1,724,238,376.95</t>
  </si>
  <si>
    <t>11,361.029196</t>
  </si>
  <si>
    <t>1,704,749,462.43</t>
  </si>
  <si>
    <t>150,052.379320</t>
  </si>
  <si>
    <t>11,361.849478</t>
  </si>
  <si>
    <t>1,704,872,547.72</t>
  </si>
  <si>
    <t>11,381.114004</t>
  </si>
  <si>
    <t>1,768,860,340.66</t>
  </si>
  <si>
    <t>155,420.667965</t>
  </si>
  <si>
    <t>11,380.111701</t>
  </si>
  <si>
    <t>1,768,704,562.04</t>
  </si>
  <si>
    <t>11,379.109536</t>
  </si>
  <si>
    <t>1,768,548,804.93</t>
  </si>
  <si>
    <t>11,531.806257</t>
  </si>
  <si>
    <t>1,792,281,031.33</t>
  </si>
  <si>
    <t>11,563.975006</t>
  </si>
  <si>
    <t>1,887,561,440.56</t>
  </si>
  <si>
    <t>163,227.734369</t>
  </si>
  <si>
    <t>11,505.741494</t>
  </si>
  <si>
    <t>1,878,056,116.35</t>
  </si>
  <si>
    <t>11,415.952208</t>
  </si>
  <si>
    <t>1,863,400,014.61</t>
  </si>
  <si>
    <t>11,417.611737</t>
  </si>
  <si>
    <t>1,948,599,336.78</t>
  </si>
  <si>
    <t>170,666.106159</t>
  </si>
  <si>
    <t>11,416.586448</t>
  </si>
  <si>
    <t>1,948,424,354.78</t>
  </si>
  <si>
    <t>11,415.561302</t>
  </si>
  <si>
    <t>1,948,249,397.11</t>
  </si>
  <si>
    <t>11,401.796087</t>
  </si>
  <si>
    <t>1,945,900,141.31</t>
  </si>
  <si>
    <t>11,374.737086</t>
  </si>
  <si>
    <t>1,941,282,086.99</t>
  </si>
  <si>
    <t>11,450.044212</t>
  </si>
  <si>
    <t>1,954,134,460.98</t>
  </si>
  <si>
    <t>170,666.106158</t>
  </si>
  <si>
    <t>11,532.035018</t>
  </si>
  <si>
    <t>1,958,115,512.65</t>
  </si>
  <si>
    <t>169,797.915940</t>
  </si>
  <si>
    <t>11,634.319699</t>
  </si>
  <si>
    <t>1,975,483,238.21</t>
  </si>
  <si>
    <t>11,633.270177</t>
  </si>
  <si>
    <t>1,975,305,031.65</t>
  </si>
  <si>
    <t>169,797.915939</t>
  </si>
  <si>
    <t>11,632.220796</t>
  </si>
  <si>
    <t>1,975,126,848.98</t>
  </si>
  <si>
    <t>11,707.480761</t>
  </si>
  <si>
    <t>1,987,905,834.20</t>
  </si>
  <si>
    <t>11,706.411685</t>
  </si>
  <si>
    <t>1,987,724,307.31</t>
  </si>
  <si>
    <t>11,798.306325</t>
  </si>
  <si>
    <t>2,052,267,252.33</t>
  </si>
  <si>
    <t>173,945.920355</t>
  </si>
  <si>
    <t>11,731.027170</t>
  </si>
  <si>
    <t>2,040,564,317.80</t>
  </si>
  <si>
    <t>11,632.328938</t>
  </si>
  <si>
    <t>2,027,369,265.29</t>
  </si>
  <si>
    <t>174,287.477267</t>
  </si>
  <si>
    <t>11,631.227044</t>
  </si>
  <si>
    <t>2,027,177,219.07</t>
  </si>
  <si>
    <t>11,630.125298</t>
  </si>
  <si>
    <t>2,026,985,198.51</t>
  </si>
  <si>
    <t>11,683.656642</t>
  </si>
  <si>
    <t>2,036,315,041.33</t>
  </si>
  <si>
    <t>11,616.907255</t>
  </si>
  <si>
    <t>2,032,749,241.49</t>
  </si>
  <si>
    <t>174,981.963521</t>
  </si>
  <si>
    <t>11,592.878866</t>
  </si>
  <si>
    <t>2,048,544,706.91</t>
  </si>
  <si>
    <t>176,707.160534</t>
  </si>
  <si>
    <t>11,641.535936</t>
  </si>
  <si>
    <t>2,057,142,759.56</t>
  </si>
  <si>
    <t>11,688.105533</t>
  </si>
  <si>
    <t>2,065,371,940.82</t>
  </si>
  <si>
    <t>11,687.042186</t>
  </si>
  <si>
    <t>2,065,184,039.69</t>
  </si>
  <si>
    <t>176,707.160533</t>
  </si>
  <si>
    <t>11,685.978989</t>
  </si>
  <si>
    <t>2,064,996,165.17</t>
  </si>
  <si>
    <t>11,469.786319</t>
  </si>
  <si>
    <t>2,026,793,372.27</t>
  </si>
  <si>
    <t>11,471.666005</t>
  </si>
  <si>
    <t>2,027,125,526.34</t>
  </si>
  <si>
    <t>11,447.285680</t>
  </si>
  <si>
    <t>2,022,817,348.34</t>
  </si>
  <si>
    <t>176,707.160532</t>
  </si>
  <si>
    <t>11,309.875977</t>
  </si>
  <si>
    <t>2,365,536,069.83</t>
  </si>
  <si>
    <t>209,156.676403</t>
  </si>
  <si>
    <t>11,361.447166</t>
  </si>
  <si>
    <t>2,376,322,528.27</t>
  </si>
  <si>
    <t>209,156.676402</t>
  </si>
  <si>
    <t>11,360.378117</t>
  </si>
  <si>
    <t>2,376,098,929.65</t>
  </si>
  <si>
    <t>11,359.309207</t>
  </si>
  <si>
    <t>2,375,875,359.98</t>
  </si>
  <si>
    <t>11,358.240435</t>
  </si>
  <si>
    <t>2,375,651,819.26</t>
  </si>
  <si>
    <t>11,418.778399</t>
  </si>
  <si>
    <t>2,388,313,738.49</t>
  </si>
  <si>
    <t>11,375.988907</t>
  </si>
  <si>
    <t>2,378,341,704.75</t>
  </si>
  <si>
    <t>209,066.809408</t>
  </si>
  <si>
    <t>11,395.305661</t>
  </si>
  <si>
    <t>2,382,380,196.75</t>
  </si>
  <si>
    <t>11,389.873916</t>
  </si>
  <si>
    <t>2,381,244,599.19</t>
  </si>
  <si>
    <t>11,388.662059</t>
  </si>
  <si>
    <t>2,380,991,240.12</t>
  </si>
  <si>
    <t>11,387.450334</t>
  </si>
  <si>
    <t>2,380,737,908.54</t>
  </si>
  <si>
    <t>11,382.967990</t>
  </si>
  <si>
    <t>2,487,452,572.08</t>
  </si>
  <si>
    <t>218,524.076871</t>
  </si>
  <si>
    <t>11,360.958000</t>
  </si>
  <si>
    <t>2,472,642,859.22</t>
  </si>
  <si>
    <t>217,643.869409</t>
  </si>
  <si>
    <t>11,262.917791</t>
  </si>
  <si>
    <t>2,456,305,008.95</t>
  </si>
  <si>
    <t>218,087.804106</t>
  </si>
  <si>
    <t>11,315.130307</t>
  </si>
  <si>
    <t>2,467,691,921.84</t>
  </si>
  <si>
    <t>11,061.100077</t>
  </si>
  <si>
    <t>2,412,291,026.84</t>
  </si>
  <si>
    <t>11,060.125011</t>
  </si>
  <si>
    <t>2,412,078,376.84</t>
  </si>
  <si>
    <t>11,058.945665</t>
  </si>
  <si>
    <t>2,411,821,175.84</t>
  </si>
  <si>
    <t>10,960.904737</t>
  </si>
  <si>
    <t>2,387,600,958.30</t>
  </si>
  <si>
    <t>217,828.821220</t>
  </si>
  <si>
    <t>10,877.824592</t>
  </si>
  <si>
    <t>2,369,503,708.30</t>
  </si>
  <si>
    <t>10,460.625401</t>
  </si>
  <si>
    <t>2,460,266,729.60</t>
  </si>
  <si>
    <t>113,058.443686</t>
  </si>
  <si>
    <t>10,458.638837</t>
  </si>
  <si>
    <t>2,468,355,676.17</t>
  </si>
  <si>
    <t>10,361.964561</t>
  </si>
  <si>
    <t>2,452,001,624.18</t>
  </si>
  <si>
    <t>10,360.960308</t>
  </si>
  <si>
    <t>2,451,744,132.18</t>
  </si>
  <si>
    <t>10,359.956166</t>
  </si>
  <si>
    <t>2,451,486,668.18</t>
  </si>
  <si>
    <t>10,364.058558</t>
  </si>
  <si>
    <t>2,450,391,435.26</t>
  </si>
  <si>
    <t>113,015.277432</t>
  </si>
  <si>
    <t>10,225.158568</t>
  </si>
  <si>
    <t>2,394,194,451.02</t>
  </si>
  <si>
    <t>111,708.679231</t>
  </si>
  <si>
    <t>10,069.684961</t>
  </si>
  <si>
    <t>2,386,244,421.24</t>
  </si>
  <si>
    <t>10,047.572904</t>
  </si>
  <si>
    <t>2,394,025,987.27</t>
  </si>
  <si>
    <t>9,919.931453</t>
  </si>
  <si>
    <t>2,247,791,214.04</t>
  </si>
  <si>
    <t>105,423.846228</t>
  </si>
  <si>
    <t>9,918.877857</t>
  </si>
  <si>
    <t>2,247,552,767.04</t>
  </si>
  <si>
    <t>9,917.824372</t>
  </si>
  <si>
    <t>2,247,314,346.04</t>
  </si>
  <si>
    <t>9,959.412913</t>
  </si>
  <si>
    <t>2,247,946,400.47</t>
  </si>
  <si>
    <t>10,471.618206</t>
  </si>
  <si>
    <t>10,000.264263</t>
  </si>
  <si>
    <t>2,252,682,789.50</t>
  </si>
  <si>
    <t>9,912.110480</t>
  </si>
  <si>
    <t>2,239,317,983.91</t>
  </si>
  <si>
    <t>9,693.857373</t>
  </si>
  <si>
    <t>2,198,536,498.90</t>
  </si>
  <si>
    <t>9,636.923201</t>
  </si>
  <si>
    <t>2,197,392,741.91</t>
  </si>
  <si>
    <t>106,027.313912</t>
  </si>
  <si>
    <t>9,635.900599</t>
  </si>
  <si>
    <t>2,197,159,723.91</t>
  </si>
  <si>
    <t>9,634.878104</t>
  </si>
  <si>
    <t>2,196,926,730.91</t>
  </si>
  <si>
    <t>9,446.202542</t>
  </si>
  <si>
    <t>2,152,251,847.45</t>
  </si>
  <si>
    <t>9,444.039033</t>
  </si>
  <si>
    <t>2,173,758,724.16</t>
  </si>
  <si>
    <t>106,269.778237</t>
  </si>
  <si>
    <t>9,596.802190</t>
  </si>
  <si>
    <t>2,199,193,950.03</t>
  </si>
  <si>
    <t>9,405.521685</t>
  </si>
  <si>
    <t>2,174,868,612.96</t>
  </si>
  <si>
    <t>9,550.283311</t>
  </si>
  <si>
    <t>2,197,571,579.95</t>
  </si>
  <si>
    <t>9,549.269987</t>
  </si>
  <si>
    <t>2,197,338,541.95</t>
  </si>
  <si>
    <t>106,269.778236</t>
  </si>
  <si>
    <t>9,548.256770</t>
  </si>
  <si>
    <t>2,197,105,528.95</t>
  </si>
  <si>
    <t>9,558.218304</t>
  </si>
  <si>
    <t>2,197,096,566.56</t>
  </si>
  <si>
    <t>9,842.305036</t>
  </si>
  <si>
    <t>2,245,785,339.95</t>
  </si>
  <si>
    <t>106,217.924187</t>
  </si>
  <si>
    <t>10,003.946716</t>
  </si>
  <si>
    <t>2,249,517,673.33</t>
  </si>
  <si>
    <t>10,059.822330</t>
  </si>
  <si>
    <t>2,292,464,942.71</t>
  </si>
  <si>
    <t>106,425.380513</t>
  </si>
  <si>
    <t>9,882.623517</t>
  </si>
  <si>
    <t>2,268,661,147.14</t>
  </si>
  <si>
    <t>9,881.573194</t>
  </si>
  <si>
    <t>2,268,420,444.14</t>
  </si>
  <si>
    <t>9,880.522982</t>
  </si>
  <si>
    <t>2,268,179,767.14</t>
  </si>
  <si>
    <t>106,425.380512</t>
  </si>
  <si>
    <t>9,841.786731</t>
  </si>
  <si>
    <t>2,275,049,566.38</t>
  </si>
  <si>
    <t>106,448.580888</t>
  </si>
  <si>
    <t>9,804.770157</t>
  </si>
  <si>
    <t>2,262,512,976.56</t>
  </si>
  <si>
    <t>9,810.152919</t>
  </si>
  <si>
    <t>2,276,559,057.22</t>
  </si>
  <si>
    <t>9,809.140902</t>
  </si>
  <si>
    <t>2,248,151,365.01</t>
  </si>
  <si>
    <t>105,502.327371</t>
  </si>
  <si>
    <t>9,976.206308</t>
  </si>
  <si>
    <t>2,268,341,418.65</t>
  </si>
  <si>
    <t>9,975.146486</t>
  </si>
  <si>
    <t>2,268,100,759.65</t>
  </si>
  <si>
    <t>9,974.086776</t>
  </si>
  <si>
    <t>2,267,860,126.65</t>
  </si>
  <si>
    <t>9,929.167246</t>
  </si>
  <si>
    <t>2,253,411,955.89</t>
  </si>
  <si>
    <t>105,502.327370</t>
  </si>
  <si>
    <t>9,933.043995</t>
  </si>
  <si>
    <t>2,266,867,130.27</t>
  </si>
  <si>
    <t>9,987.272192</t>
  </si>
  <si>
    <t>2,239,928,800.02</t>
  </si>
  <si>
    <t>103,891.326058</t>
  </si>
  <si>
    <t>10,038.679756</t>
  </si>
  <si>
    <t>2,274,230,154.48</t>
  </si>
  <si>
    <t>105,269.509830</t>
  </si>
  <si>
    <t>9,999.676230</t>
  </si>
  <si>
    <t>2,273,214,454.12</t>
  </si>
  <si>
    <t>9,998.613907</t>
  </si>
  <si>
    <t>2,272,973,272.12</t>
  </si>
  <si>
    <t>9,997.551696</t>
  </si>
  <si>
    <t>2,272,732,116.12</t>
  </si>
  <si>
    <t>9,841.429770</t>
  </si>
  <si>
    <t>2,248,280,747.06</t>
  </si>
  <si>
    <t>105,162.411309</t>
  </si>
  <si>
    <t>9,796.854761</t>
  </si>
  <si>
    <t>2,255,024,892.21</t>
  </si>
  <si>
    <t>9,728.876840</t>
  </si>
  <si>
    <t>2,235,295,649.08</t>
  </si>
  <si>
    <t>9,893.731893</t>
  </si>
  <si>
    <t>2,250,932,323.96</t>
  </si>
  <si>
    <t>10,131.075714</t>
  </si>
  <si>
    <t>2,306,640,699.45</t>
  </si>
  <si>
    <t>105,162.411308</t>
  </si>
  <si>
    <t>10,129.999289</t>
  </si>
  <si>
    <t>2,306,395,925.45</t>
  </si>
  <si>
    <t>10,128.922976</t>
  </si>
  <si>
    <t>2,306,151,177.45</t>
  </si>
  <si>
    <t>10,098.474301</t>
  </si>
  <si>
    <t>2,307,955,871.06</t>
  </si>
  <si>
    <t>10,047.185870</t>
  </si>
  <si>
    <t>2,302,032,983.65</t>
  </si>
  <si>
    <t>105,374.808061</t>
  </si>
  <si>
    <t>9,957.159866</t>
  </si>
  <si>
    <t>2,282,333,959.38</t>
  </si>
  <si>
    <t>9,807.950264</t>
  </si>
  <si>
    <t>2,266,593,929.83</t>
  </si>
  <si>
    <t>9,837.881031</t>
  </si>
  <si>
    <t>2,264,134,797.92</t>
  </si>
  <si>
    <t>9,836.872663</t>
  </si>
  <si>
    <t>2,263,901,993.92</t>
  </si>
  <si>
    <t>9,835.864401</t>
  </si>
  <si>
    <t>2,263,669,214.92</t>
  </si>
  <si>
    <t>105,374.808060</t>
  </si>
  <si>
    <t>9,790.827331</t>
  </si>
  <si>
    <t>2,252,717,606.91</t>
  </si>
  <si>
    <t>9,770.456338</t>
  </si>
  <si>
    <t>2,252,075,269.99</t>
  </si>
  <si>
    <t>9,612.710487</t>
  </si>
  <si>
    <t>2,199,499,431.67</t>
  </si>
  <si>
    <t>103,970.500179</t>
  </si>
  <si>
    <t>9,826.128143</t>
  </si>
  <si>
    <t>2,232,040,455.98</t>
  </si>
  <si>
    <t>9,905.292669</t>
  </si>
  <si>
    <t>2,262,551,550.71</t>
  </si>
  <si>
    <t>104,066.362321</t>
  </si>
  <si>
    <t>9,904.255216</t>
  </si>
  <si>
    <t>2,262,313,717.71</t>
  </si>
  <si>
    <t>104,066.362320</t>
  </si>
  <si>
    <t>9,903.217862</t>
  </si>
  <si>
    <t>2,262,075,909.71</t>
  </si>
  <si>
    <t>9,995.446730</t>
  </si>
  <si>
    <t>2,264,411,711.16</t>
  </si>
  <si>
    <t>10,003.646110</t>
  </si>
  <si>
    <t>2,274,719,220.62</t>
  </si>
  <si>
    <t>10,074.484006</t>
  </si>
  <si>
    <t>2,218,130,679.25</t>
  </si>
  <si>
    <t>100,830.058377</t>
  </si>
  <si>
    <t>10,201.981051</t>
  </si>
  <si>
    <t>2,240,008,894.95</t>
  </si>
  <si>
    <t>10,218.492521</t>
  </si>
  <si>
    <t>2,314,004,928.51</t>
  </si>
  <si>
    <t>103,904.370440</t>
  </si>
  <si>
    <t>10,217.421385</t>
  </si>
  <si>
    <t>2,313,761,565.51</t>
  </si>
  <si>
    <t>103,904.356491</t>
  </si>
  <si>
    <t>10,216.350408</t>
  </si>
  <si>
    <t>2,313,518,229.51</t>
  </si>
  <si>
    <t>104,038.022907</t>
  </si>
  <si>
    <t>10,098.935555</t>
  </si>
  <si>
    <t>2,310,835,898.31</t>
  </si>
  <si>
    <t>103,900.864077</t>
  </si>
  <si>
    <t>10,141.043158</t>
  </si>
  <si>
    <t>2,306,710,502.33</t>
  </si>
  <si>
    <t>103,902.538601</t>
  </si>
  <si>
    <t>10,100.497639</t>
  </si>
  <si>
    <t>2,331,184,646.61</t>
  </si>
  <si>
    <t>105,244.968088</t>
  </si>
  <si>
    <t>10,039.330740</t>
  </si>
  <si>
    <t>2,321,565,924.73</t>
  </si>
  <si>
    <t>105,243.774508</t>
  </si>
  <si>
    <t>10,180.417449</t>
  </si>
  <si>
    <t>2,335,207,449.38</t>
  </si>
  <si>
    <t>105,817.038103</t>
  </si>
  <si>
    <t>10,181.891912</t>
  </si>
  <si>
    <t>2,335,984,354.58</t>
  </si>
  <si>
    <t>10,180.824487</t>
  </si>
  <si>
    <t>2,335,738,629.58</t>
  </si>
  <si>
    <t>10,141.882178</t>
  </si>
  <si>
    <t>2,334,734,559.25</t>
  </si>
  <si>
    <t>105,682.495698</t>
  </si>
  <si>
    <t>10,219.942245</t>
  </si>
  <si>
    <t>2,348,226,552.69</t>
  </si>
  <si>
    <t>105,683.862403</t>
  </si>
  <si>
    <t>10,125.562710</t>
  </si>
  <si>
    <t>2,336,295,073.20</t>
  </si>
  <si>
    <t>105,681.866387</t>
  </si>
  <si>
    <t>10,085.816908</t>
  </si>
  <si>
    <t>2,334,055,201.74</t>
  </si>
  <si>
    <t>105,745.588945</t>
  </si>
  <si>
    <t>10,177.198143</t>
  </si>
  <si>
    <t>2,345,436,498.49</t>
  </si>
  <si>
    <t>106,109.937989</t>
  </si>
  <si>
    <t>10,176.131701</t>
  </si>
  <si>
    <t>2,345,189,781.49</t>
  </si>
  <si>
    <t>10,175.065369</t>
  </si>
  <si>
    <t>2,344,943,091.49</t>
  </si>
  <si>
    <t>10,188.715851</t>
  </si>
  <si>
    <t>2,344,705,653.74</t>
  </si>
  <si>
    <t>106,031.078557</t>
  </si>
  <si>
    <t>10,193.003103</t>
  </si>
  <si>
    <t>2,331,537,482.10</t>
  </si>
  <si>
    <t>10,183.598134</t>
  </si>
  <si>
    <t>2,333,637,460.06</t>
  </si>
  <si>
    <t>106,256.860426</t>
  </si>
  <si>
    <t>10,289.443878</t>
  </si>
  <si>
    <t>2,363,427,838.42</t>
  </si>
  <si>
    <t>105,805.836340</t>
  </si>
  <si>
    <t>10,380.889580</t>
  </si>
  <si>
    <t>2,378,950,806.46</t>
  </si>
  <si>
    <t>106,032.983277</t>
  </si>
  <si>
    <t>10,379.830905</t>
  </si>
  <si>
    <t>2,378,705,864.46</t>
  </si>
  <si>
    <t>10,378.772341</t>
  </si>
  <si>
    <t>2,378,460,949.46</t>
  </si>
  <si>
    <t>10,303.212559</t>
  </si>
  <si>
    <t>2,364,353,703.52</t>
  </si>
  <si>
    <t>10,325.765033</t>
  </si>
  <si>
    <t>2,386,416,215.00</t>
  </si>
  <si>
    <t>106,921.501195</t>
  </si>
  <si>
    <t>10,368.797491</t>
  </si>
  <si>
    <t>2,397,472,574.52</t>
  </si>
  <si>
    <t>10,533.657009</t>
  </si>
  <si>
    <t>2,418,925,757.72</t>
  </si>
  <si>
    <t>10,782.924758</t>
  </si>
  <si>
    <t>2,445,183,975.11</t>
  </si>
  <si>
    <t>107,167.476639</t>
  </si>
  <si>
    <t>10,781.815417</t>
  </si>
  <si>
    <t>2,444,928,920.11</t>
  </si>
  <si>
    <t>10,780.706187</t>
  </si>
  <si>
    <t>2,444,673,892.11</t>
  </si>
  <si>
    <t>10,566.322825</t>
  </si>
  <si>
    <t>2,432,316,287.39</t>
  </si>
  <si>
    <t>10,551.984913</t>
  </si>
  <si>
    <t>2,417,089,897.51</t>
  </si>
  <si>
    <t>107,167.476638</t>
  </si>
  <si>
    <t>10,597.363169</t>
  </si>
  <si>
    <t>2,450,418,289.63</t>
  </si>
  <si>
    <t>10,653.289545</t>
  </si>
  <si>
    <t>2,434,433,690.63</t>
  </si>
  <si>
    <t>10,565.688451</t>
  </si>
  <si>
    <t>2,442,422,295.75</t>
  </si>
  <si>
    <t>10,564.602461</t>
  </si>
  <si>
    <t>2,442,167,537.75</t>
  </si>
  <si>
    <t>10,563.516582</t>
  </si>
  <si>
    <t>2,441,912,806.75</t>
  </si>
  <si>
    <t>10,486.003529</t>
  </si>
  <si>
    <t>2,430,491,892.87</t>
  </si>
  <si>
    <t>10,292.016709</t>
  </si>
  <si>
    <t>2,418,802,542.47</t>
  </si>
  <si>
    <t>107,167.476637</t>
  </si>
  <si>
    <t>10,254.638532</t>
  </si>
  <si>
    <t>2,508,534,007.22</t>
  </si>
  <si>
    <t>111,624.252705</t>
  </si>
  <si>
    <t>10,389.727367</t>
  </si>
  <si>
    <t>2,517,751,146.70</t>
  </si>
  <si>
    <t>10,406.746910</t>
  </si>
  <si>
    <t>2,518,516,611.79</t>
  </si>
  <si>
    <t>111,774.310716</t>
  </si>
  <si>
    <t>10,405.677283</t>
  </si>
  <si>
    <t>2,518,253,677.79</t>
  </si>
  <si>
    <t>10,404.607765</t>
  </si>
  <si>
    <t>2,517,990,771.79</t>
  </si>
  <si>
    <t>10,517.175323</t>
  </si>
  <si>
    <t>2,572,195,629.40</t>
  </si>
  <si>
    <t>113,636.318759</t>
  </si>
  <si>
    <t>10,494.080495</t>
  </si>
  <si>
    <t>2,601,596,873.57</t>
  </si>
  <si>
    <t>114,310.235473</t>
  </si>
  <si>
    <t>10,477.867929</t>
  </si>
  <si>
    <t>2,619,170,737.01</t>
  </si>
  <si>
    <t>10,593.924839</t>
  </si>
  <si>
    <t>2,641,312,108.35</t>
  </si>
  <si>
    <t>10,651.066150</t>
  </si>
  <si>
    <t>2,707,011,865.89</t>
  </si>
  <si>
    <t>116,616.879214</t>
  </si>
  <si>
    <t>10,650.001900</t>
  </si>
  <si>
    <t>2,706,743,683.59</t>
  </si>
  <si>
    <t>10,648.937765</t>
  </si>
  <si>
    <t>2,685,232,024.95</t>
  </si>
  <si>
    <t>115,709.269806</t>
  </si>
  <si>
    <t>10,641.994344</t>
  </si>
  <si>
    <t>2,684,885,011.70</t>
  </si>
  <si>
    <t>116,194.249890</t>
  </si>
  <si>
    <t>10,523.272681</t>
  </si>
  <si>
    <t>2,672,412,678.10</t>
  </si>
  <si>
    <t>10,479.011349</t>
  </si>
  <si>
    <t>2,672,079,695.17</t>
  </si>
  <si>
    <t>10,427.738418</t>
  </si>
  <si>
    <t>2,675,869,977.61</t>
  </si>
  <si>
    <t>116,159.440508</t>
  </si>
  <si>
    <t>10,428.123387</t>
  </si>
  <si>
    <t>2,695,637,726.19</t>
  </si>
  <si>
    <t>116,401.434676</t>
  </si>
  <si>
    <t>10,427.080172</t>
  </si>
  <si>
    <t>2,695,369,426.85</t>
  </si>
  <si>
    <t>10,426.037073</t>
  </si>
  <si>
    <t>2,695,101,160.08</t>
  </si>
  <si>
    <t>10,383.634416</t>
  </si>
  <si>
    <t>2,693,928,110.51</t>
  </si>
  <si>
    <t>116,401.434675</t>
  </si>
  <si>
    <t>10,445.219450</t>
  </si>
  <si>
    <t>2,967,033,734.96</t>
  </si>
  <si>
    <t>127,136.446657</t>
  </si>
  <si>
    <t>10,527.409358</t>
  </si>
  <si>
    <t>3,013,748,014.40</t>
  </si>
  <si>
    <t>10,597.064584</t>
  </si>
  <si>
    <t>3,039,596,058.81</t>
  </si>
  <si>
    <t>10,770.897853</t>
  </si>
  <si>
    <t>3,061,053,076.29</t>
  </si>
  <si>
    <t>127,136.446656</t>
  </si>
  <si>
    <t>10,769.832835</t>
  </si>
  <si>
    <t>3,060,754,809.29</t>
  </si>
  <si>
    <t>10,768.767938</t>
  </si>
  <si>
    <t>3,007,228,027.39</t>
  </si>
  <si>
    <t>124,946.946531</t>
  </si>
  <si>
    <t>10,795.332766</t>
  </si>
  <si>
    <t>3,044,184,570.79</t>
  </si>
  <si>
    <t>10,737.760473</t>
  </si>
  <si>
    <t>3,048,426,646.44</t>
  </si>
  <si>
    <t>125,263.884208</t>
  </si>
  <si>
    <t>10,766.907241</t>
  </si>
  <si>
    <t>3,044,156,850.28</t>
  </si>
  <si>
    <t>10,929.331302</t>
  </si>
  <si>
    <t>3,378,849,410.62</t>
  </si>
  <si>
    <t>136,409.850127</t>
  </si>
  <si>
    <t>10,993.159636</t>
  </si>
  <si>
    <t>3,543,320,878.51</t>
  </si>
  <si>
    <t>142,155.269844</t>
  </si>
  <si>
    <t>10,992.016402</t>
  </si>
  <si>
    <t>3,542,944,787.51</t>
  </si>
  <si>
    <t>142,155.269843</t>
  </si>
  <si>
    <t>10,990.873285</t>
  </si>
  <si>
    <t>3,542,568,736.51</t>
  </si>
  <si>
    <t>10,895.473960</t>
  </si>
  <si>
    <t>3,523,867,100.08</t>
  </si>
  <si>
    <t>141,897.675881</t>
  </si>
  <si>
    <t>10,928.989969</t>
  </si>
  <si>
    <t>3,774,616,557.07</t>
  </si>
  <si>
    <t>153,008.508966</t>
  </si>
  <si>
    <t>10,812.071507</t>
  </si>
  <si>
    <t>3,821,044,112.87</t>
  </si>
  <si>
    <t>156,729.929763</t>
  </si>
  <si>
    <t>10,739.193282</t>
  </si>
  <si>
    <t>3,874,615,967.75</t>
  </si>
  <si>
    <t>160,637.252366</t>
  </si>
  <si>
    <t>10,597.245139</t>
  </si>
  <si>
    <t>3,822,126,760.91</t>
  </si>
  <si>
    <t>10,596.155645</t>
  </si>
  <si>
    <t>3,821,736,408.91</t>
  </si>
  <si>
    <t>10,595.066264</t>
  </si>
  <si>
    <t>3,821,346,098.91</t>
  </si>
  <si>
    <t>10,559.597697</t>
  </si>
  <si>
    <t>3,820,203,724.35</t>
  </si>
  <si>
    <t>10,485.695770</t>
  </si>
  <si>
    <t>3,549,366,826.19</t>
  </si>
  <si>
    <t>150,674.840548</t>
  </si>
  <si>
    <t>10,269.566753</t>
  </si>
  <si>
    <t>3,464,884,408.17</t>
  </si>
  <si>
    <t>150,674.840547</t>
  </si>
  <si>
    <t>10,470.055375</t>
  </si>
  <si>
    <t>3,539,364,657.07</t>
  </si>
  <si>
    <t>10,512.486490</t>
  </si>
  <si>
    <t>3,567,668,444.95</t>
  </si>
  <si>
    <t>10,511.422208</t>
  </si>
  <si>
    <t>3,567,315,364.95</t>
  </si>
  <si>
    <t>10,510.358034</t>
  </si>
  <si>
    <t>3,566,962,321.95</t>
  </si>
  <si>
    <t>10,490.192183</t>
  </si>
  <si>
    <t>3,566,191,432.35</t>
  </si>
  <si>
    <t>150,674.840546</t>
  </si>
  <si>
    <t>10,374.655630</t>
  </si>
  <si>
    <t>3,541,859,954.73</t>
  </si>
  <si>
    <t>10,313.613837</t>
  </si>
  <si>
    <t>3,534,573,599.47</t>
  </si>
  <si>
    <t>10,291.376749</t>
  </si>
  <si>
    <t>3,546,361,315.16</t>
  </si>
  <si>
    <t>10,315.073651</t>
  </si>
  <si>
    <t>3,546,277,709.64</t>
  </si>
  <si>
    <t>10,314.138782</t>
  </si>
  <si>
    <t>3,545,984,670.52</t>
  </si>
  <si>
    <t>150,674.840545</t>
  </si>
  <si>
    <t>10,313.204035</t>
  </si>
  <si>
    <t>3,545,691,676.06</t>
  </si>
  <si>
    <t>10,395.529726</t>
  </si>
  <si>
    <t>3,554,949,794.63</t>
  </si>
  <si>
    <t>150,844.552295</t>
  </si>
  <si>
    <t>10,355.521798</t>
  </si>
  <si>
    <t>3,554,845,450.14</t>
  </si>
  <si>
    <t>10,371.129507</t>
  </si>
  <si>
    <t>3,565,209,877.96</t>
  </si>
  <si>
    <t>151,054.412196</t>
  </si>
  <si>
    <t>10,339.893790</t>
  </si>
  <si>
    <t>3,560,394,037.89</t>
  </si>
  <si>
    <t>151,328.101765</t>
  </si>
  <si>
    <t>10,409.444731</t>
  </si>
  <si>
    <t>3,618,746,583.35</t>
  </si>
  <si>
    <t>153,441.356732</t>
  </si>
  <si>
    <t>10,408.537741</t>
  </si>
  <si>
    <t>3,618,466,002.91</t>
  </si>
  <si>
    <t>10,407.630868</t>
  </si>
  <si>
    <t>3,618,185,466.15</t>
  </si>
  <si>
    <t>10,337.250092</t>
  </si>
  <si>
    <t>3,601,102,318.39</t>
  </si>
  <si>
    <t>10,353.174719</t>
  </si>
  <si>
    <t>3,611,202,042.75</t>
  </si>
  <si>
    <t>153,441.356731</t>
  </si>
  <si>
    <t>10,355.115973</t>
  </si>
  <si>
    <t>3,612,823,762.59</t>
  </si>
  <si>
    <t>153,312.618948</t>
  </si>
  <si>
    <t>10,396.641683</t>
  </si>
  <si>
    <t>3,617,782,299.60</t>
  </si>
  <si>
    <t>10,495.679941</t>
  </si>
  <si>
    <t>3,631,943,280.35</t>
  </si>
  <si>
    <t>10,494.593682</t>
  </si>
  <si>
    <t>3,631,560,643.35</t>
  </si>
  <si>
    <t>10,493.507536</t>
  </si>
  <si>
    <t>3,631,178,047.35</t>
  </si>
  <si>
    <t>153,312.618947</t>
  </si>
  <si>
    <t>10,525.743474</t>
  </si>
  <si>
    <t>3,662,762,650.67</t>
  </si>
  <si>
    <t>10,571.031268</t>
  </si>
  <si>
    <t>3,674,912,991.51</t>
  </si>
  <si>
    <t>10,644.589414</t>
  </si>
  <si>
    <t>3,721,061,655.11</t>
  </si>
  <si>
    <t>10,737.839016</t>
  </si>
  <si>
    <t>3,751,921,233.31</t>
  </si>
  <si>
    <t>153,513.611678</t>
  </si>
  <si>
    <t>10,798.981196</t>
  </si>
  <si>
    <t>3,777,879,704.95</t>
  </si>
  <si>
    <t>10,797.858151</t>
  </si>
  <si>
    <t>3,777,481,294.95</t>
  </si>
  <si>
    <t>10,796.735221</t>
  </si>
  <si>
    <t>3,777,082,926.95</t>
  </si>
  <si>
    <t>10,817.247618</t>
  </si>
  <si>
    <t>3,775,320,257.83</t>
  </si>
  <si>
    <t>153,513.611677</t>
  </si>
  <si>
    <t>10,846.326780</t>
  </si>
  <si>
    <t>3,781,139,309.11</t>
  </si>
  <si>
    <t>10,891.172263</t>
  </si>
  <si>
    <t>3,898,273,527.39</t>
  </si>
  <si>
    <t>157,518.522760</t>
  </si>
  <si>
    <t>10,844.387557</t>
  </si>
  <si>
    <t>3,901,967,267.79</t>
  </si>
  <si>
    <t>158,322.863587</t>
  </si>
  <si>
    <t>10,793.595736</t>
  </si>
  <si>
    <t>4,009,490,042.75</t>
  </si>
  <si>
    <t>163,217.352572</t>
  </si>
  <si>
    <t>10,792.466216</t>
  </si>
  <si>
    <t>4,009,062,743.75</t>
  </si>
  <si>
    <t>10,791.336814</t>
  </si>
  <si>
    <t>4,005,179,298.88</t>
  </si>
  <si>
    <t>163,077.843614</t>
  </si>
  <si>
    <t>10,778.597676</t>
  </si>
  <si>
    <t>4,020,552,159.41</t>
  </si>
  <si>
    <t>163,566.497497</t>
  </si>
  <si>
    <t>10,743.612357</t>
  </si>
  <si>
    <t>3,995,504,919.63</t>
  </si>
  <si>
    <t>162,530.417062</t>
  </si>
  <si>
    <t>10,719.717186</t>
  </si>
  <si>
    <t>3,965,767,241.01</t>
  </si>
  <si>
    <t>159,973.993176</t>
  </si>
  <si>
    <t>10,636.007392</t>
  </si>
  <si>
    <t>3,944,024,012.09</t>
  </si>
  <si>
    <t>160,376.646024</t>
  </si>
  <si>
    <t>10,649.673823</t>
  </si>
  <si>
    <t>3,955,742,035.54</t>
  </si>
  <si>
    <t>160,518.736441</t>
  </si>
  <si>
    <t>10,648.561532</t>
  </si>
  <si>
    <t>3,955,320,549.54</t>
  </si>
  <si>
    <t>160,518.736440</t>
  </si>
  <si>
    <t>10,647.449358</t>
  </si>
  <si>
    <t>3,954,899,108.54</t>
  </si>
  <si>
    <t>10,595.812305</t>
  </si>
  <si>
    <t>3,971,462,003.50</t>
  </si>
  <si>
    <t>160,602.780243</t>
  </si>
  <si>
    <t>10,594.701056</t>
  </si>
  <si>
    <t>3,918,237,713.32</t>
  </si>
  <si>
    <t>158,489.525276</t>
  </si>
  <si>
    <t>10,613.053563</t>
  </si>
  <si>
    <t>3,990,852,101.04</t>
  </si>
  <si>
    <t>160,971.882196</t>
  </si>
  <si>
    <t>10,631.652369</t>
  </si>
  <si>
    <t>4,016,718,348.24</t>
  </si>
  <si>
    <t>10,703.197383</t>
  </si>
  <si>
    <t>4,005,507,292.18</t>
  </si>
  <si>
    <t>161,033.733738</t>
  </si>
  <si>
    <t>10,702.077751</t>
  </si>
  <si>
    <t>4,005,079,459.18</t>
  </si>
  <si>
    <t>10,700.958237</t>
  </si>
  <si>
    <t>4,004,651,672.18</t>
  </si>
  <si>
    <t>10,734.834072</t>
  </si>
  <si>
    <t>4,004,989,511.42</t>
  </si>
  <si>
    <t>10,733.711045</t>
  </si>
  <si>
    <t>4,004,561,733.42</t>
  </si>
  <si>
    <t>10,791.159917</t>
  </si>
  <si>
    <t>4,004,292,611.22</t>
  </si>
  <si>
    <t>161,033.733737</t>
  </si>
  <si>
    <t>10,868.520357</t>
  </si>
  <si>
    <t>4,049,548,950.70</t>
  </si>
  <si>
    <t>160,640.527007</t>
  </si>
  <si>
    <t>10,855.559848</t>
  </si>
  <si>
    <t>4,049,513,005.43</t>
  </si>
  <si>
    <t>160,656.760878</t>
  </si>
  <si>
    <t>10,854.421127</t>
  </si>
  <si>
    <t>4,049,078,743.43</t>
  </si>
  <si>
    <t>10,853.282525</t>
  </si>
  <si>
    <t>4,048,644,528.43</t>
  </si>
  <si>
    <t>10,781.960120</t>
  </si>
  <si>
    <t>4,046,674,964.79</t>
  </si>
  <si>
    <t>10,664.665161</t>
  </si>
  <si>
    <t>4,018,768,572.12</t>
  </si>
  <si>
    <t>10,770.429330</t>
  </si>
  <si>
    <t>4,063,169,291.04</t>
  </si>
  <si>
    <t>161,364.175896</t>
  </si>
  <si>
    <t>10,740.521370</t>
  </si>
  <si>
    <t>4,025,820,325.52</t>
  </si>
  <si>
    <t>160,456.773853</t>
  </si>
  <si>
    <t>10,742.262845</t>
  </si>
  <si>
    <t>4,042,928,349.36</t>
  </si>
  <si>
    <t>10,741.147457</t>
  </si>
  <si>
    <t>4,042,504,397.36</t>
  </si>
  <si>
    <t>10,740.032186</t>
  </si>
  <si>
    <t>4,042,080,490.36</t>
  </si>
  <si>
    <t>10,749.761534</t>
  </si>
  <si>
    <t>4,059,712,913.00</t>
  </si>
  <si>
    <t>160,456.773852</t>
  </si>
  <si>
    <t>10,802.894943</t>
  </si>
  <si>
    <t>4,062,949,150.10</t>
  </si>
  <si>
    <t>160,532.129037</t>
  </si>
  <si>
    <t>10,757.511650</t>
  </si>
  <si>
    <t>4,099,738,082.44</t>
  </si>
  <si>
    <t>161,861.641337</t>
  </si>
  <si>
    <t>10,737.140604</t>
  </si>
  <si>
    <t>4,184,118,173.60</t>
  </si>
  <si>
    <t>165,310.483382</t>
  </si>
  <si>
    <t>10,772.424697</t>
  </si>
  <si>
    <t>4,202,010,627.23</t>
  </si>
  <si>
    <t>10,771.183512</t>
  </si>
  <si>
    <t>4,201,491,524.67</t>
  </si>
  <si>
    <t>165,310.483381</t>
  </si>
  <si>
    <t>10,769.942439</t>
  </si>
  <si>
    <t>4,200,972,464.88</t>
  </si>
  <si>
    <t>10,712.561482</t>
  </si>
  <si>
    <t>4,181,748,399.15</t>
  </si>
  <si>
    <t>165,059.349101</t>
  </si>
  <si>
    <t>10,761.989269</t>
  </si>
  <si>
    <t>4,186,782,519.15</t>
  </si>
  <si>
    <t>164,661.639063</t>
  </si>
  <si>
    <t>10,729.954724</t>
  </si>
  <si>
    <t>4,193,049,717.55</t>
  </si>
  <si>
    <t>164,739.372546</t>
  </si>
  <si>
    <t>10,681.133091</t>
  </si>
  <si>
    <t>4,202,989,122.30</t>
  </si>
  <si>
    <t>10,587.866667</t>
  </si>
  <si>
    <t>4,265,789,034.94</t>
  </si>
  <si>
    <t>166,978.410802</t>
  </si>
  <si>
    <t>10,586.751851</t>
  </si>
  <si>
    <t>4,265,335,958.94</t>
  </si>
  <si>
    <t>10,585.637156</t>
  </si>
  <si>
    <t>4,264,882,931.94</t>
  </si>
  <si>
    <t>10,567.482109</t>
  </si>
  <si>
    <t>4,248,132,407.78</t>
  </si>
  <si>
    <t>167,025.053914</t>
  </si>
  <si>
    <t>10,605.967115</t>
  </si>
  <si>
    <t>4,322,768,330.90</t>
  </si>
  <si>
    <t>170,020.358303</t>
  </si>
  <si>
    <t>10,574.074860</t>
  </si>
  <si>
    <t>4,319,975,266.30</t>
  </si>
  <si>
    <t>10,538.961569</t>
  </si>
  <si>
    <t>4,305,893,122.62</t>
  </si>
  <si>
    <t>170,423.562953</t>
  </si>
  <si>
    <t>10,604.153300</t>
  </si>
  <si>
    <t>4,340,820,343.34</t>
  </si>
  <si>
    <t>170,830.034220</t>
  </si>
  <si>
    <t>10,603.047793</t>
  </si>
  <si>
    <t>4,340,361,379.34</t>
  </si>
  <si>
    <t>10,601.942406</t>
  </si>
  <si>
    <t>4,339,902,465.34</t>
  </si>
  <si>
    <t>170,830.034219</t>
  </si>
  <si>
    <t>10,595.829604</t>
  </si>
  <si>
    <t>4,471,195,141.08</t>
  </si>
  <si>
    <t>175,465.933031</t>
  </si>
  <si>
    <t>10,633.707988</t>
  </si>
  <si>
    <t>4,493,909,583.93</t>
  </si>
  <si>
    <t>175,456.114755</t>
  </si>
  <si>
    <t>10,703.867328</t>
  </si>
  <si>
    <t>4,535,840,361.65</t>
  </si>
  <si>
    <t>177,000.723762</t>
  </si>
  <si>
    <t>10,574.701762</t>
  </si>
  <si>
    <t>4,497,465,670.53</t>
  </si>
  <si>
    <t>10,636.054091</t>
  </si>
  <si>
    <t>4,568,241,889.64</t>
  </si>
  <si>
    <t>181,034.698434</t>
  </si>
  <si>
    <t>10,634.936935</t>
  </si>
  <si>
    <t>4,567,761,487.64</t>
  </si>
  <si>
    <t>181,034.698433</t>
  </si>
  <si>
    <t>10,633.819895</t>
  </si>
  <si>
    <t>4,567,281,136.64</t>
  </si>
  <si>
    <t>10,585.386534</t>
  </si>
  <si>
    <t>4,563,727,232.80</t>
  </si>
  <si>
    <t>10,630.586444</t>
  </si>
  <si>
    <t>4,588,215,622.08</t>
  </si>
  <si>
    <t>181,399.473460</t>
  </si>
  <si>
    <t>10,723.848854</t>
  </si>
  <si>
    <t>4,655,953,718.56</t>
  </si>
  <si>
    <t>182,549.842262</t>
  </si>
  <si>
    <t>10,721.194664</t>
  </si>
  <si>
    <t>4,654,135,635.56</t>
  </si>
  <si>
    <t>10,662.306873</t>
  </si>
  <si>
    <t>4,656,744,296.84</t>
  </si>
  <si>
    <t>10,661.193451</t>
  </si>
  <si>
    <t>4,656,251,884.84</t>
  </si>
  <si>
    <t>10,660.080149</t>
  </si>
  <si>
    <t>4,655,759,525.84</t>
  </si>
  <si>
    <t>182,549.842261</t>
  </si>
  <si>
    <t>10,655.181423</t>
  </si>
  <si>
    <t>4,648,622,224.84</t>
  </si>
  <si>
    <t>10,691.302294</t>
  </si>
  <si>
    <t>4,654,537,019.86</t>
  </si>
  <si>
    <t>10,634.032956</t>
  </si>
  <si>
    <t>4,647,778,685.03</t>
  </si>
  <si>
    <t>182,549.074594</t>
  </si>
  <si>
    <t>10,679.472727</t>
  </si>
  <si>
    <t>4,659,994,062.88</t>
  </si>
  <si>
    <t>10,708.106866</t>
  </si>
  <si>
    <t>4,692,831,848.50</t>
  </si>
  <si>
    <t>183,156.761864</t>
  </si>
  <si>
    <t>10,706.988465</t>
  </si>
  <si>
    <t>4,692,335,557.50</t>
  </si>
  <si>
    <t>183,156.761863</t>
  </si>
  <si>
    <t>10,705.870204</t>
  </si>
  <si>
    <t>4,691,839,320.50</t>
  </si>
  <si>
    <t>10,670.090455</t>
  </si>
  <si>
    <t>4,691,197,097.05</t>
  </si>
  <si>
    <t>183,630.640342</t>
  </si>
  <si>
    <t>10,687.554122</t>
  </si>
  <si>
    <t>4,723,145,438.79</t>
  </si>
  <si>
    <t>184,552.035500</t>
  </si>
  <si>
    <t>10,699.680517</t>
  </si>
  <si>
    <t>4,723,039,257.44</t>
  </si>
  <si>
    <t>184,413.915547</t>
  </si>
  <si>
    <t>10,715.871774</t>
  </si>
  <si>
    <t>4,739,235,624.89</t>
  </si>
  <si>
    <t>184,986.382551</t>
  </si>
  <si>
    <t>10,704.028033</t>
  </si>
  <si>
    <t>4,743,280,042.71</t>
  </si>
  <si>
    <t>10,702.893142</t>
  </si>
  <si>
    <t>4,742,780,374.71</t>
  </si>
  <si>
    <t>184,986.382550</t>
  </si>
  <si>
    <t>10,701.758368</t>
  </si>
  <si>
    <t>4,742,280,759.71</t>
  </si>
  <si>
    <t>10,650.156841</t>
  </si>
  <si>
    <t>4,730,216,615.19</t>
  </si>
  <si>
    <t>10,644.400003</t>
  </si>
  <si>
    <t>4,776,882,415.03</t>
  </si>
  <si>
    <t>186,667.027873</t>
  </si>
  <si>
    <t>10,588.413082</t>
  </si>
  <si>
    <t>4,785,175,701.37</t>
  </si>
  <si>
    <t>187,817.941379</t>
  </si>
  <si>
    <t>10,484.780922</t>
  </si>
  <si>
    <t>4,744,440,206.11</t>
  </si>
  <si>
    <t>187,771.343651</t>
  </si>
  <si>
    <t>10,479.142719</t>
  </si>
  <si>
    <t>4,765,873,873.19</t>
  </si>
  <si>
    <t>188,099.083692</t>
  </si>
  <si>
    <t>10,478.039618</t>
  </si>
  <si>
    <t>4,765,372,133.19</t>
  </si>
  <si>
    <t>188,099.083691</t>
  </si>
  <si>
    <t>10,476.936634</t>
  </si>
  <si>
    <t>4,764,870,447.19</t>
  </si>
  <si>
    <t>10,473.663477</t>
  </si>
  <si>
    <t>4,810,318,613.66</t>
  </si>
  <si>
    <t>190,420.823199</t>
  </si>
  <si>
    <t>10,502.342931</t>
  </si>
  <si>
    <t>4,824,344,163.28</t>
  </si>
  <si>
    <t>10,462.285320</t>
  </si>
  <si>
    <t>4,810,753,458.26</t>
  </si>
  <si>
    <t>10,419.915378</t>
  </si>
  <si>
    <t>4,801,938,156.70</t>
  </si>
  <si>
    <t>10,495.569124</t>
  </si>
  <si>
    <t>4,823,608,942.00</t>
  </si>
  <si>
    <t>190,420.823198</t>
  </si>
  <si>
    <t>10,494.464962</t>
  </si>
  <si>
    <t>4,823,101,038.00</t>
  </si>
  <si>
    <t>10,493.360918</t>
  </si>
  <si>
    <t>4,822,593,189.00</t>
  </si>
  <si>
    <t>10,451.081490</t>
  </si>
  <si>
    <t>4,791,758,097.14</t>
  </si>
  <si>
    <t>190,401.321362</t>
  </si>
  <si>
    <t>10,386.174130</t>
  </si>
  <si>
    <t>4,718,703,085.53</t>
  </si>
  <si>
    <t>189,229.677750</t>
  </si>
  <si>
    <t>10,400.114126</t>
  </si>
  <si>
    <t>4,811,413,117.27</t>
  </si>
  <si>
    <t>192,749.726199</t>
  </si>
  <si>
    <t>10,370.211313</t>
  </si>
  <si>
    <t>4,788,970,709.61</t>
  </si>
  <si>
    <t>10,381.445044</t>
  </si>
  <si>
    <t>4,798,163,844.93</t>
  </si>
  <si>
    <t>192,794.939011</t>
  </si>
  <si>
    <t>10,380.360015</t>
  </si>
  <si>
    <t>4,797,663,682.93</t>
  </si>
  <si>
    <t>192,794.939010</t>
  </si>
  <si>
    <t>10,379.275100</t>
  </si>
  <si>
    <t>4,797,163,573.93</t>
  </si>
  <si>
    <t>10,381.008564</t>
  </si>
  <si>
    <t>4,796,790,942.25</t>
  </si>
  <si>
    <t>10,350.499347</t>
  </si>
  <si>
    <t>4,818,235,432.79</t>
  </si>
  <si>
    <t>192,794.939009</t>
  </si>
  <si>
    <t>10,441.484410</t>
  </si>
  <si>
    <t>4,831,937,953.93</t>
  </si>
  <si>
    <t>192,814.458950</t>
  </si>
  <si>
    <t>10,461.170833</t>
  </si>
  <si>
    <t>4,832,373,602.87</t>
  </si>
  <si>
    <t>10,460.077222</t>
  </si>
  <si>
    <t>4,831,869,763.87</t>
  </si>
  <si>
    <t>10,458.983728</t>
  </si>
  <si>
    <t>4,831,365,978.87</t>
  </si>
  <si>
    <t>10,458.046833</t>
  </si>
  <si>
    <t>4,830,869,323.04</t>
  </si>
  <si>
    <t>192,814.458949</t>
  </si>
  <si>
    <t>10,406.719452</t>
  </si>
  <si>
    <t>4,816,495,600.10</t>
  </si>
  <si>
    <t>10,366.333604</t>
  </si>
  <si>
    <t>4,720,580,170.55</t>
  </si>
  <si>
    <t>189,229.410189</t>
  </si>
  <si>
    <t>10,174.364514</t>
  </si>
  <si>
    <t>4,678,493,584.51</t>
  </si>
  <si>
    <t>10,221.141954</t>
  </si>
  <si>
    <t>4,699,801,149.17</t>
  </si>
  <si>
    <t>189,124.102160</t>
  </si>
  <si>
    <t>10,231.189667</t>
  </si>
  <si>
    <t>4,712,172,111.24</t>
  </si>
  <si>
    <t>190,110.581478</t>
  </si>
  <si>
    <t>10,230.104427</t>
  </si>
  <si>
    <t>4,711,672,942.24</t>
  </si>
  <si>
    <t>10,229.019304</t>
  </si>
  <si>
    <t>4,699,443,614.10</t>
  </si>
  <si>
    <t>189,648.119331</t>
  </si>
  <si>
    <t>10,193.926570</t>
  </si>
  <si>
    <t>4,700,828,485.95</t>
  </si>
  <si>
    <t>10,284.518951</t>
  </si>
  <si>
    <t>4,717,689,593.22</t>
  </si>
  <si>
    <t>10,196.746068</t>
  </si>
  <si>
    <t>4,699,288,846.92</t>
  </si>
  <si>
    <t>10,212.557348</t>
  </si>
  <si>
    <t>4,717,309,812.00</t>
  </si>
  <si>
    <t>10,110.564425</t>
  </si>
  <si>
    <t>4,693,417,466.74</t>
  </si>
  <si>
    <t>189,648.119330</t>
  </si>
  <si>
    <t>10,109.487209</t>
  </si>
  <si>
    <t>4,692,918,214.74</t>
  </si>
  <si>
    <t>10,108.410110</t>
  </si>
  <si>
    <t>4,692,419,016.74</t>
  </si>
  <si>
    <t>9,816.537760</t>
  </si>
  <si>
    <t>4,601,029,173.47</t>
  </si>
  <si>
    <t>189,586.267787</t>
  </si>
  <si>
    <t>9,853.664472</t>
  </si>
  <si>
    <t>4,640,785,246.71</t>
  </si>
  <si>
    <t>190,386.118627</t>
  </si>
  <si>
    <t>9,881.481848</t>
  </si>
  <si>
    <t>4,629,547,883.95</t>
  </si>
  <si>
    <t>190,157.491293</t>
  </si>
  <si>
    <t>9,890.965678</t>
  </si>
  <si>
    <t>4,638,912,466.79</t>
  </si>
  <si>
    <t>9,922.097413</t>
  </si>
  <si>
    <t>4,646,629,158.91</t>
  </si>
  <si>
    <t>190,245.343479</t>
  </si>
  <si>
    <t>9,921.045394</t>
  </si>
  <si>
    <t>4,646,137,032.91</t>
  </si>
  <si>
    <t>9,919.993492</t>
  </si>
  <si>
    <t>4,642,303,193.52</t>
  </si>
  <si>
    <t>190,017.130853</t>
  </si>
  <si>
    <t>9,940.958046</t>
  </si>
  <si>
    <t>4,615,583,226.91</t>
  </si>
  <si>
    <t>188,462.304962</t>
  </si>
  <si>
    <t>9,902.654537</t>
  </si>
  <si>
    <t>4,625,880,067.35</t>
  </si>
  <si>
    <t>189,221.686992</t>
  </si>
  <si>
    <t>9,916.804110</t>
  </si>
  <si>
    <t>4,632,673,554.07</t>
  </si>
  <si>
    <t>189,241.610344</t>
  </si>
  <si>
    <t>9,951.348619</t>
  </si>
  <si>
    <t>4,649,217,726.85</t>
  </si>
  <si>
    <t>9,925.159271</t>
  </si>
  <si>
    <t>4,645,962,644.45</t>
  </si>
  <si>
    <t>189,285.693702</t>
  </si>
  <si>
    <t>9,924.109988</t>
  </si>
  <si>
    <t>4,645,470,720.45</t>
  </si>
  <si>
    <t>189,285.693701</t>
  </si>
  <si>
    <t>9,923.060821</t>
  </si>
  <si>
    <t>4,644,978,849.45</t>
  </si>
  <si>
    <t>9,952.612323</t>
  </si>
  <si>
    <t>4,672,020,245.51</t>
  </si>
  <si>
    <t>9,902.031216</t>
  </si>
  <si>
    <t>4,635,977,661.11</t>
  </si>
  <si>
    <t>189,424.396725</t>
  </si>
  <si>
    <t>9,899.019226</t>
  </si>
  <si>
    <t>4,635,399,750.83</t>
  </si>
  <si>
    <t>189,424.396724</t>
  </si>
  <si>
    <t>9,898.389112</t>
  </si>
  <si>
    <t>4,657,211,801.19</t>
  </si>
  <si>
    <t>9,964.923860</t>
  </si>
  <si>
    <t>4,670,001,487.51</t>
  </si>
  <si>
    <t>9,963.868481</t>
  </si>
  <si>
    <t>4,669,506,899.51</t>
  </si>
  <si>
    <t>9,962.813220</t>
  </si>
  <si>
    <t>4,669,012,365.51</t>
  </si>
  <si>
    <t>189,424.396723</t>
  </si>
  <si>
    <t>9,882.212233</t>
  </si>
  <si>
    <t>4,667,675,007.11</t>
  </si>
  <si>
    <t>190,378.910784</t>
  </si>
  <si>
    <t>9,817.944834</t>
  </si>
  <si>
    <t>4,651,948,525.23</t>
  </si>
  <si>
    <t>190,350.491904</t>
  </si>
  <si>
    <t>9,798.836480</t>
  </si>
  <si>
    <t>4,635,523,939.09</t>
  </si>
  <si>
    <t>190,470.679837</t>
  </si>
  <si>
    <t>9,816.503989</t>
  </si>
  <si>
    <t>4,526,574,152.43</t>
  </si>
  <si>
    <t>185,503.258911</t>
  </si>
  <si>
    <t>9,768.024383</t>
  </si>
  <si>
    <t>4,502,108,342.57</t>
  </si>
  <si>
    <t>9,766.981267</t>
  </si>
  <si>
    <t>4,501,627,646.57</t>
  </si>
  <si>
    <t>9,765.938269</t>
  </si>
  <si>
    <t>4,501,147,002.57</t>
  </si>
  <si>
    <t>185,503.258910</t>
  </si>
  <si>
    <t>9,788.947434</t>
  </si>
  <si>
    <t>4,501,731,930.37</t>
  </si>
  <si>
    <t>9,759.795019</t>
  </si>
  <si>
    <t>4,513,959,707.37</t>
  </si>
  <si>
    <t>185,485.580773</t>
  </si>
  <si>
    <t>9,875.127908</t>
  </si>
  <si>
    <t>4,694,975,553.31</t>
  </si>
  <si>
    <t>128,533.090524</t>
  </si>
  <si>
    <t>9,879.568037</t>
  </si>
  <si>
    <t>4,719,354,722.72</t>
  </si>
  <si>
    <t>9,843.926639</t>
  </si>
  <si>
    <t>4,732,893,141.24</t>
  </si>
  <si>
    <t>9,842.988038</t>
  </si>
  <si>
    <t>4,732,393,595.24</t>
  </si>
  <si>
    <t>9,842.049625</t>
  </si>
  <si>
    <t>4,731,894,103.24</t>
  </si>
  <si>
    <t>9,776.664890</t>
  </si>
  <si>
    <t>4,731,707,575.82</t>
  </si>
  <si>
    <t>128,533.090523</t>
  </si>
  <si>
    <t>9,781.289207</t>
  </si>
  <si>
    <t>4,735,247,554.88</t>
  </si>
  <si>
    <t>9,823.774707</t>
  </si>
  <si>
    <t>4,740,379,314.04</t>
  </si>
  <si>
    <t>9,950.010921</t>
  </si>
  <si>
    <t>4,783,671,408.16</t>
  </si>
  <si>
    <t>129,366.712310</t>
  </si>
  <si>
    <t>9,993.016560</t>
  </si>
  <si>
    <t>4,824,072,327.16</t>
  </si>
  <si>
    <t>129,425.742570</t>
  </si>
  <si>
    <t>9,991.951271</t>
  </si>
  <si>
    <t>4,823,561,982.16</t>
  </si>
  <si>
    <t>9,990.886143</t>
  </si>
  <si>
    <t>4,823,051,692.16</t>
  </si>
  <si>
    <t>10,020.160021</t>
  </si>
  <si>
    <t>4,848,028,039.37</t>
  </si>
  <si>
    <t>10,077.268054</t>
  </si>
  <si>
    <t>4,886,530,286.57</t>
  </si>
  <si>
    <t>129,425.742569</t>
  </si>
  <si>
    <t>10,074.303836</t>
  </si>
  <si>
    <t>4,888,761,362.25</t>
  </si>
  <si>
    <t>129,318.463413</t>
  </si>
  <si>
    <t>10,078.147216</t>
  </si>
  <si>
    <t>4,883,754,319.90</t>
  </si>
  <si>
    <t>129,318.463414</t>
  </si>
  <si>
    <t>10,045.029059</t>
  </si>
  <si>
    <t>4,878,107,861.76</t>
  </si>
  <si>
    <t>129,191.581947</t>
  </si>
  <si>
    <t>10,043.956319</t>
  </si>
  <si>
    <t>4,877,588,767.76</t>
  </si>
  <si>
    <t>10,042.883658</t>
  </si>
  <si>
    <t>4,877,069,729.76</t>
  </si>
  <si>
    <t>10,010.449970</t>
  </si>
  <si>
    <t>4,874,466,769.04</t>
  </si>
  <si>
    <t>129,191.581946</t>
  </si>
  <si>
    <t>10,038.578195</t>
  </si>
  <si>
    <t>4,826,189,159.39</t>
  </si>
  <si>
    <t>129,246.146555</t>
  </si>
  <si>
    <t>10,029.206286</t>
  </si>
  <si>
    <t>5,263,725,705.40</t>
  </si>
  <si>
    <t>139,373.831564</t>
  </si>
  <si>
    <t>9,985.622708</t>
  </si>
  <si>
    <t>5,251,667,068.62</t>
  </si>
  <si>
    <t>10,028.127802</t>
  </si>
  <si>
    <t>5,239,430,657.84</t>
  </si>
  <si>
    <t>139,373.831563</t>
  </si>
  <si>
    <t>10,027.077773</t>
  </si>
  <si>
    <t>5,238,897,736.84</t>
  </si>
  <si>
    <t>10,026.027904</t>
  </si>
  <si>
    <t>5,238,364,873.84</t>
  </si>
  <si>
    <t>10,011.562195</t>
  </si>
  <si>
    <t>5,236,940,567.42</t>
  </si>
  <si>
    <t>9,923.179259</t>
  </si>
  <si>
    <t>5,219,269,141.52</t>
  </si>
  <si>
    <t>139,451.207508</t>
  </si>
  <si>
    <t>9,782.284504</t>
  </si>
  <si>
    <t>5,164,833,079.75</t>
  </si>
  <si>
    <t>139,055.919587</t>
  </si>
  <si>
    <t>9,780.097999</t>
  </si>
  <si>
    <t>5,155,135,346.79</t>
  </si>
  <si>
    <t>139,187.436944</t>
  </si>
  <si>
    <t>9,827.672353</t>
  </si>
  <si>
    <t>12,878,020.67</t>
  </si>
  <si>
    <t>138,953.017819</t>
  </si>
  <si>
    <t>9,826.621102</t>
  </si>
  <si>
    <t>5,161,892,086.05</t>
  </si>
  <si>
    <t>9,825.570013</t>
  </si>
  <si>
    <t>5,161,341,473.05</t>
  </si>
  <si>
    <t>9,867.910846</t>
  </si>
  <si>
    <t>5,170,897,627.35</t>
  </si>
  <si>
    <t>139,628.447190</t>
  </si>
  <si>
    <t>9,930.806355</t>
  </si>
  <si>
    <t>5,203,042,409.01</t>
  </si>
  <si>
    <t>9,780.107344</t>
  </si>
  <si>
    <t>5,179,692,058.66</t>
  </si>
  <si>
    <t>139,628.447189</t>
  </si>
  <si>
    <t>9,511.202034</t>
  </si>
  <si>
    <t>4,764,343,298.73</t>
  </si>
  <si>
    <t>132,061.496099</t>
  </si>
  <si>
    <t>9,454.258151</t>
  </si>
  <si>
    <t>4,742,364,180.94</t>
  </si>
  <si>
    <t>9,453.253090</t>
  </si>
  <si>
    <t>4,741,864,671.94</t>
  </si>
  <si>
    <t>9,452.248090</t>
  </si>
  <si>
    <t>4,741,365,215.94</t>
  </si>
  <si>
    <t>9,284.667960</t>
  </si>
  <si>
    <t>4,573,507,877.94</t>
  </si>
  <si>
    <t>129,666.347152</t>
  </si>
  <si>
    <t>9,233.307833</t>
  </si>
  <si>
    <t>4,540,227,346.19</t>
  </si>
  <si>
    <t>129,666.347151</t>
  </si>
  <si>
    <t>9,248.903912</t>
  </si>
  <si>
    <t>4,556,657,808.49</t>
  </si>
  <si>
    <t>129,511.902836</t>
  </si>
  <si>
    <t>9,268.359455</t>
  </si>
  <si>
    <t>4,543,984,239.54</t>
  </si>
  <si>
    <t>9,511.231493</t>
  </si>
  <si>
    <t>4,614,877,062.84</t>
  </si>
  <si>
    <t>9,510.215179</t>
  </si>
  <si>
    <t>4,614,385,266.84</t>
  </si>
  <si>
    <t>129,511.902835</t>
  </si>
  <si>
    <t>9,506.932436</t>
  </si>
  <si>
    <t>4,612,162,194.47</t>
  </si>
  <si>
    <t>129,468.814322</t>
  </si>
  <si>
    <t>9,506.723130</t>
  </si>
  <si>
    <t>4,611,724,290.57</t>
  </si>
  <si>
    <t>9,460.436917</t>
  </si>
  <si>
    <t>4,587,543,625.97</t>
  </si>
  <si>
    <t>129,468.814321</t>
  </si>
  <si>
    <t>9,424.709647</t>
  </si>
  <si>
    <t>4,569,769,469.43</t>
  </si>
  <si>
    <t>9,485.605998</t>
  </si>
  <si>
    <t>4,591,200,238.63</t>
  </si>
  <si>
    <t>9,368.699456</t>
  </si>
  <si>
    <t>4,540,186,591.63</t>
  </si>
  <si>
    <t>129,474.400576</t>
  </si>
  <si>
    <t>9,367.705500</t>
  </si>
  <si>
    <t>4,539,701,416.63</t>
  </si>
  <si>
    <t>9,366.711704</t>
  </si>
  <si>
    <t>4,536,989,979.21</t>
  </si>
  <si>
    <t>129,412.736211</t>
  </si>
  <si>
    <t>9,351.363958</t>
  </si>
  <si>
    <t>4,541,099,486.48</t>
  </si>
  <si>
    <t>129,535.527797</t>
  </si>
  <si>
    <t>9,302.338892</t>
  </si>
  <si>
    <t>4,541,358,909.92</t>
  </si>
  <si>
    <t>9,182.550293</t>
  </si>
  <si>
    <t>4,486,764,431.35</t>
  </si>
  <si>
    <t>129,600.002065</t>
  </si>
  <si>
    <t>9,423.014117</t>
  </si>
  <si>
    <t>4,581,458,001.57</t>
  </si>
  <si>
    <t>130,197.710026</t>
  </si>
  <si>
    <t>9,510.561278</t>
  </si>
  <si>
    <t>4,769,223,635.97</t>
  </si>
  <si>
    <t>133,359.253261</t>
  </si>
  <si>
    <t>9,509.557487</t>
  </si>
  <si>
    <t>4,768,721,739.97</t>
  </si>
  <si>
    <t>9,508.553824</t>
  </si>
  <si>
    <t>4,763,443,449.60</t>
  </si>
  <si>
    <t>133,229.500573</t>
  </si>
  <si>
    <t>9,617.945964</t>
  </si>
  <si>
    <t>4,768,676,310.40</t>
  </si>
  <si>
    <t>132,328.478650</t>
  </si>
  <si>
    <t>9,660.071243</t>
  </si>
  <si>
    <t>4,792,198,946.75</t>
  </si>
  <si>
    <t>132,435.833286</t>
  </si>
  <si>
    <t>9,772.681904</t>
  </si>
  <si>
    <t>4,836,944,442.60</t>
  </si>
  <si>
    <t>132,400.018096</t>
  </si>
  <si>
    <t>9,841.492739</t>
  </si>
  <si>
    <t>4,864,221,722.75</t>
  </si>
  <si>
    <t>9,892.087211</t>
  </si>
  <si>
    <t>4,884,696,797.40</t>
  </si>
  <si>
    <t>9,891.041907</t>
  </si>
  <si>
    <t>4,884,182,273.40</t>
  </si>
  <si>
    <t>9,889.996747</t>
  </si>
  <si>
    <t>4,883,667,805.40</t>
  </si>
  <si>
    <t>132,400.018095</t>
  </si>
  <si>
    <t>9,825.324689</t>
  </si>
  <si>
    <t>4,850,225,181.35</t>
  </si>
  <si>
    <t>132,628.596747</t>
  </si>
  <si>
    <t>9,963.020241</t>
  </si>
  <si>
    <t>4,900,089,150.76</t>
  </si>
  <si>
    <t>132,374.947981</t>
  </si>
  <si>
    <t>9,946.529810</t>
  </si>
  <si>
    <t>4,891,539,169.46</t>
  </si>
  <si>
    <t>9,875.228180</t>
  </si>
  <si>
    <t>4,864,998,549.85</t>
  </si>
  <si>
    <t>132,374.947980</t>
  </si>
  <si>
    <t>9,851.980471</t>
  </si>
  <si>
    <t>4,864,069,559.40</t>
  </si>
  <si>
    <t>132,733.987592</t>
  </si>
  <si>
    <t>9,850.934686</t>
  </si>
  <si>
    <t>4,863,550,424.40</t>
  </si>
  <si>
    <t>9,849.889026</t>
  </si>
  <si>
    <t>4,863,031,345.40</t>
  </si>
  <si>
    <t>9,801.287121</t>
  </si>
  <si>
    <t>4,865,169,773.41</t>
  </si>
  <si>
    <t>132,846.205326</t>
  </si>
  <si>
    <t>9,809.419671</t>
  </si>
  <si>
    <t>4,870,161,372.20</t>
  </si>
  <si>
    <t>132,846.205325</t>
  </si>
  <si>
    <t>9,859.697018</t>
  </si>
  <si>
    <t>4,882,290,472.60</t>
  </si>
  <si>
    <t>9,966.586185</t>
  </si>
  <si>
    <t>4,953,513,956.50</t>
  </si>
  <si>
    <t>9,970.888849</t>
  </si>
  <si>
    <t>4,982,113,728.85</t>
  </si>
  <si>
    <t>9,969.829827</t>
  </si>
  <si>
    <t>4,981,581,899.85</t>
  </si>
  <si>
    <t>132,846.205324</t>
  </si>
  <si>
    <t>9,968.770916</t>
  </si>
  <si>
    <t>4,981,050,126.85</t>
  </si>
  <si>
    <t>9,980.843249</t>
  </si>
  <si>
    <t>4,987,070,432.75</t>
  </si>
  <si>
    <t>10,068.546901</t>
  </si>
  <si>
    <t>4,980,365,750.60</t>
  </si>
  <si>
    <t>132,660.270832</t>
  </si>
  <si>
    <t>10,064.404358</t>
  </si>
  <si>
    <t>4,979,631,776.25</t>
  </si>
  <si>
    <t>132,660.270831</t>
  </si>
  <si>
    <t>9,934.243213</t>
  </si>
  <si>
    <t>5,023,299,618.54</t>
  </si>
  <si>
    <t>134,138.974543</t>
  </si>
  <si>
    <t>9,913.881282</t>
  </si>
  <si>
    <t>4,995,735,045.59</t>
  </si>
  <si>
    <t>9,912.831312</t>
  </si>
  <si>
    <t>4,995,205,755.59</t>
  </si>
  <si>
    <t>9,911.781450</t>
  </si>
  <si>
    <t>4,994,676,522.59</t>
  </si>
  <si>
    <t>134,138.974542</t>
  </si>
  <si>
    <t>9,931.442445</t>
  </si>
  <si>
    <t>5,010,542,371.35</t>
  </si>
  <si>
    <t>9,977.587022</t>
  </si>
  <si>
    <t>5,038,112,988.90</t>
  </si>
  <si>
    <t>134,267.639966</t>
  </si>
  <si>
    <t>10,019.340591</t>
  </si>
  <si>
    <t>5,059,994,351.75</t>
  </si>
  <si>
    <t>134,306.174874</t>
  </si>
  <si>
    <t>10,021.645145</t>
  </si>
  <si>
    <t>5,022,779,777.11</t>
  </si>
  <si>
    <t>134,073.924256</t>
  </si>
  <si>
    <t>10,042.665293</t>
  </si>
  <si>
    <t>5,079,616,010.40</t>
  </si>
  <si>
    <t>135,918.782013</t>
  </si>
  <si>
    <t>10,041.601696</t>
  </si>
  <si>
    <t>5,079,077,716.40</t>
  </si>
  <si>
    <t>135,918.782012</t>
  </si>
  <si>
    <t>10,040.538208</t>
  </si>
  <si>
    <t>5,078,539,479.40</t>
  </si>
  <si>
    <t>10,040.605140</t>
  </si>
  <si>
    <t>5,078,076,410.55</t>
  </si>
  <si>
    <t>10,045.777946</t>
  </si>
  <si>
    <t>5,080,627,474.70</t>
  </si>
  <si>
    <t>10,046.883726</t>
  </si>
  <si>
    <t>5,100,633,210.35</t>
  </si>
  <si>
    <t>135,918.782011</t>
  </si>
  <si>
    <t>10,051.885466</t>
  </si>
  <si>
    <t>4,980,848,480.72</t>
  </si>
  <si>
    <t>132,869.118711</t>
  </si>
  <si>
    <t>10,013.737894</t>
  </si>
  <si>
    <t>4,969,555,186.43</t>
  </si>
  <si>
    <t>133,305.832916</t>
  </si>
  <si>
    <t>10,012.680712</t>
  </si>
  <si>
    <t>4,969,028,922.43</t>
  </si>
  <si>
    <t>10,011.623625</t>
  </si>
  <si>
    <t>4,968,502,713.43</t>
  </si>
  <si>
    <t>10,021.431035</t>
  </si>
  <si>
    <t>4,979,109,535.73</t>
  </si>
  <si>
    <t>133,565.528809</t>
  </si>
  <si>
    <t>10,021.522238</t>
  </si>
  <si>
    <t>5,016,428,100.80</t>
  </si>
  <si>
    <t>134,764.209772</t>
  </si>
  <si>
    <t>10,149.850582</t>
  </si>
  <si>
    <t>5,018,059,619.54</t>
  </si>
  <si>
    <t>134,135.287992</t>
  </si>
  <si>
    <t>10,065.393150</t>
  </si>
  <si>
    <t>4,998,683,703.54</t>
  </si>
  <si>
    <t>10,055.805893</t>
  </si>
  <si>
    <t>5,058,198,527.50</t>
  </si>
  <si>
    <t>134,977.990987</t>
  </si>
  <si>
    <t>10,054.770676</t>
  </si>
  <si>
    <t>5,057,664,462.06</t>
  </si>
  <si>
    <t>10,053.710173</t>
  </si>
  <si>
    <t>5,057,128,766.06</t>
  </si>
  <si>
    <t>134,977.990986</t>
  </si>
  <si>
    <t>10,065.523476</t>
  </si>
  <si>
    <t>5,046,544,606.81</t>
  </si>
  <si>
    <t>134,895.898676</t>
  </si>
  <si>
    <t>8,518.00</t>
  </si>
  <si>
    <t>13,809.495360</t>
  </si>
  <si>
    <t>11,475,076,535.90</t>
  </si>
  <si>
    <t>830,955.530000</t>
  </si>
  <si>
    <t>13,810.186920</t>
  </si>
  <si>
    <t>11,475,651,616.86</t>
  </si>
  <si>
    <t>830,955.560800</t>
  </si>
  <si>
    <t>13,808.803710</t>
  </si>
  <si>
    <t>11,474,501,384.34</t>
  </si>
  <si>
    <t>830,955.499500</t>
  </si>
  <si>
    <t>13,793.004190</t>
  </si>
  <si>
    <t>11,525,558,643.72</t>
  </si>
  <si>
    <t>835,609.014900</t>
  </si>
  <si>
    <t>13,727.696750</t>
  </si>
  <si>
    <t>11,607,367,854.88</t>
  </si>
  <si>
    <t>845,543.725900</t>
  </si>
  <si>
    <t>13,895.818164</t>
  </si>
  <si>
    <t>11,793,315,149.95</t>
  </si>
  <si>
    <t>848,695.270100</t>
  </si>
  <si>
    <t>13,879.829208</t>
  </si>
  <si>
    <t>11,628,032,536.46</t>
  </si>
  <si>
    <t>837,764.814120</t>
  </si>
  <si>
    <t>13,846.958034</t>
  </si>
  <si>
    <t>11,665,258,186.30</t>
  </si>
  <si>
    <t>842,441.939786</t>
  </si>
  <si>
    <t>13,846.278455</t>
  </si>
  <si>
    <t>11,664,683,429.34</t>
  </si>
  <si>
    <t>842,441.777207</t>
  </si>
  <si>
    <t>13,845.598910</t>
  </si>
  <si>
    <t>11,664,108,700.71</t>
  </si>
  <si>
    <t>842,441.614590</t>
  </si>
  <si>
    <t>13,855.165361</t>
  </si>
  <si>
    <t>11,656,333,961.71</t>
  </si>
  <si>
    <t>841,298.797813</t>
  </si>
  <si>
    <t>13,726.878908</t>
  </si>
  <si>
    <t>11,817,715,214.77</t>
  </si>
  <si>
    <t>860,917.860059</t>
  </si>
  <si>
    <t>13,648.437648</t>
  </si>
  <si>
    <t>11,696,345,001.10</t>
  </si>
  <si>
    <t>856,973.179111</t>
  </si>
  <si>
    <t>13,523.130000</t>
  </si>
  <si>
    <t>11,716,614,771.04</t>
  </si>
  <si>
    <t>866,412.670000</t>
  </si>
  <si>
    <t>13,235.910000</t>
  </si>
  <si>
    <t>11,742,082,910.00</t>
  </si>
  <si>
    <t>887,138.190000</t>
  </si>
  <si>
    <t>13,235.280000</t>
  </si>
  <si>
    <t>11,741,515,287.80</t>
  </si>
  <si>
    <t>887,137.650000</t>
  </si>
  <si>
    <t>13,234.648320</t>
  </si>
  <si>
    <t>11,740,947,694.15</t>
  </si>
  <si>
    <t>887,137.112700</t>
  </si>
  <si>
    <t>13,003.061030</t>
  </si>
  <si>
    <t>11,779,930,259.03</t>
  </si>
  <si>
    <t>905,935.166800</t>
  </si>
  <si>
    <t>13,091.232690</t>
  </si>
  <si>
    <t>11,920,367,558.00</t>
  </si>
  <si>
    <t>910,561.124400</t>
  </si>
  <si>
    <t>13,019.858770</t>
  </si>
  <si>
    <t>11,956,411,787.00</t>
  </si>
  <si>
    <t>918,321.158700</t>
  </si>
  <si>
    <t>12,918.263800</t>
  </si>
  <si>
    <t>12,020,884,483.00</t>
  </si>
  <si>
    <t>930,534.061700</t>
  </si>
  <si>
    <t>12,923.023250</t>
  </si>
  <si>
    <t>12,042,410,759.00</t>
  </si>
  <si>
    <t>931,857.084100</t>
  </si>
  <si>
    <t>12,922.384950</t>
  </si>
  <si>
    <t>12,041,805,088.00</t>
  </si>
  <si>
    <t>931,856.243100</t>
  </si>
  <si>
    <t>12,921.746676</t>
  </si>
  <si>
    <t>12,041,199,350.72</t>
  </si>
  <si>
    <t>931,855.394835</t>
  </si>
  <si>
    <t>13,009.751541</t>
  </si>
  <si>
    <t>12,139,771,637.87</t>
  </si>
  <si>
    <t>933,128.630400</t>
  </si>
  <si>
    <t>12,964.129770</t>
  </si>
  <si>
    <t>12,128,983,731.00</t>
  </si>
  <si>
    <t>935,580.246600</t>
  </si>
  <si>
    <t>12,946.047820</t>
  </si>
  <si>
    <t>11,989,364,850.00</t>
  </si>
  <si>
    <t>926,102.314700</t>
  </si>
  <si>
    <t>12,801.951290</t>
  </si>
  <si>
    <t>11,822,732,140.00</t>
  </si>
  <si>
    <t>923,510.164400</t>
  </si>
  <si>
    <t>12,603.318940</t>
  </si>
  <si>
    <t>11,349,773,346.00</t>
  </si>
  <si>
    <t>900,538.453500</t>
  </si>
  <si>
    <t xml:space="preserve">57 CCA. INDICE COLOMBIA </t>
  </si>
  <si>
    <t>12,602.694780</t>
  </si>
  <si>
    <t>11,349,200,159.00</t>
  </si>
  <si>
    <t>900,537.572000</t>
  </si>
  <si>
    <t>12,602.070650</t>
  </si>
  <si>
    <t>11,348,627,002.00</t>
  </si>
  <si>
    <t>900,536.690700</t>
  </si>
  <si>
    <t>12,715.951865</t>
  </si>
  <si>
    <t>11,365,591,756.43</t>
  </si>
  <si>
    <t>12,716.569797</t>
  </si>
  <si>
    <t>12,727.680968</t>
  </si>
  <si>
    <t>11,370,851,227.76</t>
  </si>
  <si>
    <t>893,395.368437</t>
  </si>
  <si>
    <t>12,961.337769</t>
  </si>
  <si>
    <t>11,793,748,472.31</t>
  </si>
  <si>
    <t>909,917.531855</t>
  </si>
  <si>
    <t>12,882.840224</t>
  </si>
  <si>
    <t>11,948,793,161.97</t>
  </si>
  <si>
    <t>927,496.806155</t>
  </si>
  <si>
    <t>13,082.112895</t>
  </si>
  <si>
    <t>11,938,123,377.59</t>
  </si>
  <si>
    <t>912,553.153600</t>
  </si>
  <si>
    <t>912,553.153562</t>
  </si>
  <si>
    <t>13,080.797741</t>
  </si>
  <si>
    <t>11,936,896,978.62</t>
  </si>
  <si>
    <t>912,551.146724</t>
  </si>
  <si>
    <t>13,309.445887</t>
  </si>
  <si>
    <t>12,231,432,711.15</t>
  </si>
  <si>
    <t>919,003.902566</t>
  </si>
  <si>
    <t>13,399.263153</t>
  </si>
  <si>
    <t>12,532,294,258.67</t>
  </si>
  <si>
    <t>935,297.270870</t>
  </si>
  <si>
    <t>13,396.988905</t>
  </si>
  <si>
    <t>12,506,288,962.72</t>
  </si>
  <si>
    <t>933,514.915285</t>
  </si>
  <si>
    <t>13,553.246355</t>
  </si>
  <si>
    <t>12,723,801,019.67</t>
  </si>
  <si>
    <t>938,800.984384</t>
  </si>
  <si>
    <t>13,580.242278</t>
  </si>
  <si>
    <t>12,420,564,596.40</t>
  </si>
  <si>
    <t>914,605.523388</t>
  </si>
  <si>
    <t>13,579.575199</t>
  </si>
  <si>
    <t>12,419,938,353.63</t>
  </si>
  <si>
    <t>914,604.335675</t>
  </si>
  <si>
    <t>13,578.908150</t>
  </si>
  <si>
    <t>12,419,312,142.91</t>
  </si>
  <si>
    <t>914,603.148185</t>
  </si>
  <si>
    <t>13,459.918787</t>
  </si>
  <si>
    <t>12,429,603,076.93</t>
  </si>
  <si>
    <t>923,453.051510</t>
  </si>
  <si>
    <t>13,377.229806</t>
  </si>
  <si>
    <t>11,975,367,169.76</t>
  </si>
  <si>
    <t>895,205.311072</t>
  </si>
  <si>
    <t>13,391.964551</t>
  </si>
  <si>
    <t>12,330,300,721.33</t>
  </si>
  <si>
    <t>920,723.817209</t>
  </si>
  <si>
    <t>13,097.870497</t>
  </si>
  <si>
    <t>11,983,047,467.80</t>
  </si>
  <si>
    <t>914,885.169400</t>
  </si>
  <si>
    <t>12,809.421821</t>
  </si>
  <si>
    <t>11,674,958,221.40</t>
  </si>
  <si>
    <t>911,435.222022</t>
  </si>
  <si>
    <t>12,808.790060</t>
  </si>
  <si>
    <t>11,674,367,703.71</t>
  </si>
  <si>
    <t>911,434.073712</t>
  </si>
  <si>
    <t>12,808.158346</t>
  </si>
  <si>
    <t>11,673,777,216.11</t>
  </si>
  <si>
    <t>911,432.924294</t>
  </si>
  <si>
    <t>12,550.156419</t>
  </si>
  <si>
    <t>11,528,306,945.69</t>
  </si>
  <si>
    <t>918,578.746018</t>
  </si>
  <si>
    <t>12,217.657710</t>
  </si>
  <si>
    <t>10,629,895,167.28</t>
  </si>
  <si>
    <t>870,043.622075</t>
  </si>
  <si>
    <t>12,157.466169</t>
  </si>
  <si>
    <t>10,524,206,271.05</t>
  </si>
  <si>
    <t>865,657.870214</t>
  </si>
  <si>
    <t>12,615.848926</t>
  </si>
  <si>
    <t>11,164,211,206.28</t>
  </si>
  <si>
    <t>884,935.391329</t>
  </si>
  <si>
    <t>12,832.282154</t>
  </si>
  <si>
    <t>11,289,433,675.85</t>
  </si>
  <si>
    <t>879,768.192467</t>
  </si>
  <si>
    <t>12,831.649471</t>
  </si>
  <si>
    <t>11,288,860,930.92</t>
  </si>
  <si>
    <t>879,766.935376</t>
  </si>
  <si>
    <t>12,831.016829</t>
  </si>
  <si>
    <t>11,288,288,215.28</t>
  </si>
  <si>
    <t>879,765.677633</t>
  </si>
  <si>
    <t>12,830.384220</t>
  </si>
  <si>
    <t>11,287,715,528.93</t>
  </si>
  <si>
    <t>879,764.419785</t>
  </si>
  <si>
    <t>12,785.858289</t>
  </si>
  <si>
    <t>11,236,115,605.07</t>
  </si>
  <si>
    <t>878,792.440140</t>
  </si>
  <si>
    <t>12,838.779698</t>
  </si>
  <si>
    <t>11,595,835,082.40</t>
  </si>
  <si>
    <t>903,188.258944</t>
  </si>
  <si>
    <t>12,846.630634</t>
  </si>
  <si>
    <t>11,605,406,240.21</t>
  </si>
  <si>
    <t>903,381.327824</t>
  </si>
  <si>
    <t>12,755.839599</t>
  </si>
  <si>
    <t>11,502,904,419.54</t>
  </si>
  <si>
    <t>901,775.561715</t>
  </si>
  <si>
    <t>12,755.211201</t>
  </si>
  <si>
    <t>11,502,321,311.81</t>
  </si>
  <si>
    <t>901,774.273319</t>
  </si>
  <si>
    <t>12,754.582831</t>
  </si>
  <si>
    <t>11,501,738,233.86</t>
  </si>
  <si>
    <t>901,772.985150</t>
  </si>
  <si>
    <t>12,695.221258</t>
  </si>
  <si>
    <t>11,469,248,144.16</t>
  </si>
  <si>
    <t>903,430.346827</t>
  </si>
  <si>
    <t>12,590.121609</t>
  </si>
  <si>
    <t>11,363,634,756.54</t>
  </si>
  <si>
    <t>902,583.399069</t>
  </si>
  <si>
    <t>12,536.077581</t>
  </si>
  <si>
    <t>11,273,328,167.52</t>
  </si>
  <si>
    <t>899,270.772271</t>
  </si>
  <si>
    <t>12,678.787613</t>
  </si>
  <si>
    <t>11,370,536,453.27</t>
  </si>
  <si>
    <t>896,815.752447</t>
  </si>
  <si>
    <t>12,598.296479</t>
  </si>
  <si>
    <t>11,297,093,152.28</t>
  </si>
  <si>
    <t>896,715.930690</t>
  </si>
  <si>
    <t>12,597.679610</t>
  </si>
  <si>
    <t>11,296,523,585.48</t>
  </si>
  <si>
    <t>896,714.628027</t>
  </si>
  <si>
    <t>12,597.062779</t>
  </si>
  <si>
    <t>11,295,954,047.81</t>
  </si>
  <si>
    <t>896,713.324843</t>
  </si>
  <si>
    <t>12,593.583067</t>
  </si>
  <si>
    <t>11,228,634,767.21</t>
  </si>
  <si>
    <t>891,615.571793</t>
  </si>
  <si>
    <t>12,802.500724</t>
  </si>
  <si>
    <t>11,661,479,663.70</t>
  </si>
  <si>
    <t>910,875.141904</t>
  </si>
  <si>
    <t>12,817.321265</t>
  </si>
  <si>
    <t>11,641,458,444.87</t>
  </si>
  <si>
    <t>908,259.862118</t>
  </si>
  <si>
    <t>12,856.417262</t>
  </si>
  <si>
    <t>11,646,052,126.76</t>
  </si>
  <si>
    <t>905,855.176401</t>
  </si>
  <si>
    <t>12,758.210218</t>
  </si>
  <si>
    <t>11,487,052,171.67</t>
  </si>
  <si>
    <t>900,365.488214</t>
  </si>
  <si>
    <t>12,757.574957</t>
  </si>
  <si>
    <t>11,486,463,129.79</t>
  </si>
  <si>
    <t>900,364.149809</t>
  </si>
  <si>
    <t>12,756.939733</t>
  </si>
  <si>
    <t>11,485,874,118.01</t>
  </si>
  <si>
    <t>900,362.811019</t>
  </si>
  <si>
    <t>12,685.693564</t>
  </si>
  <si>
    <t>11,381,414,068.21</t>
  </si>
  <si>
    <t>897,185.006936</t>
  </si>
  <si>
    <t>12,446.202880</t>
  </si>
  <si>
    <t>11,122,806,791.53</t>
  </si>
  <si>
    <t>893,670.696097</t>
  </si>
  <si>
    <t>12,481.513753</t>
  </si>
  <si>
    <t>11,236,820,007.00</t>
  </si>
  <si>
    <t>900,277.020029</t>
  </si>
  <si>
    <t>12,326.878079</t>
  </si>
  <si>
    <t>11,089,504,538.41</t>
  </si>
  <si>
    <t>899,619.876772</t>
  </si>
  <si>
    <t>12,353.301610</t>
  </si>
  <si>
    <t>11,103,974,888.12</t>
  </si>
  <si>
    <t>898,866.978131</t>
  </si>
  <si>
    <t>12,352.685603</t>
  </si>
  <si>
    <t>11,103,404,019.63</t>
  </si>
  <si>
    <t>898,865.588948</t>
  </si>
  <si>
    <t>12,352.069628</t>
  </si>
  <si>
    <t>11,102,833,180.39</t>
  </si>
  <si>
    <t>898,864.199666</t>
  </si>
  <si>
    <t>12,206.504578</t>
  </si>
  <si>
    <t>10,916,090,342.18</t>
  </si>
  <si>
    <t>894,284.704718</t>
  </si>
  <si>
    <t>12,306.619689</t>
  </si>
  <si>
    <t>11,016,301,034.61</t>
  </si>
  <si>
    <t>895,152.471841</t>
  </si>
  <si>
    <t>12,551.358045</t>
  </si>
  <si>
    <t>11,240,357,756.40</t>
  </si>
  <si>
    <t>895,549.128317</t>
  </si>
  <si>
    <t>12,550.732005</t>
  </si>
  <si>
    <t>11,239,779,783.30</t>
  </si>
  <si>
    <t>895,547.748038</t>
  </si>
  <si>
    <t>12,550.105994</t>
  </si>
  <si>
    <t>11,239,201,839.83</t>
  </si>
  <si>
    <t>895,546.367911</t>
  </si>
  <si>
    <t>12,549.480017</t>
  </si>
  <si>
    <t>11,238,623,925.98</t>
  </si>
  <si>
    <t>895,544.987582</t>
  </si>
  <si>
    <t>12,548.854071</t>
  </si>
  <si>
    <t>11,238,046,041.76</t>
  </si>
  <si>
    <t>895,543.607263</t>
  </si>
  <si>
    <t>12,470.300057</t>
  </si>
  <si>
    <t>11,169,334,064.59</t>
  </si>
  <si>
    <t>895,674.844513</t>
  </si>
  <si>
    <t>12,518.534771</t>
  </si>
  <si>
    <t>11,217,686,949.72</t>
  </si>
  <si>
    <t>896,086.255694</t>
  </si>
  <si>
    <t>12,459.257942</t>
  </si>
  <si>
    <t>11,108,966,894.91</t>
  </si>
  <si>
    <t>891,623.477628</t>
  </si>
  <si>
    <t>12,517.917455</t>
  </si>
  <si>
    <t>11,163,631,596.60</t>
  </si>
  <si>
    <t>891,812.207321</t>
  </si>
  <si>
    <t>12,632.400519</t>
  </si>
  <si>
    <t>10,877,292,447.44</t>
  </si>
  <si>
    <t>861,062.980900</t>
  </si>
  <si>
    <t>12,631.769704</t>
  </si>
  <si>
    <t>10,876,732,679.39</t>
  </si>
  <si>
    <t>861,061.667072</t>
  </si>
  <si>
    <t>12,631.138930</t>
  </si>
  <si>
    <t>10,876,172,940.03</t>
  </si>
  <si>
    <t>861,060.352675</t>
  </si>
  <si>
    <t>12,577.143651</t>
  </si>
  <si>
    <t>10,822,169,034.88</t>
  </si>
  <si>
    <t>860,463.181083</t>
  </si>
  <si>
    <t>12,397.439303</t>
  </si>
  <si>
    <t>10,614,544,460.50</t>
  </si>
  <si>
    <t>856,188.459655</t>
  </si>
  <si>
    <t>12,361.447801</t>
  </si>
  <si>
    <t>10,530,406,311.53</t>
  </si>
  <si>
    <t>851,874.835460</t>
  </si>
  <si>
    <t>12,154.725912</t>
  </si>
  <si>
    <t>9,172,353,295.09</t>
  </si>
  <si>
    <t>754,632.672221</t>
  </si>
  <si>
    <t>12,215.499245</t>
  </si>
  <si>
    <t>9,111,388,383.76</t>
  </si>
  <si>
    <t>745,887.515608</t>
  </si>
  <si>
    <t>12,214.884312</t>
  </si>
  <si>
    <t>9,110,917,142.69</t>
  </si>
  <si>
    <t>745,886.486517</t>
  </si>
  <si>
    <t>12,214.282264</t>
  </si>
  <si>
    <t>9,110,456,073.77</t>
  </si>
  <si>
    <t>745,885.503287</t>
  </si>
  <si>
    <t>12,329.785786</t>
  </si>
  <si>
    <t>9,207,231,248.64</t>
  </si>
  <si>
    <t>746,747.056960</t>
  </si>
  <si>
    <t>12,505.651574</t>
  </si>
  <si>
    <t>9,303,516,672.92</t>
  </si>
  <si>
    <t>743,944.977026</t>
  </si>
  <si>
    <t>12,550.173184</t>
  </si>
  <si>
    <t>9,246,444,980.58</t>
  </si>
  <si>
    <t>736,758.357436</t>
  </si>
  <si>
    <t>12,614.171017</t>
  </si>
  <si>
    <t>9,248,787,527.00</t>
  </si>
  <si>
    <t>733,206.130988</t>
  </si>
  <si>
    <t>12,596.333076</t>
  </si>
  <si>
    <t>9,233,046,946.19</t>
  </si>
  <si>
    <t>732,994.824008</t>
  </si>
  <si>
    <t>12,595.711826</t>
  </si>
  <si>
    <t>9,232,578,900.89</t>
  </si>
  <si>
    <t>732,993.817930</t>
  </si>
  <si>
    <t>12,595.090608</t>
  </si>
  <si>
    <t>9,232,110,879.43</t>
  </si>
  <si>
    <t>732,992.811784</t>
  </si>
  <si>
    <t>12,503.891912</t>
  </si>
  <si>
    <t>9,127,275,570.33</t>
  </si>
  <si>
    <t>729,954.772047</t>
  </si>
  <si>
    <t>12,569.667141</t>
  </si>
  <si>
    <t>9,103,594,351.52</t>
  </si>
  <si>
    <t>724,251.028241</t>
  </si>
  <si>
    <t>12,534.273141</t>
  </si>
  <si>
    <t>9,101,292,474.53</t>
  </si>
  <si>
    <t>726,112.505460</t>
  </si>
  <si>
    <t>12,460.986002</t>
  </si>
  <si>
    <t>9,069,627,287.78</t>
  </si>
  <si>
    <t>727,878.043049</t>
  </si>
  <si>
    <t>12,469.285542</t>
  </si>
  <si>
    <t>9,073,911,976.51</t>
  </si>
  <si>
    <t>727,701.033547</t>
  </si>
  <si>
    <t>12,468.670064</t>
  </si>
  <si>
    <t>9,073,451,478.29</t>
  </si>
  <si>
    <t>727,700.021872</t>
  </si>
  <si>
    <t>12,468.054615</t>
  </si>
  <si>
    <t>9,072,991,003.56</t>
  </si>
  <si>
    <t>727,699.010289</t>
  </si>
  <si>
    <t>12,464.055833</t>
  </si>
  <si>
    <t>9,065,957,195.01</t>
  </si>
  <si>
    <t>727,368.146972</t>
  </si>
  <si>
    <t>12,496.841500</t>
  </si>
  <si>
    <t>9,302,643,318.56</t>
  </si>
  <si>
    <t>744,399.560366</t>
  </si>
  <si>
    <t>12,515.125722</t>
  </si>
  <si>
    <t>9,335,691,471.27</t>
  </si>
  <si>
    <t>745,952.671882</t>
  </si>
  <si>
    <t>12,651.202998</t>
  </si>
  <si>
    <t>9,462,601,204.15</t>
  </si>
  <si>
    <t>747,960.585697</t>
  </si>
  <si>
    <t>12,638.736097</t>
  </si>
  <si>
    <t>9,475,604,693.51</t>
  </si>
  <si>
    <t>749,727.237026</t>
  </si>
  <si>
    <t>12,638.112778</t>
  </si>
  <si>
    <t>9,475,123,980.13</t>
  </si>
  <si>
    <t>749,726.177205</t>
  </si>
  <si>
    <t>12,637.489493</t>
  </si>
  <si>
    <t>9,474,643,291.27</t>
  </si>
  <si>
    <t>749,725.117201</t>
  </si>
  <si>
    <t>12,673.833180</t>
  </si>
  <si>
    <t>9,421,222,353.27</t>
  </si>
  <si>
    <t>743,360.135759</t>
  </si>
  <si>
    <t>12,818.181273</t>
  </si>
  <si>
    <t>9,536,299,473.53</t>
  </si>
  <si>
    <t>743,966.657237</t>
  </si>
  <si>
    <t>12,741.287070</t>
  </si>
  <si>
    <t>9,539,964,944.26</t>
  </si>
  <si>
    <t>748,744.211778</t>
  </si>
  <si>
    <t>12,719.651193</t>
  </si>
  <si>
    <t>9,536,853,916.33</t>
  </si>
  <si>
    <t>749,773.226610</t>
  </si>
  <si>
    <t>12,718.139103</t>
  </si>
  <si>
    <t>9,538,110,302.75</t>
  </si>
  <si>
    <t>749,961.155913</t>
  </si>
  <si>
    <t>12,717.511683</t>
  </si>
  <si>
    <t>9,537,626,020.67</t>
  </si>
  <si>
    <t>749,960.075399</t>
  </si>
  <si>
    <t>12,716.888817</t>
  </si>
  <si>
    <t>9,537,145,348.22</t>
  </si>
  <si>
    <t>749,959.010058</t>
  </si>
  <si>
    <t>12,716.247920</t>
  </si>
  <si>
    <t>9,536,664,700.36</t>
  </si>
  <si>
    <t>749,959.009927</t>
  </si>
  <si>
    <t>12,691.907183</t>
  </si>
  <si>
    <t>9,514,855,905.91</t>
  </si>
  <si>
    <t>749,678.970126</t>
  </si>
  <si>
    <t>12,734.528100</t>
  </si>
  <si>
    <t>9,637,259,253.10</t>
  </si>
  <si>
    <t>756,781.812176</t>
  </si>
  <si>
    <t>12,717.380000</t>
  </si>
  <si>
    <t>9,436,254,028.77</t>
  </si>
  <si>
    <t>741,996.510000</t>
  </si>
  <si>
    <t>12,701.790000</t>
  </si>
  <si>
    <t>9,490,580,417.25</t>
  </si>
  <si>
    <t>747,184.710000</t>
  </si>
  <si>
    <t>12,701.140000</t>
  </si>
  <si>
    <t>9,490,099,883.50</t>
  </si>
  <si>
    <t>9,489,619,374.43</t>
  </si>
  <si>
    <t>747,146.870000</t>
  </si>
  <si>
    <t>12,569.260000</t>
  </si>
  <si>
    <t>9,385,411,989.87</t>
  </si>
  <si>
    <t>746,695.850000</t>
  </si>
  <si>
    <t>12,581.640000</t>
  </si>
  <si>
    <t>9,360,219,302.08</t>
  </si>
  <si>
    <t>743,958.830000</t>
  </si>
  <si>
    <t>12,362.420000</t>
  </si>
  <si>
    <t>9,197,128,911.82</t>
  </si>
  <si>
    <t>12,357.640000</t>
  </si>
  <si>
    <t>744,246.190000</t>
  </si>
  <si>
    <t>12,360.130000</t>
  </si>
  <si>
    <t>9,172,427,860.26</t>
  </si>
  <si>
    <t>742,098.070000</t>
  </si>
  <si>
    <t>12,359.480000</t>
  </si>
  <si>
    <t>9,168,222,089.19</t>
  </si>
  <si>
    <t>741,797.020000</t>
  </si>
  <si>
    <t>12,358.850000</t>
  </si>
  <si>
    <t>9,167,757,957.53</t>
  </si>
  <si>
    <t>12,374.880000</t>
  </si>
  <si>
    <t>9,167,293,849.69</t>
  </si>
  <si>
    <t>740,798.560000</t>
  </si>
  <si>
    <t>12,492.490000</t>
  </si>
  <si>
    <t>9,271,902,561.71</t>
  </si>
  <si>
    <t>742,198.060000</t>
  </si>
  <si>
    <t>12,556.270000</t>
  </si>
  <si>
    <t>738,428.050000</t>
  </si>
  <si>
    <t>12,504.020000</t>
  </si>
  <si>
    <t>9,073,281,545.23</t>
  </si>
  <si>
    <t>725,629.360000</t>
  </si>
  <si>
    <t>12,439.350000</t>
  </si>
  <si>
    <t>9,059,019,594.91</t>
  </si>
  <si>
    <t>728,254.820000</t>
  </si>
  <si>
    <t>12,438.730000</t>
  </si>
  <si>
    <t>9,058,560,657.25</t>
  </si>
  <si>
    <t>728,254.580000</t>
  </si>
  <si>
    <t>12,438.100000</t>
  </si>
  <si>
    <t>9,058,101,743.16</t>
  </si>
  <si>
    <t>728,254.570000</t>
  </si>
  <si>
    <t>12,437.470000</t>
  </si>
  <si>
    <t>9,057,642,852.63</t>
  </si>
  <si>
    <t>12,436.860000</t>
  </si>
  <si>
    <t>9,057,197,308.28</t>
  </si>
  <si>
    <t>12,500.520000</t>
  </si>
  <si>
    <t>9,097,375,830.83</t>
  </si>
  <si>
    <t>727,760.030000</t>
  </si>
  <si>
    <t>12,397.970000</t>
  </si>
  <si>
    <t>9,016,684,253.71</t>
  </si>
  <si>
    <t>727,270.780000</t>
  </si>
  <si>
    <t>12,413.990000</t>
  </si>
  <si>
    <t>9,003,143,057.75</t>
  </si>
  <si>
    <t>725,241.530000</t>
  </si>
  <si>
    <t>12,413.360000</t>
  </si>
  <si>
    <t>9,002,686,851.52</t>
  </si>
  <si>
    <t>12,412.730000</t>
  </si>
  <si>
    <t>9,002,230,668.72</t>
  </si>
  <si>
    <t>12,412.110000</t>
  </si>
  <si>
    <t>9,001,774,509.37</t>
  </si>
  <si>
    <t>12,468.910000</t>
  </si>
  <si>
    <t>9,037,974,643.58</t>
  </si>
  <si>
    <t>724,840.530000</t>
  </si>
  <si>
    <t>12,209.590000</t>
  </si>
  <si>
    <t>8,843,932,445.25</t>
  </si>
  <si>
    <t>724,342.960000</t>
  </si>
  <si>
    <t>12,200.990000</t>
  </si>
  <si>
    <t>8,851,185,566.36</t>
  </si>
  <si>
    <t>725,448.320000</t>
  </si>
  <si>
    <t>12,103.540000</t>
  </si>
  <si>
    <t>8,761,085,274.15</t>
  </si>
  <si>
    <t>723,844.950000</t>
  </si>
  <si>
    <t>10,872.273965</t>
  </si>
  <si>
    <t>8,760,639,676.81</t>
  </si>
  <si>
    <t>805,778.046537</t>
  </si>
  <si>
    <t>10,871.720991</t>
  </si>
  <si>
    <t>8,760,194,102.34</t>
  </si>
  <si>
    <t>805,778.046543</t>
  </si>
  <si>
    <t>10,575.913136</t>
  </si>
  <si>
    <t>8,500,008,781.77</t>
  </si>
  <si>
    <t>803,713.936793</t>
  </si>
  <si>
    <t>10,499.560367</t>
  </si>
  <si>
    <t>8,148,538,556.33</t>
  </si>
  <si>
    <t>776,083.785555</t>
  </si>
  <si>
    <t>10,569.861187</t>
  </si>
  <si>
    <t>8,215,519,273.63</t>
  </si>
  <si>
    <t>777,258.956250</t>
  </si>
  <si>
    <t>10,409.656917</t>
  </si>
  <si>
    <t>7,913,456,302.23</t>
  </si>
  <si>
    <t>760,203.373187</t>
  </si>
  <si>
    <t>10,411.160562</t>
  </si>
  <si>
    <t>7,762,883,416.36</t>
  </si>
  <si>
    <t>745,630.938104</t>
  </si>
  <si>
    <t>10,410.631363</t>
  </si>
  <si>
    <t>7,762,488,829.44</t>
  </si>
  <si>
    <t>745,630.938101</t>
  </si>
  <si>
    <t>10,410.102192</t>
  </si>
  <si>
    <t>7,762,094,262.72</t>
  </si>
  <si>
    <t>745,630.938090</t>
  </si>
  <si>
    <t>10,460.299251</t>
  </si>
  <si>
    <t>7,626,632,236.10</t>
  </si>
  <si>
    <t>729,102.681761</t>
  </si>
  <si>
    <t>10,768.355706</t>
  </si>
  <si>
    <t>7,843,136,576.70</t>
  </si>
  <si>
    <t>728,350.436311</t>
  </si>
  <si>
    <t>10,767.807939</t>
  </si>
  <si>
    <t>7,842,737,610.54</t>
  </si>
  <si>
    <t>728,350.436292</t>
  </si>
  <si>
    <t>10,982.714935</t>
  </si>
  <si>
    <t>8,022,090,041.11</t>
  </si>
  <si>
    <t>730,428.686238</t>
  </si>
  <si>
    <t>10,940.316108</t>
  </si>
  <si>
    <t>7,991,120,721.91</t>
  </si>
  <si>
    <t>730,428.686252</t>
  </si>
  <si>
    <t>10,939.759041</t>
  </si>
  <si>
    <t>7,990,713,824.39</t>
  </si>
  <si>
    <t>730,428.686258</t>
  </si>
  <si>
    <t>10,939.202003</t>
  </si>
  <si>
    <t>7,990,306,947.74</t>
  </si>
  <si>
    <t>730,428.686284</t>
  </si>
  <si>
    <t>10,996.335549</t>
  </si>
  <si>
    <t>7,769,619,490.68</t>
  </si>
  <si>
    <t>706,564.423758</t>
  </si>
  <si>
    <t>11,113.819064</t>
  </si>
  <si>
    <t>7,842,676,384.56</t>
  </si>
  <si>
    <t>705,668.891966</t>
  </si>
  <si>
    <t>11,071.379223</t>
  </si>
  <si>
    <t>7,771,225,081.54</t>
  </si>
  <si>
    <t>701,920.232811</t>
  </si>
  <si>
    <t>11,166.634548</t>
  </si>
  <si>
    <t>8,015,283,840.14</t>
  </si>
  <si>
    <t>717,788.677147</t>
  </si>
  <si>
    <t>11,136.925064</t>
  </si>
  <si>
    <t>7,957,868,867.00</t>
  </si>
  <si>
    <t>714,548.119992</t>
  </si>
  <si>
    <t>11,136.357725</t>
  </si>
  <si>
    <t>7,957,463,476.33</t>
  </si>
  <si>
    <t>714,548.120010</t>
  </si>
  <si>
    <t>11,136.357755</t>
  </si>
  <si>
    <t>7,957,058,106.46</t>
  </si>
  <si>
    <t>714,511.717552</t>
  </si>
  <si>
    <t>11,185.522639</t>
  </si>
  <si>
    <t>7,992,186,992.42</t>
  </si>
  <si>
    <t>714,511.717543</t>
  </si>
  <si>
    <t>11,076.661509</t>
  </si>
  <si>
    <t>7,860,141,801.06</t>
  </si>
  <si>
    <t>709,612.891472</t>
  </si>
  <si>
    <t>11,011.163882</t>
  </si>
  <si>
    <t>7,804,839,346.73</t>
  </si>
  <si>
    <t>708,820.972701</t>
  </si>
  <si>
    <t>10,673.901164</t>
  </si>
  <si>
    <t>7,494,491,011.84</t>
  </si>
  <si>
    <t>702,132.322228</t>
  </si>
  <si>
    <t>10,537.143973</t>
  </si>
  <si>
    <t>7,337,108,735.81</t>
  </si>
  <si>
    <t>696,309.052488</t>
  </si>
  <si>
    <t>10,536.590638</t>
  </si>
  <si>
    <t>7,336,723,443.89</t>
  </si>
  <si>
    <t>696,309.052487</t>
  </si>
  <si>
    <t>10,536.040716</t>
  </si>
  <si>
    <t>7,336,340,527.65</t>
  </si>
  <si>
    <t>696,309.052482</t>
  </si>
  <si>
    <t>10,121.658330</t>
  </si>
  <si>
    <t>6,972,556,068.36</t>
  </si>
  <si>
    <t>688,874.870193</t>
  </si>
  <si>
    <t>10,420.657673</t>
  </si>
  <si>
    <t>7,144,717,957.19</t>
  </si>
  <si>
    <t>685,630.233846</t>
  </si>
  <si>
    <t>10,404.791745</t>
  </si>
  <si>
    <t>7,093,349,664.29</t>
  </si>
  <si>
    <t>681,738.744789</t>
  </si>
  <si>
    <t>10,546.631368</t>
  </si>
  <si>
    <t>7,223,686,532.55</t>
  </si>
  <si>
    <t>684,928.322640</t>
  </si>
  <si>
    <t>10,661.174313</t>
  </si>
  <si>
    <t>7,219,751,839.78</t>
  </si>
  <si>
    <t>677,200.431021</t>
  </si>
  <si>
    <t>10,660.629359</t>
  </si>
  <si>
    <t>7,219,382,796.98</t>
  </si>
  <si>
    <t>677,200.431019</t>
  </si>
  <si>
    <t>10,660.084434</t>
  </si>
  <si>
    <t>7,219,013,773.08</t>
  </si>
  <si>
    <t>677,200.431002</t>
  </si>
  <si>
    <t>10,659.539536</t>
  </si>
  <si>
    <t>7,218,644,768.10</t>
  </si>
  <si>
    <t>677,200.431006</t>
  </si>
  <si>
    <t>10,707.284486</t>
  </si>
  <si>
    <t>7,219,050,769.76</t>
  </si>
  <si>
    <t>674,218.638639</t>
  </si>
  <si>
    <t>10,702.764349</t>
  </si>
  <si>
    <t>7,399,246,596.43</t>
  </si>
  <si>
    <t>691,339.765622</t>
  </si>
  <si>
    <t>10,374.702245</t>
  </si>
  <si>
    <t>7,144,647,314.01</t>
  </si>
  <si>
    <t>688,660.469014</t>
  </si>
  <si>
    <t>10,305.949400</t>
  </si>
  <si>
    <t>7,078,880,134.69</t>
  </si>
  <si>
    <t>686,873.170073</t>
  </si>
  <si>
    <t>10,305.422750</t>
  </si>
  <si>
    <t>7,078,518,393.10</t>
  </si>
  <si>
    <t>686,873.170074</t>
  </si>
  <si>
    <t>10,304.896127</t>
  </si>
  <si>
    <t>7,078,156,670.04</t>
  </si>
  <si>
    <t>686,873.170054</t>
  </si>
  <si>
    <t>10,783.440808</t>
  </si>
  <si>
    <t>7,120,927,156.67</t>
  </si>
  <si>
    <t>660,357.605993</t>
  </si>
  <si>
    <t>10,961.470399</t>
  </si>
  <si>
    <t>7,251,190,242.63</t>
  </si>
  <si>
    <t>661,516.199799</t>
  </si>
  <si>
    <t>11,002.287875</t>
  </si>
  <si>
    <t>7,330,564,128.55</t>
  </si>
  <si>
    <t>666,276.342852</t>
  </si>
  <si>
    <t>10,892.270623</t>
  </si>
  <si>
    <t>7,241,205,743.62</t>
  </si>
  <si>
    <t>664,802.224855</t>
  </si>
  <si>
    <t>10,906.694634</t>
  </si>
  <si>
    <t>7,244,788,736.53</t>
  </si>
  <si>
    <t>664,251.542686</t>
  </si>
  <si>
    <t>10,906.137502</t>
  </si>
  <si>
    <t>7,244,418,804.67</t>
  </si>
  <si>
    <t>664,251.555888</t>
  </si>
  <si>
    <t>10,905.580398</t>
  </si>
  <si>
    <t>7,244,048,891.74</t>
  </si>
  <si>
    <t>664,251.569120</t>
  </si>
  <si>
    <t>11,136.037671</t>
  </si>
  <si>
    <t>7,397,045,804.32</t>
  </si>
  <si>
    <t>664,243.963893</t>
  </si>
  <si>
    <t>11,164.317581</t>
  </si>
  <si>
    <t>7,343,851,344.43</t>
  </si>
  <si>
    <t>657,796.707352</t>
  </si>
  <si>
    <t>11,154.091545</t>
  </si>
  <si>
    <t>7,337,467,339.28</t>
  </si>
  <si>
    <t>657,827.426772</t>
  </si>
  <si>
    <t>11,152.034183</t>
  </si>
  <si>
    <t>7,334,970,023.38</t>
  </si>
  <si>
    <t>657,724.851184</t>
  </si>
  <si>
    <t>11,143.159310</t>
  </si>
  <si>
    <t>7,327,839,887.03</t>
  </si>
  <si>
    <t>657,608.823765</t>
  </si>
  <si>
    <t>11,142.590225</t>
  </si>
  <si>
    <t>7,327,466,245.40</t>
  </si>
  <si>
    <t>657,608.877080</t>
  </si>
  <si>
    <t>11,142.021168</t>
  </si>
  <si>
    <t>7,327,092,622.86</t>
  </si>
  <si>
    <t>657,608.930412</t>
  </si>
  <si>
    <t>10,933.186321</t>
  </si>
  <si>
    <t>7,189,928,752.35</t>
  </si>
  <si>
    <t>657,624.277270</t>
  </si>
  <si>
    <t>11,330.202897</t>
  </si>
  <si>
    <t>7,311,103,883.70</t>
  </si>
  <si>
    <t>645,275.636290</t>
  </si>
  <si>
    <t>11,418.160871</t>
  </si>
  <si>
    <t>7,390,005,531.53</t>
  </si>
  <si>
    <t>647,215.047602</t>
  </si>
  <si>
    <t>11,409.711109</t>
  </si>
  <si>
    <t>7,388,521,873.18</t>
  </si>
  <si>
    <t>647,564.325037</t>
  </si>
  <si>
    <t>11,306.116031</t>
  </si>
  <si>
    <t>7,316,390,737.43</t>
  </si>
  <si>
    <t>647,117.959660</t>
  </si>
  <si>
    <t>11,305.537852</t>
  </si>
  <si>
    <t>7,316,017,243.66</t>
  </si>
  <si>
    <t>647,118.017711</t>
  </si>
  <si>
    <t>11,304.959701</t>
  </si>
  <si>
    <t>7,315,643,768.95</t>
  </si>
  <si>
    <t>647,118.075808</t>
  </si>
  <si>
    <t>11,314.813191</t>
  </si>
  <si>
    <t>7,320,138,689.00</t>
  </si>
  <si>
    <t>646,951.793666</t>
  </si>
  <si>
    <t>11,371.250916</t>
  </si>
  <si>
    <t>7,349,024,431.66</t>
  </si>
  <si>
    <t>646,281.089586</t>
  </si>
  <si>
    <t>11,429.750608</t>
  </si>
  <si>
    <t>7,386,784,938.21</t>
  </si>
  <si>
    <t>646,277.000390</t>
  </si>
  <si>
    <t>11,554.399627</t>
  </si>
  <si>
    <t>7,472,049,819.36</t>
  </si>
  <si>
    <t>646,684.385239</t>
  </si>
  <si>
    <t>11,732.326579</t>
  </si>
  <si>
    <t>7,500,882,268.11</t>
  </si>
  <si>
    <t>639,334.595513</t>
  </si>
  <si>
    <t>11,731.726814</t>
  </si>
  <si>
    <t>7,500,498,777.31</t>
  </si>
  <si>
    <t>639,334.592127</t>
  </si>
  <si>
    <t>11,731.726813</t>
  </si>
  <si>
    <t>7,500,115,306.15</t>
  </si>
  <si>
    <t>639,301.905458</t>
  </si>
  <si>
    <t>11,697.672760</t>
  </si>
  <si>
    <t>7,493,685,362.12</t>
  </si>
  <si>
    <t>640,613.352426</t>
  </si>
  <si>
    <t>11,521.765851</t>
  </si>
  <si>
    <t>7,346,874,185.76</t>
  </si>
  <si>
    <t>637,651.752392</t>
  </si>
  <si>
    <t>11,133.905663</t>
  </si>
  <si>
    <t>7,083,481,409.35</t>
  </si>
  <si>
    <t>636,208.139714</t>
  </si>
  <si>
    <t>10,957.655411</t>
  </si>
  <si>
    <t>7,007,164,804.86</t>
  </si>
  <si>
    <t>639,476.652832</t>
  </si>
  <si>
    <t>11,133.311131</t>
  </si>
  <si>
    <t>7,006,790,240.13</t>
  </si>
  <si>
    <t>629,353.671837</t>
  </si>
  <si>
    <t>11,132.716630</t>
  </si>
  <si>
    <t>7,006,415,694.52</t>
  </si>
  <si>
    <t>629,353.636456</t>
  </si>
  <si>
    <t>11,054.647851</t>
  </si>
  <si>
    <t>6,948,016,439.31</t>
  </si>
  <si>
    <t>628,515.402103</t>
  </si>
  <si>
    <t>11,132.712633</t>
  </si>
  <si>
    <t>6,998,180,432.53</t>
  </si>
  <si>
    <t>628,614.126983</t>
  </si>
  <si>
    <t>11,072.568087</t>
  </si>
  <si>
    <t>6,959,184,894.03</t>
  </si>
  <si>
    <t>628,506.850376</t>
  </si>
  <si>
    <t>11,133.569709</t>
  </si>
  <si>
    <t>6,997,728,179.83</t>
  </si>
  <si>
    <t>628,525.114847</t>
  </si>
  <si>
    <t>11,096.616341</t>
  </si>
  <si>
    <t>6,949,239,494.37</t>
  </si>
  <si>
    <t>626,248.514047</t>
  </si>
  <si>
    <t>11,096.051919</t>
  </si>
  <si>
    <t>6,948,884,776.33</t>
  </si>
  <si>
    <t>626,248.401413</t>
  </si>
  <si>
    <t>11,095.487526</t>
  </si>
  <si>
    <t>6,948,530,076.54</t>
  </si>
  <si>
    <t>626,248.288818</t>
  </si>
  <si>
    <t>10,768.355443</t>
  </si>
  <si>
    <t>6,745,441,085.29</t>
  </si>
  <si>
    <t>626,413.301538</t>
  </si>
  <si>
    <t>10,873.086130</t>
  </si>
  <si>
    <t>6,809,425,579.55</t>
  </si>
  <si>
    <t>626,264.291308</t>
  </si>
  <si>
    <t>10,966.934246</t>
  </si>
  <si>
    <t>6,848,864,222.19</t>
  </si>
  <si>
    <t>624,501.257018</t>
  </si>
  <si>
    <t>11,072.054130</t>
  </si>
  <si>
    <t>6,952,479,175.36</t>
  </si>
  <si>
    <t>627,930.381641</t>
  </si>
  <si>
    <t>11,005.238922</t>
  </si>
  <si>
    <t>6,910,578,845.03</t>
  </si>
  <si>
    <t>627,935.376409</t>
  </si>
  <si>
    <t>11,004.685531</t>
  </si>
  <si>
    <t>6,910,230,166.23</t>
  </si>
  <si>
    <t>627,935.268710</t>
  </si>
  <si>
    <t>11,004.132168</t>
  </si>
  <si>
    <t>6,909,881,505.38</t>
  </si>
  <si>
    <t>627,935.161045</t>
  </si>
  <si>
    <t>11,178.410254</t>
  </si>
  <si>
    <t>6,992,969,031.20</t>
  </si>
  <si>
    <t>625,578.134280</t>
  </si>
  <si>
    <t>11,328.682540</t>
  </si>
  <si>
    <t>6,983,876,475.84</t>
  </si>
  <si>
    <t>616,477.375099</t>
  </si>
  <si>
    <t>11,478.009958</t>
  </si>
  <si>
    <t>7,091,812,796.01</t>
  </si>
  <si>
    <t>617,860.833191</t>
  </si>
  <si>
    <t>11,672.037940</t>
  </si>
  <si>
    <t>7,029,944,471.42</t>
  </si>
  <si>
    <t>602,289.378051</t>
  </si>
  <si>
    <t>11,734.458832</t>
  </si>
  <si>
    <t>7,053,653,097.74</t>
  </si>
  <si>
    <t>616,876.517125</t>
  </si>
  <si>
    <t>11,781.349352</t>
  </si>
  <si>
    <t>7,053,031,408.18</t>
  </si>
  <si>
    <t>598,660.747393</t>
  </si>
  <si>
    <t>11,779.256249</t>
  </si>
  <si>
    <t>7,052,409,749.65</t>
  </si>
  <si>
    <t>598,714.350077</t>
  </si>
  <si>
    <t>11,777.602441</t>
  </si>
  <si>
    <t>7,052,044,272.11</t>
  </si>
  <si>
    <t>598,767.389851</t>
  </si>
  <si>
    <t>11,869.047059</t>
  </si>
  <si>
    <t>7,096,878,688.61</t>
  </si>
  <si>
    <t>597,931.632893</t>
  </si>
  <si>
    <t>11,873.084254</t>
  </si>
  <si>
    <t>7,034,995,304.26</t>
  </si>
  <si>
    <t>592,516.245465</t>
  </si>
  <si>
    <t>11,794.115919</t>
  </si>
  <si>
    <t>7,031,928,450.97</t>
  </si>
  <si>
    <t>596,223.447303</t>
  </si>
  <si>
    <t>11,926.605280</t>
  </si>
  <si>
    <t>7,075,885,172.79</t>
  </si>
  <si>
    <t>593,285.767958</t>
  </si>
  <si>
    <t>12,050.634348</t>
  </si>
  <si>
    <t>7,075,518,657.97</t>
  </si>
  <si>
    <t>587,149.062333</t>
  </si>
  <si>
    <t>12,049.391408</t>
  </si>
  <si>
    <t>7,075,152,162.03</t>
  </si>
  <si>
    <t>587,179.212812</t>
  </si>
  <si>
    <t>12,124.731681</t>
  </si>
  <si>
    <t>7,119,515,691.04</t>
  </si>
  <si>
    <t>587,189.545981</t>
  </si>
  <si>
    <t>12,029.550936</t>
  </si>
  <si>
    <t>7,001,428,386.76</t>
  </si>
  <si>
    <t>582,019.098137</t>
  </si>
  <si>
    <t>11,864.639517</t>
  </si>
  <si>
    <t>7,004,098,988.19</t>
  </si>
  <si>
    <t>590,333.905924</t>
  </si>
  <si>
    <t>12,077.157068</t>
  </si>
  <si>
    <t>7,087,809,570.86</t>
  </si>
  <si>
    <t>586,877.319801</t>
  </si>
  <si>
    <t>12,242.105122</t>
  </si>
  <si>
    <t>7,058,250,596.21</t>
  </si>
  <si>
    <t>576,555.300427</t>
  </si>
  <si>
    <t>12,194.712280</t>
  </si>
  <si>
    <t>7,057,884,840.98</t>
  </si>
  <si>
    <t>578,765.999451</t>
  </si>
  <si>
    <t>12,193.454536</t>
  </si>
  <si>
    <t>7,057,519,104.59</t>
  </si>
  <si>
    <t>578,795.704169</t>
  </si>
  <si>
    <t>12,020.665229</t>
  </si>
  <si>
    <t>6,947,171,643.32</t>
  </si>
  <si>
    <t>577,935.705821</t>
  </si>
  <si>
    <t>11,850.935500</t>
  </si>
  <si>
    <t>586,212.931718</t>
  </si>
  <si>
    <t>11,625.283445</t>
  </si>
  <si>
    <t>6,584,024,497.00</t>
  </si>
  <si>
    <t>566,353.889622</t>
  </si>
  <si>
    <t>11,583.960084</t>
  </si>
  <si>
    <t>6,661,358,063.59</t>
  </si>
  <si>
    <t>575,050.156888</t>
  </si>
  <si>
    <t>11,571.545957</t>
  </si>
  <si>
    <t>6,545,598,204.01</t>
  </si>
  <si>
    <t>565,663.242242</t>
  </si>
  <si>
    <t>11,378.949561</t>
  </si>
  <si>
    <t>6,545,258,681.13</t>
  </si>
  <si>
    <t>575,207.636354</t>
  </si>
  <si>
    <t>11,378.361387</t>
  </si>
  <si>
    <t>6,544,919,175.72</t>
  </si>
  <si>
    <t>575,207.532379</t>
  </si>
  <si>
    <t>11,376.596893</t>
  </si>
  <si>
    <t>6,544,579,687.77</t>
  </si>
  <si>
    <t>575,266.905338</t>
  </si>
  <si>
    <t>11,424.760173</t>
  </si>
  <si>
    <t>6,572,106,986.84</t>
  </si>
  <si>
    <t>575,251.198932</t>
  </si>
  <si>
    <t>11,244.557609</t>
  </si>
  <si>
    <t>6,441,776,902.18</t>
  </si>
  <si>
    <t>572,879.532148</t>
  </si>
  <si>
    <t>10,962.485642</t>
  </si>
  <si>
    <t>6,402,251,088.47</t>
  </si>
  <si>
    <t>584,014.547230</t>
  </si>
  <si>
    <t>11,317.269793</t>
  </si>
  <si>
    <t>6,477,802,131.41</t>
  </si>
  <si>
    <t>572,382.054163</t>
  </si>
  <si>
    <t>11,450.750426</t>
  </si>
  <si>
    <t>6,477,469,772.81</t>
  </si>
  <si>
    <t>565,680.809716</t>
  </si>
  <si>
    <t>11,449.578377</t>
  </si>
  <si>
    <t>6,477,137,431.27</t>
  </si>
  <si>
    <t>565,709.689736</t>
  </si>
  <si>
    <t>11,448.406447</t>
  </si>
  <si>
    <t>6,476,805,106.79</t>
  </si>
  <si>
    <t>565,738.571299</t>
  </si>
  <si>
    <t>11,395.236759</t>
  </si>
  <si>
    <t>6,446,919,492.57</t>
  </si>
  <si>
    <t>565,755.642355</t>
  </si>
  <si>
    <t>11,251.110243</t>
  </si>
  <si>
    <t>6,392,391,134.09</t>
  </si>
  <si>
    <t>568,156.474890</t>
  </si>
  <si>
    <t>11,142.848264</t>
  </si>
  <si>
    <t>6,352,286,224.62</t>
  </si>
  <si>
    <t>570,077.423139</t>
  </si>
  <si>
    <t>11,092.527491</t>
  </si>
  <si>
    <t>6,282,658,766.95</t>
  </si>
  <si>
    <t>566,386.585187</t>
  </si>
  <si>
    <t>11,059.512093</t>
  </si>
  <si>
    <t>6,282,341,807.93</t>
  </si>
  <si>
    <t>568,048.730836</t>
  </si>
  <si>
    <t>11,058.399881</t>
  </si>
  <si>
    <t>6,282,024,865.22</t>
  </si>
  <si>
    <t>568,077.202209</t>
  </si>
  <si>
    <t>10,903.891176</t>
  </si>
  <si>
    <t>6,178,621,283.55</t>
  </si>
  <si>
    <t>566,643.703947</t>
  </si>
  <si>
    <t>10,733.175926</t>
  </si>
  <si>
    <t>6,109,883,476.25</t>
  </si>
  <si>
    <t>569,252.150385</t>
  </si>
  <si>
    <t>10,452.518412</t>
  </si>
  <si>
    <t>5,932,435,292.11</t>
  </si>
  <si>
    <t>567,560.377139</t>
  </si>
  <si>
    <t>10,208.912076</t>
  </si>
  <si>
    <t>5,928,736,850.30</t>
  </si>
  <si>
    <t>580,741.298023</t>
  </si>
  <si>
    <t>10,226.228969</t>
  </si>
  <si>
    <t>5,907,975,875.24</t>
  </si>
  <si>
    <t>577,727.713063</t>
  </si>
  <si>
    <t>10,229.136249</t>
  </si>
  <si>
    <t>5,907,678,079.72</t>
  </si>
  <si>
    <t>577,534.401360</t>
  </si>
  <si>
    <t>10,228.107544</t>
  </si>
  <si>
    <t>5,907,380,299.50</t>
  </si>
  <si>
    <t>577,563.373673</t>
  </si>
  <si>
    <t>10,510.003685</t>
  </si>
  <si>
    <t>5,981,969,514.67</t>
  </si>
  <si>
    <t>569,169.116748</t>
  </si>
  <si>
    <t>10,829.017668</t>
  </si>
  <si>
    <t>5,627,775,859.89</t>
  </si>
  <si>
    <t>519,694.032501</t>
  </si>
  <si>
    <t>11,216.098489</t>
  </si>
  <si>
    <t>5,803,033,802.33</t>
  </si>
  <si>
    <t>517,384.347859</t>
  </si>
  <si>
    <t>11,592.675017</t>
  </si>
  <si>
    <t>5,806,865,414.59</t>
  </si>
  <si>
    <t>500,908.151567</t>
  </si>
  <si>
    <t>11,689.103186</t>
  </si>
  <si>
    <t>5,817,507,231.53</t>
  </si>
  <si>
    <t>497,686.361287</t>
  </si>
  <si>
    <t>11,779.115264</t>
  </si>
  <si>
    <t>5,817,213,334.86</t>
  </si>
  <si>
    <t>493,858.257115</t>
  </si>
  <si>
    <t>11,778.028463</t>
  </si>
  <si>
    <t>5,816,970,305.93</t>
  </si>
  <si>
    <t>493,883.193119</t>
  </si>
  <si>
    <t>11,676.405868</t>
  </si>
  <si>
    <t>5,757,250,535.39</t>
  </si>
  <si>
    <t>493,067.010578</t>
  </si>
  <si>
    <t>11,359.344140</t>
  </si>
  <si>
    <t>5,649,380,931.81</t>
  </si>
  <si>
    <t>497,333.372605</t>
  </si>
  <si>
    <t>11,358.612312</t>
  </si>
  <si>
    <t>5,749,929,323.00</t>
  </si>
  <si>
    <t>506,217.587600</t>
  </si>
  <si>
    <t>11,574.107485</t>
  </si>
  <si>
    <t>5,749,638,813.39</t>
  </si>
  <si>
    <t>496,767.359477</t>
  </si>
  <si>
    <t>11,508.682445</t>
  </si>
  <si>
    <t>5,695,130,600.42</t>
  </si>
  <si>
    <t>494,855.134603</t>
  </si>
  <si>
    <t>11,444.167197</t>
  </si>
  <si>
    <t>5,695,123,928.16</t>
  </si>
  <si>
    <t>497,644.243595</t>
  </si>
  <si>
    <t>11,443.556509</t>
  </si>
  <si>
    <t>5,694,555,054.12</t>
  </si>
  <si>
    <t>497,621.089201</t>
  </si>
  <si>
    <t>11,401.281040</t>
  </si>
  <si>
    <t>5,674,126,843.79</t>
  </si>
  <si>
    <t>497,674.500254</t>
  </si>
  <si>
    <t>11,222.607064</t>
  </si>
  <si>
    <t>5,603,238,615.83</t>
  </si>
  <si>
    <t>499,281.368756</t>
  </si>
  <si>
    <t>10,910.487399</t>
  </si>
  <si>
    <t>5,514,038,553.97</t>
  </si>
  <si>
    <t>505,388.838510</t>
  </si>
  <si>
    <t>10,666.215949</t>
  </si>
  <si>
    <t>5,476,232,878.78</t>
  </si>
  <si>
    <t>513,418.526785</t>
  </si>
  <si>
    <t>10,822.857452</t>
  </si>
  <si>
    <t>5,579,058,037.24</t>
  </si>
  <si>
    <t>515,488.452276</t>
  </si>
  <si>
    <t>11,054.284146</t>
  </si>
  <si>
    <t>5,578,776,085.44</t>
  </si>
  <si>
    <t>504,670.950348</t>
  </si>
  <si>
    <t>11,053.172460</t>
  </si>
  <si>
    <t>5,578,494,148.18</t>
  </si>
  <si>
    <t>504,696.200862</t>
  </si>
  <si>
    <t>10,962.647765</t>
  </si>
  <si>
    <t>5,526,936,844.94</t>
  </si>
  <si>
    <t>504,160.761480</t>
  </si>
  <si>
    <t>11,016.634634</t>
  </si>
  <si>
    <t>5,598,297,589.62</t>
  </si>
  <si>
    <t>508,167.673313</t>
  </si>
  <si>
    <t>11,109.399130</t>
  </si>
  <si>
    <t>5,617,385,734.72</t>
  </si>
  <si>
    <t>505,642.624670</t>
  </si>
  <si>
    <t>11,240.074451</t>
  </si>
  <si>
    <t>5,664,261,814.84</t>
  </si>
  <si>
    <t>503,934.545963</t>
  </si>
  <si>
    <t>11,317.271688</t>
  </si>
  <si>
    <t>5,655,862,973.35</t>
  </si>
  <si>
    <t>499,754.987693</t>
  </si>
  <si>
    <t>11,300.622756</t>
  </si>
  <si>
    <t>5,655,583,826.86</t>
  </si>
  <si>
    <t>500,466.562684</t>
  </si>
  <si>
    <t>11,299.521080</t>
  </si>
  <si>
    <t>5,655,291,187.97</t>
  </si>
  <si>
    <t>500,489.458622</t>
  </si>
  <si>
    <t>11,187.628540</t>
  </si>
  <si>
    <t>5,594,493,173.06</t>
  </si>
  <si>
    <t>500,060.683360</t>
  </si>
  <si>
    <t>11,103.285914</t>
  </si>
  <si>
    <t>5,603,461,191.71</t>
  </si>
  <si>
    <t>504,666.927888</t>
  </si>
  <si>
    <t>11,180.491417</t>
  </si>
  <si>
    <t>5,617,352,921.43</t>
  </si>
  <si>
    <t>502,424.509992</t>
  </si>
  <si>
    <t>11,132.603093</t>
  </si>
  <si>
    <t>5,567,708,408.92</t>
  </si>
  <si>
    <t>500,126.373170</t>
  </si>
  <si>
    <t>11,033.805950</t>
  </si>
  <si>
    <t>5,567,426,956.71</t>
  </si>
  <si>
    <t>504,579.016711</t>
  </si>
  <si>
    <t>11,032.696323</t>
  </si>
  <si>
    <t>5,567,145,519.03</t>
  </si>
  <si>
    <t>504,604.255955</t>
  </si>
  <si>
    <t>11,031.586808</t>
  </si>
  <si>
    <t>5,566,864,095.87</t>
  </si>
  <si>
    <t>504,629.496453</t>
  </si>
  <si>
    <t>11,080.164134</t>
  </si>
  <si>
    <t>5,592,074,342.48</t>
  </si>
  <si>
    <t>504,692.374103</t>
  </si>
  <si>
    <t>11,328.886104</t>
  </si>
  <si>
    <t>5,693,275,553.60</t>
  </si>
  <si>
    <t>502,545.042924</t>
  </si>
  <si>
    <t>11,536.361220</t>
  </si>
  <si>
    <t>5,694,837,587.61</t>
  </si>
  <si>
    <t>493,642.447476</t>
  </si>
  <si>
    <t>11,572.948031</t>
  </si>
  <si>
    <t>5,711,081,945.66</t>
  </si>
  <si>
    <t>493,485.491351</t>
  </si>
  <si>
    <t>11,583.532152</t>
  </si>
  <si>
    <t>5,700,504,534.22</t>
  </si>
  <si>
    <t>492,121.440992</t>
  </si>
  <si>
    <t>11,561.339557</t>
  </si>
  <si>
    <t>5,700,216,322.11</t>
  </si>
  <si>
    <t>493,041.164838</t>
  </si>
  <si>
    <t>11,560.176878</t>
  </si>
  <si>
    <t>5,699,928,124.86</t>
  </si>
  <si>
    <t>493,065.822848</t>
  </si>
  <si>
    <t>11,559.014317</t>
  </si>
  <si>
    <t>5,699,639,942.48</t>
  </si>
  <si>
    <t>493,090.482128</t>
  </si>
  <si>
    <t>11,887.600974</t>
  </si>
  <si>
    <t>5,866,114,978.05</t>
  </si>
  <si>
    <t>12,209.113728</t>
  </si>
  <si>
    <t>5,853,428,348.67</t>
  </si>
  <si>
    <t>11,980.065990</t>
  </si>
  <si>
    <t>5,750,331,861.09</t>
  </si>
  <si>
    <t>11,857.198910</t>
  </si>
  <si>
    <t>5,787,394,609.93</t>
  </si>
  <si>
    <t>11,942.835779</t>
  </si>
  <si>
    <t>5,787,098,481.13</t>
  </si>
  <si>
    <t>11,941.612561</t>
  </si>
  <si>
    <t>5,786,802,367.60</t>
  </si>
  <si>
    <t>11,877.943218</t>
  </si>
  <si>
    <t>5,755,326,526.86</t>
  </si>
  <si>
    <t>12,001.189280</t>
  </si>
  <si>
    <t>5,828,353,208.75</t>
  </si>
  <si>
    <t>12,291.561399</t>
  </si>
  <si>
    <t>5,768,053,736.49</t>
  </si>
  <si>
    <t>12,561.854189</t>
  </si>
  <si>
    <t>5,723,606,319.95</t>
  </si>
  <si>
    <t>12,862.709370</t>
  </si>
  <si>
    <t>5,731,236,000.89</t>
  </si>
  <si>
    <t>13,170.770031</t>
  </si>
  <si>
    <t>5,730,944,705.21</t>
  </si>
  <si>
    <t>13,169.421102</t>
  </si>
  <si>
    <t>5,730,653,424.45</t>
  </si>
  <si>
    <t>13,243.306370</t>
  </si>
  <si>
    <t>5,757,601,361.64</t>
  </si>
  <si>
    <t>13,276.297523</t>
  </si>
  <si>
    <t>5,702,192,742.08</t>
  </si>
  <si>
    <t>13,318.048778</t>
  </si>
  <si>
    <t>5,736,938,573.02</t>
  </si>
  <si>
    <t>13,340.681074</t>
  </si>
  <si>
    <t>5,646,000,129.92</t>
  </si>
  <si>
    <t>13,276.811229</t>
  </si>
  <si>
    <t>5,645,552,391.62</t>
  </si>
  <si>
    <t>13,273.561708</t>
  </si>
  <si>
    <t>5,645,320,734.46</t>
  </si>
  <si>
    <t>13,272.396733</t>
  </si>
  <si>
    <t>5,645,089,094.92</t>
  </si>
  <si>
    <t>13,410.135854</t>
  </si>
  <si>
    <t>5,703,670,722.69</t>
  </si>
  <si>
    <t>425,325.349795</t>
  </si>
  <si>
    <t>13,452.015405</t>
  </si>
  <si>
    <t>5,778,236,335.22</t>
  </si>
  <si>
    <t>429,544.284732</t>
  </si>
  <si>
    <t>13,462.856211</t>
  </si>
  <si>
    <t>5,782,892,933.63</t>
  </si>
  <si>
    <t>470,855.932172</t>
  </si>
  <si>
    <t>13,527.526329</t>
  </si>
  <si>
    <t>5,816,228,646.86</t>
  </si>
  <si>
    <t>429,955.078665</t>
  </si>
  <si>
    <t>13,543.627365</t>
  </si>
  <si>
    <t>5,829,151,359.88</t>
  </si>
  <si>
    <t>430,398.090767</t>
  </si>
  <si>
    <t>13,542.942468</t>
  </si>
  <si>
    <t>5,828,869,136.68</t>
  </si>
  <si>
    <t>430,399.017819</t>
  </si>
  <si>
    <t>13,542.257606</t>
  </si>
  <si>
    <t>5,828,576,371.98</t>
  </si>
  <si>
    <t>430,399.165447</t>
  </si>
  <si>
    <t>13,527.094176</t>
  </si>
  <si>
    <t>5,785,810,227.74</t>
  </si>
  <si>
    <t>427,720.111403</t>
  </si>
  <si>
    <t>13,604.249379</t>
  </si>
  <si>
    <t>5,858,811,050.48</t>
  </si>
  <si>
    <t>430,660.368475</t>
  </si>
  <si>
    <t>13,634.106968</t>
  </si>
  <si>
    <t>5,868,043,582.40</t>
  </si>
  <si>
    <t>430,394.421584</t>
  </si>
  <si>
    <t>13,691.492717</t>
  </si>
  <si>
    <t>5,914,742,079.07</t>
  </si>
  <si>
    <t>432,001.258112</t>
  </si>
  <si>
    <t>13,679.423447</t>
  </si>
  <si>
    <t>6,091,547,828.35</t>
  </si>
  <si>
    <t>445,307.351714</t>
  </si>
  <si>
    <t>13,610.579882</t>
  </si>
  <si>
    <t>5,562,965,384.28</t>
  </si>
  <si>
    <t>408,723.612987</t>
  </si>
  <si>
    <t>13,609.896177</t>
  </si>
  <si>
    <t>5,562,685,981.31</t>
  </si>
  <si>
    <t>408,723.616181</t>
  </si>
  <si>
    <t>13,677.048572</t>
  </si>
  <si>
    <t>5,590,132,741.84</t>
  </si>
  <si>
    <t>408,723.615501</t>
  </si>
  <si>
    <t>13,733.280410</t>
  </si>
  <si>
    <t>5,636,724,806.93</t>
  </si>
  <si>
    <t>410,442.708405</t>
  </si>
  <si>
    <t>13,788.313389</t>
  </si>
  <si>
    <t>6,081,708,178.32</t>
  </si>
  <si>
    <t>441,077.019834</t>
  </si>
  <si>
    <t>14,019.784826</t>
  </si>
  <si>
    <t>6,182,804,900.37</t>
  </si>
  <si>
    <t>441,005.691383</t>
  </si>
  <si>
    <t>14,081.350020</t>
  </si>
  <si>
    <t>6,218,545,863.23</t>
  </si>
  <si>
    <t>441,615.743845</t>
  </si>
  <si>
    <t>14,080.509489</t>
  </si>
  <si>
    <t>6,218,174,733.10</t>
  </si>
  <si>
    <t>441,615.748213</t>
  </si>
  <si>
    <t>14,079.669000</t>
  </si>
  <si>
    <t>6,217,803,560.08</t>
  </si>
  <si>
    <t>441,615.748205</t>
  </si>
  <si>
    <t>14,123.770935</t>
  </si>
  <si>
    <t>6,227,771,137.59</t>
  </si>
  <si>
    <t>440,942.519253</t>
  </si>
  <si>
    <t>14,045.582236</t>
  </si>
  <si>
    <t>6,222,390,699.19</t>
  </si>
  <si>
    <t>443,014.080498</t>
  </si>
  <si>
    <t>14,048.897211</t>
  </si>
  <si>
    <t>6,220,844,965.39</t>
  </si>
  <si>
    <t>442,799.521692</t>
  </si>
  <si>
    <t>14,336.798542</t>
  </si>
  <si>
    <t>6,395,335,520.22</t>
  </si>
  <si>
    <t>446,078.355729</t>
  </si>
  <si>
    <t>14,367.214496</t>
  </si>
  <si>
    <t>6,408,903,409.26</t>
  </si>
  <si>
    <t>446,078.355076</t>
  </si>
  <si>
    <t>14,366.489937</t>
  </si>
  <si>
    <t>6,408,580,252.66</t>
  </si>
  <si>
    <t>446,078.358789</t>
  </si>
  <si>
    <t>14,365.765416</t>
  </si>
  <si>
    <t>6,408,257,059.33</t>
  </si>
  <si>
    <t>446,078.358787</t>
  </si>
  <si>
    <t>14,245.727023</t>
  </si>
  <si>
    <t>6,332,686,696.76</t>
  </si>
  <si>
    <t>444,532.363052</t>
  </si>
  <si>
    <t>14,183.530206</t>
  </si>
  <si>
    <t>6,321,433,735.42</t>
  </si>
  <si>
    <t>445,688.319014</t>
  </si>
  <si>
    <t>14,405.970059</t>
  </si>
  <si>
    <t>6,420,572,569.75</t>
  </si>
  <si>
    <t>445,688.318351</t>
  </si>
  <si>
    <t>14,618.824481</t>
  </si>
  <si>
    <t>6,516,717,203.81</t>
  </si>
  <si>
    <t>445,775.733364</t>
  </si>
  <si>
    <t>14,644.900906</t>
  </si>
  <si>
    <t>6,548,352,728.14</t>
  </si>
  <si>
    <t>447,142.167105</t>
  </si>
  <si>
    <t>14,643.851767</t>
  </si>
  <si>
    <t>6,547,883,662.37</t>
  </si>
  <si>
    <t>447,142.170429</t>
  </si>
  <si>
    <t>14,642.802680</t>
  </si>
  <si>
    <t>6,547,414,571.31</t>
  </si>
  <si>
    <t>447,142.170421</t>
  </si>
  <si>
    <t>14,592.244575</t>
  </si>
  <si>
    <t>6,531,141,084.62</t>
  </si>
  <si>
    <t>447,576.180002</t>
  </si>
  <si>
    <t>14,279.046490</t>
  </si>
  <si>
    <t>6,400,781,240.22</t>
  </si>
  <si>
    <t>448,263.912057</t>
  </si>
  <si>
    <t>14,308.440856</t>
  </si>
  <si>
    <t>6,572,249,752.19</t>
  </si>
  <si>
    <t>459,326.758117</t>
  </si>
  <si>
    <t>14,429.578261</t>
  </si>
  <si>
    <t>6,642,488,751.42</t>
  </si>
  <si>
    <t>460,338.384889</t>
  </si>
  <si>
    <t>14,473.342834</t>
  </si>
  <si>
    <t>6,659,660,705.51</t>
  </si>
  <si>
    <t>460,132.865091</t>
  </si>
  <si>
    <t>14,472.605033</t>
  </si>
  <si>
    <t>6,659,321,271.27</t>
  </si>
  <si>
    <t>460,132.868681</t>
  </si>
  <si>
    <t>14,471.867271</t>
  </si>
  <si>
    <t>6,658,981,802.71</t>
  </si>
  <si>
    <t>460,132.868680</t>
  </si>
  <si>
    <t>14,455.198044</t>
  </si>
  <si>
    <t>6,655,026,113.95</t>
  </si>
  <si>
    <t>460,389.826118</t>
  </si>
  <si>
    <t>14,713.689771</t>
  </si>
  <si>
    <t>6,786,612,549.14</t>
  </si>
  <si>
    <t>461,244.776432</t>
  </si>
  <si>
    <t>14,603.584371</t>
  </si>
  <si>
    <t>6,771,996,837.03</t>
  </si>
  <si>
    <t>463,721.553900</t>
  </si>
  <si>
    <t>14,640.271741</t>
  </si>
  <si>
    <t>6,541,610,820.43</t>
  </si>
  <si>
    <t>446,823.046466</t>
  </si>
  <si>
    <t>14,382.746962</t>
  </si>
  <si>
    <t>6,447,025,993.07</t>
  </si>
  <si>
    <t>448,247.195764</t>
  </si>
  <si>
    <t>14,381.973200</t>
  </si>
  <si>
    <t>6,446,679,209.47</t>
  </si>
  <si>
    <t>448,247.199458</t>
  </si>
  <si>
    <t>14,381.199478</t>
  </si>
  <si>
    <t>6,446,332,391.17</t>
  </si>
  <si>
    <t>448,247.199464</t>
  </si>
  <si>
    <t>14,380.425798</t>
  </si>
  <si>
    <t>6,445,985,591.15</t>
  </si>
  <si>
    <t>448,247.199475</t>
  </si>
  <si>
    <t>14,285.225099</t>
  </si>
  <si>
    <t>6,602,086,276.70</t>
  </si>
  <si>
    <t>462,161.865221</t>
  </si>
  <si>
    <t>14,336.624019</t>
  </si>
  <si>
    <t>6,956,257,750.68</t>
  </si>
  <si>
    <t>485,208.912608</t>
  </si>
  <si>
    <t>14,202.302051</t>
  </si>
  <si>
    <t>7,123,121,392.74</t>
  </si>
  <si>
    <t>557,876.512189</t>
  </si>
  <si>
    <t>14,442.273420</t>
  </si>
  <si>
    <t>7,243,478,292.40</t>
  </si>
  <si>
    <t>501,546.957432</t>
  </si>
  <si>
    <t>14,441.496188</t>
  </si>
  <si>
    <t>7,243,088,516.01</t>
  </si>
  <si>
    <t>501,546.960361</t>
  </si>
  <si>
    <t>14,440.718996</t>
  </si>
  <si>
    <t>7,242,698,717.99</t>
  </si>
  <si>
    <t>501,546.960364</t>
  </si>
  <si>
    <t>14,583.190455</t>
  </si>
  <si>
    <t>7,330,899,309.31</t>
  </si>
  <si>
    <t>502,695.163460</t>
  </si>
  <si>
    <t>14,443.336814</t>
  </si>
  <si>
    <t>7,251,112,448.05</t>
  </si>
  <si>
    <t>502,038.589929</t>
  </si>
  <si>
    <t>14,494.268626</t>
  </si>
  <si>
    <t>7,331,398,665.16</t>
  </si>
  <si>
    <t>505,813.632556</t>
  </si>
  <si>
    <t>14,629.467626</t>
  </si>
  <si>
    <t>7,417,547,926.22</t>
  </si>
  <si>
    <t>507,027.877969</t>
  </si>
  <si>
    <t>14,516.684270</t>
  </si>
  <si>
    <t>7,363,802,779.62</t>
  </si>
  <si>
    <t>507,264.788742</t>
  </si>
  <si>
    <t>14,750.689880</t>
  </si>
  <si>
    <t>8,080,300,452.86</t>
  </si>
  <si>
    <t>547,791.358831</t>
  </si>
  <si>
    <t>14,749.899800</t>
  </si>
  <si>
    <t>8,079,867,654.40</t>
  </si>
  <si>
    <t>547,791.358846</t>
  </si>
  <si>
    <t>14,843.927002</t>
  </si>
  <si>
    <t>8,013,701,352.70</t>
  </si>
  <si>
    <t>539,863.969401</t>
  </si>
  <si>
    <t>14,843.135292</t>
  </si>
  <si>
    <t>8,013,273,949.20</t>
  </si>
  <si>
    <t>539,863.970208</t>
  </si>
  <si>
    <t>15,093.601660</t>
  </si>
  <si>
    <t>8,108,924,072.12</t>
  </si>
  <si>
    <t>537,242.485562</t>
  </si>
  <si>
    <t>15,061.499697</t>
  </si>
  <si>
    <t>8,094,577,522.81</t>
  </si>
  <si>
    <t>537,435.028743</t>
  </si>
  <si>
    <t>14,819.592503</t>
  </si>
  <si>
    <t>8,070,525,442.18</t>
  </si>
  <si>
    <t>544,584.842018</t>
  </si>
  <si>
    <t>14,818.800797</t>
  </si>
  <si>
    <t>8,070,094,324.41</t>
  </si>
  <si>
    <t>544,584.844273</t>
  </si>
  <si>
    <t>14,818.009133</t>
  </si>
  <si>
    <t>8,069,663,195.75</t>
  </si>
  <si>
    <t>544,584.844262</t>
  </si>
  <si>
    <t>14,853.801377</t>
  </si>
  <si>
    <t>8,090,155,098.40</t>
  </si>
  <si>
    <t>544,652.166342</t>
  </si>
  <si>
    <t>14,806.627768</t>
  </si>
  <si>
    <t>8,101,951,878.34</t>
  </si>
  <si>
    <t>547,184.139794</t>
  </si>
  <si>
    <t>14,784.173141</t>
  </si>
  <si>
    <t>7,980,297,558.37</t>
  </si>
  <si>
    <t>539,786.532693</t>
  </si>
  <si>
    <t>14,670.818962</t>
  </si>
  <si>
    <t>8,289,010,242.20</t>
  </si>
  <si>
    <t>564,999.831531</t>
  </si>
  <si>
    <t>14,633.508740</t>
  </si>
  <si>
    <t>8,280,929,960.94</t>
  </si>
  <si>
    <t>565,888.202763</t>
  </si>
  <si>
    <t>14,632.719213</t>
  </si>
  <si>
    <t>8,280,483,234.45</t>
  </si>
  <si>
    <t>565,888.206691</t>
  </si>
  <si>
    <t>14,631.929728</t>
  </si>
  <si>
    <t>8,280,036,474.17</t>
  </si>
  <si>
    <t>565,888.206674</t>
  </si>
  <si>
    <t>14,317.148428</t>
  </si>
  <si>
    <t>8,111,910,656.84</t>
  </si>
  <si>
    <t>566,587.033551</t>
  </si>
  <si>
    <t>14,217.546717</t>
  </si>
  <si>
    <t>8,185,346,491.14</t>
  </si>
  <si>
    <t>575,721.441545</t>
  </si>
  <si>
    <t>14,165.886114</t>
  </si>
  <si>
    <t>8,160,604,362.39</t>
  </si>
  <si>
    <t>576,074.401345</t>
  </si>
  <si>
    <t>13,921.420679</t>
  </si>
  <si>
    <t>8,010,263,392.97</t>
  </si>
  <si>
    <t>575,391.231805</t>
  </si>
  <si>
    <t>14,022.424031</t>
  </si>
  <si>
    <t>7,919,132,167.87</t>
  </si>
  <si>
    <t>564,747.731942</t>
  </si>
  <si>
    <t>14,021.633735</t>
  </si>
  <si>
    <t>7,918,685,907.61</t>
  </si>
  <si>
    <t>564,747.736040</t>
  </si>
  <si>
    <t>14,020.843482</t>
  </si>
  <si>
    <t>7,918,239,613.87</t>
  </si>
  <si>
    <t>564,747.736031</t>
  </si>
  <si>
    <t>14,020.053271</t>
  </si>
  <si>
    <t>7,917,793,343.94</t>
  </si>
  <si>
    <t>564,747.736036</t>
  </si>
  <si>
    <t>14,206.982268</t>
  </si>
  <si>
    <t>8,038,761,860.18</t>
  </si>
  <si>
    <t>565,831.765582</t>
  </si>
  <si>
    <t>14,141.774407</t>
  </si>
  <si>
    <t>7,892,745,052.90</t>
  </si>
  <si>
    <t>558,115.610237</t>
  </si>
  <si>
    <t>14,056.022046</t>
  </si>
  <si>
    <t>7,844,885,310.49</t>
  </si>
  <si>
    <t>558,115.609426</t>
  </si>
  <si>
    <t>14,086.854143</t>
  </si>
  <si>
    <t>7,862,093,173.99</t>
  </si>
  <si>
    <t>558,115.608635</t>
  </si>
  <si>
    <t>14,086.094390</t>
  </si>
  <si>
    <t>7,861,669,189.26</t>
  </si>
  <si>
    <t>558,115.611875</t>
  </si>
  <si>
    <t>14,085.334676</t>
  </si>
  <si>
    <t>7,861,245,181.43</t>
  </si>
  <si>
    <t>558,115.611889</t>
  </si>
  <si>
    <t>14,042.600506</t>
  </si>
  <si>
    <t>7,837,394,562.18</t>
  </si>
  <si>
    <t>558,115.611040</t>
  </si>
  <si>
    <t>14,262.946659</t>
  </si>
  <si>
    <t>7,961,010,766.52</t>
  </si>
  <si>
    <t>558,160.312665</t>
  </si>
  <si>
    <t>14,019.883516</t>
  </si>
  <si>
    <t>7,758,953,227.44</t>
  </si>
  <si>
    <t>553,424.942413</t>
  </si>
  <si>
    <t>14,214.501271</t>
  </si>
  <si>
    <t>7,836,679,536.12</t>
  </si>
  <si>
    <t>551,315.827867</t>
  </si>
  <si>
    <t>13,770.494682</t>
  </si>
  <si>
    <t>7,559,829,071.33</t>
  </si>
  <si>
    <t>548,987.472553</t>
  </si>
  <si>
    <t>13,769.749833</t>
  </si>
  <si>
    <t>7,559,420,214.94</t>
  </si>
  <si>
    <t>548,987.476661</t>
  </si>
  <si>
    <t>13,769.005023</t>
  </si>
  <si>
    <t>7,559,011,323.73</t>
  </si>
  <si>
    <t>548,987.476666</t>
  </si>
  <si>
    <t>13,695.851160</t>
  </si>
  <si>
    <t>7,518,850,757.56</t>
  </si>
  <si>
    <t>548,987.475837</t>
  </si>
  <si>
    <t>13,651.154772</t>
  </si>
  <si>
    <t>7,494,312,988.98</t>
  </si>
  <si>
    <t>548,987.474974</t>
  </si>
  <si>
    <t>13,719.928434</t>
  </si>
  <si>
    <t>7,507,338,927.64</t>
  </si>
  <si>
    <t>547,184.991801</t>
  </si>
  <si>
    <t>13,774.113491</t>
  </si>
  <si>
    <t>7,553,820,196.16</t>
  </si>
  <si>
    <t>548,406.995549</t>
  </si>
  <si>
    <t>13,637.983898</t>
  </si>
  <si>
    <t>7,467,380,600.02</t>
  </si>
  <si>
    <t>547,542.852090</t>
  </si>
  <si>
    <t>13,637.245592</t>
  </si>
  <si>
    <t>7,466,976,401.90</t>
  </si>
  <si>
    <t>547,542.856183</t>
  </si>
  <si>
    <t>13,636.507325</t>
  </si>
  <si>
    <t>7,466,572,169.42</t>
  </si>
  <si>
    <t>547,542.856198</t>
  </si>
  <si>
    <t>13,635.769098</t>
  </si>
  <si>
    <t>7,466,167,958.43</t>
  </si>
  <si>
    <t>547,542.856200</t>
  </si>
  <si>
    <t>13,476.186840</t>
  </si>
  <si>
    <t>7,360,445,463.80</t>
  </si>
  <si>
    <t>546,181.612895</t>
  </si>
  <si>
    <t>13,462.171921</t>
  </si>
  <si>
    <t>7,342,790,761.31</t>
  </si>
  <si>
    <t>545,438.789835</t>
  </si>
  <si>
    <t>13,522.396712</t>
  </si>
  <si>
    <t>7,375,639,687.17</t>
  </si>
  <si>
    <t>545,438.789012</t>
  </si>
  <si>
    <t>13,475.845486</t>
  </si>
  <si>
    <t>7,288,261,677.23</t>
  </si>
  <si>
    <t>540,838.916925</t>
  </si>
  <si>
    <t>13,475.150393</t>
  </si>
  <si>
    <t>7,287,885,792.06</t>
  </si>
  <si>
    <t>540,838.920503</t>
  </si>
  <si>
    <t>13,474.455336</t>
  </si>
  <si>
    <t>7,287,509,878.65</t>
  </si>
  <si>
    <t>540,838.920516</t>
  </si>
  <si>
    <t>13,473.760317</t>
  </si>
  <si>
    <t>7,287,133,985.15</t>
  </si>
  <si>
    <t>540,838.920507</t>
  </si>
  <si>
    <t>13,574.296988</t>
  </si>
  <si>
    <t>7,341,508,117.93</t>
  </si>
  <si>
    <t>540,838.919655</t>
  </si>
  <si>
    <t>13,548.504576</t>
  </si>
  <si>
    <t>7,321,678,706.05</t>
  </si>
  <si>
    <t>540,404.932868</t>
  </si>
  <si>
    <t>13,132.738818</t>
  </si>
  <si>
    <t>7,106,996,827.52</t>
  </si>
  <si>
    <t>541,166.387777</t>
  </si>
  <si>
    <t>12,999.387419</t>
  </si>
  <si>
    <t>7,021,910,506.31</t>
  </si>
  <si>
    <t>540,172.415808</t>
  </si>
  <si>
    <t>12,998.683491</t>
  </si>
  <si>
    <t>7,021,530,310.52</t>
  </si>
  <si>
    <t>540,172.419403</t>
  </si>
  <si>
    <t>12,997.979601</t>
  </si>
  <si>
    <t>7,021,150,088.19</t>
  </si>
  <si>
    <t>540,172.419401</t>
  </si>
  <si>
    <t>12,621.215392</t>
  </si>
  <si>
    <t>6,819,817,442.72</t>
  </si>
  <si>
    <t>540,345.539709</t>
  </si>
  <si>
    <t>12,682.623376</t>
  </si>
  <si>
    <t>6,616,606,784.00</t>
  </si>
  <si>
    <t>521,706.478831</t>
  </si>
  <si>
    <t>12,961.779481</t>
  </si>
  <si>
    <t>6,798,564,528.52</t>
  </si>
  <si>
    <t>524,508.578337</t>
  </si>
  <si>
    <t>12,752.783129</t>
  </si>
  <si>
    <t>6,684,751,298.86</t>
  </si>
  <si>
    <t>524,179.799124</t>
  </si>
  <si>
    <t>12,946.944327</t>
  </si>
  <si>
    <t>6,784,518,665.19</t>
  </si>
  <si>
    <t>524,024.703719</t>
  </si>
  <si>
    <t>12,946.249914</t>
  </si>
  <si>
    <t>6,784,168,551.08</t>
  </si>
  <si>
    <t>524,025.767790</t>
  </si>
  <si>
    <t>12,945.555536</t>
  </si>
  <si>
    <t>6,783,818,454.37</t>
  </si>
  <si>
    <t>524,026.831866</t>
  </si>
  <si>
    <t>12,944.861195</t>
  </si>
  <si>
    <t>6,783,468,375.27</t>
  </si>
  <si>
    <t>524,027.895922</t>
  </si>
  <si>
    <t>13,215.171271</t>
  </si>
  <si>
    <t>6,911,083,528.99</t>
  </si>
  <si>
    <t>522,965.869113</t>
  </si>
  <si>
    <t>13,237.895198</t>
  </si>
  <si>
    <t>6,922,967,354.95</t>
  </si>
  <si>
    <t>522,965.868168</t>
  </si>
  <si>
    <t>13,333.424170</t>
  </si>
  <si>
    <t>6,980,487,858.00</t>
  </si>
  <si>
    <t>523,533.022658</t>
  </si>
  <si>
    <t>13,232.259723</t>
  </si>
  <si>
    <t>6,927,524,917.85</t>
  </si>
  <si>
    <t>523,533.021798</t>
  </si>
  <si>
    <t>13,231.551303</t>
  </si>
  <si>
    <t>6,927,168,286.77</t>
  </si>
  <si>
    <t>523,534.098786</t>
  </si>
  <si>
    <t>13,230.842919</t>
  </si>
  <si>
    <t>6,926,803,381.69</t>
  </si>
  <si>
    <t>523,534.549074</t>
  </si>
  <si>
    <t>13,236.549604</t>
  </si>
  <si>
    <t>6,928,531,742.15</t>
  </si>
  <si>
    <t>523,439.412036</t>
  </si>
  <si>
    <t>13,104.203468</t>
  </si>
  <si>
    <t>6,859,256,547.42</t>
  </si>
  <si>
    <t>523,439.411180</t>
  </si>
  <si>
    <t>13,223.569988</t>
  </si>
  <si>
    <t>6,919,338,508.33</t>
  </si>
  <si>
    <t>523,257.979104</t>
  </si>
  <si>
    <t>13,058.052149</t>
  </si>
  <si>
    <t>6,832,729,967.17</t>
  </si>
  <si>
    <t>523,257.978228</t>
  </si>
  <si>
    <t>13,203.781484</t>
  </si>
  <si>
    <t>6,879,091,572.83</t>
  </si>
  <si>
    <t>520,994.048636</t>
  </si>
  <si>
    <t>13,203.074218</t>
  </si>
  <si>
    <t>6,878,723,158.95</t>
  </si>
  <si>
    <t>520,994.053758</t>
  </si>
  <si>
    <t>13,202.366989</t>
  </si>
  <si>
    <t>6,878,354,696.77</t>
  </si>
  <si>
    <t>520,994.053767</t>
  </si>
  <si>
    <t>13,132.054140</t>
  </si>
  <si>
    <t>6,827,380,804.13</t>
  </si>
  <si>
    <t>519,901.968973</t>
  </si>
  <si>
    <t>13,197.886982</t>
  </si>
  <si>
    <t>6,861,607,416.98</t>
  </si>
  <si>
    <t>519,901.968114</t>
  </si>
  <si>
    <t>13,214.681930</t>
  </si>
  <si>
    <t>6,850,001,128.00</t>
  </si>
  <si>
    <t>518,362.921189</t>
  </si>
  <si>
    <t>13,252.310800</t>
  </si>
  <si>
    <t>6,869,506,527.34</t>
  </si>
  <si>
    <t>518,362.920329</t>
  </si>
  <si>
    <t>13,251.127146</t>
  </si>
  <si>
    <t>6,868,892,941.38</t>
  </si>
  <si>
    <t>518,362.918555</t>
  </si>
  <si>
    <t>13,250.414360</t>
  </si>
  <si>
    <t>6,868,523,529.03</t>
  </si>
  <si>
    <t>518,362.923779</t>
  </si>
  <si>
    <t>13,249.701611</t>
  </si>
  <si>
    <t>6,868,154,066.57</t>
  </si>
  <si>
    <t>518,362.923793</t>
  </si>
  <si>
    <t>13,130.996008</t>
  </si>
  <si>
    <t>6,774,615,633.06</t>
  </si>
  <si>
    <t>515,925.496344</t>
  </si>
  <si>
    <t>13,074.353611</t>
  </si>
  <si>
    <t>6,683,177,902.43</t>
  </si>
  <si>
    <t>511,166.983954</t>
  </si>
  <si>
    <t>12,908.784354</t>
  </si>
  <si>
    <t>6,598,678,032.80</t>
  </si>
  <si>
    <t>511,177.338775</t>
  </si>
  <si>
    <t>13,031.818936</t>
  </si>
  <si>
    <t>6,661,570,511.97</t>
  </si>
  <si>
    <t>511,177.337912</t>
  </si>
  <si>
    <t>13,400.787991</t>
  </si>
  <si>
    <t>6,853,046,395.12</t>
  </si>
  <si>
    <t>511,391.300239</t>
  </si>
  <si>
    <t>13,400.208769</t>
  </si>
  <si>
    <t>6,852,750,242.47</t>
  </si>
  <si>
    <t>511,391.304458</t>
  </si>
  <si>
    <t>13,399.498538</t>
  </si>
  <si>
    <t>6,852,387,036.33</t>
  </si>
  <si>
    <t>511,391.304444</t>
  </si>
  <si>
    <t>13,432.051143</t>
  </si>
  <si>
    <t>6,901,534,144.30</t>
  </si>
  <si>
    <t>513,810.889400</t>
  </si>
  <si>
    <t>13,318.714643</t>
  </si>
  <si>
    <t>6,839,913,162.38</t>
  </si>
  <si>
    <t>513,556.551496</t>
  </si>
  <si>
    <t>13,221.798320</t>
  </si>
  <si>
    <t>6,790,141,138.42</t>
  </si>
  <si>
    <t>513,556.550641</t>
  </si>
  <si>
    <t>13,089.547332</t>
  </si>
  <si>
    <t>6,690,104,160.17</t>
  </si>
  <si>
    <t>511,102.789919</t>
  </si>
  <si>
    <t>13,103.894124</t>
  </si>
  <si>
    <t>6,697,436,838.91</t>
  </si>
  <si>
    <t>511,102.789394</t>
  </si>
  <si>
    <t>13,103.198022</t>
  </si>
  <si>
    <t>6,697,081,111.49</t>
  </si>
  <si>
    <t>511,102.793384</t>
  </si>
  <si>
    <t>13,102.501956</t>
  </si>
  <si>
    <t>6,696,725,350.20</t>
  </si>
  <si>
    <t>511,102.793387</t>
  </si>
  <si>
    <t>13,038.464196</t>
  </si>
  <si>
    <t>6,647,467,002.82</t>
  </si>
  <si>
    <t>509,835.123451</t>
  </si>
  <si>
    <t>13,037.771355</t>
  </si>
  <si>
    <t>6,647,113,779.99</t>
  </si>
  <si>
    <t>509,835.124332</t>
  </si>
  <si>
    <t>12,886.729792</t>
  </si>
  <si>
    <t>6,570,107,474.40</t>
  </si>
  <si>
    <t>509,835.123442</t>
  </si>
  <si>
    <t>13,262.196881</t>
  </si>
  <si>
    <t>6,762,533,772.58</t>
  </si>
  <si>
    <t>509,910.524865</t>
  </si>
  <si>
    <t>13,447.275620</t>
  </si>
  <si>
    <t>6,856,907,358.00</t>
  </si>
  <si>
    <t>509,910.524002</t>
  </si>
  <si>
    <t>13,446.561921</t>
  </si>
  <si>
    <t>6,856,543,469.48</t>
  </si>
  <si>
    <t>509,910.526573</t>
  </si>
  <si>
    <t>13,445.848258</t>
  </si>
  <si>
    <t>6,856,179,565.22</t>
  </si>
  <si>
    <t>509,910.526574</t>
  </si>
  <si>
    <t>13,457.077204</t>
  </si>
  <si>
    <t>6,854,562,987.41</t>
  </si>
  <si>
    <t>509,364.915097</t>
  </si>
  <si>
    <t>13,489.214627</t>
  </si>
  <si>
    <t>6,860,687,924.22</t>
  </si>
  <si>
    <t>508,605.438766</t>
  </si>
  <si>
    <t>13,638.864856</t>
  </si>
  <si>
    <t>6,924,752,832.88</t>
  </si>
  <si>
    <t>507,722.079952</t>
  </si>
  <si>
    <t>13,793.181712</t>
  </si>
  <si>
    <t>7,059,102,896.37</t>
  </si>
  <si>
    <t>511,782.056069</t>
  </si>
  <si>
    <t>13,801.100559</t>
  </si>
  <si>
    <t>7,085,155,610.85</t>
  </si>
  <si>
    <t>513,376.131151</t>
  </si>
  <si>
    <t>13,800.381268</t>
  </si>
  <si>
    <t>7,084,786,398.89</t>
  </si>
  <si>
    <t>513,376.135154</t>
  </si>
  <si>
    <t>13,799.662014</t>
  </si>
  <si>
    <t>7,084,417,151.07</t>
  </si>
  <si>
    <t>513,376.135155</t>
  </si>
  <si>
    <t>13,798.942797</t>
  </si>
  <si>
    <t>7,084,047,922.43</t>
  </si>
  <si>
    <t>513,376.135143</t>
  </si>
  <si>
    <t>13,752.312598</t>
  </si>
  <si>
    <t>7,057,137,761.23</t>
  </si>
  <si>
    <t>513,160.074770</t>
  </si>
  <si>
    <t>13,784.535909</t>
  </si>
  <si>
    <t>7,035,662,259.11</t>
  </si>
  <si>
    <t>510,402.548574</t>
  </si>
  <si>
    <t>13,734.769445</t>
  </si>
  <si>
    <t>7,010,261,317.26</t>
  </si>
  <si>
    <t>510,402.547725</t>
  </si>
  <si>
    <t>13,698.642053</t>
  </si>
  <si>
    <t>6,991,821,792.40</t>
  </si>
  <si>
    <t>510,402.546860</t>
  </si>
  <si>
    <t>13,697.929605</t>
  </si>
  <si>
    <t>6,991,458,203.41</t>
  </si>
  <si>
    <t>510,402.550256</t>
  </si>
  <si>
    <t>13,697.217193</t>
  </si>
  <si>
    <t>6,991,094,586.63</t>
  </si>
  <si>
    <t>510,402.550266</t>
  </si>
  <si>
    <t>13,729.589438</t>
  </si>
  <si>
    <t>7,030,243,467.66</t>
  </si>
  <si>
    <t>512,050.524124</t>
  </si>
  <si>
    <t>13,826.871061</t>
  </si>
  <si>
    <t>7,310,083,299.56</t>
  </si>
  <si>
    <t>528,686.733785</t>
  </si>
  <si>
    <t>13,715.638878</t>
  </si>
  <si>
    <t>7,324,276,308.60</t>
  </si>
  <si>
    <t>534,009.124442</t>
  </si>
  <si>
    <t>13,579.904328</t>
  </si>
  <si>
    <t>7,247,837,014.11</t>
  </si>
  <si>
    <t>533,717.825907</t>
  </si>
  <si>
    <t>13,610.647221</t>
  </si>
  <si>
    <t>7,264,245,032.37</t>
  </si>
  <si>
    <t>533,717.825069</t>
  </si>
  <si>
    <t>13,609.928953</t>
  </si>
  <si>
    <t>7,263,861,737.58</t>
  </si>
  <si>
    <t>533,717.829287</t>
  </si>
  <si>
    <t>13,609.210723</t>
  </si>
  <si>
    <t>7,263,478,405.58</t>
  </si>
  <si>
    <t>533,717.829294</t>
  </si>
  <si>
    <t>13,611.528580</t>
  </si>
  <si>
    <t>7,181,831,296.90</t>
  </si>
  <si>
    <t>527,628.565367</t>
  </si>
  <si>
    <t>13,448.858884</t>
  </si>
  <si>
    <t>7,075,575,866.06</t>
  </si>
  <si>
    <t>526,109.756022</t>
  </si>
  <si>
    <t>13,397.902348</t>
  </si>
  <si>
    <t>7,022,362,378.97</t>
  </si>
  <si>
    <t>524,138.943290</t>
  </si>
  <si>
    <t>13,673.623117</t>
  </si>
  <si>
    <t>7,167,878,360.05</t>
  </si>
  <si>
    <t>524,212.075942</t>
  </si>
  <si>
    <t>13,751.818740</t>
  </si>
  <si>
    <t>7,200,244,059.30</t>
  </si>
  <si>
    <t>523,584.857798</t>
  </si>
  <si>
    <t>13,751.060188</t>
  </si>
  <si>
    <t>7,199,846,949.10</t>
  </si>
  <si>
    <t>523,584.861880</t>
  </si>
  <si>
    <t>13,750.301675</t>
  </si>
  <si>
    <t>7,199,449,803.60</t>
  </si>
  <si>
    <t>523,584.861885</t>
  </si>
  <si>
    <t>13,686.825130</t>
  </si>
  <si>
    <t>7,204,730,251.40</t>
  </si>
  <si>
    <t>526,398.940787</t>
  </si>
  <si>
    <t>13,676.986139</t>
  </si>
  <si>
    <t>7,204,225,759.79</t>
  </si>
  <si>
    <t>526,740.737078</t>
  </si>
  <si>
    <t>13,633.026834</t>
  </si>
  <si>
    <t>7,181,070,591.37</t>
  </si>
  <si>
    <t>526,740.736206</t>
  </si>
  <si>
    <t>13,809.664493</t>
  </si>
  <si>
    <t>6,975,273,421.74</t>
  </si>
  <si>
    <t>505,100.860732</t>
  </si>
  <si>
    <t>13,958.410424</t>
  </si>
  <si>
    <t>7,092,253,108.47</t>
  </si>
  <si>
    <t>508,098.909041</t>
  </si>
  <si>
    <t>13,957.703429</t>
  </si>
  <si>
    <t>7,091,893,939.80</t>
  </si>
  <si>
    <t>508,098.912964</t>
  </si>
  <si>
    <t>13,956.996470</t>
  </si>
  <si>
    <t>7,091,534,734.87</t>
  </si>
  <si>
    <t>508,098.912972</t>
  </si>
  <si>
    <t>13,674.718004</t>
  </si>
  <si>
    <t>6,943,002,167.19</t>
  </si>
  <si>
    <t>507,725.436462</t>
  </si>
  <si>
    <t>13,733.175917</t>
  </si>
  <si>
    <t>7,056,730,238.34</t>
  </si>
  <si>
    <t>513,845.470334</t>
  </si>
  <si>
    <t>13,822.605926</t>
  </si>
  <si>
    <t>7,260,434,135.75</t>
  </si>
  <si>
    <t>525,257.984988</t>
  </si>
  <si>
    <t>13,803.483862</t>
  </si>
  <si>
    <t>7,249,091,588.86</t>
  </si>
  <si>
    <t>525,163.912333</t>
  </si>
  <si>
    <t>13,821.120969</t>
  </si>
  <si>
    <t>7,259,748,415.58</t>
  </si>
  <si>
    <t>525,264.805359</t>
  </si>
  <si>
    <t>13,820.404521</t>
  </si>
  <si>
    <t>7,259,372,144.06</t>
  </si>
  <si>
    <t>525,264.809205</t>
  </si>
  <si>
    <t>13,819.688112</t>
  </si>
  <si>
    <t>7,258,995,839.02</t>
  </si>
  <si>
    <t>525,264.809193</t>
  </si>
  <si>
    <t>13,665.675920</t>
  </si>
  <si>
    <t>7,144,119,383.00</t>
  </si>
  <si>
    <t>522,778.340790</t>
  </si>
  <si>
    <t>13,499.730904</t>
  </si>
  <si>
    <t>7,083,821,378.56</t>
  </si>
  <si>
    <t>524,737.969146</t>
  </si>
  <si>
    <t>13,409.529338</t>
  </si>
  <si>
    <t>7,047,165,622.02</t>
  </si>
  <si>
    <t>525,534.151434</t>
  </si>
  <si>
    <t>13,625.570349</t>
  </si>
  <si>
    <t>7,137,903,330.44</t>
  </si>
  <si>
    <t>523,860.884184</t>
  </si>
  <si>
    <t>13,577.931289</t>
  </si>
  <si>
    <t>7,119,293,349.67</t>
  </si>
  <si>
    <t>524,328.279344</t>
  </si>
  <si>
    <t>13,577.226837</t>
  </si>
  <si>
    <t>7,118,924,039.23</t>
  </si>
  <si>
    <t>524,328.283276</t>
  </si>
  <si>
    <t>13,576.522423</t>
  </si>
  <si>
    <t>7,118,554,694.51</t>
  </si>
  <si>
    <t>524,328.283262</t>
  </si>
  <si>
    <t>13,618.436487</t>
  </si>
  <si>
    <t>7,146,394,690.75</t>
  </si>
  <si>
    <t>524,758.822190</t>
  </si>
  <si>
    <t>13,739.190108</t>
  </si>
  <si>
    <t>7,209,738,061.48</t>
  </si>
  <si>
    <t>524,757.136696</t>
  </si>
  <si>
    <t>13,646.563303</t>
  </si>
  <si>
    <t>7,148,076,753.34</t>
  </si>
  <si>
    <t>523,800.505284</t>
  </si>
  <si>
    <t>13,811.287289</t>
  </si>
  <si>
    <t>7,252,660,088.68</t>
  </si>
  <si>
    <t>525,125.568456</t>
  </si>
  <si>
    <t>13,874.241431</t>
  </si>
  <si>
    <t>7,275,985,477.44</t>
  </si>
  <si>
    <t>524,424.020831</t>
  </si>
  <si>
    <t>13,873.521606</t>
  </si>
  <si>
    <t>7,275,620,962.43</t>
  </si>
  <si>
    <t>524,424.956348</t>
  </si>
  <si>
    <t>13,872.801818</t>
  </si>
  <si>
    <t>7,275,247,323.45</t>
  </si>
  <si>
    <t>524,425.232841</t>
  </si>
  <si>
    <t>13,859.365943</t>
  </si>
  <si>
    <t>7,292,832,969.49</t>
  </si>
  <si>
    <t>526,202.497252</t>
  </si>
  <si>
    <t>13,766.360995</t>
  </si>
  <si>
    <t>7,243,893,522.95</t>
  </si>
  <si>
    <t>526,202.496459</t>
  </si>
  <si>
    <t>13,757.488691</t>
  </si>
  <si>
    <t>7,293,852,555.22</t>
  </si>
  <si>
    <t>530,173.254665</t>
  </si>
  <si>
    <t>13,770.202044</t>
  </si>
  <si>
    <t>7,300,592,824.55</t>
  </si>
  <si>
    <t>530,173.253912</t>
  </si>
  <si>
    <t>13,820.221746</t>
  </si>
  <si>
    <t>7,327,111,922.38</t>
  </si>
  <si>
    <t>530,173.253155</t>
  </si>
  <si>
    <t>13,819.481921</t>
  </si>
  <si>
    <t>7,326,719,740.02</t>
  </si>
  <si>
    <t>530,173.256981</t>
  </si>
  <si>
    <t>13,818.742135</t>
  </si>
  <si>
    <t>7,326,327,525.47</t>
  </si>
  <si>
    <t>530,173.256996</t>
  </si>
  <si>
    <t>13,818.002388</t>
  </si>
  <si>
    <t>7,325,935,331.42</t>
  </si>
  <si>
    <t>530,173.257007</t>
  </si>
  <si>
    <t>13,984.784209</t>
  </si>
  <si>
    <t>7,410,943,227.14</t>
  </si>
  <si>
    <t>529,929.036905</t>
  </si>
  <si>
    <t>14,186.684118</t>
  </si>
  <si>
    <t>7,517,935,840.35</t>
  </si>
  <si>
    <t>529,929.036120</t>
  </si>
  <si>
    <t>14,351.884478</t>
  </si>
  <si>
    <t>7,603,109,974.86</t>
  </si>
  <si>
    <t>529,763.877791</t>
  </si>
  <si>
    <t>14,360.377136</t>
  </si>
  <si>
    <t>7,611,010,815.22</t>
  </si>
  <si>
    <t>530,000.761353</t>
  </si>
  <si>
    <t>14,359.623755</t>
  </si>
  <si>
    <t>7,610,611,565.37</t>
  </si>
  <si>
    <t>530,000.764328</t>
  </si>
  <si>
    <t>14,358.870413</t>
  </si>
  <si>
    <t>7,610,212,293.83</t>
  </si>
  <si>
    <t>530,000.764338</t>
  </si>
  <si>
    <t>14,418.466088</t>
  </si>
  <si>
    <t>7,740,689,559.36</t>
  </si>
  <si>
    <t>536,859.435141</t>
  </si>
  <si>
    <t>14,375.838396</t>
  </si>
  <si>
    <t>7,709,204,127.55</t>
  </si>
  <si>
    <t>536,261.184572</t>
  </si>
  <si>
    <t>14,367.655209</t>
  </si>
  <si>
    <t>7,778,175,502.25</t>
  </si>
  <si>
    <t>541,367.076871</t>
  </si>
  <si>
    <t>14,569.618056</t>
  </si>
  <si>
    <t>7,980,182,366.18</t>
  </si>
  <si>
    <t>547,727.629892</t>
  </si>
  <si>
    <t>14,621.467183</t>
  </si>
  <si>
    <t>8,237,912,562.08</t>
  </si>
  <si>
    <t>563,412.170532</t>
  </si>
  <si>
    <t>14,620.705570</t>
  </si>
  <si>
    <t>8,237,483,514.46</t>
  </si>
  <si>
    <t>563,412.174252</t>
  </si>
  <si>
    <t>14,619.943997</t>
  </si>
  <si>
    <t>8,237,054,434.83</t>
  </si>
  <si>
    <t>563,412.174244</t>
  </si>
  <si>
    <t>14,598.621675</t>
  </si>
  <si>
    <t>8,250,836,883.39</t>
  </si>
  <si>
    <t>565,179.170123</t>
  </si>
  <si>
    <t>14,337.226389</t>
  </si>
  <si>
    <t>8,214,748,194.99</t>
  </si>
  <si>
    <t>572,966.344541</t>
  </si>
  <si>
    <t>14,255.311394</t>
  </si>
  <si>
    <t>8,589,209,871.80</t>
  </si>
  <si>
    <t>602,526.990439</t>
  </si>
  <si>
    <t>14,004.852788</t>
  </si>
  <si>
    <t>8,424,957,406.19</t>
  </si>
  <si>
    <t>601,574.149580</t>
  </si>
  <si>
    <t>13,862.797900</t>
  </si>
  <si>
    <t>8,288,245,097.03</t>
  </si>
  <si>
    <t>597,876.789137</t>
  </si>
  <si>
    <t>13,862.080491</t>
  </si>
  <si>
    <t>8,287,816,228.84</t>
  </si>
  <si>
    <t>597,876.793028</t>
  </si>
  <si>
    <t>13,861.363120</t>
  </si>
  <si>
    <t>8,287,387,328.92</t>
  </si>
  <si>
    <t>597,876.793030</t>
  </si>
  <si>
    <t>13,860.645785</t>
  </si>
  <si>
    <t>8,286,958,451.08</t>
  </si>
  <si>
    <t>597,876.793031</t>
  </si>
  <si>
    <t>13,799.933042</t>
  </si>
  <si>
    <t>8,161,800,752.46</t>
  </si>
  <si>
    <t>591,437.706806</t>
  </si>
  <si>
    <t>13,453.586938</t>
  </si>
  <si>
    <t>7,367,765,560.72</t>
  </si>
  <si>
    <t>547,643.211801</t>
  </si>
  <si>
    <t>13,784.283505</t>
  </si>
  <si>
    <t>7,345,976,824.72</t>
  </si>
  <si>
    <t>532,924.095910</t>
  </si>
  <si>
    <t>13,757.293828</t>
  </si>
  <si>
    <t>7,283,237,535.36</t>
  </si>
  <si>
    <t>529,409.172066</t>
  </si>
  <si>
    <t>13,756.576774</t>
  </si>
  <si>
    <t>7,282,857,958.75</t>
  </si>
  <si>
    <t>529,409.174843</t>
  </si>
  <si>
    <t>13,755.859757</t>
  </si>
  <si>
    <t>7,282,478,363.37</t>
  </si>
  <si>
    <t>529,409.174847</t>
  </si>
  <si>
    <t>13,755.142777</t>
  </si>
  <si>
    <t>7,282,098,787.48</t>
  </si>
  <si>
    <t>529,409.174832</t>
  </si>
  <si>
    <t>13,638.206211</t>
  </si>
  <si>
    <t>7,169,976,524.98</t>
  </si>
  <si>
    <t>525,727.241125</t>
  </si>
  <si>
    <t>13,522.982224</t>
  </si>
  <si>
    <t>6,747,599,268.71</t>
  </si>
  <si>
    <t>498,972.723383</t>
  </si>
  <si>
    <t>13,665.096467</t>
  </si>
  <si>
    <t>6,646,733,954.09</t>
  </si>
  <si>
    <t>486,402.270933</t>
  </si>
  <si>
    <t>13,575.846790</t>
  </si>
  <si>
    <t>6,564,007,106.54</t>
  </si>
  <si>
    <t>483,506.274632</t>
  </si>
  <si>
    <t>13,575.159678</t>
  </si>
  <si>
    <t>6,563,674,921.94</t>
  </si>
  <si>
    <t>483,506.277464</t>
  </si>
  <si>
    <t>13,574.472601</t>
  </si>
  <si>
    <t>6,563,342,716.08</t>
  </si>
  <si>
    <t>483,506.277474</t>
  </si>
  <si>
    <t>13,635.955700</t>
  </si>
  <si>
    <t>6,593,070,170.23</t>
  </si>
  <si>
    <t>483,506.276740</t>
  </si>
  <si>
    <t>13,637.772301</t>
  </si>
  <si>
    <t>6,581,907,366.10</t>
  </si>
  <si>
    <t>482,623.350872</t>
  </si>
  <si>
    <t>13,679.971792</t>
  </si>
  <si>
    <t>6,558,360,951.81</t>
  </si>
  <si>
    <t>479,413.338819</t>
  </si>
  <si>
    <t>13,664.124735</t>
  </si>
  <si>
    <t>6,551,963,650.14</t>
  </si>
  <si>
    <t>479,501.159219</t>
  </si>
  <si>
    <t>13,662.663541</t>
  </si>
  <si>
    <t>6,541,026,560.72</t>
  </si>
  <si>
    <t>478,751.931582</t>
  </si>
  <si>
    <t>13,661.972719</t>
  </si>
  <si>
    <t>6,540,695,874.87</t>
  </si>
  <si>
    <t>478,751.934971</t>
  </si>
  <si>
    <t>13,661.281933</t>
  </si>
  <si>
    <t>6,540,365,159.85</t>
  </si>
  <si>
    <t>478,751.934982</t>
  </si>
  <si>
    <t>13,584.634800</t>
  </si>
  <si>
    <t>6,699,924,541.32</t>
  </si>
  <si>
    <t>493,198.723410</t>
  </si>
  <si>
    <t>13,552.458598</t>
  </si>
  <si>
    <t>6,636,538,894.54</t>
  </si>
  <si>
    <t>489,692.615292</t>
  </si>
  <si>
    <t>13,529.735927</t>
  </si>
  <si>
    <t>6,632,411,759.73</t>
  </si>
  <si>
    <t>490,209.993435</t>
  </si>
  <si>
    <t>13,630.222466</t>
  </si>
  <si>
    <t>6,681,671,255.47</t>
  </si>
  <si>
    <t>490,209.992700</t>
  </si>
  <si>
    <t>14,751.480000</t>
  </si>
  <si>
    <t>6,598,018,960.83</t>
  </si>
  <si>
    <t>447,278.439915</t>
  </si>
  <si>
    <t>14,750.725983</t>
  </si>
  <si>
    <t>6,597,681,755.99</t>
  </si>
  <si>
    <t>447,278.443357</t>
  </si>
  <si>
    <t>14,749.972005</t>
  </si>
  <si>
    <t>6,597,344,518.06</t>
  </si>
  <si>
    <t>447,278.443352</t>
  </si>
  <si>
    <t>14,840.568575</t>
  </si>
  <si>
    <t>6,632,685,873.03</t>
  </si>
  <si>
    <t>446,929.363903</t>
  </si>
  <si>
    <t>13,753.827733</t>
  </si>
  <si>
    <t>6,635,644,072.66</t>
  </si>
  <si>
    <t>482,457.989242</t>
  </si>
  <si>
    <t>13,839.985698</t>
  </si>
  <si>
    <t>6,684,477,109.71</t>
  </si>
  <si>
    <t>482,982.949221</t>
  </si>
  <si>
    <t>13,855.633589</t>
  </si>
  <si>
    <t>6,779,144,764.06</t>
  </si>
  <si>
    <t>489,269.921919</t>
  </si>
  <si>
    <t>13,867.439849</t>
  </si>
  <si>
    <t>6,885,921,603.22</t>
  </si>
  <si>
    <t>496,553.197880</t>
  </si>
  <si>
    <t>13,866.733431</t>
  </si>
  <si>
    <t>6,885,570,878.62</t>
  </si>
  <si>
    <t>496,553.201419</t>
  </si>
  <si>
    <t>13,866.027051</t>
  </si>
  <si>
    <t>6,885,220,123.07</t>
  </si>
  <si>
    <t>496,553.201405</t>
  </si>
  <si>
    <t>13,934.720750</t>
  </si>
  <si>
    <t>6,899,836,272.16</t>
  </si>
  <si>
    <t>495,154.255056</t>
  </si>
  <si>
    <t>14,018.391879</t>
  </si>
  <si>
    <t>6,938,961,687.99</t>
  </si>
  <si>
    <t>494,989.849624</t>
  </si>
  <si>
    <t>14,052.767418</t>
  </si>
  <si>
    <t>6,945,148,216.97</t>
  </si>
  <si>
    <t>494,219.253075</t>
  </si>
  <si>
    <t>14,015.042861</t>
  </si>
  <si>
    <t>6,946,504,004.22</t>
  </si>
  <si>
    <t>495,646.290430</t>
  </si>
  <si>
    <t>13,976.840380</t>
  </si>
  <si>
    <t>6,927,569,075.69</t>
  </si>
  <si>
    <t>495,646.289690</t>
  </si>
  <si>
    <t>13,976.099575</t>
  </si>
  <si>
    <t>6,927,201,949.68</t>
  </si>
  <si>
    <t>495,646.293340</t>
  </si>
  <si>
    <t>13,975.358809</t>
  </si>
  <si>
    <t>6,926,834,792.00</t>
  </si>
  <si>
    <t>495,646.293350</t>
  </si>
  <si>
    <t>14,019.022206</t>
  </si>
  <si>
    <t>7,008,476,382.69</t>
  </si>
  <si>
    <t>499,926.191702</t>
  </si>
  <si>
    <t>14,013.686666</t>
  </si>
  <si>
    <t>7,007,608,995.74</t>
  </si>
  <si>
    <t>500,054.636799</t>
  </si>
  <si>
    <t>14,081.902813</t>
  </si>
  <si>
    <t>7,042,720,786.46</t>
  </si>
  <si>
    <t>500,125.649198</t>
  </si>
  <si>
    <t>14,589.431997</t>
  </si>
  <si>
    <t>7,296,549,138.69</t>
  </si>
  <si>
    <t>500,125.648500</t>
  </si>
  <si>
    <t>14,009.204905</t>
  </si>
  <si>
    <t>7,001,172,513.35</t>
  </si>
  <si>
    <t>499,755.165319</t>
  </si>
  <si>
    <t>14,008.461470</t>
  </si>
  <si>
    <t>7,000,801,029.25</t>
  </si>
  <si>
    <t>499,755.168983</t>
  </si>
  <si>
    <t>14,007.718074</t>
  </si>
  <si>
    <t>7,000,429,513.24</t>
  </si>
  <si>
    <t>499,755.168980</t>
  </si>
  <si>
    <t>14,053.955090</t>
  </si>
  <si>
    <t>6,998,300,362.44</t>
  </si>
  <si>
    <t>497,959.493787</t>
  </si>
  <si>
    <t>14,053.209086</t>
  </si>
  <si>
    <t>6,997,928,892.63</t>
  </si>
  <si>
    <t>497,959.494490</t>
  </si>
  <si>
    <t>14,054.081507</t>
  </si>
  <si>
    <t>7,007,363,307.49</t>
  </si>
  <si>
    <t>498,599.876768</t>
  </si>
  <si>
    <t>14,163.862236</t>
  </si>
  <si>
    <t>7,060,091,955.04</t>
  </si>
  <si>
    <t>498,458.106801</t>
  </si>
  <si>
    <t>14,166.990402</t>
  </si>
  <si>
    <t>7,126,767,071.33</t>
  </si>
  <si>
    <t>503,054.415172</t>
  </si>
  <si>
    <t>14,166.239302</t>
  </si>
  <si>
    <t>7,126,389,261.66</t>
  </si>
  <si>
    <t>503,054.417585</t>
  </si>
  <si>
    <t>14,165.488242</t>
  </si>
  <si>
    <t>7,126,011,437.75</t>
  </si>
  <si>
    <t>503,054.417602</t>
  </si>
  <si>
    <t>14,164.737222</t>
  </si>
  <si>
    <t>7,125,633,633.63</t>
  </si>
  <si>
    <t>14,163.986241</t>
  </si>
  <si>
    <t>7,125,255,849.30</t>
  </si>
  <si>
    <t>503,054.417605</t>
  </si>
  <si>
    <t>14,165.516092</t>
  </si>
  <si>
    <t>7,126,025,418.83</t>
  </si>
  <si>
    <t>503,054.415554</t>
  </si>
  <si>
    <t>14,279.400440</t>
  </si>
  <si>
    <t>7,131,172,077.78</t>
  </si>
  <si>
    <t>499,402.766098</t>
  </si>
  <si>
    <t>14,297.719908</t>
  </si>
  <si>
    <t>7,140,320,861.04</t>
  </si>
  <si>
    <t>499,402.765403</t>
  </si>
  <si>
    <t>14,296.961665</t>
  </si>
  <si>
    <t>7,139,952,980.02</t>
  </si>
  <si>
    <t>499,403.519930</t>
  </si>
  <si>
    <t>14,296.203463</t>
  </si>
  <si>
    <t>7,139,585,117.81</t>
  </si>
  <si>
    <t>499,404.274458</t>
  </si>
  <si>
    <t>14,295.445299</t>
  </si>
  <si>
    <t>7,139,217,274.40</t>
  </si>
  <si>
    <t>499,405.029004</t>
  </si>
  <si>
    <t>14,085.802460</t>
  </si>
  <si>
    <t>7,006,592,791.82</t>
  </si>
  <si>
    <t>497,422.337986</t>
  </si>
  <si>
    <t>14,244.318837</t>
  </si>
  <si>
    <t>7,085,442,376.51</t>
  </si>
  <si>
    <t>497,422.337821</t>
  </si>
  <si>
    <t>14,182.724719</t>
  </si>
  <si>
    <t>7,047,182,891.11</t>
  </si>
  <si>
    <t>496,884.980207</t>
  </si>
  <si>
    <t>14,170.107077</t>
  </si>
  <si>
    <t>6,989,709,059.57</t>
  </si>
  <si>
    <t>493,271.435538</t>
  </si>
  <si>
    <t>14,169.354440</t>
  </si>
  <si>
    <t>6,989,348,233.37</t>
  </si>
  <si>
    <t>493,272.171495</t>
  </si>
  <si>
    <t>14,168.601843</t>
  </si>
  <si>
    <t>6,988,987,425.11</t>
  </si>
  <si>
    <t>493,272.907432</t>
  </si>
  <si>
    <t>14,187.719681</t>
  </si>
  <si>
    <t>6,997,422,186.71</t>
  </si>
  <si>
    <t>493,202.737574</t>
  </si>
  <si>
    <t>14,196.004730</t>
  </si>
  <si>
    <t>7,001,508,392.98</t>
  </si>
  <si>
    <t>493,202.737408</t>
  </si>
  <si>
    <t>14,177.168284</t>
  </si>
  <si>
    <t>6,992,218,203.91</t>
  </si>
  <si>
    <t>493,202.737250</t>
  </si>
  <si>
    <t>14,144.928282</t>
  </si>
  <si>
    <t>6,976,317,344.18</t>
  </si>
  <si>
    <t>493,202.737059</t>
  </si>
  <si>
    <t>14,221.146998</t>
  </si>
  <si>
    <t>7,057,590,492.47</t>
  </si>
  <si>
    <t>496,274.350675</t>
  </si>
  <si>
    <t>14,220.392319</t>
  </si>
  <si>
    <t>7,057,215,978.17</t>
  </si>
  <si>
    <t>496,274.351634</t>
  </si>
  <si>
    <t>14,219.637680</t>
  </si>
  <si>
    <t>7,056,841,469.96</t>
  </si>
  <si>
    <t>496,274.351635</t>
  </si>
  <si>
    <t>14,206.247913</t>
  </si>
  <si>
    <t>7,008,154,409.11</t>
  </si>
  <si>
    <t>493,314.945088</t>
  </si>
  <si>
    <t>14,254.868922</t>
  </si>
  <si>
    <t>7,019,424,948.00</t>
  </si>
  <si>
    <t>492,422.973960</t>
  </si>
  <si>
    <t>14,302.927922</t>
  </si>
  <si>
    <t>7,038,467,257.92</t>
  </si>
  <si>
    <t>492,099.750233</t>
  </si>
  <si>
    <t>14,342.851189</t>
  </si>
  <si>
    <t>7,056,073,528.95</t>
  </si>
  <si>
    <t>491,957.521971</t>
  </si>
  <si>
    <t>14,425.502137</t>
  </si>
  <si>
    <t>7,096,734,282.38</t>
  </si>
  <si>
    <t>491,957.521810</t>
  </si>
  <si>
    <t>14,424.736935</t>
  </si>
  <si>
    <t>7,096,357,847.77</t>
  </si>
  <si>
    <t>491,957.522666</t>
  </si>
  <si>
    <t>14,423.971773</t>
  </si>
  <si>
    <t>7,095,981,420.57</t>
  </si>
  <si>
    <t>491,957.522659</t>
  </si>
  <si>
    <t>14,406.385111</t>
  </si>
  <si>
    <t>7,075,810,679.12</t>
  </si>
  <si>
    <t>491,157.957007</t>
  </si>
  <si>
    <t>14,459.228748</t>
  </si>
  <si>
    <t>7,335,837,112.93</t>
  </si>
  <si>
    <t>507,346.362707</t>
  </si>
  <si>
    <t>14,424.625213</t>
  </si>
  <si>
    <t>7,345,929,708.96</t>
  </si>
  <si>
    <t>509,263.124717</t>
  </si>
  <si>
    <t>14,417.311876</t>
  </si>
  <si>
    <t>7,317,454,990.18</t>
  </si>
  <si>
    <t>507,546.417329</t>
  </si>
  <si>
    <t>14,538.000038</t>
  </si>
  <si>
    <t>7,357,467,415.68</t>
  </si>
  <si>
    <t>506,085.252195</t>
  </si>
  <si>
    <t>14,537.225792</t>
  </si>
  <si>
    <t>7,357,075,593.42</t>
  </si>
  <si>
    <t>506,085.253039</t>
  </si>
  <si>
    <t>14,536.451586</t>
  </si>
  <si>
    <t>7,356,683,779.45</t>
  </si>
  <si>
    <t>506,085.253047</t>
  </si>
  <si>
    <t>14,588.087389</t>
  </si>
  <si>
    <t>7,372,335,895.50</t>
  </si>
  <si>
    <t>505,366.858512</t>
  </si>
  <si>
    <t>14,646.684900</t>
  </si>
  <si>
    <t>7,262,462,271.33</t>
  </si>
  <si>
    <t>495,843.415827</t>
  </si>
  <si>
    <t>14,599.039163</t>
  </si>
  <si>
    <t>7,242,937,443.85</t>
  </si>
  <si>
    <t>496,124.256051</t>
  </si>
  <si>
    <t>14,481.636542</t>
  </si>
  <si>
    <t>7,195,918,896.16</t>
  </si>
  <si>
    <t>496,899.564874</t>
  </si>
  <si>
    <t>14,464.500860</t>
  </si>
  <si>
    <t>7,202,960,672.25</t>
  </si>
  <si>
    <t>497,975.059210</t>
  </si>
  <si>
    <t>14,463.639883</t>
  </si>
  <si>
    <t>7,202,531,939.65</t>
  </si>
  <si>
    <t>497,975.060065</t>
  </si>
  <si>
    <t>14,462.778951</t>
  </si>
  <si>
    <t>7,202,103,217.01</t>
  </si>
  <si>
    <t>497,975.060068</t>
  </si>
  <si>
    <t>14,339.858020</t>
  </si>
  <si>
    <t>7,174,140,477.34</t>
  </si>
  <si>
    <t>500,293.689605</t>
  </si>
  <si>
    <t>14,365.736127</t>
  </si>
  <si>
    <t>7,186,070,769.61</t>
  </si>
  <si>
    <t>500,222.940623</t>
  </si>
  <si>
    <t>/02/2013</t>
  </si>
  <si>
    <t>14,472.601770</t>
  </si>
  <si>
    <t>7,191,456,078.86</t>
  </si>
  <si>
    <t>496,901.399837</t>
  </si>
  <si>
    <t>14,461.999812</t>
  </si>
  <si>
    <t>7,216,924,340.74</t>
  </si>
  <si>
    <t>499,026.720682</t>
  </si>
  <si>
    <t>14,386.972879</t>
  </si>
  <si>
    <t>7,202,670,469.37</t>
  </si>
  <si>
    <t>500,638.357361</t>
  </si>
  <si>
    <t>14,386.147426</t>
  </si>
  <si>
    <t>7,202,257,228.48</t>
  </si>
  <si>
    <t>500,638.358214</t>
  </si>
  <si>
    <t>14,385.322017</t>
  </si>
  <si>
    <t>7,201,843,997.22</t>
  </si>
  <si>
    <t>500,638.358218</t>
  </si>
  <si>
    <t>14,394.525567</t>
  </si>
  <si>
    <t>7,226,671,309.28</t>
  </si>
  <si>
    <t>502,043.035420</t>
  </si>
  <si>
    <t>14,278.037406</t>
  </si>
  <si>
    <t>7,188,654,277.78</t>
  </si>
  <si>
    <t>503,476.358349</t>
  </si>
  <si>
    <t>14,227.526899</t>
  </si>
  <si>
    <t>7,167,223,428.81</t>
  </si>
  <si>
    <t>503,757.503316</t>
  </si>
  <si>
    <t>14,183.594837</t>
  </si>
  <si>
    <t>7,143,243,676.64</t>
  </si>
  <si>
    <t>503,627.166354</t>
  </si>
  <si>
    <t>14,270.398856</t>
  </si>
  <si>
    <t>7,232,434,360.81</t>
  </si>
  <si>
    <t>506,813.750180</t>
  </si>
  <si>
    <t>14,269.578202</t>
  </si>
  <si>
    <t>7,232,018,454.02</t>
  </si>
  <si>
    <t>506,813.751003</t>
  </si>
  <si>
    <t>14,268.757592</t>
  </si>
  <si>
    <t>7,231,602,557.32</t>
  </si>
  <si>
    <t>506,813.750998</t>
  </si>
  <si>
    <t>14,252.898246</t>
  </si>
  <si>
    <t>7,355,189,657.63</t>
  </si>
  <si>
    <t>516,048.703260</t>
  </si>
  <si>
    <t>14,199.792154</t>
  </si>
  <si>
    <t>7,275,415,802.43</t>
  </si>
  <si>
    <t>512,360.724981</t>
  </si>
  <si>
    <t>14,245.963420</t>
  </si>
  <si>
    <t>7,305,188,263.14</t>
  </si>
  <si>
    <t>512,790.047797</t>
  </si>
  <si>
    <t>14,235.073071</t>
  </si>
  <si>
    <t>7,330,816,465.54</t>
  </si>
  <si>
    <t>514,982.707086</t>
  </si>
  <si>
    <t>14,186.905370</t>
  </si>
  <si>
    <t>7,306,010,930.13</t>
  </si>
  <si>
    <t>514,982.706906</t>
  </si>
  <si>
    <t>14,186.087060</t>
  </si>
  <si>
    <t>7,305,589,527.96</t>
  </si>
  <si>
    <t>514,982.707865</t>
  </si>
  <si>
    <t>14,185.268793</t>
  </si>
  <si>
    <t>7,305,168,134.75</t>
  </si>
  <si>
    <t>514,982.707875</t>
  </si>
  <si>
    <t>13,921.368179</t>
  </si>
  <si>
    <t>7,407,401,750.01</t>
  </si>
  <si>
    <t>532,088.631987</t>
  </si>
  <si>
    <t>13,856.154394</t>
  </si>
  <si>
    <t>7,372,702,233.97</t>
  </si>
  <si>
    <t>532,088.631817</t>
  </si>
  <si>
    <t>13,771.155415</t>
  </si>
  <si>
    <t>7,323,827,298.25</t>
  </si>
  <si>
    <t>531,823.734282</t>
  </si>
  <si>
    <t>13,680.198722</t>
  </si>
  <si>
    <t>7,242,197,620.51</t>
  </si>
  <si>
    <t>529,392.720644</t>
  </si>
  <si>
    <t>13,711.291767</t>
  </si>
  <si>
    <t>7,239,029,702.69</t>
  </si>
  <si>
    <t>527,961.174305</t>
  </si>
  <si>
    <t>13,710.500831</t>
  </si>
  <si>
    <t>7,238,612,131.22</t>
  </si>
  <si>
    <t>527,961.175207</t>
  </si>
  <si>
    <t>13,709.709936</t>
  </si>
  <si>
    <t>7,238,194,569.67</t>
  </si>
  <si>
    <t>527,961.175209</t>
  </si>
  <si>
    <t>13,696.664707</t>
  </si>
  <si>
    <t>6,919,307,192.32</t>
  </si>
  <si>
    <t>505,181.906728</t>
  </si>
  <si>
    <t>13,721.464208</t>
  </si>
  <si>
    <t>6,905,919,757.62</t>
  </si>
  <si>
    <t>503,293.209306</t>
  </si>
  <si>
    <t>13,620.905305</t>
  </si>
  <si>
    <t>6,810,598,888.53</t>
  </si>
  <si>
    <t>500,010.736136</t>
  </si>
  <si>
    <t>13,569.621974</t>
  </si>
  <si>
    <t>6,577,531,595.95</t>
  </si>
  <si>
    <t>484,724.748298</t>
  </si>
  <si>
    <t>13,648.612334</t>
  </si>
  <si>
    <t>6,623,820,175.84</t>
  </si>
  <si>
    <t>485,310.888290</t>
  </si>
  <si>
    <t>13,647.840294</t>
  </si>
  <si>
    <t>6,623,445,508.60</t>
  </si>
  <si>
    <t>485,310.889190</t>
  </si>
  <si>
    <t>13,647.082270</t>
  </si>
  <si>
    <t>6,623,077,631.27</t>
  </si>
  <si>
    <t>485,310.889196</t>
  </si>
  <si>
    <t>13,427.097232</t>
  </si>
  <si>
    <t>6,480,173,021.98</t>
  </si>
  <si>
    <t>482,619.058310</t>
  </si>
  <si>
    <t>13,263.430511</t>
  </si>
  <si>
    <t>6,404,173,459.71</t>
  </si>
  <si>
    <t>482,844.423580</t>
  </si>
  <si>
    <t>13,258.212259</t>
  </si>
  <si>
    <t>6,377,980,818.83</t>
  </si>
  <si>
    <t>481,058.885926</t>
  </si>
  <si>
    <t>13,251.112830</t>
  </si>
  <si>
    <t>5,410,927,327.56</t>
  </si>
  <si>
    <t>408,337.578655</t>
  </si>
  <si>
    <t>13,301.290249</t>
  </si>
  <si>
    <t>5,543,645,272.57</t>
  </si>
  <si>
    <t>416,775.002174</t>
  </si>
  <si>
    <t>13,300.534025</t>
  </si>
  <si>
    <t>5,543,330,109.08</t>
  </si>
  <si>
    <t>416,775.003076</t>
  </si>
  <si>
    <t>13,299.777841</t>
  </si>
  <si>
    <t>5,543,014,950.61</t>
  </si>
  <si>
    <t>416,775.003079</t>
  </si>
  <si>
    <t>13,299.021698</t>
  </si>
  <si>
    <t>5,542,699,809.21</t>
  </si>
  <si>
    <t>416,775.003084</t>
  </si>
  <si>
    <t>13,405.733456</t>
  </si>
  <si>
    <t>5,587,174,599.22</t>
  </si>
  <si>
    <t>416,775.002850</t>
  </si>
  <si>
    <t>13,425.460895</t>
  </si>
  <si>
    <t>5,608,344,389.25</t>
  </si>
  <si>
    <t>417,739.430554</t>
  </si>
  <si>
    <t>13,424.697855</t>
  </si>
  <si>
    <t>5,608,025,657.49</t>
  </si>
  <si>
    <t>417,739.432043</t>
  </si>
  <si>
    <t>13,423.934857</t>
  </si>
  <si>
    <t>5,607,706,923.19</t>
  </si>
  <si>
    <t>417,739.432049</t>
  </si>
  <si>
    <t>13,423.171901</t>
  </si>
  <si>
    <t>5,607,388,206.17</t>
  </si>
  <si>
    <t>417,739.432042</t>
  </si>
  <si>
    <t>13,422.408986</t>
  </si>
  <si>
    <t>5,607,069,506.43</t>
  </si>
  <si>
    <t>417,739.432048</t>
  </si>
  <si>
    <t>13,345.304280</t>
  </si>
  <si>
    <t>5,574,859,827.05</t>
  </si>
  <si>
    <t>417,739.431795</t>
  </si>
  <si>
    <t>13,357.530662</t>
  </si>
  <si>
    <t>5,575,330,023.96</t>
  </si>
  <si>
    <t>417,392.268443</t>
  </si>
  <si>
    <t>13,117.175727</t>
  </si>
  <si>
    <t>5,477,007,728.91</t>
  </si>
  <si>
    <t>417,544.740037</t>
  </si>
  <si>
    <t>13,207.097359</t>
  </si>
  <si>
    <t>5,516,271,282.67</t>
  </si>
  <si>
    <t>417,674.764775</t>
  </si>
  <si>
    <t>13,193.986953</t>
  </si>
  <si>
    <t>5,510,795,393.57</t>
  </si>
  <si>
    <t>417,674.764528</t>
  </si>
  <si>
    <t>13,193.289784</t>
  </si>
  <si>
    <t>5,510,504,214.17</t>
  </si>
  <si>
    <t>417,674.765303</t>
  </si>
  <si>
    <t>13,192.592653</t>
  </si>
  <si>
    <t>5,510,213,040.30</t>
  </si>
  <si>
    <t>417,674.765308</t>
  </si>
  <si>
    <t>13,106.417034</t>
  </si>
  <si>
    <t>5,432,124,777.51</t>
  </si>
  <si>
    <t>414,462.988903</t>
  </si>
  <si>
    <t>13,072.162929</t>
  </si>
  <si>
    <t>5,415,795,387.30</t>
  </si>
  <si>
    <t>414,299.868859</t>
  </si>
  <si>
    <t>13,074.892260</t>
  </si>
  <si>
    <t>5,413,926,145.39</t>
  </si>
  <si>
    <t>414,070.421206</t>
  </si>
  <si>
    <t>13,168.256329</t>
  </si>
  <si>
    <t>5,470,585,441.51</t>
  </si>
  <si>
    <t>415,437.344542</t>
  </si>
  <si>
    <t>13,011.605598</t>
  </si>
  <si>
    <t>5,499,306,874.54</t>
  </si>
  <si>
    <t>422,646.293204</t>
  </si>
  <si>
    <t>13,010.882645</t>
  </si>
  <si>
    <t>5,499,001,337.47</t>
  </si>
  <si>
    <t>422,646.294447</t>
  </si>
  <si>
    <t>13,010.159731</t>
  </si>
  <si>
    <t>5,498,695,800.68</t>
  </si>
  <si>
    <t>422,646.294449</t>
  </si>
  <si>
    <t>12,594.116900</t>
  </si>
  <si>
    <t>5,318,539,712.06</t>
  </si>
  <si>
    <t>422,303.505240</t>
  </si>
  <si>
    <t>12,968.578311</t>
  </si>
  <si>
    <t>5,480,176,071.24</t>
  </si>
  <si>
    <t>422,573.387768</t>
  </si>
  <si>
    <t>12,901.273782</t>
  </si>
  <si>
    <t>5,450,734,965.22</t>
  </si>
  <si>
    <t>422,495.875791</t>
  </si>
  <si>
    <t>12,892.916603</t>
  </si>
  <si>
    <t>5,477,992,919.45</t>
  </si>
  <si>
    <t>424,883.917891</t>
  </si>
  <si>
    <t>12,936.238209</t>
  </si>
  <si>
    <t>5,595,073,793.71</t>
  </si>
  <si>
    <t>432,511.654741</t>
  </si>
  <si>
    <t>12,935.520683</t>
  </si>
  <si>
    <t>5,594,763,476.77</t>
  </si>
  <si>
    <t>432,511.656367</t>
  </si>
  <si>
    <t>12,934.803197</t>
  </si>
  <si>
    <t>5,594,453,155.62</t>
  </si>
  <si>
    <t>432,511.656369</t>
  </si>
  <si>
    <t>12,991.378789</t>
  </si>
  <si>
    <t>5,618,922,755.39</t>
  </si>
  <si>
    <t>432,511.656124</t>
  </si>
  <si>
    <t>13,002.379177</t>
  </si>
  <si>
    <t>5,586,652,548.40</t>
  </si>
  <si>
    <t>429,663.869373</t>
  </si>
  <si>
    <t>13,039.102751</t>
  </si>
  <si>
    <t>5,603,129,169.48</t>
  </si>
  <si>
    <t>429,717.387482</t>
  </si>
  <si>
    <t>13,080.452925</t>
  </si>
  <si>
    <t>5,629,398,054.58</t>
  </si>
  <si>
    <t>430,367.211819</t>
  </si>
  <si>
    <t>12,989.552493</t>
  </si>
  <si>
    <t>5,576,263,231.27</t>
  </si>
  <si>
    <t>429,288.324933</t>
  </si>
  <si>
    <t>12,988.782981</t>
  </si>
  <si>
    <t>5,575,932,904.94</t>
  </si>
  <si>
    <t>429,288.326172</t>
  </si>
  <si>
    <t>12,988.013511</t>
  </si>
  <si>
    <t>5,575,602,580.49</t>
  </si>
  <si>
    <t>429,288.326168</t>
  </si>
  <si>
    <t>12,982.392314</t>
  </si>
  <si>
    <t>5,537,641,189.72</t>
  </si>
  <si>
    <t>426,550.134653</t>
  </si>
  <si>
    <t>12,913.731644</t>
  </si>
  <si>
    <t>5,473,457,359.32</t>
  </si>
  <si>
    <t>423,847.847399</t>
  </si>
  <si>
    <t>12,912.965741</t>
  </si>
  <si>
    <t>5,473,132,736.20</t>
  </si>
  <si>
    <t>423,847.847668</t>
  </si>
  <si>
    <t>12,955.401044</t>
  </si>
  <si>
    <t>5,126,891,299.23</t>
  </si>
  <si>
    <t>395,733.893683</t>
  </si>
  <si>
    <t>13,014.385385</t>
  </si>
  <si>
    <t>5,163,247,701.93</t>
  </si>
  <si>
    <t>396,733.887087</t>
  </si>
  <si>
    <t>13,013.609389</t>
  </si>
  <si>
    <t>5,162,939,838.82</t>
  </si>
  <si>
    <t>396,733.887169</t>
  </si>
  <si>
    <t>13,012.833434</t>
  </si>
  <si>
    <t>5,162,631,991.39</t>
  </si>
  <si>
    <t>396,733.887168</t>
  </si>
  <si>
    <t>12,915.368212</t>
  </si>
  <si>
    <t>5,110,775,456.44</t>
  </si>
  <si>
    <t>395,712.717778</t>
  </si>
  <si>
    <t>12,891.224877</t>
  </si>
  <si>
    <t>5,033,325,625.33</t>
  </si>
  <si>
    <t>390,445.878765</t>
  </si>
  <si>
    <t>12,782.219564</t>
  </si>
  <si>
    <t>4,978,215,913.11</t>
  </si>
  <si>
    <t>389,464.121489</t>
  </si>
  <si>
    <t>12,798.409096</t>
  </si>
  <si>
    <t>4,961,348,014.20</t>
  </si>
  <si>
    <t>387,653.494815</t>
  </si>
  <si>
    <t>12,674.953059</t>
  </si>
  <si>
    <t>4,906,203,650.87</t>
  </si>
  <si>
    <t>387,078.644629</t>
  </si>
  <si>
    <t>12,674.237060</t>
  </si>
  <si>
    <t>4,905,926,505.56</t>
  </si>
  <si>
    <t>387,078.644830</t>
  </si>
  <si>
    <t>12,673.521100</t>
  </si>
  <si>
    <t>4,905,649,372.78</t>
  </si>
  <si>
    <t>387,078.644829</t>
  </si>
  <si>
    <t>12,672.805179</t>
  </si>
  <si>
    <t>4,905,372,255.02</t>
  </si>
  <si>
    <t>387,078.644836</t>
  </si>
  <si>
    <t>12,710.828152</t>
  </si>
  <si>
    <t>4,785,953,243.17</t>
  </si>
  <si>
    <t>376,525.682341</t>
  </si>
  <si>
    <t>12,771.886396</t>
  </si>
  <si>
    <t>4,793,907,801.14</t>
  </si>
  <si>
    <t>375,348.453026</t>
  </si>
  <si>
    <t>12,821.544648</t>
  </si>
  <si>
    <t>4,812,546,948.33</t>
  </si>
  <si>
    <t>375,348.452981</t>
  </si>
  <si>
    <t>12,836.369163</t>
  </si>
  <si>
    <t>4,801,533,451.66</t>
  </si>
  <si>
    <t>374,056.977526</t>
  </si>
  <si>
    <t>12,835.643120</t>
  </si>
  <si>
    <t>4,801,261,872.00</t>
  </si>
  <si>
    <t>374,056.977670</t>
  </si>
  <si>
    <t>12,834.917116</t>
  </si>
  <si>
    <t>4,800,990,305.22</t>
  </si>
  <si>
    <t>12,758.654237</t>
  </si>
  <si>
    <t>4,772,463,642.36</t>
  </si>
  <si>
    <t>374,056.977627</t>
  </si>
  <si>
    <t>12,792.051280</t>
  </si>
  <si>
    <t>4,784,956,038.92</t>
  </si>
  <si>
    <t>374,056.977586</t>
  </si>
  <si>
    <t>12,811.331731</t>
  </si>
  <si>
    <t>4,792,168,025.69</t>
  </si>
  <si>
    <t>374,056.977546</t>
  </si>
  <si>
    <t>12,892.616111</t>
  </si>
  <si>
    <t>4,822,573,014.61</t>
  </si>
  <si>
    <t>374,056.977507</t>
  </si>
  <si>
    <t>12,944.231421</t>
  </si>
  <si>
    <t>4,841,880,081.03</t>
  </si>
  <si>
    <t>374,056.977472</t>
  </si>
  <si>
    <t>12,943.499908</t>
  </si>
  <si>
    <t>4,841,606,456.10</t>
  </si>
  <si>
    <t>374,056.977669</t>
  </si>
  <si>
    <t>12,942.768435</t>
  </si>
  <si>
    <t>4,841,332,843.41</t>
  </si>
  <si>
    <t>374,056.977675</t>
  </si>
  <si>
    <t>12,951.508145</t>
  </si>
  <si>
    <t>4,896,403,967.68</t>
  </si>
  <si>
    <t>378,056.664348</t>
  </si>
  <si>
    <t>13,036.131931</t>
  </si>
  <si>
    <t>4,935,396,553.87</t>
  </si>
  <si>
    <t>378,593.633439</t>
  </si>
  <si>
    <t>12,981.897663</t>
  </si>
  <si>
    <t>4,916,402,311.93</t>
  </si>
  <si>
    <t>378,712.145139</t>
  </si>
  <si>
    <t>12,998.704204</t>
  </si>
  <si>
    <t>4,920,493,610.24</t>
  </si>
  <si>
    <t>378,537.239797</t>
  </si>
  <si>
    <t>12,760.848960</t>
  </si>
  <si>
    <t>4,830,456,542.20</t>
  </si>
  <si>
    <t>378,537.239752</t>
  </si>
  <si>
    <t>12,760.128593</t>
  </si>
  <si>
    <t>4,830,183,859.06</t>
  </si>
  <si>
    <t>378,537.239960</t>
  </si>
  <si>
    <t>12,719.127633</t>
  </si>
  <si>
    <t>4,826,413,929.62</t>
  </si>
  <si>
    <t>379,461.081672</t>
  </si>
  <si>
    <t>12,702.128716</t>
  </si>
  <si>
    <t>4,819,963,502.15</t>
  </si>
  <si>
    <t>379,461.081667</t>
  </si>
  <si>
    <t>12,692.165512</t>
  </si>
  <si>
    <t>4,816,182,853.10</t>
  </si>
  <si>
    <t>379,461.081617</t>
  </si>
  <si>
    <t>12,691.449209</t>
  </si>
  <si>
    <t>4,815,911,045.96</t>
  </si>
  <si>
    <t>379,461.081762</t>
  </si>
  <si>
    <t>12,690.732945</t>
  </si>
  <si>
    <t>4,815,639,251.62</t>
  </si>
  <si>
    <t>379,461.081767</t>
  </si>
  <si>
    <t>12,690.016719</t>
  </si>
  <si>
    <t>4,815,367,471.97</t>
  </si>
  <si>
    <t>379,461.081775</t>
  </si>
  <si>
    <t>12,565.748567</t>
  </si>
  <si>
    <t>4,768,212,543.86</t>
  </si>
  <si>
    <t>379,461.081735</t>
  </si>
  <si>
    <t>12,537.573694</t>
  </si>
  <si>
    <t>4,669,412,221.50</t>
  </si>
  <si>
    <t>372,433.481576</t>
  </si>
  <si>
    <t>12,597.755730</t>
  </si>
  <si>
    <t>4,691,826,026.17</t>
  </si>
  <si>
    <t>372,433.481552</t>
  </si>
  <si>
    <t>12,597.001922</t>
  </si>
  <si>
    <t>4,691,545,284.94</t>
  </si>
  <si>
    <t>372,433.481720</t>
  </si>
  <si>
    <t>12,596.248154</t>
  </si>
  <si>
    <t>4,691,264,556.82</t>
  </si>
  <si>
    <t>372,433.481723</t>
  </si>
  <si>
    <t>12,622.226536</t>
  </si>
  <si>
    <t>4,706,939,775.25</t>
  </si>
  <si>
    <t>372,908.833632</t>
  </si>
  <si>
    <t>12,813.968525</t>
  </si>
  <si>
    <t>4,778,442,056.45</t>
  </si>
  <si>
    <t>372,908.833594</t>
  </si>
  <si>
    <t>12,732.859650</t>
  </si>
  <si>
    <t>4,755,973,539.71</t>
  </si>
  <si>
    <t>373,519.670393</t>
  </si>
  <si>
    <t>12,418.842476</t>
  </si>
  <si>
    <t>4,638,681,947.74</t>
  </si>
  <si>
    <t>373,519.670355</t>
  </si>
  <si>
    <t>12,258.636010</t>
  </si>
  <si>
    <t>4,470,971,047.19</t>
  </si>
  <si>
    <t>364,720.107825</t>
  </si>
  <si>
    <t>12,050.213063</t>
  </si>
  <si>
    <t>4,394,457,916.29</t>
  </si>
  <si>
    <t>364,678.856156</t>
  </si>
  <si>
    <t>12,180.363305</t>
  </si>
  <si>
    <t>4,399,501,636.64</t>
  </si>
  <si>
    <t>361,196.257155</t>
  </si>
  <si>
    <t>12,184.603300</t>
  </si>
  <si>
    <t>4,401,033,106.24</t>
  </si>
  <si>
    <t>361,196.257095</t>
  </si>
  <si>
    <t>12,457.667602</t>
  </si>
  <si>
    <t>4,499,662,909.49</t>
  </si>
  <si>
    <t>361,196.257057</t>
  </si>
  <si>
    <t>12,395.697273</t>
  </si>
  <si>
    <t>4,491,279,460.77</t>
  </si>
  <si>
    <t>362,325.681393</t>
  </si>
  <si>
    <t>12,345.987231</t>
  </si>
  <si>
    <t>4,492,011,418.23</t>
  </si>
  <si>
    <t>363,843.841243</t>
  </si>
  <si>
    <t>12,402.825439</t>
  </si>
  <si>
    <t>4,512,691,649.34</t>
  </si>
  <si>
    <t>363,843.841196</t>
  </si>
  <si>
    <t>12,300.233363</t>
  </si>
  <si>
    <t>4,475,364,154.12</t>
  </si>
  <si>
    <t>363,843.841165</t>
  </si>
  <si>
    <t>12,264.768243</t>
  </si>
  <si>
    <t>4,343,871,308.45</t>
  </si>
  <si>
    <t>354,174.756695</t>
  </si>
  <si>
    <t>12,210.200534</t>
  </si>
  <si>
    <t>4,321,040,201.23</t>
  </si>
  <si>
    <t>353,887.734201</t>
  </si>
  <si>
    <t>12,022.707418</t>
  </si>
  <si>
    <t>4,229,562,447.32</t>
  </si>
  <si>
    <t>351,797.835554</t>
  </si>
  <si>
    <t>12,328.057435</t>
  </si>
  <si>
    <t>4,336,983,921.58</t>
  </si>
  <si>
    <t>351,797.835514</t>
  </si>
  <si>
    <t>12,499.727261</t>
  </si>
  <si>
    <t>4,382,522,066.05</t>
  </si>
  <si>
    <t>350,609.415269</t>
  </si>
  <si>
    <t>12,692.382362</t>
  </si>
  <si>
    <t>4,409,561,234.79</t>
  </si>
  <si>
    <t>347,417.932187</t>
  </si>
  <si>
    <t>12,765.024366</t>
  </si>
  <si>
    <t>4,371,538,123.43</t>
  </si>
  <si>
    <t>342,462.184009</t>
  </si>
  <si>
    <t>12,940.287735</t>
  </si>
  <si>
    <t>4,436,059,198.96</t>
  </si>
  <si>
    <t>342,809.935133</t>
  </si>
  <si>
    <t>13,045.804498</t>
  </si>
  <si>
    <t>4,470,123,708.35</t>
  </si>
  <si>
    <t>342,648.374740</t>
  </si>
  <si>
    <t>13,116.281013</t>
  </si>
  <si>
    <t>4,472,703,947.99</t>
  </si>
  <si>
    <t>341,003.973877</t>
  </si>
  <si>
    <t>13,115.603839</t>
  </si>
  <si>
    <t>4,472,473,031.53</t>
  </si>
  <si>
    <t>341,003.974072</t>
  </si>
  <si>
    <t>13,114.926701</t>
  </si>
  <si>
    <t>4,472,242,124.79</t>
  </si>
  <si>
    <t>341,003.974071</t>
  </si>
  <si>
    <t>12,976.878842</t>
  </si>
  <si>
    <t>4,421,682,610.41</t>
  </si>
  <si>
    <t>340,735.446802</t>
  </si>
  <si>
    <t>13,173.024110</t>
  </si>
  <si>
    <t>4,487,516,255.49</t>
  </si>
  <si>
    <t>340,659.534055</t>
  </si>
  <si>
    <t>13,214.536291</t>
  </si>
  <si>
    <t>4,501,657,775.06</t>
  </si>
  <si>
    <t>340,659.534017</t>
  </si>
  <si>
    <t>13,161.029049</t>
  </si>
  <si>
    <t>4,453,086,458.61</t>
  </si>
  <si>
    <t>338,353.972334</t>
  </si>
  <si>
    <t>13,107.185092</t>
  </si>
  <si>
    <t>4,434,868,141.54</t>
  </si>
  <si>
    <t>338,353.972293</t>
  </si>
  <si>
    <t>13,106.507720</t>
  </si>
  <si>
    <t>4,434,638,952.53</t>
  </si>
  <si>
    <t>338,353.972477</t>
  </si>
  <si>
    <t>13,105.830384</t>
  </si>
  <si>
    <t>4,434,409,773.18</t>
  </si>
  <si>
    <t>338,353.972482</t>
  </si>
  <si>
    <t>13,070.159139</t>
  </si>
  <si>
    <t>4,398,198,037.30</t>
  </si>
  <si>
    <t>336,506.846678</t>
  </si>
  <si>
    <t>13,095.823010</t>
  </si>
  <si>
    <t>4,429,043,194.57</t>
  </si>
  <si>
    <t>338,202.737702</t>
  </si>
  <si>
    <t>13,088.287679</t>
  </si>
  <si>
    <t>4,423,221,790.02</t>
  </si>
  <si>
    <t>337,952.671780</t>
  </si>
  <si>
    <t>13,176.885200</t>
  </si>
  <si>
    <t>4,495,130,311.14</t>
  </si>
  <si>
    <t>341,137.548293</t>
  </si>
  <si>
    <t>13,208.793343</t>
  </si>
  <si>
    <t>4,502,027,863.90</t>
  </si>
  <si>
    <t>340,835.665087</t>
  </si>
  <si>
    <t>13,208.110987</t>
  </si>
  <si>
    <t>4,501,795,293.56</t>
  </si>
  <si>
    <t>340,835.665133</t>
  </si>
  <si>
    <t>13,177.849644</t>
  </si>
  <si>
    <t>4,497,774,585.50</t>
  </si>
  <si>
    <t>341,313.242071</t>
  </si>
  <si>
    <t>13,139.565684</t>
  </si>
  <si>
    <t>4,466,574,107.61</t>
  </si>
  <si>
    <t>339,933.161789</t>
  </si>
  <si>
    <t>13,232.077330</t>
  </si>
  <si>
    <t>4,506,566,851.33</t>
  </si>
  <si>
    <t>340,578.938504</t>
  </si>
  <si>
    <t>13,309.020690</t>
  </si>
  <si>
    <t>4,469,801,781.53</t>
  </si>
  <si>
    <t>335,847.534202</t>
  </si>
  <si>
    <t>13,187.568730</t>
  </si>
  <si>
    <t>4,388,495,878.41</t>
  </si>
  <si>
    <t>332,775.204312</t>
  </si>
  <si>
    <t>13,175.572958</t>
  </si>
  <si>
    <t>4,375,500,368.37</t>
  </si>
  <si>
    <t>332,091.847713</t>
  </si>
  <si>
    <t>13,161.545947</t>
  </si>
  <si>
    <t>4,246,131,940.37</t>
  </si>
  <si>
    <t>322,616.503978</t>
  </si>
  <si>
    <t>13,138.280318</t>
  </si>
  <si>
    <t>4,240,737,612.32</t>
  </si>
  <si>
    <t>322,777.221207</t>
  </si>
  <si>
    <t>13,102.202007</t>
  </si>
  <si>
    <t>4,209,627,730.20</t>
  </si>
  <si>
    <t>321,291.621669</t>
  </si>
  <si>
    <t>13,075.587041</t>
  </si>
  <si>
    <t>4,172,995,000.12</t>
  </si>
  <si>
    <t>319,143.988489</t>
  </si>
  <si>
    <t>13,056.865604</t>
  </si>
  <si>
    <t>4,165,009,283.77</t>
  </si>
  <si>
    <t>318,989.978917</t>
  </si>
  <si>
    <t>13,223.894515</t>
  </si>
  <si>
    <t>4,202,251,897.86</t>
  </si>
  <si>
    <t>317,777.179267</t>
  </si>
  <si>
    <t>13,126.243716</t>
  </si>
  <si>
    <t>4,171,220,702.38</t>
  </si>
  <si>
    <t>317,777.179268</t>
  </si>
  <si>
    <t>13,181.569471</t>
  </si>
  <si>
    <t>4,184,894,612.35</t>
  </si>
  <si>
    <t>317,480.753826</t>
  </si>
  <si>
    <t>13,180.889298</t>
  </si>
  <si>
    <t>4,184,678,670.35</t>
  </si>
  <si>
    <t>317,480.753821</t>
  </si>
  <si>
    <t>13,180.209160</t>
  </si>
  <si>
    <t>4,184,462,739.74</t>
  </si>
  <si>
    <t>9,988.050841</t>
  </si>
  <si>
    <t>93,250,662.28</t>
  </si>
  <si>
    <t>9,336.222228</t>
  </si>
  <si>
    <t>9,916.443988</t>
  </si>
  <si>
    <t>101,582,124.42</t>
  </si>
  <si>
    <t>10,243.805584</t>
  </si>
  <si>
    <t>9,866.078148</t>
  </si>
  <si>
    <t>107,270,604.75</t>
  </si>
  <si>
    <t>10,872.669314</t>
  </si>
  <si>
    <t>9,743.926049</t>
  </si>
  <si>
    <t>197,619,064.50</t>
  </si>
  <si>
    <t>20,281.256575</t>
  </si>
  <si>
    <t>9,743.462924</t>
  </si>
  <si>
    <t>197,609,671.34</t>
  </si>
  <si>
    <t>9,742.999780</t>
  </si>
  <si>
    <t>197,600,278.63</t>
  </si>
  <si>
    <t>9,698.180234</t>
  </si>
  <si>
    <t>196,691,281.36</t>
  </si>
  <si>
    <t>9,743.258344</t>
  </si>
  <si>
    <t>197,605,522.30</t>
  </si>
  <si>
    <t>9,709.576109</t>
  </si>
  <si>
    <t>196,922,404.78</t>
  </si>
  <si>
    <t>9,670.679874</t>
  </si>
  <si>
    <t>233,223,886.20</t>
  </si>
  <si>
    <t>24,116.596691</t>
  </si>
  <si>
    <t>9,697.753095</t>
  </si>
  <si>
    <t>233,876,800.69</t>
  </si>
  <si>
    <t>9,697.292146</t>
  </si>
  <si>
    <t>233,865,684.14</t>
  </si>
  <si>
    <t>24,116.596690</t>
  </si>
  <si>
    <t>9,696.831238</t>
  </si>
  <si>
    <t>233,854,568.12</t>
  </si>
  <si>
    <t>9,741.655555</t>
  </si>
  <si>
    <t>234,935,577.63</t>
  </si>
  <si>
    <t>9,692.432918</t>
  </si>
  <si>
    <t>233,748,495.76</t>
  </si>
  <si>
    <t>9,679.640073</t>
  </si>
  <si>
    <t>233,439,975.31</t>
  </si>
  <si>
    <t>9,560.791983</t>
  </si>
  <si>
    <t>230,573,764.52</t>
  </si>
  <si>
    <t>9,435.204205</t>
  </si>
  <si>
    <t>239,211,680.97</t>
  </si>
  <si>
    <t>25,353.100508</t>
  </si>
  <si>
    <t>9,434.755757</t>
  </si>
  <si>
    <t>239,200,310.85</t>
  </si>
  <si>
    <t>9,434.307286</t>
  </si>
  <si>
    <t>239,188,941.27</t>
  </si>
  <si>
    <t>9,502.134747</t>
  </si>
  <si>
    <t>240,908,577.23</t>
  </si>
  <si>
    <t>9,517.247847</t>
  </si>
  <si>
    <t>241,291,741.45</t>
  </si>
  <si>
    <t>9,715.577287</t>
  </si>
  <si>
    <t>246,320,007.46</t>
  </si>
  <si>
    <t>25,353.100509</t>
  </si>
  <si>
    <t>9,717.363144</t>
  </si>
  <si>
    <t>246,365,284.47</t>
  </si>
  <si>
    <t>25,353.100507</t>
  </si>
  <si>
    <t>9,791.847329</t>
  </si>
  <si>
    <t>248,253,689.32</t>
  </si>
  <si>
    <t>25,353.100506</t>
  </si>
  <si>
    <t>9,791.381897</t>
  </si>
  <si>
    <t>248,241,889.41</t>
  </si>
  <si>
    <t>9,790.916513</t>
  </si>
  <si>
    <t>248,230,090.06</t>
  </si>
  <si>
    <t>9,988.858404</t>
  </si>
  <si>
    <t>253,248,531.28</t>
  </si>
  <si>
    <t>10,052.827512</t>
  </si>
  <si>
    <t>254,870,345.96</t>
  </si>
  <si>
    <t>10,041.323817</t>
  </si>
  <si>
    <t>264,578,691.55</t>
  </si>
  <si>
    <t>26,348.985132</t>
  </si>
  <si>
    <t xml:space="preserve">58 CCA. COMPARTIMIENTO INDICE COLCAP </t>
  </si>
  <si>
    <t>10,147.712882</t>
  </si>
  <si>
    <t>267,381,936.00</t>
  </si>
  <si>
    <t>26,348.985100</t>
  </si>
  <si>
    <t>10,178.389831</t>
  </si>
  <si>
    <t>271,190,241.90</t>
  </si>
  <si>
    <t>26,643.727201</t>
  </si>
  <si>
    <t>10,177.906036</t>
  </si>
  <si>
    <t>271,177,351.78</t>
  </si>
  <si>
    <t>10,177.422240</t>
  </si>
  <si>
    <t>271,164,462.27</t>
  </si>
  <si>
    <t>10,131.103139</t>
  </si>
  <si>
    <t>269,930,348.38</t>
  </si>
  <si>
    <t>26,643.727202</t>
  </si>
  <si>
    <t>10,023.349637</t>
  </si>
  <si>
    <t>275,059,393.15</t>
  </si>
  <si>
    <t>27,441.863584</t>
  </si>
  <si>
    <t>10,064.265435</t>
  </si>
  <si>
    <t>368,380,673.32</t>
  </si>
  <si>
    <t>36,602.837608</t>
  </si>
  <si>
    <t>9,841.833909</t>
  </si>
  <si>
    <t>360,239,048.58</t>
  </si>
  <si>
    <t>9,674.675619</t>
  </si>
  <si>
    <t>354,120,580.83</t>
  </si>
  <si>
    <t>36,602.837607</t>
  </si>
  <si>
    <t>9,674.215771</t>
  </si>
  <si>
    <t>354,103,748.90</t>
  </si>
  <si>
    <t>36,602.837606</t>
  </si>
  <si>
    <t>9,673.755945</t>
  </si>
  <si>
    <t>354,086,917.77</t>
  </si>
  <si>
    <t>36,602.837604</t>
  </si>
  <si>
    <t>9,599.064329</t>
  </si>
  <si>
    <t>351,352,992.44</t>
  </si>
  <si>
    <t>9,380.250000</t>
  </si>
  <si>
    <t>343,343,767.05</t>
  </si>
  <si>
    <t>9,341.092779</t>
  </si>
  <si>
    <t>341,910,502.36</t>
  </si>
  <si>
    <t>9,730.136068</t>
  </si>
  <si>
    <t>356,150,590.79</t>
  </si>
  <si>
    <t>9,889.268606</t>
  </si>
  <si>
    <t>361,975,292.37</t>
  </si>
  <si>
    <t>9,888.798549</t>
  </si>
  <si>
    <t>361,958,087.09</t>
  </si>
  <si>
    <t>36,602.837605</t>
  </si>
  <si>
    <t>9,888.328522</t>
  </si>
  <si>
    <t>361,940,882.63</t>
  </si>
  <si>
    <t>9,887.858492</t>
  </si>
  <si>
    <t>361,923,678.98</t>
  </si>
  <si>
    <t>9,896.305305</t>
  </si>
  <si>
    <t>362,232,856.15</t>
  </si>
  <si>
    <t>9,903.294986</t>
  </si>
  <si>
    <t>362,488,698.63</t>
  </si>
  <si>
    <t>9,890.792281</t>
  </si>
  <si>
    <t>362,031,063.95</t>
  </si>
  <si>
    <t>9,810.029890</t>
  </si>
  <si>
    <t>359,074,931.02</t>
  </si>
  <si>
    <t>9,809.563616</t>
  </si>
  <si>
    <t>359,057,863.60</t>
  </si>
  <si>
    <t>9,809.097329</t>
  </si>
  <si>
    <t>359,040,796.99</t>
  </si>
  <si>
    <t>9,780.370714</t>
  </si>
  <si>
    <t>357,989,321.19</t>
  </si>
  <si>
    <t>9,709.776848</t>
  </si>
  <si>
    <t>355,405,385.37</t>
  </si>
  <si>
    <t>36,602.837609</t>
  </si>
  <si>
    <t>9,685.939275</t>
  </si>
  <si>
    <t>354,532,862.37</t>
  </si>
  <si>
    <t>36,602.837610</t>
  </si>
  <si>
    <t>9,765.047021</t>
  </si>
  <si>
    <t>357,428,430.84</t>
  </si>
  <si>
    <t>9,701.868851</t>
  </si>
  <si>
    <t>355,115,929.91</t>
  </si>
  <si>
    <t>36,602.837585</t>
  </si>
  <si>
    <t>9,701.407714</t>
  </si>
  <si>
    <t>355,099,050.67</t>
  </si>
  <si>
    <t>36,602.837586</t>
  </si>
  <si>
    <t>9,700.946596</t>
  </si>
  <si>
    <t>355,082,172.23</t>
  </si>
  <si>
    <t>9,700.711821</t>
  </si>
  <si>
    <t>355,073,579.59</t>
  </si>
  <si>
    <t>36,602.837584</t>
  </si>
  <si>
    <t>9,776.351677</t>
  </si>
  <si>
    <t>357,842,212.36</t>
  </si>
  <si>
    <t>36,602.837582</t>
  </si>
  <si>
    <t>9,758.775875</t>
  </si>
  <si>
    <t>357,198,888.53</t>
  </si>
  <si>
    <t>36,602.837583</t>
  </si>
  <si>
    <t>9,797.855008</t>
  </si>
  <si>
    <t>358,629,295.28</t>
  </si>
  <si>
    <t>9,714.100581</t>
  </si>
  <si>
    <t>355,563,645.59</t>
  </si>
  <si>
    <t>36,602.837629</t>
  </si>
  <si>
    <t>9,713.603075</t>
  </si>
  <si>
    <t>355,545,436.62</t>
  </si>
  <si>
    <t>36,602.837675</t>
  </si>
  <si>
    <t>9,713.105616</t>
  </si>
  <si>
    <t>355,527,228.51</t>
  </si>
  <si>
    <t>36,602.837720</t>
  </si>
  <si>
    <t>9,673.392095</t>
  </si>
  <si>
    <t>354,073,601.27</t>
  </si>
  <si>
    <t>36,602.837767</t>
  </si>
  <si>
    <t>9,518.636234</t>
  </si>
  <si>
    <t>345,559,098.12</t>
  </si>
  <si>
    <t>36,303.425177</t>
  </si>
  <si>
    <t>9,547.738897</t>
  </si>
  <si>
    <t>346,615,624.68</t>
  </si>
  <si>
    <t>36,303.425224</t>
  </si>
  <si>
    <t>9,478.201412</t>
  </si>
  <si>
    <t>344,091,176.02</t>
  </si>
  <si>
    <t>36,303.425271</t>
  </si>
  <si>
    <t>9,475.342616</t>
  </si>
  <si>
    <t>343,987,392.35</t>
  </si>
  <si>
    <t>36,303.425321</t>
  </si>
  <si>
    <t>9,474.856184</t>
  </si>
  <si>
    <t>343,969,733.61</t>
  </si>
  <si>
    <t>36,303.425368</t>
  </si>
  <si>
    <t>9,474.369778</t>
  </si>
  <si>
    <t>343,952,075.71</t>
  </si>
  <si>
    <t>36,303.425417</t>
  </si>
  <si>
    <t>9,392.899112</t>
  </si>
  <si>
    <t>340,994,412.75</t>
  </si>
  <si>
    <t>36,303.425457</t>
  </si>
  <si>
    <t>9,436.392762</t>
  </si>
  <si>
    <t>342,573,381.17</t>
  </si>
  <si>
    <t>36,303.425407</t>
  </si>
  <si>
    <t>9,615.647995</t>
  </si>
  <si>
    <t>349,080,959.64</t>
  </si>
  <si>
    <t>36,303.425447</t>
  </si>
  <si>
    <t>9,615.154903</t>
  </si>
  <si>
    <t>349,063,058.80</t>
  </si>
  <si>
    <t>36,303.425494</t>
  </si>
  <si>
    <t>9,614.661801</t>
  </si>
  <si>
    <t>349,045,158.81</t>
  </si>
  <si>
    <t>36,303.425541</t>
  </si>
  <si>
    <t>9,614.168750</t>
  </si>
  <si>
    <t>349,027,259.67</t>
  </si>
  <si>
    <t>36,303.425589</t>
  </si>
  <si>
    <t>9,613.675722</t>
  </si>
  <si>
    <t>349,009,361.38</t>
  </si>
  <si>
    <t>36,303.425636</t>
  </si>
  <si>
    <t>9,601.409036</t>
  </si>
  <si>
    <t>348,564,038.94</t>
  </si>
  <si>
    <t>36,303.425684</t>
  </si>
  <si>
    <t>9,647.180146</t>
  </si>
  <si>
    <t>350,225,687.67</t>
  </si>
  <si>
    <t>36,303.425732</t>
  </si>
  <si>
    <t>9,609.714240</t>
  </si>
  <si>
    <t>347,565,547.42</t>
  </si>
  <si>
    <t>36,168.146003</t>
  </si>
  <si>
    <t>9,647.346008</t>
  </si>
  <si>
    <t>348,926,618.61</t>
  </si>
  <si>
    <t>36,168.146053</t>
  </si>
  <si>
    <t>9,705.635544</t>
  </si>
  <si>
    <t>351,034,843.82</t>
  </si>
  <si>
    <t>36,168.146029</t>
  </si>
  <si>
    <t>9,705.138054</t>
  </si>
  <si>
    <t>351,016,850.11</t>
  </si>
  <si>
    <t>36,168.146075</t>
  </si>
  <si>
    <t>9,704.640568</t>
  </si>
  <si>
    <t>350,998,857.25</t>
  </si>
  <si>
    <t>36,168.146121</t>
  </si>
  <si>
    <t>9,653.422215</t>
  </si>
  <si>
    <t>349,146,385.69</t>
  </si>
  <si>
    <t>36,168.146119</t>
  </si>
  <si>
    <t>9,534.014547</t>
  </si>
  <si>
    <t>341,527,631.74</t>
  </si>
  <si>
    <t>35,822.017043</t>
  </si>
  <si>
    <t>9,540.823033</t>
  </si>
  <si>
    <t>365,344,872.59</t>
  </si>
  <si>
    <t>38,292.804735</t>
  </si>
  <si>
    <t>9,388.297531</t>
  </si>
  <si>
    <t>347,895,577.43</t>
  </si>
  <si>
    <t>37,056.300909</t>
  </si>
  <si>
    <t>9,431.446010</t>
  </si>
  <si>
    <t>349,494,501.30</t>
  </si>
  <si>
    <t>37,056.300916</t>
  </si>
  <si>
    <t>9,430.946306</t>
  </si>
  <si>
    <t>349,475,984.17</t>
  </si>
  <si>
    <t>37,056.300924</t>
  </si>
  <si>
    <t>9,430.481938</t>
  </si>
  <si>
    <t>349,458,776.37</t>
  </si>
  <si>
    <t>37,056.300887</t>
  </si>
  <si>
    <t>9,522.083189</t>
  </si>
  <si>
    <t>352,853,179.39</t>
  </si>
  <si>
    <t>37,056.300849</t>
  </si>
  <si>
    <t>9,631.662297</t>
  </si>
  <si>
    <t>356,913,776.07</t>
  </si>
  <si>
    <t>37,056.300810</t>
  </si>
  <si>
    <t>9,650.319018</t>
  </si>
  <si>
    <t>287,920,069.16</t>
  </si>
  <si>
    <t>29,835.290231</t>
  </si>
  <si>
    <t>9,682.765956</t>
  </si>
  <si>
    <t>288,888,132.22</t>
  </si>
  <si>
    <t>29,835.290192</t>
  </si>
  <si>
    <t>9,704.577791</t>
  </si>
  <si>
    <t>289,538,894.26</t>
  </si>
  <si>
    <t>29,835.290154</t>
  </si>
  <si>
    <t>9,704.096529</t>
  </si>
  <si>
    <t>289,524,535.37</t>
  </si>
  <si>
    <t>29,835.290117</t>
  </si>
  <si>
    <t>9,703.615269</t>
  </si>
  <si>
    <t>289,510,177.16</t>
  </si>
  <si>
    <t>29,835.290080</t>
  </si>
  <si>
    <t>9,671.167559</t>
  </si>
  <si>
    <t>288,542,089.64</t>
  </si>
  <si>
    <t>29,835.290041</t>
  </si>
  <si>
    <t>9,742.842540</t>
  </si>
  <si>
    <t>290,680,533.13</t>
  </si>
  <si>
    <t>29,835.290005</t>
  </si>
  <si>
    <t>9,727.375348</t>
  </si>
  <si>
    <t>290,219,064.98</t>
  </si>
  <si>
    <t>29,835.289966</t>
  </si>
  <si>
    <t>9,703.230258</t>
  </si>
  <si>
    <t>289,498,688.76</t>
  </si>
  <si>
    <t>29,835.289928</t>
  </si>
  <si>
    <t>9,723.048371</t>
  </si>
  <si>
    <t>290,089,966.78</t>
  </si>
  <si>
    <t>29,835.289891</t>
  </si>
  <si>
    <t>9,722.566236</t>
  </si>
  <si>
    <t>290,075,581.70</t>
  </si>
  <si>
    <t>29,835.289853</t>
  </si>
  <si>
    <t>9,722.084099</t>
  </si>
  <si>
    <t>290,061,197.30</t>
  </si>
  <si>
    <t>29,835.289815</t>
  </si>
  <si>
    <t>9,711.144268</t>
  </si>
  <si>
    <t>289,734,803.58</t>
  </si>
  <si>
    <t>29,835.289777</t>
  </si>
  <si>
    <t>9,780.804950</t>
  </si>
  <si>
    <t>288,930,335.30</t>
  </si>
  <si>
    <t>29,540.547633</t>
  </si>
  <si>
    <t>9,760.078732</t>
  </si>
  <si>
    <t>288,318,070.34</t>
  </si>
  <si>
    <t>29,540.547595</t>
  </si>
  <si>
    <t>9,842.429758</t>
  </si>
  <si>
    <t>290,750,764.48</t>
  </si>
  <si>
    <t>29,540.547554</t>
  </si>
  <si>
    <t>9,836.832825</t>
  </si>
  <si>
    <t>290,585,427.99</t>
  </si>
  <si>
    <t>29,540.547515</t>
  </si>
  <si>
    <t>9,836.345085</t>
  </si>
  <si>
    <t>290,571,019.36</t>
  </si>
  <si>
    <t>29,540.547477</t>
  </si>
  <si>
    <t>9,835.857374</t>
  </si>
  <si>
    <t>290,556,611.41</t>
  </si>
  <si>
    <t>29,540.547439</t>
  </si>
  <si>
    <t>9,865.329492</t>
  </si>
  <si>
    <t>291,427,234.23</t>
  </si>
  <si>
    <t>29,540.547392</t>
  </si>
  <si>
    <t>9,984.404205</t>
  </si>
  <si>
    <t>294,944,765.58</t>
  </si>
  <si>
    <t>29,540.547355</t>
  </si>
  <si>
    <t>9,947.023094</t>
  </si>
  <si>
    <t>293,840,506.53</t>
  </si>
  <si>
    <t>29,540.547339</t>
  </si>
  <si>
    <t>9,941.732106</t>
  </si>
  <si>
    <t>293,684,208.18</t>
  </si>
  <si>
    <t>29,540.547302</t>
  </si>
  <si>
    <t>9,944.001022</t>
  </si>
  <si>
    <t>293,751,232.26</t>
  </si>
  <si>
    <t>29,540.547265</t>
  </si>
  <si>
    <t>9,943.508189</t>
  </si>
  <si>
    <t>293,736,673.15</t>
  </si>
  <si>
    <t>29,540.547227</t>
  </si>
  <si>
    <t>9,943.035547</t>
  </si>
  <si>
    <t>293,722,711.36</t>
  </si>
  <si>
    <t>9,942.562902</t>
  </si>
  <si>
    <t>293,708,750.26</t>
  </si>
  <si>
    <t>29,540.547357</t>
  </si>
  <si>
    <t>9,923.239153</t>
  </si>
  <si>
    <t>293,137,916.13</t>
  </si>
  <si>
    <t>9,947.651463</t>
  </si>
  <si>
    <t>293,859,069.14</t>
  </si>
  <si>
    <t>29,540.547358</t>
  </si>
  <si>
    <t>9,930.283089</t>
  </si>
  <si>
    <t>293,345,997.87</t>
  </si>
  <si>
    <t>9,924.353379</t>
  </si>
  <si>
    <t>293,170,830.99</t>
  </si>
  <si>
    <t>9,923.880180</t>
  </si>
  <si>
    <t>293,156,852.43</t>
  </si>
  <si>
    <t>9,923.407003</t>
  </si>
  <si>
    <t>293,142,874.54</t>
  </si>
  <si>
    <t>29,540.547360</t>
  </si>
  <si>
    <t>9,819.073552</t>
  </si>
  <si>
    <t>290,060,807.31</t>
  </si>
  <si>
    <t>29,540.547362</t>
  </si>
  <si>
    <t>9,813.975280</t>
  </si>
  <si>
    <t>289,910,201.58</t>
  </si>
  <si>
    <t>29,540.547363</t>
  </si>
  <si>
    <t>9,666.223834</t>
  </si>
  <si>
    <t>285,545,543.01</t>
  </si>
  <si>
    <t>29,540.547365</t>
  </si>
  <si>
    <t>9,657.248844</t>
  </si>
  <si>
    <t>285,280,416.90</t>
  </si>
  <si>
    <t>29,540.547366</t>
  </si>
  <si>
    <t>9,658.388853</t>
  </si>
  <si>
    <t>285,314,093.39</t>
  </si>
  <si>
    <t>9,657.928296</t>
  </si>
  <si>
    <t>285,300,488.28</t>
  </si>
  <si>
    <t>9,657.467761</t>
  </si>
  <si>
    <t>285,286,883.81</t>
  </si>
  <si>
    <t>29,540.547364</t>
  </si>
  <si>
    <t>9,627.686024</t>
  </si>
  <si>
    <t>284,407,114.99</t>
  </si>
  <si>
    <t>9,694.750387</t>
  </si>
  <si>
    <t>286,388,232.99</t>
  </si>
  <si>
    <t>9,759.880996</t>
  </si>
  <si>
    <t>288,312,226.82</t>
  </si>
  <si>
    <t>9,712.059518</t>
  </si>
  <si>
    <t>286,899,554.20</t>
  </si>
  <si>
    <t>9,695.043906</t>
  </si>
  <si>
    <t>286,396,903.73</t>
  </si>
  <si>
    <t>29,540.547367</t>
  </si>
  <si>
    <t>9,694.581606</t>
  </si>
  <si>
    <t>286,383,247.15</t>
  </si>
  <si>
    <t>29,540.547369</t>
  </si>
  <si>
    <t>9,694.119328</t>
  </si>
  <si>
    <t>286,369,591.22</t>
  </si>
  <si>
    <t>29,540.547370</t>
  </si>
  <si>
    <t>9,693.657072</t>
  </si>
  <si>
    <t>286,355,935.94</t>
  </si>
  <si>
    <t>29,540.547372</t>
  </si>
  <si>
    <t>9,696.858447</t>
  </si>
  <si>
    <t>286,450,506.31</t>
  </si>
  <si>
    <t>9,737.404949</t>
  </si>
  <si>
    <t>287,648,272.18</t>
  </si>
  <si>
    <t>9,656.923331</t>
  </si>
  <si>
    <t>285,270,505.58</t>
  </si>
  <si>
    <t>29,540.516767</t>
  </si>
  <si>
    <t>9,692.565601</t>
  </si>
  <si>
    <t>286,323,396.66</t>
  </si>
  <si>
    <t>29,540.516768</t>
  </si>
  <si>
    <t>9,692.103419</t>
  </si>
  <si>
    <t>286,309,743.57</t>
  </si>
  <si>
    <t>9,691.641259</t>
  </si>
  <si>
    <t>286,296,091.13</t>
  </si>
  <si>
    <t>29,540.516769</t>
  </si>
  <si>
    <t>9,691.179121</t>
  </si>
  <si>
    <t>286,282,439.34</t>
  </si>
  <si>
    <t>9,729.976982</t>
  </si>
  <si>
    <t>287,428,548.20</t>
  </si>
  <si>
    <t>9,533.187750</t>
  </si>
  <si>
    <t>281,615,292.58</t>
  </si>
  <si>
    <t>9,526.315025</t>
  </si>
  <si>
    <t>281,412,268.75</t>
  </si>
  <si>
    <t>29,540.516770</t>
  </si>
  <si>
    <t>9,440.322937</t>
  </si>
  <si>
    <t>278,872,018.04</t>
  </si>
  <si>
    <t>29,540.516771</t>
  </si>
  <si>
    <t>9,439.872709</t>
  </si>
  <si>
    <t>278,858,718.07</t>
  </si>
  <si>
    <t>9,439.422502</t>
  </si>
  <si>
    <t>278,845,418.73</t>
  </si>
  <si>
    <t>9,202.198023</t>
  </si>
  <si>
    <t>271,837,685.02</t>
  </si>
  <si>
    <t>9,127.291899</t>
  </si>
  <si>
    <t>269,624,919.40</t>
  </si>
  <si>
    <t>9,210.538279</t>
  </si>
  <si>
    <t>272,084,060.49</t>
  </si>
  <si>
    <t>9,069.637483</t>
  </si>
  <si>
    <t>251,735,589.84</t>
  </si>
  <si>
    <t>27,755.860178</t>
  </si>
  <si>
    <t>9,064.367780</t>
  </si>
  <si>
    <t>251,589,324.70</t>
  </si>
  <si>
    <t>9,063.935324</t>
  </si>
  <si>
    <t>251,577,321.52</t>
  </si>
  <si>
    <t>27,755.860179</t>
  </si>
  <si>
    <t>9,063.502889</t>
  </si>
  <si>
    <t>251,565,318.91</t>
  </si>
  <si>
    <t>9,094.399174</t>
  </si>
  <si>
    <t>252,422,871.87</t>
  </si>
  <si>
    <t>27,755.860177</t>
  </si>
  <si>
    <t>9,303.531486</t>
  </si>
  <si>
    <t>258,227,519.07</t>
  </si>
  <si>
    <t>27,755.860176</t>
  </si>
  <si>
    <t>9,303.087662</t>
  </si>
  <si>
    <t>258,215,200.36</t>
  </si>
  <si>
    <t>9,404.819580</t>
  </si>
  <si>
    <t>261,035,069.91</t>
  </si>
  <si>
    <t>27,755.457475</t>
  </si>
  <si>
    <t>9,398.388695</t>
  </si>
  <si>
    <t>260,856,577.75</t>
  </si>
  <si>
    <t>27,755.457474</t>
  </si>
  <si>
    <t>9,397.940363</t>
  </si>
  <si>
    <t>260,844,134.08</t>
  </si>
  <si>
    <t>27,755.457473</t>
  </si>
  <si>
    <t>9,397.492052</t>
  </si>
  <si>
    <t>260,831,691.00</t>
  </si>
  <si>
    <t>9,447.078607</t>
  </si>
  <si>
    <t>262,207,988.51</t>
  </si>
  <si>
    <t>27,755.457472</t>
  </si>
  <si>
    <t>9,488.634834</t>
  </si>
  <si>
    <t>263,361,400.60</t>
  </si>
  <si>
    <t>9,461.498991</t>
  </si>
  <si>
    <t>262,608,232.87</t>
  </si>
  <si>
    <t>9,551.746398</t>
  </si>
  <si>
    <t>472,345,581.34</t>
  </si>
  <si>
    <t>49,451.227206</t>
  </si>
  <si>
    <t>9,505.873804</t>
  </si>
  <si>
    <t>470,077,125.25</t>
  </si>
  <si>
    <t>49,451.227204</t>
  </si>
  <si>
    <t>9,505.421070</t>
  </si>
  <si>
    <t>470,054,736.98</t>
  </si>
  <si>
    <t>49,451.227202</t>
  </si>
  <si>
    <t>9,504.968357</t>
  </si>
  <si>
    <t>470,032,349.77</t>
  </si>
  <si>
    <t>9,546.893450</t>
  </si>
  <si>
    <t>472,105,597.08</t>
  </si>
  <si>
    <t>49,451.227203</t>
  </si>
  <si>
    <t>9,493.560402</t>
  </si>
  <si>
    <t>469,468,212.39</t>
  </si>
  <si>
    <t>49,451.227201</t>
  </si>
  <si>
    <t>9,454.928412</t>
  </si>
  <si>
    <t>461,657,813.06</t>
  </si>
  <si>
    <t>48,827.214014</t>
  </si>
  <si>
    <t>9,185.597295</t>
  </si>
  <si>
    <t>448,507,124.97</t>
  </si>
  <si>
    <t>9,109.863545</t>
  </si>
  <si>
    <t>444,809,256.96</t>
  </si>
  <si>
    <t>48,827.214015</t>
  </si>
  <si>
    <t>9,109.429622</t>
  </si>
  <si>
    <t>444,788,069.71</t>
  </si>
  <si>
    <t>9,108.996636</t>
  </si>
  <si>
    <t>444,766,928.20</t>
  </si>
  <si>
    <t>8,821.732745</t>
  </si>
  <si>
    <t>435,740,632.70</t>
  </si>
  <si>
    <t>49,393.996088</t>
  </si>
  <si>
    <t>9,050.881337</t>
  </si>
  <si>
    <t>447,059,197.33</t>
  </si>
  <si>
    <t>49,393.996085</t>
  </si>
  <si>
    <t>9,074.502257</t>
  </si>
  <si>
    <t>448,225,928.97</t>
  </si>
  <si>
    <t>49,393.996087</t>
  </si>
  <si>
    <t>9,171.540188</t>
  </si>
  <si>
    <t>453,019,020.15</t>
  </si>
  <si>
    <t>49,393.996086</t>
  </si>
  <si>
    <t>9,232.644140</t>
  </si>
  <si>
    <t>472,800,341.01</t>
  </si>
  <si>
    <t>51,209.635489</t>
  </si>
  <si>
    <t>9,232.201804</t>
  </si>
  <si>
    <t>472,777,689.13</t>
  </si>
  <si>
    <t>51,209.635488</t>
  </si>
  <si>
    <t>9,231.759489</t>
  </si>
  <si>
    <t>472,755,038.33</t>
  </si>
  <si>
    <t>51,209.635486</t>
  </si>
  <si>
    <t>9,231.317195</t>
  </si>
  <si>
    <t>472,732,388.61</t>
  </si>
  <si>
    <t>9,275.271840</t>
  </si>
  <si>
    <t>470,983,289.96</t>
  </si>
  <si>
    <t>50,778.381279</t>
  </si>
  <si>
    <t>9,294.900577</t>
  </si>
  <si>
    <t>471,980,005.45</t>
  </si>
  <si>
    <t>9,069.507356</t>
  </si>
  <si>
    <t>460,534,902.56</t>
  </si>
  <si>
    <t>50,778.381282</t>
  </si>
  <si>
    <t>9,028.024173</t>
  </si>
  <si>
    <t>458,428,453.68</t>
  </si>
  <si>
    <t>9,027.591533</t>
  </si>
  <si>
    <t>458,406,484.92</t>
  </si>
  <si>
    <t>9,027.158914</t>
  </si>
  <si>
    <t>458,384,517.21</t>
  </si>
  <si>
    <t>50,778.381280</t>
  </si>
  <si>
    <t>9,042.169304</t>
  </si>
  <si>
    <t>459,146,720.54</t>
  </si>
  <si>
    <t>50,778.381283</t>
  </si>
  <si>
    <t>9,191.640140</t>
  </si>
  <si>
    <t>466,736,607.64</t>
  </si>
  <si>
    <t>9,214.230292</t>
  </si>
  <si>
    <t>467,883,698.98</t>
  </si>
  <si>
    <t>50,778.381281</t>
  </si>
  <si>
    <t>9,155.129291</t>
  </si>
  <si>
    <t>464,882,645.80</t>
  </si>
  <si>
    <t>9,185.048608</t>
  </si>
  <si>
    <t>466,401,900.26</t>
  </si>
  <si>
    <t>50,778.381276</t>
  </si>
  <si>
    <t>9,184.608504</t>
  </si>
  <si>
    <t>466,379,552.51</t>
  </si>
  <si>
    <t>9,184.168421</t>
  </si>
  <si>
    <t>466,357,205.82</t>
  </si>
  <si>
    <t>9,341.020888</t>
  </si>
  <si>
    <t>474,321,920.19</t>
  </si>
  <si>
    <t>9,378.173427</t>
  </si>
  <si>
    <t>476,208,465.99</t>
  </si>
  <si>
    <t>9,388.218078</t>
  </si>
  <si>
    <t>476,718,517.12</t>
  </si>
  <si>
    <t>9,393.200623</t>
  </si>
  <si>
    <t>476,971,522.68</t>
  </si>
  <si>
    <t>9,389.703266</t>
  </si>
  <si>
    <t>476,793,932.54</t>
  </si>
  <si>
    <t>9,389.253435</t>
  </si>
  <si>
    <t>476,771,090.84</t>
  </si>
  <si>
    <t>50,778.381278</t>
  </si>
  <si>
    <t>9,388.803625</t>
  </si>
  <si>
    <t>476,748,250.23</t>
  </si>
  <si>
    <t>9,225.995077</t>
  </si>
  <si>
    <t>468,481,095.70</t>
  </si>
  <si>
    <t>9,345.448145</t>
  </si>
  <si>
    <t>474,546,729.12</t>
  </si>
  <si>
    <t>9,409.364619</t>
  </si>
  <si>
    <t>477,792,304.23</t>
  </si>
  <si>
    <t>9,397.342897</t>
  </si>
  <si>
    <t>477,181,860.65</t>
  </si>
  <si>
    <t>9,329.724070</t>
  </si>
  <si>
    <t>473,748,286.08</t>
  </si>
  <si>
    <t>9,329.258392</t>
  </si>
  <si>
    <t>473,724,639.71</t>
  </si>
  <si>
    <t>9,328.792736</t>
  </si>
  <si>
    <t>473,700,994.47</t>
  </si>
  <si>
    <t>50,778.381284</t>
  </si>
  <si>
    <t>9,318.535534</t>
  </si>
  <si>
    <t>473,180,150.35</t>
  </si>
  <si>
    <t>9,339.509630</t>
  </si>
  <si>
    <t>471,648,737.03</t>
  </si>
  <si>
    <t>50,500.374829</t>
  </si>
  <si>
    <t>9,376.874470</t>
  </si>
  <si>
    <t>473,535,675.46</t>
  </si>
  <si>
    <t>9,473.599866</t>
  </si>
  <si>
    <t>478,420,344.20</t>
  </si>
  <si>
    <t>50,500.374828</t>
  </si>
  <si>
    <t>9,604.275283</t>
  </si>
  <si>
    <t>485,019,501.76</t>
  </si>
  <si>
    <t>50,500.374830</t>
  </si>
  <si>
    <t>9,603.796433</t>
  </si>
  <si>
    <t>484,995,319.65</t>
  </si>
  <si>
    <t>9,603.317606</t>
  </si>
  <si>
    <t>484,971,138.69</t>
  </si>
  <si>
    <t>50,500.374827</t>
  </si>
  <si>
    <t>9,582.732317</t>
  </si>
  <si>
    <t>483,931,573.88</t>
  </si>
  <si>
    <t>9,564.822145</t>
  </si>
  <si>
    <t>483,027,103.49</t>
  </si>
  <si>
    <t>9,456.489238</t>
  </si>
  <si>
    <t>563,663,616.60</t>
  </si>
  <si>
    <t>59,606.012592</t>
  </si>
  <si>
    <t>9,241.391136</t>
  </si>
  <si>
    <t>550,842,476.41</t>
  </si>
  <si>
    <t>59,606.012591</t>
  </si>
  <si>
    <t>9,176.052245</t>
  </si>
  <si>
    <t>546,947,885.63</t>
  </si>
  <si>
    <t>59,606.012589</t>
  </si>
  <si>
    <t>9,175.597162</t>
  </si>
  <si>
    <t>546,920,759.97</t>
  </si>
  <si>
    <t>9,175.142101</t>
  </si>
  <si>
    <t>546,893,635.60</t>
  </si>
  <si>
    <t>9,137.783654</t>
  </si>
  <si>
    <t>544,666,847.52</t>
  </si>
  <si>
    <t>9,177.104985</t>
  </si>
  <si>
    <t>547,010,635.28</t>
  </si>
  <si>
    <t>59,606.012590</t>
  </si>
  <si>
    <t>9,150.154623</t>
  </si>
  <si>
    <t>545,404,231.63</t>
  </si>
  <si>
    <t>59,606.012587</t>
  </si>
  <si>
    <t>9,221.534464</t>
  </si>
  <si>
    <t>549,658,899.34</t>
  </si>
  <si>
    <t>59,606.012588</t>
  </si>
  <si>
    <t>9,139.737606</t>
  </si>
  <si>
    <t>544,783,314.82</t>
  </si>
  <si>
    <t>9,139.284249</t>
  </si>
  <si>
    <t>544,756,292.04</t>
  </si>
  <si>
    <t>59,606.012593</t>
  </si>
  <si>
    <t>9,138.830914</t>
  </si>
  <si>
    <t>544,729,270.55</t>
  </si>
  <si>
    <t>59,606.012594</t>
  </si>
  <si>
    <t>8,996.039615</t>
  </si>
  <si>
    <t>536,218,050.57</t>
  </si>
  <si>
    <t>9,092.274099</t>
  </si>
  <si>
    <t>541,954,204.43</t>
  </si>
  <si>
    <t>9,143.842499</t>
  </si>
  <si>
    <t>545,027,991.12</t>
  </si>
  <si>
    <t>9,194.705247</t>
  </si>
  <si>
    <t>548,059,716.71</t>
  </si>
  <si>
    <t>9,171.876367</t>
  </si>
  <si>
    <t>546,698,978.20</t>
  </si>
  <si>
    <t>9,171.440413</t>
  </si>
  <si>
    <t>546,672,992.70</t>
  </si>
  <si>
    <t>9,171.004479</t>
  </si>
  <si>
    <t>546,647,008.43</t>
  </si>
  <si>
    <t>9,255.325787</t>
  </si>
  <si>
    <t>530,384,099.97</t>
  </si>
  <si>
    <t>57,305.827172</t>
  </si>
  <si>
    <t>9,219.536494</t>
  </si>
  <si>
    <t>528,333,164.94</t>
  </si>
  <si>
    <t>57,305.827173</t>
  </si>
  <si>
    <t>9,285.024322</t>
  </si>
  <si>
    <t>532,085,999.08</t>
  </si>
  <si>
    <t>9,288.528254</t>
  </si>
  <si>
    <t>532,286,794.82</t>
  </si>
  <si>
    <t>57,305.827174</t>
  </si>
  <si>
    <t>9,316.961433</t>
  </si>
  <si>
    <t>533,916,181.69</t>
  </si>
  <si>
    <t>57,305.827177</t>
  </si>
  <si>
    <t>9,316.489481</t>
  </si>
  <si>
    <t>533,889,136.12</t>
  </si>
  <si>
    <t>57,305.827180</t>
  </si>
  <si>
    <t>9,316.017552</t>
  </si>
  <si>
    <t>533,862,091.83</t>
  </si>
  <si>
    <t>57,305.827179</t>
  </si>
  <si>
    <t>9,315.545645</t>
  </si>
  <si>
    <t>533,835,048.83</t>
  </si>
  <si>
    <t>57,305.827181</t>
  </si>
  <si>
    <t>9,362.172112</t>
  </si>
  <si>
    <t>536,507,017.11</t>
  </si>
  <si>
    <t>57,305.827183</t>
  </si>
  <si>
    <t>9,302.021794</t>
  </si>
  <si>
    <t>533,060,053.39</t>
  </si>
  <si>
    <t>57,305.827184</t>
  </si>
  <si>
    <t>9,325.527905</t>
  </si>
  <si>
    <t>534,400,048.99</t>
  </si>
  <si>
    <t>57,305.072103</t>
  </si>
  <si>
    <t>9,009.608840</t>
  </si>
  <si>
    <t>415,029,197.76</t>
  </si>
  <si>
    <t>46,065.173875</t>
  </si>
  <si>
    <t>9,009.180598</t>
  </si>
  <si>
    <t>415,009,470.74</t>
  </si>
  <si>
    <t>46,065.173877</t>
  </si>
  <si>
    <t>9,008.752377</t>
  </si>
  <si>
    <t>414,989,744.66</t>
  </si>
  <si>
    <t>8,911.137307</t>
  </si>
  <si>
    <t>410,493,089.51</t>
  </si>
  <si>
    <t>46,065.173879</t>
  </si>
  <si>
    <t>8,864.291475</t>
  </si>
  <si>
    <t>402,311,128.10</t>
  </si>
  <si>
    <t>45,385.593336</t>
  </si>
  <si>
    <t>8,635.462639</t>
  </si>
  <si>
    <t>391,925,595.59</t>
  </si>
  <si>
    <t>45,385.593335</t>
  </si>
  <si>
    <t>8,609.832394</t>
  </si>
  <si>
    <t>390,762,351.72</t>
  </si>
  <si>
    <t>8,556.113176</t>
  </si>
  <si>
    <t>388,324,273.14</t>
  </si>
  <si>
    <t>8,555.706490</t>
  </si>
  <si>
    <t>388,305,815.45</t>
  </si>
  <si>
    <t>8,555.299823</t>
  </si>
  <si>
    <t>388,287,358.64</t>
  </si>
  <si>
    <t>45,385.593337</t>
  </si>
  <si>
    <t>8,730.709319</t>
  </si>
  <si>
    <t>396,248,422.70</t>
  </si>
  <si>
    <t>8,803.877706</t>
  </si>
  <si>
    <t>125,569,213.36</t>
  </si>
  <si>
    <t>14,262.943847</t>
  </si>
  <si>
    <t>9,400.157940</t>
  </si>
  <si>
    <t>134,073,924.85</t>
  </si>
  <si>
    <t>9,482.661753</t>
  </si>
  <si>
    <t>140,250,672.10</t>
  </si>
  <si>
    <t>14,790.221960</t>
  </si>
  <si>
    <t>9,548.034808</t>
  </si>
  <si>
    <t>141,217,554.09</t>
  </si>
  <si>
    <t>9,547.580974</t>
  </si>
  <si>
    <t>141,210,841.79</t>
  </si>
  <si>
    <t>9,547.127162</t>
  </si>
  <si>
    <t>141,204,129.81</t>
  </si>
  <si>
    <t>9,479.264985</t>
  </si>
  <si>
    <t>140,200,433.15</t>
  </si>
  <si>
    <t>9,315.472382</t>
  </si>
  <si>
    <t>137,777,904.19</t>
  </si>
  <si>
    <t>9,486.878274</t>
  </si>
  <si>
    <t>140,313,035.38</t>
  </si>
  <si>
    <t>9,486.427347</t>
  </si>
  <si>
    <t>140,306,366.07</t>
  </si>
  <si>
    <t>9,491.080828</t>
  </si>
  <si>
    <t>140,375,192.08</t>
  </si>
  <si>
    <t>14,790.221959</t>
  </si>
  <si>
    <t>9,490.629702</t>
  </si>
  <si>
    <t>140,368,519.82</t>
  </si>
  <si>
    <t>9,490.178596</t>
  </si>
  <si>
    <t>140,361,847.87</t>
  </si>
  <si>
    <t>9,463.331695</t>
  </si>
  <si>
    <t>139,964,776.24</t>
  </si>
  <si>
    <t>9,440.741922</t>
  </si>
  <si>
    <t>139,630,668.48</t>
  </si>
  <si>
    <t>9,312.751491</t>
  </si>
  <si>
    <t>137,737,661.60</t>
  </si>
  <si>
    <t>9,303.491190</t>
  </si>
  <si>
    <t>137,600,699.70</t>
  </si>
  <si>
    <t>9,459.786654</t>
  </si>
  <si>
    <t>139,912,344.31</t>
  </si>
  <si>
    <t>9,459.337015</t>
  </si>
  <si>
    <t>139,905,694.05</t>
  </si>
  <si>
    <t>9,458.887397</t>
  </si>
  <si>
    <t>139,899,044.10</t>
  </si>
  <si>
    <t>9,402.773660</t>
  </si>
  <si>
    <t>139,069,109.47</t>
  </si>
  <si>
    <t>9,500.029119</t>
  </si>
  <si>
    <t>140,507,539.29</t>
  </si>
  <si>
    <t>9,535.031735</t>
  </si>
  <si>
    <t>141,025,235.74</t>
  </si>
  <si>
    <t>14,790.221958</t>
  </si>
  <si>
    <t>9,602.277977</t>
  </si>
  <si>
    <t>142,019,822.58</t>
  </si>
  <si>
    <t>9,606.743065</t>
  </si>
  <si>
    <t>142,085,862.22</t>
  </si>
  <si>
    <t>14,790.221957</t>
  </si>
  <si>
    <t>9,606.286441</t>
  </si>
  <si>
    <t>142,079,108.65</t>
  </si>
  <si>
    <t>9,605.829838</t>
  </si>
  <si>
    <t>142,072,355.40</t>
  </si>
  <si>
    <t>9,564.816394</t>
  </si>
  <si>
    <t>141,465,757.47</t>
  </si>
  <si>
    <t>9,523.657708</t>
  </si>
  <si>
    <t>140,857,011.37</t>
  </si>
  <si>
    <t>9,547.185741</t>
  </si>
  <si>
    <t>141,204,996.20</t>
  </si>
  <si>
    <t>9,452.235394</t>
  </si>
  <si>
    <t>139,800,659.49</t>
  </si>
  <si>
    <t>9,451.786114</t>
  </si>
  <si>
    <t>139,794,014.53</t>
  </si>
  <si>
    <t>9,451.336855</t>
  </si>
  <si>
    <t>139,787,369.89</t>
  </si>
  <si>
    <t>9,450.887618</t>
  </si>
  <si>
    <t>139,780,725.57</t>
  </si>
  <si>
    <t>9,481.909194</t>
  </si>
  <si>
    <t>140,239,541.56</t>
  </si>
  <si>
    <t>9,608.948383</t>
  </si>
  <si>
    <t>142,118,479.36</t>
  </si>
  <si>
    <t>9,641.096303</t>
  </si>
  <si>
    <t>142,593,954.23</t>
  </si>
  <si>
    <t>9,636.598890</t>
  </si>
  <si>
    <t>142,527,436.50</t>
  </si>
  <si>
    <t>9,598.228311</t>
  </si>
  <si>
    <t>141,959,927.13</t>
  </si>
  <si>
    <t>9,597.772091</t>
  </si>
  <si>
    <t>141,953,179.54</t>
  </si>
  <si>
    <t>9,597.315893</t>
  </si>
  <si>
    <t>141,946,432.27</t>
  </si>
  <si>
    <t>9,596.859717</t>
  </si>
  <si>
    <t>141,939,685.32</t>
  </si>
  <si>
    <t>9,689.268970</t>
  </si>
  <si>
    <t>143,306,438.69</t>
  </si>
  <si>
    <t>9,653.790017</t>
  </si>
  <si>
    <t>137,691,464.93</t>
  </si>
  <si>
    <t>14,262.943848</t>
  </si>
  <si>
    <t>9,523.638786</t>
  </si>
  <si>
    <t>135,835,125.24</t>
  </si>
  <si>
    <t>14,262.943849</t>
  </si>
  <si>
    <t>9,562.378886</t>
  </si>
  <si>
    <t>136,387,673.11</t>
  </si>
  <si>
    <t>9,561.834581</t>
  </si>
  <si>
    <t>136,379,909.72</t>
  </si>
  <si>
    <t>9,561.290302</t>
  </si>
  <si>
    <t>136,372,146.70</t>
  </si>
  <si>
    <t>9,482.883792</t>
  </si>
  <si>
    <t>135,253,839.05</t>
  </si>
  <si>
    <t>9,590.619019</t>
  </si>
  <si>
    <t>136,790,460.55</t>
  </si>
  <si>
    <t>14,262.943850</t>
  </si>
  <si>
    <t>9,674.823056</t>
  </si>
  <si>
    <t>137,991,458.01</t>
  </si>
  <si>
    <t>9,623.344930</t>
  </si>
  <si>
    <t>137,257,228.39</t>
  </si>
  <si>
    <t>9,629.150203</t>
  </si>
  <si>
    <t>137,340,028.67</t>
  </si>
  <si>
    <t>9,628.602724</t>
  </si>
  <si>
    <t>137,332,220.01</t>
  </si>
  <si>
    <t>9,628.055271</t>
  </si>
  <si>
    <t>137,324,411.72</t>
  </si>
  <si>
    <t>14,262.943851</t>
  </si>
  <si>
    <t>9,640.184399</t>
  </si>
  <si>
    <t>137,497,408.80</t>
  </si>
  <si>
    <t>9,614.846282</t>
  </si>
  <si>
    <t>137,136,012.66</t>
  </si>
  <si>
    <t>9,592.648974</t>
  </si>
  <si>
    <t>136,819,413.70</t>
  </si>
  <si>
    <t>9,586.267479</t>
  </si>
  <si>
    <t>136,728,394.79</t>
  </si>
  <si>
    <t>9,556.917816</t>
  </si>
  <si>
    <t>136,308,092.69</t>
  </si>
  <si>
    <t>14,262.767067</t>
  </si>
  <si>
    <t>9,556.373770</t>
  </si>
  <si>
    <t>136,300,333.08</t>
  </si>
  <si>
    <t>14,262.767066</t>
  </si>
  <si>
    <t>9,555.829750</t>
  </si>
  <si>
    <t>136,292,573.84</t>
  </si>
  <si>
    <t>14,262.767065</t>
  </si>
  <si>
    <t>9,656.545209</t>
  </si>
  <si>
    <t>137,729,054.97</t>
  </si>
  <si>
    <t>9,768.758908</t>
  </si>
  <si>
    <t>139,329,532.82</t>
  </si>
  <si>
    <t>9,772.275415</t>
  </si>
  <si>
    <t>139,379,687.94</t>
  </si>
  <si>
    <t>9,824.371505</t>
  </si>
  <si>
    <t>140,122,722.33</t>
  </si>
  <si>
    <t>14,262.767064</t>
  </si>
  <si>
    <t>9,822.310340</t>
  </si>
  <si>
    <t>140,093,324.41</t>
  </si>
  <si>
    <t>9,821.753679</t>
  </si>
  <si>
    <t>140,085,384.88</t>
  </si>
  <si>
    <t>9,821.197044</t>
  </si>
  <si>
    <t>140,077,445.73</t>
  </si>
  <si>
    <t>9,817.371085</t>
  </si>
  <si>
    <t>140,022,876.96</t>
  </si>
  <si>
    <t>14,262.767063</t>
  </si>
  <si>
    <t>9,856.779905</t>
  </si>
  <si>
    <t>140,584,955.78</t>
  </si>
  <si>
    <t>9,886.000540</t>
  </si>
  <si>
    <t>141,001,722.89</t>
  </si>
  <si>
    <t>9,900.922771</t>
  </si>
  <si>
    <t>141,214,555.19</t>
  </si>
  <si>
    <t>9,890.509096</t>
  </si>
  <si>
    <t>141,066,027.37</t>
  </si>
  <si>
    <t>9,889.949193</t>
  </si>
  <si>
    <t>141,058,041.61</t>
  </si>
  <si>
    <t>9,889.479107</t>
  </si>
  <si>
    <t>141,051,336.89</t>
  </si>
  <si>
    <t>9,949.932005</t>
  </si>
  <si>
    <t>141,913,562.49</t>
  </si>
  <si>
    <t>9,977.256030</t>
  </si>
  <si>
    <t>142,303,278.70</t>
  </si>
  <si>
    <t>9,993.384926</t>
  </si>
  <si>
    <t>481,003,596.91</t>
  </si>
  <si>
    <t>48,132.199497</t>
  </si>
  <si>
    <t>10,038.457658</t>
  </si>
  <si>
    <t>483,173,046.62</t>
  </si>
  <si>
    <t>48,132.199495</t>
  </si>
  <si>
    <t>10,048.242700</t>
  </si>
  <si>
    <t>483,644,022.21</t>
  </si>
  <si>
    <t>10,047.761903</t>
  </si>
  <si>
    <t>483,620,880.41</t>
  </si>
  <si>
    <t>10,047.281129</t>
  </si>
  <si>
    <t>483,597,739.71</t>
  </si>
  <si>
    <t>48,132.199498</t>
  </si>
  <si>
    <t>10,050.473491</t>
  </si>
  <si>
    <t>483,751,395.11</t>
  </si>
  <si>
    <t>10,026.661436</t>
  </si>
  <si>
    <t>502,605,268.53</t>
  </si>
  <si>
    <t>50,126.881389</t>
  </si>
  <si>
    <t>10,030.628907</t>
  </si>
  <si>
    <t>502,804,145.47</t>
  </si>
  <si>
    <t>50,126.881388</t>
  </si>
  <si>
    <t>10,053.574031</t>
  </si>
  <si>
    <t>503,954,312.96</t>
  </si>
  <si>
    <t>50,126.881386</t>
  </si>
  <si>
    <t>10,049.140738</t>
  </si>
  <si>
    <t>503,732,085.78</t>
  </si>
  <si>
    <t>50,126.881384</t>
  </si>
  <si>
    <t>10,048.660026</t>
  </si>
  <si>
    <t>503,707,989.17</t>
  </si>
  <si>
    <t>50,126.881382</t>
  </si>
  <si>
    <t>10,048.179336</t>
  </si>
  <si>
    <t>503,683,893.70</t>
  </si>
  <si>
    <t>10,021.038722</t>
  </si>
  <si>
    <t>482,334,634.90</t>
  </si>
  <si>
    <t>48,132.199494</t>
  </si>
  <si>
    <t>9,981.612733</t>
  </si>
  <si>
    <t>530,436,975.34</t>
  </si>
  <si>
    <t>53,141.410064</t>
  </si>
  <si>
    <t>10,128.985545</t>
  </si>
  <si>
    <t>538,268,574.40</t>
  </si>
  <si>
    <t>53,141.410066</t>
  </si>
  <si>
    <t>10,176.785124</t>
  </si>
  <si>
    <t>540,808,711.44</t>
  </si>
  <si>
    <t>53,141.410067</t>
  </si>
  <si>
    <t>10,175.601980</t>
  </si>
  <si>
    <t>540,745,837.51</t>
  </si>
  <si>
    <t>53,141.410068</t>
  </si>
  <si>
    <t>10,175.115430</t>
  </si>
  <si>
    <t>540,719,981.57</t>
  </si>
  <si>
    <t>53,141.410069</t>
  </si>
  <si>
    <t>10,174.628903</t>
  </si>
  <si>
    <t>540,694,126.86</t>
  </si>
  <si>
    <t>53,141.410072</t>
  </si>
  <si>
    <t>10,154.014593</t>
  </si>
  <si>
    <t>539,598,653.38</t>
  </si>
  <si>
    <t>53,141.410074</t>
  </si>
  <si>
    <t>10,027.330122</t>
  </si>
  <si>
    <t>532,866,461.97</t>
  </si>
  <si>
    <t>53,141.410075</t>
  </si>
  <si>
    <t>10,049.702667</t>
  </si>
  <si>
    <t>536,055,370.55</t>
  </si>
  <si>
    <t>53,340.420937</t>
  </si>
  <si>
    <t>10,102.657761</t>
  </si>
  <si>
    <t>558,880,017.56</t>
  </si>
  <si>
    <t>55,320.098016</t>
  </si>
  <si>
    <t>10,100.105201</t>
  </si>
  <si>
    <t>558,738,809.67</t>
  </si>
  <si>
    <t>55,320.098014</t>
  </si>
  <si>
    <t>10,099.622353</t>
  </si>
  <si>
    <t>558,712,098.49</t>
  </si>
  <si>
    <t>10,099.139528</t>
  </si>
  <si>
    <t>558,685,388.58</t>
  </si>
  <si>
    <t>55,320.098017</t>
  </si>
  <si>
    <t>10,074.828497</t>
  </si>
  <si>
    <t>557,340,499.94</t>
  </si>
  <si>
    <t>55,320.098015</t>
  </si>
  <si>
    <t>10,211.705591</t>
  </si>
  <si>
    <t>564,912,554.22</t>
  </si>
  <si>
    <t>55,320.098018</t>
  </si>
  <si>
    <t>10,175.351974</t>
  </si>
  <si>
    <t>562,901,468.59</t>
  </si>
  <si>
    <t>55,320.098020</t>
  </si>
  <si>
    <t>10,180.151556</t>
  </si>
  <si>
    <t>218,371,026.60</t>
  </si>
  <si>
    <t>21,450.665582</t>
  </si>
  <si>
    <t>9,975.406835</t>
  </si>
  <si>
    <t>213,979,116.06</t>
  </si>
  <si>
    <t>9,974.875766</t>
  </si>
  <si>
    <t>213,967,724.27</t>
  </si>
  <si>
    <t>21,450.665581</t>
  </si>
  <si>
    <t>9,974.344722</t>
  </si>
  <si>
    <t>213,956,333.02</t>
  </si>
  <si>
    <t>9,973.813703</t>
  </si>
  <si>
    <t>213,944,942.31</t>
  </si>
  <si>
    <t>10,035.218643</t>
  </si>
  <si>
    <t>215,262,119.15</t>
  </si>
  <si>
    <t>10,043.455554</t>
  </si>
  <si>
    <t>231,238,806.38</t>
  </si>
  <si>
    <t>23,023.829312</t>
  </si>
  <si>
    <t>9,999.463212</t>
  </si>
  <si>
    <t>215,225,934.21</t>
  </si>
  <si>
    <t>21,523.748790</t>
  </si>
  <si>
    <t>10,147.600926</t>
  </si>
  <si>
    <t>218,414,413.16</t>
  </si>
  <si>
    <t>21,523.748791</t>
  </si>
  <si>
    <t>10,147.061865</t>
  </si>
  <si>
    <t>218,402,810.56</t>
  </si>
  <si>
    <t>21,523.748792</t>
  </si>
  <si>
    <t>10,146.522830</t>
  </si>
  <si>
    <t>218,391,208.51</t>
  </si>
  <si>
    <t>10,236.341223</t>
  </si>
  <si>
    <t>222,324,437.03</t>
  </si>
  <si>
    <t>21,719.131102</t>
  </si>
  <si>
    <t>10,173.100736</t>
  </si>
  <si>
    <t>220,950,908.60</t>
  </si>
  <si>
    <t>10,180.673177</t>
  </si>
  <si>
    <t>221,115,375.43</t>
  </si>
  <si>
    <t>21,719.131101</t>
  </si>
  <si>
    <t>10,261.429584</t>
  </si>
  <si>
    <t>222,869,334.43</t>
  </si>
  <si>
    <t>10,219.586549</t>
  </si>
  <si>
    <t>221,960,540.08</t>
  </si>
  <si>
    <t>21,719.131103</t>
  </si>
  <si>
    <t>10,219.044577</t>
  </si>
  <si>
    <t>221,948,768.93</t>
  </si>
  <si>
    <t>21,719.131104</t>
  </si>
  <si>
    <t>10,218.502631</t>
  </si>
  <si>
    <t>221,936,998.33</t>
  </si>
  <si>
    <t>10,216.208375</t>
  </si>
  <si>
    <t>221,887,169.08</t>
  </si>
  <si>
    <t>10,235.526970</t>
  </si>
  <si>
    <t>304,306,752.19</t>
  </si>
  <si>
    <t>29,730.443101</t>
  </si>
  <si>
    <t>10,239.270742</t>
  </si>
  <si>
    <t>304,418,056.20</t>
  </si>
  <si>
    <t>29,730.443102</t>
  </si>
  <si>
    <t>10,238.742983</t>
  </si>
  <si>
    <t>304,402,365.70</t>
  </si>
  <si>
    <t>29,730.443103</t>
  </si>
  <si>
    <t>10,238.215249</t>
  </si>
  <si>
    <t>304,386,675.95</t>
  </si>
  <si>
    <t>29,730.443104</t>
  </si>
  <si>
    <t>10,237.687541</t>
  </si>
  <si>
    <t>304,370,986.95</t>
  </si>
  <si>
    <t>10,237.159857</t>
  </si>
  <si>
    <t>304,355,298.69</t>
  </si>
  <si>
    <t>29,730.443105</t>
  </si>
  <si>
    <t>10,252.339537</t>
  </si>
  <si>
    <t>304,806,597.31</t>
  </si>
  <si>
    <t>29,730.443106</t>
  </si>
  <si>
    <t>10,234.851773</t>
  </si>
  <si>
    <t>304,286,678.35</t>
  </si>
  <si>
    <t>29,730.443107</t>
  </si>
  <si>
    <t>10,322.686249</t>
  </si>
  <si>
    <t>306,898,036.24</t>
  </si>
  <si>
    <t>10,322.035490</t>
  </si>
  <si>
    <t>306,878,688.88</t>
  </si>
  <si>
    <t>10,283.964532</t>
  </si>
  <si>
    <t>306,747,212.47</t>
  </si>
  <si>
    <t>29,827.719798</t>
  </si>
  <si>
    <t>10,283.475718</t>
  </si>
  <si>
    <t>306,732,632.28</t>
  </si>
  <si>
    <t>29,827.719799</t>
  </si>
  <si>
    <t>10,282.986928</t>
  </si>
  <si>
    <t>306,718,052.78</t>
  </si>
  <si>
    <t>10,344.239052</t>
  </si>
  <si>
    <t>308,545,063.97</t>
  </si>
  <si>
    <t>10,361.392034</t>
  </si>
  <si>
    <t>309,056,698.32</t>
  </si>
  <si>
    <t>10,331.237869</t>
  </si>
  <si>
    <t>308,157,268.35</t>
  </si>
  <si>
    <t>29,827.719801</t>
  </si>
  <si>
    <t>10,248.411986</t>
  </si>
  <si>
    <t>465,101,761.13</t>
  </si>
  <si>
    <t>45,382.812651</t>
  </si>
  <si>
    <t>10,250.026539</t>
  </si>
  <si>
    <t>465,175,034.08</t>
  </si>
  <si>
    <t>45,382.812650</t>
  </si>
  <si>
    <t>10,249.539338</t>
  </si>
  <si>
    <t>465,152,923.55</t>
  </si>
  <si>
    <t>45,382.812652</t>
  </si>
  <si>
    <t>10,249.052161</t>
  </si>
  <si>
    <t>465,130,814.07</t>
  </si>
  <si>
    <t>10,224.736867</t>
  </si>
  <si>
    <t>464,027,317.64</t>
  </si>
  <si>
    <t>10,171.007910</t>
  </si>
  <si>
    <t>471,088,946.45</t>
  </si>
  <si>
    <t>46,316.840044</t>
  </si>
  <si>
    <t>10,241.404188</t>
  </si>
  <si>
    <t>484,349,479.13</t>
  </si>
  <si>
    <t>47,293.268603</t>
  </si>
  <si>
    <t>10,379.962656</t>
  </si>
  <si>
    <t>790,902,361.57</t>
  </si>
  <si>
    <t>76,195.106647</t>
  </si>
  <si>
    <t>10,424.011861</t>
  </si>
  <si>
    <t>796,657,354.84</t>
  </si>
  <si>
    <t>76,425.215691</t>
  </si>
  <si>
    <t>10,423.461498</t>
  </si>
  <si>
    <t>796,615,293.20</t>
  </si>
  <si>
    <t>76,425.215688</t>
  </si>
  <si>
    <t>10,422.911161</t>
  </si>
  <si>
    <t>796,573,233.56</t>
  </si>
  <si>
    <t>76,425.215686</t>
  </si>
  <si>
    <t>10,491.353786</t>
  </si>
  <si>
    <t>801,803,975.92</t>
  </si>
  <si>
    <t>76,425.215685</t>
  </si>
  <si>
    <t>10,490.800222</t>
  </si>
  <si>
    <t>801,761,669.65</t>
  </si>
  <si>
    <t>76,425.215683</t>
  </si>
  <si>
    <t>10,627.683156</t>
  </si>
  <si>
    <t>812,222,977.39</t>
  </si>
  <si>
    <t>76,425.215681</t>
  </si>
  <si>
    <t>10,621.954537</t>
  </si>
  <si>
    <t>813,785,166.45</t>
  </si>
  <si>
    <t>76,613.504945</t>
  </si>
  <si>
    <t>10,547.296998</t>
  </si>
  <si>
    <t>820,303,090.70</t>
  </si>
  <si>
    <t>77,773.773779</t>
  </si>
  <si>
    <t>10,546.741726</t>
  </si>
  <si>
    <t>820,259,905.14</t>
  </si>
  <si>
    <t>77,773.773782</t>
  </si>
  <si>
    <t>10,546.186481</t>
  </si>
  <si>
    <t>820,216,721.63</t>
  </si>
  <si>
    <t>77,773.773781</t>
  </si>
  <si>
    <t>10,564.062925</t>
  </si>
  <si>
    <t>821,607,040.17</t>
  </si>
  <si>
    <t>77,773.773784</t>
  </si>
  <si>
    <t>10,530.860890</t>
  </si>
  <si>
    <t>819,024,792.63</t>
  </si>
  <si>
    <t>77,773.773786</t>
  </si>
  <si>
    <t>10,512.678349</t>
  </si>
  <si>
    <t>828,110,667.83</t>
  </si>
  <si>
    <t>78,772.567783</t>
  </si>
  <si>
    <t>10,431.056576</t>
  </si>
  <si>
    <t>811,938,220.29</t>
  </si>
  <si>
    <t>77,838.540552</t>
  </si>
  <si>
    <t>10,407.902391</t>
  </si>
  <si>
    <t>808,135,932.33</t>
  </si>
  <si>
    <t>77,646.378874</t>
  </si>
  <si>
    <t>10,407.353657</t>
  </si>
  <si>
    <t>808,093,325.09</t>
  </si>
  <si>
    <t>77,646.378870</t>
  </si>
  <si>
    <t>10,406.804949</t>
  </si>
  <si>
    <t>808,050,719.88</t>
  </si>
  <si>
    <t>77,646.378868</t>
  </si>
  <si>
    <t>10,201.243487</t>
  </si>
  <si>
    <t>805,089,616.69</t>
  </si>
  <si>
    <t>78,920.733312</t>
  </si>
  <si>
    <t>10,162.927036</t>
  </si>
  <si>
    <t>802,065,654.25</t>
  </si>
  <si>
    <t>78,920.733309</t>
  </si>
  <si>
    <t>10,183.677543</t>
  </si>
  <si>
    <t>803,703,299.49</t>
  </si>
  <si>
    <t>78,920.733310</t>
  </si>
  <si>
    <t>10,036.654756</t>
  </si>
  <si>
    <t>792,100,153.31</t>
  </si>
  <si>
    <t>10,076.626741</t>
  </si>
  <si>
    <t>673,935,911.84</t>
  </si>
  <si>
    <t>66,881.103088</t>
  </si>
  <si>
    <t>10,076.042643</t>
  </si>
  <si>
    <t>673,896,846.72</t>
  </si>
  <si>
    <t>66,881.103087</t>
  </si>
  <si>
    <t>10,075.458573</t>
  </si>
  <si>
    <t>673,857,783.46</t>
  </si>
  <si>
    <t>66,881.103086</t>
  </si>
  <si>
    <t>10,074.874530</t>
  </si>
  <si>
    <t>673,818,722.06</t>
  </si>
  <si>
    <t>66,881.103090</t>
  </si>
  <si>
    <t>10,172.908805</t>
  </si>
  <si>
    <t>680,375,362.51</t>
  </si>
  <si>
    <t>10,142.591255</t>
  </si>
  <si>
    <t>678,347,691.31</t>
  </si>
  <si>
    <t>10,099.459795</t>
  </si>
  <si>
    <t>675,463,011.70</t>
  </si>
  <si>
    <t>10,058.815392</t>
  </si>
  <si>
    <t>672,744,669.21</t>
  </si>
  <si>
    <t>66,881.103091</t>
  </si>
  <si>
    <t>10,058.294867</t>
  </si>
  <si>
    <t>672,709,855.92</t>
  </si>
  <si>
    <t>10,057.774367</t>
  </si>
  <si>
    <t>672,675,044.29</t>
  </si>
  <si>
    <t>66,881.103089</t>
  </si>
  <si>
    <t>9,985.722476</t>
  </si>
  <si>
    <t>667,856,134.31</t>
  </si>
  <si>
    <t>10,051.473770</t>
  </si>
  <si>
    <t>672,253,653.38</t>
  </si>
  <si>
    <t>9,939.853453</t>
  </si>
  <si>
    <t>664,788,363.43</t>
  </si>
  <si>
    <t>66,881.103084</t>
  </si>
  <si>
    <t>10,133.181079</t>
  </si>
  <si>
    <t>647,738,328.32</t>
  </si>
  <si>
    <t>63,922.506000</t>
  </si>
  <si>
    <t>9,862.353661</t>
  </si>
  <si>
    <t>630,426,361.09</t>
  </si>
  <si>
    <t>63,922.506002</t>
  </si>
  <si>
    <t>9,861.840511</t>
  </si>
  <si>
    <t>630,393,559.26</t>
  </si>
  <si>
    <t>9,861.327385</t>
  </si>
  <si>
    <t>630,360,758.99</t>
  </si>
  <si>
    <t>63,922.506006</t>
  </si>
  <si>
    <t>9,767.550184</t>
  </si>
  <si>
    <t>624,366,285.28</t>
  </si>
  <si>
    <t>63,922.506004</t>
  </si>
  <si>
    <t>9,749.055700</t>
  </si>
  <si>
    <t>623,184,071.50</t>
  </si>
  <si>
    <t>9,822.875434</t>
  </si>
  <si>
    <t>627,902,813.91</t>
  </si>
  <si>
    <t>9,839.789948</t>
  </si>
  <si>
    <t>628,984,032.03</t>
  </si>
  <si>
    <t>9,821.166878</t>
  </si>
  <si>
    <t>627,793,598.76</t>
  </si>
  <si>
    <t>63,922.506008</t>
  </si>
  <si>
    <t>9,820.655686</t>
  </si>
  <si>
    <t>627,760,922.07</t>
  </si>
  <si>
    <t>9,820.144518</t>
  </si>
  <si>
    <t>627,728,246.94</t>
  </si>
  <si>
    <t>63,922.506007</t>
  </si>
  <si>
    <t>9,819.633374</t>
  </si>
  <si>
    <t>627,695,573.36</t>
  </si>
  <si>
    <t>63,922.506009</t>
  </si>
  <si>
    <t>9,725.881229</t>
  </si>
  <si>
    <t>621,702,701.33</t>
  </si>
  <si>
    <t>63,922.506012</t>
  </si>
  <si>
    <t>9,713.793355</t>
  </si>
  <si>
    <t>620,930,014.15</t>
  </si>
  <si>
    <t>63,922.506014</t>
  </si>
  <si>
    <t>9,787.944852</t>
  </si>
  <si>
    <t>625,669,963.70</t>
  </si>
  <si>
    <t>63,922.506017</t>
  </si>
  <si>
    <t>9,711.287358</t>
  </si>
  <si>
    <t>620,769,824.58</t>
  </si>
  <si>
    <t>63,922.506018</t>
  </si>
  <si>
    <t>9,710.825764</t>
  </si>
  <si>
    <t>620,740,318.37</t>
  </si>
  <si>
    <t>63,922.506021</t>
  </si>
  <si>
    <t>9,710.364193</t>
  </si>
  <si>
    <t>620,710,813.57</t>
  </si>
  <si>
    <t>63,922.506019</t>
  </si>
  <si>
    <t>9,709.902643</t>
  </si>
  <si>
    <t>620,681,310.17</t>
  </si>
  <si>
    <t>63,922.506022</t>
  </si>
  <si>
    <t>9,853.433718</t>
  </si>
  <si>
    <t>629,856,176.17</t>
  </si>
  <si>
    <t>9,903.496770</t>
  </si>
  <si>
    <t>633,056,331.91</t>
  </si>
  <si>
    <t>9,643.499198</t>
  </si>
  <si>
    <t>616,436,635.55</t>
  </si>
  <si>
    <t>9,616.557100</t>
  </si>
  <si>
    <t>614,714,429.15</t>
  </si>
  <si>
    <t>63,922.506023</t>
  </si>
  <si>
    <t>9,616.049852</t>
  </si>
  <si>
    <t>614,682,004.61</t>
  </si>
  <si>
    <t>63,922.506026</t>
  </si>
  <si>
    <t>9,615.542628</t>
  </si>
  <si>
    <t>614,649,581.61</t>
  </si>
  <si>
    <t>63,922.506029</t>
  </si>
  <si>
    <t>9,394.357284</t>
  </si>
  <si>
    <t>600,510,860.15</t>
  </si>
  <si>
    <t>63,922.506032</t>
  </si>
  <si>
    <t>9,403.699398</t>
  </si>
  <si>
    <t>601,108,031.51</t>
  </si>
  <si>
    <t>63,922.506034</t>
  </si>
  <si>
    <t>9,586.959206</t>
  </si>
  <si>
    <t>612,791,390.40</t>
  </si>
  <si>
    <t>63,919.265456</t>
  </si>
  <si>
    <t>9,495.238297</t>
  </si>
  <si>
    <t>606,928,657.26</t>
  </si>
  <si>
    <t>63,919.265455</t>
  </si>
  <si>
    <t>9,662.265334</t>
  </si>
  <si>
    <t>617,604,902.79</t>
  </si>
  <si>
    <t>9,661.755911</t>
  </si>
  <si>
    <t>617,572,340.86</t>
  </si>
  <si>
    <t>63,919.265457</t>
  </si>
  <si>
    <t>9,661.246512</t>
  </si>
  <si>
    <t>617,539,780.48</t>
  </si>
  <si>
    <t>63,919.265461</t>
  </si>
  <si>
    <t>9,660.737137</t>
  </si>
  <si>
    <t>617,507,221.64</t>
  </si>
  <si>
    <t>63,919.265464</t>
  </si>
  <si>
    <t>9,837.930992</t>
  </si>
  <si>
    <t>628,833,322.69</t>
  </si>
  <si>
    <t>9,833.888069</t>
  </si>
  <si>
    <t>628,574,902.05</t>
  </si>
  <si>
    <t>63,919.265466</t>
  </si>
  <si>
    <t>9,877.695845</t>
  </si>
  <si>
    <t>631,375,062.90</t>
  </si>
  <si>
    <t>63,919.265465</t>
  </si>
  <si>
    <t>9,851.326386</t>
  </si>
  <si>
    <t>629,689,546.45</t>
  </si>
  <si>
    <t>9,850.807977</t>
  </si>
  <si>
    <t>629,656,410.11</t>
  </si>
  <si>
    <t>63,919.265463</t>
  </si>
  <si>
    <t>9,850.289592</t>
  </si>
  <si>
    <t>629,623,275.35</t>
  </si>
  <si>
    <t>9,810.102441</t>
  </si>
  <si>
    <t>627,054,542.16</t>
  </si>
  <si>
    <t>9,772.318667</t>
  </si>
  <si>
    <t>624,639,431.07</t>
  </si>
  <si>
    <t>9,850.800521</t>
  </si>
  <si>
    <t>629,655,933.52</t>
  </si>
  <si>
    <t>9,724.941209</t>
  </si>
  <si>
    <t>621,611,098.78</t>
  </si>
  <si>
    <t>9,801.979761</t>
  </si>
  <si>
    <t>626,535,346.43</t>
  </si>
  <si>
    <t>9,801.463697</t>
  </si>
  <si>
    <t>626,502,360.02</t>
  </si>
  <si>
    <t>63,919.265468</t>
  </si>
  <si>
    <t>9,800.947658</t>
  </si>
  <si>
    <t>626,469,375.18</t>
  </si>
  <si>
    <t>63,919.265467</t>
  </si>
  <si>
    <t>9,782.947150</t>
  </si>
  <si>
    <t>625,318,795.90</t>
  </si>
  <si>
    <t>9,813.673620</t>
  </si>
  <si>
    <t>627,282,809.31</t>
  </si>
  <si>
    <t>9,842.494650</t>
  </si>
  <si>
    <t>631,125,028.37</t>
  </si>
  <si>
    <t>64,122.465982</t>
  </si>
  <si>
    <t>9,874.630024</t>
  </si>
  <si>
    <t>633,185,627.80</t>
  </si>
  <si>
    <t>9,874.113944</t>
  </si>
  <si>
    <t>633,152,535.45</t>
  </si>
  <si>
    <t>64,122.465979</t>
  </si>
  <si>
    <t>9,873.597888</t>
  </si>
  <si>
    <t>633,119,444.67</t>
  </si>
  <si>
    <t>64,122.465980</t>
  </si>
  <si>
    <t>9,873.081856</t>
  </si>
  <si>
    <t>633,086,355.47</t>
  </si>
  <si>
    <t>64,122.465984</t>
  </si>
  <si>
    <t>9,797.295818</t>
  </si>
  <si>
    <t>626,382,135.72</t>
  </si>
  <si>
    <t>63,934.186265</t>
  </si>
  <si>
    <t>9,801.975210</t>
  </si>
  <si>
    <t>626,681,308.85</t>
  </si>
  <si>
    <t>63,934.186266</t>
  </si>
  <si>
    <t>9,707.264015</t>
  </si>
  <si>
    <t>620,626,025.66</t>
  </si>
  <si>
    <t>9,748.889705</t>
  </si>
  <si>
    <t>623,287,330.29</t>
  </si>
  <si>
    <t>9,952.259340</t>
  </si>
  <si>
    <t>636,289,602.44</t>
  </si>
  <si>
    <t>63,934.186269</t>
  </si>
  <si>
    <t>9,951.739432</t>
  </si>
  <si>
    <t>636,256,362.55</t>
  </si>
  <si>
    <t>9,951.219549</t>
  </si>
  <si>
    <t>636,223,124.24</t>
  </si>
  <si>
    <t>63,934.186268</t>
  </si>
  <si>
    <t>9,940.271780</t>
  </si>
  <si>
    <t>635,523,187.51</t>
  </si>
  <si>
    <t>9,886.686935</t>
  </si>
  <si>
    <t>632,097,284.05</t>
  </si>
  <si>
    <t>9,852.230496</t>
  </si>
  <si>
    <t>629,894,339.66</t>
  </si>
  <si>
    <t>9,758.128870</t>
  </si>
  <si>
    <t>623,878,028.75</t>
  </si>
  <si>
    <t>63,934.186263</t>
  </si>
  <si>
    <t>9,716.186521</t>
  </si>
  <si>
    <t>621,196,478.81</t>
  </si>
  <si>
    <t>63,934.186264</t>
  </si>
  <si>
    <t>9,715.677834</t>
  </si>
  <si>
    <t>621,163,956.32</t>
  </si>
  <si>
    <t>9,715.169171</t>
  </si>
  <si>
    <t>621,131,435.38</t>
  </si>
  <si>
    <t>9,679.073937</t>
  </si>
  <si>
    <t>618,823,715.99</t>
  </si>
  <si>
    <t>9,678.567014</t>
  </si>
  <si>
    <t>618,791,306.29</t>
  </si>
  <si>
    <t>9,525.963083</t>
  </si>
  <si>
    <t>609,034,698.13</t>
  </si>
  <si>
    <t>9,757.971285</t>
  </si>
  <si>
    <t>623,867,953.71</t>
  </si>
  <si>
    <t>9,813.110026</t>
  </si>
  <si>
    <t>627,393,204.24</t>
  </si>
  <si>
    <t>9,812.596732</t>
  </si>
  <si>
    <t>627,360,387.21</t>
  </si>
  <si>
    <t>9,812.083462</t>
  </si>
  <si>
    <t>627,327,571.74</t>
  </si>
  <si>
    <t>9,779.699943</t>
  </si>
  <si>
    <t>625,257,157.83</t>
  </si>
  <si>
    <t>63,934.186271</t>
  </si>
  <si>
    <t>9,841.942976</t>
  </si>
  <si>
    <t>629,236,615.47</t>
  </si>
  <si>
    <t>9,907.428513</t>
  </si>
  <si>
    <t>621,375,379.96</t>
  </si>
  <si>
    <t>62,718.129043</t>
  </si>
  <si>
    <t>9,943.345961</t>
  </si>
  <si>
    <t>623,628,055.11</t>
  </si>
  <si>
    <t>62,718.129044</t>
  </si>
  <si>
    <t>9,956.313999</t>
  </si>
  <si>
    <t>626,441,386.19</t>
  </si>
  <si>
    <t>62,919.006598</t>
  </si>
  <si>
    <t>9,955.813313</t>
  </si>
  <si>
    <t>626,409,883.55</t>
  </si>
  <si>
    <t>62,919.006600</t>
  </si>
  <si>
    <t>9,955.312651</t>
  </si>
  <si>
    <t>626,378,382.40</t>
  </si>
  <si>
    <t>62,919.006601</t>
  </si>
  <si>
    <t>9,954.812013</t>
  </si>
  <si>
    <t>626,346,882.75</t>
  </si>
  <si>
    <t>9,877.903644</t>
  </si>
  <si>
    <t>623,507,884.60</t>
  </si>
  <si>
    <t>63,121.478714</t>
  </si>
  <si>
    <t>9,901.175228</t>
  </si>
  <si>
    <t>630,471,821.39</t>
  </si>
  <si>
    <t>63,676.463336</t>
  </si>
  <si>
    <t>9,908.245435</t>
  </si>
  <si>
    <t>630,922,027.17</t>
  </si>
  <si>
    <t>9,868.307356</t>
  </si>
  <si>
    <t>628,378,911.55</t>
  </si>
  <si>
    <t>63,676.463337</t>
  </si>
  <si>
    <t>9,867.811180</t>
  </si>
  <si>
    <t>628,347,316.81</t>
  </si>
  <si>
    <t>9,867.315027</t>
  </si>
  <si>
    <t>628,315,723.57</t>
  </si>
  <si>
    <t>63,676.463339</t>
  </si>
  <si>
    <t>9,883.498530</t>
  </si>
  <si>
    <t>631,348,340.31</t>
  </si>
  <si>
    <t>63,879.034169</t>
  </si>
  <si>
    <t>9,926.905012</t>
  </si>
  <si>
    <t>634,121,104.43</t>
  </si>
  <si>
    <t>63,879.034167</t>
  </si>
  <si>
    <t>9,880.767532</t>
  </si>
  <si>
    <t>604,173,886.76</t>
  </si>
  <si>
    <t>61,146.452925</t>
  </si>
  <si>
    <t>9,838.422570</t>
  </si>
  <si>
    <t>601,584,642.53</t>
  </si>
  <si>
    <t>9,840.774772</t>
  </si>
  <si>
    <t>601,728,471.37</t>
  </si>
  <si>
    <t>61,146.452928</t>
  </si>
  <si>
    <t>9,840.278782</t>
  </si>
  <si>
    <t>601,698,143.37</t>
  </si>
  <si>
    <t>61,146.452931</t>
  </si>
  <si>
    <t>9,839.782816</t>
  </si>
  <si>
    <t>601,667,816.81</t>
  </si>
  <si>
    <t>9,831.204119</t>
  </si>
  <si>
    <t>601,143,259.92</t>
  </si>
  <si>
    <t>9,761.401212</t>
  </si>
  <si>
    <t>604,473,674.70</t>
  </si>
  <si>
    <t>61,924.887787</t>
  </si>
  <si>
    <t>9,733.653831</t>
  </si>
  <si>
    <t>602,755,421.22</t>
  </si>
  <si>
    <t>61,924.887785</t>
  </si>
  <si>
    <t>9,911.405840</t>
  </si>
  <si>
    <t>623,762,694.41</t>
  </si>
  <si>
    <t>62,933.826389</t>
  </si>
  <si>
    <t>9,959.876191</t>
  </si>
  <si>
    <t>626,813,119.09</t>
  </si>
  <si>
    <t>62,933.826392</t>
  </si>
  <si>
    <t>9,959.375342</t>
  </si>
  <si>
    <t>626,781,598.78</t>
  </si>
  <si>
    <t>62,933.826395</t>
  </si>
  <si>
    <t>9,958.874517</t>
  </si>
  <si>
    <t>626,750,079.96</t>
  </si>
  <si>
    <t>62,933.826397</t>
  </si>
  <si>
    <t>9,921.894129</t>
  </si>
  <si>
    <t>662,938,580.19</t>
  </si>
  <si>
    <t>66,815.728083</t>
  </si>
  <si>
    <t>9,933.262898</t>
  </si>
  <si>
    <t>665,723,943.71</t>
  </si>
  <si>
    <t>67,019.664187</t>
  </si>
  <si>
    <t>9,922.220321</t>
  </si>
  <si>
    <t>664,983,873.90</t>
  </si>
  <si>
    <t>9,988.831998</t>
  </si>
  <si>
    <t>669,448,166.13</t>
  </si>
  <si>
    <t>10,056.011237</t>
  </si>
  <si>
    <t>689,068,496.16</t>
  </si>
  <si>
    <t>68,523.043573</t>
  </si>
  <si>
    <t>10,055.533258</t>
  </si>
  <si>
    <t>689,035,743.61</t>
  </si>
  <si>
    <t>68,523.043575</t>
  </si>
  <si>
    <t>10,055.055302</t>
  </si>
  <si>
    <t>689,002,992.61</t>
  </si>
  <si>
    <t>9,911.905657</t>
  </si>
  <si>
    <t>679,193,943.23</t>
  </si>
  <si>
    <t>9,950.174677</t>
  </si>
  <si>
    <t>681,816,252.96</t>
  </si>
  <si>
    <t>68,523.043574</t>
  </si>
  <si>
    <t>10,036.542295</t>
  </si>
  <si>
    <t>845,485,128.39</t>
  </si>
  <si>
    <t>84,240.678068</t>
  </si>
  <si>
    <t>10,029.970802</t>
  </si>
  <si>
    <t>839,852,689.99</t>
  </si>
  <si>
    <t>83,734.310555</t>
  </si>
  <si>
    <t>10,059.368791</t>
  </si>
  <si>
    <t>842,314,310.34</t>
  </si>
  <si>
    <t>83,734.310556</t>
  </si>
  <si>
    <t>10,058.873335</t>
  </si>
  <si>
    <t>842,272,823.69</t>
  </si>
  <si>
    <t>83,734.310557</t>
  </si>
  <si>
    <t>10,058.377903</t>
  </si>
  <si>
    <t>842,231,339.01</t>
  </si>
  <si>
    <t>9,981.742499</t>
  </si>
  <si>
    <t>835,814,326.30</t>
  </si>
  <si>
    <t>9,923.776802</t>
  </si>
  <si>
    <t>830,960,608.60</t>
  </si>
  <si>
    <t>83,734.310553</t>
  </si>
  <si>
    <t>9,909.497506</t>
  </si>
  <si>
    <t>846,586,866.98</t>
  </si>
  <si>
    <t>85,431.866396</t>
  </si>
  <si>
    <t>9,984.205698</t>
  </si>
  <si>
    <t>852,969,327.25</t>
  </si>
  <si>
    <t>85,431.866395</t>
  </si>
  <si>
    <t>9,894.501312</t>
  </si>
  <si>
    <t>845,305,714.15</t>
  </si>
  <si>
    <t>85,431.866397</t>
  </si>
  <si>
    <t>9,894.014037</t>
  </si>
  <si>
    <t>845,264,085.31</t>
  </si>
  <si>
    <t>85,431.866394</t>
  </si>
  <si>
    <t>9,893.526785</t>
  </si>
  <si>
    <t>845,222,458.45</t>
  </si>
  <si>
    <t>85,431.866393</t>
  </si>
  <si>
    <t>9,916.195318</t>
  </si>
  <si>
    <t>847,159,073.57</t>
  </si>
  <si>
    <t>10,013.619013</t>
  </si>
  <si>
    <t>855,482,161.69</t>
  </si>
  <si>
    <t>85,431.866399</t>
  </si>
  <si>
    <t>9,994.540271</t>
  </si>
  <si>
    <t>853,852,229.15</t>
  </si>
  <si>
    <t>10,058.790476</t>
  </si>
  <si>
    <t>859,341,244.08</t>
  </si>
  <si>
    <t>10,071.758813</t>
  </si>
  <si>
    <t>860,449,153.32</t>
  </si>
  <si>
    <t>10,071.263112</t>
  </si>
  <si>
    <t>860,406,804.69</t>
  </si>
  <si>
    <t>85,431.866403</t>
  </si>
  <si>
    <t>10,070.767435</t>
  </si>
  <si>
    <t>860,364,458.07</t>
  </si>
  <si>
    <t>85,431.866402</t>
  </si>
  <si>
    <t>10,056.657001</t>
  </si>
  <si>
    <t>859,158,977.39</t>
  </si>
  <si>
    <t>85,431.866405</t>
  </si>
  <si>
    <t>10,020.601166</t>
  </si>
  <si>
    <t>856,078,660.08</t>
  </si>
  <si>
    <t>10,031.414100</t>
  </si>
  <si>
    <t>907,002,429.19</t>
  </si>
  <si>
    <t>90,416.208537</t>
  </si>
  <si>
    <t>10,045.114124</t>
  </si>
  <si>
    <t>908,241,133.45</t>
  </si>
  <si>
    <t>90,416.208541</t>
  </si>
  <si>
    <t>10,081.681853</t>
  </si>
  <si>
    <t>911,547,448.83</t>
  </si>
  <si>
    <t>90,416.208538</t>
  </si>
  <si>
    <t>10,081.155379</t>
  </si>
  <si>
    <t>911,499,847.05</t>
  </si>
  <si>
    <t>10,080.628930</t>
  </si>
  <si>
    <t>911,452,247.54</t>
  </si>
  <si>
    <t>90,416.208539</t>
  </si>
  <si>
    <t>10,080.102506</t>
  </si>
  <si>
    <t>911,404,650.29</t>
  </si>
  <si>
    <t>90,416.208540</t>
  </si>
  <si>
    <t>10,171.331116</t>
  </si>
  <si>
    <t>919,653,195.30</t>
  </si>
  <si>
    <t>10,368.809187</t>
  </si>
  <si>
    <t>937,508,413.75</t>
  </si>
  <si>
    <t>10,496.308056</t>
  </si>
  <si>
    <t>949,036,378.08</t>
  </si>
  <si>
    <t>10,523.930497</t>
  </si>
  <si>
    <t>951,533,894.46</t>
  </si>
  <si>
    <t>10,523.399040</t>
  </si>
  <si>
    <t>951,485,842.13</t>
  </si>
  <si>
    <t>10,522.867608</t>
  </si>
  <si>
    <t>951,437,792.09</t>
  </si>
  <si>
    <t>10,611.684562</t>
  </si>
  <si>
    <t>1,066,968,284.33</t>
  </si>
  <si>
    <t>100,546.551124</t>
  </si>
  <si>
    <t>10,582.469049</t>
  </si>
  <si>
    <t>1,064,030,765.22</t>
  </si>
  <si>
    <t>100,546.551121</t>
  </si>
  <si>
    <t>10,612.796897</t>
  </si>
  <si>
    <t>1,185,131,230.51</t>
  </si>
  <si>
    <t>111,670.018941</t>
  </si>
  <si>
    <t>10,827.051576</t>
  </si>
  <si>
    <t>1,307,816,091.75</t>
  </si>
  <si>
    <t>120,791.526906</t>
  </si>
  <si>
    <t>10,816.111595</t>
  </si>
  <si>
    <t>1,536,773,028.83</t>
  </si>
  <si>
    <t>142,081.839239</t>
  </si>
  <si>
    <t>10,815.577609</t>
  </si>
  <si>
    <t>1,536,697,159.12</t>
  </si>
  <si>
    <t>10,815.043648</t>
  </si>
  <si>
    <t>1,536,621,293.02</t>
  </si>
  <si>
    <t>142,081.839245</t>
  </si>
  <si>
    <t>10,848.520251</t>
  </si>
  <si>
    <t>1,597,711,351.33</t>
  </si>
  <si>
    <t>147,274.588088</t>
  </si>
  <si>
    <t>10,717.160705</t>
  </si>
  <si>
    <t>1,690,011,921.29</t>
  </si>
  <si>
    <t>157,692.132068</t>
  </si>
  <si>
    <t>10,689.438945</t>
  </si>
  <si>
    <t>2,107,036,641.01</t>
  </si>
  <si>
    <t>197,113.866486</t>
  </si>
  <si>
    <t>10,472.017343</t>
  </si>
  <si>
    <t>2,050,835,443.14</t>
  </si>
  <si>
    <t>195,839.576651</t>
  </si>
  <si>
    <t>10,371.082626</t>
  </si>
  <si>
    <t>1,981,820,681.07</t>
  </si>
  <si>
    <t>191,091.012630</t>
  </si>
  <si>
    <t>10,370.574891</t>
  </si>
  <si>
    <t>1,981,723,657.52</t>
  </si>
  <si>
    <t>191,091.012634</t>
  </si>
  <si>
    <t>10,370.067180</t>
  </si>
  <si>
    <t>1,981,626,638.58</t>
  </si>
  <si>
    <t>191,091.012641</t>
  </si>
  <si>
    <t>10,369.559493</t>
  </si>
  <si>
    <t>1,981,529,624.25</t>
  </si>
  <si>
    <t>191,091.012650</t>
  </si>
  <si>
    <t>10,301.267234</t>
  </si>
  <si>
    <t>1,923,126,114.10</t>
  </si>
  <si>
    <t>186,688.304498</t>
  </si>
  <si>
    <t>10,052.798506</t>
  </si>
  <si>
    <t>1,787,203,544.30</t>
  </si>
  <si>
    <t>177,781.693648</t>
  </si>
  <si>
    <t>10,317.680154</t>
  </si>
  <si>
    <t>1,797,639,442.00</t>
  </si>
  <si>
    <t>174,229.033578</t>
  </si>
  <si>
    <t>10,342.960125</t>
  </si>
  <si>
    <t>1,800,045,447.01</t>
  </si>
  <si>
    <t>174,035.810373</t>
  </si>
  <si>
    <t>10,342.412644</t>
  </si>
  <si>
    <t>1,799,950,165.67</t>
  </si>
  <si>
    <t>174,035.810369</t>
  </si>
  <si>
    <t>10,341.865189</t>
  </si>
  <si>
    <t>1,799,854,888.86</t>
  </si>
  <si>
    <t>174,035.810366</t>
  </si>
  <si>
    <t>10,341.317760</t>
  </si>
  <si>
    <t>1,799,759,616.58</t>
  </si>
  <si>
    <t>174,035.810363</t>
  </si>
  <si>
    <t>10,305.059319</t>
  </si>
  <si>
    <t>1,747,718,708.32</t>
  </si>
  <si>
    <t>169,598.122070</t>
  </si>
  <si>
    <t>10,235.852291</t>
  </si>
  <si>
    <t>1,344,180,468.67</t>
  </si>
  <si>
    <t>131,320.815351</t>
  </si>
  <si>
    <t>10,301.269855</t>
  </si>
  <si>
    <t>1,198,463,001.69</t>
  </si>
  <si>
    <t>116,341.287876</t>
  </si>
  <si>
    <t>10,287.155917</t>
  </si>
  <si>
    <t>1,196,820,967.97</t>
  </si>
  <si>
    <t>10,286.666952</t>
  </si>
  <si>
    <t>1,196,764,081.10</t>
  </si>
  <si>
    <t>116,341.287871</t>
  </si>
  <si>
    <t>10,286.178010</t>
  </si>
  <si>
    <t>1,196,707,196.94</t>
  </si>
  <si>
    <t>116,341.287870</t>
  </si>
  <si>
    <t>10,310.468950</t>
  </si>
  <si>
    <t>1,199,533,236.18</t>
  </si>
  <si>
    <t>116,341.287869</t>
  </si>
  <si>
    <t>10,306.227743</t>
  </si>
  <si>
    <t>1,199,039,808.66</t>
  </si>
  <si>
    <t>116,341.287866</t>
  </si>
  <si>
    <t>10,334.483869</t>
  </si>
  <si>
    <t>1,200,319,162.75</t>
  </si>
  <si>
    <t>116,146.986919</t>
  </si>
  <si>
    <t>10,320.472426</t>
  </si>
  <si>
    <t>1,198,691,775.87</t>
  </si>
  <si>
    <t>116,146.986920</t>
  </si>
  <si>
    <t>10,304.812955</t>
  </si>
  <si>
    <t>1,196,872,975.48</t>
  </si>
  <si>
    <t>116,146.986918</t>
  </si>
  <si>
    <t>10,304.323150</t>
  </si>
  <si>
    <t>1,196,816,086.14</t>
  </si>
  <si>
    <t>116,146.986922</t>
  </si>
  <si>
    <t>10,303.833369</t>
  </si>
  <si>
    <t>1,196,759,199.51</t>
  </si>
  <si>
    <t>10,253.695147</t>
  </si>
  <si>
    <t>1,190,935,796.13</t>
  </si>
  <si>
    <t>116,146.986921</t>
  </si>
  <si>
    <t>10,243.902227</t>
  </si>
  <si>
    <t>1,142,282,003.03</t>
  </si>
  <si>
    <t>111,508.483556</t>
  </si>
  <si>
    <t>10,279.010791</t>
  </si>
  <si>
    <t>1,146,196,905.79</t>
  </si>
  <si>
    <t>111,508.483559</t>
  </si>
  <si>
    <t>10,332.075586</t>
  </si>
  <si>
    <t>1,152,114,080.63</t>
  </si>
  <si>
    <t>111,508.483561</t>
  </si>
  <si>
    <t>10,401.373867</t>
  </si>
  <si>
    <t>1,065,137,545.30</t>
  </si>
  <si>
    <t>102,403.543889</t>
  </si>
  <si>
    <t>10,400.879473</t>
  </si>
  <si>
    <t>1,065,086,917.56</t>
  </si>
  <si>
    <t>102,403.543885</t>
  </si>
  <si>
    <t>10,400.385102</t>
  </si>
  <si>
    <t>1,065,036,292.23</t>
  </si>
  <si>
    <t>102,403.543887</t>
  </si>
  <si>
    <t>10,446.637589</t>
  </si>
  <si>
    <t>1,069,772,710.82</t>
  </si>
  <si>
    <t>10,485.995230</t>
  </si>
  <si>
    <t>1,073,803,072.77</t>
  </si>
  <si>
    <t>102,403.543890</t>
  </si>
  <si>
    <t>10,599.200762</t>
  </si>
  <si>
    <t>1,097,395,720.45</t>
  </si>
  <si>
    <t>103,535.704728</t>
  </si>
  <si>
    <t>10,621.909537</t>
  </si>
  <si>
    <t>1,186,856,889.43</t>
  </si>
  <si>
    <t>111,736.678353</t>
  </si>
  <si>
    <t>10,638.540744</t>
  </si>
  <si>
    <t>1,288,715,205.31</t>
  </si>
  <si>
    <t>121,136.463761</t>
  </si>
  <si>
    <t>10,638.035077</t>
  </si>
  <si>
    <t>1,288,653,950.56</t>
  </si>
  <si>
    <t>121,136.463758</t>
  </si>
  <si>
    <t>10,637.529434</t>
  </si>
  <si>
    <t>1,288,592,698.72</t>
  </si>
  <si>
    <t>121,136.463755</t>
  </si>
  <si>
    <t>10,658.015475</t>
  </si>
  <si>
    <t>1,291,074,305.25</t>
  </si>
  <si>
    <t>121,136.463751</t>
  </si>
  <si>
    <t>10,720.602969</t>
  </si>
  <si>
    <t>1,296,351,243.35</t>
  </si>
  <si>
    <t>120,921.486142</t>
  </si>
  <si>
    <t>10,746.069430</t>
  </si>
  <si>
    <t>1,299,430,685.65</t>
  </si>
  <si>
    <t>120,921.486141</t>
  </si>
  <si>
    <t>10,708.219722</t>
  </si>
  <si>
    <t>1,294,853,842.70</t>
  </si>
  <si>
    <t>120,921.486140</t>
  </si>
  <si>
    <t>10,674.725764</t>
  </si>
  <si>
    <t>1,290,803,703.55</t>
  </si>
  <si>
    <t>120,921.486143</t>
  </si>
  <si>
    <t>10,674.186216</t>
  </si>
  <si>
    <t>1,290,738,460.65</t>
  </si>
  <si>
    <t>120,921.486147</t>
  </si>
  <si>
    <t>10,673.646694</t>
  </si>
  <si>
    <t>1,290,673,220.85</t>
  </si>
  <si>
    <t>10,683.735439</t>
  </si>
  <si>
    <t>1,291,893,166.85</t>
  </si>
  <si>
    <t>120,921.486144</t>
  </si>
  <si>
    <t>10,688.805773</t>
  </si>
  <si>
    <t>1,292,506,279.18</t>
  </si>
  <si>
    <t>10,761.555487</t>
  </si>
  <si>
    <t>1,301,303,282.71</t>
  </si>
  <si>
    <t>10,984.413909</t>
  </si>
  <si>
    <t>1,328,251,654.25</t>
  </si>
  <si>
    <t>10,718.712090</t>
  </si>
  <si>
    <t>1,292,280,315.99</t>
  </si>
  <si>
    <t>120,563.021484</t>
  </si>
  <si>
    <t>10,718.170356</t>
  </si>
  <si>
    <t>1,292,215,002.91</t>
  </si>
  <si>
    <t>120,563.021485</t>
  </si>
  <si>
    <t>10,717.628648</t>
  </si>
  <si>
    <t>1,292,149,692.93</t>
  </si>
  <si>
    <t>120,563.021482</t>
  </si>
  <si>
    <t>10,779.658655</t>
  </si>
  <si>
    <t>1,304,628,217.95</t>
  </si>
  <si>
    <t>121,026.858058</t>
  </si>
  <si>
    <t>10,779.114148</t>
  </si>
  <si>
    <t>1,304,562,317.95</t>
  </si>
  <si>
    <t>121,026.858055</t>
  </si>
  <si>
    <t>10,761.932616</t>
  </si>
  <si>
    <t>1,311,482,891.08</t>
  </si>
  <si>
    <t>121,863.139073</t>
  </si>
  <si>
    <t>10,837.168034</t>
  </si>
  <si>
    <t>1,320,651,315.27</t>
  </si>
  <si>
    <t>121,863.139072</t>
  </si>
  <si>
    <t>10,821.356184</t>
  </si>
  <si>
    <t>1,318,724,433.65</t>
  </si>
  <si>
    <t>121,863.139077</t>
  </si>
  <si>
    <t>11,062.473554</t>
  </si>
  <si>
    <t>1,456,978,437.07</t>
  </si>
  <si>
    <t>131,704.580351</t>
  </si>
  <si>
    <t>11,013.759899</t>
  </si>
  <si>
    <t>1,442,530,625.58</t>
  </si>
  <si>
    <t>130,975.310776</t>
  </si>
  <si>
    <t>11,047.023535</t>
  </si>
  <si>
    <t>1,566,887,340.66</t>
  </si>
  <si>
    <t>141,837.965285</t>
  </si>
  <si>
    <t>11,058.357203</t>
  </si>
  <si>
    <t>1,571,980,972.59</t>
  </si>
  <si>
    <t>142,153.209897</t>
  </si>
  <si>
    <t>11,052.452904</t>
  </si>
  <si>
    <t>1,571,141,657.53</t>
  </si>
  <si>
    <t>142,153.209896</t>
  </si>
  <si>
    <t>11,126.231199</t>
  </si>
  <si>
    <t>1,581,629,478.94</t>
  </si>
  <si>
    <t>142,153.209892</t>
  </si>
  <si>
    <t>11,125.674994</t>
  </si>
  <si>
    <t>1,581,550,412.61</t>
  </si>
  <si>
    <t>11,125.118815</t>
  </si>
  <si>
    <t>1,581,471,350.04</t>
  </si>
  <si>
    <t>11,120.440695</t>
  </si>
  <si>
    <t>1,567,826,340.34</t>
  </si>
  <si>
    <t>140,985.989975</t>
  </si>
  <si>
    <t>11,196.666991</t>
  </si>
  <si>
    <t>1,578,573,180.09</t>
  </si>
  <si>
    <t>140,985.989970</t>
  </si>
  <si>
    <t>11,140.869488</t>
  </si>
  <si>
    <t>1,570,706,513.91</t>
  </si>
  <si>
    <t>140,985.989972</t>
  </si>
  <si>
    <t>11,083.485567</t>
  </si>
  <si>
    <t>1,573,843,927.85</t>
  </si>
  <si>
    <t>141,999.005488</t>
  </si>
  <si>
    <t>11,084.163757</t>
  </si>
  <si>
    <t>1,584,496,721.73</t>
  </si>
  <si>
    <t>142,951.399534</t>
  </si>
  <si>
    <t>11,083.564364</t>
  </si>
  <si>
    <t>1,584,411,037.64</t>
  </si>
  <si>
    <t>142,951.399532</t>
  </si>
  <si>
    <t>11,082.964999</t>
  </si>
  <si>
    <t>1,584,325,357.62</t>
  </si>
  <si>
    <t>142,951.399536</t>
  </si>
  <si>
    <t>11,011.471499</t>
  </si>
  <si>
    <t>1,642,757,142.76</t>
  </si>
  <si>
    <t>149,185.977815</t>
  </si>
  <si>
    <t>11,019.276094</t>
  </si>
  <si>
    <t>1,659,343,978.90</t>
  </si>
  <si>
    <t>150,585.570662</t>
  </si>
  <si>
    <t>11,094.573470</t>
  </si>
  <si>
    <t>1,669,678,677.20</t>
  </si>
  <si>
    <t>150,495.075968</t>
  </si>
  <si>
    <t>11,094.552773</t>
  </si>
  <si>
    <t>1,669,675,562.45</t>
  </si>
  <si>
    <t>150,495.075972</t>
  </si>
  <si>
    <t>11,011.286472</t>
  </si>
  <si>
    <t>1,657,144,394.13</t>
  </si>
  <si>
    <t>150,495.075970</t>
  </si>
  <si>
    <t>11,010.681584</t>
  </si>
  <si>
    <t>1,657,053,361.44</t>
  </si>
  <si>
    <t>11,010.076725</t>
  </si>
  <si>
    <t>1,656,962,333.08</t>
  </si>
  <si>
    <t>150,495.075962</t>
  </si>
  <si>
    <t>11,027.037774</t>
  </si>
  <si>
    <t>1,663,509,358.93</t>
  </si>
  <si>
    <t>150,857.319348</t>
  </si>
  <si>
    <t>10,949.109734</t>
  </si>
  <si>
    <t>1,651,753,343.71</t>
  </si>
  <si>
    <t>150,857.319347</t>
  </si>
  <si>
    <t>10,921.661292</t>
  </si>
  <si>
    <t>1,651,612,545.27</t>
  </si>
  <si>
    <t>151,223.563990</t>
  </si>
  <si>
    <t>10,915.453002</t>
  </si>
  <si>
    <t>1,650,673,705.52</t>
  </si>
  <si>
    <t>151,223.563989</t>
  </si>
  <si>
    <t>10,961.087318</t>
  </si>
  <si>
    <t>1,656,574,689.40</t>
  </si>
  <si>
    <t>151,132.332162</t>
  </si>
  <si>
    <t>10,960.485160</t>
  </si>
  <si>
    <t>1,656,483,683.79</t>
  </si>
  <si>
    <t>151,132.332156</t>
  </si>
  <si>
    <t>10,959.883030</t>
  </si>
  <si>
    <t>1,656,392,682.51</t>
  </si>
  <si>
    <t>151,132.332159</t>
  </si>
  <si>
    <t>10,965.483308</t>
  </si>
  <si>
    <t>1,657,239,065.54</t>
  </si>
  <si>
    <t>151,132.332155</t>
  </si>
  <si>
    <t>10,925.772962</t>
  </si>
  <si>
    <t>1,651,237,548.34</t>
  </si>
  <si>
    <t>10,933.145759</t>
  </si>
  <si>
    <t>1,652,351,816.41</t>
  </si>
  <si>
    <t>151,132.332161</t>
  </si>
  <si>
    <t>10,914.330692</t>
  </si>
  <si>
    <t>1,658,235,019.19</t>
  </si>
  <si>
    <t>151,931.901826</t>
  </si>
  <si>
    <t>10,886.098079</t>
  </si>
  <si>
    <t>1,653,945,584.66</t>
  </si>
  <si>
    <t>151,931.901831</t>
  </si>
  <si>
    <t>10,885.499912</t>
  </si>
  <si>
    <t>1,653,854,704.02</t>
  </si>
  <si>
    <t>151,931.901832</t>
  </si>
  <si>
    <t>10,884.901773</t>
  </si>
  <si>
    <t>1,653,763,827.70</t>
  </si>
  <si>
    <t>151,931.901839</t>
  </si>
  <si>
    <t>10,784.017010</t>
  </si>
  <si>
    <t>1,864,761,843.69</t>
  </si>
  <si>
    <t>172,919.037680</t>
  </si>
  <si>
    <t>10,742.781463</t>
  </si>
  <si>
    <t>1,857,631,432.58</t>
  </si>
  <si>
    <t>172,919.037679</t>
  </si>
  <si>
    <t>10,693.843021</t>
  </si>
  <si>
    <t>1,849,169,044.28</t>
  </si>
  <si>
    <t>10,599.615053</t>
  </si>
  <si>
    <t>1,799,618,487.47</t>
  </si>
  <si>
    <t>169,781.494750</t>
  </si>
  <si>
    <t>10,607.094370</t>
  </si>
  <si>
    <t>1,800,888,337.05</t>
  </si>
  <si>
    <t>169,781.494746</t>
  </si>
  <si>
    <t>10,606.517952</t>
  </si>
  <si>
    <t>1,800,790,471.98</t>
  </si>
  <si>
    <t>10,605.941562</t>
  </si>
  <si>
    <t>1,800,692,611.56</t>
  </si>
  <si>
    <t>169,781.494744</t>
  </si>
  <si>
    <t>10,616.330175</t>
  </si>
  <si>
    <t>1,402,456,405.78</t>
  </si>
  <si>
    <t>132,103.691451</t>
  </si>
  <si>
    <t>10,665.164067</t>
  </si>
  <si>
    <t>1,408,907,543.21</t>
  </si>
  <si>
    <t>132,103.691454</t>
  </si>
  <si>
    <t>10,601.983141</t>
  </si>
  <si>
    <t>1,400,561,109.70</t>
  </si>
  <si>
    <t>132,103.691458</t>
  </si>
  <si>
    <t>10,600.115844</t>
  </si>
  <si>
    <t>1,192,889,358.73</t>
  </si>
  <si>
    <t>112,535.502091</t>
  </si>
  <si>
    <t>10,698.840268</t>
  </si>
  <si>
    <t>1,203,999,361.33</t>
  </si>
  <si>
    <t>112,535.502089</t>
  </si>
  <si>
    <t>10,698.257296</t>
  </si>
  <si>
    <t>1,203,933,756.25</t>
  </si>
  <si>
    <t>112,535.502086</t>
  </si>
  <si>
    <t>10,697.691195</t>
  </si>
  <si>
    <t>1,203,870,049.82</t>
  </si>
  <si>
    <t>10,539.463844</t>
  </si>
  <si>
    <t>1,189,063,855.42</t>
  </si>
  <si>
    <t>112,820.146548</t>
  </si>
  <si>
    <t>10,422.557273</t>
  </si>
  <si>
    <t>1,175,874,438.97</t>
  </si>
  <si>
    <t>112,820.146550</t>
  </si>
  <si>
    <t>10,418.810039</t>
  </si>
  <si>
    <t>1,175,451,675.45</t>
  </si>
  <si>
    <t>112,820.146547</t>
  </si>
  <si>
    <t>10,415.263309</t>
  </si>
  <si>
    <t>1,172,429,653.54</t>
  </si>
  <si>
    <t>112,568.412219</t>
  </si>
  <si>
    <t>10,420.531299</t>
  </si>
  <si>
    <t>1,285,251,285.17</t>
  </si>
  <si>
    <t>123,338.364263</t>
  </si>
  <si>
    <t>10,419.983444</t>
  </si>
  <si>
    <t>1,285,183,713.59</t>
  </si>
  <si>
    <t>123,338.364259</t>
  </si>
  <si>
    <t>10,419.435615</t>
  </si>
  <si>
    <t>1,285,116,145.22</t>
  </si>
  <si>
    <t>123,338.364256</t>
  </si>
  <si>
    <t>10,418.887812</t>
  </si>
  <si>
    <t>1,285,048,580.06</t>
  </si>
  <si>
    <t>123,338.364252</t>
  </si>
  <si>
    <t>10,499.130109</t>
  </si>
  <si>
    <t>1,294,945,533.71</t>
  </si>
  <si>
    <t>10,503.643187</t>
  </si>
  <si>
    <t>1,295,502,169.34</t>
  </si>
  <si>
    <t>123,338.364249</t>
  </si>
  <si>
    <t>10,503.091381</t>
  </si>
  <si>
    <t>1,295,434,110.52</t>
  </si>
  <si>
    <t>10,502.539601</t>
  </si>
  <si>
    <t>1,295,366,054.93</t>
  </si>
  <si>
    <t>123,338.364257</t>
  </si>
  <si>
    <t>10,501.987848</t>
  </si>
  <si>
    <t>1,295,298,002.57</t>
  </si>
  <si>
    <t>10,501.436121</t>
  </si>
  <si>
    <t>1,295,229,953.45</t>
  </si>
  <si>
    <t>123,338.364251</t>
  </si>
  <si>
    <t>10,473.197112</t>
  </si>
  <si>
    <t>1,291,747,000.24</t>
  </si>
  <si>
    <t>123,338.364248</t>
  </si>
  <si>
    <t>10,486.686896</t>
  </si>
  <si>
    <t>1,293,410,808.17</t>
  </si>
  <si>
    <t>10,352.711191</t>
  </si>
  <si>
    <t>1,276,886,463.83</t>
  </si>
  <si>
    <t>10,419.146686</t>
  </si>
  <si>
    <t>1,288,080,509.12</t>
  </si>
  <si>
    <t>123,626.295698</t>
  </si>
  <si>
    <t>10,430.279475</t>
  </si>
  <si>
    <t>1,289,456,814.54</t>
  </si>
  <si>
    <t>123,626.295693</t>
  </si>
  <si>
    <t>10,429.783707</t>
  </si>
  <si>
    <t>1,289,395,524.54</t>
  </si>
  <si>
    <t>123,626.295690</t>
  </si>
  <si>
    <t>10,429.287962</t>
  </si>
  <si>
    <t>1,289,334,237.45</t>
  </si>
  <si>
    <t>123,626.295692</t>
  </si>
  <si>
    <t>10,354.100424</t>
  </si>
  <si>
    <t>1,280,039,080.61</t>
  </si>
  <si>
    <t>123,626.295689</t>
  </si>
  <si>
    <t>10,319.912921</t>
  </si>
  <si>
    <t>1,275,812,606.25</t>
  </si>
  <si>
    <t>123,626.295688</t>
  </si>
  <si>
    <t>10,334.071279</t>
  </si>
  <si>
    <t>1,277,562,951.58</t>
  </si>
  <si>
    <t>123,626.295686</t>
  </si>
  <si>
    <t>10,384.489351</t>
  </si>
  <si>
    <t>1,301,795,951.12</t>
  </si>
  <si>
    <t>125,359.650063</t>
  </si>
  <si>
    <t>10,284.722363</t>
  </si>
  <si>
    <t>1,373,089,196.42</t>
  </si>
  <si>
    <t>133,507.658054</t>
  </si>
  <si>
    <t>10,284.189044</t>
  </si>
  <si>
    <t>1,373,017,994.24</t>
  </si>
  <si>
    <t>133,507.658053</t>
  </si>
  <si>
    <t>10,283.655750</t>
  </si>
  <si>
    <t>1,372,946,795.44</t>
  </si>
  <si>
    <t>133,507.658056</t>
  </si>
  <si>
    <t>9,977.580467</t>
  </si>
  <si>
    <t>1,331,083,401.22</t>
  </si>
  <si>
    <t>133,407.433357</t>
  </si>
  <si>
    <t>10,223.252144</t>
  </si>
  <si>
    <t>1,367,357,829.14</t>
  </si>
  <si>
    <t>133,749.790172</t>
  </si>
  <si>
    <t>10,189.653654</t>
  </si>
  <si>
    <t>1,362,864,038.18</t>
  </si>
  <si>
    <t>133,749.790175</t>
  </si>
  <si>
    <t>10,210.166285</t>
  </si>
  <si>
    <t>1,388,111,839.21</t>
  </si>
  <si>
    <t>135,953.891490</t>
  </si>
  <si>
    <t>10,227.601430</t>
  </si>
  <si>
    <t>1,489,156,439.32</t>
  </si>
  <si>
    <t>145,601.727787</t>
  </si>
  <si>
    <t>10,227.074520</t>
  </si>
  <si>
    <t>1,489,079,720.27</t>
  </si>
  <si>
    <t>145,601.727782</t>
  </si>
  <si>
    <t>10,226.547635</t>
  </si>
  <si>
    <t>1,489,003,004.87</t>
  </si>
  <si>
    <t>145,601.727779</t>
  </si>
  <si>
    <t>10,268.600243</t>
  </si>
  <si>
    <t>1,495,125,937.31</t>
  </si>
  <si>
    <t>145,601.727785</t>
  </si>
  <si>
    <t>10,267.145555</t>
  </si>
  <si>
    <t>1,464,914,132.30</t>
  </si>
  <si>
    <t>142,679.786164</t>
  </si>
  <si>
    <t>10,280.377198</t>
  </si>
  <si>
    <t>1,484,802,020.31</t>
  </si>
  <si>
    <t>144,430.694683</t>
  </si>
  <si>
    <t>10,280.740811</t>
  </si>
  <si>
    <t>1,484,854,537.17</t>
  </si>
  <si>
    <t>144,430.694681</t>
  </si>
  <si>
    <t>10,215.469798</t>
  </si>
  <si>
    <t>1,475,427,399.38</t>
  </si>
  <si>
    <t>144,430.694677</t>
  </si>
  <si>
    <t>10,214.919093</t>
  </si>
  <si>
    <t>1,475,347,860.67</t>
  </si>
  <si>
    <t>10,214.368414</t>
  </si>
  <si>
    <t>1,475,268,325.74</t>
  </si>
  <si>
    <t>144,430.694679</t>
  </si>
  <si>
    <t>10,183.885902</t>
  </si>
  <si>
    <t>1,465,845,715.39</t>
  </si>
  <si>
    <t>143,937.759073</t>
  </si>
  <si>
    <t>10,093.753804</t>
  </si>
  <si>
    <t>1,427,014,369.37</t>
  </si>
  <si>
    <t>141,375.983314</t>
  </si>
  <si>
    <t>10,093.207477</t>
  </si>
  <si>
    <t>1,426,937,131.81</t>
  </si>
  <si>
    <t>141,375.983310</t>
  </si>
  <si>
    <t>10,171.538973</t>
  </si>
  <si>
    <t>1,198,690,367.16</t>
  </si>
  <si>
    <t>117,847.492925</t>
  </si>
  <si>
    <t>10,186.194932</t>
  </si>
  <si>
    <t>1,200,417,535.22</t>
  </si>
  <si>
    <t>117,847.492929</t>
  </si>
  <si>
    <t>10,185.630923</t>
  </si>
  <si>
    <t>1,200,351,068.18</t>
  </si>
  <si>
    <t>10,185.066941</t>
  </si>
  <si>
    <t>1,200,284,604.30</t>
  </si>
  <si>
    <t>117,847.492928</t>
  </si>
  <si>
    <t>10,124.803610</t>
  </si>
  <si>
    <t>1,193,182,721.78</t>
  </si>
  <si>
    <t>117,847.492923</t>
  </si>
  <si>
    <t>10,133.519538</t>
  </si>
  <si>
    <t>1,188,913,697.68</t>
  </si>
  <si>
    <t>117,324.853741</t>
  </si>
  <si>
    <t>10,044.432100</t>
  </si>
  <si>
    <t>1,178,461,527.04</t>
  </si>
  <si>
    <t>10,039.374830</t>
  </si>
  <si>
    <t>1,177,868,183.61</t>
  </si>
  <si>
    <t>117,324.853744</t>
  </si>
  <si>
    <t>9,923.606830</t>
  </si>
  <si>
    <t>1,164,285,719.98</t>
  </si>
  <si>
    <t>117,324.853748</t>
  </si>
  <si>
    <t>9,923.105550</t>
  </si>
  <si>
    <t>1,164,226,907.35</t>
  </si>
  <si>
    <t>117,324.853745</t>
  </si>
  <si>
    <t>9,922.604294</t>
  </si>
  <si>
    <t>1,164,168,097.51</t>
  </si>
  <si>
    <t>117,324.853740</t>
  </si>
  <si>
    <t>9,922.103061</t>
  </si>
  <si>
    <t>1,164,109,290.47</t>
  </si>
  <si>
    <t>9,974.079567</t>
  </si>
  <si>
    <t>1,084,005,055.20</t>
  </si>
  <si>
    <t>108,682.214526</t>
  </si>
  <si>
    <t>10,057.594288</t>
  </si>
  <si>
    <t>1,093,081,620.04</t>
  </si>
  <si>
    <t>108,682.214528</t>
  </si>
  <si>
    <t>10,113.368369</t>
  </si>
  <si>
    <t>1,099,143,270.66</t>
  </si>
  <si>
    <t>10,132.657438</t>
  </si>
  <si>
    <t>1,084,661,794.15</t>
  </si>
  <si>
    <t>107,046.132842</t>
  </si>
  <si>
    <t>10,132.143379</t>
  </si>
  <si>
    <t>1,084,606,766.18</t>
  </si>
  <si>
    <t>107,046.132848</t>
  </si>
  <si>
    <t>10,131.629345</t>
  </si>
  <si>
    <t>1,084,551,740.82</t>
  </si>
  <si>
    <t>107,046.132847</t>
  </si>
  <si>
    <t>10,083.230271</t>
  </si>
  <si>
    <t>1,079,370,807.08</t>
  </si>
  <si>
    <t>107,046.132843</t>
  </si>
  <si>
    <t>10,135.396439</t>
  </si>
  <si>
    <t>1,084,954,993.59</t>
  </si>
  <si>
    <t>107,046.132839</t>
  </si>
  <si>
    <t>10,159.620332</t>
  </si>
  <si>
    <t>1,087,548,067.68</t>
  </si>
  <si>
    <t>10,194.508705</t>
  </si>
  <si>
    <t>1,091,282,733.12</t>
  </si>
  <si>
    <t>107,046.132845</t>
  </si>
  <si>
    <t>10,224.583528</t>
  </si>
  <si>
    <t>1,094,502,126.64</t>
  </si>
  <si>
    <t>10,224.065100</t>
  </si>
  <si>
    <t>1,094,446,630.94</t>
  </si>
  <si>
    <t>10,223.546697</t>
  </si>
  <si>
    <t>1,094,391,137.88</t>
  </si>
  <si>
    <t>107,046.132846</t>
  </si>
  <si>
    <t>10,220.477689</t>
  </si>
  <si>
    <t>1,149,062,612.45</t>
  </si>
  <si>
    <t>112,427.486015</t>
  </si>
  <si>
    <t>10,288.692018</t>
  </si>
  <si>
    <t>1,156,731,778.00</t>
  </si>
  <si>
    <t>112,427.486018</t>
  </si>
  <si>
    <t>10,239.603032</t>
  </si>
  <si>
    <t>1,155,179,321.15</t>
  </si>
  <si>
    <t>112,814.854008</t>
  </si>
  <si>
    <t>10,204.727344</t>
  </si>
  <si>
    <t>1,151,244,825.52</t>
  </si>
  <si>
    <t>112,814.854009</t>
  </si>
  <si>
    <t>9,985.798991</t>
  </si>
  <si>
    <t>1,126,546,455.34</t>
  </si>
  <si>
    <t>112,814.854010</t>
  </si>
  <si>
    <t>9,985.293571</t>
  </si>
  <si>
    <t>1,126,489,436.52</t>
  </si>
  <si>
    <t>112,814.854016</t>
  </si>
  <si>
    <t>9,984.788176</t>
  </si>
  <si>
    <t>1,126,432,420.41</t>
  </si>
  <si>
    <t>112,814.854011</t>
  </si>
  <si>
    <t>9,984.282805</t>
  </si>
  <si>
    <t>1,126,375,407.01</t>
  </si>
  <si>
    <t>112,814.854007</t>
  </si>
  <si>
    <t>10,096.316306</t>
  </si>
  <si>
    <t>1,124,883,718.08</t>
  </si>
  <si>
    <t>111,415.261169</t>
  </si>
  <si>
    <t>10,078.143979</t>
  </si>
  <si>
    <t>1,122,859,043.49</t>
  </si>
  <si>
    <t>111,415.261166</t>
  </si>
  <si>
    <t>10,058.939603</t>
  </si>
  <si>
    <t>1,120,719,382.94</t>
  </si>
  <si>
    <t>111,415.261168</t>
  </si>
  <si>
    <t>10,029.935211</t>
  </si>
  <si>
    <t>1,117,487,851.09</t>
  </si>
  <si>
    <t>111,415.261174</t>
  </si>
  <si>
    <t>10,029.427307</t>
  </si>
  <si>
    <t>1,117,431,262.84</t>
  </si>
  <si>
    <t>10,028.919427</t>
  </si>
  <si>
    <t>1,117,374,677.28</t>
  </si>
  <si>
    <t>111,415.261177</t>
  </si>
  <si>
    <t>10,028.411571</t>
  </si>
  <si>
    <t>1,117,318,094.41</t>
  </si>
  <si>
    <t>111,415.261181</t>
  </si>
  <si>
    <t>9,912.402078</t>
  </si>
  <si>
    <t>1,104,392,866.43</t>
  </si>
  <si>
    <t>111,415.261179</t>
  </si>
  <si>
    <t>9,769.718670</t>
  </si>
  <si>
    <t>1,088,495,757.21</t>
  </si>
  <si>
    <t>9,768.509931</t>
  </si>
  <si>
    <t>1,088,361,085.20</t>
  </si>
  <si>
    <t>111,415.261170</t>
  </si>
  <si>
    <t>9,811.831825</t>
  </si>
  <si>
    <t>1,093,187,805.39</t>
  </si>
  <si>
    <t>111,415.261175</t>
  </si>
  <si>
    <t>9,811.279690</t>
  </si>
  <si>
    <t>1,093,126,289.16</t>
  </si>
  <si>
    <t>9,810.727581</t>
  </si>
  <si>
    <t>1,093,064,775.85</t>
  </si>
  <si>
    <t>111,415.261185</t>
  </si>
  <si>
    <t>9,800.984451</t>
  </si>
  <si>
    <t>1,097,979,242.47</t>
  </si>
  <si>
    <t>112,027.444586</t>
  </si>
  <si>
    <t>9,923.943962</t>
  </si>
  <si>
    <t>1,111,754,082.29</t>
  </si>
  <si>
    <t>112,027.444587</t>
  </si>
  <si>
    <t>9,893.334155</t>
  </si>
  <si>
    <t>1,108,324,943.87</t>
  </si>
  <si>
    <t>112,027.444591</t>
  </si>
  <si>
    <t>9,674.744980</t>
  </si>
  <si>
    <t>1,083,836,957.15</t>
  </si>
  <si>
    <t>112,027.444588</t>
  </si>
  <si>
    <t>9,562.154139</t>
  </si>
  <si>
    <t>1,071,223,692.98</t>
  </si>
  <si>
    <t>9,561.645335</t>
  </si>
  <si>
    <t>1,071,166,692.96</t>
  </si>
  <si>
    <t>112,027.444590</t>
  </si>
  <si>
    <t>9,561.136555</t>
  </si>
  <si>
    <t>1,071,109,695.65</t>
  </si>
  <si>
    <t>112,027.444592</t>
  </si>
  <si>
    <t>9,412.688399</t>
  </si>
  <si>
    <t>1,054,479,428.05</t>
  </si>
  <si>
    <t>112,027.444589</t>
  </si>
  <si>
    <t>9,332.294958</t>
  </si>
  <si>
    <t>1,045,473,156.31</t>
  </si>
  <si>
    <t>9,434.330842</t>
  </si>
  <si>
    <t>1,056,903,975.66</t>
  </si>
  <si>
    <t>9,449.628924</t>
  </si>
  <si>
    <t>1,058,617,780.68</t>
  </si>
  <si>
    <t>9,675.602594</t>
  </si>
  <si>
    <t>1,083,933,033.44</t>
  </si>
  <si>
    <t>9,675.088398</t>
  </si>
  <si>
    <t>1,083,875,429.32</t>
  </si>
  <si>
    <t>112,027.444581</t>
  </si>
  <si>
    <t>9,674.574226</t>
  </si>
  <si>
    <t>1,083,817,827.94</t>
  </si>
  <si>
    <t>112,027.444580</t>
  </si>
  <si>
    <t>9,674.060078</t>
  </si>
  <si>
    <t>1,083,760,229.30</t>
  </si>
  <si>
    <t>112,027.444585</t>
  </si>
  <si>
    <t>9,655.245473</t>
  </si>
  <si>
    <t>1,081,652,477.20</t>
  </si>
  <si>
    <t>9,619.040676</t>
  </si>
  <si>
    <t>1,077,596,546.28</t>
  </si>
  <si>
    <t>112,027.444584</t>
  </si>
  <si>
    <t>9,650.411289</t>
  </si>
  <si>
    <t>1,081,110,915.86</t>
  </si>
  <si>
    <t>9,572.588868</t>
  </si>
  <si>
    <t>1,072,392,668.88</t>
  </si>
  <si>
    <t>112,027.444578</t>
  </si>
  <si>
    <t>9,572.079568</t>
  </si>
  <si>
    <t>1,072,335,613.30</t>
  </si>
  <si>
    <t>9,571.570292</t>
  </si>
  <si>
    <t>1,072,278,560.43</t>
  </si>
  <si>
    <t>9,517.837000</t>
  </si>
  <si>
    <t>1,075,729,126.02</t>
  </si>
  <si>
    <t>113,022.436297</t>
  </si>
  <si>
    <t>9,456.081393</t>
  </si>
  <si>
    <t>1,068,749,356.85</t>
  </si>
  <si>
    <t>113,022.436296</t>
  </si>
  <si>
    <t>9,311.473651</t>
  </si>
  <si>
    <t>1,052,405,437.54</t>
  </si>
  <si>
    <t>9,512.374999</t>
  </si>
  <si>
    <t>1,075,111,797.38</t>
  </si>
  <si>
    <t>113,022.436299</t>
  </si>
  <si>
    <t>9,629.634329</t>
  </si>
  <si>
    <t>1,083,344,732.55</t>
  </si>
  <si>
    <t>112,501.128863</t>
  </si>
  <si>
    <t>9,629.176617</t>
  </si>
  <si>
    <t>1,083,293,239.40</t>
  </si>
  <si>
    <t>112,501.128860</t>
  </si>
  <si>
    <t>9,628.718926</t>
  </si>
  <si>
    <t>1,083,241,748.69</t>
  </si>
  <si>
    <t>112,501.128864</t>
  </si>
  <si>
    <t>9,811.752179</t>
  </si>
  <si>
    <t>1,103,833,196.23</t>
  </si>
  <si>
    <t>9,871.130013</t>
  </si>
  <si>
    <t>1,039,253,023.84</t>
  </si>
  <si>
    <t>105,282.072313</t>
  </si>
  <si>
    <t>10,001.837372</t>
  </si>
  <si>
    <t>1,057,514,165.44</t>
  </si>
  <si>
    <t>105,731.989644</t>
  </si>
  <si>
    <t>10,079.732952</t>
  </si>
  <si>
    <t>1,065,750,220.06</t>
  </si>
  <si>
    <t>105,731.989641</t>
  </si>
  <si>
    <t>10,113.893067</t>
  </si>
  <si>
    <t>1,069,362,037.00</t>
  </si>
  <si>
    <t>105,731.989642</t>
  </si>
  <si>
    <t>10,113.412337</t>
  </si>
  <si>
    <t>1,069,311,208.47</t>
  </si>
  <si>
    <t>105,731.989643</t>
  </si>
  <si>
    <t>10,112.931630</t>
  </si>
  <si>
    <t>1,069,260,382.35</t>
  </si>
  <si>
    <t>9,998.816495</t>
  </si>
  <si>
    <t>1,057,194,762.05</t>
  </si>
  <si>
    <t>105,731.989639</t>
  </si>
  <si>
    <t>10,163.241045</t>
  </si>
  <si>
    <t>1,073,579,696.85</t>
  </si>
  <si>
    <t>105,633.595828</t>
  </si>
  <si>
    <t>10,226.590499</t>
  </si>
  <si>
    <t>1,080,271,527.45</t>
  </si>
  <si>
    <t>105,633.595826</t>
  </si>
  <si>
    <t>10,204.847565</t>
  </si>
  <si>
    <t>1,077,974,743.16</t>
  </si>
  <si>
    <t>105,633.595827</t>
  </si>
  <si>
    <t>10,164.246248</t>
  </si>
  <si>
    <t>1,073,685,880.05</t>
  </si>
  <si>
    <t>10,163.763125</t>
  </si>
  <si>
    <t>1,073,634,846.00</t>
  </si>
  <si>
    <t>105,633.595824</t>
  </si>
  <si>
    <t>10,163.280025</t>
  </si>
  <si>
    <t>1,073,583,814.37</t>
  </si>
  <si>
    <t>105,633.595820</t>
  </si>
  <si>
    <t>10,132.010767</t>
  </si>
  <si>
    <t>1,070,280,730.17</t>
  </si>
  <si>
    <t>105,633.595817</t>
  </si>
  <si>
    <t>10,163.293426</t>
  </si>
  <si>
    <t>1,073,585,229.97</t>
  </si>
  <si>
    <t>105,633.595821</t>
  </si>
  <si>
    <t>10,079.894558</t>
  </si>
  <si>
    <t>1,064,775,507.70</t>
  </si>
  <si>
    <t>105,633.595825</t>
  </si>
  <si>
    <t>10,231.531178</t>
  </si>
  <si>
    <t>1,080,793,429.17</t>
  </si>
  <si>
    <t>105,633.595829</t>
  </si>
  <si>
    <t>10,327.768068</t>
  </si>
  <si>
    <t>1,090,959,277.88</t>
  </si>
  <si>
    <t>10,327.277172</t>
  </si>
  <si>
    <t>1,090,907,422.80</t>
  </si>
  <si>
    <t>10,326.786300</t>
  </si>
  <si>
    <t>1,090,855,570.18</t>
  </si>
  <si>
    <t>10,307.606453</t>
  </si>
  <si>
    <t>1,086,829,534.02</t>
  </si>
  <si>
    <t>105,439.564362</t>
  </si>
  <si>
    <t>10,311.064749</t>
  </si>
  <si>
    <t>1,087,194,175.23</t>
  </si>
  <si>
    <t>105,439.564361</t>
  </si>
  <si>
    <t>10,310.574647</t>
  </si>
  <si>
    <t>1,087,142,499.11</t>
  </si>
  <si>
    <t>105,439.564363</t>
  </si>
  <si>
    <t>10,289.891422</t>
  </si>
  <si>
    <t>1,091,255,106.44</t>
  </si>
  <si>
    <t>106,051.177965</t>
  </si>
  <si>
    <t>10,321.875846</t>
  </si>
  <si>
    <t>1,094,647,092.29</t>
  </si>
  <si>
    <t>106,051.177966</t>
  </si>
  <si>
    <t>10,321.385230</t>
  </si>
  <si>
    <t>1,094,595,061.92</t>
  </si>
  <si>
    <t>106,051.177970</t>
  </si>
  <si>
    <t>10,320.894638</t>
  </si>
  <si>
    <t>1,094,543,034.02</t>
  </si>
  <si>
    <t>10,335.988624</t>
  </si>
  <si>
    <t>1,106,247,414.78</t>
  </si>
  <si>
    <t>107,028.698949</t>
  </si>
  <si>
    <t>10,417.185846</t>
  </si>
  <si>
    <t>1,103,876,423.69</t>
  </si>
  <si>
    <t>105,966.855157</t>
  </si>
  <si>
    <t>10,481.607337</t>
  </si>
  <si>
    <t>1,110,702,966.48</t>
  </si>
  <si>
    <t>105,966.855156</t>
  </si>
  <si>
    <t>10,380.122505</t>
  </si>
  <si>
    <t>1,091,665,089.02</t>
  </si>
  <si>
    <t>105,168.805907</t>
  </si>
  <si>
    <t>10,364.112946</t>
  </si>
  <si>
    <t>1,082,885,020.82</t>
  </si>
  <si>
    <t>104,484.100710</t>
  </si>
  <si>
    <t>10,363.620323</t>
  </si>
  <si>
    <t>1,082,833,549.52</t>
  </si>
  <si>
    <t>104,484.100707</t>
  </si>
  <si>
    <t>335,352.00</t>
  </si>
  <si>
    <t>10,000.131323</t>
  </si>
  <si>
    <t>335,356.09</t>
  </si>
  <si>
    <t>10,000.262674</t>
  </si>
  <si>
    <t>335,360.18</t>
  </si>
  <si>
    <t>10,000.394324</t>
  </si>
  <si>
    <t>335,364.29</t>
  </si>
  <si>
    <t>10,000.525974</t>
  </si>
  <si>
    <t>335,368.39</t>
  </si>
  <si>
    <t>10,000.657922</t>
  </si>
  <si>
    <t>335,372.50</t>
  </si>
  <si>
    <t>10,000.789870</t>
  </si>
  <si>
    <t>335,376.61</t>
  </si>
  <si>
    <t>10,000.922117</t>
  </si>
  <si>
    <t>4,245,380.73</t>
  </si>
  <si>
    <t>9,999.942775</t>
  </si>
  <si>
    <t>4,244,967.15</t>
  </si>
  <si>
    <t>9,998.963562</t>
  </si>
  <si>
    <t>4,244,551.47</t>
  </si>
  <si>
    <t>10,245.334765</t>
  </si>
  <si>
    <t>4,349,133.01</t>
  </si>
  <si>
    <t>10,315.000752</t>
  </si>
  <si>
    <t>4,378,703.35</t>
  </si>
  <si>
    <t xml:space="preserve">81 CCE POR COMP HELM ACCIONES </t>
  </si>
  <si>
    <t>HELM COMISIONISTA DE BOLSA S.A.</t>
  </si>
  <si>
    <t>10,443.552344</t>
  </si>
  <si>
    <t>38,749,670.50</t>
  </si>
  <si>
    <t>3,710.391754</t>
  </si>
  <si>
    <t>10,485.811082</t>
  </si>
  <si>
    <t>38,906,464.22</t>
  </si>
  <si>
    <t>3,710.391491</t>
  </si>
  <si>
    <t>10,575.968585</t>
  </si>
  <si>
    <t>43,435,981.03</t>
  </si>
  <si>
    <t>4,107.045202</t>
  </si>
  <si>
    <t>10,574.841957</t>
  </si>
  <si>
    <t>43,431,359.48</t>
  </si>
  <si>
    <t>4,107.045728</t>
  </si>
  <si>
    <t>10,573.715452</t>
  </si>
  <si>
    <t>43,426,732.87</t>
  </si>
  <si>
    <t>4,107.045727</t>
  </si>
  <si>
    <t>10,524.773678</t>
  </si>
  <si>
    <t>43,225,724.13</t>
  </si>
  <si>
    <t>4,107.045477</t>
  </si>
  <si>
    <t>10,454.585874</t>
  </si>
  <si>
    <t>49,064,957.02</t>
  </si>
  <si>
    <t>4,693.151657</t>
  </si>
  <si>
    <t>10,565.924280</t>
  </si>
  <si>
    <t>49,587,482.48</t>
  </si>
  <si>
    <t>4,693.151414</t>
  </si>
  <si>
    <t>10,564.797507</t>
  </si>
  <si>
    <t>49,582,202.14</t>
  </si>
  <si>
    <t>4,693.152151</t>
  </si>
  <si>
    <t>10,557.423454</t>
  </si>
  <si>
    <t>49,547,591.52</t>
  </si>
  <si>
    <t>4,693.151860</t>
  </si>
  <si>
    <t>10,556.297596</t>
  </si>
  <si>
    <t>49,542,310.76</t>
  </si>
  <si>
    <t>4,693.152150</t>
  </si>
  <si>
    <t>10,555.171859</t>
  </si>
  <si>
    <t>49,537,027.50</t>
  </si>
  <si>
    <t>10,589.493634</t>
  </si>
  <si>
    <t>287,895,876.07</t>
  </si>
  <si>
    <t>27,186.935091</t>
  </si>
  <si>
    <t>10,598.305156</t>
  </si>
  <si>
    <t>418,788,882.36</t>
  </si>
  <si>
    <t>39,514.703171</t>
  </si>
  <si>
    <t>10,558.568284</t>
  </si>
  <si>
    <t>429,534,588.65</t>
  </si>
  <si>
    <t>40,681.139440</t>
  </si>
  <si>
    <t>10,592.626313</t>
  </si>
  <si>
    <t>430,918,205.46</t>
  </si>
  <si>
    <t>40,680.959823</t>
  </si>
  <si>
    <t>10,609.023316</t>
  </si>
  <si>
    <t>437,807,366.67</t>
  </si>
  <si>
    <t>41,267.452585</t>
  </si>
  <si>
    <t>10,608.895141</t>
  </si>
  <si>
    <t>437,802,442.20</t>
  </si>
  <si>
    <t>41,267.486989</t>
  </si>
  <si>
    <t>10,608.767101</t>
  </si>
  <si>
    <t>437,797,522.88</t>
  </si>
  <si>
    <t>41,267.521354</t>
  </si>
  <si>
    <t>10,567.345487</t>
  </si>
  <si>
    <t>438,178,300.21</t>
  </si>
  <si>
    <t>41,465.314137</t>
  </si>
  <si>
    <t>10,696.851501</t>
  </si>
  <si>
    <t>454,544,113.40</t>
  </si>
  <si>
    <t>42,493.261999</t>
  </si>
  <si>
    <t>10,773.988876</t>
  </si>
  <si>
    <t>468,227,016.18</t>
  </si>
  <si>
    <t>43,459.021684</t>
  </si>
  <si>
    <t>10,857.266987</t>
  </si>
  <si>
    <t>487,519,716.55</t>
  </si>
  <si>
    <t>44,902.618415</t>
  </si>
  <si>
    <t>10,830.270539</t>
  </si>
  <si>
    <t>512,288,970.07</t>
  </si>
  <si>
    <t>47,301.585701</t>
  </si>
  <si>
    <t>10,829.527742</t>
  </si>
  <si>
    <t>512,256,094.21</t>
  </si>
  <si>
    <t>47,301.794355</t>
  </si>
  <si>
    <t>10,828.785073</t>
  </si>
  <si>
    <t>512,223,185.29</t>
  </si>
  <si>
    <t>47,301.999424</t>
  </si>
  <si>
    <t>10,725.618244</t>
  </si>
  <si>
    <t>517,579,249.35</t>
  </si>
  <si>
    <t>48,256.355725</t>
  </si>
  <si>
    <t>10,820.321313</t>
  </si>
  <si>
    <t>537,788,714.68</t>
  </si>
  <si>
    <t>49,701.732428</t>
  </si>
  <si>
    <t>10,885.098463</t>
  </si>
  <si>
    <t>542,006,758.51</t>
  </si>
  <si>
    <t>49,793.464005</t>
  </si>
  <si>
    <t>10,683.254374</t>
  </si>
  <si>
    <t>538,519,786.44</t>
  </si>
  <si>
    <t>50,407.840868</t>
  </si>
  <si>
    <t>10,682.368796</t>
  </si>
  <si>
    <t>538,478,289.35</t>
  </si>
  <si>
    <t>50,408.135090</t>
  </si>
  <si>
    <t>10,681.863078</t>
  </si>
  <si>
    <t>538,453,931.08</t>
  </si>
  <si>
    <t>50,408.241254</t>
  </si>
  <si>
    <t>10,680.977778</t>
  </si>
  <si>
    <t>538,409,304.65</t>
  </si>
  <si>
    <t>50,408.241253</t>
  </si>
  <si>
    <t>10,654.564633</t>
  </si>
  <si>
    <t>537,077,864.47</t>
  </si>
  <si>
    <t>10,840.374956</t>
  </si>
  <si>
    <t>546,444,112.61</t>
  </si>
  <si>
    <t>50,408.229865</t>
  </si>
  <si>
    <t>10,928.922810</t>
  </si>
  <si>
    <t>550,907,519.61</t>
  </si>
  <si>
    <t>50,408.217643</t>
  </si>
  <si>
    <t>8,114.956711</t>
  </si>
  <si>
    <t>549,970,599.99</t>
  </si>
  <si>
    <t>67,772.462571</t>
  </si>
  <si>
    <t>10,922.270438</t>
  </si>
  <si>
    <t>550,571,316.21</t>
  </si>
  <si>
    <t>50,408.138064</t>
  </si>
  <si>
    <t>10,921.334146</t>
  </si>
  <si>
    <t>550,525,123.47</t>
  </si>
  <si>
    <t>50,408.229994</t>
  </si>
  <si>
    <t>10,920.397983</t>
  </si>
  <si>
    <t>550,477,933.13</t>
  </si>
  <si>
    <t>50,408.229992</t>
  </si>
  <si>
    <t>10,919.461949</t>
  </si>
  <si>
    <t>550,430,749.31</t>
  </si>
  <si>
    <t>11,256.337059</t>
  </si>
  <si>
    <t>569,020,383.15</t>
  </si>
  <si>
    <t>50,551.114467</t>
  </si>
  <si>
    <t>11,317.152926</t>
  </si>
  <si>
    <t>572,094,069.68</t>
  </si>
  <si>
    <t>50,551.059389</t>
  </si>
  <si>
    <t>10,908.127046</t>
  </si>
  <si>
    <t>551,417,499.70</t>
  </si>
  <si>
    <t>50,551.070534</t>
  </si>
  <si>
    <t>11,278.371629</t>
  </si>
  <si>
    <t>570,132,631.33</t>
  </si>
  <si>
    <t>50,550.970484</t>
  </si>
  <si>
    <t>11,277.611480</t>
  </si>
  <si>
    <t>570,095,710.22</t>
  </si>
  <si>
    <t>50,551.103949</t>
  </si>
  <si>
    <t>11,276.851466</t>
  </si>
  <si>
    <t>570,057,382.17</t>
  </si>
  <si>
    <t>50,551.112063</t>
  </si>
  <si>
    <t>11,128.302188</t>
  </si>
  <si>
    <t>562,547,665.80</t>
  </si>
  <si>
    <t>50,551.077451</t>
  </si>
  <si>
    <t>11,339.152493</t>
  </si>
  <si>
    <t>578,059,845.05</t>
  </si>
  <si>
    <t>50,979.104956</t>
  </si>
  <si>
    <t>11,605.140492</t>
  </si>
  <si>
    <t>636,776,619.67</t>
  </si>
  <si>
    <t>54,870.220667</t>
  </si>
  <si>
    <t>11,488.301003</t>
  </si>
  <si>
    <t>664,903,057.31</t>
  </si>
  <si>
    <t>57,876.535193</t>
  </si>
  <si>
    <t>11,529.023974</t>
  </si>
  <si>
    <t>732,489,118.48</t>
  </si>
  <si>
    <t>63,534.356432</t>
  </si>
  <si>
    <t>11,527.814216</t>
  </si>
  <si>
    <t>732,413,791.58</t>
  </si>
  <si>
    <t>63,534.489527</t>
  </si>
  <si>
    <t>11,526.604592</t>
  </si>
  <si>
    <t>732,336,938.71</t>
  </si>
  <si>
    <t>63,534.489525</t>
  </si>
  <si>
    <t>11,573.289516</t>
  </si>
  <si>
    <t>735,301,640.58</t>
  </si>
  <si>
    <t>63,534.368475</t>
  </si>
  <si>
    <t>11,526.657317</t>
  </si>
  <si>
    <t>768,443,704.18</t>
  </si>
  <si>
    <t>66,666.656520</t>
  </si>
  <si>
    <t>11,509.725022</t>
  </si>
  <si>
    <t>767,552,927.80</t>
  </si>
  <si>
    <t>66,687.338432</t>
  </si>
  <si>
    <t>11,470.347357</t>
  </si>
  <si>
    <t>764,926,164.60</t>
  </si>
  <si>
    <t>66,687.271169</t>
  </si>
  <si>
    <t>11,430.763683</t>
  </si>
  <si>
    <t>762,285,661.55</t>
  </si>
  <si>
    <t>66,687.203295</t>
  </si>
  <si>
    <t>11,429.795764</t>
  </si>
  <si>
    <t>762,223,978.70</t>
  </si>
  <si>
    <t>66,687.453953</t>
  </si>
  <si>
    <t>11,428.827980</t>
  </si>
  <si>
    <t>762,161,540.30</t>
  </si>
  <si>
    <t>66,687.637755</t>
  </si>
  <si>
    <t>11,564.900596</t>
  </si>
  <si>
    <t>762,925,534.66</t>
  </si>
  <si>
    <t>65,969.052508</t>
  </si>
  <si>
    <t>11,598.975209</t>
  </si>
  <si>
    <t>765,172,050.09</t>
  </si>
  <si>
    <t>65,968.935729</t>
  </si>
  <si>
    <t>11,655.280092</t>
  </si>
  <si>
    <t>794,262,404.69</t>
  </si>
  <si>
    <t>68,146.144788</t>
  </si>
  <si>
    <t>11,839.407413</t>
  </si>
  <si>
    <t>808,308,307.50</t>
  </si>
  <si>
    <t>68,272.699748</t>
  </si>
  <si>
    <t>11,742.040332</t>
  </si>
  <si>
    <t>818,098,648.77</t>
  </si>
  <si>
    <t>69,672.614438</t>
  </si>
  <si>
    <t>11,740.883593</t>
  </si>
  <si>
    <t>818,021,245.45</t>
  </si>
  <si>
    <t>69,672.886114</t>
  </si>
  <si>
    <t>11,739.727002</t>
  </si>
  <si>
    <t>817,938,140.36</t>
  </si>
  <si>
    <t>69,672.671283</t>
  </si>
  <si>
    <t>11,719.996172</t>
  </si>
  <si>
    <t>821,563,434.41</t>
  </si>
  <si>
    <t>70,099.292044</t>
  </si>
  <si>
    <t>11,800.955759</t>
  </si>
  <si>
    <t>827,236,901.90</t>
  </si>
  <si>
    <t>70,099.144408</t>
  </si>
  <si>
    <t>11,817.919524</t>
  </si>
  <si>
    <t>873,338,357.17</t>
  </si>
  <si>
    <t>73,899.501126</t>
  </si>
  <si>
    <t>11,941.233680</t>
  </si>
  <si>
    <t>884,864,517.38</t>
  </si>
  <si>
    <t>74,101.599641</t>
  </si>
  <si>
    <t>11,950.780813</t>
  </si>
  <si>
    <t>899,263,912.51</t>
  </si>
  <si>
    <t>75,247.293594</t>
  </si>
  <si>
    <t>11,949.801104</t>
  </si>
  <si>
    <t>899,193,139.97</t>
  </si>
  <si>
    <t>75,247.540285</t>
  </si>
  <si>
    <t>11,948.821536</t>
  </si>
  <si>
    <t>899,121,025.14</t>
  </si>
  <si>
    <t>75,247.673792</t>
  </si>
  <si>
    <t>12,010.376004</t>
  </si>
  <si>
    <t>903,751,499.36</t>
  </si>
  <si>
    <t>75,247.560864</t>
  </si>
  <si>
    <t>12,095.328881</t>
  </si>
  <si>
    <t>985,001,036.60</t>
  </si>
  <si>
    <t>81,436.482322</t>
  </si>
  <si>
    <t>12,144.102909</t>
  </si>
  <si>
    <t>984,222,576.66</t>
  </si>
  <si>
    <t>81,045.309319</t>
  </si>
  <si>
    <t>12,465.226809</t>
  </si>
  <si>
    <t>1,012,583,983.16</t>
  </si>
  <si>
    <t>81,232.696258</t>
  </si>
  <si>
    <t>12,702.200922</t>
  </si>
  <si>
    <t>1,189,784,245.80</t>
  </si>
  <si>
    <t>93,667.566204</t>
  </si>
  <si>
    <t>12,701.052045</t>
  </si>
  <si>
    <t>1,189,682,769.47</t>
  </si>
  <si>
    <t>93,668.049328</t>
  </si>
  <si>
    <t>12,699.903316</t>
  </si>
  <si>
    <t>1,189,578,122.71</t>
  </si>
  <si>
    <t>93,668.281806</t>
  </si>
  <si>
    <t>12,556.548773</t>
  </si>
  <si>
    <t>1,171,477,350.96</t>
  </si>
  <si>
    <t>93,296.125563</t>
  </si>
  <si>
    <t>12,364.515433</t>
  </si>
  <si>
    <t>1,157,460,945.27</t>
  </si>
  <si>
    <t>93,611.508800</t>
  </si>
  <si>
    <t>12,449.735112</t>
  </si>
  <si>
    <t>1,194,254,285.30</t>
  </si>
  <si>
    <t>95,926.079917</t>
  </si>
  <si>
    <t>12,461.119709</t>
  </si>
  <si>
    <t>1,195,615,696.60</t>
  </si>
  <si>
    <t>95,947.693668</t>
  </si>
  <si>
    <t>12,530.018253</t>
  </si>
  <si>
    <t>1,222,239,007.21</t>
  </si>
  <si>
    <t>97,544.870449</t>
  </si>
  <si>
    <t>12,528.687815</t>
  </si>
  <si>
    <t>1,222,114,781.94</t>
  </si>
  <si>
    <t>97,545.313602</t>
  </si>
  <si>
    <t>12,527.357521</t>
  </si>
  <si>
    <t>1,221,986,889.54</t>
  </si>
  <si>
    <t>97,545.462999</t>
  </si>
  <si>
    <t>12,539.216903</t>
  </si>
  <si>
    <t>1,263,070,948.97</t>
  </si>
  <si>
    <t>100,729.651520</t>
  </si>
  <si>
    <t>12,550.845771</t>
  </si>
  <si>
    <t>1,274,578,465.61</t>
  </si>
  <si>
    <t>101,553.193216</t>
  </si>
  <si>
    <t>13,157.157985</t>
  </si>
  <si>
    <t>1,518,048,790.47</t>
  </si>
  <si>
    <t>115,378.168462</t>
  </si>
  <si>
    <t>13,353.427324</t>
  </si>
  <si>
    <t>2,040,688,168.66</t>
  </si>
  <si>
    <t>152,821.303411</t>
  </si>
  <si>
    <t>13,228.962300</t>
  </si>
  <si>
    <t>2,152,589,445.69</t>
  </si>
  <si>
    <t>162,717.936364</t>
  </si>
  <si>
    <t>13,227.930921</t>
  </si>
  <si>
    <t>2,152,429,853.17</t>
  </si>
  <si>
    <t>162,718.558634</t>
  </si>
  <si>
    <t>13,226.899698</t>
  </si>
  <si>
    <t>2,152,263,427.24</t>
  </si>
  <si>
    <t>162,718.662452</t>
  </si>
  <si>
    <t>13,250.211175</t>
  </si>
  <si>
    <t>2,161,143,219.43</t>
  </si>
  <si>
    <t>163,102.549151</t>
  </si>
  <si>
    <t>13,125.002612</t>
  </si>
  <si>
    <t>2,140,725,064.59</t>
  </si>
  <si>
    <t>163,102.829605</t>
  </si>
  <si>
    <t>13,125.447920</t>
  </si>
  <si>
    <t>2,153,897,695.53</t>
  </si>
  <si>
    <t>164,100.890778</t>
  </si>
  <si>
    <t>13,124.533723</t>
  </si>
  <si>
    <t>2,163,747,674.97</t>
  </si>
  <si>
    <t>164,862.822607</t>
  </si>
  <si>
    <t>13,045.903094</t>
  </si>
  <si>
    <t>2,222,821,607.47</t>
  </si>
  <si>
    <t>170,384.648073</t>
  </si>
  <si>
    <t>13,044.503464</t>
  </si>
  <si>
    <t>2,222,583,131.94</t>
  </si>
  <si>
    <t>170,384.648068</t>
  </si>
  <si>
    <t>13,043.103984</t>
  </si>
  <si>
    <t>2,222,344,682.09</t>
  </si>
  <si>
    <t>12,964.084633</t>
  </si>
  <si>
    <t>2,207,636,037.83</t>
  </si>
  <si>
    <t>170,288.616615</t>
  </si>
  <si>
    <t>13,402.342564</t>
  </si>
  <si>
    <t>2,282,265,930.65</t>
  </si>
  <si>
    <t>170,288.583488</t>
  </si>
  <si>
    <t>13,380.646338</t>
  </si>
  <si>
    <t>2,388,460,583.51</t>
  </si>
  <si>
    <t>178,501.136879</t>
  </si>
  <si>
    <t>13,344.365947</t>
  </si>
  <si>
    <t>2,479,594,557.68</t>
  </si>
  <si>
    <t>185,815.839244</t>
  </si>
  <si>
    <t>13,175.652456</t>
  </si>
  <si>
    <t>2,448,242,468.42</t>
  </si>
  <si>
    <t>185,815.653270</t>
  </si>
  <si>
    <t>13,174.618086</t>
  </si>
  <si>
    <t>2,448,053,300.80</t>
  </si>
  <si>
    <t>185,815.883603</t>
  </si>
  <si>
    <t>13,173.583867</t>
  </si>
  <si>
    <t>2,447,861,126.53</t>
  </si>
  <si>
    <t>13,172.549801</t>
  </si>
  <si>
    <t>2,447,668,980.52</t>
  </si>
  <si>
    <t>185,815.883600</t>
  </si>
  <si>
    <t>13,195.565958</t>
  </si>
  <si>
    <t>2,466,126,192.95</t>
  </si>
  <si>
    <t>186,890.520705</t>
  </si>
  <si>
    <t>13,315.370887</t>
  </si>
  <si>
    <t>2,512,844,268.03</t>
  </si>
  <si>
    <t>188,717.557273</t>
  </si>
  <si>
    <t>13,264.342081</t>
  </si>
  <si>
    <t>2,666,895,376.07</t>
  </si>
  <si>
    <t>201,057.493831</t>
  </si>
  <si>
    <t>13,554.070439</t>
  </si>
  <si>
    <t>2,729,452,275.26</t>
  </si>
  <si>
    <t>201,375.098906</t>
  </si>
  <si>
    <t>13,552.792099</t>
  </si>
  <si>
    <t>2,729,196,958.60</t>
  </si>
  <si>
    <t>201,375.254541</t>
  </si>
  <si>
    <t>13,551.513922</t>
  </si>
  <si>
    <t>2,728,939,239.80</t>
  </si>
  <si>
    <t>201,375.230511</t>
  </si>
  <si>
    <t>13,775.287850</t>
  </si>
  <si>
    <t>2,791,827,942.53</t>
  </si>
  <si>
    <t>202,669.299757</t>
  </si>
  <si>
    <t>13,650.878703</t>
  </si>
  <si>
    <t>2,766,613,253.55</t>
  </si>
  <si>
    <t>202,669.243045</t>
  </si>
  <si>
    <t>13,602.162626</t>
  </si>
  <si>
    <t>2,875,803,864.60</t>
  </si>
  <si>
    <t>211,422.546809</t>
  </si>
  <si>
    <t>13,848.529334</t>
  </si>
  <si>
    <t>2,937,196,648.55</t>
  </si>
  <si>
    <t>212,094.481499</t>
  </si>
  <si>
    <t>13,726.651982</t>
  </si>
  <si>
    <t>3,200,317,785.75</t>
  </si>
  <si>
    <t>233,146.275577</t>
  </si>
  <si>
    <t>13,725.406148</t>
  </si>
  <si>
    <t>3,200,032,767.14</t>
  </si>
  <si>
    <t>233,146.672143</t>
  </si>
  <si>
    <t>13,724.160475</t>
  </si>
  <si>
    <t>3,199,742,342.59</t>
  </si>
  <si>
    <t>233,146.672141</t>
  </si>
  <si>
    <t>13,940.986710</t>
  </si>
  <si>
    <t>3,000,293,341.26</t>
  </si>
  <si>
    <t>215,213.844163</t>
  </si>
  <si>
    <t>14,106.988934</t>
  </si>
  <si>
    <t>3,037,715,149.32</t>
  </si>
  <si>
    <t>215,334.056293</t>
  </si>
  <si>
    <t>14,133.033019</t>
  </si>
  <si>
    <t>3,103,351,165.21</t>
  </si>
  <si>
    <t>219,581.399205</t>
  </si>
  <si>
    <t>14,131.559475</t>
  </si>
  <si>
    <t>3,103,032,958.63</t>
  </si>
  <si>
    <t>219,581.778232</t>
  </si>
  <si>
    <t>14,130.086089</t>
  </si>
  <si>
    <t>3,102,709,822.75</t>
  </si>
  <si>
    <t>219,581.806022</t>
  </si>
  <si>
    <t>14,128.612864</t>
  </si>
  <si>
    <t>3,102,386,329.24</t>
  </si>
  <si>
    <t>219,581.806026</t>
  </si>
  <si>
    <t>14,127.139797</t>
  </si>
  <si>
    <t>3,102,062,870.73</t>
  </si>
  <si>
    <t>219,581.806028</t>
  </si>
  <si>
    <t>14,292.633602</t>
  </si>
  <si>
    <t>3,134,888,085.52</t>
  </si>
  <si>
    <t>219,335.930157</t>
  </si>
  <si>
    <t>14,266.976325</t>
  </si>
  <si>
    <t>3,166,859,920.71</t>
  </si>
  <si>
    <t>221,971.344767</t>
  </si>
  <si>
    <t>14,106.719461</t>
  </si>
  <si>
    <t>3,131,286,996.91</t>
  </si>
  <si>
    <t>221,971.309876</t>
  </si>
  <si>
    <t>13,990.860021</t>
  </si>
  <si>
    <t>3,105,569,095.38</t>
  </si>
  <si>
    <t>221,971.279163</t>
  </si>
  <si>
    <t>14,061.240341</t>
  </si>
  <si>
    <t>3,229,236,175.36</t>
  </si>
  <si>
    <t>229,655.144006</t>
  </si>
  <si>
    <t>14,059.790014</t>
  </si>
  <si>
    <t>3,228,904,890.46</t>
  </si>
  <si>
    <t>229,655.271321</t>
  </si>
  <si>
    <t>14,058.339847</t>
  </si>
  <si>
    <t>3,228,571,851.89</t>
  </si>
  <si>
    <t>229,655.271326</t>
  </si>
  <si>
    <t>14,202.400520</t>
  </si>
  <si>
    <t>3,261,655,615.84</t>
  </si>
  <si>
    <t>229,655.234076</t>
  </si>
  <si>
    <t>14,293.107973</t>
  </si>
  <si>
    <t>3,291,786,389.02</t>
  </si>
  <si>
    <t>230,305.850572</t>
  </si>
  <si>
    <t>14,146.620041</t>
  </si>
  <si>
    <t>3,263,048,819.26</t>
  </si>
  <si>
    <t>230,659.253580</t>
  </si>
  <si>
    <t>13,733.060761</t>
  </si>
  <si>
    <t>3,168,792,560.22</t>
  </si>
  <si>
    <t>230,741.902002</t>
  </si>
  <si>
    <t>13,550.022574</t>
  </si>
  <si>
    <t>3,126,557,455.46</t>
  </si>
  <si>
    <t>230,741.863224</t>
  </si>
  <si>
    <t>13,548.774334</t>
  </si>
  <si>
    <t>3,126,270,134.75</t>
  </si>
  <si>
    <t>230,741.914928</t>
  </si>
  <si>
    <t>13,547.526252</t>
  </si>
  <si>
    <t>3,125,982,149.85</t>
  </si>
  <si>
    <t>230,741.914925</t>
  </si>
  <si>
    <t>13,616.429829</t>
  </si>
  <si>
    <t>3,195,741,677.56</t>
  </si>
  <si>
    <t>234,697.473402</t>
  </si>
  <si>
    <t>13,578.086409</t>
  </si>
  <si>
    <t>3,209,672,259.84</t>
  </si>
  <si>
    <t>236,386.200761</t>
  </si>
  <si>
    <t>14,378.949415</t>
  </si>
  <si>
    <t>3,598,038,466.12</t>
  </si>
  <si>
    <t>250,229.579527</t>
  </si>
  <si>
    <t>14,538.305518</t>
  </si>
  <si>
    <t>3,637,903,220.32</t>
  </si>
  <si>
    <t>250,228.832781</t>
  </si>
  <si>
    <t>14,653.303061</t>
  </si>
  <si>
    <t>3,709,458,364.19</t>
  </si>
  <si>
    <t>253,148.273042</t>
  </si>
  <si>
    <t>14,652.341690</t>
  </si>
  <si>
    <t>3,709,230,057.14</t>
  </si>
  <si>
    <t>253,149.301013</t>
  </si>
  <si>
    <t>14,651.380502</t>
  </si>
  <si>
    <t>3,709,001,168.00</t>
  </si>
  <si>
    <t>253,150.286252</t>
  </si>
  <si>
    <t>14,826.717570</t>
  </si>
  <si>
    <t>3,756,113,841.82</t>
  </si>
  <si>
    <t>253,334.146559</t>
  </si>
  <si>
    <t>14,825.769090</t>
  </si>
  <si>
    <t>3,755,873,559.30</t>
  </si>
  <si>
    <t>253,334.146553</t>
  </si>
  <si>
    <t>15,049.133943</t>
  </si>
  <si>
    <t>3,814,447,448.26</t>
  </si>
  <si>
    <t>253,466.243485</t>
  </si>
  <si>
    <t>15,048.866658</t>
  </si>
  <si>
    <t>3,841,674,446.20</t>
  </si>
  <si>
    <t>255,279.984440</t>
  </si>
  <si>
    <t>14,658.545855</t>
  </si>
  <si>
    <t>4,105,811,508.88</t>
  </si>
  <si>
    <t>280,096.781056</t>
  </si>
  <si>
    <t>14,657.967527</t>
  </si>
  <si>
    <t>4,105,649,650.31</t>
  </si>
  <si>
    <t>280,096.789866</t>
  </si>
  <si>
    <t>14,657.389397</t>
  </si>
  <si>
    <t>4,105,487,846.85</t>
  </si>
  <si>
    <t>280,096.798657</t>
  </si>
  <si>
    <t>14,748.630798</t>
  </si>
  <si>
    <t>4,131,041,196.56</t>
  </si>
  <si>
    <t>280,096.590189</t>
  </si>
  <si>
    <t>14,767.407840</t>
  </si>
  <si>
    <t>4,140,141,058.70</t>
  </si>
  <si>
    <t>280,356.654576</t>
  </si>
  <si>
    <t>14,723.264859</t>
  </si>
  <si>
    <t>4,130,927,664.69</t>
  </si>
  <si>
    <t>280,571.442828</t>
  </si>
  <si>
    <t>14,698.178538</t>
  </si>
  <si>
    <t>4,156,227,220.51</t>
  </si>
  <si>
    <t>282,771.583553</t>
  </si>
  <si>
    <t>14,601.514292</t>
  </si>
  <si>
    <t>4,182,340,519.99</t>
  </si>
  <si>
    <t>286,431.971128</t>
  </si>
  <si>
    <t>14,600.531106</t>
  </si>
  <si>
    <t>4,182,058,904.36</t>
  </si>
  <si>
    <t>286,431.971129</t>
  </si>
  <si>
    <t>14,599.548105</t>
  </si>
  <si>
    <t>4,181,777,341.11</t>
  </si>
  <si>
    <t>286,431.971124</t>
  </si>
  <si>
    <t>14,407.859066</t>
  </si>
  <si>
    <t>4,126,441,215.58</t>
  </si>
  <si>
    <t>286,402.108514</t>
  </si>
  <si>
    <t>14,404.639406</t>
  </si>
  <si>
    <t>4,127,394,743.13</t>
  </si>
  <si>
    <t>286,532.319683</t>
  </si>
  <si>
    <t>14,346.079138</t>
  </si>
  <si>
    <t>4,110,615,333.83</t>
  </si>
  <si>
    <t>286,532.319692</t>
  </si>
  <si>
    <t>14,035.047844</t>
  </si>
  <si>
    <t>4,024,653,421.86</t>
  </si>
  <si>
    <t>286,757.371017</t>
  </si>
  <si>
    <t>14,108.508614</t>
  </si>
  <si>
    <t>4,060,293,832.78</t>
  </si>
  <si>
    <t>287,790.435107</t>
  </si>
  <si>
    <t>14,107.381441</t>
  </si>
  <si>
    <t>4,059,969,449.32</t>
  </si>
  <si>
    <t>287,790.435544</t>
  </si>
  <si>
    <t>14,106.254438</t>
  </si>
  <si>
    <t>4,059,645,108.63</t>
  </si>
  <si>
    <t>287,790.435550</t>
  </si>
  <si>
    <t>14,105.127605</t>
  </si>
  <si>
    <t>4,059,320,816.94</t>
  </si>
  <si>
    <t>287,790.435549</t>
  </si>
  <si>
    <t>14,281.910281</t>
  </si>
  <si>
    <t>4,203,542,609.07</t>
  </si>
  <si>
    <t>294,326.355949</t>
  </si>
  <si>
    <t>14,263.534614</t>
  </si>
  <si>
    <t>4,205,629,318.39</t>
  </si>
  <si>
    <t>294,851.832460</t>
  </si>
  <si>
    <t>13,961.753324</t>
  </si>
  <si>
    <t>4,118,665,310.99</t>
  </si>
  <si>
    <t>294,996.281308</t>
  </si>
  <si>
    <t>14,043.908903</t>
  </si>
  <si>
    <t>4,142,888,415.32</t>
  </si>
  <si>
    <t>294,995.392228</t>
  </si>
  <si>
    <t>14,042.786696</t>
  </si>
  <si>
    <t>4,142,557,390.38</t>
  </si>
  <si>
    <t>294,995.393715</t>
  </si>
  <si>
    <t>14,041.664657</t>
  </si>
  <si>
    <t>4,142,226,400.18</t>
  </si>
  <si>
    <t>294,995.394163</t>
  </si>
  <si>
    <t>13,856.643413</t>
  </si>
  <si>
    <t>4,129,364,558.65</t>
  </si>
  <si>
    <t>298,006.121355</t>
  </si>
  <si>
    <t>14,321.657667</t>
  </si>
  <si>
    <t>4,267,940,561.33</t>
  </si>
  <si>
    <t>298,006.045140</t>
  </si>
  <si>
    <t>14,127.272341</t>
  </si>
  <si>
    <t>4,215,542,750.36</t>
  </si>
  <si>
    <t>298,397.500151</t>
  </si>
  <si>
    <t>14,387.969262</t>
  </si>
  <si>
    <t>4,293,332,196.35</t>
  </si>
  <si>
    <t>298,397.370624</t>
  </si>
  <si>
    <t>14,115.165673</t>
  </si>
  <si>
    <t>3,946,656,858.61</t>
  </si>
  <si>
    <t>279,604.005366</t>
  </si>
  <si>
    <t>14,113.743800</t>
  </si>
  <si>
    <t>3,946,259,297.19</t>
  </si>
  <si>
    <t>279,604.005361</t>
  </si>
  <si>
    <t>14,112.322087</t>
  </si>
  <si>
    <t>3,945,861,780.22</t>
  </si>
  <si>
    <t>279,604.005353</t>
  </si>
  <si>
    <t>14,072.923333</t>
  </si>
  <si>
    <t>3,935,540,530.93</t>
  </si>
  <si>
    <t>279,653.376761</t>
  </si>
  <si>
    <t>13,879.044091</t>
  </si>
  <si>
    <t>3,884,441,546.34</t>
  </si>
  <si>
    <t>279,878.176107</t>
  </si>
  <si>
    <t>13,911.273555</t>
  </si>
  <si>
    <t>3,945,113,364.20</t>
  </si>
  <si>
    <t>283,591.099599</t>
  </si>
  <si>
    <t>13,961.375423</t>
  </si>
  <si>
    <t>4,039,321,797.20</t>
  </si>
  <si>
    <t>289,321.193283</t>
  </si>
  <si>
    <t>13,840.079444</t>
  </si>
  <si>
    <t>3,997,695,163.20</t>
  </si>
  <si>
    <t>288,849.148549</t>
  </si>
  <si>
    <t>13,838.679289</t>
  </si>
  <si>
    <t>3,997,290,047.99</t>
  </si>
  <si>
    <t>288,849.099288</t>
  </si>
  <si>
    <t>13,837.279289</t>
  </si>
  <si>
    <t>3,996,885,659.28</t>
  </si>
  <si>
    <t>288,849.099295</t>
  </si>
  <si>
    <t>13,835.879444</t>
  </si>
  <si>
    <t>3,996,481,315.28</t>
  </si>
  <si>
    <t>288,849.099287</t>
  </si>
  <si>
    <t>13,634.826751</t>
  </si>
  <si>
    <t>4,047,682,293.11</t>
  </si>
  <si>
    <t>296,863.492799</t>
  </si>
  <si>
    <t>13,653.230560</t>
  </si>
  <si>
    <t>4,051,054,264.67</t>
  </si>
  <si>
    <t>296,710.309474</t>
  </si>
  <si>
    <t>13,803.496654</t>
  </si>
  <si>
    <t>4,096,826,493.75</t>
  </si>
  <si>
    <t>296,796.282603</t>
  </si>
  <si>
    <t>13,952.557928</t>
  </si>
  <si>
    <t>4,120,886,528.50</t>
  </si>
  <si>
    <t>295,349.895684</t>
  </si>
  <si>
    <t>13,951.136626</t>
  </si>
  <si>
    <t>4,120,467,056.84</t>
  </si>
  <si>
    <t>295,349.917878</t>
  </si>
  <si>
    <t>13,949.715481</t>
  </si>
  <si>
    <t>4,120,047,321.63</t>
  </si>
  <si>
    <t>295,349.917868</t>
  </si>
  <si>
    <t>13,948.294492</t>
  </si>
  <si>
    <t>4,119,627,632.58</t>
  </si>
  <si>
    <t>295,349.917873</t>
  </si>
  <si>
    <t>14,262.754990</t>
  </si>
  <si>
    <t>4,203,190,229.09</t>
  </si>
  <si>
    <t>294,696.938433</t>
  </si>
  <si>
    <t>14,375.158206</t>
  </si>
  <si>
    <t>4,236,305,722.54</t>
  </si>
  <si>
    <t>294,696.285203</t>
  </si>
  <si>
    <t>13,797.207796</t>
  </si>
  <si>
    <t>4,050,897,986.15</t>
  </si>
  <si>
    <t>293,602.738037</t>
  </si>
  <si>
    <t>13,438.338806</t>
  </si>
  <si>
    <t>3,950,161,157.83</t>
  </si>
  <si>
    <t>293,947.132523</t>
  </si>
  <si>
    <t>13,437.239542</t>
  </si>
  <si>
    <t>3,949,838,032.35</t>
  </si>
  <si>
    <t>293,947.132515</t>
  </si>
  <si>
    <t>13,436.140438</t>
  </si>
  <si>
    <t>3,949,514,953.62</t>
  </si>
  <si>
    <t>293,947.132510</t>
  </si>
  <si>
    <t>12,862.619626</t>
  </si>
  <si>
    <t>3,751,745,094.72</t>
  </si>
  <si>
    <t>291,678.149852</t>
  </si>
  <si>
    <t>13,011.445654</t>
  </si>
  <si>
    <t>3,809,154,395.00</t>
  </si>
  <si>
    <t>292,754.125578</t>
  </si>
  <si>
    <t>13,184.827381</t>
  </si>
  <si>
    <t>3,919,470,870.15</t>
  </si>
  <si>
    <t>297,271.307151</t>
  </si>
  <si>
    <t>13,026.424146</t>
  </si>
  <si>
    <t>3,872,382,066.13</t>
  </si>
  <si>
    <t>297,271.301984</t>
  </si>
  <si>
    <t>13,217.925553</t>
  </si>
  <si>
    <t>3,662,041,908.00</t>
  </si>
  <si>
    <t>277,051.182756</t>
  </si>
  <si>
    <t>13,216.655236</t>
  </si>
  <si>
    <t>3,661,690,764.04</t>
  </si>
  <si>
    <t>277,051.243189</t>
  </si>
  <si>
    <t>13,215.385069</t>
  </si>
  <si>
    <t>3,661,338,862.66</t>
  </si>
  <si>
    <t>277,051.243194</t>
  </si>
  <si>
    <t>13,214.115051</t>
  </si>
  <si>
    <t>3,660,987,002.60</t>
  </si>
  <si>
    <t>277,051.243203</t>
  </si>
  <si>
    <t>13,333.992593</t>
  </si>
  <si>
    <t>3,668,429,669.86</t>
  </si>
  <si>
    <t>275,118.622151</t>
  </si>
  <si>
    <t>13,346.672240</t>
  </si>
  <si>
    <t>3,338,244,161.97</t>
  </si>
  <si>
    <t>250,118.089500</t>
  </si>
  <si>
    <t>13,326.703146</t>
  </si>
  <si>
    <t>3,349,723,105.36</t>
  </si>
  <si>
    <t>251,354.222329</t>
  </si>
  <si>
    <t>13,256.165084</t>
  </si>
  <si>
    <t>3,332,022,260.34</t>
  </si>
  <si>
    <t>251,356.424669</t>
  </si>
  <si>
    <t>13,254.794481</t>
  </si>
  <si>
    <t>3,331,699,942.66</t>
  </si>
  <si>
    <t>251,358.098938</t>
  </si>
  <si>
    <t>13,253.424024</t>
  </si>
  <si>
    <t>3,331,378,134.89</t>
  </si>
  <si>
    <t>251,359.809280</t>
  </si>
  <si>
    <t>13,230.622199</t>
  </si>
  <si>
    <t>3,314,622,997.66</t>
  </si>
  <si>
    <t>250,526.615282</t>
  </si>
  <si>
    <t>13,180.404719</t>
  </si>
  <si>
    <t>3,332,032,962.12</t>
  </si>
  <si>
    <t>252,802.021882</t>
  </si>
  <si>
    <t>13,248.843819</t>
  </si>
  <si>
    <t>3,418,729,068.35</t>
  </si>
  <si>
    <t>258,039.804462</t>
  </si>
  <si>
    <t>13,092.493122</t>
  </si>
  <si>
    <t>3,375,924,915.66</t>
  </si>
  <si>
    <t>257,851.952575</t>
  </si>
  <si>
    <t>13,179.015851</t>
  </si>
  <si>
    <t>3,392,761,802.46</t>
  </si>
  <si>
    <t>257,436.658465</t>
  </si>
  <si>
    <t>13,177.824318</t>
  </si>
  <si>
    <t>3,392,456,020.34</t>
  </si>
  <si>
    <t>257,436.731475</t>
  </si>
  <si>
    <t>13,176.632936</t>
  </si>
  <si>
    <t>3,392,150,507.02</t>
  </si>
  <si>
    <t>257,436.821952</t>
  </si>
  <si>
    <t>13,200.090720</t>
  </si>
  <si>
    <t>3,396,478,941.75</t>
  </si>
  <si>
    <t>257,307.242327</t>
  </si>
  <si>
    <t>13,226.175575</t>
  </si>
  <si>
    <t>3,430,580,640.73</t>
  </si>
  <si>
    <t>259,378.126443</t>
  </si>
  <si>
    <t>13,275.918994</t>
  </si>
  <si>
    <t>3,448,462,687.62</t>
  </si>
  <si>
    <t>259,753.218533</t>
  </si>
  <si>
    <t>13,146.213152</t>
  </si>
  <si>
    <t>2,989,595,817.76</t>
  </si>
  <si>
    <t>227,411.177895</t>
  </si>
  <si>
    <t>13,214.448590</t>
  </si>
  <si>
    <t>3,437,516,517.65</t>
  </si>
  <si>
    <t>260,133.178781</t>
  </si>
  <si>
    <t>13,213.277404</t>
  </si>
  <si>
    <t>3,437,214,900.80</t>
  </si>
  <si>
    <t>260,133.409426</t>
  </si>
  <si>
    <t>13,212.106369</t>
  </si>
  <si>
    <t>3,436,911,637.74</t>
  </si>
  <si>
    <t>260,133.512543</t>
  </si>
  <si>
    <t>13,107.449566</t>
  </si>
  <si>
    <t>3,295,406,717.37</t>
  </si>
  <si>
    <t>251,414.792855</t>
  </si>
  <si>
    <t>13,223.223161</t>
  </si>
  <si>
    <t>3,321,362,469.13</t>
  </si>
  <si>
    <t>251,176.466479</t>
  </si>
  <si>
    <t>12,870.645802</t>
  </si>
  <si>
    <t>3,228,301,368.17</t>
  </si>
  <si>
    <t>250,826.680953</t>
  </si>
  <si>
    <t>13,085.168320</t>
  </si>
  <si>
    <t>3,282,107,734.85</t>
  </si>
  <si>
    <t>250,826.558332</t>
  </si>
  <si>
    <t>13,572.847282</t>
  </si>
  <si>
    <t>3,408,372,682.70</t>
  </si>
  <si>
    <t>251,116.999396</t>
  </si>
  <si>
    <t>13,571.167694</t>
  </si>
  <si>
    <t>3,407,952,063.17</t>
  </si>
  <si>
    <t>251,117.084395</t>
  </si>
  <si>
    <t>13,569.488283</t>
  </si>
  <si>
    <t>3,407,531,177.05</t>
  </si>
  <si>
    <t>251,117.146489</t>
  </si>
  <si>
    <t>13,635.882002</t>
  </si>
  <si>
    <t>3,423,068,463.09</t>
  </si>
  <si>
    <t>251,033.887099</t>
  </si>
  <si>
    <t>13,580.019631</t>
  </si>
  <si>
    <t>3,409,045,069.21</t>
  </si>
  <si>
    <t>251,033.883733</t>
  </si>
  <si>
    <t>13,593.029274</t>
  </si>
  <si>
    <t>3,412,307,617.32</t>
  </si>
  <si>
    <t>251,033.640002</t>
  </si>
  <si>
    <t>13,718.590913</t>
  </si>
  <si>
    <t>3,443,827,791.29</t>
  </si>
  <si>
    <t>251,033.638443</t>
  </si>
  <si>
    <t>13,826.548091</t>
  </si>
  <si>
    <t>3,467,376,218.79</t>
  </si>
  <si>
    <t>250,776.708403</t>
  </si>
  <si>
    <t>13,825.169549</t>
  </si>
  <si>
    <t>3,467,034,592.74</t>
  </si>
  <si>
    <t>250,777.003529</t>
  </si>
  <si>
    <t>13,823.791160</t>
  </si>
  <si>
    <t>3,466,688,924.52</t>
  </si>
  <si>
    <t>13,727.353076</t>
  </si>
  <si>
    <t>3,445,968,531.03</t>
  </si>
  <si>
    <t>251,029.350818</t>
  </si>
  <si>
    <t>13,725.926003</t>
  </si>
  <si>
    <t>3,445,610,300.55</t>
  </si>
  <si>
    <t>251,029.351298</t>
  </si>
  <si>
    <t>13,530.428585</t>
  </si>
  <si>
    <t>3,376,234,704.43</t>
  </si>
  <si>
    <t>249,529.028827</t>
  </si>
  <si>
    <t>13,826.910058</t>
  </si>
  <si>
    <t>3,450,209,959.23</t>
  </si>
  <si>
    <t>249,528.632556</t>
  </si>
  <si>
    <t>13,910.287302</t>
  </si>
  <si>
    <t>3,471,905,397.35</t>
  </si>
  <si>
    <t>249,592.644780</t>
  </si>
  <si>
    <t>13,909.013953</t>
  </si>
  <si>
    <t>3,471,596,394.64</t>
  </si>
  <si>
    <t>249,593.278604</t>
  </si>
  <si>
    <t>13,907.740760</t>
  </si>
  <si>
    <t>3,471,278,678.78</t>
  </si>
  <si>
    <t>249,593.283234</t>
  </si>
  <si>
    <t>13,833.746923</t>
  </si>
  <si>
    <t>3,452,810,104.86</t>
  </si>
  <si>
    <t>249,593.268126</t>
  </si>
  <si>
    <t>13,867.736584</t>
  </si>
  <si>
    <t>3,461,289,972.80</t>
  </si>
  <si>
    <t>249,592.999676</t>
  </si>
  <si>
    <t>14,060.579351</t>
  </si>
  <si>
    <t>3,538,200,438.34</t>
  </si>
  <si>
    <t>251,639.733337</t>
  </si>
  <si>
    <t>14,135.717638</t>
  </si>
  <si>
    <t>3,558,109,180.18</t>
  </si>
  <si>
    <t>251,710.544258</t>
  </si>
  <si>
    <t>14,195.087888</t>
  </si>
  <si>
    <t>3,580,990,444.88</t>
  </si>
  <si>
    <t>252,269.691680</t>
  </si>
  <si>
    <t>14,193.631022</t>
  </si>
  <si>
    <t>3,580,627,764.23</t>
  </si>
  <si>
    <t>252,270.032850</t>
  </si>
  <si>
    <t>14,192.174312</t>
  </si>
  <si>
    <t>3,580,261,265.03</t>
  </si>
  <si>
    <t>252,270.102266</t>
  </si>
  <si>
    <t>14,190.717758</t>
  </si>
  <si>
    <t>3,579,894,612.79</t>
  </si>
  <si>
    <t>252,270.158132</t>
  </si>
  <si>
    <t>14,087.720917</t>
  </si>
  <si>
    <t>3,553,908,298.89</t>
  </si>
  <si>
    <t>252,269.924980</t>
  </si>
  <si>
    <t>14,088.521668</t>
  </si>
  <si>
    <t>3,546,589,080.91</t>
  </si>
  <si>
    <t>251,736.070283</t>
  </si>
  <si>
    <t>14,035.640934</t>
  </si>
  <si>
    <t>3,533,271,383.09</t>
  </si>
  <si>
    <t>251,735.663487</t>
  </si>
  <si>
    <t>13,991.036338</t>
  </si>
  <si>
    <t>3,522,162,431.27</t>
  </si>
  <si>
    <t>251,744.212951</t>
  </si>
  <si>
    <t>13,989.970945</t>
  </si>
  <si>
    <t>3,521,903,287.47</t>
  </si>
  <si>
    <t>251,744.860745</t>
  </si>
  <si>
    <t>13,988.905717</t>
  </si>
  <si>
    <t>3,521,635,121.81</t>
  </si>
  <si>
    <t>251,744.860744</t>
  </si>
  <si>
    <t>13,976.849957</t>
  </si>
  <si>
    <t>3,501,903,290.63</t>
  </si>
  <si>
    <t>250,550.252846</t>
  </si>
  <si>
    <t>14,076.897323</t>
  </si>
  <si>
    <t>3,620,327,136.90</t>
  </si>
  <si>
    <t>257,182.179704</t>
  </si>
  <si>
    <t>13,905.875615</t>
  </si>
  <si>
    <t>3,571,352,143.20</t>
  </si>
  <si>
    <t>256,823.248112</t>
  </si>
  <si>
    <t>13,898.561938</t>
  </si>
  <si>
    <t>3,571,874,295.54</t>
  </si>
  <si>
    <t>256,995.961984</t>
  </si>
  <si>
    <t>10,207.310332</t>
  </si>
  <si>
    <t>447,515,217.97</t>
  </si>
  <si>
    <t>43,842.619007</t>
  </si>
  <si>
    <t>13,871.570323</t>
  </si>
  <si>
    <t>3,564,934,485.20</t>
  </si>
  <si>
    <t>256,995.740357</t>
  </si>
  <si>
    <t>13,870.497821</t>
  </si>
  <si>
    <t>3,564,658,856.56</t>
  </si>
  <si>
    <t>256,995.740354</t>
  </si>
  <si>
    <t>13,805.061017</t>
  </si>
  <si>
    <t>3,548,580,876.75</t>
  </si>
  <si>
    <t>257,049.271448</t>
  </si>
  <si>
    <t>13,654.691260</t>
  </si>
  <si>
    <t>4,022,148,423.09</t>
  </si>
  <si>
    <t>294,561.652593</t>
  </si>
  <si>
    <t>13,649.348025</t>
  </si>
  <si>
    <t>4,017,480,710.80</t>
  </si>
  <si>
    <t>294,334.989740</t>
  </si>
  <si>
    <t>13,874.998905</t>
  </si>
  <si>
    <t>4,084,316,259.68</t>
  </si>
  <si>
    <t>294,365.159063</t>
  </si>
  <si>
    <t>13,882.302579</t>
  </si>
  <si>
    <t>4,094,195,590.78</t>
  </si>
  <si>
    <t>294,921.938740</t>
  </si>
  <si>
    <t>13,881.070204</t>
  </si>
  <si>
    <t>4,093,833,879.33</t>
  </si>
  <si>
    <t>294,922.064295</t>
  </si>
  <si>
    <t>13,879.837975</t>
  </si>
  <si>
    <t>4,093,471,703.06</t>
  </si>
  <si>
    <t>294,922.153297</t>
  </si>
  <si>
    <t>13,839.029318</t>
  </si>
  <si>
    <t>4,091,373,312.51</t>
  </si>
  <si>
    <t>295,640.194004</t>
  </si>
  <si>
    <t>13,805.062102</t>
  </si>
  <si>
    <t>4,082,722,671.03</t>
  </si>
  <si>
    <t>295,740.985513</t>
  </si>
  <si>
    <t>13,697.893326</t>
  </si>
  <si>
    <t>4,059,173,699.99</t>
  </si>
  <si>
    <t>296,335.619159</t>
  </si>
  <si>
    <t>13,849.558522</t>
  </si>
  <si>
    <t>4,106,116,166.43</t>
  </si>
  <si>
    <t>296,479.931826</t>
  </si>
  <si>
    <t>13,933.638176</t>
  </si>
  <si>
    <t>4,149,723,689.13</t>
  </si>
  <si>
    <t>297,820.543122</t>
  </si>
  <si>
    <t>13,932.441104</t>
  </si>
  <si>
    <t>4,149,373,855.88</t>
  </si>
  <si>
    <t>297,821.022535</t>
  </si>
  <si>
    <t>13,931.244177</t>
  </si>
  <si>
    <t>4,149,017,876.10</t>
  </si>
  <si>
    <t>297,821.057714</t>
  </si>
  <si>
    <t>13,825.129314</t>
  </si>
  <si>
    <t>4,117,413,375.00</t>
  </si>
  <si>
    <t>297,820.966547</t>
  </si>
  <si>
    <t>13,783.514359</t>
  </si>
  <si>
    <t>4,110,270,203.66</t>
  </si>
  <si>
    <t>298,201.902412</t>
  </si>
  <si>
    <t>13,898.590240</t>
  </si>
  <si>
    <t>4,144,579,998.48</t>
  </si>
  <si>
    <t>298,201.466974</t>
  </si>
  <si>
    <t>13,915.384310</t>
  </si>
  <si>
    <t>4,149,581,713.31</t>
  </si>
  <si>
    <t>298,201.014127</t>
  </si>
  <si>
    <t>13,933.955265</t>
  </si>
  <si>
    <t>4,140,089,232.17</t>
  </si>
  <si>
    <t>297,122.328397</t>
  </si>
  <si>
    <t>13,932.895246</t>
  </si>
  <si>
    <t>4,139,789,584.10</t>
  </si>
  <si>
    <t>297,123.427052</t>
  </si>
  <si>
    <t>13,931.835374</t>
  </si>
  <si>
    <t>4,139,475,980.49</t>
  </si>
  <si>
    <t>297,123.521022</t>
  </si>
  <si>
    <t>13,821.345416</t>
  </si>
  <si>
    <t>4,104,254,963.86</t>
  </si>
  <si>
    <t>296,950.466127</t>
  </si>
  <si>
    <t>13,794.870066</t>
  </si>
  <si>
    <t>4,096,394,648.89</t>
  </si>
  <si>
    <t>296,950.578675</t>
  </si>
  <si>
    <t>13,771.826668</t>
  </si>
  <si>
    <t>4,089,551,822.95</t>
  </si>
  <si>
    <t>296,950.573181</t>
  </si>
  <si>
    <t>13,895.445570</t>
  </si>
  <si>
    <t>4,136,256,928.78</t>
  </si>
  <si>
    <t>297,669.974511</t>
  </si>
  <si>
    <t>13,923.840189</t>
  </si>
  <si>
    <t>4,204,567,277.20</t>
  </si>
  <si>
    <t>301,968.941058</t>
  </si>
  <si>
    <t>13,922.597989</t>
  </si>
  <si>
    <t>4,204,198,752.08</t>
  </si>
  <si>
    <t>301,969.413707</t>
  </si>
  <si>
    <t>13,921.355935</t>
  </si>
  <si>
    <t>4,203,823,853.57</t>
  </si>
  <si>
    <t>301,969.425486</t>
  </si>
  <si>
    <t>13,868.020726</t>
  </si>
  <si>
    <t>4,187,697,369.70</t>
  </si>
  <si>
    <t>301,967.919757</t>
  </si>
  <si>
    <t>14,017.425343</t>
  </si>
  <si>
    <t>4,232,810,278.70</t>
  </si>
  <si>
    <t>301,967.741953</t>
  </si>
  <si>
    <t>13,993.063789</t>
  </si>
  <si>
    <t>4,204,979,963.61</t>
  </si>
  <si>
    <t>300,504.594775</t>
  </si>
  <si>
    <t>14,068.937551</t>
  </si>
  <si>
    <t>4,230,445,122.94</t>
  </si>
  <si>
    <t>300,694.001060</t>
  </si>
  <si>
    <t>14,031.302407</t>
  </si>
  <si>
    <t>4,219,126,758.38</t>
  </si>
  <si>
    <t>300,693.879720</t>
  </si>
  <si>
    <t>14,029.965206</t>
  </si>
  <si>
    <t>4,218,728,082.31</t>
  </si>
  <si>
    <t>300,694.122923</t>
  </si>
  <si>
    <t>14,028.628150</t>
  </si>
  <si>
    <t>4,218,326,037.48</t>
  </si>
  <si>
    <t>300,694.122925</t>
  </si>
  <si>
    <t>14,038.541443</t>
  </si>
  <si>
    <t>4,218,495,946.67</t>
  </si>
  <si>
    <t>300,493.891311</t>
  </si>
  <si>
    <t>14,128.548982</t>
  </si>
  <si>
    <t>4,280,289,486.63</t>
  </si>
  <si>
    <t>302,953.225554</t>
  </si>
  <si>
    <t>14,154.452758</t>
  </si>
  <si>
    <t>4,291,136,494.44</t>
  </si>
  <si>
    <t>303,165.128877</t>
  </si>
  <si>
    <t>14,198.272322</t>
  </si>
  <si>
    <t>4,307,120,439.00</t>
  </si>
  <si>
    <t>303,355.249232</t>
  </si>
  <si>
    <t>14,264.056240</t>
  </si>
  <si>
    <t>4,327,075,714.93</t>
  </si>
  <si>
    <t>303,355.205704</t>
  </si>
  <si>
    <t>14,262.660997</t>
  </si>
  <si>
    <t>4,326,654,566.16</t>
  </si>
  <si>
    <t>303,355.353339</t>
  </si>
  <si>
    <t>14,261.265900</t>
  </si>
  <si>
    <t>4,326,231,356.16</t>
  </si>
  <si>
    <t>303,355.353342</t>
  </si>
  <si>
    <t>14,259.870951</t>
  </si>
  <si>
    <t>4,325,808,190.77</t>
  </si>
  <si>
    <t>303,355.353334</t>
  </si>
  <si>
    <t>14,594.969108</t>
  </si>
  <si>
    <t>4,429,209,441.26</t>
  </si>
  <si>
    <t>303,475.081612</t>
  </si>
  <si>
    <t>14,731.267640</t>
  </si>
  <si>
    <t>4,470,571,959.22</t>
  </si>
  <si>
    <t>303,475.034773</t>
  </si>
  <si>
    <t>14,860.018715</t>
  </si>
  <si>
    <t>4,509,642,046.54</t>
  </si>
  <si>
    <t>303,474.856469</t>
  </si>
  <si>
    <t>14,854.288642</t>
  </si>
  <si>
    <t>4,518,616,653.29</t>
  </si>
  <si>
    <t>304,196.098661</t>
  </si>
  <si>
    <t>14,853.073942</t>
  </si>
  <si>
    <t>4,518,256,880.42</t>
  </si>
  <si>
    <t>304,196.754019</t>
  </si>
  <si>
    <t>14,851.859401</t>
  </si>
  <si>
    <t>4,517,887,420.95</t>
  </si>
  <si>
    <t>304,196.754016</t>
  </si>
  <si>
    <t>14,866.076075</t>
  </si>
  <si>
    <t>4,518,399,376.31</t>
  </si>
  <si>
    <t>303,940.283465</t>
  </si>
  <si>
    <t>14,838.822198</t>
  </si>
  <si>
    <t>4,510,111,499.38</t>
  </si>
  <si>
    <t>303,939.991945</t>
  </si>
  <si>
    <t>14,892.386049</t>
  </si>
  <si>
    <t>4,524,763,051.71</t>
  </si>
  <si>
    <t>303,830.631098</t>
  </si>
  <si>
    <t>14,987.456681</t>
  </si>
  <si>
    <t>4,553,642,672.92</t>
  </si>
  <si>
    <t>303,830.247515</t>
  </si>
  <si>
    <t>15,091.378082</t>
  </si>
  <si>
    <t>4,527,925,225.61</t>
  </si>
  <si>
    <t>300,033.913470</t>
  </si>
  <si>
    <t>15,090.135620</t>
  </si>
  <si>
    <t>4,527,574,090.01</t>
  </si>
  <si>
    <t>300,035.347861</t>
  </si>
  <si>
    <t>15,088.893318</t>
  </si>
  <si>
    <t>4,527,203,830.30</t>
  </si>
  <si>
    <t>300,035.511877</t>
  </si>
  <si>
    <t>15,042.766999</t>
  </si>
  <si>
    <t>4,582,357,551.08</t>
  </si>
  <si>
    <t>304,621.985537</t>
  </si>
  <si>
    <t>14,537.301730</t>
  </si>
  <si>
    <t>4,448,847,810.48</t>
  </si>
  <si>
    <t>306,029.818549</t>
  </si>
  <si>
    <t>14,499.281291</t>
  </si>
  <si>
    <t>4,437,206,257.38</t>
  </si>
  <si>
    <t>306,029.393339</t>
  </si>
  <si>
    <t>14,245.704064</t>
  </si>
  <si>
    <t>4,371,559,327.45</t>
  </si>
  <si>
    <t>306,868.604580</t>
  </si>
  <si>
    <t>14,144.851223</t>
  </si>
  <si>
    <t>4,340,610,756.77</t>
  </si>
  <si>
    <t>306,868.604584</t>
  </si>
  <si>
    <t>14,143.742971</t>
  </si>
  <si>
    <t>4,340,270,669.09</t>
  </si>
  <si>
    <t>306,868.604576</t>
  </si>
  <si>
    <t>14,142.634876</t>
  </si>
  <si>
    <t>4,339,930,629.57</t>
  </si>
  <si>
    <t>306,868.604585</t>
  </si>
  <si>
    <t>14,141.526938</t>
  </si>
  <si>
    <t>4,339,590,638.21</t>
  </si>
  <si>
    <t>306,868.604586</t>
  </si>
  <si>
    <t>13,988.183653</t>
  </si>
  <si>
    <t>4,287,409,372.67</t>
  </si>
  <si>
    <t>306,502.222086</t>
  </si>
  <si>
    <t>13,779.932187</t>
  </si>
  <si>
    <t>4,223,579,835.38</t>
  </si>
  <si>
    <t>306,502.222087</t>
  </si>
  <si>
    <t>14,102.242315</t>
  </si>
  <si>
    <t>4,322,368,599.68</t>
  </si>
  <si>
    <t>306,502.221633</t>
  </si>
  <si>
    <t>13,927.003662</t>
  </si>
  <si>
    <t>4,254,713,078.01</t>
  </si>
  <si>
    <t>305,500.966426</t>
  </si>
  <si>
    <t>13,925.694197</t>
  </si>
  <si>
    <t>4,254,313,044.11</t>
  </si>
  <si>
    <t>305,500.967064</t>
  </si>
  <si>
    <t>13,924.384876</t>
  </si>
  <si>
    <t>4,253,908,732.21</t>
  </si>
  <si>
    <t>305,500.657315</t>
  </si>
  <si>
    <t>13,923.075699</t>
  </si>
  <si>
    <t>4,253,508,777.72</t>
  </si>
  <si>
    <t>305,500.657310</t>
  </si>
  <si>
    <t>13,843.563006</t>
  </si>
  <si>
    <t>4,224,143,837.85</t>
  </si>
  <si>
    <t>305,134.150515</t>
  </si>
  <si>
    <t>13,795.742798</t>
  </si>
  <si>
    <t>4,219,548,863.67</t>
  </si>
  <si>
    <t>305,858.765670</t>
  </si>
  <si>
    <t>13,988.504726</t>
  </si>
  <si>
    <t>4,278,506,788.41</t>
  </si>
  <si>
    <t>305,858.765626</t>
  </si>
  <si>
    <t>14,081.582484</t>
  </si>
  <si>
    <t>4,306,975,335.09</t>
  </si>
  <si>
    <t>305,858.758414</t>
  </si>
  <si>
    <t>14,080.289482</t>
  </si>
  <si>
    <t>4,306,579,961.06</t>
  </si>
  <si>
    <t>305,858.765668</t>
  </si>
  <si>
    <t>14,078.996627</t>
  </si>
  <si>
    <t>4,306,184,530.02</t>
  </si>
  <si>
    <t>305,858.765663</t>
  </si>
  <si>
    <t>14,185.314727</t>
  </si>
  <si>
    <t>4,341,273,474.71</t>
  </si>
  <si>
    <t>306,039.982783</t>
  </si>
  <si>
    <t>14,221.822789</t>
  </si>
  <si>
    <t>4,352,445,997.85</t>
  </si>
  <si>
    <t>306,039.954400</t>
  </si>
  <si>
    <t>14,223.548416</t>
  </si>
  <si>
    <t>4,348,505,036.14</t>
  </si>
  <si>
    <t>305,725.752045</t>
  </si>
  <si>
    <t>14,188.866355</t>
  </si>
  <si>
    <t>4,337,901,438.31</t>
  </si>
  <si>
    <t>305,725.723940</t>
  </si>
  <si>
    <t>14,240.630445</t>
  </si>
  <si>
    <t>4,386,480,683.63</t>
  </si>
  <si>
    <t>308,025.736684</t>
  </si>
  <si>
    <t>14,239.325462</t>
  </si>
  <si>
    <t>4,386,079,583.13</t>
  </si>
  <si>
    <t>308,025.797622</t>
  </si>
  <si>
    <t>14,238.020631</t>
  </si>
  <si>
    <t>4,385,677,661.55</t>
  </si>
  <si>
    <t>308,025.797627</t>
  </si>
  <si>
    <t>14,106.864127</t>
  </si>
  <si>
    <t>4,345,277,760.22</t>
  </si>
  <si>
    <t>308,025.775337</t>
  </si>
  <si>
    <t>14,114.602641</t>
  </si>
  <si>
    <t>4,347,661,725.93</t>
  </si>
  <si>
    <t>308,025.796874</t>
  </si>
  <si>
    <t>14,117.017872</t>
  </si>
  <si>
    <t>4,337,799,193.49</t>
  </si>
  <si>
    <t>307,274.470622</t>
  </si>
  <si>
    <t>14,149.324430</t>
  </si>
  <si>
    <t>4,353,443,581.60</t>
  </si>
  <si>
    <t>307,678.547003</t>
  </si>
  <si>
    <t>14,124.941313</t>
  </si>
  <si>
    <t>4,345,940,613.96</t>
  </si>
  <si>
    <t>307,678.489957</t>
  </si>
  <si>
    <t>14,123.828595</t>
  </si>
  <si>
    <t>4,345,598,254.55</t>
  </si>
  <si>
    <t>307,678.489956</t>
  </si>
  <si>
    <t>14,122.716031</t>
  </si>
  <si>
    <t>4,345,255,942.52</t>
  </si>
  <si>
    <t>307,678.489958</t>
  </si>
  <si>
    <t>14,081.512812</t>
  </si>
  <si>
    <t>4,311,663,187.25</t>
  </si>
  <si>
    <t>306,193.180013</t>
  </si>
  <si>
    <t>13,999.639314</t>
  </si>
  <si>
    <t>4,286,590,584.64</t>
  </si>
  <si>
    <t>306,192.930304</t>
  </si>
  <si>
    <t>14,003.310656</t>
  </si>
  <si>
    <t>4,289,583,629.56</t>
  </si>
  <si>
    <t>306,326.392014</t>
  </si>
  <si>
    <t>14,009.329263</t>
  </si>
  <si>
    <t>4,293,772,522.46</t>
  </si>
  <si>
    <t>306,493.797234</t>
  </si>
  <si>
    <t>14,069.632627</t>
  </si>
  <si>
    <t>4,309,481,890.77</t>
  </si>
  <si>
    <t>306,296.689120</t>
  </si>
  <si>
    <t>14,068.438837</t>
  </si>
  <si>
    <t>4,309,119,289.90</t>
  </si>
  <si>
    <t>306,296.906127</t>
  </si>
  <si>
    <t>14,067.245196</t>
  </si>
  <si>
    <t>4,308,756,659.85</t>
  </si>
  <si>
    <t>306,297.117862</t>
  </si>
  <si>
    <t>14,131.039126</t>
  </si>
  <si>
    <t>4,328,294,390.53</t>
  </si>
  <si>
    <t>306,296.964581</t>
  </si>
  <si>
    <t>14,193.828152</t>
  </si>
  <si>
    <t>4,478,689,497.44</t>
  </si>
  <si>
    <t>315,537.813300</t>
  </si>
  <si>
    <t>14,258.070181</t>
  </si>
  <si>
    <t>4,498,956,029.04</t>
  </si>
  <si>
    <t>315,537.514683</t>
  </si>
  <si>
    <t>14,222.115450</t>
  </si>
  <si>
    <t>4,470,456,152.37</t>
  </si>
  <si>
    <t>314,331.308022</t>
  </si>
  <si>
    <t>14,295.731345</t>
  </si>
  <si>
    <t>4,491,786,288.27</t>
  </si>
  <si>
    <t>314,204.721668</t>
  </si>
  <si>
    <t>14,294.490272</t>
  </si>
  <si>
    <t>4,491,404,572.13</t>
  </si>
  <si>
    <t>314,205.297749</t>
  </si>
  <si>
    <t>14,293.249349</t>
  </si>
  <si>
    <t>4,491,016,116.89</t>
  </si>
  <si>
    <t>314,205.399151</t>
  </si>
  <si>
    <t>14,210.576768</t>
  </si>
  <si>
    <t>4,432,468,674.25</t>
  </si>
  <si>
    <t>311,913.354856</t>
  </si>
  <si>
    <t>14,247.049222</t>
  </si>
  <si>
    <t>4,443,843,467.37</t>
  </si>
  <si>
    <t>311,913.252920</t>
  </si>
  <si>
    <t>14,330.933621</t>
  </si>
  <si>
    <t>4,470,004,643.93</t>
  </si>
  <si>
    <t>311,913.010144</t>
  </si>
  <si>
    <t>14,316.596387</t>
  </si>
  <si>
    <t>4,465,533,622.29</t>
  </si>
  <si>
    <t>311,913.076373</t>
  </si>
  <si>
    <t>14,412.148674</t>
  </si>
  <si>
    <t>4,460,537,175.49</t>
  </si>
  <si>
    <t>309,498.415283</t>
  </si>
  <si>
    <t>14,410.819287</t>
  </si>
  <si>
    <t>4,460,128,010.17</t>
  </si>
  <si>
    <t>309,498.573360</t>
  </si>
  <si>
    <t>14,409.490048</t>
  </si>
  <si>
    <t>4,459,717,648.14</t>
  </si>
  <si>
    <t>309,498.645209</t>
  </si>
  <si>
    <t>14,490.018680</t>
  </si>
  <si>
    <t>4,478,789,630.51</t>
  </si>
  <si>
    <t>309,094.814128</t>
  </si>
  <si>
    <t>14,488.697426</t>
  </si>
  <si>
    <t>4,478,383,117.03</t>
  </si>
  <si>
    <t>309,094.943828</t>
  </si>
  <si>
    <t>14,519.155951</t>
  </si>
  <si>
    <t>4,480,227,434.74</t>
  </si>
  <si>
    <t>308,573.545869</t>
  </si>
  <si>
    <t>14,641.067253</t>
  </si>
  <si>
    <t>4,517,843,749.75</t>
  </si>
  <si>
    <t>308,573.389605</t>
  </si>
  <si>
    <t>14,568.601756</t>
  </si>
  <si>
    <t>4,495,469,438.70</t>
  </si>
  <si>
    <t>308,572.470716</t>
  </si>
  <si>
    <t>14,567.426162</t>
  </si>
  <si>
    <t>4,495,113,200.71</t>
  </si>
  <si>
    <t>308,572.918154</t>
  </si>
  <si>
    <t>14,566.250721</t>
  </si>
  <si>
    <t>4,494,751,558.80</t>
  </si>
  <si>
    <t>308,572.991420</t>
  </si>
  <si>
    <t>14,565.075435</t>
  </si>
  <si>
    <t>4,494,389,956.61</t>
  </si>
  <si>
    <t>308,573.064163</t>
  </si>
  <si>
    <t>14,563.900302</t>
  </si>
  <si>
    <t>4,494,027,342.34</t>
  </si>
  <si>
    <t>308,573.064164</t>
  </si>
  <si>
    <t>14,530.791891</t>
  </si>
  <si>
    <t>4,486,257,236.35</t>
  </si>
  <si>
    <t>308,741.414105</t>
  </si>
  <si>
    <t>14,632.610331</t>
  </si>
  <si>
    <t>4,517,689,629.25</t>
  </si>
  <si>
    <t>308,741.197023</t>
  </si>
  <si>
    <t>14,699.811687</t>
  </si>
  <si>
    <t>4,538,435,371.34</t>
  </si>
  <si>
    <t>308,741.055186</t>
  </si>
  <si>
    <t>14,698.457293</t>
  </si>
  <si>
    <t>4,538,019,598.14</t>
  </si>
  <si>
    <t>308,741.217376</t>
  </si>
  <si>
    <t>14,697.103050</t>
  </si>
  <si>
    <t>4,537,602,561.20</t>
  </si>
  <si>
    <t>308,741.290427</t>
  </si>
  <si>
    <t>14,695.748960</t>
  </si>
  <si>
    <t>4,537,185,570.93</t>
  </si>
  <si>
    <t>308,741.363465</t>
  </si>
  <si>
    <t>14,481.406505</t>
  </si>
  <si>
    <t>4,469,165,934.24</t>
  </si>
  <si>
    <t>308,614.079207</t>
  </si>
  <si>
    <t>14,537.812523</t>
  </si>
  <si>
    <t>4,486,573,157.51</t>
  </si>
  <si>
    <t>308,614.047027</t>
  </si>
  <si>
    <t>14,547.398100</t>
  </si>
  <si>
    <t>4,501,696,614.22</t>
  </si>
  <si>
    <t>309,450.293667</t>
  </si>
  <si>
    <t>14,524.187114</t>
  </si>
  <si>
    <t>4,494,513,912.51</t>
  </si>
  <si>
    <t>309,450.289875</t>
  </si>
  <si>
    <t>14,522.528594</t>
  </si>
  <si>
    <t>4,494,000,816.70</t>
  </si>
  <si>
    <t>309,450.299065</t>
  </si>
  <si>
    <t>14,520.870260</t>
  </si>
  <si>
    <t>4,493,487,644.54</t>
  </si>
  <si>
    <t>309,450.299056</t>
  </si>
  <si>
    <t>14,548.881542</t>
  </si>
  <si>
    <t>4,489,920,618.65</t>
  </si>
  <si>
    <t>308,609.332317</t>
  </si>
  <si>
    <t>14,493.673767</t>
  </si>
  <si>
    <t>4,482,884,262.49</t>
  </si>
  <si>
    <t>309,299.376712</t>
  </si>
  <si>
    <t>14,527.643633</t>
  </si>
  <si>
    <t>4,493,390,507.57</t>
  </si>
  <si>
    <t>309,299.334499</t>
  </si>
  <si>
    <t>14,506.323020</t>
  </si>
  <si>
    <t>4,493,924,126.18</t>
  </si>
  <si>
    <t>309,790.711254</t>
  </si>
  <si>
    <t>14,618.313121</t>
  </si>
  <si>
    <t>4,549,085,487.77</t>
  </si>
  <si>
    <t>311,190.863815</t>
  </si>
  <si>
    <t>14,617.013808</t>
  </si>
  <si>
    <t>4,548,684,724.03</t>
  </si>
  <si>
    <t>311,191.108098</t>
  </si>
  <si>
    <t>14,615.714646</t>
  </si>
  <si>
    <t>4,548,281,749.46</t>
  </si>
  <si>
    <t>311,191.197941</t>
  </si>
  <si>
    <t>14,629.678043</t>
  </si>
  <si>
    <t>4,546,916,587.46</t>
  </si>
  <si>
    <t>310,800.864792</t>
  </si>
  <si>
    <t>14,611.288394</t>
  </si>
  <si>
    <t>4,549,572,201.13</t>
  </si>
  <si>
    <t>311,373.787067</t>
  </si>
  <si>
    <t>14,770.094638</t>
  </si>
  <si>
    <t>4,597,712,036.83</t>
  </si>
  <si>
    <t>311,285.211741</t>
  </si>
  <si>
    <t>14,832.021892</t>
  </si>
  <si>
    <t>4,616,986,317.55</t>
  </si>
  <si>
    <t>311,285.025813</t>
  </si>
  <si>
    <t>14,852.893721</t>
  </si>
  <si>
    <t>4,622,748,885.39</t>
  </si>
  <si>
    <t>311,235.572818</t>
  </si>
  <si>
    <t>14,851.573226</t>
  </si>
  <si>
    <t>4,622,345,760.86</t>
  </si>
  <si>
    <t>311,236.102107</t>
  </si>
  <si>
    <t>14,850.252884</t>
  </si>
  <si>
    <t>4,621,936,688.96</t>
  </si>
  <si>
    <t>311,236.227765</t>
  </si>
  <si>
    <t>14,841.447044</t>
  </si>
  <si>
    <t>4,619,193,780.23</t>
  </si>
  <si>
    <t>311,236.078710</t>
  </si>
  <si>
    <t>14,929.016533</t>
  </si>
  <si>
    <t>4,665,440,254.97</t>
  </si>
  <si>
    <t>312,508.211428</t>
  </si>
  <si>
    <t>14,885.548285</t>
  </si>
  <si>
    <t>4,651,855,192.13</t>
  </si>
  <si>
    <t>312,508.152407</t>
  </si>
  <si>
    <t>14,945.424510</t>
  </si>
  <si>
    <t>4,749,903,758.23</t>
  </si>
  <si>
    <t>317,816.583600</t>
  </si>
  <si>
    <t>14,960.510821</t>
  </si>
  <si>
    <t>4,782,697,035.28</t>
  </si>
  <si>
    <t>319,688.083692</t>
  </si>
  <si>
    <t>14,959.205214</t>
  </si>
  <si>
    <t>4,782,282,222.74</t>
  </si>
  <si>
    <t>319,688.255788</t>
  </si>
  <si>
    <t>14,957.899763</t>
  </si>
  <si>
    <t>4,781,864,885.51</t>
  </si>
  <si>
    <t>319,688.255781</t>
  </si>
  <si>
    <t>15,050.207682</t>
  </si>
  <si>
    <t>4,829,560,187.39</t>
  </si>
  <si>
    <t>320,896.580923</t>
  </si>
  <si>
    <t>15,088.813506</t>
  </si>
  <si>
    <t>4,880,961,437.88</t>
  </si>
  <si>
    <t>323,482.123751</t>
  </si>
  <si>
    <t>14,877.987769</t>
  </si>
  <si>
    <t>4,812,762,982.55</t>
  </si>
  <si>
    <t>323,482.117163</t>
  </si>
  <si>
    <t>14,690.596968</t>
  </si>
  <si>
    <t>4,787,102,478.26</t>
  </si>
  <si>
    <t>325,861.671148</t>
  </si>
  <si>
    <t>14,669.957355</t>
  </si>
  <si>
    <t>4,792,371,237.86</t>
  </si>
  <si>
    <t>326,679.288956</t>
  </si>
  <si>
    <t>14,668.698459</t>
  </si>
  <si>
    <t>4,791,963,378.22</t>
  </si>
  <si>
    <t>326,679.520449</t>
  </si>
  <si>
    <t>14,667.439716</t>
  </si>
  <si>
    <t>4,791,555,567.76</t>
  </si>
  <si>
    <t>326,679.751916</t>
  </si>
  <si>
    <t>14,526.941106</t>
  </si>
  <si>
    <t>4,745,666,174.95</t>
  </si>
  <si>
    <t>326,680.347942</t>
  </si>
  <si>
    <t>14,507.213813</t>
  </si>
  <si>
    <t>4,843,455,425.63</t>
  </si>
  <si>
    <t>333,865.309223</t>
  </si>
  <si>
    <t>14,549.401443</t>
  </si>
  <si>
    <t>4,870,437,337.05</t>
  </si>
  <si>
    <t>334,751.732302</t>
  </si>
  <si>
    <t>14,590.471195</t>
  </si>
  <si>
    <t>4,884,181,703.58</t>
  </si>
  <si>
    <t>334,751.471586</t>
  </si>
  <si>
    <t>14,527.234340</t>
  </si>
  <si>
    <t>4,876,590,282.19</t>
  </si>
  <si>
    <t>335,686.075418</t>
  </si>
  <si>
    <t>14,526.035355</t>
  </si>
  <si>
    <t>4,876,190,811.78</t>
  </si>
  <si>
    <t>335,686.282784</t>
  </si>
  <si>
    <t>14,524.836521</t>
  </si>
  <si>
    <t>4,875,791,391.45</t>
  </si>
  <si>
    <t>335,686.490136</t>
  </si>
  <si>
    <t>14,521.427141</t>
  </si>
  <si>
    <t>4,885,789,361.44</t>
  </si>
  <si>
    <t>336,453.801263</t>
  </si>
  <si>
    <t>14,167.638898</t>
  </si>
  <si>
    <t>4,761,229,419.26</t>
  </si>
  <si>
    <t>336,063.719118</t>
  </si>
  <si>
    <t>14,116.185280</t>
  </si>
  <si>
    <t>4,763,742,577.86</t>
  </si>
  <si>
    <t>337,466.708137</t>
  </si>
  <si>
    <t>14,172.229486</t>
  </si>
  <si>
    <t>4,802,081,393.87</t>
  </si>
  <si>
    <t>338,837.400191</t>
  </si>
  <si>
    <t>14,200.965759</t>
  </si>
  <si>
    <t>4,822,632,452.23</t>
  </si>
  <si>
    <t>339,598.907143</t>
  </si>
  <si>
    <t>14,199.859719</t>
  </si>
  <si>
    <t>4,822,259,954.80</t>
  </si>
  <si>
    <t>339,599.126335</t>
  </si>
  <si>
    <t>14,198.753828</t>
  </si>
  <si>
    <t>4,821,886,060.30</t>
  </si>
  <si>
    <t>339,599.243614</t>
  </si>
  <si>
    <t>14,246.980753</t>
  </si>
  <si>
    <t>4,844,548,500.16</t>
  </si>
  <si>
    <t>340,040.362528</t>
  </si>
  <si>
    <t>14,150.412516</t>
  </si>
  <si>
    <t>4,830,234,228.93</t>
  </si>
  <si>
    <t>341,349.358086</t>
  </si>
  <si>
    <t>14,171.701145</t>
  </si>
  <si>
    <t>4,846,407,664.16</t>
  </si>
  <si>
    <t>341,977.834171</t>
  </si>
  <si>
    <t>14,138.923273</t>
  </si>
  <si>
    <t>4,921,402,139.05</t>
  </si>
  <si>
    <t>348,074.746859</t>
  </si>
  <si>
    <t>14,109.273626</t>
  </si>
  <si>
    <t>4,887,657,150.62</t>
  </si>
  <si>
    <t>346,414.512902</t>
  </si>
  <si>
    <t>14,108.167350</t>
  </si>
  <si>
    <t>4,887,273,920.52</t>
  </si>
  <si>
    <t>346,414.512893</t>
  </si>
  <si>
    <t>14,107.061223</t>
  </si>
  <si>
    <t>4,886,890,741.69</t>
  </si>
  <si>
    <t>346,414.512888</t>
  </si>
  <si>
    <t>14,012.149193</t>
  </si>
  <si>
    <t>4,842,083,435.21</t>
  </si>
  <si>
    <t>345,563.222928</t>
  </si>
  <si>
    <t>13,950.402374</t>
  </si>
  <si>
    <t>4,820,746,005.38</t>
  </si>
  <si>
    <t>345,563.222925</t>
  </si>
  <si>
    <t>13,881.076717</t>
  </si>
  <si>
    <t>4,831,318,887.89</t>
  </si>
  <si>
    <t>348,050.730244</t>
  </si>
  <si>
    <t>13,812.371056</t>
  </si>
  <si>
    <t>4,807,405,832.47</t>
  </si>
  <si>
    <t>348,050.730249</t>
  </si>
  <si>
    <t>13,953.437475</t>
  </si>
  <si>
    <t>4,865,654,086.35</t>
  </si>
  <si>
    <t>348,706.481464</t>
  </si>
  <si>
    <t>13,952.234434</t>
  </si>
  <si>
    <t>4,865,234,594.45</t>
  </si>
  <si>
    <t>348,706.482642</t>
  </si>
  <si>
    <t>13,951.031535</t>
  </si>
  <si>
    <t>4,864,815,136.02</t>
  </si>
  <si>
    <t>348,706.482649</t>
  </si>
  <si>
    <t>13,944.081413</t>
  </si>
  <si>
    <t>4,833,589,517.86</t>
  </si>
  <si>
    <t>346,640.942106</t>
  </si>
  <si>
    <t>13,902.385898</t>
  </si>
  <si>
    <t>4,824,134,678.12</t>
  </si>
  <si>
    <t>347,000.487071</t>
  </si>
  <si>
    <t>13,861.051889</t>
  </si>
  <si>
    <t>4,809,793,197.57</t>
  </si>
  <si>
    <t>347,000.591006</t>
  </si>
  <si>
    <t>13,860.866905</t>
  </si>
  <si>
    <t>4,720,250,688.82</t>
  </si>
  <si>
    <t>340,545.127601</t>
  </si>
  <si>
    <t>13,891.647301</t>
  </si>
  <si>
    <t>4,730,166,945.40</t>
  </si>
  <si>
    <t>340,504.393975</t>
  </si>
  <si>
    <t>13,890.357755</t>
  </si>
  <si>
    <t>4,729,728,897.96</t>
  </si>
  <si>
    <t>340,504.469456</t>
  </si>
  <si>
    <t>13,889.068348</t>
  </si>
  <si>
    <t>4,729,289,849.24</t>
  </si>
  <si>
    <t>340,504.469463</t>
  </si>
  <si>
    <t>13,596.430858</t>
  </si>
  <si>
    <t>4,629,913,448.99</t>
  </si>
  <si>
    <t>340,524.178540</t>
  </si>
  <si>
    <t>13,440.022660</t>
  </si>
  <si>
    <t>4,646,412,675.94</t>
  </si>
  <si>
    <t>345,714.645978</t>
  </si>
  <si>
    <t>13,455.075090</t>
  </si>
  <si>
    <t>4,651,616,423.36</t>
  </si>
  <si>
    <t>345,714.638700</t>
  </si>
  <si>
    <t>13,520.954879</t>
  </si>
  <si>
    <t>4,681,851,314.71</t>
  </si>
  <si>
    <t>346,266.321902</t>
  </si>
  <si>
    <t>13,665.371350</t>
  </si>
  <si>
    <t>4,733,556,438.84</t>
  </si>
  <si>
    <t>346,390.618867</t>
  </si>
  <si>
    <t>13,664.221853</t>
  </si>
  <si>
    <t>4,733,158,544.61</t>
  </si>
  <si>
    <t>346,390.639406</t>
  </si>
  <si>
    <t>13,663.072497</t>
  </si>
  <si>
    <t>4,732,760,418.41</t>
  </si>
  <si>
    <t>346,390.639396</t>
  </si>
  <si>
    <t>13,661.923282</t>
  </si>
  <si>
    <t>4,732,362,341.01</t>
  </si>
  <si>
    <t>346,390.639385</t>
  </si>
  <si>
    <t>13,759.561818</t>
  </si>
  <si>
    <t>4,796,179,791.87</t>
  </si>
  <si>
    <t>348,570.678005</t>
  </si>
  <si>
    <t>13,737.454753</t>
  </si>
  <si>
    <t>4,788,472,148.96</t>
  </si>
  <si>
    <t>348,570.549275</t>
  </si>
  <si>
    <t>13,736.294329</t>
  </si>
  <si>
    <t>4,788,072,171.31</t>
  </si>
  <si>
    <t>348,570.877744</t>
  </si>
  <si>
    <t>13,735.134047</t>
  </si>
  <si>
    <t>4,787,668,318.91</t>
  </si>
  <si>
    <t>348,570.920580</t>
  </si>
  <si>
    <t>13,733.973904</t>
  </si>
  <si>
    <t>4,787,264,219.13</t>
  </si>
  <si>
    <t>348,570.941845</t>
  </si>
  <si>
    <t>13,732.813904</t>
  </si>
  <si>
    <t>4,786,859,876.45</t>
  </si>
  <si>
    <t>348,570.941838</t>
  </si>
  <si>
    <t>13,587.136369</t>
  </si>
  <si>
    <t>4,749,840,699.41</t>
  </si>
  <si>
    <t>349,583.648132</t>
  </si>
  <si>
    <t>13,575.103347</t>
  </si>
  <si>
    <t>4,745,634,152.00</t>
  </si>
  <si>
    <t>349,583.648141</t>
  </si>
  <si>
    <t>13,402.709234</t>
  </si>
  <si>
    <t>4,731,849,666.99</t>
  </si>
  <si>
    <t>353,051.728900</t>
  </si>
  <si>
    <t>13,484.431863</t>
  </si>
  <si>
    <t>4,799,235,294.42</t>
  </si>
  <si>
    <t>355,909.343687</t>
  </si>
  <si>
    <t>13,641.620407</t>
  </si>
  <si>
    <t>4,855,179,724.66</t>
  </si>
  <si>
    <t>355,909.311340</t>
  </si>
  <si>
    <t>13,640.465245</t>
  </si>
  <si>
    <t>4,854,769,125.66</t>
  </si>
  <si>
    <t>355,909.350488</t>
  </si>
  <si>
    <t>13,639.310223</t>
  </si>
  <si>
    <t>4,854,358,226.65</t>
  </si>
  <si>
    <t>355,909.363994</t>
  </si>
  <si>
    <t>13,449.345253</t>
  </si>
  <si>
    <t>4,799,539,037.38</t>
  </si>
  <si>
    <t>356,860.423094</t>
  </si>
  <si>
    <t>12,836.597525</t>
  </si>
  <si>
    <t>4,580,873,722.63</t>
  </si>
  <si>
    <t>356,860.430780</t>
  </si>
  <si>
    <t>12,644.791871</t>
  </si>
  <si>
    <t>4,512,425,874.35</t>
  </si>
  <si>
    <t>356,860.430787</t>
  </si>
  <si>
    <t>12,687.466555</t>
  </si>
  <si>
    <t>4,517,521,788.08</t>
  </si>
  <si>
    <t>356,061.769174</t>
  </si>
  <si>
    <t>12,527.877762</t>
  </si>
  <si>
    <t>4,464,789,676.99</t>
  </si>
  <si>
    <t>356,388.349395</t>
  </si>
  <si>
    <t>12,526.766719</t>
  </si>
  <si>
    <t>4,464,393,714.02</t>
  </si>
  <si>
    <t>356,388.349392</t>
  </si>
  <si>
    <t>12,525.655801</t>
  </si>
  <si>
    <t>4,463,997,795.73</t>
  </si>
  <si>
    <t>356,388.349380</t>
  </si>
  <si>
    <t>12,702.072013</t>
  </si>
  <si>
    <t>4,526,870,478.37</t>
  </si>
  <si>
    <t>356,388.349385</t>
  </si>
  <si>
    <t>12,926.443846</t>
  </si>
  <si>
    <t>4,606,036,746.89</t>
  </si>
  <si>
    <t>356,326.674359</t>
  </si>
  <si>
    <t>12,801.413398</t>
  </si>
  <si>
    <t>4,572,213,088.33</t>
  </si>
  <si>
    <t>357,164.708791</t>
  </si>
  <si>
    <t>12,781.196651</t>
  </si>
  <si>
    <t>4,564,988,945.03</t>
  </si>
  <si>
    <t>357,164.440052</t>
  </si>
  <si>
    <t>12,849.037133</t>
  </si>
  <si>
    <t>4,591,212,818.51</t>
  </si>
  <si>
    <t>357,319.600756</t>
  </si>
  <si>
    <t>12,848.515373</t>
  </si>
  <si>
    <t>4,591,030,661.66</t>
  </si>
  <si>
    <t>357,319.933724</t>
  </si>
  <si>
    <t>12,847.993754</t>
  </si>
  <si>
    <t>4,590,848,236.18</t>
  </si>
  <si>
    <t>357,320.241909</t>
  </si>
  <si>
    <t>12,876.828633</t>
  </si>
  <si>
    <t>4,590,131,627.25</t>
  </si>
  <si>
    <t>356,464.449288</t>
  </si>
  <si>
    <t>12,902.728705</t>
  </si>
  <si>
    <t>4,612,449,562.11</t>
  </si>
  <si>
    <t>357,478.613044</t>
  </si>
  <si>
    <t>12,974.638988</t>
  </si>
  <si>
    <t>4,662,151,937.23</t>
  </si>
  <si>
    <t>359,328.066202</t>
  </si>
  <si>
    <t>12,972.551997</t>
  </si>
  <si>
    <t>4,670,218,490.75</t>
  </si>
  <si>
    <t>360,007.690987</t>
  </si>
  <si>
    <t>12,828.741633</t>
  </si>
  <si>
    <t>4,905,253,203.92</t>
  </si>
  <si>
    <t>382,364.330374</t>
  </si>
  <si>
    <t>12,827.800107</t>
  </si>
  <si>
    <t>4,904,900,875.15</t>
  </si>
  <si>
    <t>382,364.928848</t>
  </si>
  <si>
    <t>12,826.858712</t>
  </si>
  <si>
    <t>4,904,548,471.51</t>
  </si>
  <si>
    <t>382,365.517661</t>
  </si>
  <si>
    <t>12,834.538631</t>
  </si>
  <si>
    <t>4,934,494,726.53</t>
  </si>
  <si>
    <t>384,469.973426</t>
  </si>
  <si>
    <t>12,890.846132</t>
  </si>
  <si>
    <t>5,334,757,348.60</t>
  </si>
  <si>
    <t>413,840.743568</t>
  </si>
  <si>
    <t>12,889.979653</t>
  </si>
  <si>
    <t>5,334,398,763.96</t>
  </si>
  <si>
    <t>413,840.743564</t>
  </si>
  <si>
    <t>12,753.961075</t>
  </si>
  <si>
    <t>5,271,016,566.55</t>
  </si>
  <si>
    <t>413,284.667839</t>
  </si>
  <si>
    <t>12,792.489000</t>
  </si>
  <si>
    <t>5,295,437,438.75</t>
  </si>
  <si>
    <t>413,948.953852</t>
  </si>
  <si>
    <t>12,791.634392</t>
  </si>
  <si>
    <t>5,295,087,472.96</t>
  </si>
  <si>
    <t>413,949.250797</t>
  </si>
  <si>
    <t>12,790.779918</t>
  </si>
  <si>
    <t>5,294,735,933.40</t>
  </si>
  <si>
    <t>413,949.420390</t>
  </si>
  <si>
    <t>12,566.894341</t>
  </si>
  <si>
    <t>5,685,718,568.99</t>
  </si>
  <si>
    <t>452,436.251526</t>
  </si>
  <si>
    <t>12,599.217674</t>
  </si>
  <si>
    <t>6,185,269,744.73</t>
  </si>
  <si>
    <t>490,924.905398</t>
  </si>
  <si>
    <t>12,570.347012</t>
  </si>
  <si>
    <t>6,412,370,497.03</t>
  </si>
  <si>
    <t>510,118.813032</t>
  </si>
  <si>
    <t>12,542.579029</t>
  </si>
  <si>
    <t>6,549,716,467.41</t>
  </si>
  <si>
    <t>522,198.540847</t>
  </si>
  <si>
    <t>12,447.864119</t>
  </si>
  <si>
    <t>6,560,490,301.37</t>
  </si>
  <si>
    <t>527,037.428952</t>
  </si>
  <si>
    <t>12,446.964854</t>
  </si>
  <si>
    <t>6,560,016,325.94</t>
  </si>
  <si>
    <t>527,037.426624</t>
  </si>
  <si>
    <t>12,446.065711</t>
  </si>
  <si>
    <t>6,559,543,070.35</t>
  </si>
  <si>
    <t>527,037.476966</t>
  </si>
  <si>
    <t>12,445.166689</t>
  </si>
  <si>
    <t>6,559,069,676.80</t>
  </si>
  <si>
    <t>527,037.511097</t>
  </si>
  <si>
    <t>12,449.096948</t>
  </si>
  <si>
    <t>6,561,114,008.91</t>
  </si>
  <si>
    <t>527,035.337273</t>
  </si>
  <si>
    <t>12,478.787767</t>
  </si>
  <si>
    <t>6,787,094,700.66</t>
  </si>
  <si>
    <t>543,890.546683</t>
  </si>
  <si>
    <t>12,464.238844</t>
  </si>
  <si>
    <t>6,846,232,815.69</t>
  </si>
  <si>
    <t>549,270.027728</t>
  </si>
  <si>
    <t>12,519.946288</t>
  </si>
  <si>
    <t>7,152,936,893.99</t>
  </si>
  <si>
    <t>571,323.289211</t>
  </si>
  <si>
    <t>12,518.966047</t>
  </si>
  <si>
    <t>7,152,383,797.95</t>
  </si>
  <si>
    <t>571,323.843435</t>
  </si>
  <si>
    <t>12,517.985930</t>
  </si>
  <si>
    <t>7,151,823,833.77</t>
  </si>
  <si>
    <t>571,323.843429</t>
  </si>
  <si>
    <t>12,442.470799</t>
  </si>
  <si>
    <t>7,327,046,470.98</t>
  </si>
  <si>
    <t>588,873.913337</t>
  </si>
  <si>
    <t>12,447.272322</t>
  </si>
  <si>
    <t>7,557,924,246.86</t>
  </si>
  <si>
    <t>607,195.219246</t>
  </si>
  <si>
    <t>12,479.608825</t>
  </si>
  <si>
    <t>7,688,067,370.07</t>
  </si>
  <si>
    <t>616,050.348838</t>
  </si>
  <si>
    <t>12,634.575742</t>
  </si>
  <si>
    <t>8,203,319,702.62</t>
  </si>
  <si>
    <t>649,275.438321</t>
  </si>
  <si>
    <t>12,686.092032</t>
  </si>
  <si>
    <t>8,284,587,525.12</t>
  </si>
  <si>
    <t>653,044.886015</t>
  </si>
  <si>
    <t>12,684.993880</t>
  </si>
  <si>
    <t>8,283,856,687.34</t>
  </si>
  <si>
    <t>653,043.806409</t>
  </si>
  <si>
    <t>12,683.895856</t>
  </si>
  <si>
    <t>8,283,161,420.65</t>
  </si>
  <si>
    <t>653,045.524391</t>
  </si>
  <si>
    <t>12,711.001062</t>
  </si>
  <si>
    <t>8,558,228,150.13</t>
  </si>
  <si>
    <t>673,293.008835</t>
  </si>
  <si>
    <t>12,779.604288</t>
  </si>
  <si>
    <t>8,602,718,542.81</t>
  </si>
  <si>
    <t>673,160.009397</t>
  </si>
  <si>
    <t>12,790.113603</t>
  </si>
  <si>
    <t>8,672,596,114.23</t>
  </si>
  <si>
    <t>678,070.295813</t>
  </si>
  <si>
    <t>12,768.983877</t>
  </si>
  <si>
    <t>8,683,732,154.98</t>
  </si>
  <si>
    <t>680,064.462354</t>
  </si>
  <si>
    <t>12,571.730684</t>
  </si>
  <si>
    <t>8,576,270,993.31</t>
  </si>
  <si>
    <t>682,186.980375</t>
  </si>
  <si>
    <t>12,570.551165</t>
  </si>
  <si>
    <t>8,575,466,340.76</t>
  </si>
  <si>
    <t>682,186.980373</t>
  </si>
  <si>
    <t>12,569.371774</t>
  </si>
  <si>
    <t>8,574,661,775.28</t>
  </si>
  <si>
    <t>682,186.980364</t>
  </si>
  <si>
    <t>12,568.192510</t>
  </si>
  <si>
    <t>8,573,857,296.83</t>
  </si>
  <si>
    <t>682,186.980369</t>
  </si>
  <si>
    <t>12,590.665903</t>
  </si>
  <si>
    <t>8,597,049,501.17</t>
  </si>
  <si>
    <t>682,811.343505</t>
  </si>
  <si>
    <t>12,508.246892</t>
  </si>
  <si>
    <t>8,596,621,219.40</t>
  </si>
  <si>
    <t>687,276.266080</t>
  </si>
  <si>
    <t>12,465.330525</t>
  </si>
  <si>
    <t>8,563,035,919.20</t>
  </si>
  <si>
    <t>686,948.164099</t>
  </si>
  <si>
    <t>12,496.611793</t>
  </si>
  <si>
    <t>8,670,308,885.65</t>
  </si>
  <si>
    <t>693,812.773356</t>
  </si>
  <si>
    <t>12,495.395957</t>
  </si>
  <si>
    <t>8,669,467,578.46</t>
  </si>
  <si>
    <t>693,812.953833</t>
  </si>
  <si>
    <t>12,494.180250</t>
  </si>
  <si>
    <t>8,668,624,104.92</t>
  </si>
  <si>
    <t>693,812.953837</t>
  </si>
  <si>
    <t>12,492.964670</t>
  </si>
  <si>
    <t>8,667,780,720.08</t>
  </si>
  <si>
    <t>693,812.953835</t>
  </si>
  <si>
    <t>12,348.529967</t>
  </si>
  <si>
    <t>8,701,085,502.14</t>
  </si>
  <si>
    <t>704,625.208445</t>
  </si>
  <si>
    <t>12,169.393584</t>
  </si>
  <si>
    <t>8,580,309,477.01</t>
  </si>
  <si>
    <t>705,072.887778</t>
  </si>
  <si>
    <t>12,224.445801</t>
  </si>
  <si>
    <t>8,649,100,036.40</t>
  </si>
  <si>
    <t>707,524.919934</t>
  </si>
  <si>
    <t>12,264.784430</t>
  </si>
  <si>
    <t>8,646,332,033.01</t>
  </si>
  <si>
    <t>704,972.197630</t>
  </si>
  <si>
    <t>12,263.624937</t>
  </si>
  <si>
    <t>8,645,514,717.68</t>
  </si>
  <si>
    <t>704,972.205351</t>
  </si>
  <si>
    <t>12,262.465571</t>
  </si>
  <si>
    <t>8,644,697,396.27</t>
  </si>
  <si>
    <t>704,972.205344</t>
  </si>
  <si>
    <t>12,357.576010</t>
  </si>
  <si>
    <t>8,712,707,192.45</t>
  </si>
  <si>
    <t>705,049.856487</t>
  </si>
  <si>
    <t>12,496.459427</t>
  </si>
  <si>
    <t>8,835,608,805.80</t>
  </si>
  <si>
    <t>707,048.973131</t>
  </si>
  <si>
    <t>12,422.407413</t>
  </si>
  <si>
    <t>8,759,509,049.80</t>
  </si>
  <si>
    <t>705,137.801262</t>
  </si>
  <si>
    <t>12,084.982966</t>
  </si>
  <si>
    <t>8,521,579,636.47</t>
  </si>
  <si>
    <t>705,137.910426</t>
  </si>
  <si>
    <t>11,978.831388</t>
  </si>
  <si>
    <t>8,496,315,097.22</t>
  </si>
  <si>
    <t>709,277.459700</t>
  </si>
  <si>
    <t>11,977.707699</t>
  </si>
  <si>
    <t>8,495,518,089.93</t>
  </si>
  <si>
    <t>709,277.459689</t>
  </si>
  <si>
    <t>11,976.584133</t>
  </si>
  <si>
    <t>8,494,721,169.49</t>
  </si>
  <si>
    <t>709,277.459696</t>
  </si>
  <si>
    <t>11,745.363420</t>
  </si>
  <si>
    <t>8,350,462,741.58</t>
  </si>
  <si>
    <t>710,958.226040</t>
  </si>
  <si>
    <t>11,677.538520</t>
  </si>
  <si>
    <t>8,326,319,488.56</t>
  </si>
  <si>
    <t>713,020.083327</t>
  </si>
  <si>
    <t>11,878.560175</t>
  </si>
  <si>
    <t>8,438,904,729.07</t>
  </si>
  <si>
    <t>710,431.618389</t>
  </si>
  <si>
    <t>11,973.130393</t>
  </si>
  <si>
    <t>8,565,138,831.72</t>
  </si>
  <si>
    <t>715,363.363665</t>
  </si>
  <si>
    <t>12,319.153928</t>
  </si>
  <si>
    <t>8,814,269,829.91</t>
  </si>
  <si>
    <t>715,493.115973</t>
  </si>
  <si>
    <t>12,318.020309</t>
  </si>
  <si>
    <t>8,813,460,757.40</t>
  </si>
  <si>
    <t>715,493.280302</t>
  </si>
  <si>
    <t>12,316.886815</t>
  </si>
  <si>
    <t>8,812,649,750.16</t>
  </si>
  <si>
    <t>715,493.280308</t>
  </si>
  <si>
    <t>12,315.753446</t>
  </si>
  <si>
    <t>8,811,838,832.70</t>
  </si>
  <si>
    <t>715,493.280292</t>
  </si>
  <si>
    <t>12,326.078965</t>
  </si>
  <si>
    <t>8,837,263,071.90</t>
  </si>
  <si>
    <t>716,956.551803</t>
  </si>
  <si>
    <t>12,342.999089</t>
  </si>
  <si>
    <t>8,849,392,758.33</t>
  </si>
  <si>
    <t>716,956.445882</t>
  </si>
  <si>
    <t>12,420.239813</t>
  </si>
  <si>
    <t>8,945,542,209.01</t>
  </si>
  <si>
    <t>720,239.089101</t>
  </si>
  <si>
    <t>12,281.306115</t>
  </si>
  <si>
    <t>8,843,473,633.75</t>
  </si>
  <si>
    <t>720,075.987948</t>
  </si>
  <si>
    <t>12,280.199575</t>
  </si>
  <si>
    <t>8,842,678,090.26</t>
  </si>
  <si>
    <t>720,076.089685</t>
  </si>
  <si>
    <t>12,279.096544</t>
  </si>
  <si>
    <t>8,841,883,823.91</t>
  </si>
  <si>
    <t>720,076.089682</t>
  </si>
  <si>
    <t>12,268.069398</t>
  </si>
  <si>
    <t>8,834,238,907.79</t>
  </si>
  <si>
    <t>720,100.173967</t>
  </si>
  <si>
    <t>12,235.338271</t>
  </si>
  <si>
    <t>8,831,245,624.68</t>
  </si>
  <si>
    <t>721,781.893460</t>
  </si>
  <si>
    <t>12,137.537848</t>
  </si>
  <si>
    <t>8,763,153,766.76</t>
  </si>
  <si>
    <t>721,987.760327</t>
  </si>
  <si>
    <t>12,402.886866</t>
  </si>
  <si>
    <t>8,992,221,081.28</t>
  </si>
  <si>
    <t>725,010.328536</t>
  </si>
  <si>
    <t>12,519.664508</t>
  </si>
  <si>
    <t>9,157,916,519.38</t>
  </si>
  <si>
    <t>731,482.581954</t>
  </si>
  <si>
    <t>12,518.551137</t>
  </si>
  <si>
    <t>9,157,112,722.14</t>
  </si>
  <si>
    <t>731,483.429822</t>
  </si>
  <si>
    <t>12,517.437895</t>
  </si>
  <si>
    <t>9,156,298,403.75</t>
  </si>
  <si>
    <t>731,483.429811</t>
  </si>
  <si>
    <t>12,748.219921</t>
  </si>
  <si>
    <t>9,321,417,516.33</t>
  </si>
  <si>
    <t>731,193.654816</t>
  </si>
  <si>
    <t>12,816.636532</t>
  </si>
  <si>
    <t>9,390,063,227.24</t>
  </si>
  <si>
    <t>732,646.447723</t>
  </si>
  <si>
    <t>12,996.373264</t>
  </si>
  <si>
    <t>9,513,504,591.95</t>
  </si>
  <si>
    <t>732,012.262062</t>
  </si>
  <si>
    <t>13,057.411794</t>
  </si>
  <si>
    <t>9,562,836,495.69</t>
  </si>
  <si>
    <t>732,368.454506</t>
  </si>
  <si>
    <t>13,074.871541</t>
  </si>
  <si>
    <t>9,575,617,439.15</t>
  </si>
  <si>
    <t>732,367.993788</t>
  </si>
  <si>
    <t>13,073.679155</t>
  </si>
  <si>
    <t>9,574,772,098.18</t>
  </si>
  <si>
    <t>732,370.129679</t>
  </si>
  <si>
    <t>13,072.486904</t>
  </si>
  <si>
    <t>9,573,906,825.51</t>
  </si>
  <si>
    <t>732,370.733703</t>
  </si>
  <si>
    <t>12,983.969663</t>
  </si>
  <si>
    <t>9,496,577,102.29</t>
  </si>
  <si>
    <t>731,407.832022</t>
  </si>
  <si>
    <t>13,117.351577</t>
  </si>
  <si>
    <t>9,594,128,606.15</t>
  </si>
  <si>
    <t>731,407.445319</t>
  </si>
  <si>
    <t>13,139.832407</t>
  </si>
  <si>
    <t>9,610,966,330.54</t>
  </si>
  <si>
    <t>731,437.512507</t>
  </si>
  <si>
    <t>13,087.125939</t>
  </si>
  <si>
    <t>9,572,410,098.53</t>
  </si>
  <si>
    <t>731,437.150007</t>
  </si>
  <si>
    <t>13,043.844314</t>
  </si>
  <si>
    <t>9,537,085,913.19</t>
  </si>
  <si>
    <t>731,156.067461</t>
  </si>
  <si>
    <t>13,042.568690</t>
  </si>
  <si>
    <t>9,536,169,864.35</t>
  </si>
  <si>
    <t>731,157.342614</t>
  </si>
  <si>
    <t>13,041.293200</t>
  </si>
  <si>
    <t>9,535,239,931.44</t>
  </si>
  <si>
    <t>731,157.545919</t>
  </si>
  <si>
    <t>13,032.109081</t>
  </si>
  <si>
    <t>9,528,522,439.88</t>
  </si>
  <si>
    <t>731,157.357626</t>
  </si>
  <si>
    <t>13,025.477345</t>
  </si>
  <si>
    <t>9,537,121,959.69</t>
  </si>
  <si>
    <t>732,189.823604</t>
  </si>
  <si>
    <t>13,059.842287</t>
  </si>
  <si>
    <t>9,562,281,738.45</t>
  </si>
  <si>
    <t>732,189.679511</t>
  </si>
  <si>
    <t>13,283.349221</t>
  </si>
  <si>
    <t>10,022,062,684.11</t>
  </si>
  <si>
    <t>754,483.113943</t>
  </si>
  <si>
    <t>13,415.971060</t>
  </si>
  <si>
    <t>10,159,094,521.15</t>
  </si>
  <si>
    <t>757,238.851792</t>
  </si>
  <si>
    <t>13,414.714956</t>
  </si>
  <si>
    <t>10,158,152,393.38</t>
  </si>
  <si>
    <t>757,239.525925</t>
  </si>
  <si>
    <t>13,413.458988</t>
  </si>
  <si>
    <t>10,157,201,325.10</t>
  </si>
  <si>
    <t>757,239.525912</t>
  </si>
  <si>
    <t>13,349.031778</t>
  </si>
  <si>
    <t>10,103,109,790.40</t>
  </si>
  <si>
    <t>756,842.140943</t>
  </si>
  <si>
    <t>13,483.156239</t>
  </si>
  <si>
    <t>10,212,833,621.32</t>
  </si>
  <si>
    <t>757,451.255489</t>
  </si>
  <si>
    <t>10,211,875,611.55</t>
  </si>
  <si>
    <t>1,021,187.561155</t>
  </si>
  <si>
    <t>9,878.075242</t>
  </si>
  <si>
    <t>10,190,378,335.63</t>
  </si>
  <si>
    <t>1,031,615.784004</t>
  </si>
  <si>
    <t>9,916.405432</t>
  </si>
  <si>
    <t>10,232,468,455.26</t>
  </si>
  <si>
    <t>1,031,872.741139</t>
  </si>
  <si>
    <t>9,915.449792</t>
  </si>
  <si>
    <t>10,231,486,380.63</t>
  </si>
  <si>
    <t>1,031,873.146969</t>
  </si>
  <si>
    <t>9,914.494252</t>
  </si>
  <si>
    <t>10,230,500,385.11</t>
  </si>
  <si>
    <t>1,031,873.146993</t>
  </si>
  <si>
    <t>9,905.895676</t>
  </si>
  <si>
    <t>10,228,939,586.40</t>
  </si>
  <si>
    <t>1,032,611.277306</t>
  </si>
  <si>
    <t>9,964.410281</t>
  </si>
  <si>
    <t>10,327,284,198.64</t>
  </si>
  <si>
    <t>1,036,416.998802</t>
  </si>
  <si>
    <t>9,987.160744</t>
  </si>
  <si>
    <t>10,162,063,032.32</t>
  </si>
  <si>
    <t>1,017,512.713825</t>
  </si>
  <si>
    <t>9,894.889928</t>
  </si>
  <si>
    <t>10,078,064,803.22</t>
  </si>
  <si>
    <t>1,018,512.067973</t>
  </si>
  <si>
    <t>9,861.105257</t>
  </si>
  <si>
    <t>10,044,125,420.61</t>
  </si>
  <si>
    <t>1,018,559.802288</t>
  </si>
  <si>
    <t>9,860.156825</t>
  </si>
  <si>
    <t>10,043,169,737.65</t>
  </si>
  <si>
    <t>1,018,560.852087</t>
  </si>
  <si>
    <t>9,859.208493</t>
  </si>
  <si>
    <t>10,042,203,803.87</t>
  </si>
  <si>
    <t>1,018,560.852091</t>
  </si>
  <si>
    <t>9,858.260261</t>
  </si>
  <si>
    <t>10,041,237,971.32</t>
  </si>
  <si>
    <t>1,018,560.852088</t>
  </si>
  <si>
    <t>9,867.095375</t>
  </si>
  <si>
    <t>10,050,233,850.26</t>
  </si>
  <si>
    <t>1,018,560.525480</t>
  </si>
  <si>
    <t>9,833.126684</t>
  </si>
  <si>
    <t>10,013,336,825.65</t>
  </si>
  <si>
    <t>1,018,326.840266</t>
  </si>
  <si>
    <t>9,776.477607</t>
  </si>
  <si>
    <t>9,956,298,094.28</t>
  </si>
  <si>
    <t>1,018,393.177404</t>
  </si>
  <si>
    <t>9,750.552660</t>
  </si>
  <si>
    <t>9,929,894,791.84</t>
  </si>
  <si>
    <t>1,018,393.022201</t>
  </si>
  <si>
    <t>9,749.613140</t>
  </si>
  <si>
    <t>9,928,945,342.93</t>
  </si>
  <si>
    <t>1,018,393.776332</t>
  </si>
  <si>
    <t>9,748.673717</t>
  </si>
  <si>
    <t>9,927,988,640.67</t>
  </si>
  <si>
    <t>1,018,393.776317</t>
  </si>
  <si>
    <t>9,721.481059</t>
  </si>
  <si>
    <t>9,865,483,053.93</t>
  </si>
  <si>
    <t>1,014,812.763002</t>
  </si>
  <si>
    <t>9,740.946536</t>
  </si>
  <si>
    <t>9,885,235,577.06</t>
  </si>
  <si>
    <t>1,014,812.630403</t>
  </si>
  <si>
    <t>9,937.396063</t>
  </si>
  <si>
    <t>10,035,783,222.56</t>
  </si>
  <si>
    <t>1,009,900.698244</t>
  </si>
  <si>
    <t>9,823.399413</t>
  </si>
  <si>
    <t>10,026,858,421.30</t>
  </si>
  <si>
    <t>1,020,711.670131</t>
  </si>
  <si>
    <t>9,849.194131</t>
  </si>
  <si>
    <t>10,071,134,666.92</t>
  </si>
  <si>
    <t>1,022,533.877646</t>
  </si>
  <si>
    <t>9,848.243138</t>
  </si>
  <si>
    <t>10,070,168,991.71</t>
  </si>
  <si>
    <t>1,022,534.562835</t>
  </si>
  <si>
    <t>9,847.292245</t>
  </si>
  <si>
    <t>10,069,196,670.51</t>
  </si>
  <si>
    <t>1,022,534.562837</t>
  </si>
  <si>
    <t>9,882.240748</t>
  </si>
  <si>
    <t>10,107,927,343.48</t>
  </si>
  <si>
    <t>1,022,837.593307</t>
  </si>
  <si>
    <t>2,310.00</t>
  </si>
  <si>
    <t>2,313.00</t>
  </si>
  <si>
    <t>2,320.00</t>
  </si>
  <si>
    <t>2,339.00</t>
  </si>
  <si>
    <t>2,354.00</t>
  </si>
  <si>
    <t>2,376.00</t>
  </si>
  <si>
    <t>2,256.00</t>
  </si>
  <si>
    <t>2,388.00</t>
  </si>
  <si>
    <t>2,397.00</t>
  </si>
  <si>
    <t>2,400.00</t>
  </si>
  <si>
    <t>2,399.00</t>
  </si>
  <si>
    <t>CORREVAL S.A. COMISIONISTA DE BOLSA</t>
  </si>
  <si>
    <t>2,393.00</t>
  </si>
  <si>
    <t>2,401.00</t>
  </si>
  <si>
    <t>2,408.00</t>
  </si>
  <si>
    <t>2,405.00</t>
  </si>
  <si>
    <t>2,414.00</t>
  </si>
  <si>
    <t>2,415.00</t>
  </si>
  <si>
    <t>2,413.00</t>
  </si>
  <si>
    <t>2,420.00</t>
  </si>
  <si>
    <t>2,428.00</t>
  </si>
  <si>
    <t>2,441.00</t>
  </si>
  <si>
    <t>2,451.00</t>
  </si>
  <si>
    <t>2,460.00</t>
  </si>
  <si>
    <t>2,473.00</t>
  </si>
  <si>
    <t>2,480.00</t>
  </si>
  <si>
    <t>2,505.00</t>
  </si>
  <si>
    <t>2,511.00</t>
  </si>
  <si>
    <t>2,521.00</t>
  </si>
  <si>
    <t>2,524.00</t>
  </si>
  <si>
    <t>2,529.00</t>
  </si>
  <si>
    <t>2,532.00</t>
  </si>
  <si>
    <t>2,519.00</t>
  </si>
  <si>
    <t>2,515.00</t>
  </si>
  <si>
    <t>2,520.00</t>
  </si>
  <si>
    <t>2,518.00</t>
  </si>
  <si>
    <t>2,507.00</t>
  </si>
  <si>
    <t>2,503.00</t>
  </si>
  <si>
    <t>2,496.00</t>
  </si>
  <si>
    <t>2,472.00</t>
  </si>
  <si>
    <t>2,467.00</t>
  </si>
  <si>
    <t>2,459.00</t>
  </si>
  <si>
    <t>2,436.00</t>
  </si>
  <si>
    <t>2,425.00</t>
  </si>
  <si>
    <t>2,424.00</t>
  </si>
  <si>
    <t>2,426.00</t>
  </si>
  <si>
    <t>2,417.00</t>
  </si>
  <si>
    <t>2,404.00</t>
  </si>
  <si>
    <t>2,398.00</t>
  </si>
  <si>
    <t>2,382.00</t>
  </si>
  <si>
    <t>2,374.00</t>
  </si>
  <si>
    <t>2,371.00</t>
  </si>
  <si>
    <t>2,345.00</t>
  </si>
  <si>
    <t>2,333.00</t>
  </si>
  <si>
    <t>2,319.00</t>
  </si>
  <si>
    <t>2,304.00</t>
  </si>
  <si>
    <t>2,296.00</t>
  </si>
  <si>
    <t>2,282.00</t>
  </si>
  <si>
    <t>2,271.00</t>
  </si>
  <si>
    <t>2,260.00</t>
  </si>
  <si>
    <t>2,259.00</t>
  </si>
  <si>
    <t>2,243.00</t>
  </si>
  <si>
    <t>2,221.00</t>
  </si>
  <si>
    <t>2,216.00</t>
  </si>
  <si>
    <t>2,198.00</t>
  </si>
  <si>
    <t>2,192.00</t>
  </si>
  <si>
    <t>2,171.00</t>
  </si>
  <si>
    <t>2,166.00</t>
  </si>
  <si>
    <t>2,083.00</t>
  </si>
  <si>
    <t>2,079.00</t>
  </si>
  <si>
    <t>2,054.00</t>
  </si>
  <si>
    <t>66.00</t>
  </si>
  <si>
    <t>414,184.709094</t>
  </si>
  <si>
    <t>4,156,924,977.35</t>
  </si>
  <si>
    <t>10,036.403774</t>
  </si>
  <si>
    <t>4,148,921,760.47</t>
  </si>
  <si>
    <t>10,017.080953</t>
  </si>
  <si>
    <t>4,133,630,245.84</t>
  </si>
  <si>
    <t>9,980.161399</t>
  </si>
  <si>
    <t>4,133,796,690.04</t>
  </si>
  <si>
    <t>9,980.563259</t>
  </si>
  <si>
    <t>4,133,963,154.24</t>
  </si>
  <si>
    <t>9,980.965167</t>
  </si>
  <si>
    <t>4,124,095,573.84</t>
  </si>
  <si>
    <t>9,957.141061</t>
  </si>
  <si>
    <t>72.00</t>
  </si>
  <si>
    <t>4,150,872,523.96</t>
  </si>
  <si>
    <t>10,021.790841</t>
  </si>
  <si>
    <t>73.00</t>
  </si>
  <si>
    <t>414,289.530449</t>
  </si>
  <si>
    <t>4,115,265,696.94</t>
  </si>
  <si>
    <t>9,933.308458</t>
  </si>
  <si>
    <t>4,115,319,919.14</t>
  </si>
  <si>
    <t>9,933.439338</t>
  </si>
  <si>
    <t>4,129,235,458.45</t>
  </si>
  <si>
    <t>9,967.028262</t>
  </si>
  <si>
    <t>4,129,401,444.84</t>
  </si>
  <si>
    <t>9,967.428915</t>
  </si>
  <si>
    <t>4,129,567,458.32</t>
  </si>
  <si>
    <t>9,967.829633</t>
  </si>
  <si>
    <t>4,128,841,119.85</t>
  </si>
  <si>
    <t>9,966.076419</t>
  </si>
  <si>
    <t>4,131,130,539.87</t>
  </si>
  <si>
    <t>9,971.602554</t>
  </si>
  <si>
    <t>4,137,679,913.52</t>
  </si>
  <si>
    <t>9,987.411241</t>
  </si>
  <si>
    <t>4,139,367,327.26</t>
  </si>
  <si>
    <t>9,991.484271</t>
  </si>
  <si>
    <t>4,139,603,632.15</t>
  </si>
  <si>
    <t>9,992.054657</t>
  </si>
  <si>
    <t>4,139,839,964.20</t>
  </si>
  <si>
    <t>9,992.625109</t>
  </si>
  <si>
    <t>4,140,076,323.40</t>
  </si>
  <si>
    <t>9,993.195626</t>
  </si>
  <si>
    <t>4,149,793,639.09</t>
  </si>
  <si>
    <t>10,016.650999</t>
  </si>
  <si>
    <t>4,188,767,680.82</t>
  </si>
  <si>
    <t>10,110.725406</t>
  </si>
  <si>
    <t>4,164,610,314.87</t>
  </si>
  <si>
    <t>10,052.415059</t>
  </si>
  <si>
    <t>4,121,520,293.55</t>
  </si>
  <si>
    <t>9,948.405621</t>
  </si>
  <si>
    <t>4,128,288,256.61</t>
  </si>
  <si>
    <t>9,964.741933</t>
  </si>
  <si>
    <t>4,128,535,451.75</t>
  </si>
  <si>
    <t>9,965.338606</t>
  </si>
  <si>
    <t>4,128,782,673.97</t>
  </si>
  <si>
    <t>9,965.935344</t>
  </si>
  <si>
    <t>4,114,775,016.98</t>
  </si>
  <si>
    <t>9,932.124069</t>
  </si>
  <si>
    <t>4,132,935,592.93</t>
  </si>
  <si>
    <t>9,975.959538</t>
  </si>
  <si>
    <t>4,133,167,451.00</t>
  </si>
  <si>
    <t>9,976.519191</t>
  </si>
  <si>
    <t>413,788.353645</t>
  </si>
  <si>
    <t>4,124,676,565.05</t>
  </si>
  <si>
    <t>9,968.082786</t>
  </si>
  <si>
    <t>4,135,625,533.47</t>
  </si>
  <si>
    <t>9,994.543097</t>
  </si>
  <si>
    <t>4,135,857,917.42</t>
  </si>
  <si>
    <t>9,995.104698</t>
  </si>
  <si>
    <t>4,136,090,321.24</t>
  </si>
  <si>
    <t>9,995.666347</t>
  </si>
  <si>
    <t>4,094,664,846.09</t>
  </si>
  <si>
    <t>9,895.553633</t>
  </si>
  <si>
    <t>4,032,309,927.85</t>
  </si>
  <si>
    <t>9,744.860851</t>
  </si>
  <si>
    <t>4,065,730,043.61</t>
  </si>
  <si>
    <t>9,825.627057</t>
  </si>
  <si>
    <t>4,052,493,059.39</t>
  </si>
  <si>
    <t>9,793.637312</t>
  </si>
  <si>
    <t>413,890.878949</t>
  </si>
  <si>
    <t>4,061,041,031.80</t>
  </si>
  <si>
    <t>9,811.864040</t>
  </si>
  <si>
    <t>4,061,305,225.20</t>
  </si>
  <si>
    <t>9,812.502357</t>
  </si>
  <si>
    <t>4,061,569,445.24</t>
  </si>
  <si>
    <t>9,813.140738</t>
  </si>
  <si>
    <t>413,279.453906</t>
  </si>
  <si>
    <t>4,076,008,780.79</t>
  </si>
  <si>
    <t>9,862.597190</t>
  </si>
  <si>
    <t>4,096,384,797.13</t>
  </si>
  <si>
    <t>9,911.900431</t>
  </si>
  <si>
    <t>4,072,044,552.11</t>
  </si>
  <si>
    <t>9,853.005064</t>
  </si>
  <si>
    <t>3,981,839,825.16</t>
  </si>
  <si>
    <t>9,634.739370</t>
  </si>
  <si>
    <t>4,040,457,797.32</t>
  </si>
  <si>
    <t>9,776.575533</t>
  </si>
  <si>
    <t>4,040,763,903.58</t>
  </si>
  <si>
    <t>9,777.316209</t>
  </si>
  <si>
    <t>4,041,070,036.35</t>
  </si>
  <si>
    <t>9,778.056949</t>
  </si>
  <si>
    <t>4,030,775,238.83</t>
  </si>
  <si>
    <t>9,753.146934</t>
  </si>
  <si>
    <t>3,939,542,406.94</t>
  </si>
  <si>
    <t>9,532.393565</t>
  </si>
  <si>
    <t>3,888,228,536.51</t>
  </si>
  <si>
    <t>9,408.230919</t>
  </si>
  <si>
    <t>417,236.410142</t>
  </si>
  <si>
    <t>3,888,233,091.01</t>
  </si>
  <si>
    <t>9,319.016741</t>
  </si>
  <si>
    <t>3,845,819,953.86</t>
  </si>
  <si>
    <t>9,217.364210</t>
  </si>
  <si>
    <t>3,845,956,490.34</t>
  </si>
  <si>
    <t>9,217.691450</t>
  </si>
  <si>
    <t>3,846,093,045.25</t>
  </si>
  <si>
    <t>9,218.018734</t>
  </si>
  <si>
    <t>9,156.753694</t>
  </si>
  <si>
    <t>3,820,531,039.86</t>
  </si>
  <si>
    <t>9,034.585522</t>
  </si>
  <si>
    <t>3,769,558,030.52</t>
  </si>
  <si>
    <t>3,812,380,944.21</t>
  </si>
  <si>
    <t>9,137.220174</t>
  </si>
  <si>
    <t>3,831,031,012.24</t>
  </si>
  <si>
    <t>9,181.919217</t>
  </si>
  <si>
    <t>3,855,222,373.79</t>
  </si>
  <si>
    <t>9,239.899204</t>
  </si>
  <si>
    <t>3,855,403,958.22</t>
  </si>
  <si>
    <t>9,240.334411</t>
  </si>
  <si>
    <t>3,855,585,560.00</t>
  </si>
  <si>
    <t>9,240.769660</t>
  </si>
  <si>
    <t>3,874,777,874.66</t>
  </si>
  <si>
    <t>9,286.768318</t>
  </si>
  <si>
    <t>3,867,220,283.20</t>
  </si>
  <si>
    <t>9,268.654866</t>
  </si>
  <si>
    <t>3,878,473,261.55</t>
  </si>
  <si>
    <t>9,295.625135</t>
  </si>
  <si>
    <t>3,877,268,962.05</t>
  </si>
  <si>
    <t>9,292.738763</t>
  </si>
  <si>
    <t>3,877,442,467.86</t>
  </si>
  <si>
    <t>9,293.154609</t>
  </si>
  <si>
    <t>3,877,615,994.46</t>
  </si>
  <si>
    <t>9,293.570504</t>
  </si>
  <si>
    <t>3,877,789,541.85</t>
  </si>
  <si>
    <t>9,293.986449</t>
  </si>
  <si>
    <t>3,817,870,034.21</t>
  </si>
  <si>
    <t>9,150.376001</t>
  </si>
  <si>
    <t>3,830,227,821.80</t>
  </si>
  <si>
    <t>9,179.994192</t>
  </si>
  <si>
    <t>3,789,726,256.66</t>
  </si>
  <si>
    <t>9,082.923169</t>
  </si>
  <si>
    <t>3,812,883,376.19</t>
  </si>
  <si>
    <t>9,138.424364</t>
  </si>
  <si>
    <t>3,880,506,632.17</t>
  </si>
  <si>
    <t>9,300.498561</t>
  </si>
  <si>
    <t>3,880,791,458.60</t>
  </si>
  <si>
    <t>9,301.181211</t>
  </si>
  <si>
    <t>3,881,076,310.49</t>
  </si>
  <si>
    <t>9,301.863922</t>
  </si>
  <si>
    <t>3,923,672,256.95</t>
  </si>
  <si>
    <t>9,403.954596</t>
  </si>
  <si>
    <t>4,028,991,506.17</t>
  </si>
  <si>
    <t>9,656.375638</t>
  </si>
  <si>
    <t>4,028,815,658.41</t>
  </si>
  <si>
    <t>9,655.954180</t>
  </si>
  <si>
    <t>3,992,620,456.39</t>
  </si>
  <si>
    <t>9,569.204315</t>
  </si>
  <si>
    <t>3,985,578,908.89</t>
  </si>
  <si>
    <t>9,552.327678</t>
  </si>
  <si>
    <t>3,985,798,767.89</t>
  </si>
  <si>
    <t>9,552.854619</t>
  </si>
  <si>
    <t>3,986,018,648.41</t>
  </si>
  <si>
    <t>9,553.381612</t>
  </si>
  <si>
    <t>3,979,216,672.90</t>
  </si>
  <si>
    <t>9,537.079162</t>
  </si>
  <si>
    <t>3,972,208,310.18</t>
  </si>
  <si>
    <t>9,520.282060</t>
  </si>
  <si>
    <t>4,018,007,569.27</t>
  </si>
  <si>
    <t>9,630.050186</t>
  </si>
  <si>
    <t>4,052,157,837.83</t>
  </si>
  <si>
    <t>9,711.898912</t>
  </si>
  <si>
    <t>484,190.576730</t>
  </si>
  <si>
    <t>4,702,639,773.88</t>
  </si>
  <si>
    <t>9,712.373598</t>
  </si>
  <si>
    <t>4,702,869,643.14</t>
  </si>
  <si>
    <t>9,712.848348</t>
  </si>
  <si>
    <t>4,703,099,543.25</t>
  </si>
  <si>
    <t>9,713.323161</t>
  </si>
  <si>
    <t>4,684,063,580.42</t>
  </si>
  <si>
    <t>9,674.008140</t>
  </si>
  <si>
    <t>0.8282306804338946</t>
  </si>
  <si>
    <t>75.00</t>
  </si>
  <si>
    <t>497,641.337730</t>
  </si>
  <si>
    <t>4,840,114,465.87</t>
  </si>
  <si>
    <t>9,726.110150</t>
  </si>
  <si>
    <t>76.00</t>
  </si>
  <si>
    <t>497,741.604336</t>
  </si>
  <si>
    <t>4,849,984,642.10</t>
  </si>
  <si>
    <t>9,743.980812</t>
  </si>
  <si>
    <t>4,814,890,924.88</t>
  </si>
  <si>
    <t>9,673.474917</t>
  </si>
  <si>
    <t>4,815,247,799.68</t>
  </si>
  <si>
    <t>9,674.191905</t>
  </si>
  <si>
    <t>4,815,604,706.49</t>
  </si>
  <si>
    <t>9,674.908958</t>
  </si>
  <si>
    <t>4,815,961,645.33</t>
  </si>
  <si>
    <t>9,675.626075</t>
  </si>
  <si>
    <t>500,842.178890</t>
  </si>
  <si>
    <t>4,952,116,319.42</t>
  </si>
  <si>
    <t>9,887.578419</t>
  </si>
  <si>
    <t>4,960,194,335.75</t>
  </si>
  <si>
    <t>9,903.707285</t>
  </si>
  <si>
    <t>4,964,583,163.58</t>
  </si>
  <si>
    <t>9,912.470181</t>
  </si>
  <si>
    <t>4,925,301,332.26</t>
  </si>
  <si>
    <t>9,834.038625</t>
  </si>
  <si>
    <t>4,922,925,925.13</t>
  </si>
  <si>
    <t>9,829.295799</t>
  </si>
  <si>
    <t>0.466595828523686</t>
  </si>
  <si>
    <t>4,923,249,146.29</t>
  </si>
  <si>
    <t>9,829.941155</t>
  </si>
  <si>
    <t>4,923,572,400.75</t>
  </si>
  <si>
    <t>9,830.586577</t>
  </si>
  <si>
    <t>4,916,243,279.76</t>
  </si>
  <si>
    <t>9,815.952983</t>
  </si>
  <si>
    <t>4,902,393,151.26</t>
  </si>
  <si>
    <t>9,788.299304</t>
  </si>
  <si>
    <t>0.2972363824881086</t>
  </si>
  <si>
    <t>4,886,645,132.97</t>
  </si>
  <si>
    <t>9,756.856229</t>
  </si>
  <si>
    <t>74.00</t>
  </si>
  <si>
    <t>500,637.128284</t>
  </si>
  <si>
    <t>4,870,433,706.28</t>
  </si>
  <si>
    <t>9,728.470845</t>
  </si>
  <si>
    <t>4,895,126,002.15</t>
  </si>
  <si>
    <t>9,777.792588</t>
  </si>
  <si>
    <t>503,631.017389</t>
  </si>
  <si>
    <t>4,924,656,331.54</t>
  </si>
  <si>
    <t>9,778.302292</t>
  </si>
  <si>
    <t>4,924,913,070.30</t>
  </si>
  <si>
    <t>9,778.812067</t>
  </si>
  <si>
    <t>0.9171678974610353</t>
  </si>
  <si>
    <t>4,916,112,096.57</t>
  </si>
  <si>
    <t>9,761.337024</t>
  </si>
  <si>
    <t>4,865,117,873.18</t>
  </si>
  <si>
    <t>9,660.083881</t>
  </si>
  <si>
    <t>4,837,587,409.15</t>
  </si>
  <si>
    <t>9,605.419925</t>
  </si>
  <si>
    <t>4,814,525,865.34</t>
  </si>
  <si>
    <t>9,559.629370</t>
  </si>
  <si>
    <t>4,814,759,899.24</t>
  </si>
  <si>
    <t>9,560.094063</t>
  </si>
  <si>
    <t>4,814,993,968.84</t>
  </si>
  <si>
    <t>9,560.558827</t>
  </si>
  <si>
    <t>4,815,228,074.15</t>
  </si>
  <si>
    <t>9,561.023662</t>
  </si>
  <si>
    <t>4,852,171,054.86</t>
  </si>
  <si>
    <t>9,634.376929</t>
  </si>
  <si>
    <t>4,856,148,127.66</t>
  </si>
  <si>
    <t>9,642.273728</t>
  </si>
  <si>
    <t>504,017.381380</t>
  </si>
  <si>
    <t>4,899,562,205.33</t>
  </si>
  <si>
    <t>9,721.018335</t>
  </si>
  <si>
    <t>4,898,806,375.75</t>
  </si>
  <si>
    <t>9,719.518724</t>
  </si>
  <si>
    <t>77.00</t>
  </si>
  <si>
    <t>505,524.172229</t>
  </si>
  <si>
    <t>4,952,728,917.81</t>
  </si>
  <si>
    <t>9,797.214831</t>
  </si>
  <si>
    <t>4,952,866,237.47</t>
  </si>
  <si>
    <t>9,797.486470</t>
  </si>
  <si>
    <t>4,953,003,596.59</t>
  </si>
  <si>
    <t>9,797.758186</t>
  </si>
  <si>
    <t>4,953,859,142.97</t>
  </si>
  <si>
    <t>9,799.450580</t>
  </si>
  <si>
    <t>4,914,112,573.68</t>
  </si>
  <si>
    <t>9,720.826112</t>
  </si>
  <si>
    <t>4,914,248,961.85</t>
  </si>
  <si>
    <t>9,721.095908</t>
  </si>
  <si>
    <t>4,941,061,617.34</t>
  </si>
  <si>
    <t>9,774.135222</t>
  </si>
  <si>
    <t>4,949,154,720.39</t>
  </si>
  <si>
    <t>9,790.144551</t>
  </si>
  <si>
    <t>4,949,370,768.11</t>
  </si>
  <si>
    <t>9,790.571925</t>
  </si>
  <si>
    <t>4,949,586,842.49</t>
  </si>
  <si>
    <t>9,790.999352</t>
  </si>
  <si>
    <t>4,967,371,928.07</t>
  </si>
  <si>
    <t>9,826.180826</t>
  </si>
  <si>
    <t>4,961,322,844.26</t>
  </si>
  <si>
    <t>9,814.214862</t>
  </si>
  <si>
    <t>4,948,322,669.62</t>
  </si>
  <si>
    <t>9,788.498635</t>
  </si>
  <si>
    <t>4,955,838,501.69</t>
  </si>
  <si>
    <t>9,803.366039</t>
  </si>
  <si>
    <t>4,931,123,616.31</t>
  </si>
  <si>
    <t>9,754.476417</t>
  </si>
  <si>
    <t>79.00</t>
  </si>
  <si>
    <t>506,056.286368</t>
  </si>
  <si>
    <t>4,936,615,384.80</t>
  </si>
  <si>
    <t>9,755.071753</t>
  </si>
  <si>
    <t>4,936,916,693.45</t>
  </si>
  <si>
    <t>9,755.667159</t>
  </si>
  <si>
    <t>4,913,903,463.75</t>
  </si>
  <si>
    <t>9,710.191526</t>
  </si>
  <si>
    <t>4,901,779,411.93</t>
  </si>
  <si>
    <t>9,686.233615</t>
  </si>
  <si>
    <t>4,936,080,536.12</t>
  </si>
  <si>
    <t>9,754.014858</t>
  </si>
  <si>
    <t>4,747,000,199.36</t>
  </si>
  <si>
    <t>9,380.379865</t>
  </si>
  <si>
    <t>4,920,755,551.93</t>
  </si>
  <si>
    <t>9,723.731696</t>
  </si>
  <si>
    <t>4,921,154,097.99</t>
  </si>
  <si>
    <t>9,724.519249</t>
  </si>
  <si>
    <t>4,937,445,476.33</t>
  </si>
  <si>
    <t>9,756.712068</t>
  </si>
  <si>
    <t>5,035,387,605.20</t>
  </si>
  <si>
    <t>9,950.252059</t>
  </si>
  <si>
    <t>5,020,061,330.56</t>
  </si>
  <si>
    <t>9,919.966347</t>
  </si>
  <si>
    <t>5,039,925,484.88</t>
  </si>
  <si>
    <t>9,959.219203</t>
  </si>
  <si>
    <t>81.00</t>
  </si>
  <si>
    <t>508,316.314496</t>
  </si>
  <si>
    <t>5,116,734,024.00</t>
  </si>
  <si>
    <t>10,066.043285</t>
  </si>
  <si>
    <t>5,153,878,970.08</t>
  </si>
  <si>
    <t>10,139.117756</t>
  </si>
  <si>
    <t>5,154,296,397.47</t>
  </si>
  <si>
    <t>10,139.938952</t>
  </si>
  <si>
    <t>5,154,713,858.67</t>
  </si>
  <si>
    <t>10,140.760215</t>
  </si>
  <si>
    <t>5,156,867,885.19</t>
  </si>
  <si>
    <t>10,144.997786</t>
  </si>
  <si>
    <t>5,135,273,829.51</t>
  </si>
  <si>
    <t>10,102.516254</t>
  </si>
  <si>
    <t>5,197,574,913.22</t>
  </si>
  <si>
    <t>10,225.079867</t>
  </si>
  <si>
    <t>5,190,228,061.99</t>
  </si>
  <si>
    <t>10,210.626561</t>
  </si>
  <si>
    <t>5,212,594,116.12</t>
  </si>
  <si>
    <t>10,254.626829</t>
  </si>
  <si>
    <t>5,212,943,421.95</t>
  </si>
  <si>
    <t>10,255.314011</t>
  </si>
  <si>
    <t>5,213,292,764.35</t>
  </si>
  <si>
    <t>10,256.001265</t>
  </si>
  <si>
    <t>5,213,642,143.31</t>
  </si>
  <si>
    <t>10,256.688591</t>
  </si>
  <si>
    <t>5,213,991,558.84</t>
  </si>
  <si>
    <t>10,257.375988</t>
  </si>
  <si>
    <t>5,192,987,669.56</t>
  </si>
  <si>
    <t>10,216.055479</t>
  </si>
  <si>
    <t>84.00</t>
  </si>
  <si>
    <t>509,904.312102</t>
  </si>
  <si>
    <t>5,194,611,913.88</t>
  </si>
  <si>
    <t>10,187.424955</t>
  </si>
  <si>
    <t>5,194,680,396.40</t>
  </si>
  <si>
    <t>10,187.559260</t>
  </si>
  <si>
    <t>5,194,748,922.27</t>
  </si>
  <si>
    <t>10,187.693650</t>
  </si>
  <si>
    <t>5,194,815,902.17</t>
  </si>
  <si>
    <t>10,187.825007</t>
  </si>
  <si>
    <t>5,192,789,756.85</t>
  </si>
  <si>
    <t>10,183.851428</t>
  </si>
  <si>
    <t>5,185,919,111.00</t>
  </si>
  <si>
    <t>10,170.377045</t>
  </si>
  <si>
    <t>5,186,273,888.11</t>
  </si>
  <si>
    <t>10,171.072817</t>
  </si>
  <si>
    <t>5,215,446,482.66</t>
  </si>
  <si>
    <t>10,228.284717</t>
  </si>
  <si>
    <t>5,262,796,117.62</t>
  </si>
  <si>
    <t>10,321.144561</t>
  </si>
  <si>
    <t>5,262,781,203.13</t>
  </si>
  <si>
    <t>10,321.115312</t>
  </si>
  <si>
    <t>5,262,812,394.95</t>
  </si>
  <si>
    <t>10,321.176484</t>
  </si>
  <si>
    <t>5,243,582,210.39</t>
  </si>
  <si>
    <t>10,283.463163</t>
  </si>
  <si>
    <t>86.00</t>
  </si>
  <si>
    <t>510,493.883390</t>
  </si>
  <si>
    <t>5,254,597,342.01</t>
  </si>
  <si>
    <t>10,293.164155</t>
  </si>
  <si>
    <t>5,270,829,818.22</t>
  </si>
  <si>
    <t>10,324.961747</t>
  </si>
  <si>
    <t>510,590.736049</t>
  </si>
  <si>
    <t>5,267,212,853.29</t>
  </si>
  <si>
    <t>10,315.919349</t>
  </si>
  <si>
    <t>87.00</t>
  </si>
  <si>
    <t>510,697.537711</t>
  </si>
  <si>
    <t>5,268,985,377.45</t>
  </si>
  <si>
    <t>10,317.232781</t>
  </si>
  <si>
    <t>5,268,978,760.43</t>
  </si>
  <si>
    <t>10,317.219825</t>
  </si>
  <si>
    <t>5,268,972,154.68</t>
  </si>
  <si>
    <t>10,317.206890</t>
  </si>
  <si>
    <t>505,720.523202</t>
  </si>
  <si>
    <t>5,210,261,468.01</t>
  </si>
  <si>
    <t>10,302.649841</t>
  </si>
  <si>
    <t>5,237,581,335.05</t>
  </si>
  <si>
    <t>10,356.671511</t>
  </si>
  <si>
    <t>5,256,561,701.82</t>
  </si>
  <si>
    <t>10,394.202847</t>
  </si>
  <si>
    <t>5,265,476,283.92</t>
  </si>
  <si>
    <t>10,411.830334</t>
  </si>
  <si>
    <t>5,286,432,379.64</t>
  </si>
  <si>
    <t>10,453.268430</t>
  </si>
  <si>
    <t>507,285.178007</t>
  </si>
  <si>
    <t>5,302,916,748.32</t>
  </si>
  <si>
    <t>10,453.521960</t>
  </si>
  <si>
    <t>5,303,045,386.01</t>
  </si>
  <si>
    <t>10,453.775541</t>
  </si>
  <si>
    <t>5,309,851,377.66</t>
  </si>
  <si>
    <t>10,467.192041</t>
  </si>
  <si>
    <t>5,349,373,648.67</t>
  </si>
  <si>
    <t>10,545.101416</t>
  </si>
  <si>
    <t>0.7323529183489663</t>
  </si>
  <si>
    <t>5,343,451,865.75</t>
  </si>
  <si>
    <t>10,533.427936</t>
  </si>
  <si>
    <t>5,354,846,964.62</t>
  </si>
  <si>
    <t>10,555.890842</t>
  </si>
  <si>
    <t>88.00</t>
  </si>
  <si>
    <t>507,379.770936</t>
  </si>
  <si>
    <t>5,357,318,526.34</t>
  </si>
  <si>
    <t>10,558.794089</t>
  </si>
  <si>
    <t>5,357,489,722.44</t>
  </si>
  <si>
    <t>10,559.131501</t>
  </si>
  <si>
    <t>5,357,660,954.98</t>
  </si>
  <si>
    <t>10,559.468985</t>
  </si>
  <si>
    <t>5,338,504,502.83</t>
  </si>
  <si>
    <t>10,521.713337</t>
  </si>
  <si>
    <t>5,342,003,323.02</t>
  </si>
  <si>
    <t>10,528.609198</t>
  </si>
  <si>
    <t>5,361,377,740.56</t>
  </si>
  <si>
    <t>10,566.794436</t>
  </si>
  <si>
    <t>5,384,013,877.31</t>
  </si>
  <si>
    <t>10,611.408231</t>
  </si>
  <si>
    <t>498,906.024446</t>
  </si>
  <si>
    <t>5,287,621,079.26</t>
  </si>
  <si>
    <t>10,598.431007</t>
  </si>
  <si>
    <t>5,287,870,595.62</t>
  </si>
  <si>
    <t>10,598.931134</t>
  </si>
  <si>
    <t>5,288,120,152.48</t>
  </si>
  <si>
    <t>10,599.431343</t>
  </si>
  <si>
    <t>497,962.380495</t>
  </si>
  <si>
    <t>5,308,174,129.26</t>
  </si>
  <si>
    <t>10,659.789448</t>
  </si>
  <si>
    <t>501,847.405935</t>
  </si>
  <si>
    <t>5,357,249,509.12</t>
  </si>
  <si>
    <t>10,675.056692</t>
  </si>
  <si>
    <t>89.00</t>
  </si>
  <si>
    <t>511,900.471458</t>
  </si>
  <si>
    <t>5,428,854,732.59</t>
  </si>
  <si>
    <t>10,605.293480</t>
  </si>
  <si>
    <t>5,432,811,567.23</t>
  </si>
  <si>
    <t>10,613.023176</t>
  </si>
  <si>
    <t>92.00</t>
  </si>
  <si>
    <t>522,594.679484</t>
  </si>
  <si>
    <t>5,567,324,463.20</t>
  </si>
  <si>
    <t>10,653.236020</t>
  </si>
  <si>
    <t>93.00</t>
  </si>
  <si>
    <t>522,711.209170</t>
  </si>
  <si>
    <t>5,568,902,162.80</t>
  </si>
  <si>
    <t>10,653.879360</t>
  </si>
  <si>
    <t>5,569,238,484.41</t>
  </si>
  <si>
    <t>10,654.522778</t>
  </si>
  <si>
    <t>5,573,992,146.98</t>
  </si>
  <si>
    <t>10,663.617021</t>
  </si>
  <si>
    <t>5,601,743,250.49</t>
  </si>
  <si>
    <t>10,716.707720</t>
  </si>
  <si>
    <t>520,378.403176</t>
  </si>
  <si>
    <t>5,593,840,041.86</t>
  </si>
  <si>
    <t>10,749.562256</t>
  </si>
  <si>
    <t>522,569.536330</t>
  </si>
  <si>
    <t>5,568,792,200.51</t>
  </si>
  <si>
    <t>10,656.557287</t>
  </si>
  <si>
    <t>5,564,367,056.66</t>
  </si>
  <si>
    <t>10,648.089239</t>
  </si>
  <si>
    <t>5,564,761,579.62</t>
  </si>
  <si>
    <t>10,648.844207</t>
  </si>
  <si>
    <t>5,565,156,140.90</t>
  </si>
  <si>
    <t>10,649.599248</t>
  </si>
  <si>
    <t>5,524,834,443.68</t>
  </si>
  <si>
    <t>10,572.438804</t>
  </si>
  <si>
    <t>522,474.950774</t>
  </si>
  <si>
    <t>5,524,760,170.50</t>
  </si>
  <si>
    <t>10,574.210615</t>
  </si>
  <si>
    <t>5,513,066,568.08</t>
  </si>
  <si>
    <t>10,551.829442</t>
  </si>
  <si>
    <t>94.00</t>
  </si>
  <si>
    <t>529,268.938842</t>
  </si>
  <si>
    <t>5,554,603,221.61</t>
  </si>
  <si>
    <t>10,494.859634</t>
  </si>
  <si>
    <t>5,571,673,665.72</t>
  </si>
  <si>
    <t>10,527.112507</t>
  </si>
  <si>
    <t>5,572,061,818.42</t>
  </si>
  <si>
    <t>10,527.845882</t>
  </si>
  <si>
    <t>5,572,450,009.72</t>
  </si>
  <si>
    <t>10,528.579330</t>
  </si>
  <si>
    <t>5,568,200,764.06</t>
  </si>
  <si>
    <t>10,520.550812</t>
  </si>
  <si>
    <t>5,544,952,581.69</t>
  </si>
  <si>
    <t>10,476.625728</t>
  </si>
  <si>
    <t>95.00</t>
  </si>
  <si>
    <t>529,986.940529</t>
  </si>
  <si>
    <t>5,537,779,847.94</t>
  </si>
  <si>
    <t>10,448.898689</t>
  </si>
  <si>
    <t>5,511,756,228.95</t>
  </si>
  <si>
    <t>10,399.796311</t>
  </si>
  <si>
    <t>5,517,695,438.64</t>
  </si>
  <si>
    <t>10,411.002643</t>
  </si>
  <si>
    <t>96.00</t>
  </si>
  <si>
    <t>532,406.923794</t>
  </si>
  <si>
    <t>5,543,272,049.43</t>
  </si>
  <si>
    <t>10,411.720437</t>
  </si>
  <si>
    <t>5,543,654,246.58</t>
  </si>
  <si>
    <t>10,412.438304</t>
  </si>
  <si>
    <t>5,503,405,681.73</t>
  </si>
  <si>
    <t>10,336.840931</t>
  </si>
  <si>
    <t>5,532,218,527.90</t>
  </si>
  <si>
    <t>10,390.959021</t>
  </si>
  <si>
    <t>5,516,281,251.31</t>
  </si>
  <si>
    <t>10,361.024631</t>
  </si>
  <si>
    <t>5,522,056,983.00</t>
  </si>
  <si>
    <t>10,371.872972</t>
  </si>
  <si>
    <t>5,518,329,405.96</t>
  </si>
  <si>
    <t>10,364.871604</t>
  </si>
  <si>
    <t>5,518,710,037.27</t>
  </si>
  <si>
    <t>10,365.586529</t>
  </si>
  <si>
    <t>5,519,090,706.93</t>
  </si>
  <si>
    <t>10,366.301527</t>
  </si>
  <si>
    <t>5,521,532,539.53</t>
  </si>
  <si>
    <t>10,370.887930</t>
  </si>
  <si>
    <t>97.00</t>
  </si>
  <si>
    <t>660,844.536629</t>
  </si>
  <si>
    <t>6,862,614,841.92</t>
  </si>
  <si>
    <t>10,384.613115</t>
  </si>
  <si>
    <t>6,835,860,445.77</t>
  </si>
  <si>
    <t>10,344.127956</t>
  </si>
  <si>
    <t>6,883,661,525.51</t>
  </si>
  <si>
    <t>10,416.461276</t>
  </si>
  <si>
    <t>660,844.54</t>
  </si>
  <si>
    <t>6,884,001,857.46</t>
  </si>
  <si>
    <t>10,416.976272</t>
  </si>
  <si>
    <t>6,884,342,241.63</t>
  </si>
  <si>
    <t>10,417.491346</t>
  </si>
  <si>
    <t>6,884,682,678.02</t>
  </si>
  <si>
    <t>10,418.006500</t>
  </si>
  <si>
    <t>6,859,594,984.59</t>
  </si>
  <si>
    <t>10,380.043421</t>
  </si>
  <si>
    <t>6,805,851,952.83</t>
  </si>
  <si>
    <t>10,298.718648</t>
  </si>
  <si>
    <t>6,836,956,208.96</t>
  </si>
  <si>
    <t>10,345.786081</t>
  </si>
  <si>
    <t>6,837,390,277.28</t>
  </si>
  <si>
    <t>10,346.442920</t>
  </si>
  <si>
    <t>6,837,824,388.22</t>
  </si>
  <si>
    <t>10,347.099823</t>
  </si>
  <si>
    <t>6,838,258,541.77</t>
  </si>
  <si>
    <t>10,347.756791</t>
  </si>
  <si>
    <t>6,838,692,737.94</t>
  </si>
  <si>
    <t>10,348.413823</t>
  </si>
  <si>
    <t>6,852,520,649.03</t>
  </si>
  <si>
    <t>10,369.338429</t>
  </si>
  <si>
    <t>6,815,388,144.80</t>
  </si>
  <si>
    <t>10,313.148959</t>
  </si>
  <si>
    <t>6,827,395,000.41</t>
  </si>
  <si>
    <t>10,331.317915</t>
  </si>
  <si>
    <t>6,827,828,508.57</t>
  </si>
  <si>
    <t>10,331.973906</t>
  </si>
  <si>
    <t>6,794,948,191.32</t>
  </si>
  <si>
    <t>10,282.218910</t>
  </si>
  <si>
    <t>6,795,379,086.40</t>
  </si>
  <si>
    <t>10,282.870947</t>
  </si>
  <si>
    <t>6,795,810,023.82</t>
  </si>
  <si>
    <t>10,283.523048</t>
  </si>
  <si>
    <t>656,954.819086</t>
  </si>
  <si>
    <t>6,751,385,152.80</t>
  </si>
  <si>
    <t>10,276.787622</t>
  </si>
  <si>
    <t>6,766,754,222.35</t>
  </si>
  <si>
    <t>10,300.182030</t>
  </si>
  <si>
    <t>6,725,701,774.14</t>
  </si>
  <si>
    <t>10,237.693033</t>
  </si>
  <si>
    <t>6,720,097,343.76</t>
  </si>
  <si>
    <t>10,229.162111</t>
  </si>
  <si>
    <t>660,376.409205</t>
  </si>
  <si>
    <t>6,759,000,547.13</t>
  </si>
  <si>
    <t>10,235.072684</t>
  </si>
  <si>
    <t>6,759,320,690.11</t>
  </si>
  <si>
    <t>10,235.557473</t>
  </si>
  <si>
    <t>6,759,640,862.70</t>
  </si>
  <si>
    <t>10,236.042306</t>
  </si>
  <si>
    <t>6,770,585,975.37</t>
  </si>
  <si>
    <t>10,252.616358</t>
  </si>
  <si>
    <t>6,784,913,991.85</t>
  </si>
  <si>
    <t>10,274.313100</t>
  </si>
  <si>
    <t>6,772,272,304.29</t>
  </si>
  <si>
    <t>10,255.169945</t>
  </si>
  <si>
    <t>6,749,085,026.41</t>
  </si>
  <si>
    <t>10,220.057731</t>
  </si>
  <si>
    <t>6,737,492,417.22</t>
  </si>
  <si>
    <t>10,202.503183</t>
  </si>
  <si>
    <t>6,737,749,036.34</t>
  </si>
  <si>
    <t>10,202.891779</t>
  </si>
  <si>
    <t>6,738,005,683.77</t>
  </si>
  <si>
    <t>10,203.280417</t>
  </si>
  <si>
    <t>6,730,366,528.29</t>
  </si>
  <si>
    <t>10,191.712536</t>
  </si>
  <si>
    <t>6,722,030,026.21</t>
  </si>
  <si>
    <t>10,179.088672</t>
  </si>
  <si>
    <t>6,681,576,255.57</t>
  </si>
  <si>
    <t>10,117.830017</t>
  </si>
  <si>
    <t>0.1174078737871787</t>
  </si>
  <si>
    <t>6,670,661,064.88</t>
  </si>
  <si>
    <t>10,101.301276</t>
  </si>
  <si>
    <t>659,881.423474</t>
  </si>
  <si>
    <t>6,657,985,255.37</t>
  </si>
  <si>
    <t>10,089.669172</t>
  </si>
  <si>
    <t>6,658,231,873.59</t>
  </si>
  <si>
    <t>10,090.042903</t>
  </si>
  <si>
    <t>6,658,478,519.54</t>
  </si>
  <si>
    <t>10,090.416676</t>
  </si>
  <si>
    <t>6,642,960,672.61</t>
  </si>
  <si>
    <t>10,066.900562</t>
  </si>
  <si>
    <t>6,610,624,852.70</t>
  </si>
  <si>
    <t>10,017.898091</t>
  </si>
  <si>
    <t>6,589,493,774.58</t>
  </si>
  <si>
    <t>9,985.875553</t>
  </si>
  <si>
    <t>6,601,472,233.18</t>
  </si>
  <si>
    <t>10,004.027995</t>
  </si>
  <si>
    <t>1,309,619.709217</t>
  </si>
  <si>
    <t>13,138,344,774.75</t>
  </si>
  <si>
    <t>10,032.183146</t>
  </si>
  <si>
    <t>13,138,849,854.97</t>
  </si>
  <si>
    <t>10,032.568816</t>
  </si>
  <si>
    <t>13,139,355,000.45</t>
  </si>
  <si>
    <t>10,032.954535</t>
  </si>
  <si>
    <t>13,158,172,054.30</t>
  </si>
  <si>
    <t>10,047.322869</t>
  </si>
  <si>
    <t>13,149,708,795.10</t>
  </si>
  <si>
    <t>10,040.860490</t>
  </si>
  <si>
    <t>1,311,537.823683</t>
  </si>
  <si>
    <t>13,156,743,381.34</t>
  </si>
  <si>
    <t>10,031.539422</t>
  </si>
  <si>
    <t>13,179,732,867.75</t>
  </si>
  <si>
    <t>10,049.068071</t>
  </si>
  <si>
    <t>13,155,718,217.38</t>
  </si>
  <si>
    <t>10,030.757771</t>
  </si>
  <si>
    <t>13,156,606,218.81</t>
  </si>
  <si>
    <t>10,031.434840</t>
  </si>
  <si>
    <t>13,157,494,292.75</t>
  </si>
  <si>
    <t>10,032.111964</t>
  </si>
  <si>
    <t>13,156,825,362.78</t>
  </si>
  <si>
    <t>10,031.601930</t>
  </si>
  <si>
    <t>1,311,457.814363</t>
  </si>
  <si>
    <t>13,092,237,612.11</t>
  </si>
  <si>
    <t>9,982.965116</t>
  </si>
  <si>
    <t>98.00</t>
  </si>
  <si>
    <t>1,317,761.587215</t>
  </si>
  <si>
    <t>13,231,012,671.97</t>
  </si>
  <si>
    <t>10,040.520835</t>
  </si>
  <si>
    <t>1,319,501.496955</t>
  </si>
  <si>
    <t>13,299,042,603.13</t>
  </si>
  <si>
    <t>10,078.838587</t>
  </si>
  <si>
    <t>104.00</t>
  </si>
  <si>
    <t>1,334,548.962412</t>
  </si>
  <si>
    <t>13,451,599,984.60</t>
  </si>
  <si>
    <t>10,079.510279</t>
  </si>
  <si>
    <t>13,452,496,464.73</t>
  </si>
  <si>
    <t>10,080.182027</t>
  </si>
  <si>
    <t>-0.274769514259432</t>
  </si>
  <si>
    <t>13,453,393,019.01</t>
  </si>
  <si>
    <t>10,080.853830</t>
  </si>
  <si>
    <t>13,398,782,757.66</t>
  </si>
  <si>
    <t>10,039.933442</t>
  </si>
  <si>
    <t>13,066,987,933.62</t>
  </si>
  <si>
    <t>9,791.313996</t>
  </si>
  <si>
    <t>13,384,893,877.09</t>
  </si>
  <si>
    <t>10,029.526270</t>
  </si>
  <si>
    <t>105.00</t>
  </si>
  <si>
    <t>1,334,647.904037</t>
  </si>
  <si>
    <t>13,478,591,051.17</t>
  </si>
  <si>
    <t>10,098.986415</t>
  </si>
  <si>
    <t>107.00</t>
  </si>
  <si>
    <t>1,335,155.672031</t>
  </si>
  <si>
    <t>13,484,613,983.26</t>
  </si>
  <si>
    <t>10,099.656741</t>
  </si>
  <si>
    <t>13,485,509,047.57</t>
  </si>
  <si>
    <t>10,100.327123</t>
  </si>
  <si>
    <t>13,486,404,186.17</t>
  </si>
  <si>
    <t>10,100.997561</t>
  </si>
  <si>
    <t>0.3112981535557724</t>
  </si>
  <si>
    <t>13,625,724,386.56</t>
  </si>
  <si>
    <t>10,205.345093</t>
  </si>
  <si>
    <t>106.00</t>
  </si>
  <si>
    <t>1,334,383.481472</t>
  </si>
  <si>
    <t>13,900,575,563.45</t>
  </si>
  <si>
    <t>10,417.226949</t>
  </si>
  <si>
    <t>1,336,141.397174</t>
  </si>
  <si>
    <t>13,938,194,046.55</t>
  </si>
  <si>
    <t>10,431.675926</t>
  </si>
  <si>
    <t>14,126,578,983.42</t>
  </si>
  <si>
    <t>10,572.667693</t>
  </si>
  <si>
    <t>14,097,040,152.10</t>
  </si>
  <si>
    <t>10,550.560129</t>
  </si>
  <si>
    <t>14,098,001,372.50</t>
  </si>
  <si>
    <t>10,551.279529</t>
  </si>
  <si>
    <t>14,098,962,671.52</t>
  </si>
  <si>
    <t>10,551.998989</t>
  </si>
  <si>
    <t>14,088,753,288.65</t>
  </si>
  <si>
    <t>10,544.358044</t>
  </si>
  <si>
    <t>13,803,227,854.01</t>
  </si>
  <si>
    <t>10,330.664017</t>
  </si>
  <si>
    <t>1,333,721.417204</t>
  </si>
  <si>
    <t>13,731,938,216.05</t>
  </si>
  <si>
    <t>10,295.956891</t>
  </si>
  <si>
    <t>1,329,836.397053</t>
  </si>
  <si>
    <t>13,733,243,096.69</t>
  </si>
  <si>
    <t>10,327.017013</t>
  </si>
  <si>
    <t>13,610,194,030.28</t>
  </si>
  <si>
    <t>10,234.487536</t>
  </si>
  <si>
    <t>13,611,076,094.76</t>
  </si>
  <si>
    <t>10,235.150824</t>
  </si>
  <si>
    <t>13,611,958,233.92</t>
  </si>
  <si>
    <t>10,235.814168</t>
  </si>
  <si>
    <t>13,582,337,270.54</t>
  </si>
  <si>
    <t>10,213.540027</t>
  </si>
  <si>
    <t>1,330,826.899608</t>
  </si>
  <si>
    <t>13,410,469,091.17</t>
  </si>
  <si>
    <t>10,076.794431</t>
  </si>
  <si>
    <t>13,165,531,982.21</t>
  </si>
  <si>
    <t>9,892.745620</t>
  </si>
  <si>
    <t>13,073,329,030.08</t>
  </si>
  <si>
    <t>9,823.463167</t>
  </si>
  <si>
    <t>13,074,177,837.20</t>
  </si>
  <si>
    <t>9,824.100971</t>
  </si>
  <si>
    <t>13,075,026,715.67</t>
  </si>
  <si>
    <t>9,824.738829</t>
  </si>
  <si>
    <t>13,075,875,665.51</t>
  </si>
  <si>
    <t>9,825.376741</t>
  </si>
  <si>
    <t>13,030,150,711.26</t>
  </si>
  <si>
    <t>9,791.018438</t>
  </si>
  <si>
    <t>12,992,065,463.65</t>
  </si>
  <si>
    <t>9,762.400706</t>
  </si>
  <si>
    <t>12,964,768,328.46</t>
  </si>
  <si>
    <t>9,741.889296</t>
  </si>
  <si>
    <t>13,001,134,876.50</t>
  </si>
  <si>
    <t>9,769.215576</t>
  </si>
  <si>
    <t>1,331,279.558103</t>
  </si>
  <si>
    <t>13,039,282,553.67</t>
  </si>
  <si>
    <t>9,794.548766</t>
  </si>
  <si>
    <t>13,040,109,943.59</t>
  </si>
  <si>
    <t>9,795.170266</t>
  </si>
  <si>
    <t>13,040,937,404.30</t>
  </si>
  <si>
    <t>9,795.791819</t>
  </si>
  <si>
    <t>13,016,211,614.98</t>
  </si>
  <si>
    <t>9,777.218869</t>
  </si>
  <si>
    <t>12,926,721,088.66</t>
  </si>
  <si>
    <t>9,709.997431</t>
  </si>
  <si>
    <t>1,497,323.442160</t>
  </si>
  <si>
    <t>14,568,520,048.09</t>
  </si>
  <si>
    <t>9,729.708116</t>
  </si>
  <si>
    <t>14,455,874,153.19</t>
  </si>
  <si>
    <t>9,654.476612</t>
  </si>
  <si>
    <t>14,392,452,361.48</t>
  </si>
  <si>
    <t>9,612.119837</t>
  </si>
  <si>
    <t>108.00</t>
  </si>
  <si>
    <t>1,504,976.240705</t>
  </si>
  <si>
    <t>14,466,953,547.66</t>
  </si>
  <si>
    <t>9,612.745475</t>
  </si>
  <si>
    <t>14,467,895,197.25</t>
  </si>
  <si>
    <t>9,613.371166</t>
  </si>
  <si>
    <t>14,572,541,347.30</t>
  </si>
  <si>
    <t>9,682.904589</t>
  </si>
  <si>
    <t>14,490,217,288.49</t>
  </si>
  <si>
    <t>9,628.203354</t>
  </si>
  <si>
    <t>109.00</t>
  </si>
  <si>
    <t>1,505,172.955608</t>
  </si>
  <si>
    <t>14,504,536,528.89</t>
  </si>
  <si>
    <t>9,636.458372</t>
  </si>
  <si>
    <t>14,587,869,686.26</t>
  </si>
  <si>
    <t>9,691.822878</t>
  </si>
  <si>
    <t>14,698,439,268.07</t>
  </si>
  <si>
    <t>9,765.282596</t>
  </si>
  <si>
    <t>14,699,384,634.66</t>
  </si>
  <si>
    <t>9,765.910675</t>
  </si>
  <si>
    <t>14,700,330,079.23</t>
  </si>
  <si>
    <t>9,766.538805</t>
  </si>
  <si>
    <t>14,642,305,579.03</t>
  </si>
  <si>
    <t>9,727.988750</t>
  </si>
  <si>
    <t>14,647,960,886.09</t>
  </si>
  <si>
    <t>9,731.745997</t>
  </si>
  <si>
    <t>110.00</t>
  </si>
  <si>
    <t>1,506,166.193366</t>
  </si>
  <si>
    <t>14,502,953,955.24</t>
  </si>
  <si>
    <t>9,629.052902</t>
  </si>
  <si>
    <t>14,479,771,343.01</t>
  </si>
  <si>
    <t>9,613.661100</t>
  </si>
  <si>
    <t>14,710,781,513.79</t>
  </si>
  <si>
    <t>9,767.037382</t>
  </si>
  <si>
    <t>14,711,732,031.31</t>
  </si>
  <si>
    <t>9,767.668466</t>
  </si>
  <si>
    <t>14,712,682,630.37</t>
  </si>
  <si>
    <t>9,768.299604</t>
  </si>
  <si>
    <t>1,506,168.240805</t>
  </si>
  <si>
    <t>14,592,314,977.85</t>
  </si>
  <si>
    <t>9,688.369853</t>
  </si>
  <si>
    <t>1,506,797.861690</t>
  </si>
  <si>
    <t>14,490,559,861.88</t>
  </si>
  <si>
    <t>9,616.790832</t>
  </si>
  <si>
    <t>14,489,248,632.73</t>
  </si>
  <si>
    <t>9,615.920623</t>
  </si>
  <si>
    <t>14,467,092,327.24</t>
  </si>
  <si>
    <t>9,601.216391</t>
  </si>
  <si>
    <t>14,537,974,235.66</t>
  </si>
  <si>
    <t>9,648.257809</t>
  </si>
  <si>
    <t>111.00</t>
  </si>
  <si>
    <t>1,509,917.523877</t>
  </si>
  <si>
    <t>14,569,001,590.35</t>
  </si>
  <si>
    <t>9,648.872445</t>
  </si>
  <si>
    <t>14,569,929,720.39</t>
  </si>
  <si>
    <t>9,649.487134</t>
  </si>
  <si>
    <t>14,533,950,704.83</t>
  </si>
  <si>
    <t>9,625.658670</t>
  </si>
  <si>
    <t>14,276,493,067.35</t>
  </si>
  <si>
    <t>9,455.147610</t>
  </si>
  <si>
    <t>112.00</t>
  </si>
  <si>
    <t>1,510,014.261815</t>
  </si>
  <si>
    <t>14,310,545,038.44</t>
  </si>
  <si>
    <t>9,477.092634</t>
  </si>
  <si>
    <t>14,410,620,661.31</t>
  </si>
  <si>
    <t>9,543.367255</t>
  </si>
  <si>
    <t>1,511,417.955198</t>
  </si>
  <si>
    <t>14,436,440,656.50</t>
  </si>
  <si>
    <t>9,551.587373</t>
  </si>
  <si>
    <t>14,437,400,890.56</t>
  </si>
  <si>
    <t>9,552.222693</t>
  </si>
  <si>
    <t>14,438,361,204.95</t>
  </si>
  <si>
    <t>9,552.858066</t>
  </si>
  <si>
    <t>14,417,688,201.42</t>
  </si>
  <si>
    <t>9,539.180180</t>
  </si>
  <si>
    <t>14,499,923,638.26</t>
  </si>
  <si>
    <t>9,593.589641</t>
  </si>
  <si>
    <t>14,568,989,511.43</t>
  </si>
  <si>
    <t>9,639.285719</t>
  </si>
  <si>
    <t>14,493,206,555.44</t>
  </si>
  <si>
    <t>9,589.145415</t>
  </si>
  <si>
    <t>14,471,948,979.87</t>
  </si>
  <si>
    <t>9,575.080758</t>
  </si>
  <si>
    <t>14,472,909,054.61</t>
  </si>
  <si>
    <t>9,575.715972</t>
  </si>
  <si>
    <t>14,473,869,209.86</t>
  </si>
  <si>
    <t>9,576.351240</t>
  </si>
  <si>
    <t>14,554,867,922.65</t>
  </si>
  <si>
    <t>9,629.942447</t>
  </si>
  <si>
    <t>14,568,520,294.11</t>
  </si>
  <si>
    <t>9,638.975271</t>
  </si>
  <si>
    <t>0.9236815688985489</t>
  </si>
  <si>
    <t>14,531,611,837.83</t>
  </si>
  <si>
    <t>9,614.555516</t>
  </si>
  <si>
    <t>14,629,203,460.37</t>
  </si>
  <si>
    <t>9,679.125096</t>
  </si>
  <si>
    <t>14,630,274,937.90</t>
  </si>
  <si>
    <t>9,679.834018</t>
  </si>
  <si>
    <t>14,631,346,502.29</t>
  </si>
  <si>
    <t>9,680.542997</t>
  </si>
  <si>
    <t>14,632,418,153.56</t>
  </si>
  <si>
    <t>9,681.252034</t>
  </si>
  <si>
    <t>14,615,122,234.38</t>
  </si>
  <si>
    <t>9,669.808529</t>
  </si>
  <si>
    <t>14,569,943,402.42</t>
  </si>
  <si>
    <t>9,639.916843</t>
  </si>
  <si>
    <t>14,450,022,345.58</t>
  </si>
  <si>
    <t>9,560.573431</t>
  </si>
  <si>
    <t>14,268,544,893.12</t>
  </si>
  <si>
    <t>9,440.502439</t>
  </si>
  <si>
    <t>14,377,602,854.41</t>
  </si>
  <si>
    <t>9,512.658497</t>
  </si>
  <si>
    <t>14,378,544,770.40</t>
  </si>
  <si>
    <t>9,513.281697</t>
  </si>
  <si>
    <t>14,379,486,766.09</t>
  </si>
  <si>
    <t>9,513.904950</t>
  </si>
  <si>
    <t>14,289,796,265.88</t>
  </si>
  <si>
    <t>9,454.562993</t>
  </si>
  <si>
    <t>13,965,912,463.14</t>
  </si>
  <si>
    <t>9,240.271637</t>
  </si>
  <si>
    <t>113.00</t>
  </si>
  <si>
    <t>1,511,618.302718</t>
  </si>
  <si>
    <t>14,183,033,552.68</t>
  </si>
  <si>
    <t>9,382.681810</t>
  </si>
  <si>
    <t>14,183,984,570.09</t>
  </si>
  <si>
    <t>9,383.310949</t>
  </si>
  <si>
    <t>14,249,314,143.16</t>
  </si>
  <si>
    <t>9,426.529249</t>
  </si>
  <si>
    <t>14,250,270,532.54</t>
  </si>
  <si>
    <t>9,427.161941</t>
  </si>
  <si>
    <t>14,251,227,001.24</t>
  </si>
  <si>
    <t>9,427.794686</t>
  </si>
  <si>
    <t>14,304,405,615.13</t>
  </si>
  <si>
    <t>9,462.974608</t>
  </si>
  <si>
    <t>-0.1876919419110501</t>
  </si>
  <si>
    <t>14,479,020,094.26</t>
  </si>
  <si>
    <t>9,578.489536</t>
  </si>
  <si>
    <t>14,548,362,582.44</t>
  </si>
  <si>
    <t>9,624.362550</t>
  </si>
  <si>
    <t>14,617,277,074.84</t>
  </si>
  <si>
    <t>9,669.952427</t>
  </si>
  <si>
    <t>14,628,377,356.48</t>
  </si>
  <si>
    <t>9,677.295737</t>
  </si>
  <si>
    <t>14,629,380,043.61</t>
  </si>
  <si>
    <t>9,677.959057</t>
  </si>
  <si>
    <t>14,630,382,812.84</t>
  </si>
  <si>
    <t>9,678.622432</t>
  </si>
  <si>
    <t>14,319,254,541.19</t>
  </si>
  <si>
    <t>9,472.797806</t>
  </si>
  <si>
    <t>116.00</t>
  </si>
  <si>
    <t>1,512,203.010397</t>
  </si>
  <si>
    <t>14,260,766,737.29</t>
  </si>
  <si>
    <t>9,430.457841</t>
  </si>
  <si>
    <t>14,405,518,349.45</t>
  </si>
  <si>
    <t>9,526.180182</t>
  </si>
  <si>
    <t>14,398,209,645.72</t>
  </si>
  <si>
    <t>9,521.347033</t>
  </si>
  <si>
    <t>1,512,203.010937</t>
  </si>
  <si>
    <t>14,528,176,621.83</t>
  </si>
  <si>
    <t>9,607.292488</t>
  </si>
  <si>
    <t>14,529,170,919.37</t>
  </si>
  <si>
    <t>9,607.950004</t>
  </si>
  <si>
    <t>14,530,165,298.34</t>
  </si>
  <si>
    <t>9,608.607573</t>
  </si>
  <si>
    <t>14,531,159,758.76</t>
  </si>
  <si>
    <t>9,609.265197</t>
  </si>
  <si>
    <t>14,477,847,672.53</t>
  </si>
  <si>
    <t>9,574.010614</t>
  </si>
  <si>
    <t>-0.1535294295320511</t>
  </si>
  <si>
    <t>14,440,544,212.74</t>
  </si>
  <si>
    <t>9,549.342326</t>
  </si>
  <si>
    <t>14,390,920,209.38</t>
  </si>
  <si>
    <t>9,516.526624</t>
  </si>
  <si>
    <t>115.00</t>
  </si>
  <si>
    <t>1,508,525.197957</t>
  </si>
  <si>
    <t>14,364,230,753.75</t>
  </si>
  <si>
    <t>9,522.035676</t>
  </si>
  <si>
    <t>14,365,138,970.71</t>
  </si>
  <si>
    <t>9,522.637733</t>
  </si>
  <si>
    <t>14,366,047,266.67</t>
  </si>
  <si>
    <t>9,523.239841</t>
  </si>
  <si>
    <t>14,269,232,615.65</t>
  </si>
  <si>
    <t>9,459.061496</t>
  </si>
  <si>
    <t>14,439,649,253.58</t>
  </si>
  <si>
    <t>9,572.030532</t>
  </si>
  <si>
    <t>14,320,618,393.92</t>
  </si>
  <si>
    <t>9,493.125082</t>
  </si>
  <si>
    <t>14,391,544,551.30</t>
  </si>
  <si>
    <t>9,540.141968</t>
  </si>
  <si>
    <t>14,447,380,424.84</t>
  </si>
  <si>
    <t>9,577.155519</t>
  </si>
  <si>
    <t>14,448,363,564.19</t>
  </si>
  <si>
    <t>9,577.807241</t>
  </si>
  <si>
    <t>14,449,346,784.36</t>
  </si>
  <si>
    <t>9,578.459017</t>
  </si>
  <si>
    <t>14,508,412,599.25</t>
  </si>
  <si>
    <t>9,617.613692</t>
  </si>
  <si>
    <t>-0.5953950333676961</t>
  </si>
  <si>
    <t>114.00</t>
  </si>
  <si>
    <t>1,505,405.535770</t>
  </si>
  <si>
    <t>14,432,163,245.06</t>
  </si>
  <si>
    <t>9,586.893965</t>
  </si>
  <si>
    <t>14,443,774,629.24</t>
  </si>
  <si>
    <t>9,594.607092</t>
  </si>
  <si>
    <t>14,102,609,639.98</t>
  </si>
  <si>
    <t>9,367.980458</t>
  </si>
  <si>
    <t>-0.6205937998540745</t>
  </si>
  <si>
    <t>14,103,520,356.38</t>
  </si>
  <si>
    <t>9,368.585422</t>
  </si>
  <si>
    <t>14,104,431,150.50</t>
  </si>
  <si>
    <t>9,369.190438</t>
  </si>
  <si>
    <t>0.992611266618626</t>
  </si>
  <si>
    <t>14,105,342,022.36</t>
  </si>
  <si>
    <t>9,369.795505</t>
  </si>
  <si>
    <t>13,908,183,891.21</t>
  </si>
  <si>
    <t>9,238.828715</t>
  </si>
  <si>
    <t>0.3026549728028849</t>
  </si>
  <si>
    <t>14,062,868,305.82</t>
  </si>
  <si>
    <t>9,341.581369</t>
  </si>
  <si>
    <t>13,827,043,274.94</t>
  </si>
  <si>
    <t>9,184.929208</t>
  </si>
  <si>
    <t>1,505,591.709324</t>
  </si>
  <si>
    <t>13,788,324,908.34</t>
  </si>
  <si>
    <t>9,158.077069</t>
  </si>
  <si>
    <t>14,165,874,053.99</t>
  </si>
  <si>
    <t>9,408.841697</t>
  </si>
  <si>
    <t>1,506,076.864999</t>
  </si>
  <si>
    <t>14,171,401,697.52</t>
  </si>
  <si>
    <t>9,409.481034</t>
  </si>
  <si>
    <t>0.1791323442751125</t>
  </si>
  <si>
    <t>14,172,364,667.13</t>
  </si>
  <si>
    <t>9,410.120424</t>
  </si>
  <si>
    <t>14,235,087,857.63</t>
  </si>
  <si>
    <t>9,451.767163</t>
  </si>
  <si>
    <t>118.00</t>
  </si>
  <si>
    <t>1,506,964.388688</t>
  </si>
  <si>
    <t>14,667,661,415.30</t>
  </si>
  <si>
    <t>9,733.250185</t>
  </si>
  <si>
    <t>14,627,747,825.13</t>
  </si>
  <si>
    <t>9,706.764098</t>
  </si>
  <si>
    <t>14,391,341,230.94</t>
  </si>
  <si>
    <t>9,549.888066</t>
  </si>
  <si>
    <t>14,392,336,249.42</t>
  </si>
  <si>
    <t>9,550.548346</t>
  </si>
  <si>
    <t>14,393,331,348.77</t>
  </si>
  <si>
    <t>9,551.208679</t>
  </si>
  <si>
    <t>14,394,326,528.98</t>
  </si>
  <si>
    <t>9,551.869067</t>
  </si>
  <si>
    <t>14,528,583,587.45</t>
  </si>
  <si>
    <t>9,640.960129</t>
  </si>
  <si>
    <t>14,431,957,180.58</t>
  </si>
  <si>
    <t>9,576.840229</t>
  </si>
  <si>
    <t>14,450,027,369.59</t>
  </si>
  <si>
    <t>9,588.831347</t>
  </si>
  <si>
    <t>117.00</t>
  </si>
  <si>
    <t>1,512,236.843872</t>
  </si>
  <si>
    <t>14,625,673,480.68</t>
  </si>
  <si>
    <t>9,671.549493</t>
  </si>
  <si>
    <t>14,626,582,687.99</t>
  </si>
  <si>
    <t>9,672.150726</t>
  </si>
  <si>
    <t>14,627,491,975.75</t>
  </si>
  <si>
    <t>9,672.752013</t>
  </si>
  <si>
    <t>14,628,401,343.96</t>
  </si>
  <si>
    <t>9,673.353353</t>
  </si>
  <si>
    <t>14,615,870,486.60</t>
  </si>
  <si>
    <t>9,665.067047</t>
  </si>
  <si>
    <t>14,601,423,893.11</t>
  </si>
  <si>
    <t>9,655.513918</t>
  </si>
  <si>
    <t>1,517,777.643160</t>
  </si>
  <si>
    <t>14,539,114,129.62</t>
  </si>
  <si>
    <t>9,591.851546</t>
  </si>
  <si>
    <t>14,538,733,811.70</t>
  </si>
  <si>
    <t>9,591.600640</t>
  </si>
  <si>
    <t>120.00</t>
  </si>
  <si>
    <t>1,521,131.481450</t>
  </si>
  <si>
    <t>14,754,967,637.07</t>
  </si>
  <si>
    <t>9,699.994916</t>
  </si>
  <si>
    <t>121.00</t>
  </si>
  <si>
    <t>1,523,367.832573</t>
  </si>
  <si>
    <t>14,777,543,888.19</t>
  </si>
  <si>
    <t>9,700.574984</t>
  </si>
  <si>
    <t>14,778,427,624.94</t>
  </si>
  <si>
    <t>9,701.155104</t>
  </si>
  <si>
    <t>15,048,799,237.24</t>
  </si>
  <si>
    <t>9,878.637920</t>
  </si>
  <si>
    <t>14,830,559,253.16</t>
  </si>
  <si>
    <t>9,735.376405</t>
  </si>
  <si>
    <t>1,526,153.960081</t>
  </si>
  <si>
    <t>14,966,749,176.11</t>
  </si>
  <si>
    <t>9,806.840966</t>
  </si>
  <si>
    <t>14,949,531,843.50</t>
  </si>
  <si>
    <t>9,795.559448</t>
  </si>
  <si>
    <t>15,073,965,003.06</t>
  </si>
  <si>
    <t>9,877.093267</t>
  </si>
  <si>
    <t>15,075,019,418.03</t>
  </si>
  <si>
    <t>9,877.784164</t>
  </si>
  <si>
    <t>15,076,073,918.42</t>
  </si>
  <si>
    <t>9,878.475116</t>
  </si>
  <si>
    <t>1,525,617.281487</t>
  </si>
  <si>
    <t>15,095,129,934.85</t>
  </si>
  <si>
    <t>9,894.440839</t>
  </si>
  <si>
    <t>15,150,019,690.94</t>
  </si>
  <si>
    <t>9,930.419559</t>
  </si>
  <si>
    <t>15,156,078,286.02</t>
  </si>
  <si>
    <t>9,934.390800</t>
  </si>
  <si>
    <t>1,525,812.184050</t>
  </si>
  <si>
    <t>15,082,750,807.65</t>
  </si>
  <si>
    <t>9,885.063814</t>
  </si>
  <si>
    <t>122.00</t>
  </si>
  <si>
    <t>1,526,791.535355</t>
  </si>
  <si>
    <t>15,092,948,587.24</t>
  </si>
  <si>
    <t>9,885.402321</t>
  </si>
  <si>
    <t>15,093,465,458.57</t>
  </si>
  <si>
    <t>9,885.740855</t>
  </si>
  <si>
    <t>15,093,982,371.78</t>
  </si>
  <si>
    <t>9,886.079417</t>
  </si>
  <si>
    <t>15,066,472,037.49</t>
  </si>
  <si>
    <t>9,868.061021</t>
  </si>
  <si>
    <t>15,222,937,765.23</t>
  </si>
  <si>
    <t>9,970.541107</t>
  </si>
  <si>
    <t>15,197,928,627.26</t>
  </si>
  <si>
    <t>9,954.160915</t>
  </si>
  <si>
    <t>15,150,009,051.15</t>
  </si>
  <si>
    <t>9,922.775114</t>
  </si>
  <si>
    <t>124.00</t>
  </si>
  <si>
    <t>1,527,289.261640</t>
  </si>
  <si>
    <t>15,417,285,219.72</t>
  </si>
  <si>
    <t>10,094.541752</t>
  </si>
  <si>
    <t>15,418,311,046.29</t>
  </si>
  <si>
    <t>10,095.213417</t>
  </si>
  <si>
    <t>15,419,336,959.50</t>
  </si>
  <si>
    <t>10,095.885139</t>
  </si>
  <si>
    <t>123.00</t>
  </si>
  <si>
    <t>1,526,298.759087</t>
  </si>
  <si>
    <t>15,426,874,184.47</t>
  </si>
  <si>
    <t>10,107.375173</t>
  </si>
  <si>
    <t>15,535,287,984.25</t>
  </si>
  <si>
    <t>10,178.405697</t>
  </si>
  <si>
    <t>1,531,254.704871</t>
  </si>
  <si>
    <t>15,581,295,680.74</t>
  </si>
  <si>
    <t>10,175.508771</t>
  </si>
  <si>
    <t>15,629,219,838.30</t>
  </si>
  <si>
    <t>10,206.806084</t>
  </si>
  <si>
    <t>125.00</t>
  </si>
  <si>
    <t>1,531,353.412359</t>
  </si>
  <si>
    <t>15,602,961,917.15</t>
  </si>
  <si>
    <t>10,189.001305</t>
  </si>
  <si>
    <t>15,604,054,041.89</t>
  </si>
  <si>
    <t>10,189.714481</t>
  </si>
  <si>
    <t>15,605,146,255.45</t>
  </si>
  <si>
    <t>10,190.427715</t>
  </si>
  <si>
    <t>1,527,812.613069</t>
  </si>
  <si>
    <t>15,671,147,345.00</t>
  </si>
  <si>
    <t>10,257.244384</t>
  </si>
  <si>
    <t>1,528,007.597211</t>
  </si>
  <si>
    <t>15,687,816,892.19</t>
  </si>
  <si>
    <t>10,266.844825</t>
  </si>
  <si>
    <t>15,471,879,783.82</t>
  </si>
  <si>
    <t>10,125.525431</t>
  </si>
  <si>
    <t>15,472,963,541.28</t>
  </si>
  <si>
    <t>10,126.234692</t>
  </si>
  <si>
    <t>15,327,194,982.27</t>
  </si>
  <si>
    <t>10,030.836895</t>
  </si>
  <si>
    <t>15,328,268,254.73</t>
  </si>
  <si>
    <t>10,031.539295</t>
  </si>
  <si>
    <t>15,329,341,614.25</t>
  </si>
  <si>
    <t>10,032.241752</t>
  </si>
  <si>
    <t>15,277,469,596.60</t>
  </si>
  <si>
    <t>9,998.294265</t>
  </si>
  <si>
    <t>15,203,722,621.41</t>
  </si>
  <si>
    <t>9,950.030778</t>
  </si>
  <si>
    <t>-0.1853829075460389</t>
  </si>
  <si>
    <t>15,041,718,924.49</t>
  </si>
  <si>
    <t>9,844.007943</t>
  </si>
  <si>
    <t>15,122,680,223.87</t>
  </si>
  <si>
    <t>9,896.992824</t>
  </si>
  <si>
    <t>15,238,805,027.88</t>
  </si>
  <si>
    <t>9,972.990354</t>
  </si>
  <si>
    <t>1,528,575.843387</t>
  </si>
  <si>
    <t>15,245,538,237.40</t>
  </si>
  <si>
    <t>9,973.687798</t>
  </si>
  <si>
    <t>15,246,604,419.81</t>
  </si>
  <si>
    <t>9,974.385298</t>
  </si>
  <si>
    <t>15,272,479,434.34</t>
  </si>
  <si>
    <t>9,991.312829</t>
  </si>
  <si>
    <t>15,243,729,381.26</t>
  </si>
  <si>
    <t>9,972.504438</t>
  </si>
  <si>
    <t>15,229,437,941.94</t>
  </si>
  <si>
    <t>9,963.154925</t>
  </si>
  <si>
    <t>15,211,742,287.49</t>
  </si>
  <si>
    <t>9,951.578362</t>
  </si>
  <si>
    <t>0.9588655906772825</t>
  </si>
  <si>
    <t>15,153,780,229.05</t>
  </si>
  <si>
    <t>9,913.659368</t>
  </si>
  <si>
    <t>126.00</t>
  </si>
  <si>
    <t>1,528,682.976197</t>
  </si>
  <si>
    <t>15,155,847,795.80</t>
  </si>
  <si>
    <t>9,914.317116</t>
  </si>
  <si>
    <t>15,156,853,369.78</t>
  </si>
  <si>
    <t>9,914.974920</t>
  </si>
  <si>
    <t>1,531,214.500503</t>
  </si>
  <si>
    <t>15,226,449,558.33</t>
  </si>
  <si>
    <t>9,944.034329</t>
  </si>
  <si>
    <t>15,239,079,434.04</t>
  </si>
  <si>
    <t>9,952.282602</t>
  </si>
  <si>
    <t>15,091,751,382.50</t>
  </si>
  <si>
    <t>9,856.066134</t>
  </si>
  <si>
    <t>1,531,468.151398</t>
  </si>
  <si>
    <t>15,086,933,768.60</t>
  </si>
  <si>
    <t>9,851.287965</t>
  </si>
  <si>
    <t>15,101,621,994.38</t>
  </si>
  <si>
    <t>9,860.878909</t>
  </si>
  <si>
    <t>15,102,596,130.11</t>
  </si>
  <si>
    <t>9,861.514989</t>
  </si>
  <si>
    <t>15,103,570,350.40</t>
  </si>
  <si>
    <t>9,862.151124</t>
  </si>
  <si>
    <t>15,104,544,655.25</t>
  </si>
  <si>
    <t>9,862.787314</t>
  </si>
  <si>
    <t>15,105,519,044.66</t>
  </si>
  <si>
    <t>9,863.423559</t>
  </si>
  <si>
    <t>15,095,217,864.73</t>
  </si>
  <si>
    <t>9,856.697216</t>
  </si>
  <si>
    <t>1,531,071.442578</t>
  </si>
  <si>
    <t>15,092,463,148.28</t>
  </si>
  <si>
    <t>9,857.451931</t>
  </si>
  <si>
    <t>1,531,151.412180</t>
  </si>
  <si>
    <t>15,060,872,189.62</t>
  </si>
  <si>
    <t>9,836.240693</t>
  </si>
  <si>
    <t>1,531,161.412180</t>
  </si>
  <si>
    <t>15,061,800,584.39</t>
  </si>
  <si>
    <t>9,836.847026</t>
  </si>
  <si>
    <t>15,062,729,055.62</t>
  </si>
  <si>
    <t>9,837.453410</t>
  </si>
  <si>
    <t>1,528,925.061055</t>
  </si>
  <si>
    <t>15,228,887,914.31</t>
  </si>
  <si>
    <t>9,960.519519</t>
  </si>
  <si>
    <t>128.00</t>
  </si>
  <si>
    <t>1,529,868.908170</t>
  </si>
  <si>
    <t>15,117,892,449.19</t>
  </si>
  <si>
    <t>9,881.822141</t>
  </si>
  <si>
    <t>1,533,916.744635</t>
  </si>
  <si>
    <t>15,159,350,659.20</t>
  </si>
  <si>
    <t>9,882.772786</t>
  </si>
  <si>
    <t>15,288,645,320.79</t>
  </si>
  <si>
    <t>9,967.063320</t>
  </si>
  <si>
    <t>15,144,426,119.16</t>
  </si>
  <si>
    <t>9,873.043092</t>
  </si>
  <si>
    <t>129.00</t>
  </si>
  <si>
    <t>1,534,064.472217</t>
  </si>
  <si>
    <t>15,146,786,864.79</t>
  </si>
  <si>
    <t>9,873.631219</t>
  </si>
  <si>
    <t>15,147,689,162.71</t>
  </si>
  <si>
    <t>9,874.219394</t>
  </si>
  <si>
    <t>14,897,264,671.07</t>
  </si>
  <si>
    <t>9,710.976912</t>
  </si>
  <si>
    <t>15,176,813,578.12</t>
  </si>
  <si>
    <t>9,893.204525</t>
  </si>
  <si>
    <t>15,186,130,977.31</t>
  </si>
  <si>
    <t>9,899.278194</t>
  </si>
  <si>
    <t>0.825240698704488</t>
  </si>
  <si>
    <t>1,534,111.772660</t>
  </si>
  <si>
    <t>15,193,682,385.58</t>
  </si>
  <si>
    <t>9,903.895307</t>
  </si>
  <si>
    <t>-0.7248121383294226</t>
  </si>
  <si>
    <t>15,194,700,587.75</t>
  </si>
  <si>
    <t>9,904.559015</t>
  </si>
  <si>
    <t>-0.1087992140685112</t>
  </si>
  <si>
    <t>15,195,718,874.33</t>
  </si>
  <si>
    <t>9,905.227778</t>
  </si>
  <si>
    <t>-0.9812676610246318</t>
  </si>
  <si>
    <t>15,196,737,245.35</t>
  </si>
  <si>
    <t>9,905.886596</t>
  </si>
  <si>
    <t>15,495,665,950.23</t>
  </si>
  <si>
    <t>10,100.741176</t>
  </si>
  <si>
    <t>15,486,635,415.22</t>
  </si>
  <si>
    <t>10,094.854685</t>
  </si>
  <si>
    <t>130.00</t>
  </si>
  <si>
    <t>1,535,391.819263</t>
  </si>
  <si>
    <t>15,567,372,651.83</t>
  </si>
  <si>
    <t>10,139.022793</t>
  </si>
  <si>
    <t>15,310,773,129.31</t>
  </si>
  <si>
    <t>9,971.899640</t>
  </si>
  <si>
    <t>1,534,823.573089</t>
  </si>
  <si>
    <t>15,373,987,827.07</t>
  </si>
  <si>
    <t>10,016.778538</t>
  </si>
  <si>
    <t>15,374,947,027.87</t>
  </si>
  <si>
    <t>10,017.403497</t>
  </si>
  <si>
    <t>15,375,906,312.90</t>
  </si>
  <si>
    <t>10,018.028510</t>
  </si>
  <si>
    <t>15,365,049,362.70</t>
  </si>
  <si>
    <t>10,010.954765</t>
  </si>
  <si>
    <t>15,201,365,036.06</t>
  </si>
  <si>
    <t>9,904.307767</t>
  </si>
  <si>
    <t>127.00</t>
  </si>
  <si>
    <t>1,528,665.723124</t>
  </si>
  <si>
    <t>15,101,510,121.71</t>
  </si>
  <si>
    <t>9,878.883194</t>
  </si>
  <si>
    <t>1,529,591.956312</t>
  </si>
  <si>
    <t>15,406,685,425.13</t>
  </si>
  <si>
    <t>10,072.415301</t>
  </si>
  <si>
    <t>15,497,152,864.45</t>
  </si>
  <si>
    <t>10,131.560120</t>
  </si>
  <si>
    <t>15,498,220,502.24</t>
  </si>
  <si>
    <t>10,132.258109</t>
  </si>
  <si>
    <t>15,499,288,226.90</t>
  </si>
  <si>
    <t>10,132.956154</t>
  </si>
  <si>
    <t>15,524,929,458.83</t>
  </si>
  <si>
    <t>10,149.719600</t>
  </si>
  <si>
    <t>1,532,384.671437</t>
  </si>
  <si>
    <t>15,403,473,832.26</t>
  </si>
  <si>
    <t>10,051.962878</t>
  </si>
  <si>
    <t>15,113,081,056.93</t>
  </si>
  <si>
    <t>9,862.459041</t>
  </si>
  <si>
    <t>15,249,096,466.12</t>
  </si>
  <si>
    <t>9,951.219658</t>
  </si>
  <si>
    <t>15,391,633,540.93</t>
  </si>
  <si>
    <t>10,044.236169</t>
  </si>
  <si>
    <t>131.00</t>
  </si>
  <si>
    <t>1,550,128.587820</t>
  </si>
  <si>
    <t>15,570,852,845.85</t>
  </si>
  <si>
    <t>10,044.878192</t>
  </si>
  <si>
    <t>15,571,848,149.94</t>
  </si>
  <si>
    <t>10,045.520270</t>
  </si>
  <si>
    <t>15,569,838,866.99</t>
  </si>
  <si>
    <t>10,044.224066</t>
  </si>
  <si>
    <t>15,385,941,925.58</t>
  </si>
  <si>
    <t>9,925.590720</t>
  </si>
  <si>
    <t>15,368,198,602.69</t>
  </si>
  <si>
    <t>9,914.144364</t>
  </si>
  <si>
    <t>1,550,179.020816</t>
  </si>
  <si>
    <t>15,533,452,412.56</t>
  </si>
  <si>
    <t>10,020.424870</t>
  </si>
  <si>
    <t>1,547,185.135787</t>
  </si>
  <si>
    <t>15,473,416,850.79</t>
  </si>
  <si>
    <t>10,001.011833</t>
  </si>
  <si>
    <t>15,474,461,422.54</t>
  </si>
  <si>
    <t>10,001.686976</t>
  </si>
  <si>
    <t>15,475,506,080.61</t>
  </si>
  <si>
    <t>10,002.362175</t>
  </si>
  <si>
    <t>15,431,692,912.75</t>
  </si>
  <si>
    <t>9,974.044189</t>
  </si>
  <si>
    <t>1,549,878.754948</t>
  </si>
  <si>
    <t>15,175,908,553.13</t>
  </si>
  <si>
    <t>9,791.674674</t>
  </si>
  <si>
    <t>1,550,118.270007</t>
  </si>
  <si>
    <t>15,144,750,183.92</t>
  </si>
  <si>
    <t>9,770.061083</t>
  </si>
  <si>
    <t>0.3177667343138291</t>
  </si>
  <si>
    <t>1,552,109.692980</t>
  </si>
  <si>
    <t>15,132,701,878.44</t>
  </si>
  <si>
    <t>9,749.763143</t>
  </si>
  <si>
    <t>1,554,890.656860</t>
  </si>
  <si>
    <t>15,036,515,276.57</t>
  </si>
  <si>
    <t>9,670.464743</t>
  </si>
  <si>
    <t>-0.0226933670137597</t>
  </si>
  <si>
    <t>1,554,883.238830</t>
  </si>
  <si>
    <t>15,037,468,337.70</t>
  </si>
  <si>
    <t>9,671.123826</t>
  </si>
  <si>
    <t>-0.017317011216933</t>
  </si>
  <si>
    <t>1,554,875.820749</t>
  </si>
  <si>
    <t>15,038,421,471.39</t>
  </si>
  <si>
    <t>9,671.782962</t>
  </si>
  <si>
    <t>0.1189297847589588</t>
  </si>
  <si>
    <t>1,554,798.171715</t>
  </si>
  <si>
    <t>15,048,399,103.47</t>
  </si>
  <si>
    <t>9,678.683303</t>
  </si>
  <si>
    <t>-0.4478104008409978</t>
  </si>
  <si>
    <t>1,555,097.969759</t>
  </si>
  <si>
    <t>15,009,848,606.39</t>
  </si>
  <si>
    <t>9,652.027652</t>
  </si>
  <si>
    <t>-0.0840932531432026</t>
  </si>
  <si>
    <t>1,555,546.839657</t>
  </si>
  <si>
    <t>14,952,288,187.02</t>
  </si>
  <si>
    <t>9,612.239121</t>
  </si>
  <si>
    <t>0.6393727181432496</t>
  </si>
  <si>
    <t>1,555,904.376274</t>
  </si>
  <si>
    <t>14,886,628,808.90</t>
  </si>
  <si>
    <t>9,567.830155</t>
  </si>
  <si>
    <t>1,555,696.800281</t>
  </si>
  <si>
    <t>14,913,014,925.36</t>
  </si>
  <si>
    <t>9,586.067750</t>
  </si>
  <si>
    <t>1,555,689.415873</t>
  </si>
  <si>
    <t>14,913,955,387.36</t>
  </si>
  <si>
    <t>9,586.717783</t>
  </si>
  <si>
    <t>0.1566732556984363</t>
  </si>
  <si>
    <t>1,555,682.031399</t>
  </si>
  <si>
    <t>14,914,895,921.07</t>
  </si>
  <si>
    <t>9,587.367868</t>
  </si>
  <si>
    <t>-0.5676353457966687</t>
  </si>
  <si>
    <t>1,556,066.819140</t>
  </si>
  <si>
    <t>14,865,883,570.91</t>
  </si>
  <si>
    <t>9,553.499495</t>
  </si>
  <si>
    <t>1,556,648.804525</t>
  </si>
  <si>
    <t>14,792,015,038.24</t>
  </si>
  <si>
    <t>9,502.474158</t>
  </si>
  <si>
    <t>1,556,594.310566</t>
  </si>
  <si>
    <t>14,798,894,744.82</t>
  </si>
  <si>
    <t>9,507.226542</t>
  </si>
  <si>
    <t>1,557,832.768316</t>
  </si>
  <si>
    <t>14,662,741,633.21</t>
  </si>
  <si>
    <t>9,412.269360</t>
  </si>
  <si>
    <t>1,558,834.832633</t>
  </si>
  <si>
    <t>14,492,466,491.41</t>
  </si>
  <si>
    <t>9,296.986562</t>
  </si>
  <si>
    <t>1,558,834.831046</t>
  </si>
  <si>
    <t>14,493,377,784.58</t>
  </si>
  <si>
    <t>9,297.571170</t>
  </si>
  <si>
    <t>1,558,834.829460</t>
  </si>
  <si>
    <t>14,494,289,151.57</t>
  </si>
  <si>
    <t>9,298.155826</t>
  </si>
  <si>
    <t>1,560,128.265494</t>
  </si>
  <si>
    <t>14,561,041,016.15</t>
  </si>
  <si>
    <t>9,333.233259</t>
  </si>
  <si>
    <t>1,559,987.494667</t>
  </si>
  <si>
    <t>14,564,212,693.42</t>
  </si>
  <si>
    <t>9,336.108618</t>
  </si>
  <si>
    <t>1,559,460.776783</t>
  </si>
  <si>
    <t>14,579,549,285.19</t>
  </si>
  <si>
    <t>9,349.096497</t>
  </si>
  <si>
    <t>1,559,006.364079</t>
  </si>
  <si>
    <t>14,636,002,181.34</t>
  </si>
  <si>
    <t>9,388.032351</t>
  </si>
  <si>
    <t>1,559,255.906779</t>
  </si>
  <si>
    <t>14,633,025,721.02</t>
  </si>
  <si>
    <t>9,384.620996</t>
  </si>
  <si>
    <t>1,559,249.789810</t>
  </si>
  <si>
    <t>14,633,788,393.93</t>
  </si>
  <si>
    <t>9,385.146940</t>
  </si>
  <si>
    <t>1,559,243.672711</t>
  </si>
  <si>
    <t>14,634,551,124.79</t>
  </si>
  <si>
    <t>9,385.672927</t>
  </si>
  <si>
    <t>1,559,285.119790</t>
  </si>
  <si>
    <t>14,629,382,866.31</t>
  </si>
  <si>
    <t>9,382.108943</t>
  </si>
  <si>
    <t>1,558,760.615153</t>
  </si>
  <si>
    <t>14,680,589,900.66</t>
  </si>
  <si>
    <t>9,418.117033</t>
  </si>
  <si>
    <t>-0.8806085736793312</t>
  </si>
  <si>
    <t>1,559,892.652546</t>
  </si>
  <si>
    <t>14,547,513,551.90</t>
  </si>
  <si>
    <t>9,325.970943</t>
  </si>
  <si>
    <t>1,560,183.167587</t>
  </si>
  <si>
    <t>14,426,411,945.82</t>
  </si>
  <si>
    <t>9,246.614273</t>
  </si>
  <si>
    <t>1,559,957.397731</t>
  </si>
  <si>
    <t>14,577,763,263.29</t>
  </si>
  <si>
    <t>9,344.975244</t>
  </si>
  <si>
    <t>1,562,297.796475</t>
  </si>
  <si>
    <t>14,600,221,353.28</t>
  </si>
  <si>
    <t>9,345.351050</t>
  </si>
  <si>
    <t>1,562,293.398349</t>
  </si>
  <si>
    <t>14,600,767,422.39</t>
  </si>
  <si>
    <t>9,345.726890</t>
  </si>
  <si>
    <t>1,562,525.905164</t>
  </si>
  <si>
    <t>14,562,133,880.16</t>
  </si>
  <si>
    <t>9,319.611171</t>
  </si>
  <si>
    <t>1,561,046.142130</t>
  </si>
  <si>
    <t>14,755,119,136.17</t>
  </si>
  <si>
    <t>9,452.071107</t>
  </si>
  <si>
    <t>1,560,852.573713</t>
  </si>
  <si>
    <t>14,779,426,977.36</t>
  </si>
  <si>
    <t>9,468.816739</t>
  </si>
  <si>
    <t>1,561,508.560918</t>
  </si>
  <si>
    <t>14,696,903,791.79</t>
  </si>
  <si>
    <t>9,411.990533</t>
  </si>
  <si>
    <t>1,561,504.250584</t>
  </si>
  <si>
    <t>14,697,442,776.16</t>
  </si>
  <si>
    <t>9,412.361683</t>
  </si>
  <si>
    <t>1,561,499.940042</t>
  </si>
  <si>
    <t>14,697,981,808.95</t>
  </si>
  <si>
    <t>9,412.732868</t>
  </si>
  <si>
    <t>1,561,495.629293</t>
  </si>
  <si>
    <t>14,698,520,890.18</t>
  </si>
  <si>
    <t>9,413.104087</t>
  </si>
  <si>
    <t>1,561,188.019324</t>
  </si>
  <si>
    <t>14,736,990,534.01</t>
  </si>
  <si>
    <t>9,439.600068</t>
  </si>
  <si>
    <t>1,561,121.030213</t>
  </si>
  <si>
    <t>14,745,391,761.49</t>
  </si>
  <si>
    <t>9,445.386665</t>
  </si>
  <si>
    <t>1,561,676.512164</t>
  </si>
  <si>
    <t>14,675,685,049.81</t>
  </si>
  <si>
    <t>9,397.391160</t>
  </si>
  <si>
    <t>1,562,507.796738</t>
  </si>
  <si>
    <t>14,549,670,737.12</t>
  </si>
  <si>
    <t>9,311.742807</t>
  </si>
  <si>
    <t>14,569,239,604.88</t>
  </si>
  <si>
    <t>9,324.266820</t>
  </si>
  <si>
    <t>14,571,898,293.76</t>
  </si>
  <si>
    <t>9,325.968372</t>
  </si>
  <si>
    <t>14,574,557,198.94</t>
  </si>
  <si>
    <t>9,327.670063</t>
  </si>
  <si>
    <t>14,575,038,624.06</t>
  </si>
  <si>
    <t>9,327.978174</t>
  </si>
  <si>
    <t>1,562,501.102169</t>
  </si>
  <si>
    <t>14,623,062,989.97</t>
  </si>
  <si>
    <t>9,358.753712</t>
  </si>
  <si>
    <t>1,562,507.774723</t>
  </si>
  <si>
    <t>14,602,308,417.71</t>
  </si>
  <si>
    <t>9,345.430886</t>
  </si>
  <si>
    <t>1,495,547.736903</t>
  </si>
  <si>
    <t>13,983,894,607.48</t>
  </si>
  <si>
    <t>9,350.349883</t>
  </si>
  <si>
    <t>14,060,868,673.30</t>
  </si>
  <si>
    <t>9,401.818696</t>
  </si>
  <si>
    <t>14,059,909,585.28</t>
  </si>
  <si>
    <t>9,401.177400</t>
  </si>
  <si>
    <t>14,058,950,419.62</t>
  </si>
  <si>
    <t>9,400.536053</t>
  </si>
  <si>
    <t>14,064,382,038.89</t>
  </si>
  <si>
    <t>9,404.167912</t>
  </si>
  <si>
    <t>-0.22344815491665</t>
  </si>
  <si>
    <t>13,982,678,504.39</t>
  </si>
  <si>
    <t>9,349.536734</t>
  </si>
  <si>
    <t>1,562,582.892539</t>
  </si>
  <si>
    <t>14,543,701,677.73</t>
  </si>
  <si>
    <t>9,307.475301</t>
  </si>
  <si>
    <t>14,416,272,194.34</t>
  </si>
  <si>
    <t>9,225.924758</t>
  </si>
  <si>
    <t>1,564,509.420282</t>
  </si>
  <si>
    <t>14,601,180,499.91</t>
  </si>
  <si>
    <t>9,332.753329</t>
  </si>
  <si>
    <t>14,602,091,126.31</t>
  </si>
  <si>
    <t>9,333.335381</t>
  </si>
  <si>
    <t>14,603,001,826.57</t>
  </si>
  <si>
    <t>9,333.917481</t>
  </si>
  <si>
    <t>14,309,989,145.21</t>
  </si>
  <si>
    <t>9,146.630221</t>
  </si>
  <si>
    <t>14,210,206,480.72</t>
  </si>
  <si>
    <t>9,082.851338</t>
  </si>
  <si>
    <t>14,472,651,475.13</t>
  </si>
  <si>
    <t>9,250.600404</t>
  </si>
  <si>
    <t>14,410,565,164.93</t>
  </si>
  <si>
    <t>9,210.916200</t>
  </si>
  <si>
    <t>14,452,880,965.25</t>
  </si>
  <si>
    <t>9,237.963529</t>
  </si>
  <si>
    <t>14,453,622,096.05</t>
  </si>
  <si>
    <t>9,238.437243</t>
  </si>
  <si>
    <t>14,454,363,287.26</t>
  </si>
  <si>
    <t>9,238.910997</t>
  </si>
  <si>
    <t>1,569,921.313525</t>
  </si>
  <si>
    <t>14,463,780,467.29</t>
  </si>
  <si>
    <t>9,213.060771</t>
  </si>
  <si>
    <t>14,464,511,969.61</t>
  </si>
  <si>
    <t>9,213.526719</t>
  </si>
  <si>
    <t>1,570,000.037994</t>
  </si>
  <si>
    <t>14,343,541,038.41</t>
  </si>
  <si>
    <t>9,136.013179</t>
  </si>
  <si>
    <t>14,726,381,036.98</t>
  </si>
  <si>
    <t>9,379.860306</t>
  </si>
  <si>
    <t>1,570,000.008383</t>
  </si>
  <si>
    <t>15,012,816,713.29</t>
  </si>
  <si>
    <t>9,562.303558</t>
  </si>
  <si>
    <t>1,570,000.008005</t>
  </si>
  <si>
    <t>15,013,589,249.87</t>
  </si>
  <si>
    <t>9,562.795652</t>
  </si>
  <si>
    <t>1,570,000.007626</t>
  </si>
  <si>
    <t>15,014,361,853.19</t>
  </si>
  <si>
    <t>9,563.287758</t>
  </si>
  <si>
    <t>1,570,000.037425</t>
  </si>
  <si>
    <t>14,931,627,260.08</t>
  </si>
  <si>
    <t>9,510.590385</t>
  </si>
  <si>
    <t>14,820,818,435.71</t>
  </si>
  <si>
    <t>9,440.011517</t>
  </si>
  <si>
    <t>14,493,757,121.67</t>
  </si>
  <si>
    <t>9,231.692214</t>
  </si>
  <si>
    <t>132.00</t>
  </si>
  <si>
    <t>1,570,103.343664</t>
  </si>
  <si>
    <t>14,315,782,393.73</t>
  </si>
  <si>
    <t>9,117.732569</t>
  </si>
  <si>
    <t>14,109,544,982.75</t>
  </si>
  <si>
    <t>8,986.379807</t>
  </si>
  <si>
    <t>14,110,309,616.26</t>
  </si>
  <si>
    <t>8,986.866803</t>
  </si>
  <si>
    <t>14,111,074,311.95</t>
  </si>
  <si>
    <t>8,987.353838</t>
  </si>
  <si>
    <t>14,200,760,269.04</t>
  </si>
  <si>
    <t>9,044.474892</t>
  </si>
  <si>
    <t>14,246,695,393.87</t>
  </si>
  <si>
    <t>9,073.731007</t>
  </si>
  <si>
    <t>14,576,287,349.86</t>
  </si>
  <si>
    <t>9,283.648372</t>
  </si>
  <si>
    <t>14,682,438,174.40</t>
  </si>
  <si>
    <t>9,351.255912</t>
  </si>
  <si>
    <t>14,815,370,575.09</t>
  </si>
  <si>
    <t>9,435.920658</t>
  </si>
  <si>
    <t>14,816,171,586.87</t>
  </si>
  <si>
    <t>9,436.430823</t>
  </si>
  <si>
    <t>14,816,972,663.80</t>
  </si>
  <si>
    <t>9,436.941029</t>
  </si>
  <si>
    <t>14,912,257,282.63</t>
  </si>
  <si>
    <t>9,497.627875</t>
  </si>
  <si>
    <t>14,885,281,923.29</t>
  </si>
  <si>
    <t>9,480.447248</t>
  </si>
  <si>
    <t>1,586,005.296816</t>
  </si>
  <si>
    <t>15,073,510,762.27</t>
  </si>
  <si>
    <t>9,504.073405</t>
  </si>
  <si>
    <t>15,104,413,888.81</t>
  </si>
  <si>
    <t>9,523.558288</t>
  </si>
  <si>
    <t>15,105,222,951.19</t>
  </si>
  <si>
    <t>9,524.068414</t>
  </si>
  <si>
    <t>1,586,005.296765</t>
  </si>
  <si>
    <t>15,106,032,079.81</t>
  </si>
  <si>
    <t>9,524.578582</t>
  </si>
  <si>
    <t>1,586.296371</t>
  </si>
  <si>
    <t>15,106,841,271.90</t>
  </si>
  <si>
    <t>9,525.088792</t>
  </si>
  <si>
    <t>15,081,314,438.33</t>
  </si>
  <si>
    <t>9,508.993740</t>
  </si>
  <si>
    <t>0.00</t>
  </si>
  <si>
    <t>15,105,927,462.49</t>
  </si>
  <si>
    <t>9,524.512618</t>
  </si>
  <si>
    <t>1,585,900.175088</t>
  </si>
  <si>
    <t>15,264,279,821.46</t>
  </si>
  <si>
    <t>9,624.994096</t>
  </si>
  <si>
    <t>1,585,899.677011</t>
  </si>
  <si>
    <t>15,404,312,603.66</t>
  </si>
  <si>
    <t>9,713.295757</t>
  </si>
  <si>
    <t>1,585,899.663723</t>
  </si>
  <si>
    <t>15,405,404,686.91</t>
  </si>
  <si>
    <t>9,713.984459</t>
  </si>
  <si>
    <t>1,585,899.650436</t>
  </si>
  <si>
    <t>15,406,496,868.29</t>
  </si>
  <si>
    <t>9,714.673223</t>
  </si>
  <si>
    <t>1,585,899.637148</t>
  </si>
  <si>
    <t>15,407,589,147.80</t>
  </si>
  <si>
    <t>9,715.362049</t>
  </si>
  <si>
    <t>1,585,899.701536</t>
  </si>
  <si>
    <t>15,402,296,088.19</t>
  </si>
  <si>
    <t>9,712.024079</t>
  </si>
  <si>
    <t>1,585,899.987773</t>
  </si>
  <si>
    <t>15,329,528,640.14</t>
  </si>
  <si>
    <t>9,666.138318</t>
  </si>
  <si>
    <t>1,585,900.020843</t>
  </si>
  <si>
    <t>15,317,791,875.36</t>
  </si>
  <si>
    <t>9,658.737420</t>
  </si>
  <si>
    <t>1,585,897.789909</t>
  </si>
  <si>
    <t>15,497,250,556.04</t>
  </si>
  <si>
    <t>9,771.910053</t>
  </si>
  <si>
    <t>1,585,895.482604</t>
  </si>
  <si>
    <t>15,578,758,973.93</t>
  </si>
  <si>
    <t>9,823.320102</t>
  </si>
  <si>
    <t>1,585,895.461494</t>
  </si>
  <si>
    <t>15,579,508,597.29</t>
  </si>
  <si>
    <t>9,823.792914</t>
  </si>
  <si>
    <t>1,585,895.440386</t>
  </si>
  <si>
    <t>15,580,258,283.83</t>
  </si>
  <si>
    <t>9,824.265766</t>
  </si>
  <si>
    <t>1,585,894.157033</t>
  </si>
  <si>
    <t>15,625,846,812.83</t>
  </si>
  <si>
    <t>9,853.019978</t>
  </si>
  <si>
    <t>1,585,967.497792</t>
  </si>
  <si>
    <t>15,482,250,208.05</t>
  </si>
  <si>
    <t>9,762.022380</t>
  </si>
  <si>
    <t>1,585,967.916829</t>
  </si>
  <si>
    <t>15,467,468,909.03</t>
  </si>
  <si>
    <t>9,752.699752</t>
  </si>
  <si>
    <t>1,586,688.282154</t>
  </si>
  <si>
    <t>15,568,955,175.97</t>
  </si>
  <si>
    <t>9,812.233033</t>
  </si>
  <si>
    <t>1,586,689.697740</t>
  </si>
  <si>
    <t>15,518,731,410.00</t>
  </si>
  <si>
    <t>9,780.571105</t>
  </si>
  <si>
    <t>1,586,689.674042</t>
  </si>
  <si>
    <t>15,519,569,525.41</t>
  </si>
  <si>
    <t>9,781.099467</t>
  </si>
  <si>
    <t>1,586,689.650342</t>
  </si>
  <si>
    <t>15,520,470,709.37</t>
  </si>
  <si>
    <t>9,781.627873</t>
  </si>
  <si>
    <t>1,586,691.374689</t>
  </si>
  <si>
    <t>15,459,427,284.11</t>
  </si>
  <si>
    <t>9,743.184800</t>
  </si>
  <si>
    <t>1,586,691.854178</t>
  </si>
  <si>
    <t>15,419,875,441.91</t>
  </si>
  <si>
    <t>9,718.254620</t>
  </si>
  <si>
    <t>133.00</t>
  </si>
  <si>
    <t>1,587,174.182656</t>
  </si>
  <si>
    <t>15,524,029,787.94</t>
  </si>
  <si>
    <t>9,780.923832</t>
  </si>
  <si>
    <t>1,587,175.390784</t>
  </si>
  <si>
    <t>15,481,298,193.97</t>
  </si>
  <si>
    <t>9,753.993342</t>
  </si>
  <si>
    <t>1,587,175.368395</t>
  </si>
  <si>
    <t>15,482,087,884.59</t>
  </si>
  <si>
    <t>9,754.491024</t>
  </si>
  <si>
    <t>1,587,175.346006</t>
  </si>
  <si>
    <t>15,482,877,643.05</t>
  </si>
  <si>
    <t>9,754.988749</t>
  </si>
  <si>
    <t>1,587,175.323616</t>
  </si>
  <si>
    <t>15,483,667,469.34</t>
  </si>
  <si>
    <t>9,755.486517</t>
  </si>
  <si>
    <t>1,587,176.300687</t>
  </si>
  <si>
    <t>15,429,090,176.28</t>
  </si>
  <si>
    <t>9,721.094103</t>
  </si>
  <si>
    <t>0.7954013248453906</t>
  </si>
  <si>
    <t>1,587,176.471567</t>
  </si>
  <si>
    <t>15,415,022,938.92</t>
  </si>
  <si>
    <t>9,712.229998</t>
  </si>
  <si>
    <t>1,587,378.578240</t>
  </si>
  <si>
    <t>15,339,926,892.70</t>
  </si>
  <si>
    <t>9,663.685212</t>
  </si>
  <si>
    <t>1,587,528.004867</t>
  </si>
  <si>
    <t>15,405,645,068.22</t>
  </si>
  <si>
    <t>9,704.172160</t>
  </si>
  <si>
    <t>1,587,528.400914</t>
  </si>
  <si>
    <t>15,264,430,090.34</t>
  </si>
  <si>
    <t>9,615.217014</t>
  </si>
  <si>
    <t>1,587,528.399347</t>
  </si>
  <si>
    <t>15,264,983,754.09</t>
  </si>
  <si>
    <t>9,615.565782</t>
  </si>
  <si>
    <t>1,587,528.397780</t>
  </si>
  <si>
    <t>15,265,537,465.61</t>
  </si>
  <si>
    <t>9,615.914580</t>
  </si>
  <si>
    <t>1,587,528.438475</t>
  </si>
  <si>
    <t>15,251,160,039.38</t>
  </si>
  <si>
    <t>9,606.857849</t>
  </si>
  <si>
    <t>1,587,528.484332</t>
  </si>
  <si>
    <t>15,229,782,089.22</t>
  </si>
  <si>
    <t>9,593.391388</t>
  </si>
  <si>
    <t>1,587,945.438029</t>
  </si>
  <si>
    <t>15,150,409,426.50</t>
  </si>
  <si>
    <t>9,540.887907</t>
  </si>
  <si>
    <t>134.00</t>
  </si>
  <si>
    <t>1,593,554.808065</t>
  </si>
  <si>
    <t>15,120,061,977.96</t>
  </si>
  <si>
    <t>9,488.259711</t>
  </si>
  <si>
    <t>1,593,554.652415</t>
  </si>
  <si>
    <t>15,347,328,032.46</t>
  </si>
  <si>
    <t>9,630.876487</t>
  </si>
  <si>
    <t>1,593,554.650969</t>
  </si>
  <si>
    <t>15,347,841,667.88</t>
  </si>
  <si>
    <t>9,631.198816</t>
  </si>
  <si>
    <t>1,593,554.649524</t>
  </si>
  <si>
    <t>15,348,355,346.49</t>
  </si>
  <si>
    <t>9,631.521173</t>
  </si>
  <si>
    <t>1,593,554.424699</t>
  </si>
  <si>
    <t>15,428,259,937.42</t>
  </si>
  <si>
    <t>9,681.664898</t>
  </si>
  <si>
    <t>1,593,658.068715</t>
  </si>
  <si>
    <t>15,302,142,805.95</t>
  </si>
  <si>
    <t>9,601.898366</t>
  </si>
  <si>
    <t>138.00</t>
  </si>
  <si>
    <t>1,595,017.312624</t>
  </si>
  <si>
    <t>15,319,730,139.99</t>
  </si>
  <si>
    <t>9,604.742230</t>
  </si>
  <si>
    <t>1,595,017.348685</t>
  </si>
  <si>
    <t>15,264,817,865.65</t>
  </si>
  <si>
    <t>9,570.314629</t>
  </si>
  <si>
    <t>-0.3882405318333837</t>
  </si>
  <si>
    <t>15,302,544,003.19</t>
  </si>
  <si>
    <t>9,593.967173</t>
  </si>
  <si>
    <t>15,303,036,599.52</t>
  </si>
  <si>
    <t>9,594.275957</t>
  </si>
  <si>
    <t>1,595,017.346850</t>
  </si>
  <si>
    <t>15,303,529,237.49</t>
  </si>
  <si>
    <t>9,594.584818</t>
  </si>
  <si>
    <t>1,595,017.105958</t>
  </si>
  <si>
    <t>15,392,942,561.45</t>
  </si>
  <si>
    <t>9,650.644187</t>
  </si>
  <si>
    <t>1,595,010.668970</t>
  </si>
  <si>
    <t>15,732,924,063.59</t>
  </si>
  <si>
    <t>9,863.836255</t>
  </si>
  <si>
    <t>1,595,007.268712</t>
  </si>
  <si>
    <t>15,854,619,103.82</t>
  </si>
  <si>
    <t>9,940.154766</t>
  </si>
  <si>
    <t>1,595,008.583987</t>
  </si>
  <si>
    <t>15,807,407,043.04</t>
  </si>
  <si>
    <t>9,910.546690</t>
  </si>
  <si>
    <t>1,595,006.625345</t>
  </si>
  <si>
    <t>15,876,977,487.60</t>
  </si>
  <si>
    <t>9,954.176513</t>
  </si>
  <si>
    <t>139.00</t>
  </si>
  <si>
    <t>1,595,276.605438</t>
  </si>
  <si>
    <t>15,880,260,530.78</t>
  </si>
  <si>
    <t>9,954.549873</t>
  </si>
  <si>
    <t>1,595,276.588475</t>
  </si>
  <si>
    <t>15,880,856,024.18</t>
  </si>
  <si>
    <t>9,954.923265</t>
  </si>
  <si>
    <t>1,595,281.043347</t>
  </si>
  <si>
    <t>15,720,656,202.61</t>
  </si>
  <si>
    <t>9,854.474400</t>
  </si>
  <si>
    <t>141.00</t>
  </si>
  <si>
    <t>1,596,345.287402</t>
  </si>
  <si>
    <t>15,602,223,718.89</t>
  </si>
  <si>
    <t>9,773.714899</t>
  </si>
  <si>
    <t>1,596,346.646916</t>
  </si>
  <si>
    <t>15,553,897,832.50</t>
  </si>
  <si>
    <t>9,743.433773</t>
  </si>
  <si>
    <t>140.00</t>
  </si>
  <si>
    <t>1,592,755.191784</t>
  </si>
  <si>
    <t>15,459,134,977.10</t>
  </si>
  <si>
    <t>9,705.907761</t>
  </si>
  <si>
    <t>1,592,754.774396</t>
  </si>
  <si>
    <t>15,494,737,808.27</t>
  </si>
  <si>
    <t>9,728.263294</t>
  </si>
  <si>
    <t>1,592,754.762954</t>
  </si>
  <si>
    <t>15,495,683,884.03</t>
  </si>
  <si>
    <t>9,728.857351</t>
  </si>
  <si>
    <t>1,592,754.751512</t>
  </si>
  <si>
    <t>15,496,630,036.55</t>
  </si>
  <si>
    <t>9,729.451456</t>
  </si>
  <si>
    <t>1,592,753.439247</t>
  </si>
  <si>
    <t>15,605,201,332.16</t>
  </si>
  <si>
    <t>9,797.625262</t>
  </si>
  <si>
    <t>1,592,753.435652</t>
  </si>
  <si>
    <t>15,605,500,840.00</t>
  </si>
  <si>
    <t>9,797.813328</t>
  </si>
  <si>
    <t>1,592,754.861648</t>
  </si>
  <si>
    <t>15,486,754,052.48</t>
  </si>
  <si>
    <t>9,723.250216</t>
  </si>
  <si>
    <t>1,592,755.530986</t>
  </si>
  <si>
    <t>15,333,742,213.79</t>
  </si>
  <si>
    <t>9,627.178757</t>
  </si>
  <si>
    <t>1,592,753.913220</t>
  </si>
  <si>
    <t>15,563,929,986.39</t>
  </si>
  <si>
    <t>9,771.710405</t>
  </si>
  <si>
    <t>1,592,753.902861</t>
  </si>
  <si>
    <t>15,564,790,757.06</t>
  </si>
  <si>
    <t>9,772.250898</t>
  </si>
  <si>
    <t>1,592,753.892500</t>
  </si>
  <si>
    <t>15,565,651,597.65</t>
  </si>
  <si>
    <t>9,772.791434</t>
  </si>
  <si>
    <t>1,592,754.043004</t>
  </si>
  <si>
    <t>15,553,146,857.85</t>
  </si>
  <si>
    <t>9,764.939493</t>
  </si>
  <si>
    <t>1,592,753.870801</t>
  </si>
  <si>
    <t>15,567,443,900.44</t>
  </si>
  <si>
    <t>9,773.915853</t>
  </si>
  <si>
    <t>1,592,754.215370</t>
  </si>
  <si>
    <t>15,538,813,659.40</t>
  </si>
  <si>
    <t>9,755.939435</t>
  </si>
  <si>
    <t>1,592,754.829795</t>
  </si>
  <si>
    <t>15,487,866,831.90</t>
  </si>
  <si>
    <t>9,723.949061</t>
  </si>
  <si>
    <t>1,592,755.644966</t>
  </si>
  <si>
    <t>15,276,796,067.11</t>
  </si>
  <si>
    <t>9,591.424846</t>
  </si>
  <si>
    <t>1,594,204.987566</t>
  </si>
  <si>
    <t>15,295,169,073.41</t>
  </si>
  <si>
    <t>9,594.229847</t>
  </si>
  <si>
    <t>15,299,641,181.54</t>
  </si>
  <si>
    <t>9,597.035074</t>
  </si>
  <si>
    <t>15,266,013,505.33</t>
  </si>
  <si>
    <t>9,575.941378</t>
  </si>
  <si>
    <t>1,594,204.821367</t>
  </si>
  <si>
    <t>15,358,651,541.07</t>
  </si>
  <si>
    <t>9,634.051619</t>
  </si>
  <si>
    <t>1,594,204.986563</t>
  </si>
  <si>
    <t>15,299,933,236.38</t>
  </si>
  <si>
    <t>9,597.218278</t>
  </si>
  <si>
    <t>142.00</t>
  </si>
  <si>
    <t>1,593,855.858882</t>
  </si>
  <si>
    <t>15,093,844,349.12</t>
  </si>
  <si>
    <t>9,470.018424</t>
  </si>
  <si>
    <t>15,077,186,236.69</t>
  </si>
  <si>
    <t>9,459.566969</t>
  </si>
  <si>
    <t>15,081,566,268.27</t>
  </si>
  <si>
    <t>9,462.315042</t>
  </si>
  <si>
    <t>15,085,946,654.89</t>
  </si>
  <si>
    <t>9,465.063337</t>
  </si>
  <si>
    <t>15,209,522,521.75</t>
  </si>
  <si>
    <t>9,542.595986</t>
  </si>
  <si>
    <t>1,593,855.442926</t>
  </si>
  <si>
    <t>15,515,418,872.70</t>
  </si>
  <si>
    <t>9,734.520744</t>
  </si>
  <si>
    <t>1,594,235.707179</t>
  </si>
  <si>
    <t>15,500,434,770.24</t>
  </si>
  <si>
    <t>9,722.799897</t>
  </si>
  <si>
    <t>1,594,235.941581</t>
  </si>
  <si>
    <t>15,419,778,964.25</t>
  </si>
  <si>
    <t>9,672.206329</t>
  </si>
  <si>
    <t>15,420,420,962.22</t>
  </si>
  <si>
    <t>9,672.609029</t>
  </si>
  <si>
    <t>15,421,063,012.51</t>
  </si>
  <si>
    <t>9,673.011761</t>
  </si>
  <si>
    <t>15,421,705,115.12</t>
  </si>
  <si>
    <t>9,673.414526</t>
  </si>
  <si>
    <t>15,330,536,113.57</t>
  </si>
  <si>
    <t>9,616.227883</t>
  </si>
  <si>
    <t>15,205,512,095.12</t>
  </si>
  <si>
    <t>9,537.805351</t>
  </si>
  <si>
    <t>15,147,960,489.32</t>
  </si>
  <si>
    <t>9,501.705547</t>
  </si>
  <si>
    <t>14,887,859,522.53</t>
  </si>
  <si>
    <t>9,338.554686</t>
  </si>
  <si>
    <t>146.00</t>
  </si>
  <si>
    <t>1,598,636.664591</t>
  </si>
  <si>
    <t>15,314,889,661.59</t>
  </si>
  <si>
    <t>9,579.968983</t>
  </si>
  <si>
    <t>148.00</t>
  </si>
  <si>
    <t>1,604,144.142072</t>
  </si>
  <si>
    <t>15,368,272,682.74</t>
  </si>
  <si>
    <t>9,580.356453</t>
  </si>
  <si>
    <t>1,804,144.142072</t>
  </si>
  <si>
    <t>13,568,894,290.83</t>
  </si>
  <si>
    <t>9,580.743954</t>
  </si>
  <si>
    <t>15,456,922,488.48</t>
  </si>
  <si>
    <t>9,635.619445</t>
  </si>
  <si>
    <t>1,604,141.766831</t>
  </si>
  <si>
    <t>15,826,385,039.26</t>
  </si>
  <si>
    <t>9,865.951605</t>
  </si>
  <si>
    <t>151.00</t>
  </si>
  <si>
    <t>1,605,861.291608</t>
  </si>
  <si>
    <t>15,911,856,088.58</t>
  </si>
  <si>
    <t>9,908.611766</t>
  </si>
  <si>
    <t>1,605,860.591972</t>
  </si>
  <si>
    <t>15,985,810,574.75</t>
  </si>
  <si>
    <t>9,954.668951</t>
  </si>
  <si>
    <t>1,605,861.286797</t>
  </si>
  <si>
    <t>15,912,054,685.61</t>
  </si>
  <si>
    <t>9,908.735446</t>
  </si>
  <si>
    <t>1,605,861.280576</t>
  </si>
  <si>
    <t>15,912,741,900.50</t>
  </si>
  <si>
    <t>9,909.163446</t>
  </si>
  <si>
    <t>1,605,861.274355</t>
  </si>
  <si>
    <t>15,913,429,171.16</t>
  </si>
  <si>
    <t>9,909.591461</t>
  </si>
  <si>
    <t>1,605,860.673203</t>
  </si>
  <si>
    <t>15,977,334,739.56</t>
  </si>
  <si>
    <t>9,949.390384</t>
  </si>
  <si>
    <t>1,605,861.630811</t>
  </si>
  <si>
    <t>15,873,655,694.70</t>
  </si>
  <si>
    <t>9,884.821575</t>
  </si>
  <si>
    <t>152.00</t>
  </si>
  <si>
    <t>1,606,009.357491</t>
  </si>
  <si>
    <t>15,947,905,760.24</t>
  </si>
  <si>
    <t>9,930.144981</t>
  </si>
  <si>
    <t>154.00</t>
  </si>
  <si>
    <t>1,606,263.058568</t>
  </si>
  <si>
    <t>15,885,873,780.16</t>
  </si>
  <si>
    <t>9,889.957747</t>
  </si>
  <si>
    <t>155.00</t>
  </si>
  <si>
    <t>1,607,192.828116</t>
  </si>
  <si>
    <t>15,851,615,019.60</t>
  </si>
  <si>
    <t>9,862.920455</t>
  </si>
  <si>
    <t>1,607,192.822504</t>
  </si>
  <si>
    <t>15,852,232,430.48</t>
  </si>
  <si>
    <t>9,863.304644</t>
  </si>
  <si>
    <t>1,607,192.816892</t>
  </si>
  <si>
    <t>15,852,849,891.48</t>
  </si>
  <si>
    <t>9,863.688865</t>
  </si>
  <si>
    <t>1,607,192.570782</t>
  </si>
  <si>
    <t>15,879,933,328.59</t>
  </si>
  <si>
    <t>9,880.541770</t>
  </si>
  <si>
    <t>1,607,193.878033</t>
  </si>
  <si>
    <t>15,735,921,347.49</t>
  </si>
  <si>
    <t>9,790.929123</t>
  </si>
  <si>
    <t>1,607,193.872079</t>
  </si>
  <si>
    <t>15,736,571,354.73</t>
  </si>
  <si>
    <t>9,791.333596</t>
  </si>
  <si>
    <t>1,607,195.110139</t>
  </si>
  <si>
    <t>15,475,437,247.37</t>
  </si>
  <si>
    <t>9,628.847891</t>
  </si>
  <si>
    <t>15,455,540,717.02</t>
  </si>
  <si>
    <t>9,616.468231</t>
  </si>
  <si>
    <t>15,456,168,074.11</t>
  </si>
  <si>
    <t>9,616.858573</t>
  </si>
  <si>
    <t>15,446,531,635.90</t>
  </si>
  <si>
    <t>9,610.862762</t>
  </si>
  <si>
    <t>15,446,902,713.28</t>
  </si>
  <si>
    <t>9,611.093647</t>
  </si>
  <si>
    <t>157.00</t>
  </si>
  <si>
    <t>1,607,489.368161</t>
  </si>
  <si>
    <t>15,604,350,394.54</t>
  </si>
  <si>
    <t>9,707.280623</t>
  </si>
  <si>
    <t>156.00</t>
  </si>
  <si>
    <t>1,605,429.058917</t>
  </si>
  <si>
    <t>15,489,092,128.15</t>
  </si>
  <si>
    <t>9,647.945540</t>
  </si>
  <si>
    <t>1,606,469.694973</t>
  </si>
  <si>
    <t>15,608,335,654.83</t>
  </si>
  <si>
    <t>9,715.922873</t>
  </si>
  <si>
    <t>1,606,469.672289</t>
  </si>
  <si>
    <t>15,929,453,036.98</t>
  </si>
  <si>
    <t>9,915.813110</t>
  </si>
  <si>
    <t>1,606,469.671970</t>
  </si>
  <si>
    <t>15,930,171,388.46</t>
  </si>
  <si>
    <t>9,916.260273</t>
  </si>
  <si>
    <t>1,606,469.671650</t>
  </si>
  <si>
    <t>15,930,889,798.75</t>
  </si>
  <si>
    <t>9,916.707473</t>
  </si>
  <si>
    <t>1,606,469.552520</t>
  </si>
  <si>
    <t>16,033,866,291.15</t>
  </si>
  <si>
    <t>9,980.809326</t>
  </si>
  <si>
    <t>1,606,469.547936</t>
  </si>
  <si>
    <t>16,036,116,080.24</t>
  </si>
  <si>
    <t>9,982.209810</t>
  </si>
  <si>
    <t>1,606,853.759455</t>
  </si>
  <si>
    <t>16,231,126,005.67</t>
  </si>
  <si>
    <t>10,101.184324</t>
  </si>
  <si>
    <t>159.00</t>
  </si>
  <si>
    <t>1,607,243.620753</t>
  </si>
  <si>
    <t>16,169,365,164.46</t>
  </si>
  <si>
    <t>10,060.307570</t>
  </si>
  <si>
    <t>1,607,243.617834</t>
  </si>
  <si>
    <t>16,170,261,567.65</t>
  </si>
  <si>
    <t>10,060.865315</t>
  </si>
  <si>
    <t>1,607,243.614916</t>
  </si>
  <si>
    <t>16,171,158,043.76</t>
  </si>
  <si>
    <t>10,061.423106</t>
  </si>
  <si>
    <t>1,607,243.611997</t>
  </si>
  <si>
    <t>16,172,054,592.78</t>
  </si>
  <si>
    <t>10,061.980942</t>
  </si>
  <si>
    <t>158.00</t>
  </si>
  <si>
    <t>1,607,044.930955</t>
  </si>
  <si>
    <t>16,143,346,138.17</t>
  </si>
  <si>
    <t>10,045.360791</t>
  </si>
  <si>
    <t>1,607,040.250893</t>
  </si>
  <si>
    <t>16,300,732,056.08</t>
  </si>
  <si>
    <t>10,143.325313</t>
  </si>
  <si>
    <t>1,607,041.562570</t>
  </si>
  <si>
    <t>16,275,615,020.33</t>
  </si>
  <si>
    <t>10,127.687671</t>
  </si>
  <si>
    <t>1,607,042.082125</t>
  </si>
  <si>
    <t>16,265,422,630.81</t>
  </si>
  <si>
    <t>10,121.342068</t>
  </si>
  <si>
    <t>1,607,042.034792</t>
  </si>
  <si>
    <t>16,266,350,599.01</t>
  </si>
  <si>
    <t>10,121.919805</t>
  </si>
  <si>
    <t>1,607,041.987460</t>
  </si>
  <si>
    <t>16,267,278,642.58</t>
  </si>
  <si>
    <t>10,122.497588</t>
  </si>
  <si>
    <t>1,607,041.940126</t>
  </si>
  <si>
    <t>16,268,206,761.50</t>
  </si>
  <si>
    <t>10,123.075419</t>
  </si>
  <si>
    <t>-0.7521035625948191</t>
  </si>
  <si>
    <t>1,607,229.690485</t>
  </si>
  <si>
    <t>16,321,290,461.69</t>
  </si>
  <si>
    <t>10,154.920954</t>
  </si>
  <si>
    <t>1,607,227.149416</t>
  </si>
  <si>
    <t>16,367,932,100.46</t>
  </si>
  <si>
    <t>10,183.956951</t>
  </si>
  <si>
    <t>1,607,721.617316</t>
  </si>
  <si>
    <t>16,307,860,199.98</t>
  </si>
  <si>
    <t>10,143.460176</t>
  </si>
  <si>
    <t>1,607,875.016116</t>
  </si>
  <si>
    <t>16,207,453,992.94</t>
  </si>
  <si>
    <t>10,080.045918</t>
  </si>
  <si>
    <t>-0.3679133717087502</t>
  </si>
  <si>
    <t>1,607,872.939637</t>
  </si>
  <si>
    <t>16,261,720,822.39</t>
  </si>
  <si>
    <t>10,113.809631</t>
  </si>
  <si>
    <t>1,607,872.889924</t>
  </si>
  <si>
    <t>16,262,754,559.64</t>
  </si>
  <si>
    <t>10,114.452866</t>
  </si>
  <si>
    <t>1,607,873.325948</t>
  </si>
  <si>
    <t>16,253,687,755.79</t>
  </si>
  <si>
    <t>10,108.811119</t>
  </si>
  <si>
    <t>1,607,875.183781</t>
  </si>
  <si>
    <t>16,159,678,238.80</t>
  </si>
  <si>
    <t>10,050.331271</t>
  </si>
  <si>
    <t>1,607,875.152479</t>
  </si>
  <si>
    <t>16,169,285,230.87</t>
  </si>
  <si>
    <t>10,056.306428</t>
  </si>
  <si>
    <t>161.00</t>
  </si>
  <si>
    <t>1,609,345.695122</t>
  </si>
  <si>
    <t>16,371,939,545.12</t>
  </si>
  <si>
    <t>10,173.040879</t>
  </si>
  <si>
    <t>1,609,344.468865</t>
  </si>
  <si>
    <t>16,392,888,261.53</t>
  </si>
  <si>
    <t>10,186.065556</t>
  </si>
  <si>
    <t>160.00</t>
  </si>
  <si>
    <t>1,609,137.300636</t>
  </si>
  <si>
    <t>16,584,831,743.43</t>
  </si>
  <si>
    <t>10,306.660430</t>
  </si>
  <si>
    <t>1,609,137.139790</t>
  </si>
  <si>
    <t>16,585,888,507.62</t>
  </si>
  <si>
    <t>10,307.318188</t>
  </si>
  <si>
    <t>1,609,136.978936</t>
  </si>
  <si>
    <t>16,586,945,357.62</t>
  </si>
  <si>
    <t>10,307.975999</t>
  </si>
  <si>
    <t>1,608,471.080738</t>
  </si>
  <si>
    <t>16,556,298,883.24</t>
  </si>
  <si>
    <t>10,293.190233</t>
  </si>
  <si>
    <t>1,611,562.566243</t>
  </si>
  <si>
    <t>16,591,334,125.35</t>
  </si>
  <si>
    <t>10,295.184607</t>
  </si>
  <si>
    <t>1,611,568.033479</t>
  </si>
  <si>
    <t>16,530,318,217.17</t>
  </si>
  <si>
    <t>10,257.288475</t>
  </si>
  <si>
    <t>1,611,564.528836</t>
  </si>
  <si>
    <t>16,573,222,124.79</t>
  </si>
  <si>
    <t>10,283.933301</t>
  </si>
  <si>
    <t>1,611,564.428526</t>
  </si>
  <si>
    <t>16,574,427,505.94</t>
  </si>
  <si>
    <t>10,284.681898</t>
  </si>
  <si>
    <t>1,611,564.328216</t>
  </si>
  <si>
    <t>16,575,632,985.62</t>
  </si>
  <si>
    <t>10,285.430557</t>
  </si>
  <si>
    <t>1,611,564.227909</t>
  </si>
  <si>
    <t>16,576,838,563.87</t>
  </si>
  <si>
    <t>10,286.179277</t>
  </si>
  <si>
    <t>1,603,926.604174</t>
  </si>
  <si>
    <t>16,514,573,434.29</t>
  </si>
  <si>
    <t>10,296.339865</t>
  </si>
  <si>
    <t>16,200,526.847017</t>
  </si>
  <si>
    <t>16,485,440,536.19</t>
  </si>
  <si>
    <t>10,300.008755</t>
  </si>
  <si>
    <t>1,639,649.559842</t>
  </si>
  <si>
    <t>16,924,439,808.58</t>
  </si>
  <si>
    <t>10,321.986004</t>
  </si>
  <si>
    <t>1,639,693.268873</t>
  </si>
  <si>
    <t>16,741,424,387.19</t>
  </si>
  <si>
    <t>10,210.095208</t>
  </si>
  <si>
    <t>1,639,701.915153</t>
  </si>
  <si>
    <t>16,703,298,040.89</t>
  </si>
  <si>
    <t>10,186.789371</t>
  </si>
  <si>
    <t>1,639,701.672498</t>
  </si>
  <si>
    <t>16,704,415,085.44</t>
  </si>
  <si>
    <t>10,187.472127</t>
  </si>
  <si>
    <t>1,639,701.419476</t>
  </si>
  <si>
    <t>16,705,532,115.15</t>
  </si>
  <si>
    <t>10,188.154939</t>
  </si>
  <si>
    <t>1,639,695.685592</t>
  </si>
  <si>
    <t>16,730,752,876.32</t>
  </si>
  <si>
    <t>10,203.571933</t>
  </si>
  <si>
    <t>1,639,706.513351</t>
  </si>
  <si>
    <t>16,620,948,690.94</t>
  </si>
  <si>
    <t>10,136.538799</t>
  </si>
  <si>
    <t>1,639,704.277769</t>
  </si>
  <si>
    <t>16,661,402,582.41</t>
  </si>
  <si>
    <t>10,161.224075</t>
  </si>
  <si>
    <t>1,639,709.276018</t>
  </si>
  <si>
    <t>16,567,435,899.54</t>
  </si>
  <si>
    <t>10,103.886184</t>
  </si>
  <si>
    <t>1,639,708.332043</t>
  </si>
  <si>
    <t>16,586,510,999.38</t>
  </si>
  <si>
    <t>10,115.525228</t>
  </si>
  <si>
    <t>1,639,708.276769</t>
  </si>
  <si>
    <t>16,587,616,271.98</t>
  </si>
  <si>
    <t>10,116.199636</t>
  </si>
  <si>
    <t>1,639,708.221489</t>
  </si>
  <si>
    <t>16,588,721,631.07</t>
  </si>
  <si>
    <t>10,116.874096</t>
  </si>
  <si>
    <t>1,639,710.488924</t>
  </si>
  <si>
    <t>16,542,081,044.22</t>
  </si>
  <si>
    <t>10,088.415703</t>
  </si>
  <si>
    <t>1,640,581.361391</t>
  </si>
  <si>
    <t>16,619,438,226.32</t>
  </si>
  <si>
    <t>10,130.212751</t>
  </si>
  <si>
    <t>1,640,841.898424</t>
  </si>
  <si>
    <t>16,629,589,921.52</t>
  </si>
  <si>
    <t>10,134.791132</t>
  </si>
  <si>
    <t>1,641,096.783939</t>
  </si>
  <si>
    <t>16,537,190,541.30</t>
  </si>
  <si>
    <t>10,076.913625</t>
  </si>
  <si>
    <t>1,641,095.066738</t>
  </si>
  <si>
    <t>16,587,619,401.02</t>
  </si>
  <si>
    <t>10,107.652955</t>
  </si>
  <si>
    <t>1,641,095.015844</t>
  </si>
  <si>
    <t>16,588,660,437.93</t>
  </si>
  <si>
    <t>10,108.287624</t>
  </si>
  <si>
    <t>1,641,094.964948</t>
  </si>
  <si>
    <t>16,589,701,559.59</t>
  </si>
  <si>
    <t>10,108.922344</t>
  </si>
  <si>
    <t>1,641,937.572994</t>
  </si>
  <si>
    <t>16,553,091,266.38</t>
  </si>
  <si>
    <t>10,081.437649</t>
  </si>
  <si>
    <t>1,684,686.037106</t>
  </si>
  <si>
    <t>16,965,708,254.21</t>
  </si>
  <si>
    <t>10,070.546013</t>
  </si>
  <si>
    <t>1,686,790.413605</t>
  </si>
  <si>
    <t>16,956,390,623.35</t>
  </si>
  <si>
    <t>10,052.458495</t>
  </si>
  <si>
    <t>1,687,713.114047</t>
  </si>
  <si>
    <t>16,832,704,669.57</t>
  </si>
  <si>
    <t>9,973.676527</t>
  </si>
  <si>
    <t>1,689,931.412816</t>
  </si>
  <si>
    <t>16,723,080,275.48</t>
  </si>
  <si>
    <t>9,895.715382</t>
  </si>
  <si>
    <t>1,690,362.090458</t>
  </si>
  <si>
    <t>16,728,199,766.27</t>
  </si>
  <si>
    <t>9,896.222745</t>
  </si>
  <si>
    <t>1,690,362.090950</t>
  </si>
  <si>
    <t>16,729,057,462.40</t>
  </si>
  <si>
    <t>9,896.730151</t>
  </si>
  <si>
    <t>1,702,735.732473</t>
  </si>
  <si>
    <t>16,799,459,951.19</t>
  </si>
  <si>
    <t>9,866.158107</t>
  </si>
  <si>
    <t>1,702,735.542335</t>
  </si>
  <si>
    <t>17,014,749,241.74</t>
  </si>
  <si>
    <t>9,992.596512</t>
  </si>
  <si>
    <t>1,702,833.898175</t>
  </si>
  <si>
    <t>16,982,212,723.38</t>
  </si>
  <si>
    <t>9,972.912062</t>
  </si>
  <si>
    <t>1,702,733.333222</t>
  </si>
  <si>
    <t>17,119,137,807.05</t>
  </si>
  <si>
    <t>10,053.915944</t>
  </si>
  <si>
    <t>1,703,329.864834</t>
  </si>
  <si>
    <t>17,229,643,637.75</t>
  </si>
  <si>
    <t>10,115.271266</t>
  </si>
  <si>
    <t>1,703,329.810410</t>
  </si>
  <si>
    <t>17,230,576,238.60</t>
  </si>
  <si>
    <t>10,115.819105</t>
  </si>
  <si>
    <t>1,703,329.755988</t>
  </si>
  <si>
    <t>17,231,508,916.25</t>
  </si>
  <si>
    <t>10,116.366990</t>
  </si>
  <si>
    <t>1,703,332.802148</t>
  </si>
  <si>
    <t>17,169,713,885.40</t>
  </si>
  <si>
    <t>10,080.070004</t>
  </si>
  <si>
    <t>1,701,718.101532</t>
  </si>
  <si>
    <t>17,114,243,864.16</t>
  </si>
  <si>
    <t>10,057.038148</t>
  </si>
  <si>
    <t>1,702,712.117073</t>
  </si>
  <si>
    <t>17,177,412,949.77</t>
  </si>
  <si>
    <t>10,088.266112</t>
  </si>
  <si>
    <t>1,695,276.478735</t>
  </si>
  <si>
    <t>17,020,512,084.33</t>
  </si>
  <si>
    <t>10,039.962388</t>
  </si>
  <si>
    <t>1,695,276.356236</t>
  </si>
  <si>
    <t>17,066,204,292.05</t>
  </si>
  <si>
    <t>10,066.915774</t>
  </si>
  <si>
    <t>1,695,276.353532</t>
  </si>
  <si>
    <t>17,067,214,936.57</t>
  </si>
  <si>
    <t>10,067.511943</t>
  </si>
  <si>
    <t>1,695,276.350829</t>
  </si>
  <si>
    <t>17,068,225,663.57</t>
  </si>
  <si>
    <t>10,068.108161</t>
  </si>
  <si>
    <t>1,695,276.348127</t>
  </si>
  <si>
    <t>17,069,236,473.03</t>
  </si>
  <si>
    <t>10,068.704428</t>
  </si>
  <si>
    <t>1,695,276.345425</t>
  </si>
  <si>
    <t>17,070,247,361.66</t>
  </si>
  <si>
    <t>10,069.300741</t>
  </si>
  <si>
    <t>1,695,276.787979</t>
  </si>
  <si>
    <t>16,840,559,273.32</t>
  </si>
  <si>
    <t>9,933.811041</t>
  </si>
  <si>
    <t>1,695,267.934517</t>
  </si>
  <si>
    <t>16,810,726,099.21</t>
  </si>
  <si>
    <t>9,916.265009</t>
  </si>
  <si>
    <t>1,696,557.069504</t>
  </si>
  <si>
    <t>16,923,463,310.84</t>
  </si>
  <si>
    <t>9,975.180685</t>
  </si>
  <si>
    <t>1,698,099.469058</t>
  </si>
  <si>
    <t>16,939,773,450.49</t>
  </si>
  <si>
    <t>9,975.725073</t>
  </si>
  <si>
    <t>1,698,099.468672</t>
  </si>
  <si>
    <t>16,940,697,947.09</t>
  </si>
  <si>
    <t>9,976.269506</t>
  </si>
  <si>
    <t>1,698,099.464460</t>
  </si>
  <si>
    <t>16,950,782,063.96</t>
  </si>
  <si>
    <t>9,982.208003</t>
  </si>
  <si>
    <t>1,697,899.071063</t>
  </si>
  <si>
    <t>17,037,247,478.66</t>
  </si>
  <si>
    <t>10,034.311090</t>
  </si>
  <si>
    <t>1,705,605.416087</t>
  </si>
  <si>
    <t>17,078,812,689.06</t>
  </si>
  <si>
    <t>10,013.343372</t>
  </si>
  <si>
    <t>1,712,022.118262</t>
  </si>
  <si>
    <t>17,366,454,358.70</t>
  </si>
  <si>
    <t>10,143.825932</t>
  </si>
  <si>
    <t>1,762,410.382901</t>
  </si>
  <si>
    <t>17,901,669,284.28</t>
  </si>
  <si>
    <t>10,157.491954</t>
  </si>
  <si>
    <t>1,762,410.361935</t>
  </si>
  <si>
    <t>17,902,622,970.40</t>
  </si>
  <si>
    <t>10,158.033201</t>
  </si>
  <si>
    <t>1,762,410.340971</t>
  </si>
  <si>
    <t>17,903,576,733.94</t>
  </si>
  <si>
    <t>10,158.574492</t>
  </si>
  <si>
    <t>1,762,397.578096</t>
  </si>
  <si>
    <t>18,017,042,329.88</t>
  </si>
  <si>
    <t>10,223.029442</t>
  </si>
  <si>
    <t>1,762,752.263891</t>
  </si>
  <si>
    <t>17,956,883,463.61</t>
  </si>
  <si>
    <t>10,186.844647</t>
  </si>
  <si>
    <t>1,722,503.794233</t>
  </si>
  <si>
    <t>17,566,605,857.96</t>
  </si>
  <si>
    <t>10,198.297337</t>
  </si>
  <si>
    <t>1,722,506.330591</t>
  </si>
  <si>
    <t>17,456,260,461.94</t>
  </si>
  <si>
    <t>10,134.221368</t>
  </si>
  <si>
    <t>1,722,506.100819</t>
  </si>
  <si>
    <t>17,466,919,212.20</t>
  </si>
  <si>
    <t>10,140.410652</t>
  </si>
  <si>
    <t>1,722,506.084084</t>
  </si>
  <si>
    <t>17,467,696,007.09</t>
  </si>
  <si>
    <t>10,140.861718</t>
  </si>
  <si>
    <t>-0.3078757502423479</t>
  </si>
  <si>
    <t>1,722,506.067347</t>
  </si>
  <si>
    <t>17,468,472,865.82</t>
  </si>
  <si>
    <t>10,141.312821</t>
  </si>
  <si>
    <t>0.1747717602597509</t>
  </si>
  <si>
    <t>1,722,505.117625</t>
  </si>
  <si>
    <t>17,511,383,822.83</t>
  </si>
  <si>
    <t>10,166.230360</t>
  </si>
  <si>
    <t>1,722,310.528688</t>
  </si>
  <si>
    <t>17,406,302,270.44</t>
  </si>
  <si>
    <t>10,106.366988</t>
  </si>
  <si>
    <t>1,724,681.005735</t>
  </si>
  <si>
    <t>17,452,852,135.13</t>
  </si>
  <si>
    <t>10,119.466775</t>
  </si>
  <si>
    <t>1,724,096.664342</t>
  </si>
  <si>
    <t>17,519,577,912.90</t>
  </si>
  <si>
    <t>10,161.598404</t>
  </si>
  <si>
    <t>0.3419366189452378</t>
  </si>
  <si>
    <t>1,724,147.237515</t>
  </si>
  <si>
    <t>17,576,895,073.94</t>
  </si>
  <si>
    <t>10,194.544115</t>
  </si>
  <si>
    <t>1,724,147.222525</t>
  </si>
  <si>
    <t>17,577,680,893.20</t>
  </si>
  <si>
    <t>10,194.999977</t>
  </si>
  <si>
    <t>1,724,147.207530</t>
  </si>
  <si>
    <t>17,578,466,777.05</t>
  </si>
  <si>
    <t>10,195.455875</t>
  </si>
  <si>
    <t>1,723,752.956391</t>
  </si>
  <si>
    <t>17,674,713,556.51</t>
  </si>
  <si>
    <t>10,253.623346</t>
  </si>
  <si>
    <t>149.00</t>
  </si>
  <si>
    <t>1,723,502.650437</t>
  </si>
  <si>
    <t>17,695,956,649.02</t>
  </si>
  <si>
    <t>10,267.438025</t>
  </si>
  <si>
    <t>145.00</t>
  </si>
  <si>
    <t>1,722,531.548005</t>
  </si>
  <si>
    <t>17,661,908,551.73</t>
  </si>
  <si>
    <t>10,253.460131</t>
  </si>
  <si>
    <t>144.00</t>
  </si>
  <si>
    <t>1,729,397.353679</t>
  </si>
  <si>
    <t>17,740,995,804.62</t>
  </si>
  <si>
    <t>10,258.484418</t>
  </si>
  <si>
    <t>1,729,397.329106</t>
  </si>
  <si>
    <t>17,742,257,741.66</t>
  </si>
  <si>
    <t>10,259.214261</t>
  </si>
  <si>
    <t>1,729,397.304532</t>
  </si>
  <si>
    <t>17,743,519,782.09</t>
  </si>
  <si>
    <t>10,259.944164</t>
  </si>
  <si>
    <t>1,729,397.279960</t>
  </si>
  <si>
    <t>17,744,781,925.94</t>
  </si>
  <si>
    <t>10,260.674127</t>
  </si>
  <si>
    <t>1,727,578.299520</t>
  </si>
  <si>
    <t>17,540,345,891.02</t>
  </si>
  <si>
    <t>10,153.140900</t>
  </si>
  <si>
    <t>137.00</t>
  </si>
  <si>
    <t>1,727,531.229837</t>
  </si>
  <si>
    <t>16,968,772,304.04</t>
  </si>
  <si>
    <t>9,822.556033</t>
  </si>
  <si>
    <t>1,731,181.485616</t>
  </si>
  <si>
    <t>17,113,923,165.36</t>
  </si>
  <si>
    <t>9,885.689806</t>
  </si>
  <si>
    <t>1,731,080.329296</t>
  </si>
  <si>
    <t>17,452,690,722.61</t>
  </si>
  <si>
    <t>10,081.964671</t>
  </si>
  <si>
    <t>1,727,276.766962</t>
  </si>
  <si>
    <t>17,701,491,826.85</t>
  </si>
  <si>
    <t>10,248.208142</t>
  </si>
  <si>
    <t>1,728,205.744784</t>
  </si>
  <si>
    <t>17,712,149,700.18</t>
  </si>
  <si>
    <t>10,248.866348</t>
  </si>
  <si>
    <t>1,728,205.741896</t>
  </si>
  <si>
    <t>17,713,287,278.91</t>
  </si>
  <si>
    <t>10,249.524608</t>
  </si>
  <si>
    <t>136.00</t>
  </si>
  <si>
    <t>1,728,056.896660</t>
  </si>
  <si>
    <t>17,956,950,799.70</t>
  </si>
  <si>
    <t>10,391.411784</t>
  </si>
  <si>
    <t>1,729,914.608255</t>
  </si>
  <si>
    <t>18,339,620,853.29</t>
  </si>
  <si>
    <t>10,601.460191</t>
  </si>
  <si>
    <t>1,727,012.457729</t>
  </si>
  <si>
    <t>18,259,311,482.77</t>
  </si>
  <si>
    <t>10,572.773463</t>
  </si>
  <si>
    <t>1,726,996.243963</t>
  </si>
  <si>
    <t>18,410,647,518.36</t>
  </si>
  <si>
    <t>10,660.502351</t>
  </si>
  <si>
    <t>1,721,827.886996</t>
  </si>
  <si>
    <t>18,431,166,074.80</t>
  </si>
  <si>
    <t>10,704.418377</t>
  </si>
  <si>
    <t>17,218,270.709736</t>
  </si>
  <si>
    <t>18,432,487,096.77</t>
  </si>
  <si>
    <t>10,705.186699</t>
  </si>
  <si>
    <t>1,721,827.532481</t>
  </si>
  <si>
    <t>18,433,808,231.66</t>
  </si>
  <si>
    <t>10,705.955088</t>
  </si>
  <si>
    <t>1,701,801.238639</t>
  </si>
  <si>
    <t>18,157,343,360.38</t>
  </si>
  <si>
    <t>10,669.485336</t>
  </si>
  <si>
    <t>1,702,289.553799</t>
  </si>
  <si>
    <t>17,994,553,737.32</t>
  </si>
  <si>
    <t>10,570.794902</t>
  </si>
  <si>
    <t>1,700,813.285928</t>
  </si>
  <si>
    <t>18,008,560,554.59</t>
  </si>
  <si>
    <t>10,588.205480</t>
  </si>
  <si>
    <t>1,683,632.091249</t>
  </si>
  <si>
    <t>17,708,185,509.41</t>
  </si>
  <si>
    <t>10,517.847457</t>
  </si>
  <si>
    <t>1,679,731.372244</t>
  </si>
  <si>
    <t>17,411,724,460.86</t>
  </si>
  <si>
    <t>10,365.779165</t>
  </si>
  <si>
    <t>119.00</t>
  </si>
  <si>
    <t>1,679,926.203060</t>
  </si>
  <si>
    <t>17,414,881,321.71</t>
  </si>
  <si>
    <t>10,366.456151</t>
  </si>
  <si>
    <t>1,679,926.177497</t>
  </si>
  <si>
    <t>17,416,018,453.47</t>
  </si>
  <si>
    <t>10,367.133203</t>
  </si>
  <si>
    <t>1,678,724.470977</t>
  </si>
  <si>
    <t>17,324,479,858.93</t>
  </si>
  <si>
    <t>10,320.025804</t>
  </si>
  <si>
    <t>1,677,251.701555</t>
  </si>
  <si>
    <t>17,272,647,581.53</t>
  </si>
  <si>
    <t>10,298.184563</t>
  </si>
  <si>
    <t>1,680,756.876969</t>
  </si>
  <si>
    <t>17,096,913,777.53</t>
  </si>
  <si>
    <t>10,172.151613</t>
  </si>
  <si>
    <t>1,686,350.285017</t>
  </si>
  <si>
    <t>17,160,073,022.56</t>
  </si>
  <si>
    <t>10,175.865106</t>
  </si>
  <si>
    <t>1,776,767.028778</t>
  </si>
  <si>
    <t>17,978,260,507.71</t>
  </si>
  <si>
    <t>10,118.524385</t>
  </si>
  <si>
    <t>17,979,600,532.46</t>
  </si>
  <si>
    <t>10,119.278578</t>
  </si>
  <si>
    <t>17,980,940,667.94</t>
  </si>
  <si>
    <t>10,120.032833</t>
  </si>
  <si>
    <t>1,776,732.934923</t>
  </si>
  <si>
    <t>18,212,418,521.09</t>
  </si>
  <si>
    <t>10,250.509890</t>
  </si>
  <si>
    <t>1,776,732.917440</t>
  </si>
  <si>
    <t>18,393,384,619.46</t>
  </si>
  <si>
    <t>10,352.363284</t>
  </si>
  <si>
    <t>1,773,448.657268</t>
  </si>
  <si>
    <t>18,340,316,326.13</t>
  </si>
  <si>
    <t>10,341.611104</t>
  </si>
  <si>
    <t>1,773,351.961673</t>
  </si>
  <si>
    <t>18,444,606,911.25</t>
  </si>
  <si>
    <t>10,400.985098</t>
  </si>
  <si>
    <t>1,775,077.744840</t>
  </si>
  <si>
    <t>18,421,986,357.29</t>
  </si>
  <si>
    <t>10,378.129302</t>
  </si>
  <si>
    <t>1,775,278.696813</t>
  </si>
  <si>
    <t>18,425,346,189.35</t>
  </si>
  <si>
    <t>10,378.847120</t>
  </si>
  <si>
    <t>1,775,278.696345</t>
  </si>
  <si>
    <t>18,426,620,617.08</t>
  </si>
  <si>
    <t>10,379.564997</t>
  </si>
  <si>
    <t>1,777,077.803805</t>
  </si>
  <si>
    <t>18,369,060,113.64</t>
  </si>
  <si>
    <t>10,336.666225</t>
  </si>
  <si>
    <t>1,778,243.750324</t>
  </si>
  <si>
    <t>18,518,513,873.46</t>
  </si>
  <si>
    <t>10,413.934462</t>
  </si>
  <si>
    <t>18,632,717,525.08</t>
  </si>
  <si>
    <t>10,478.157183</t>
  </si>
  <si>
    <t>18,465,833,844.92</t>
  </si>
  <si>
    <t>10,384.309711</t>
  </si>
  <si>
    <t>1,778,719.108720</t>
  </si>
  <si>
    <t>18,584,795,878.94</t>
  </si>
  <si>
    <t>10,448.415260</t>
  </si>
  <si>
    <t>18,586,076,455.54</t>
  </si>
  <si>
    <t>10,449.135203</t>
  </si>
  <si>
    <t>18,587,357,139.54</t>
  </si>
  <si>
    <t>10,449.855207</t>
  </si>
  <si>
    <t>18,750,251,181.22</t>
  </si>
  <si>
    <t>10,541.434614</t>
  </si>
  <si>
    <t>1,777,355.869382</t>
  </si>
  <si>
    <t>18,797,685,746.22</t>
  </si>
  <si>
    <t>10,576.208215</t>
  </si>
  <si>
    <t>1,777,119.489769</t>
  </si>
  <si>
    <t>18,902,566,160.88</t>
  </si>
  <si>
    <t>10,636.632072</t>
  </si>
  <si>
    <t>18,910,537,783.75</t>
  </si>
  <si>
    <t>10,641.117771</t>
  </si>
  <si>
    <t>18,958,470,908.25</t>
  </si>
  <si>
    <t>10,668.090141</t>
  </si>
  <si>
    <t>18,959,843,709.26</t>
  </si>
  <si>
    <t>10,668.862628</t>
  </si>
  <si>
    <t>18,961,216,622.21</t>
  </si>
  <si>
    <t>10,669.635177</t>
  </si>
  <si>
    <t>1,778,624.658022</t>
  </si>
  <si>
    <t>19,111,927,944.43</t>
  </si>
  <si>
    <t>10,745.340737</t>
  </si>
  <si>
    <t>1,780,750.412091</t>
  </si>
  <si>
    <t>19,131,293,015.02</t>
  </si>
  <si>
    <t>10,743.388228</t>
  </si>
  <si>
    <t>1,780,752.173552</t>
  </si>
  <si>
    <t>18,972,242,750.26</t>
  </si>
  <si>
    <t>10,654.061262</t>
  </si>
  <si>
    <t>1,780,899.517128</t>
  </si>
  <si>
    <t>19,060,662,214.19</t>
  </si>
  <si>
    <t>10,702.828560</t>
  </si>
  <si>
    <t>1,781,489.708442</t>
  </si>
  <si>
    <t>19,054,173,787.84</t>
  </si>
  <si>
    <t>10,695.640675</t>
  </si>
  <si>
    <t>19,055,558,615.61</t>
  </si>
  <si>
    <t>10,696.418018</t>
  </si>
  <si>
    <t>19,056,943,557.39</t>
  </si>
  <si>
    <t>10,697.195424</t>
  </si>
  <si>
    <t>1,777,136.791798</t>
  </si>
  <si>
    <t>18,849,083,707.90</t>
  </si>
  <si>
    <t>10,606.433784</t>
  </si>
  <si>
    <t>1,778,670.467598</t>
  </si>
  <si>
    <t>19,078,791,418.12</t>
  </si>
  <si>
    <t>10,726.434022</t>
  </si>
  <si>
    <t>1,778,668.879060</t>
  </si>
  <si>
    <t>19,326,740,518.60</t>
  </si>
  <si>
    <t>10,865.845097</t>
  </si>
  <si>
    <t>1,777,748.265195</t>
  </si>
  <si>
    <t>19,360,448,889.21</t>
  </si>
  <si>
    <t>10,890.433290</t>
  </si>
  <si>
    <t>1,777,596.313779</t>
  </si>
  <si>
    <t>19,319,944,366.83</t>
  </si>
  <si>
    <t>10,868.578100</t>
  </si>
  <si>
    <t>1,786,940.462405</t>
  </si>
  <si>
    <t>19,422,863,504.30</t>
  </si>
  <si>
    <t>10,869.340033</t>
  </si>
  <si>
    <t>1,786,940.453144</t>
  </si>
  <si>
    <t>19,424,225,043.09</t>
  </si>
  <si>
    <t>10,870.102028</t>
  </si>
  <si>
    <t>1,788,325.917652</t>
  </si>
  <si>
    <t>19,437,382,504.26</t>
  </si>
  <si>
    <t>10,869.038083</t>
  </si>
  <si>
    <t>1,790,268.765772</t>
  </si>
  <si>
    <t>19,370,675,434.56</t>
  </si>
  <si>
    <t>10,819.981784</t>
  </si>
  <si>
    <t>1,790,059.380876</t>
  </si>
  <si>
    <t>19,198,036,366.14</t>
  </si>
  <si>
    <t>10,724.804200</t>
  </si>
  <si>
    <t>1,806,585.373089</t>
  </si>
  <si>
    <t>19,496,904,675.14</t>
  </si>
  <si>
    <t>10,792.130262</t>
  </si>
  <si>
    <t>19,498,312,953.32</t>
  </si>
  <si>
    <t>10,792.909786</t>
  </si>
  <si>
    <t>19,499,721,351.63</t>
  </si>
  <si>
    <t>10,793.689378</t>
  </si>
  <si>
    <t>19,501,129,870.09</t>
  </si>
  <si>
    <t>10,794.469036</t>
  </si>
  <si>
    <t>19,360,671,173.96</t>
  </si>
  <si>
    <t>10,733.326785</t>
  </si>
  <si>
    <t>19,643,755,081.80</t>
  </si>
  <si>
    <t>10,873.416432</t>
  </si>
  <si>
    <t>19,757,607,453.96</t>
  </si>
  <si>
    <t>10,936.437186</t>
  </si>
  <si>
    <t>19,739,329,958.78</t>
  </si>
  <si>
    <t>10,926.320036</t>
  </si>
  <si>
    <t>ALIANZA VALORES COMISIONISTA DE BOLSA S.A.</t>
  </si>
  <si>
    <t>19,944,476,835.11</t>
  </si>
  <si>
    <t>11,039.875077</t>
  </si>
  <si>
    <t xml:space="preserve">4 CCA CON PP "ACCIONES" </t>
  </si>
  <si>
    <t>19,945,947,061.26</t>
  </si>
  <si>
    <t>11,040.688892</t>
  </si>
  <si>
    <t>675.00</t>
  </si>
  <si>
    <t>686.00</t>
  </si>
  <si>
    <t>735.00</t>
  </si>
  <si>
    <t>739.00</t>
  </si>
  <si>
    <t>743.00</t>
  </si>
  <si>
    <t>746.00</t>
  </si>
  <si>
    <t>758.00</t>
  </si>
  <si>
    <t>777.00</t>
  </si>
  <si>
    <t>791.00</t>
  </si>
  <si>
    <t>790.00</t>
  </si>
  <si>
    <t>812.00</t>
  </si>
  <si>
    <t>825.00</t>
  </si>
  <si>
    <t>823.00</t>
  </si>
  <si>
    <t>855.00</t>
  </si>
  <si>
    <t>854.00</t>
  </si>
  <si>
    <t>856.00</t>
  </si>
  <si>
    <t>853.00</t>
  </si>
  <si>
    <t>858.00</t>
  </si>
  <si>
    <t>866.00</t>
  </si>
  <si>
    <t>864.00</t>
  </si>
  <si>
    <t>832.00</t>
  </si>
  <si>
    <t>818.00</t>
  </si>
  <si>
    <t>808.00</t>
  </si>
  <si>
    <t>803.00</t>
  </si>
  <si>
    <t>801.00</t>
  </si>
  <si>
    <t>782.00</t>
  </si>
  <si>
    <t>781.00</t>
  </si>
  <si>
    <t>795.00</t>
  </si>
  <si>
    <t>870.00</t>
  </si>
  <si>
    <t>876.00</t>
  </si>
  <si>
    <t>884.00</t>
  </si>
  <si>
    <t>883.00</t>
  </si>
  <si>
    <t>885.00</t>
  </si>
  <si>
    <t>912.00</t>
  </si>
  <si>
    <t>922.00</t>
  </si>
  <si>
    <t>961.00</t>
  </si>
  <si>
    <t>913.00</t>
  </si>
  <si>
    <t>911.00</t>
  </si>
  <si>
    <t>906.00</t>
  </si>
  <si>
    <t>757.00</t>
  </si>
  <si>
    <t>738.00</t>
  </si>
  <si>
    <t>737.00</t>
  </si>
  <si>
    <t>699.00</t>
  </si>
  <si>
    <t>703.00</t>
  </si>
  <si>
    <t>674.00</t>
  </si>
  <si>
    <t>666.00</t>
  </si>
  <si>
    <t>647.00</t>
  </si>
  <si>
    <t>653.00</t>
  </si>
  <si>
    <t>654.00</t>
  </si>
  <si>
    <t>655.00</t>
  </si>
  <si>
    <t>625.00</t>
  </si>
  <si>
    <t>618.00</t>
  </si>
  <si>
    <t>607.00</t>
  </si>
  <si>
    <t>580.00</t>
  </si>
  <si>
    <t>572.00</t>
  </si>
  <si>
    <t>543.00</t>
  </si>
  <si>
    <t>537.00</t>
  </si>
  <si>
    <t>528.00</t>
  </si>
  <si>
    <t>523.00</t>
  </si>
  <si>
    <t>515.00</t>
  </si>
  <si>
    <t>474.00</t>
  </si>
  <si>
    <t>468.00</t>
  </si>
  <si>
    <t>461.00</t>
  </si>
  <si>
    <t>417.00</t>
  </si>
  <si>
    <t>410.00</t>
  </si>
  <si>
    <t>413.00</t>
  </si>
  <si>
    <t>414.00</t>
  </si>
  <si>
    <t>409.00</t>
  </si>
  <si>
    <t>407.00</t>
  </si>
  <si>
    <t>400.00</t>
  </si>
  <si>
    <t>401.00</t>
  </si>
  <si>
    <t>386.00</t>
  </si>
  <si>
    <t>376.00</t>
  </si>
  <si>
    <t>358.00</t>
  </si>
  <si>
    <t>355.00</t>
  </si>
  <si>
    <t>348.00</t>
  </si>
  <si>
    <t>344.00</t>
  </si>
  <si>
    <t>341.00</t>
  </si>
  <si>
    <t>332.00</t>
  </si>
  <si>
    <t>331.00</t>
  </si>
  <si>
    <t>324.00</t>
  </si>
  <si>
    <t>318.00</t>
  </si>
  <si>
    <t>316.00</t>
  </si>
  <si>
    <t>304.00</t>
  </si>
  <si>
    <t>296.00</t>
  </si>
  <si>
    <t>294.00</t>
  </si>
  <si>
    <t>290.00</t>
  </si>
  <si>
    <t>288.00</t>
  </si>
  <si>
    <t>283.00</t>
  </si>
  <si>
    <t>276.00</t>
  </si>
  <si>
    <t>264.00</t>
  </si>
  <si>
    <t>257.00</t>
  </si>
  <si>
    <t>237.00</t>
  </si>
  <si>
    <t>234.00</t>
  </si>
  <si>
    <t>226.00</t>
  </si>
  <si>
    <t>228.00</t>
  </si>
  <si>
    <t>219.00</t>
  </si>
  <si>
    <t>221.00</t>
  </si>
  <si>
    <t>218.00</t>
  </si>
  <si>
    <t>212.00</t>
  </si>
  <si>
    <t>213.00</t>
  </si>
  <si>
    <t>206.00</t>
  </si>
  <si>
    <t>193.00</t>
  </si>
  <si>
    <t>186.00</t>
  </si>
  <si>
    <t>184.00</t>
  </si>
  <si>
    <t>182.00</t>
  </si>
  <si>
    <t>183.00</t>
  </si>
  <si>
    <t>171.00</t>
  </si>
  <si>
    <t>71.00</t>
  </si>
  <si>
    <t>64.00</t>
  </si>
  <si>
    <t>52.00</t>
  </si>
  <si>
    <t>48.00</t>
  </si>
  <si>
    <t>45.00</t>
  </si>
  <si>
    <t>44.00</t>
  </si>
  <si>
    <t>42.00</t>
  </si>
  <si>
    <t>41.00</t>
  </si>
  <si>
    <t>39.00</t>
  </si>
  <si>
    <t>35.00</t>
  </si>
  <si>
    <t>34.00</t>
  </si>
  <si>
    <t>33.00</t>
  </si>
  <si>
    <t>30.00</t>
  </si>
  <si>
    <t>29.00</t>
  </si>
  <si>
    <t>28.00</t>
  </si>
  <si>
    <t>26.00</t>
  </si>
  <si>
    <t>25.00</t>
  </si>
  <si>
    <t>22.00</t>
  </si>
  <si>
    <t>20.00</t>
  </si>
  <si>
    <t>15.00</t>
  </si>
  <si>
    <t>14.00</t>
  </si>
  <si>
    <t>10.00</t>
  </si>
  <si>
    <t>8.00</t>
  </si>
  <si>
    <t>5.00</t>
  </si>
  <si>
    <t>135.00</t>
  </si>
  <si>
    <t>143.00</t>
  </si>
  <si>
    <t>215.00</t>
  </si>
  <si>
    <t>168.00</t>
  </si>
  <si>
    <t>180.00</t>
  </si>
  <si>
    <t>185.00</t>
  </si>
  <si>
    <t>188.00</t>
  </si>
  <si>
    <t>189.00</t>
  </si>
  <si>
    <t>190.00</t>
  </si>
  <si>
    <t>191.00</t>
  </si>
  <si>
    <t>192.00</t>
  </si>
  <si>
    <t>195.00</t>
  </si>
  <si>
    <t>196.00</t>
  </si>
  <si>
    <t>197.00</t>
  </si>
  <si>
    <t>198.00</t>
  </si>
  <si>
    <t>201.00</t>
  </si>
  <si>
    <t>203.00</t>
  </si>
  <si>
    <t>204.00</t>
  </si>
  <si>
    <t>207.00</t>
  </si>
  <si>
    <t>208.00</t>
  </si>
  <si>
    <t>216.00</t>
  </si>
  <si>
    <t>217.00</t>
  </si>
  <si>
    <t>220.00</t>
  </si>
  <si>
    <t>222.00</t>
  </si>
  <si>
    <t>223.00</t>
  </si>
  <si>
    <t>224.00</t>
  </si>
  <si>
    <t>225.00</t>
  </si>
  <si>
    <t>230.00</t>
  </si>
  <si>
    <t>235.00</t>
  </si>
  <si>
    <t>236.00</t>
  </si>
  <si>
    <t>240.00</t>
  </si>
  <si>
    <t>243.00</t>
  </si>
  <si>
    <t>244.00</t>
  </si>
  <si>
    <t>245.00</t>
  </si>
  <si>
    <t>247.00</t>
  </si>
  <si>
    <t>248.00</t>
  </si>
  <si>
    <t>249.00</t>
  </si>
  <si>
    <t>251.00</t>
  </si>
  <si>
    <t>253.00</t>
  </si>
  <si>
    <t>254.00</t>
  </si>
  <si>
    <t>255.00</t>
  </si>
  <si>
    <t>262.00</t>
  </si>
  <si>
    <t>265.00</t>
  </si>
  <si>
    <t>267.00</t>
  </si>
  <si>
    <t>268.00</t>
  </si>
  <si>
    <t>271.00</t>
  </si>
  <si>
    <t>272.00</t>
  </si>
  <si>
    <t>274.00</t>
  </si>
  <si>
    <t>275.00</t>
  </si>
  <si>
    <t>277.00</t>
  </si>
  <si>
    <t>279.00</t>
  </si>
  <si>
    <t>280.00</t>
  </si>
  <si>
    <t>282.00</t>
  </si>
  <si>
    <t>285.00</t>
  </si>
  <si>
    <t>286.00</t>
  </si>
  <si>
    <t>287.00</t>
  </si>
  <si>
    <t>298.00</t>
  </si>
  <si>
    <t>300.00</t>
  </si>
  <si>
    <t>301.00</t>
  </si>
  <si>
    <t>303.00</t>
  </si>
  <si>
    <t>307.00</t>
  </si>
  <si>
    <t>309.00</t>
  </si>
  <si>
    <t>311.00</t>
  </si>
  <si>
    <t>312.00</t>
  </si>
  <si>
    <t>313.00</t>
  </si>
  <si>
    <t>314.00</t>
  </si>
  <si>
    <t>320.00</t>
  </si>
  <si>
    <t>322.00</t>
  </si>
  <si>
    <t>323.00</t>
  </si>
  <si>
    <t>321.00</t>
  </si>
  <si>
    <t>326.00</t>
  </si>
  <si>
    <t>327.00</t>
  </si>
  <si>
    <t>328.00</t>
  </si>
  <si>
    <t>329.00</t>
  </si>
  <si>
    <t>334.00</t>
  </si>
  <si>
    <t>336.00</t>
  </si>
  <si>
    <t>339.00</t>
  </si>
  <si>
    <t>340.00</t>
  </si>
  <si>
    <t>343.00</t>
  </si>
  <si>
    <t>345.00</t>
  </si>
  <si>
    <t>346.00</t>
  </si>
  <si>
    <t>347.00</t>
  </si>
  <si>
    <t>351.00</t>
  </si>
  <si>
    <t>359.00</t>
  </si>
  <si>
    <t>362.00</t>
  </si>
  <si>
    <t>363.00</t>
  </si>
  <si>
    <t>364.00</t>
  </si>
  <si>
    <t>365.00</t>
  </si>
  <si>
    <t>366.00</t>
  </si>
  <si>
    <t>367.00</t>
  </si>
  <si>
    <t>370.00</t>
  </si>
  <si>
    <t>371.00</t>
  </si>
  <si>
    <t>375.00</t>
  </si>
  <si>
    <t>384.00</t>
  </si>
  <si>
    <t>387.00</t>
  </si>
  <si>
    <t>389.00</t>
  </si>
  <si>
    <t>388.00</t>
  </si>
  <si>
    <t>391.00</t>
  </si>
  <si>
    <t>393.00</t>
  </si>
  <si>
    <t>394.00</t>
  </si>
  <si>
    <t>395.00</t>
  </si>
  <si>
    <t>398.00</t>
  </si>
  <si>
    <t>396.00</t>
  </si>
  <si>
    <t>392.00</t>
  </si>
  <si>
    <t>379.00</t>
  </si>
  <si>
    <t>373.00</t>
  </si>
  <si>
    <t>361.00</t>
  </si>
  <si>
    <t>360.00</t>
  </si>
  <si>
    <t>357.00</t>
  </si>
  <si>
    <t>353.00</t>
  </si>
  <si>
    <t>337.00</t>
  </si>
  <si>
    <t>333.00</t>
  </si>
  <si>
    <t>330.00</t>
  </si>
  <si>
    <t>181.00</t>
  </si>
  <si>
    <t>101.00</t>
  </si>
  <si>
    <t>40.00</t>
  </si>
  <si>
    <t>31.00</t>
  </si>
  <si>
    <t>21.00</t>
  </si>
  <si>
    <t>19.00</t>
  </si>
  <si>
    <t>17.00</t>
  </si>
  <si>
    <t>100.00</t>
  </si>
  <si>
    <t>102.00</t>
  </si>
  <si>
    <t>103.00</t>
  </si>
  <si>
    <t>174.00</t>
  </si>
  <si>
    <t>176.00</t>
  </si>
  <si>
    <t>178.00</t>
  </si>
  <si>
    <t>179.00</t>
  </si>
  <si>
    <t>187.00</t>
  </si>
  <si>
    <t>199.00</t>
  </si>
  <si>
    <t>205.00</t>
  </si>
  <si>
    <t>209.00</t>
  </si>
  <si>
    <t>211.00</t>
  </si>
  <si>
    <t>227.00</t>
  </si>
  <si>
    <t>229.00</t>
  </si>
  <si>
    <t>231.00</t>
  </si>
  <si>
    <t>233.00</t>
  </si>
  <si>
    <t>238.00</t>
  </si>
  <si>
    <t>239.00</t>
  </si>
  <si>
    <t>241.00</t>
  </si>
  <si>
    <t>242.00</t>
  </si>
  <si>
    <t>252.00</t>
  </si>
  <si>
    <t>258.00</t>
  </si>
  <si>
    <t>260.00</t>
  </si>
  <si>
    <t>261.00</t>
  </si>
  <si>
    <t>270.00</t>
  </si>
  <si>
    <t>278.00</t>
  </si>
  <si>
    <t>281.00</t>
  </si>
  <si>
    <t>289.00</t>
  </si>
  <si>
    <t>291.00</t>
  </si>
  <si>
    <t>297.00</t>
  </si>
  <si>
    <t>306.00</t>
  </si>
  <si>
    <t>308.00</t>
  </si>
  <si>
    <t>302.00</t>
  </si>
  <si>
    <t>292.00</t>
  </si>
  <si>
    <t>250.00</t>
  </si>
  <si>
    <t>214.00</t>
  </si>
  <si>
    <t>175.00</t>
  </si>
  <si>
    <t>70.00</t>
  </si>
  <si>
    <t>43.00</t>
  </si>
  <si>
    <t>32.00</t>
  </si>
  <si>
    <t>18.00</t>
  </si>
  <si>
    <t>16.00</t>
  </si>
  <si>
    <t>7.00</t>
  </si>
  <si>
    <t>2.00</t>
  </si>
  <si>
    <t>1,171.00</t>
  </si>
  <si>
    <t>1,179.00</t>
  </si>
  <si>
    <t>1,194.00</t>
  </si>
  <si>
    <t>1,203.00</t>
  </si>
  <si>
    <t>1,216.00</t>
  </si>
  <si>
    <t>1,230.00</t>
  </si>
  <si>
    <t>1,286.00</t>
  </si>
  <si>
    <t>1,308.00</t>
  </si>
  <si>
    <t>1,369.00</t>
  </si>
  <si>
    <t>1,401.00</t>
  </si>
  <si>
    <t>2,048.00</t>
  </si>
  <si>
    <t>2,169.00</t>
  </si>
  <si>
    <t>2,238.00</t>
  </si>
  <si>
    <t>2,261.00</t>
  </si>
  <si>
    <t>2,275.00</t>
  </si>
  <si>
    <t>2,292.00</t>
  </si>
  <si>
    <t>2,300.00</t>
  </si>
  <si>
    <t>1.00</t>
  </si>
  <si>
    <t>12.00</t>
  </si>
  <si>
    <t>24.00</t>
  </si>
  <si>
    <t>37.00</t>
  </si>
  <si>
    <t>50.00</t>
  </si>
  <si>
    <t>91.00</t>
  </si>
  <si>
    <t>177.00</t>
  </si>
  <si>
    <t>263.00</t>
  </si>
  <si>
    <t>266.00</t>
  </si>
  <si>
    <t>23.00</t>
  </si>
  <si>
    <t>53.00</t>
  </si>
  <si>
    <t>55.00</t>
  </si>
  <si>
    <t>65.00</t>
  </si>
  <si>
    <t>82.00</t>
  </si>
  <si>
    <t>317.00</t>
  </si>
  <si>
    <t>381.00</t>
  </si>
  <si>
    <t>399.00</t>
  </si>
  <si>
    <t>402.00</t>
  </si>
  <si>
    <t>403.00</t>
  </si>
  <si>
    <t>405.00</t>
  </si>
  <si>
    <t>406.00</t>
  </si>
  <si>
    <t>411.00</t>
  </si>
  <si>
    <t>418.00</t>
  </si>
  <si>
    <t>457.00</t>
  </si>
  <si>
    <t>494.00</t>
  </si>
  <si>
    <t>525.00</t>
  </si>
  <si>
    <t>564.00</t>
  </si>
  <si>
    <t>570.00</t>
  </si>
  <si>
    <t>634.00</t>
  </si>
  <si>
    <t>638.00</t>
  </si>
  <si>
    <t>745.00</t>
  </si>
  <si>
    <t>748.00</t>
  </si>
  <si>
    <t>837.00</t>
  </si>
  <si>
    <t>761.00</t>
  </si>
  <si>
    <t>736.00</t>
  </si>
  <si>
    <t>691.00</t>
  </si>
  <si>
    <t>670.00</t>
  </si>
  <si>
    <t>626.00</t>
  </si>
  <si>
    <t>544.00</t>
  </si>
  <si>
    <t>38.00</t>
  </si>
  <si>
    <t>246.00</t>
  </si>
  <si>
    <t>356.00</t>
  </si>
  <si>
    <t>522.00</t>
  </si>
  <si>
    <t>555.00</t>
  </si>
  <si>
    <t>560.00</t>
  </si>
  <si>
    <t>587.00</t>
  </si>
  <si>
    <t>600.00</t>
  </si>
  <si>
    <t>604.00</t>
  </si>
  <si>
    <t>533.00</t>
  </si>
  <si>
    <t>505.00</t>
  </si>
  <si>
    <t>448.00</t>
  </si>
  <si>
    <t>415.00</t>
  </si>
  <si>
    <t>259.00</t>
  </si>
  <si>
    <t>256.00</t>
  </si>
  <si>
    <t>IGBC</t>
  </si>
  <si>
    <t xml:space="preserve">592 FONDO ABIERTO POR COMPARTIMENTOS VALORES BANCOLOMBIA ACCIONES </t>
  </si>
  <si>
    <t>.00</t>
  </si>
  <si>
    <t>.000000</t>
  </si>
  <si>
    <t>VALORES BANCOLOMBIA S.A. COMISIONISTA DE BOLSA</t>
  </si>
  <si>
    <t>10,019.794940</t>
  </si>
  <si>
    <t>10,019,794.94</t>
  </si>
  <si>
    <t>1,000.000000</t>
  </si>
  <si>
    <t>10,018.970940</t>
  </si>
  <si>
    <t>10,018,970.94</t>
  </si>
  <si>
    <t>10,018.147940</t>
  </si>
  <si>
    <t>10,018,147.94</t>
  </si>
  <si>
    <t>10,041.324940</t>
  </si>
  <si>
    <t>10,041,324.94</t>
  </si>
  <si>
    <t>10,017.699940</t>
  </si>
  <si>
    <t>10,017,699.94</t>
  </si>
  <si>
    <t>10,022.876940</t>
  </si>
  <si>
    <t>10,022,876.94</t>
  </si>
  <si>
    <t>10,032.852940</t>
  </si>
  <si>
    <t>10,032,852.94</t>
  </si>
  <si>
    <t>10,032.027940</t>
  </si>
  <si>
    <t>10,032,027.94</t>
  </si>
  <si>
    <t>10,031.202940</t>
  </si>
  <si>
    <t>10,031,202.94</t>
  </si>
  <si>
    <t>10,031.578940</t>
  </si>
  <si>
    <t>10,031,578.94</t>
  </si>
  <si>
    <t>10,036.753940</t>
  </si>
  <si>
    <t>10,036,753.94</t>
  </si>
  <si>
    <t>10,047.928940</t>
  </si>
  <si>
    <t>10,047,928.94</t>
  </si>
  <si>
    <t>10,053.102940</t>
  </si>
  <si>
    <t>10,053,102.94</t>
  </si>
  <si>
    <t>10,051.076940</t>
  </si>
  <si>
    <t>10,051,076.94</t>
  </si>
  <si>
    <t>10,050.250940</t>
  </si>
  <si>
    <t>10,050,250.94</t>
  </si>
  <si>
    <t>10,049.424940</t>
  </si>
  <si>
    <t>10,049,424.94</t>
  </si>
  <si>
    <t>10,055.798940</t>
  </si>
  <si>
    <t>10,055,798.94</t>
  </si>
  <si>
    <t>10,048.971940</t>
  </si>
  <si>
    <t>10,048,971.94</t>
  </si>
  <si>
    <t>10,033.745940</t>
  </si>
  <si>
    <t>25,360,745.94</t>
  </si>
  <si>
    <t>2,527.545155</t>
  </si>
  <si>
    <t>10,032.791690</t>
  </si>
  <si>
    <t>107,469,296.98</t>
  </si>
  <si>
    <t>10,711.803883</t>
  </si>
  <si>
    <t>10,033.271343</t>
  </si>
  <si>
    <t>107,473,662.93</t>
  </si>
  <si>
    <t>10,711.726939</t>
  </si>
  <si>
    <t>10,033.751000</t>
  </si>
  <si>
    <t>107,477,913.88</t>
  </si>
  <si>
    <t>10,711.638537</t>
  </si>
  <si>
    <t>10,034.230567</t>
  </si>
  <si>
    <t>107,482,072.83</t>
  </si>
  <si>
    <t>10,711.541071</t>
  </si>
  <si>
    <t>10,062.811395</t>
  </si>
  <si>
    <t>773,794,927.67</t>
  </si>
  <si>
    <t>76,896.495157</t>
  </si>
  <si>
    <t>10,071.121088</t>
  </si>
  <si>
    <t>774,433,914.00</t>
  </si>
  <si>
    <t>10,080.237681</t>
  </si>
  <si>
    <t>785,821,502.48</t>
  </si>
  <si>
    <t>77,956.644212</t>
  </si>
  <si>
    <t>10,115.868775</t>
  </si>
  <si>
    <t>1,092,313,417.99</t>
  </si>
  <si>
    <t>107,980.188582</t>
  </si>
  <si>
    <t>10,109.762201</t>
  </si>
  <si>
    <t>1,155,304,340.74</t>
  </si>
  <si>
    <t>114,276.114290</t>
  </si>
  <si>
    <t>10,108.931258</t>
  </si>
  <si>
    <t>1,155,209,383.74</t>
  </si>
  <si>
    <t>10,108.100384</t>
  </si>
  <si>
    <t>1,155,114,434.74</t>
  </si>
  <si>
    <t>10,107.269580</t>
  </si>
  <si>
    <t>1,155,019,493.74</t>
  </si>
  <si>
    <t>10,212.385663</t>
  </si>
  <si>
    <t>1,164,031,751.16</t>
  </si>
  <si>
    <t>113,982.353351</t>
  </si>
  <si>
    <t>10,149.819285</t>
  </si>
  <si>
    <t>1,195,950,779.96</t>
  </si>
  <si>
    <t>117,829.760942</t>
  </si>
  <si>
    <t>10,046.323722</t>
  </si>
  <si>
    <t>1,347,682,493.93</t>
  </si>
  <si>
    <t>134,146.831335</t>
  </si>
  <si>
    <t>0.6073685549977226</t>
  </si>
  <si>
    <t>10,098.869146</t>
  </si>
  <si>
    <t>1,694,731,296.03</t>
  </si>
  <si>
    <t>167,813.967237</t>
  </si>
  <si>
    <t>10,098.039102</t>
  </si>
  <si>
    <t>1,694,592,003.03</t>
  </si>
  <si>
    <t>10,097.209123</t>
  </si>
  <si>
    <t>1,694,452,721.03</t>
  </si>
  <si>
    <t>10,052.129061</t>
  </si>
  <si>
    <t>1,799,556,851.37</t>
  </si>
  <si>
    <t>179,022.457867</t>
  </si>
  <si>
    <t>10,207.348072</t>
  </si>
  <si>
    <t>1,832,344,540.21</t>
  </si>
  <si>
    <t>179,512.301063</t>
  </si>
  <si>
    <t>10,312.793562</t>
  </si>
  <si>
    <t>1,890,037,380.48</t>
  </si>
  <si>
    <t>183,271.134938</t>
  </si>
  <si>
    <t>10,751.057229</t>
  </si>
  <si>
    <t>1,971,353,884.11</t>
  </si>
  <si>
    <t>183,363.723414</t>
  </si>
  <si>
    <t>10,334.454332</t>
  </si>
  <si>
    <t>1,912,595,311.76</t>
  </si>
  <si>
    <t>185,069.791817</t>
  </si>
  <si>
    <t>10,333.604923</t>
  </si>
  <si>
    <t>1,912,438,111.76</t>
  </si>
  <si>
    <t>10,332.755584</t>
  </si>
  <si>
    <t>1,912,280,924.76</t>
  </si>
  <si>
    <t>10,350.171169</t>
  </si>
  <si>
    <t>1,958,426,989.56</t>
  </si>
  <si>
    <t>189,216.869702</t>
  </si>
  <si>
    <t>10,321.301294</t>
  </si>
  <si>
    <t>2,035,663,891.38</t>
  </si>
  <si>
    <t>197,229.383518</t>
  </si>
  <si>
    <t>10,309.125051</t>
  </si>
  <si>
    <t>2,158,282,920.52</t>
  </si>
  <si>
    <t>209,356.556438</t>
  </si>
  <si>
    <t>10,254.651145</t>
  </si>
  <si>
    <t>2,428,178,983.50</t>
  </si>
  <si>
    <t>236,788.063205</t>
  </si>
  <si>
    <t>57.00</t>
  </si>
  <si>
    <t>10,237.783067</t>
  </si>
  <si>
    <t>3,748,666,819.97</t>
  </si>
  <si>
    <t>366,160.016798</t>
  </si>
  <si>
    <t>10,236.941605</t>
  </si>
  <si>
    <t>3,748,358,709.97</t>
  </si>
  <si>
    <t>10,236.100213</t>
  </si>
  <si>
    <t>3,725,050,625.97</t>
  </si>
  <si>
    <t>363,913.067323</t>
  </si>
  <si>
    <t>10,523.323157</t>
  </si>
  <si>
    <t>4,034,173,171.79</t>
  </si>
  <si>
    <t>383,355.439321</t>
  </si>
  <si>
    <t>10,655.830288</t>
  </si>
  <si>
    <t>4,513,004,676.36</t>
  </si>
  <si>
    <t>423,524.451348</t>
  </si>
  <si>
    <t>10,585.402586</t>
  </si>
  <si>
    <t>4,616,144,922.82</t>
  </si>
  <si>
    <t>436,085.910306</t>
  </si>
  <si>
    <t>10,608.732143</t>
  </si>
  <si>
    <t>4,998,551,555.37</t>
  </si>
  <si>
    <t>471,173.320991</t>
  </si>
  <si>
    <t>10,700.511770</t>
  </si>
  <si>
    <t>5,311,437,588.48</t>
  </si>
  <si>
    <t>496,372.295346</t>
  </si>
  <si>
    <t>10,699.632275</t>
  </si>
  <si>
    <t>5,311,001,031.48</t>
  </si>
  <si>
    <t>10,698.752852</t>
  </si>
  <si>
    <t>5,310,564,510.48</t>
  </si>
  <si>
    <t>10,688.774935</t>
  </si>
  <si>
    <t>5,445,879,222.17</t>
  </si>
  <si>
    <t>509,495.171825</t>
  </si>
  <si>
    <t>10,713.172006</t>
  </si>
  <si>
    <t>5,807,544,947.00</t>
  </si>
  <si>
    <t>542,093.876939</t>
  </si>
  <si>
    <t>10,741.288438</t>
  </si>
  <si>
    <t>7,688,734,421.19</t>
  </si>
  <si>
    <t>715,811.186479</t>
  </si>
  <si>
    <t>10,740.286393</t>
  </si>
  <si>
    <t>10,042,455,308.76</t>
  </si>
  <si>
    <t>935,026.771317</t>
  </si>
  <si>
    <t>10,735.775916</t>
  </si>
  <si>
    <t>10,727,359,507.13</t>
  </si>
  <si>
    <t>999,216.040969</t>
  </si>
  <si>
    <t>10,734.893523</t>
  </si>
  <si>
    <t>10,726,477,806.13</t>
  </si>
  <si>
    <t>10,734.011203</t>
  </si>
  <si>
    <t>10,706,472,581.10</t>
  </si>
  <si>
    <t>997,434.451899</t>
  </si>
  <si>
    <t>10,801.680136</t>
  </si>
  <si>
    <t>11,226,710,083.06</t>
  </si>
  <si>
    <t>1,039,348.503360</t>
  </si>
  <si>
    <t>10,842.739304</t>
  </si>
  <si>
    <t>12,388,634,916.30</t>
  </si>
  <si>
    <t>1,142,574.267320</t>
  </si>
  <si>
    <t>10,869.049012</t>
  </si>
  <si>
    <t>12,741,924,413.64</t>
  </si>
  <si>
    <t>1,172,312.720255</t>
  </si>
  <si>
    <t>11,028.081782</t>
  </si>
  <si>
    <t>13,848,099,089.90</t>
  </si>
  <si>
    <t>1,255,712.404306</t>
  </si>
  <si>
    <t>11,044.463267</t>
  </si>
  <si>
    <t>15,625,553,111.49</t>
  </si>
  <si>
    <t>1,414,786.099995</t>
  </si>
  <si>
    <t>11,043.555503</t>
  </si>
  <si>
    <t>15,624,268,819.49</t>
  </si>
  <si>
    <t>11,042.647813</t>
  </si>
  <si>
    <t>15,622,984,633.49</t>
  </si>
  <si>
    <t>11,080.090485</t>
  </si>
  <si>
    <t>17,679,296,827.85</t>
  </si>
  <si>
    <t>1,595,591.376388</t>
  </si>
  <si>
    <t>419.00</t>
  </si>
  <si>
    <t>10,983.450529</t>
  </si>
  <si>
    <t>18,689,432,071.99</t>
  </si>
  <si>
    <t>1,701,599.330932</t>
  </si>
  <si>
    <t>11,006.654762</t>
  </si>
  <si>
    <t>19,526,044,081.45</t>
  </si>
  <si>
    <t>1,774,021.671847</t>
  </si>
  <si>
    <t>11,113.149752</t>
  </si>
  <si>
    <t>23,346,238,108.95</t>
  </si>
  <si>
    <t>2,100,775.984278</t>
  </si>
  <si>
    <t>508.00</t>
  </si>
  <si>
    <t>11,109.780482</t>
  </si>
  <si>
    <t>24,929,416,494.86</t>
  </si>
  <si>
    <t>2,243,916.208318</t>
  </si>
  <si>
    <t>11,109.383716</t>
  </si>
  <si>
    <t>24,928,446,574.80</t>
  </si>
  <si>
    <t>2,243,909.042214</t>
  </si>
  <si>
    <t>11,108.986985</t>
  </si>
  <si>
    <t>24,859,498,867.22</t>
  </si>
  <si>
    <t>2,237,782.697965</t>
  </si>
  <si>
    <t>11,057.433670</t>
  </si>
  <si>
    <t>25,455,105,070.10</t>
  </si>
  <si>
    <t>2,302,080.738598</t>
  </si>
  <si>
    <t>11,005.483494</t>
  </si>
  <si>
    <t>25,927,161,728.91</t>
  </si>
  <si>
    <t>2,355,840.317525</t>
  </si>
  <si>
    <t>11,170.290849</t>
  </si>
  <si>
    <t>27,662,589,180.79</t>
  </si>
  <si>
    <t>2,476,443.053651</t>
  </si>
  <si>
    <t>611.00</t>
  </si>
  <si>
    <t>11,224.091101</t>
  </si>
  <si>
    <t>28,033,696,613.03</t>
  </si>
  <si>
    <t>2,497,636.232793</t>
  </si>
  <si>
    <t>621.00</t>
  </si>
  <si>
    <t>11,232.420219</t>
  </si>
  <si>
    <t>28,591,531,590.72</t>
  </si>
  <si>
    <t>2,545,447.110425</t>
  </si>
  <si>
    <t>11,231.711624</t>
  </si>
  <si>
    <t>28,589,690,477.70</t>
  </si>
  <si>
    <t>2,545,443.778786</t>
  </si>
  <si>
    <t>11,231.003086</t>
  </si>
  <si>
    <t>28,478,710,218.27</t>
  </si>
  <si>
    <t>2,535,722.766641</t>
  </si>
  <si>
    <t>11,185.237021</t>
  </si>
  <si>
    <t>28,891,280,488.54</t>
  </si>
  <si>
    <t>2,582,983.305024</t>
  </si>
  <si>
    <t>11,039.436149</t>
  </si>
  <si>
    <t>29,198,343,058.29</t>
  </si>
  <si>
    <t>2,644,912.535673</t>
  </si>
  <si>
    <t>673.00</t>
  </si>
  <si>
    <t>11,070.618222</t>
  </si>
  <si>
    <t>29,553,866,351.39</t>
  </si>
  <si>
    <t>2,669,576.870824</t>
  </si>
  <si>
    <t>11,128.750173</t>
  </si>
  <si>
    <t>29,979,417,912.99</t>
  </si>
  <si>
    <t>2,693,871.049963</t>
  </si>
  <si>
    <t>11,125.769881</t>
  </si>
  <si>
    <t>30,373,180,497.53</t>
  </si>
  <si>
    <t>2,729,984.605331</t>
  </si>
  <si>
    <t>695.00</t>
  </si>
  <si>
    <t>11,125.117935</t>
  </si>
  <si>
    <t>30,371,351,540.03</t>
  </si>
  <si>
    <t>2,729,980.187041</t>
  </si>
  <si>
    <t>11,124.466043</t>
  </si>
  <si>
    <t>30,364,998,733.53</t>
  </si>
  <si>
    <t>2,729,569.097288</t>
  </si>
  <si>
    <t>11,109.545669</t>
  </si>
  <si>
    <t>31,390,106,584.65</t>
  </si>
  <si>
    <t>2,825,507.677800</t>
  </si>
  <si>
    <t>705.00</t>
  </si>
  <si>
    <t>11,217.907726</t>
  </si>
  <si>
    <t>31,883,671,707.21</t>
  </si>
  <si>
    <t>2,842,211.977952</t>
  </si>
  <si>
    <t>718.00</t>
  </si>
  <si>
    <t>11,196.647923</t>
  </si>
  <si>
    <t>33,704,097,666.12</t>
  </si>
  <si>
    <t>3,010,195.363618</t>
  </si>
  <si>
    <t>11,199.091125</t>
  </si>
  <si>
    <t>35,115,961,639.26</t>
  </si>
  <si>
    <t>3,135,608.171022</t>
  </si>
  <si>
    <t>755.00</t>
  </si>
  <si>
    <t>11,022.707879</t>
  </si>
  <si>
    <t>35,065,161,467.42</t>
  </si>
  <si>
    <t>3,181,174.884896</t>
  </si>
  <si>
    <t>769.00</t>
  </si>
  <si>
    <t>11,022.019223</t>
  </si>
  <si>
    <t>35,062,923,160.35</t>
  </si>
  <si>
    <t>3,181,170.568809</t>
  </si>
  <si>
    <t>-0.6667992193722938</t>
  </si>
  <si>
    <t>11,021.330624</t>
  </si>
  <si>
    <t>35,060,685,037.28</t>
  </si>
  <si>
    <t>3,181,166.252451</t>
  </si>
  <si>
    <t>11,020.642082</t>
  </si>
  <si>
    <t>34,926,244,069.38</t>
  </si>
  <si>
    <t>3,169,165.989685</t>
  </si>
  <si>
    <t>11,057.560410</t>
  </si>
  <si>
    <t>35,278,868,806.16</t>
  </si>
  <si>
    <t>3,190,474.887490</t>
  </si>
  <si>
    <t>11,037.806854</t>
  </si>
  <si>
    <t>35,721,759,652.42</t>
  </si>
  <si>
    <t>3,236,309.542676</t>
  </si>
  <si>
    <t>11,028.206660</t>
  </si>
  <si>
    <t>35,551,025,994.16</t>
  </si>
  <si>
    <t>3,223,645.248081</t>
  </si>
  <si>
    <t>11,121.052906</t>
  </si>
  <si>
    <t>36,403,708,931.39</t>
  </si>
  <si>
    <t>3,273,404.886911</t>
  </si>
  <si>
    <t>11,120.347454</t>
  </si>
  <si>
    <t>36,401,352,575.39</t>
  </si>
  <si>
    <t>3,273,400.649274</t>
  </si>
  <si>
    <t>0.790859580216563</t>
  </si>
  <si>
    <t>11,119.642060</t>
  </si>
  <si>
    <t>36,273,119,545.00</t>
  </si>
  <si>
    <t>3,262,076.184717</t>
  </si>
  <si>
    <t>11,184.443150</t>
  </si>
  <si>
    <t>36,572,134,238.43</t>
  </si>
  <si>
    <t>3,269,911.049385</t>
  </si>
  <si>
    <t>11,162.162909</t>
  </si>
  <si>
    <t>36,926,903,937.71</t>
  </si>
  <si>
    <t>3,308,221.196677</t>
  </si>
  <si>
    <t>822.00</t>
  </si>
  <si>
    <t>11,176.019561</t>
  </si>
  <si>
    <t>37,018,231,817.63</t>
  </si>
  <si>
    <t>3,312,291.251407</t>
  </si>
  <si>
    <t>11,234.431659</t>
  </si>
  <si>
    <t>37,266,839,340.71</t>
  </si>
  <si>
    <t>3,317,198.454857</t>
  </si>
  <si>
    <t>11,226.161388</t>
  </si>
  <si>
    <t>37,683,743,392.97</t>
  </si>
  <si>
    <t>3,356,779.052973</t>
  </si>
  <si>
    <t>11,225.480952</t>
  </si>
  <si>
    <t>37,681,403,153.49</t>
  </si>
  <si>
    <t>3,356,774.049445</t>
  </si>
  <si>
    <t>0.1507610633084022</t>
  </si>
  <si>
    <t>11,224.800573</t>
  </si>
  <si>
    <t>37,540,889,563.17</t>
  </si>
  <si>
    <t>3,344,459.379969</t>
  </si>
  <si>
    <t>-0.8222215996377513</t>
  </si>
  <si>
    <t>11,175.314891</t>
  </si>
  <si>
    <t>37,424,343,332.32</t>
  </si>
  <si>
    <t>3,348,840.162238</t>
  </si>
  <si>
    <t>11,189.975340</t>
  </si>
  <si>
    <t>37,576,684,829.30</t>
  </si>
  <si>
    <t>3,358,066.813248</t>
  </si>
  <si>
    <t>11,210.215599</t>
  </si>
  <si>
    <t>37,832,827,157.96</t>
  </si>
  <si>
    <t>3,374,852.769106</t>
  </si>
  <si>
    <t>11,209.491487</t>
  </si>
  <si>
    <t>37,830,337,431.72</t>
  </si>
  <si>
    <t>3,374,848.669634</t>
  </si>
  <si>
    <t>11,208.767433</t>
  </si>
  <si>
    <t>37,827,847,907.91</t>
  </si>
  <si>
    <t>3,374,844.569897</t>
  </si>
  <si>
    <t>11,208.043440</t>
  </si>
  <si>
    <t>37,825,358,589.10</t>
  </si>
  <si>
    <t>3,374,840.469895</t>
  </si>
  <si>
    <t>11,207.319506</t>
  </si>
  <si>
    <t>37,736,148,329.52</t>
  </si>
  <si>
    <t>3,367,098.467204</t>
  </si>
  <si>
    <t>11,208.477722</t>
  </si>
  <si>
    <t>38,185,925,526.09</t>
  </si>
  <si>
    <t>3,406,878.835209</t>
  </si>
  <si>
    <t>863.00</t>
  </si>
  <si>
    <t>11,189.502825</t>
  </si>
  <si>
    <t>38,106,209,837.99</t>
  </si>
  <si>
    <t>3,405,531.991283</t>
  </si>
  <si>
    <t>11,256.451902</t>
  </si>
  <si>
    <t>38,289,619,375.31</t>
  </si>
  <si>
    <t>3,401,570.913212</t>
  </si>
  <si>
    <t>11,265.469452</t>
  </si>
  <si>
    <t>38,390,514,660.40</t>
  </si>
  <si>
    <t>3,407,804.248455</t>
  </si>
  <si>
    <t>11,243.711967</t>
  </si>
  <si>
    <t>38,355,653,580.26</t>
  </si>
  <si>
    <t>3,411,298.127544</t>
  </si>
  <si>
    <t>880.00</t>
  </si>
  <si>
    <t>11,242.918984</t>
  </si>
  <si>
    <t>38,352,917,580.44</t>
  </si>
  <si>
    <t>3,411,295.379415</t>
  </si>
  <si>
    <t>11,242.126065</t>
  </si>
  <si>
    <t>38,223,925,421.88</t>
  </si>
  <si>
    <t>3,400,061.981123</t>
  </si>
  <si>
    <t>11,285.044950</t>
  </si>
  <si>
    <t>38,477,768,205.93</t>
  </si>
  <si>
    <t>3,409,624.717967</t>
  </si>
  <si>
    <t>11,309.571212</t>
  </si>
  <si>
    <t>39,265,897,699.06</t>
  </si>
  <si>
    <t>3,471,917.454871</t>
  </si>
  <si>
    <t>889.00</t>
  </si>
  <si>
    <t>11,304.713600</t>
  </si>
  <si>
    <t>42,127,248,001.07</t>
  </si>
  <si>
    <t>3,726,520.590534</t>
  </si>
  <si>
    <t>921.00</t>
  </si>
  <si>
    <t>11,327.569000</t>
  </si>
  <si>
    <t>43,620,454,657.20</t>
  </si>
  <si>
    <t>3,850,822.242253</t>
  </si>
  <si>
    <t>951.00</t>
  </si>
  <si>
    <t>11,359.094871</t>
  </si>
  <si>
    <t>43,994,324,956.01</t>
  </si>
  <si>
    <t>3,873,048.465117</t>
  </si>
  <si>
    <t>954.00</t>
  </si>
  <si>
    <t>11,358.541175</t>
  </si>
  <si>
    <t>43,992,082,075.14</t>
  </si>
  <si>
    <t>3,873,039.803089</t>
  </si>
  <si>
    <t>11,357.987525</t>
  </si>
  <si>
    <t>43,955,894,092.73</t>
  </si>
  <si>
    <t>3,870,042.469849</t>
  </si>
  <si>
    <t>11,341.387566</t>
  </si>
  <si>
    <t>47,845,138,092.68</t>
  </si>
  <si>
    <t>4,218,631.786711</t>
  </si>
  <si>
    <t>952.00</t>
  </si>
  <si>
    <t>11,258.423219</t>
  </si>
  <si>
    <t>47,618,103,775.94</t>
  </si>
  <si>
    <t>4,229,553.539588</t>
  </si>
  <si>
    <t>11,354.342721</t>
  </si>
  <si>
    <t>51,986,576,668.64</t>
  </si>
  <si>
    <t>4,578,563.281532</t>
  </si>
  <si>
    <t>967.00</t>
  </si>
  <si>
    <t>11,411.764147</t>
  </si>
  <si>
    <t>52,395,262,726.42</t>
  </si>
  <si>
    <t>4,591,337.680396</t>
  </si>
  <si>
    <t>969.00</t>
  </si>
  <si>
    <t>11,490.033926</t>
  </si>
  <si>
    <t>56,918,103,245.30</t>
  </si>
  <si>
    <t>4,953,693.227679</t>
  </si>
  <si>
    <t>980.00</t>
  </si>
  <si>
    <t>11,489.435346</t>
  </si>
  <si>
    <t>56,915,028,255.31</t>
  </si>
  <si>
    <t>4,953,683.670377</t>
  </si>
  <si>
    <t>11,488.836815</t>
  </si>
  <si>
    <t>56,911,953,516.37</t>
  </si>
  <si>
    <t>4,953,674.112577</t>
  </si>
  <si>
    <t>11,578.661459</t>
  </si>
  <si>
    <t>58,074,663,647.15</t>
  </si>
  <si>
    <t>5,015,662.980819</t>
  </si>
  <si>
    <t>993.00</t>
  </si>
  <si>
    <t>11,578.051352</t>
  </si>
  <si>
    <t>58,067,553,421.20</t>
  </si>
  <si>
    <t>5,015,313.169536</t>
  </si>
  <si>
    <t>11,707.055344</t>
  </si>
  <si>
    <t>59,226,891,154.52</t>
  </si>
  <si>
    <t>5,059,076.720525</t>
  </si>
  <si>
    <t>1,000.00</t>
  </si>
  <si>
    <t>11,710.786754</t>
  </si>
  <si>
    <t>60,481,802,418.00</t>
  </si>
  <si>
    <t>5,164,623.324723</t>
  </si>
  <si>
    <t>1,014.00</t>
  </si>
  <si>
    <t>11,681.403519</t>
  </si>
  <si>
    <t>62,069,701,604.42</t>
  </si>
  <si>
    <t>5,313,548.282536</t>
  </si>
  <si>
    <t>1,037.00</t>
  </si>
  <si>
    <t>11,680.613962</t>
  </si>
  <si>
    <t>62,065,447,802.74</t>
  </si>
  <si>
    <t>5,313,543.278261</t>
  </si>
  <si>
    <t>11,679.824470</t>
  </si>
  <si>
    <t>61,923,633,832.71</t>
  </si>
  <si>
    <t>5,301,760.655097</t>
  </si>
  <si>
    <t>11,708.751289</t>
  </si>
  <si>
    <t>62,846,659,182.97</t>
  </si>
  <si>
    <t>5,367,494.588799</t>
  </si>
  <si>
    <t>1,058.00</t>
  </si>
  <si>
    <t>11,711.403101</t>
  </si>
  <si>
    <t>63,201,976,009.85</t>
  </si>
  <si>
    <t>5,396,618.617226</t>
  </si>
  <si>
    <t>1,064.00</t>
  </si>
  <si>
    <t>11,665.423768</t>
  </si>
  <si>
    <t>63,470,656,332.70</t>
  </si>
  <si>
    <t>5,440,921.615293</t>
  </si>
  <si>
    <t>1,077.00</t>
  </si>
  <si>
    <t>11,616.440966</t>
  </si>
  <si>
    <t>63,408,494,332.82</t>
  </si>
  <si>
    <t>5,458,513.026574</t>
  </si>
  <si>
    <t>1,098.00</t>
  </si>
  <si>
    <t>11,597.646250</t>
  </si>
  <si>
    <t>64,349,625,807.19</t>
  </si>
  <si>
    <t>5,548,507.379839</t>
  </si>
  <si>
    <t>1,114.00</t>
  </si>
  <si>
    <t>11,596.824517</t>
  </si>
  <si>
    <t>64,345,019,208.18</t>
  </si>
  <si>
    <t>5,548,503.309156</t>
  </si>
  <si>
    <t>11,596.002851</t>
  </si>
  <si>
    <t>64,066,129,158.02</t>
  </si>
  <si>
    <t>5,524,845.930000</t>
  </si>
  <si>
    <t>11,387.016446</t>
  </si>
  <si>
    <t>66,018,998,069.27</t>
  </si>
  <si>
    <t>5,797,743.279097</t>
  </si>
  <si>
    <t>1,128.00</t>
  </si>
  <si>
    <t>11,353.939356</t>
  </si>
  <si>
    <t>65,796,760,722.30</t>
  </si>
  <si>
    <t>5,795,060.080657</t>
  </si>
  <si>
    <t>1,136.00</t>
  </si>
  <si>
    <t>11,336.593111</t>
  </si>
  <si>
    <t>64,261,307,287.11</t>
  </si>
  <si>
    <t>5,668,484.937031</t>
  </si>
  <si>
    <t>1,146.00</t>
  </si>
  <si>
    <t>11,194.165360</t>
  </si>
  <si>
    <t>63,840,277,377.99</t>
  </si>
  <si>
    <t>5,702,995.741329</t>
  </si>
  <si>
    <t>11,243.422211</t>
  </si>
  <si>
    <t>64,847,245,349.46</t>
  </si>
  <si>
    <t>5,767,571.842036</t>
  </si>
  <si>
    <t>1,148.00</t>
  </si>
  <si>
    <t>11,242.581619</t>
  </si>
  <si>
    <t>64,842,365,820.94</t>
  </si>
  <si>
    <t>5,767,569.053174</t>
  </si>
  <si>
    <t>11,241.741096</t>
  </si>
  <si>
    <t>64,837,486,692.49</t>
  </si>
  <si>
    <t>5,767,566.264105</t>
  </si>
  <si>
    <t>11,240.900642</t>
  </si>
  <si>
    <t>64,227,173,935.80</t>
  </si>
  <si>
    <t>5,713,703.552963</t>
  </si>
  <si>
    <t>11,336.758777</t>
  </si>
  <si>
    <t>64,630,949,317.04</t>
  </si>
  <si>
    <t>5,701,007.720957</t>
  </si>
  <si>
    <t>1,151.00</t>
  </si>
  <si>
    <t>11,289.614291</t>
  </si>
  <si>
    <t>64,489,806,006.83</t>
  </si>
  <si>
    <t>5,712,312.603847</t>
  </si>
  <si>
    <t>1,155.00</t>
  </si>
  <si>
    <t>11,309.759675</t>
  </si>
  <si>
    <t>64,288,291,667.18</t>
  </si>
  <si>
    <t>5,684,319.872132</t>
  </si>
  <si>
    <t>1,162.00</t>
  </si>
  <si>
    <t>11,262.061762</t>
  </si>
  <si>
    <t>64,051,688,414.49</t>
  </si>
  <si>
    <t>5,687,385.646280</t>
  </si>
  <si>
    <t>1,161.00</t>
  </si>
  <si>
    <t>11,261.136113</t>
  </si>
  <si>
    <t>64,046,423,892.49</t>
  </si>
  <si>
    <t>11,260.334435</t>
  </si>
  <si>
    <t>63,997,963,077.88</t>
  </si>
  <si>
    <t>5,683,486.884838</t>
  </si>
  <si>
    <t>11,205.598072</t>
  </si>
  <si>
    <t>62,630,035,314.33</t>
  </si>
  <si>
    <t>5,589,173.814008</t>
  </si>
  <si>
    <t>1,165.00</t>
  </si>
  <si>
    <t>11,249.606291</t>
  </si>
  <si>
    <t>62,554,670,375.55</t>
  </si>
  <si>
    <t>5,560,609.745522</t>
  </si>
  <si>
    <t>1,158.00</t>
  </si>
  <si>
    <t>11,135.792279</t>
  </si>
  <si>
    <t>61,557,681,676.24</t>
  </si>
  <si>
    <t>5,527,912.171494</t>
  </si>
  <si>
    <t>1,156.00</t>
  </si>
  <si>
    <t>11,301.286288</t>
  </si>
  <si>
    <t>62,322,812,142.35</t>
  </si>
  <si>
    <t>5,514,665.371379</t>
  </si>
  <si>
    <t>1,143.00</t>
  </si>
  <si>
    <t>11,116.124910</t>
  </si>
  <si>
    <t>62,879,416,395.57</t>
  </si>
  <si>
    <t>5,656,594.982759</t>
  </si>
  <si>
    <t>1,145.00</t>
  </si>
  <si>
    <t>11,115.282572</t>
  </si>
  <si>
    <t>62,874,624,954.88</t>
  </si>
  <si>
    <t>5,656,592.582910</t>
  </si>
  <si>
    <t>11,114.440303</t>
  </si>
  <si>
    <t>62,676,308,746.59</t>
  </si>
  <si>
    <t>5,639,178.135547</t>
  </si>
  <si>
    <t>11,009.451195</t>
  </si>
  <si>
    <t>62,983,906,634.92</t>
  </si>
  <si>
    <t>5,720,894.304157</t>
  </si>
  <si>
    <t>11,007.431860</t>
  </si>
  <si>
    <t>62,628,694,406.01</t>
  </si>
  <si>
    <t>5,689,673.595426</t>
  </si>
  <si>
    <t>1,144.00</t>
  </si>
  <si>
    <t>11,055.694242</t>
  </si>
  <si>
    <t>62,752,675,867.02</t>
  </si>
  <si>
    <t>5,676,050.232045</t>
  </si>
  <si>
    <t>1,137.00</t>
  </si>
  <si>
    <t>11,093.077749</t>
  </si>
  <si>
    <t>62,978,432,097.82</t>
  </si>
  <si>
    <t>5,677,273.118016</t>
  </si>
  <si>
    <t>1,133.00</t>
  </si>
  <si>
    <t>10,999.433991</t>
  </si>
  <si>
    <t>62,395,402,554.68</t>
  </si>
  <si>
    <t>5,672,601.208916</t>
  </si>
  <si>
    <t>1,130.00</t>
  </si>
  <si>
    <t>10,998.696721</t>
  </si>
  <si>
    <t>62,391,157,509.25</t>
  </si>
  <si>
    <t>5,672,595.498421</t>
  </si>
  <si>
    <t>1,129.00</t>
  </si>
  <si>
    <t>10,997.959512</t>
  </si>
  <si>
    <t>62,386,912,812.66</t>
  </si>
  <si>
    <t>5,672,589.787543</t>
  </si>
  <si>
    <t>10,997.222364</t>
  </si>
  <si>
    <t>62,195,302,275.24</t>
  </si>
  <si>
    <t>5,655,546.484096</t>
  </si>
  <si>
    <t>11,009.877979</t>
  </si>
  <si>
    <t>61,840,544,746.42</t>
  </si>
  <si>
    <t>5,616,823.807173</t>
  </si>
  <si>
    <t>1,125.00</t>
  </si>
  <si>
    <t>11,000.347416</t>
  </si>
  <si>
    <t>61,592,484,199.52</t>
  </si>
  <si>
    <t>5,599,139.906354</t>
  </si>
  <si>
    <t>1,126.00</t>
  </si>
  <si>
    <t>11,013.418286</t>
  </si>
  <si>
    <t>61,649,782,540.13</t>
  </si>
  <si>
    <t>5,597,697.366721</t>
  </si>
  <si>
    <t>10,985.732685</t>
  </si>
  <si>
    <t>61,498,900,912.67</t>
  </si>
  <si>
    <t>5,598,070.031077</t>
  </si>
  <si>
    <t>1,124.00</t>
  </si>
  <si>
    <t>10,984.987396</t>
  </si>
  <si>
    <t>61,494,670,162.53</t>
  </si>
  <si>
    <t>5,598,064.699437</t>
  </si>
  <si>
    <t>10,984.242167</t>
  </si>
  <si>
    <t>61,490,439,758.91</t>
  </si>
  <si>
    <t>5,598,059.367435</t>
  </si>
  <si>
    <t>10,983.497000</t>
  </si>
  <si>
    <t>59,774,562,748.85</t>
  </si>
  <si>
    <t>5,442,215.966979</t>
  </si>
  <si>
    <t>11,071.551365</t>
  </si>
  <si>
    <t>59,626,116,467.26</t>
  </si>
  <si>
    <t>5,385,524.982240</t>
  </si>
  <si>
    <t>1,111.00</t>
  </si>
  <si>
    <t>11,107.845387</t>
  </si>
  <si>
    <t>59,816,476,272.68</t>
  </si>
  <si>
    <t>5,385,065.616984</t>
  </si>
  <si>
    <t>1,104.00</t>
  </si>
  <si>
    <t>10,906.553994</t>
  </si>
  <si>
    <t>59,322,956,294.52</t>
  </si>
  <si>
    <t>5,439,202.549965</t>
  </si>
  <si>
    <t>1,103.00</t>
  </si>
  <si>
    <t>10,891.705892</t>
  </si>
  <si>
    <t>59,251,139,305.69</t>
  </si>
  <si>
    <t>5,440,023.802585</t>
  </si>
  <si>
    <t>1,100.00</t>
  </si>
  <si>
    <t>10,890.963307</t>
  </si>
  <si>
    <t>59,247,044,594.83</t>
  </si>
  <si>
    <t>5,440,018.749956</t>
  </si>
  <si>
    <t>10,890.220783</t>
  </si>
  <si>
    <t>59,215,407,846.35</t>
  </si>
  <si>
    <t>5,437,484.604673</t>
  </si>
  <si>
    <t>10,667.223340</t>
  </si>
  <si>
    <t>58,025,604,502.39</t>
  </si>
  <si>
    <t>5,439,616.538739</t>
  </si>
  <si>
    <t>1,102.00</t>
  </si>
  <si>
    <t>10,684.819104</t>
  </si>
  <si>
    <t>57,656,941,673.19</t>
  </si>
  <si>
    <t>5,396,155.153727</t>
  </si>
  <si>
    <t>1,101.00</t>
  </si>
  <si>
    <t>10,810.835997</t>
  </si>
  <si>
    <t>58,236,103,758.28</t>
  </si>
  <si>
    <t>5,386,827.047829</t>
  </si>
  <si>
    <t>1,097.00</t>
  </si>
  <si>
    <t>10,764.538430</t>
  </si>
  <si>
    <t>58,369,726,750.55</t>
  </si>
  <si>
    <t>5,422,408.692006</t>
  </si>
  <si>
    <t>1,093.00</t>
  </si>
  <si>
    <t>10,906.782942</t>
  </si>
  <si>
    <t>59,186,106,547.92</t>
  </si>
  <si>
    <t>5,426,541.159044</t>
  </si>
  <si>
    <t>1,094.00</t>
  </si>
  <si>
    <t>10,905.951649</t>
  </si>
  <si>
    <t>59,181,572,104.59</t>
  </si>
  <si>
    <t>5,426,539.013702</t>
  </si>
  <si>
    <t>10,905.120424</t>
  </si>
  <si>
    <t>59,177,038,033.26</t>
  </si>
  <si>
    <t>5,426,536.868196</t>
  </si>
  <si>
    <t>10,904.224113</t>
  </si>
  <si>
    <t>59,162,177,787.26</t>
  </si>
  <si>
    <t>5,425,620.124382</t>
  </si>
  <si>
    <t>11,084.206063</t>
  </si>
  <si>
    <t>60,193,599,641.47</t>
  </si>
  <si>
    <t>5,430,573.854392</t>
  </si>
  <si>
    <t>1,096.00</t>
  </si>
  <si>
    <t>11,105.724941</t>
  </si>
  <si>
    <t>60,235,886,478.52</t>
  </si>
  <si>
    <t>5,423,859.027479</t>
  </si>
  <si>
    <t>11,130.441304</t>
  </si>
  <si>
    <t>61,077,099,548.52</t>
  </si>
  <si>
    <t>5,487,392.447284</t>
  </si>
  <si>
    <t>1,099.00</t>
  </si>
  <si>
    <t>11,100.298796</t>
  </si>
  <si>
    <t>60,885,606,594.32</t>
  </si>
  <si>
    <t>5,485,042.134030</t>
  </si>
  <si>
    <t>11,099.497558</t>
  </si>
  <si>
    <t>60,881,171,370.06</t>
  </si>
  <si>
    <t>5,485,038.493865</t>
  </si>
  <si>
    <t>0.70639154329728</t>
  </si>
  <si>
    <t>11,098.696387</t>
  </si>
  <si>
    <t>60,646,292,592.40</t>
  </si>
  <si>
    <t>5,464,271.701680</t>
  </si>
  <si>
    <t>11,062.103537</t>
  </si>
  <si>
    <t>60,452,387,523.34</t>
  </si>
  <si>
    <t>5,464,818.451870</t>
  </si>
  <si>
    <t>11,036.784621</t>
  </si>
  <si>
    <t>60,313,261,997.65</t>
  </si>
  <si>
    <t>5,464,749.387646</t>
  </si>
  <si>
    <t>11,068.056664</t>
  </si>
  <si>
    <t>60,473,332,858.88</t>
  </si>
  <si>
    <t>5,463,771.526990</t>
  </si>
  <si>
    <t>11,006.488265</t>
  </si>
  <si>
    <t>60,160,785,046.84</t>
  </si>
  <si>
    <t>5,465,938.235366</t>
  </si>
  <si>
    <t>-0.3739432509133334</t>
  </si>
  <si>
    <t>11,047.944358</t>
  </si>
  <si>
    <t>60,757,849,160.43</t>
  </si>
  <si>
    <t>5,499,470.959708</t>
  </si>
  <si>
    <t>1,106.00</t>
  </si>
  <si>
    <t>11,047.147768</t>
  </si>
  <si>
    <t>60,753,427,710.33</t>
  </si>
  <si>
    <t>5,499,467.281835</t>
  </si>
  <si>
    <t>11,046.351245</t>
  </si>
  <si>
    <t>60,745,903,634.99</t>
  </si>
  <si>
    <t>5,499,182.697435</t>
  </si>
  <si>
    <t>11,029.322497</t>
  </si>
  <si>
    <t>60,563,350,874.35</t>
  </si>
  <si>
    <t>5,491,121.589008</t>
  </si>
  <si>
    <t>11,047.782139</t>
  </si>
  <si>
    <t>60,746,085,789.40</t>
  </si>
  <si>
    <t>5,498,486.938631</t>
  </si>
  <si>
    <t>1,107.00</t>
  </si>
  <si>
    <t>11,072.666514</t>
  </si>
  <si>
    <t>60,872,789,015.40</t>
  </si>
  <si>
    <t>5,497,572.688224</t>
  </si>
  <si>
    <t>1,112.00</t>
  </si>
  <si>
    <t>11,119.073309</t>
  </si>
  <si>
    <t>61,138,937,450.36</t>
  </si>
  <si>
    <t>5,498,564.111582</t>
  </si>
  <si>
    <t>11,118.268442</t>
  </si>
  <si>
    <t>61,134,472,122.83</t>
  </si>
  <si>
    <t>5,498,560.539263</t>
  </si>
  <si>
    <t>11,117.463642</t>
  </si>
  <si>
    <t>61,130,007,161.77</t>
  </si>
  <si>
    <t>5,498,556.966686</t>
  </si>
  <si>
    <t>11,116.658908</t>
  </si>
  <si>
    <t>61,071,006,267.40</t>
  </si>
  <si>
    <t>5,493,647.576305</t>
  </si>
  <si>
    <t>11,015.353857</t>
  </si>
  <si>
    <t>60,472,569,277.84</t>
  </si>
  <si>
    <t>5,489,843.546163</t>
  </si>
  <si>
    <t>1,110.00</t>
  </si>
  <si>
    <t>11,074.110868</t>
  </si>
  <si>
    <t>60,866,258,308.57</t>
  </si>
  <si>
    <t>5,496,265.933828</t>
  </si>
  <si>
    <t>1,113.00</t>
  </si>
  <si>
    <t>10,987.982137</t>
  </si>
  <si>
    <t>60,340,561,724.06</t>
  </si>
  <si>
    <t>5,491,505.261988</t>
  </si>
  <si>
    <t>1,115.00</t>
  </si>
  <si>
    <t>11,034.170851</t>
  </si>
  <si>
    <t>60,475,144,757.48</t>
  </si>
  <si>
    <t>5,480,714.915129</t>
  </si>
  <si>
    <t>1,116.00</t>
  </si>
  <si>
    <t>11,188.091858</t>
  </si>
  <si>
    <t>61,336,936,056.69</t>
  </si>
  <si>
    <t>5,482,341.120672</t>
  </si>
  <si>
    <t>11,187.270401</t>
  </si>
  <si>
    <t>61,332,396,927.77</t>
  </si>
  <si>
    <t>5,482,337.936964</t>
  </si>
  <si>
    <t>11,186.449010</t>
  </si>
  <si>
    <t>61,272,618,285.27</t>
  </si>
  <si>
    <t>5,477,396.645696</t>
  </si>
  <si>
    <t>11,207.181503</t>
  </si>
  <si>
    <t>61,326,360,225.69</t>
  </si>
  <si>
    <t>5,472,059.162236</t>
  </si>
  <si>
    <t>11,141.975599</t>
  </si>
  <si>
    <t>60,949,770,878.67</t>
  </si>
  <si>
    <t>5,470,284.002928</t>
  </si>
  <si>
    <t>1,109.00</t>
  </si>
  <si>
    <t>11,113.646537</t>
  </si>
  <si>
    <t>61,075,072,800.17</t>
  </si>
  <si>
    <t>5,495,502.542508</t>
  </si>
  <si>
    <t>1,108.00</t>
  </si>
  <si>
    <t>10,997.077789</t>
  </si>
  <si>
    <t>60,585,471,307.03</t>
  </si>
  <si>
    <t>5,509,233.677468</t>
  </si>
  <si>
    <t>10,980.883463</t>
  </si>
  <si>
    <t>60,616,897,352.38</t>
  </si>
  <si>
    <t>5,520,220.441032</t>
  </si>
  <si>
    <t>10,980.096328</t>
  </si>
  <si>
    <t>60,612,509,986.48</t>
  </si>
  <si>
    <t>5,520,216.597168</t>
  </si>
  <si>
    <t>10,979.309257</t>
  </si>
  <si>
    <t>60,562,916,141.81</t>
  </si>
  <si>
    <t>5,516,095.295569</t>
  </si>
  <si>
    <t>10,921.416563</t>
  </si>
  <si>
    <t>60,459,391,745.04</t>
  </si>
  <si>
    <t>5,535,856.213841</t>
  </si>
  <si>
    <t>10,920.632090</t>
  </si>
  <si>
    <t>60,297,955,924.44</t>
  </si>
  <si>
    <t>5,521,471.232532</t>
  </si>
  <si>
    <t>10,792.613678</t>
  </si>
  <si>
    <t>59,588,319,433.86</t>
  </si>
  <si>
    <t>5,521,213.045336</t>
  </si>
  <si>
    <t>10,967.797051</t>
  </si>
  <si>
    <t>60,693,806,956.02</t>
  </si>
  <si>
    <t>5,533,819.296228</t>
  </si>
  <si>
    <t>11,051.470181</t>
  </si>
  <si>
    <t>61,235,711,301.94</t>
  </si>
  <si>
    <t>5,540,956.116974</t>
  </si>
  <si>
    <t>11,050.669967</t>
  </si>
  <si>
    <t>61,231,237,632.12</t>
  </si>
  <si>
    <t>5,540,952.522803</t>
  </si>
  <si>
    <t>11,049.869819</t>
  </si>
  <si>
    <t>61,193,748,515.44</t>
  </si>
  <si>
    <t>5,537,961.036670</t>
  </si>
  <si>
    <t>0.2122498724824506</t>
  </si>
  <si>
    <t>11,012.375498</t>
  </si>
  <si>
    <t>61,122,974,994.04</t>
  </si>
  <si>
    <t>5,550,389.650548</t>
  </si>
  <si>
    <t>11,085.773090</t>
  </si>
  <si>
    <t>61,284,832,179.15</t>
  </si>
  <si>
    <t>5,528,241.619171</t>
  </si>
  <si>
    <t>11,153.295368</t>
  </si>
  <si>
    <t>61,766,456,621.80</t>
  </si>
  <si>
    <t>5,537,955.786627</t>
  </si>
  <si>
    <t>11,208.226153</t>
  </si>
  <si>
    <t>62,114,694,347.15</t>
  </si>
  <si>
    <t>5,541,884.460598</t>
  </si>
  <si>
    <t>1,117.00</t>
  </si>
  <si>
    <t>11,187.552879</t>
  </si>
  <si>
    <t>62,254,811,082.46</t>
  </si>
  <si>
    <t>5,564,649.549026</t>
  </si>
  <si>
    <t>1,123.00</t>
  </si>
  <si>
    <t>11,186.747257</t>
  </si>
  <si>
    <t>62,250,286,058.63</t>
  </si>
  <si>
    <t>5,564,645.792795</t>
  </si>
  <si>
    <t>11,185.941701</t>
  </si>
  <si>
    <t>62,245,761,406.04</t>
  </si>
  <si>
    <t>5,564,642.036295</t>
  </si>
  <si>
    <t>11,185.136212</t>
  </si>
  <si>
    <t>62,169,374,317.01</t>
  </si>
  <si>
    <t>5,558,213.430770</t>
  </si>
  <si>
    <t>11,124.643318</t>
  </si>
  <si>
    <t>60,158,350,194.22</t>
  </si>
  <si>
    <t>5,407,665.529054</t>
  </si>
  <si>
    <t>1,120.00</t>
  </si>
  <si>
    <t>0.8773694207804494</t>
  </si>
  <si>
    <t>0.2098305625494845</t>
  </si>
  <si>
    <t>11,145.135396</t>
  </si>
  <si>
    <t>60,358,327,870.21</t>
  </si>
  <si>
    <t>5,415,665.734420</t>
  </si>
  <si>
    <t>1,121.00</t>
  </si>
  <si>
    <t>0.646359794893181</t>
  </si>
  <si>
    <t>11,159.817253</t>
  </si>
  <si>
    <t>59,452,626,806.11</t>
  </si>
  <si>
    <t>5,327,383.545651</t>
  </si>
  <si>
    <t>1,132.00</t>
  </si>
  <si>
    <t>0.922702822397059</t>
  </si>
  <si>
    <t>11,128.005323</t>
  </si>
  <si>
    <t>59,294,347,086.13</t>
  </si>
  <si>
    <t>5,328,389.533185</t>
  </si>
  <si>
    <t>0.3474564409461589</t>
  </si>
  <si>
    <t>11,127.151056</t>
  </si>
  <si>
    <t>59,289,773,938.39</t>
  </si>
  <si>
    <t>5,328,387.620297</t>
  </si>
  <si>
    <t>11,126.296861</t>
  </si>
  <si>
    <t>59,219,855,217.94</t>
  </si>
  <si>
    <t>5,322,512.598757</t>
  </si>
  <si>
    <t>11,125.063250</t>
  </si>
  <si>
    <t>59,208,932,285.80</t>
  </si>
  <si>
    <t>5,322,120.958342</t>
  </si>
  <si>
    <t>-0.8193224810049915</t>
  </si>
  <si>
    <t>11,166.504132</t>
  </si>
  <si>
    <t>59,388,355,742.97</t>
  </si>
  <si>
    <t>5,318,437.627325</t>
  </si>
  <si>
    <t>11,148.052062</t>
  </si>
  <si>
    <t>59,215,895,831.08</t>
  </si>
  <si>
    <t>5,311,770.657295</t>
  </si>
  <si>
    <t>11,091.056388</t>
  </si>
  <si>
    <t>59,923,807,229.79</t>
  </si>
  <si>
    <t>5,403,876.970989</t>
  </si>
  <si>
    <t>1,134.00</t>
  </si>
  <si>
    <t>11,107.788523</t>
  </si>
  <si>
    <t>60,321,740,302.91</t>
  </si>
  <si>
    <t>5,431,621.048799</t>
  </si>
  <si>
    <t>-0.6394222457822951</t>
  </si>
  <si>
    <t>11,107.136637</t>
  </si>
  <si>
    <t>60,318,154,078.13</t>
  </si>
  <si>
    <t>5,431,613.602840</t>
  </si>
  <si>
    <t>11,106.477715</t>
  </si>
  <si>
    <t>60,291,879,503.44</t>
  </si>
  <si>
    <t>5,429,566.793463</t>
  </si>
  <si>
    <t>11,083.961050</t>
  </si>
  <si>
    <t>60,474,253,994.01</t>
  </si>
  <si>
    <t>5,457,116.257486</t>
  </si>
  <si>
    <t>0.244548659769972</t>
  </si>
  <si>
    <t>11,028.559036</t>
  </si>
  <si>
    <t>60,165,036,513.84</t>
  </si>
  <si>
    <t>5,456,648.722486</t>
  </si>
  <si>
    <t>11,008.940744</t>
  </si>
  <si>
    <t>60,095,310,097.64</t>
  </si>
  <si>
    <t>5,460,001.504932</t>
  </si>
  <si>
    <t>1,135.00</t>
  </si>
  <si>
    <t>11,176.853214</t>
  </si>
  <si>
    <t>61,020,832,735.91</t>
  </si>
  <si>
    <t>5,460,689.734991</t>
  </si>
  <si>
    <t>0.9452336989803412</t>
  </si>
  <si>
    <t>11,205.125201</t>
  </si>
  <si>
    <t>61,200,564,536.02</t>
  </si>
  <si>
    <t>5,463,003.466328</t>
  </si>
  <si>
    <t>11,204.455823</t>
  </si>
  <si>
    <t>61,196,831,629.53</t>
  </si>
  <si>
    <t>5,462,995.712247</t>
  </si>
  <si>
    <t>11,203.780116</t>
  </si>
  <si>
    <t>61,173,515,077.91</t>
  </si>
  <si>
    <t>5,461,243.088471</t>
  </si>
  <si>
    <t>-0.2552090419827513</t>
  </si>
  <si>
    <t>11,168.018014</t>
  </si>
  <si>
    <t>61,087,879,927.10</t>
  </si>
  <si>
    <t>5,471,071.119336</t>
  </si>
  <si>
    <t>-0.5178229257656652</t>
  </si>
  <si>
    <t>11,191.160344</t>
  </si>
  <si>
    <t>61,116,257,822.52</t>
  </si>
  <si>
    <t>5,462,411.987995</t>
  </si>
  <si>
    <t>1,138.00</t>
  </si>
  <si>
    <t>-0.1435474420109162</t>
  </si>
  <si>
    <t>11,172.199672</t>
  </si>
  <si>
    <t>61,454,663,507.29</t>
  </si>
  <si>
    <t>5,502,173.689583</t>
  </si>
  <si>
    <t>11,240.672323</t>
  </si>
  <si>
    <t>61,812,149,326.10</t>
  </si>
  <si>
    <t>5,500,279.309668</t>
  </si>
  <si>
    <t>1,147.00</t>
  </si>
  <si>
    <t>11,304.663788</t>
  </si>
  <si>
    <t>62,241,029,888.96</t>
  </si>
  <si>
    <t>5,507,053.426316</t>
  </si>
  <si>
    <t>11,303.996980</t>
  </si>
  <si>
    <t>62,237,277,329.26</t>
  </si>
  <si>
    <t>5,507,045.326429</t>
  </si>
  <si>
    <t>1,150.00</t>
  </si>
  <si>
    <t>11,303.303995</t>
  </si>
  <si>
    <t>62,154,839,860.56</t>
  </si>
  <si>
    <t>5,500,088.722417</t>
  </si>
  <si>
    <t>11,139.270680</t>
  </si>
  <si>
    <t>62,520,407,032.11</t>
  </si>
  <si>
    <t>5,613,776.973197</t>
  </si>
  <si>
    <t>11,191.457162</t>
  </si>
  <si>
    <t>63,089,988,193.52</t>
  </si>
  <si>
    <t>5,638,707.421835</t>
  </si>
  <si>
    <t>1,163.00</t>
  </si>
  <si>
    <t>0.6015570875614884</t>
  </si>
  <si>
    <t>11,290.667516</t>
  </si>
  <si>
    <t>63,845,908,714.41</t>
  </si>
  <si>
    <t>5,656,072.348865</t>
  </si>
  <si>
    <t>11,297.731858</t>
  </si>
  <si>
    <t>64,488,052,273.62</t>
  </si>
  <si>
    <t>5,709,349.444063</t>
  </si>
  <si>
    <t>11,323.075167</t>
  </si>
  <si>
    <t>64,639,404,231.71</t>
  </si>
  <si>
    <t>5,709,948.184919</t>
  </si>
  <si>
    <t>11,322.328784</t>
  </si>
  <si>
    <t>64,635,089,538.02</t>
  </si>
  <si>
    <t>5,709,942.365079</t>
  </si>
  <si>
    <t>11,321.576548</t>
  </si>
  <si>
    <t>64,611,889,794.30</t>
  </si>
  <si>
    <t>5,708,271.433256</t>
  </si>
  <si>
    <t>11,241.740010</t>
  </si>
  <si>
    <t>64,211,423,781.08</t>
  </si>
  <si>
    <t>5,713,264.801922</t>
  </si>
  <si>
    <t>11,145.626004</t>
  </si>
  <si>
    <t>63,772,710,379.79</t>
  </si>
  <si>
    <t>5,723,022.340462</t>
  </si>
  <si>
    <t>11,173.513660</t>
  </si>
  <si>
    <t>63,848,381,868.49</t>
  </si>
  <si>
    <t>5,715,603.432112</t>
  </si>
  <si>
    <t>1,164.00</t>
  </si>
  <si>
    <t>-0.9486824032642227</t>
  </si>
  <si>
    <t>11,261.586985</t>
  </si>
  <si>
    <t>64,411,761,531.94</t>
  </si>
  <si>
    <t>5,720,870.409903</t>
  </si>
  <si>
    <t>1,169.00</t>
  </si>
  <si>
    <t>0.6532996734081475</t>
  </si>
  <si>
    <t>11,194.049080</t>
  </si>
  <si>
    <t>64,099,166,016.09</t>
  </si>
  <si>
    <t>5,727,264.232612</t>
  </si>
  <si>
    <t>-0.5547484388601309</t>
  </si>
  <si>
    <t>11,193.454043</t>
  </si>
  <si>
    <t>64,095,653,606.23</t>
  </si>
  <si>
    <t>5,727,253.837082</t>
  </si>
  <si>
    <t>0.3294121960382146</t>
  </si>
  <si>
    <t>11,192.836048</t>
  </si>
  <si>
    <t>64,011,994,619.76</t>
  </si>
  <si>
    <t>5,720,094.642219</t>
  </si>
  <si>
    <t>0.0518467866376771</t>
  </si>
  <si>
    <t>11,221.531470</t>
  </si>
  <si>
    <t>64,156,024,294.70</t>
  </si>
  <si>
    <t>5,718,463.566542</t>
  </si>
  <si>
    <t>0.2047951212320376</t>
  </si>
  <si>
    <t>11,264.211562</t>
  </si>
  <si>
    <t>63,929,419,610.21</t>
  </si>
  <si>
    <t>5,676,505.777092</t>
  </si>
  <si>
    <t>1,168.00</t>
  </si>
  <si>
    <t>0.9923600728905413</t>
  </si>
  <si>
    <t>11,242.826955</t>
  </si>
  <si>
    <t>63,887,506,229.23</t>
  </si>
  <si>
    <t>5,683,572.773969</t>
  </si>
  <si>
    <t>1,166.00</t>
  </si>
  <si>
    <t>0.6171329009295512</t>
  </si>
  <si>
    <t>11,319.514337</t>
  </si>
  <si>
    <t>64,497,892,161.57</t>
  </si>
  <si>
    <t>5,699,021.634410</t>
  </si>
  <si>
    <t>1,167.00</t>
  </si>
  <si>
    <t>11,335.606949</t>
  </si>
  <si>
    <t>64,717,981,596.00</t>
  </si>
  <si>
    <t>5,710,446.676366</t>
  </si>
  <si>
    <t>1,174.00</t>
  </si>
  <si>
    <t>11,334.899029</t>
  </si>
  <si>
    <t>64,713,871,244.99</t>
  </si>
  <si>
    <t>5,710,439.669603</t>
  </si>
  <si>
    <t>11,334.182709</t>
  </si>
  <si>
    <t>64,681,570,963.56</t>
  </si>
  <si>
    <t>5,707,949.725657</t>
  </si>
  <si>
    <t>11,316.332049</t>
  </si>
  <si>
    <t>64,945,089,266.27</t>
  </si>
  <si>
    <t>5,740,172.463482</t>
  </si>
  <si>
    <t>1,170.00</t>
  </si>
  <si>
    <t>11,304.470505</t>
  </si>
  <si>
    <t>66,170,109,058.00</t>
  </si>
  <si>
    <t>5,854,372.908337</t>
  </si>
  <si>
    <t>1,178.00</t>
  </si>
  <si>
    <t>0.7032656039233087</t>
  </si>
  <si>
    <t>11,296.420350</t>
  </si>
  <si>
    <t>66,278,652,767.74</t>
  </si>
  <si>
    <t>5,868,109.051086</t>
  </si>
  <si>
    <t>1,183.00</t>
  </si>
  <si>
    <t>0.9528737215405814</t>
  </si>
  <si>
    <t>11,308.770825</t>
  </si>
  <si>
    <t>66,889,166,191.84</t>
  </si>
  <si>
    <t>5,915,643.925752</t>
  </si>
  <si>
    <t>1,184.00</t>
  </si>
  <si>
    <t>11,339.301823</t>
  </si>
  <si>
    <t>67,190,161,636.38</t>
  </si>
  <si>
    <t>5,926,217.319139</t>
  </si>
  <si>
    <t>1,187.00</t>
  </si>
  <si>
    <t>11,338.544703</t>
  </si>
  <si>
    <t>67,185,621,493.98</t>
  </si>
  <si>
    <t>5,926,211.699991</t>
  </si>
  <si>
    <t>0.963664008439058</t>
  </si>
  <si>
    <t>11,337.782569</t>
  </si>
  <si>
    <t>67,181,053,706.08</t>
  </si>
  <si>
    <t>5,926,206.255123</t>
  </si>
  <si>
    <t>0.5064709756350094</t>
  </si>
  <si>
    <t>11,337.005497</t>
  </si>
  <si>
    <t>67,112,155,162.37</t>
  </si>
  <si>
    <t>5,920,534.202159</t>
  </si>
  <si>
    <t>0.5800847072699122</t>
  </si>
  <si>
    <t>11,448.267672</t>
  </si>
  <si>
    <t>68,198,747,251.28</t>
  </si>
  <si>
    <t>5,957,635.392420</t>
  </si>
  <si>
    <t>11,602.970871</t>
  </si>
  <si>
    <t>69,035,622,954.06</t>
  </si>
  <si>
    <t>5,950,398.706228</t>
  </si>
  <si>
    <t>1,196.00</t>
  </si>
  <si>
    <t>11,747.761882</t>
  </si>
  <si>
    <t>70,802,981,331.81</t>
  </si>
  <si>
    <t>6,027,568.139955</t>
  </si>
  <si>
    <t>1,201.00</t>
  </si>
  <si>
    <t>11,814.178247</t>
  </si>
  <si>
    <t>71,492,074,582.01</t>
  </si>
  <si>
    <t>6,052,127.058580</t>
  </si>
  <si>
    <t>1,206.00</t>
  </si>
  <si>
    <t>11,813.370052</t>
  </si>
  <si>
    <t>71,487,133,880.43</t>
  </si>
  <si>
    <t>6,052,121.955917</t>
  </si>
  <si>
    <t>11,812.560061</t>
  </si>
  <si>
    <t>71,473,626,318.70</t>
  </si>
  <si>
    <t>6,051,392.538536</t>
  </si>
  <si>
    <t>11,893.296634</t>
  </si>
  <si>
    <t>71,005,046,346.66</t>
  </si>
  <si>
    <t>5,971,061.312075</t>
  </si>
  <si>
    <t>1,210.00</t>
  </si>
  <si>
    <t>11,867.596507</t>
  </si>
  <si>
    <t>71,470,906,453.99</t>
  </si>
  <si>
    <t>6,023,237.833525</t>
  </si>
  <si>
    <t>11,935.942367</t>
  </si>
  <si>
    <t>71,929,987,455.87</t>
  </si>
  <si>
    <t>6,027,254.901284</t>
  </si>
  <si>
    <t>12,133.172166</t>
  </si>
  <si>
    <t>73,182,698,237.46</t>
  </si>
  <si>
    <t>6,032,778.941839</t>
  </si>
  <si>
    <t>1,207.00</t>
  </si>
  <si>
    <t>12,129.650320</t>
  </si>
  <si>
    <t>73,229,692,377.71</t>
  </si>
  <si>
    <t>6,038,207.717642</t>
  </si>
  <si>
    <t>1,208.00</t>
  </si>
  <si>
    <t>12,128.781058</t>
  </si>
  <si>
    <t>73,224,410,588.70</t>
  </si>
  <si>
    <t>6,038,203.896356</t>
  </si>
  <si>
    <t>12,127.827972</t>
  </si>
  <si>
    <t>72,877,654,444.15</t>
  </si>
  <si>
    <t>6,010,085.475230</t>
  </si>
  <si>
    <t>12,154.161085</t>
  </si>
  <si>
    <t>76,266,968,618.17</t>
  </si>
  <si>
    <t>6,276,060.172861</t>
  </si>
  <si>
    <t>1,224.00</t>
  </si>
  <si>
    <t>12,073.369696</t>
  </si>
  <si>
    <t>76,742,943,121.90</t>
  </si>
  <si>
    <t>6,358,315.139258</t>
  </si>
  <si>
    <t>1,225.00</t>
  </si>
  <si>
    <t>11,991.020914</t>
  </si>
  <si>
    <t>76,253,722,654.89</t>
  </si>
  <si>
    <t>6,361,222.671574</t>
  </si>
  <si>
    <t>1,227.00</t>
  </si>
  <si>
    <t>11,738.629878</t>
  </si>
  <si>
    <t>75,034,673,466.41</t>
  </si>
  <si>
    <t>6,394,122.071540</t>
  </si>
  <si>
    <t>1,234.00</t>
  </si>
  <si>
    <t>11,593.362638</t>
  </si>
  <si>
    <t>74,831,950,335.08</t>
  </si>
  <si>
    <t>6,456,610.230676</t>
  </si>
  <si>
    <t>1,235.00</t>
  </si>
  <si>
    <t>11,592.602308</t>
  </si>
  <si>
    <t>74,826,978,711.57</t>
  </si>
  <si>
    <t>6,456,603.482993</t>
  </si>
  <si>
    <t>11,591.842041</t>
  </si>
  <si>
    <t>74,822,007,496.06</t>
  </si>
  <si>
    <t>6,456,596.734864</t>
  </si>
  <si>
    <t>11,591.053186</t>
  </si>
  <si>
    <t>74,717,206,079.31</t>
  </si>
  <si>
    <t>6,447,993.182000</t>
  </si>
  <si>
    <t>11,547.469754</t>
  </si>
  <si>
    <t>72,548,776,127.19</t>
  </si>
  <si>
    <t>6,284,769.591103</t>
  </si>
  <si>
    <t>1,238.00</t>
  </si>
  <si>
    <t>11,278.648731</t>
  </si>
  <si>
    <t>71,189,470,869.26</t>
  </si>
  <si>
    <t>6,313,745.789311</t>
  </si>
  <si>
    <t>1,231.00</t>
  </si>
  <si>
    <t>11,611.495606</t>
  </si>
  <si>
    <t>73,344,325,624.33</t>
  </si>
  <si>
    <t>6,318,499.142981</t>
  </si>
  <si>
    <t>0.2567000063390168</t>
  </si>
  <si>
    <t>11,669.953766</t>
  </si>
  <si>
    <t>73,687,084,527.36</t>
  </si>
  <si>
    <t>6,316,793.941125</t>
  </si>
  <si>
    <t>1,229.00</t>
  </si>
  <si>
    <t>11,669.161066</t>
  </si>
  <si>
    <t>73,682,030,425.91</t>
  </si>
  <si>
    <t>6,316,788.301113</t>
  </si>
  <si>
    <t>11,668.368432</t>
  </si>
  <si>
    <t>73,676,976,739.46</t>
  </si>
  <si>
    <t>6,316,782.660714</t>
  </si>
  <si>
    <t>11,667.486370</t>
  </si>
  <si>
    <t>73,408,579,918.47</t>
  </si>
  <si>
    <t>6,294,254.631059</t>
  </si>
  <si>
    <t>11,613.008727</t>
  </si>
  <si>
    <t>73,138,837,761.59</t>
  </si>
  <si>
    <t>6,300,571.074009</t>
  </si>
  <si>
    <t>11,506.155297</t>
  </si>
  <si>
    <t>72,442,249,062.24</t>
  </si>
  <si>
    <t>6,298,374.149000</t>
  </si>
  <si>
    <t>11,572.471960</t>
  </si>
  <si>
    <t>72,232,030,859.58</t>
  </si>
  <si>
    <t>6,243,835.612695</t>
  </si>
  <si>
    <t>11,574.226538</t>
  </si>
  <si>
    <t>72,248,860,854.64</t>
  </si>
  <si>
    <t>6,244,116.975006</t>
  </si>
  <si>
    <t>11,573.411607</t>
  </si>
  <si>
    <t>72,243,737,052.81</t>
  </si>
  <si>
    <t>6,244,112.439416</t>
  </si>
  <si>
    <t>11,572.596744</t>
  </si>
  <si>
    <t>72,238,613,670.98</t>
  </si>
  <si>
    <t>6,244,107.903503</t>
  </si>
  <si>
    <t>11,595.761577</t>
  </si>
  <si>
    <t>72,071,845,620.97</t>
  </si>
  <si>
    <t>6,217,084.672826</t>
  </si>
  <si>
    <t>11,612.576256</t>
  </si>
  <si>
    <t>72,271,858,319.69</t>
  </si>
  <si>
    <t>6,225,257.526378</t>
  </si>
  <si>
    <t>11,599.932623</t>
  </si>
  <si>
    <t>72,487,118,608.14</t>
  </si>
  <si>
    <t>6,250,573.748502</t>
  </si>
  <si>
    <t>11,557.547573</t>
  </si>
  <si>
    <t>72,129,610,584.66</t>
  </si>
  <si>
    <t>6,242,559.104664</t>
  </si>
  <si>
    <t>1,223.00</t>
  </si>
  <si>
    <t>11,576.850406</t>
  </si>
  <si>
    <t>72,488,981,969.85</t>
  </si>
  <si>
    <t>6,263,109.051524</t>
  </si>
  <si>
    <t>1,222.00</t>
  </si>
  <si>
    <t>11,576.118297</t>
  </si>
  <si>
    <t>72,484,323,902.77</t>
  </si>
  <si>
    <t>6,263,101.575485</t>
  </si>
  <si>
    <t>11,575.335724</t>
  </si>
  <si>
    <t>72,300,501,778.35</t>
  </si>
  <si>
    <t>6,247,643.261382</t>
  </si>
  <si>
    <t>11,518.690569</t>
  </si>
  <si>
    <t>72,993,753,485.89</t>
  </si>
  <si>
    <t>6,338,684.426319</t>
  </si>
  <si>
    <t>1,220.00</t>
  </si>
  <si>
    <t>11,527.040012</t>
  </si>
  <si>
    <t>72,991,189,428.10</t>
  </si>
  <si>
    <t>6,333,888.768866</t>
  </si>
  <si>
    <t>11,538.304015</t>
  </si>
  <si>
    <t>73,123,865,778.09</t>
  </si>
  <si>
    <t>6,339,228.626188</t>
  </si>
  <si>
    <t>1,219.00</t>
  </si>
  <si>
    <t>11,575.280820</t>
  </si>
  <si>
    <t>72,925,564,777.40</t>
  </si>
  <si>
    <t>6,301,883.533713</t>
  </si>
  <si>
    <t>1,218.00</t>
  </si>
  <si>
    <t>11,631.342029</t>
  </si>
  <si>
    <t>73,290,269,545.40</t>
  </si>
  <si>
    <t>6,303,077.168587</t>
  </si>
  <si>
    <t>1,215.00</t>
  </si>
  <si>
    <t>11,630.549957</t>
  </si>
  <si>
    <t>73,285,229,401.10</t>
  </si>
  <si>
    <t>6,303,071.616301</t>
  </si>
  <si>
    <t>1,214.00</t>
  </si>
  <si>
    <t>11,629.743024</t>
  </si>
  <si>
    <t>73,231,562,413.17</t>
  </si>
  <si>
    <t>6,298,892.851654</t>
  </si>
  <si>
    <t>11,666.777851</t>
  </si>
  <si>
    <t>73,232,477,749.58</t>
  </si>
  <si>
    <t>6,279,201.632411</t>
  </si>
  <si>
    <t>11,701.779810</t>
  </si>
  <si>
    <t>73,372,918,026.68</t>
  </si>
  <si>
    <t>6,272,753.224995</t>
  </si>
  <si>
    <t>11,801.835914</t>
  </si>
  <si>
    <t>74,151,847,557.55</t>
  </si>
  <si>
    <t>6,285,880.751909</t>
  </si>
  <si>
    <t>11,827.932828</t>
  </si>
  <si>
    <t>74,324,574,446.88</t>
  </si>
  <si>
    <t>6,286,683.709272</t>
  </si>
  <si>
    <t>11,827.259775</t>
  </si>
  <si>
    <t>74,464,074,681.23</t>
  </si>
  <si>
    <t>6,298,675.573743</t>
  </si>
  <si>
    <t>11,826.461551</t>
  </si>
  <si>
    <t>74,458,997,682.01</t>
  </si>
  <si>
    <t>6,298,669.742147</t>
  </si>
  <si>
    <t>11,825.470232</t>
  </si>
  <si>
    <t>73,905,523,682.18</t>
  </si>
  <si>
    <t>6,252,392.266078</t>
  </si>
  <si>
    <t>11,866.507801</t>
  </si>
  <si>
    <t>74,031,194,974.46</t>
  </si>
  <si>
    <t>6,241,309.407777</t>
  </si>
  <si>
    <t>11,930.704516</t>
  </si>
  <si>
    <t>74,418,984,081.70</t>
  </si>
  <si>
    <t>6,240,237.590421</t>
  </si>
  <si>
    <t>11,947.111885</t>
  </si>
  <si>
    <t>74,797,131,327.65</t>
  </si>
  <si>
    <t>6,263,208.868937</t>
  </si>
  <si>
    <t>1,221.00</t>
  </si>
  <si>
    <t>11,945.810481</t>
  </si>
  <si>
    <t>75,262,487,865.71</t>
  </si>
  <si>
    <t>6,302,944.796088</t>
  </si>
  <si>
    <t>1,226.00</t>
  </si>
  <si>
    <t>11,938.926477</t>
  </si>
  <si>
    <t>75,486,085,555.71</t>
  </si>
  <si>
    <t>6,325,091.107056</t>
  </si>
  <si>
    <t>11,938.131550</t>
  </si>
  <si>
    <t>75,481,001,575.31</t>
  </si>
  <si>
    <t>6,325,084.864268</t>
  </si>
  <si>
    <t>11,937.287356</t>
  </si>
  <si>
    <t>75,326,950,707.91</t>
  </si>
  <si>
    <t>6,312,625.537465</t>
  </si>
  <si>
    <t>11,923.449529</t>
  </si>
  <si>
    <t>75,824,578,758.71</t>
  </si>
  <si>
    <t>6,361,852.262726</t>
  </si>
  <si>
    <t>1,233.00</t>
  </si>
  <si>
    <t>11,938.343112</t>
  </si>
  <si>
    <t>76,604,141,106.54</t>
  </si>
  <si>
    <t>6,419,151.059154</t>
  </si>
  <si>
    <t>11,970.101578</t>
  </si>
  <si>
    <t>78,167,949,677.32</t>
  </si>
  <si>
    <t>6,532,692.053937</t>
  </si>
  <si>
    <t>1,236.00</t>
  </si>
  <si>
    <t>11,942.491227</t>
  </si>
  <si>
    <t>78,178,926,109.12</t>
  </si>
  <si>
    <t>6,548,648.363012</t>
  </si>
  <si>
    <t>11,947.584793</t>
  </si>
  <si>
    <t>78,238,575,080.99</t>
  </si>
  <si>
    <t>6,550,624.954700</t>
  </si>
  <si>
    <t>11,946.699650</t>
  </si>
  <si>
    <t>78,232,758,133.89</t>
  </si>
  <si>
    <t>6,550,621.714595</t>
  </si>
  <si>
    <t>11,945.536440</t>
  </si>
  <si>
    <t>77,290,804,119.28</t>
  </si>
  <si>
    <t>6,472,403.515748</t>
  </si>
  <si>
    <t>12,017.066907</t>
  </si>
  <si>
    <t>77,975,634,010.19</t>
  </si>
  <si>
    <t>6,490,890.180046</t>
  </si>
  <si>
    <t>1,241.00</t>
  </si>
  <si>
    <t>12,016.151219</t>
  </si>
  <si>
    <t>77,528,958,774.70</t>
  </si>
  <si>
    <t>6,454,210.316795</t>
  </si>
  <si>
    <t>12,003.765152</t>
  </si>
  <si>
    <t>78,403,682,380.33</t>
  </si>
  <si>
    <t>6,533,528.931135</t>
  </si>
  <si>
    <t>1,242.00</t>
  </si>
  <si>
    <t>12,082.507015</t>
  </si>
  <si>
    <t>81,673,813,409.76</t>
  </si>
  <si>
    <t>6,761,644.093274</t>
  </si>
  <si>
    <t>12,044.079350</t>
  </si>
  <si>
    <t>86,661,296,956.14</t>
  </si>
  <si>
    <t>7,197,411.831136</t>
  </si>
  <si>
    <t>1,247.00</t>
  </si>
  <si>
    <t>12,043.427766</t>
  </si>
  <si>
    <t>86,656,461,968.09</t>
  </si>
  <si>
    <t>7,197,398.658100</t>
  </si>
  <si>
    <t>12,043.107563</t>
  </si>
  <si>
    <t>86,653,844,500.99</t>
  </si>
  <si>
    <t>7,197,372.307845</t>
  </si>
  <si>
    <t>12,042.124734</t>
  </si>
  <si>
    <t>86,646,792,957.99</t>
  </si>
  <si>
    <t>12,041.470918</t>
  </si>
  <si>
    <t>86,631,959,158.94</t>
  </si>
  <si>
    <t>7,196,530.097849</t>
  </si>
  <si>
    <t>12,016.764601</t>
  </si>
  <si>
    <t>86,317,555,711.76</t>
  </si>
  <si>
    <t>7,185,152.653519</t>
  </si>
  <si>
    <t>12,123.782093</t>
  </si>
  <si>
    <t>86,860,009,397.11</t>
  </si>
  <si>
    <t>7,166,530.253842</t>
  </si>
  <si>
    <t>1,243.00</t>
  </si>
  <si>
    <t>12,132.456584</t>
  </si>
  <si>
    <t>86,799,952,625.89</t>
  </si>
  <si>
    <t>7,156,343.040492</t>
  </si>
  <si>
    <t>1,244.00</t>
  </si>
  <si>
    <t>12,131.585357</t>
  </si>
  <si>
    <t>86,793,680,167.64</t>
  </si>
  <si>
    <t>7,156,338.381193</t>
  </si>
  <si>
    <t>12,130.714203</t>
  </si>
  <si>
    <t>86,787,408,223.39</t>
  </si>
  <si>
    <t>7,156,333.721558</t>
  </si>
  <si>
    <t>12,129.835668</t>
  </si>
  <si>
    <t>86,749,836,793.14</t>
  </si>
  <si>
    <t>7,153,753.036082</t>
  </si>
  <si>
    <t>12,091.544194</t>
  </si>
  <si>
    <t>86,324,325,969.63</t>
  </si>
  <si>
    <t>7,141,540.727317</t>
  </si>
  <si>
    <t>12,130.068925</t>
  </si>
  <si>
    <t>86,634,682,370.62</t>
  </si>
  <si>
    <t>7,144,440.743929</t>
  </si>
  <si>
    <t>12,121.770111</t>
  </si>
  <si>
    <t>86,682,732,813.08</t>
  </si>
  <si>
    <t>7,153,230.421612</t>
  </si>
  <si>
    <t>1,248.00</t>
  </si>
  <si>
    <t>12,114.561945</t>
  </si>
  <si>
    <t>86,944,558,262.74</t>
  </si>
  <si>
    <t>7,179,129.329278</t>
  </si>
  <si>
    <t>1,251.00</t>
  </si>
  <si>
    <t>12,113.622175</t>
  </si>
  <si>
    <t>86,937,810,101.43</t>
  </si>
  <si>
    <t>7,179,127.395591</t>
  </si>
  <si>
    <t>12,112.652459</t>
  </si>
  <si>
    <t>86,811,149,901.35</t>
  </si>
  <si>
    <t>7,169,243.439186</t>
  </si>
  <si>
    <t>12,141.634238</t>
  </si>
  <si>
    <t>87,119,310,690.58</t>
  </si>
  <si>
    <t>7,177,531.538869</t>
  </si>
  <si>
    <t>1,252.00</t>
  </si>
  <si>
    <t>12,118.878314</t>
  </si>
  <si>
    <t>85,416,483,938.94</t>
  </si>
  <si>
    <t>7,050,540.818299</t>
  </si>
  <si>
    <t>1,257.00</t>
  </si>
  <si>
    <t>12,135.926059</t>
  </si>
  <si>
    <t>84,888,816,781.91</t>
  </si>
  <si>
    <t>6,997,149.931263</t>
  </si>
  <si>
    <t>1,263.00</t>
  </si>
  <si>
    <t>12,104.681208</t>
  </si>
  <si>
    <t>84,741,693,227.67</t>
  </si>
  <si>
    <t>7,003,031.668003</t>
  </si>
  <si>
    <t>1,261.00</t>
  </si>
  <si>
    <t>12,167.146908</t>
  </si>
  <si>
    <t>85,867,451,048.07</t>
  </si>
  <si>
    <t>7,059,514.133334</t>
  </si>
  <si>
    <t>1,264.00</t>
  </si>
  <si>
    <t>12,166.269794</t>
  </si>
  <si>
    <t>85,861,224,648.74</t>
  </si>
  <si>
    <t>7,059,509.668028</t>
  </si>
  <si>
    <t>12,165.383006</t>
  </si>
  <si>
    <t>85,816,823,896.65</t>
  </si>
  <si>
    <t>7,056,372.855406</t>
  </si>
  <si>
    <t>12,155.605149</t>
  </si>
  <si>
    <t>85,859,345,416.31</t>
  </si>
  <si>
    <t>7,065,479.891145</t>
  </si>
  <si>
    <t>12,219.805327</t>
  </si>
  <si>
    <t>86,434,373,029.48</t>
  </si>
  <si>
    <t>7,075,654.872095</t>
  </si>
  <si>
    <t>1,265.00</t>
  </si>
  <si>
    <t>12,255.720201</t>
  </si>
  <si>
    <t>86,949,330,992.09</t>
  </si>
  <si>
    <t>7,096,654.167941</t>
  </si>
  <si>
    <t>1,266.00</t>
  </si>
  <si>
    <t>12,306.833630</t>
  </si>
  <si>
    <t>87,383,816,124.26</t>
  </si>
  <si>
    <t>7,102,464.181511</t>
  </si>
  <si>
    <t>1,271.00</t>
  </si>
  <si>
    <t>12,326.014286</t>
  </si>
  <si>
    <t>88,276,277,053.44</t>
  </si>
  <si>
    <t>7,163,814.621092</t>
  </si>
  <si>
    <t>12,325.171839</t>
  </si>
  <si>
    <t>88,270,182,299.02</t>
  </si>
  <si>
    <t>7,163,808.304488</t>
  </si>
  <si>
    <t>12,324.317414</t>
  </si>
  <si>
    <t>88,213,888,044.60</t>
  </si>
  <si>
    <t>7,159,735.728496</t>
  </si>
  <si>
    <t>12,279.564757</t>
  </si>
  <si>
    <t>85,104,019,780.38</t>
  </si>
  <si>
    <t>6,932,478.911761</t>
  </si>
  <si>
    <t>1,288.00</t>
  </si>
  <si>
    <t>12,318.336393</t>
  </si>
  <si>
    <t>84,414,792,561.56</t>
  </si>
  <si>
    <t>6,854,621.216156</t>
  </si>
  <si>
    <t>1,285.00</t>
  </si>
  <si>
    <t>12,348.461623</t>
  </si>
  <si>
    <t>84,660,790,490.56</t>
  </si>
  <si>
    <t>6,857,967.930997</t>
  </si>
  <si>
    <t>1,284.00</t>
  </si>
  <si>
    <t>12,367.423553</t>
  </si>
  <si>
    <t>84,665,859,700.37</t>
  </si>
  <si>
    <t>6,847,776.077394</t>
  </si>
  <si>
    <t>12,410.298908</t>
  </si>
  <si>
    <t>85,656,959,398.53</t>
  </si>
  <si>
    <t>6,904,069.393326</t>
  </si>
  <si>
    <t>1,289.00</t>
  </si>
  <si>
    <t>12,409.440194</t>
  </si>
  <si>
    <t>85,650,978,743.18</t>
  </si>
  <si>
    <t>6,904,063.714221</t>
  </si>
  <si>
    <t>12,408.481931</t>
  </si>
  <si>
    <t>85,257,399,382.10</t>
  </si>
  <si>
    <t>6,872,876.716888</t>
  </si>
  <si>
    <t>12,445.166296</t>
  </si>
  <si>
    <t>85,600,287,955.79</t>
  </si>
  <si>
    <t>6,880,037.106525</t>
  </si>
  <si>
    <t>1,294.00</t>
  </si>
  <si>
    <t>12,379.862522</t>
  </si>
  <si>
    <t>85,413,124,976.88</t>
  </si>
  <si>
    <t>6,901,039.640403</t>
  </si>
  <si>
    <t>1,299.00</t>
  </si>
  <si>
    <t>12,463.040959</t>
  </si>
  <si>
    <t>85,696,406,354.25</t>
  </si>
  <si>
    <t>6,878,355.584721</t>
  </si>
  <si>
    <t>1,305.00</t>
  </si>
  <si>
    <t>12,438.604720</t>
  </si>
  <si>
    <t>85,807,191,104.65</t>
  </si>
  <si>
    <t>6,901,148.052356</t>
  </si>
  <si>
    <t>12,432.023908</t>
  </si>
  <si>
    <t>86,589,313,355.45</t>
  </si>
  <si>
    <t>6,967,746.885985</t>
  </si>
  <si>
    <t>1,315.00</t>
  </si>
  <si>
    <t>12,431.175039</t>
  </si>
  <si>
    <t>86,583,342,908.58</t>
  </si>
  <si>
    <t>6,967,740.705173</t>
  </si>
  <si>
    <t>12,430.291695</t>
  </si>
  <si>
    <t>86,456,873,150.51</t>
  </si>
  <si>
    <t>6,958,059.797931</t>
  </si>
  <si>
    <t>12,374.863639</t>
  </si>
  <si>
    <t>86,154,724,224.02</t>
  </si>
  <si>
    <t>6,964,977.220604</t>
  </si>
  <si>
    <t>12,396.121657</t>
  </si>
  <si>
    <t>86,739,146,962.65</t>
  </si>
  <si>
    <t>7,000,337.902705</t>
  </si>
  <si>
    <t>1,317.00</t>
  </si>
  <si>
    <t>12,465.482037</t>
  </si>
  <si>
    <t>87,285,214,341.21</t>
  </si>
  <si>
    <t>7,005,319.784149</t>
  </si>
  <si>
    <t>1,314.00</t>
  </si>
  <si>
    <t>12,464.942918</t>
  </si>
  <si>
    <t>87,275,097,484.68</t>
  </si>
  <si>
    <t>7,004,703.697790</t>
  </si>
  <si>
    <t>1,322.00</t>
  </si>
  <si>
    <t>12,386.596323</t>
  </si>
  <si>
    <t>86,907,635,502.84</t>
  </si>
  <si>
    <t>7,019,353.326509</t>
  </si>
  <si>
    <t>1,332.00</t>
  </si>
  <si>
    <t>12,385.806618</t>
  </si>
  <si>
    <t>86,902,008,579.48</t>
  </si>
  <si>
    <t>7,019,344.915895</t>
  </si>
  <si>
    <t>12,384.787915</t>
  </si>
  <si>
    <t>86,870,727,702.28</t>
  </si>
  <si>
    <t>7,017,394.298999</t>
  </si>
  <si>
    <t>12,400.560930</t>
  </si>
  <si>
    <t>87,324,896,147.90</t>
  </si>
  <si>
    <t>7,045,134.578848</t>
  </si>
  <si>
    <t>1,338.00</t>
  </si>
  <si>
    <t>12,365.664361</t>
  </si>
  <si>
    <t>86,934,115,555.36</t>
  </si>
  <si>
    <t>7,034,414.808718</t>
  </si>
  <si>
    <t>1,340.00</t>
  </si>
  <si>
    <t>12,322.466027</t>
  </si>
  <si>
    <t>86,137,319,685.01</t>
  </si>
  <si>
    <t>6,994,471.563100</t>
  </si>
  <si>
    <t>12,322.848397</t>
  </si>
  <si>
    <t>86,006,010,064.42</t>
  </si>
  <si>
    <t>6,983,353.890700</t>
  </si>
  <si>
    <t>1,335.00</t>
  </si>
  <si>
    <t>12,402.996551</t>
  </si>
  <si>
    <t>86,649,841,235.26</t>
  </si>
  <si>
    <t>6,990,310.616450</t>
  </si>
  <si>
    <t>1,339.00</t>
  </si>
  <si>
    <t>12,402.100309</t>
  </si>
  <si>
    <t>86,643,548,593.59</t>
  </si>
  <si>
    <t>6,990,306.192436</t>
  </si>
  <si>
    <t>1,336.00</t>
  </si>
  <si>
    <t>12,401.170565</t>
  </si>
  <si>
    <t>86,536,749,169.84</t>
  </si>
  <si>
    <t>6,982,215.977469</t>
  </si>
  <si>
    <t>12,407.928193</t>
  </si>
  <si>
    <t>87,057,844,919.79</t>
  </si>
  <si>
    <t>7,020,248.397634</t>
  </si>
  <si>
    <t>1,342.00</t>
  </si>
  <si>
    <t>12,362.037955</t>
  </si>
  <si>
    <t>86,313,876,106.25</t>
  </si>
  <si>
    <t>6,986,298.545888</t>
  </si>
  <si>
    <t>1,344.00</t>
  </si>
  <si>
    <t>12,382.305837</t>
  </si>
  <si>
    <t>86,645,537,101.91</t>
  </si>
  <si>
    <t>7,001,646.785610</t>
  </si>
  <si>
    <t>1,347.00</t>
  </si>
  <si>
    <t>12,373.936443</t>
  </si>
  <si>
    <t>85,069,999,352.58</t>
  </si>
  <si>
    <t>6,879,155.680239</t>
  </si>
  <si>
    <t>1,346.00</t>
  </si>
  <si>
    <t>12,371.895691</t>
  </si>
  <si>
    <t>85,181,701,498.32</t>
  </si>
  <si>
    <t>6,889,376.002623</t>
  </si>
  <si>
    <t>1,354.00</t>
  </si>
  <si>
    <t>12,370.997869</t>
  </si>
  <si>
    <t>85,175,491,358.55</t>
  </si>
  <si>
    <t>6,889,371.756981</t>
  </si>
  <si>
    <t>0.3521974510511061</t>
  </si>
  <si>
    <t>12,370.085695</t>
  </si>
  <si>
    <t>85,127,948,227.40</t>
  </si>
  <si>
    <t>6,886,034.113223</t>
  </si>
  <si>
    <t>12,341.191685</t>
  </si>
  <si>
    <t>85,602,000,043.45</t>
  </si>
  <si>
    <t>6,940,799.501179</t>
  </si>
  <si>
    <t>1,356.00</t>
  </si>
  <si>
    <t>12,302.922604</t>
  </si>
  <si>
    <t>84,642,288,306.61</t>
  </si>
  <si>
    <t>6,884,460.006277</t>
  </si>
  <si>
    <t>1,363.00</t>
  </si>
  <si>
    <t>12,227.377995</t>
  </si>
  <si>
    <t>84,224,995,148.81</t>
  </si>
  <si>
    <t>6,892,827.472246</t>
  </si>
  <si>
    <t>1,364.00</t>
  </si>
  <si>
    <t>12,143.590623</t>
  </si>
  <si>
    <t>83,813,203,550.32</t>
  </si>
  <si>
    <t>6,906,410.664295</t>
  </si>
  <si>
    <t>12,115.319195</t>
  </si>
  <si>
    <t>83,747,995,132.16</t>
  </si>
  <si>
    <t>6,916,545.853086</t>
  </si>
  <si>
    <t>1,366.00</t>
  </si>
  <si>
    <t>12,114.455758</t>
  </si>
  <si>
    <t>83,741,989,783.60</t>
  </si>
  <si>
    <t>6,916,540.972605</t>
  </si>
  <si>
    <t>12,113.466619</t>
  </si>
  <si>
    <t>83,364,087,783.43</t>
  </si>
  <si>
    <t>6,885,906.565523</t>
  </si>
  <si>
    <t>12,156.739199</t>
  </si>
  <si>
    <t>83,567,180,382.60</t>
  </si>
  <si>
    <t>6,878,231.420105</t>
  </si>
  <si>
    <t>1,361.00</t>
  </si>
  <si>
    <t>12,168.600176</t>
  </si>
  <si>
    <t>83,343,389,614.99</t>
  </si>
  <si>
    <t>6,853,362.620593</t>
  </si>
  <si>
    <t>1,357.00</t>
  </si>
  <si>
    <t>12,123.163168</t>
  </si>
  <si>
    <t>83,058,600,193.70</t>
  </si>
  <si>
    <t>6,855,482.452964</t>
  </si>
  <si>
    <t>1,358.00</t>
  </si>
  <si>
    <t>12,121.275627</t>
  </si>
  <si>
    <t>83,016,919,704.93</t>
  </si>
  <si>
    <t>6,853,106.064125</t>
  </si>
  <si>
    <t>12,199.148567</t>
  </si>
  <si>
    <t>83,616,218,355.95</t>
  </si>
  <si>
    <t>6,858,725.401407</t>
  </si>
  <si>
    <t>1,362.00</t>
  </si>
  <si>
    <t>12,198.265014</t>
  </si>
  <si>
    <t>83,610,133,407.86</t>
  </si>
  <si>
    <t>6,858,721.074259</t>
  </si>
  <si>
    <t>12,197.304883</t>
  </si>
  <si>
    <t>83,390,104,716.05</t>
  </si>
  <si>
    <t>6,841,219.427768</t>
  </si>
  <si>
    <t>12,077.800125</t>
  </si>
  <si>
    <t>82,315,186,121.04</t>
  </si>
  <si>
    <t>6,820,475.581521</t>
  </si>
  <si>
    <t>11,991.260199</t>
  </si>
  <si>
    <t>81,731,467,093.86</t>
  </si>
  <si>
    <t>6,821,191.465818</t>
  </si>
  <si>
    <t>1,359.00</t>
  </si>
  <si>
    <t>11,966.439426</t>
  </si>
  <si>
    <t>81,475,932,890.14</t>
  </si>
  <si>
    <t>6,813,866.252571</t>
  </si>
  <si>
    <t>11,974.516941</t>
  </si>
  <si>
    <t>81,573,618,204.12</t>
  </si>
  <si>
    <t>6,817,069.806581</t>
  </si>
  <si>
    <t>12,009.363834</t>
  </si>
  <si>
    <t>80,270,772,206.11</t>
  </si>
  <si>
    <t>6,688,412.749665</t>
  </si>
  <si>
    <t>1,360.00</t>
  </si>
  <si>
    <t>12,008.483763</t>
  </si>
  <si>
    <t>80,264,869,533.19</t>
  </si>
  <si>
    <t>6,688,408.941136</t>
  </si>
  <si>
    <t>1,351.00</t>
  </si>
  <si>
    <t>12,007.603765</t>
  </si>
  <si>
    <t>80,258,967,345.27</t>
  </si>
  <si>
    <t>6,688,405.132326</t>
  </si>
  <si>
    <t>12,006.682098</t>
  </si>
  <si>
    <t>80,141,581,062.10</t>
  </si>
  <si>
    <t>6,679,139.291432</t>
  </si>
  <si>
    <t>12,057.793742</t>
  </si>
  <si>
    <t>79,992,051,362.17</t>
  </si>
  <si>
    <t>6,638,325.866883</t>
  </si>
  <si>
    <t>1,350.00</t>
  </si>
  <si>
    <t>12,061.227300</t>
  </si>
  <si>
    <t>80,079,605,982.13</t>
  </si>
  <si>
    <t>6,643,836.208624</t>
  </si>
  <si>
    <t>1,348.00</t>
  </si>
  <si>
    <t>12,060.297475</t>
  </si>
  <si>
    <t>80,073,432,871.84</t>
  </si>
  <si>
    <t>6,643,834.130166</t>
  </si>
  <si>
    <t>12,059.367727</t>
  </si>
  <si>
    <t>80,067,260,267.55</t>
  </si>
  <si>
    <t>6,643,832.051546</t>
  </si>
  <si>
    <t>12,058.438057</t>
  </si>
  <si>
    <t>80,061,088,169.26</t>
  </si>
  <si>
    <t>6,643,829.972765</t>
  </si>
  <si>
    <t>12,057.347092</t>
  </si>
  <si>
    <t>79,631,776,247.00</t>
  </si>
  <si>
    <t>6,608,822.547880</t>
  </si>
  <si>
    <t>12,031.435105</t>
  </si>
  <si>
    <t>79,491,263,766.03</t>
  </si>
  <si>
    <t>6,611,763.751038</t>
  </si>
  <si>
    <t>12,022.128492</t>
  </si>
  <si>
    <t>79,305,727,896.20</t>
  </si>
  <si>
    <t>6,601,453.699317</t>
  </si>
  <si>
    <t>11,890.558598</t>
  </si>
  <si>
    <t>78,321,433,803.66</t>
  </si>
  <si>
    <t>6,591,807.738188</t>
  </si>
  <si>
    <t>1,352.00</t>
  </si>
  <si>
    <t>11,952.250241</t>
  </si>
  <si>
    <t>79,067,908,728.84</t>
  </si>
  <si>
    <t>6,620,199.238459</t>
  </si>
  <si>
    <t>11,933.170952</t>
  </si>
  <si>
    <t>78,942,943,934.00</t>
  </si>
  <si>
    <t>6,619,679.113360</t>
  </si>
  <si>
    <t>11,932.195929</t>
  </si>
  <si>
    <t>78,936,520,420.94</t>
  </si>
  <si>
    <t>11,931.181575</t>
  </si>
  <si>
    <t>78,825,775,806.47</t>
  </si>
  <si>
    <t>6,610,957.298838</t>
  </si>
  <si>
    <t>11,885.303682</t>
  </si>
  <si>
    <t>78,461,767,484.58</t>
  </si>
  <si>
    <t>6,606,271.553905</t>
  </si>
  <si>
    <t>11,943.135718</t>
  </si>
  <si>
    <t>78,723,981,610.55</t>
  </si>
  <si>
    <t>6,596,595.355908</t>
  </si>
  <si>
    <t>11,957.749270</t>
  </si>
  <si>
    <t>78,703,904,918.44</t>
  </si>
  <si>
    <t>6,587,649.699965</t>
  </si>
  <si>
    <t>11,982.019521</t>
  </si>
  <si>
    <t>79,115,505,979.22</t>
  </si>
  <si>
    <t>6,608,543.916467</t>
  </si>
  <si>
    <t>11,886.514840</t>
  </si>
  <si>
    <t>79,084,872,516.02</t>
  </si>
  <si>
    <t>6,659,538.504781</t>
  </si>
  <si>
    <t>1,349.00</t>
  </si>
  <si>
    <t>11,885.859340</t>
  </si>
  <si>
    <t>79,080,386,915.94</t>
  </si>
  <si>
    <t>6,659,526.487904</t>
  </si>
  <si>
    <t>11,885.202189</t>
  </si>
  <si>
    <t>79,071,901,682.82</t>
  </si>
  <si>
    <t>6,659,178.869170</t>
  </si>
  <si>
    <t>11,631.775442</t>
  </si>
  <si>
    <t>77,408,905,812.88</t>
  </si>
  <si>
    <t>6,662,315.499113</t>
  </si>
  <si>
    <t>0.5040414691389605</t>
  </si>
  <si>
    <t>11,726.790329</t>
  </si>
  <si>
    <t>78,078,476,775.77</t>
  </si>
  <si>
    <t>6,664,297.194105</t>
  </si>
  <si>
    <t>1,353.00</t>
  </si>
  <si>
    <t>-0.3616572970933873</t>
  </si>
  <si>
    <t>11,680.524376</t>
  </si>
  <si>
    <t>78,261,355,574.84</t>
  </si>
  <si>
    <t>6,706,736.435285</t>
  </si>
  <si>
    <t>11,715.448588</t>
  </si>
  <si>
    <t>78,086,315,692.18</t>
  </si>
  <si>
    <t>6,672,115.081815</t>
  </si>
  <si>
    <t>11,722.617554</t>
  </si>
  <si>
    <t>78,117,407,764.70</t>
  </si>
  <si>
    <t>6,670,406.269515</t>
  </si>
  <si>
    <t>11,721.991990</t>
  </si>
  <si>
    <t>78,113,106,298.35</t>
  </si>
  <si>
    <t>6,670,393.421342</t>
  </si>
  <si>
    <t>11,721.329218</t>
  </si>
  <si>
    <t>78,022,894,450.90</t>
  </si>
  <si>
    <t>6,663,072.258078</t>
  </si>
  <si>
    <t>11,761.499141</t>
  </si>
  <si>
    <t>77,910,380,861.34</t>
  </si>
  <si>
    <t>6,630,772.467025</t>
  </si>
  <si>
    <t>11,760.492859</t>
  </si>
  <si>
    <t>78,099,457,668.78</t>
  </si>
  <si>
    <t>6,647,283.740803</t>
  </si>
  <si>
    <t>11,768.311116</t>
  </si>
  <si>
    <t>77,943,315,601.53</t>
  </si>
  <si>
    <t>6,629,331.303653</t>
  </si>
  <si>
    <t>11,786.237684</t>
  </si>
  <si>
    <t>77,754,877,234.95</t>
  </si>
  <si>
    <t>6,603,369.848997</t>
  </si>
  <si>
    <t>11,766.977118</t>
  </si>
  <si>
    <t>77,642,798,305.00</t>
  </si>
  <si>
    <t>6,605,188.334489</t>
  </si>
  <si>
    <t>11,766.318261</t>
  </si>
  <si>
    <t>77,638,334,357.99</t>
  </si>
  <si>
    <t>6,605,176.790494</t>
  </si>
  <si>
    <t>11,765.404157</t>
  </si>
  <si>
    <t>77,066,917,653.02</t>
  </si>
  <si>
    <t>6,557,119.849907</t>
  </si>
  <si>
    <t>11,740.222945</t>
  </si>
  <si>
    <t>76,777,241,603.47</t>
  </si>
  <si>
    <t>6,546,369.390147</t>
  </si>
  <si>
    <t>11,719.683727</t>
  </si>
  <si>
    <t>76,680,412,446.27</t>
  </si>
  <si>
    <t>6,549,070.547038</t>
  </si>
  <si>
    <t>-0.3270119233838464</t>
  </si>
  <si>
    <t>11,718.719341</t>
  </si>
  <si>
    <t>76,661,052,323.27</t>
  </si>
  <si>
    <t>6,547,954.358815</t>
  </si>
  <si>
    <t>11,718.697146</t>
  </si>
  <si>
    <t>76,654,290,077.12</t>
  </si>
  <si>
    <t>6,548,266.594629</t>
  </si>
  <si>
    <t>1,365.00</t>
  </si>
  <si>
    <t>11,749.235449</t>
  </si>
  <si>
    <t>76,927,456,051.92</t>
  </si>
  <si>
    <t>6,554,346.913816</t>
  </si>
  <si>
    <t>11,748.514322</t>
  </si>
  <si>
    <t>76,922,649,775.38</t>
  </si>
  <si>
    <t>6,554,337.849246</t>
  </si>
  <si>
    <t>11,747.764122</t>
  </si>
  <si>
    <t>76,853,967,873.59</t>
  </si>
  <si>
    <t>6,548,907.681062</t>
  </si>
  <si>
    <t>11,664.003192</t>
  </si>
  <si>
    <t>76,118,042,337.61</t>
  </si>
  <si>
    <t>6,533,807.328994</t>
  </si>
  <si>
    <t>11,690.822717</t>
  </si>
  <si>
    <t>76,071,404,259.93</t>
  </si>
  <si>
    <t>6,514,749.285581</t>
  </si>
  <si>
    <t>11,620.532101</t>
  </si>
  <si>
    <t>75,463,483,285.39</t>
  </si>
  <si>
    <t>6,501,552.544025</t>
  </si>
  <si>
    <t>-0.8568848306118815</t>
  </si>
  <si>
    <t>11,646.861621</t>
  </si>
  <si>
    <t>75,090,217,034.34</t>
  </si>
  <si>
    <t>6,455,105.753303</t>
  </si>
  <si>
    <t>1,345.00</t>
  </si>
  <si>
    <t>-0.3871222134415708</t>
  </si>
  <si>
    <t>11,544.471771</t>
  </si>
  <si>
    <t>74,454,010,432.33</t>
  </si>
  <si>
    <t>6,457,256.079374</t>
  </si>
  <si>
    <t>1,341.00</t>
  </si>
  <si>
    <t>11,543.674633</t>
  </si>
  <si>
    <t>74,448,830,861.38</t>
  </si>
  <si>
    <t>6,457,250.492600</t>
  </si>
  <si>
    <t>11,542.877562</t>
  </si>
  <si>
    <t>74,443,651,716.43</t>
  </si>
  <si>
    <t>6,457,244.905439</t>
  </si>
  <si>
    <t>11,542.023072</t>
  </si>
  <si>
    <t>74,321,489,436.21</t>
  </si>
  <si>
    <t>6,447,135.890442</t>
  </si>
  <si>
    <t>0.6331254029507072</t>
  </si>
  <si>
    <t>11,577.227177</t>
  </si>
  <si>
    <t>74,179,843,796.46</t>
  </si>
  <si>
    <t>6,415,539.655821</t>
  </si>
  <si>
    <t>0.0833405433297907</t>
  </si>
  <si>
    <t>11,637.981128</t>
  </si>
  <si>
    <t>73,855,912,692.90</t>
  </si>
  <si>
    <t>6,354,325.145077</t>
  </si>
  <si>
    <t>0.6510427575515676</t>
  </si>
  <si>
    <t>11,711.352649</t>
  </si>
  <si>
    <t>74,791,148,691.18</t>
  </si>
  <si>
    <t>6,394,832.316708</t>
  </si>
  <si>
    <t>11,738.883657</t>
  </si>
  <si>
    <t>75,541,083,299.80</t>
  </si>
  <si>
    <t>6,444,346.084498</t>
  </si>
  <si>
    <t>11,738.075978</t>
  </si>
  <si>
    <t>75,535,846,372.56</t>
  </si>
  <si>
    <t>6,444,340.390006</t>
  </si>
  <si>
    <t>11,737.218853</t>
  </si>
  <si>
    <t>75,434,619,918.17</t>
  </si>
  <si>
    <t>6,436,183.498446</t>
  </si>
  <si>
    <t>11,704.255675</t>
  </si>
  <si>
    <t>75,566,616,399.98</t>
  </si>
  <si>
    <t>6,466,283.763162</t>
  </si>
  <si>
    <t>11,720.022256</t>
  </si>
  <si>
    <t>75,665,942,597.91</t>
  </si>
  <si>
    <t>6,466,078.338756</t>
  </si>
  <si>
    <t>-0.1355774701444101</t>
  </si>
  <si>
    <t>11,778.462856</t>
  </si>
  <si>
    <t>76,012,485,848.60</t>
  </si>
  <si>
    <t>6,463,522.342724</t>
  </si>
  <si>
    <t>11,817.438811</t>
  </si>
  <si>
    <t>77,731,034,870.08</t>
  </si>
  <si>
    <t>6,586,556.272101</t>
  </si>
  <si>
    <t>11,838.130857</t>
  </si>
  <si>
    <t>78,242,806,043.81</t>
  </si>
  <si>
    <t>6,618,162.898025</t>
  </si>
  <si>
    <t>1,368.00</t>
  </si>
  <si>
    <t>11,837.161404</t>
  </si>
  <si>
    <t>78,236,432,283.81</t>
  </si>
  <si>
    <t>11,835.929852</t>
  </si>
  <si>
    <t>77,689,008,928.55</t>
  </si>
  <si>
    <t>6,572,596.325318</t>
  </si>
  <si>
    <t>11,845.619547</t>
  </si>
  <si>
    <t>78,178,694,272.60</t>
  </si>
  <si>
    <t>6,608,451.309381</t>
  </si>
  <si>
    <t>1,383.00</t>
  </si>
  <si>
    <t>11,918.529996</t>
  </si>
  <si>
    <t>78,616,880,615.85</t>
  </si>
  <si>
    <t>6,604,901.282480</t>
  </si>
  <si>
    <t>1,388.00</t>
  </si>
  <si>
    <t>11,869.550506</t>
  </si>
  <si>
    <t>78,710,826,120.22</t>
  </si>
  <si>
    <t>6,639,815.145625</t>
  </si>
  <si>
    <t>1,391.00</t>
  </si>
  <si>
    <t>11,831.048696</t>
  </si>
  <si>
    <t>79,220,259,913.23</t>
  </si>
  <si>
    <t>6,704,223.147971</t>
  </si>
  <si>
    <t>1,397.00</t>
  </si>
  <si>
    <t>11,708.915456</t>
  </si>
  <si>
    <t>79,668,094,964.29</t>
  </si>
  <si>
    <t>6,813,128.655030</t>
  </si>
  <si>
    <t>1,403.00</t>
  </si>
  <si>
    <t>11,708.048880</t>
  </si>
  <si>
    <t>79,662,185,647.42</t>
  </si>
  <si>
    <t>6,813,124.992485</t>
  </si>
  <si>
    <t>0.7186270077372825</t>
  </si>
  <si>
    <t>11,707.182377</t>
  </si>
  <si>
    <t>79,656,276,814.36</t>
  </si>
  <si>
    <t>6,813,121.329669</t>
  </si>
  <si>
    <t>0.0936422131518899</t>
  </si>
  <si>
    <t>11,706.304547</t>
  </si>
  <si>
    <t>79,625,508,514.03</t>
  </si>
  <si>
    <t>6,811,000.632978</t>
  </si>
  <si>
    <t>11,745.635738</t>
  </si>
  <si>
    <t>80,805,203,211.91</t>
  </si>
  <si>
    <t>6,888,394.859432</t>
  </si>
  <si>
    <t>1,407.00</t>
  </si>
  <si>
    <t>-0.2202049428245978</t>
  </si>
  <si>
    <t>11,720.706420</t>
  </si>
  <si>
    <t>80,809,262,208.59</t>
  </si>
  <si>
    <t>6,903,386.115611</t>
  </si>
  <si>
    <t>1,409.00</t>
  </si>
  <si>
    <t>11,679.441181</t>
  </si>
  <si>
    <t>80,804,948,217.10</t>
  </si>
  <si>
    <t>6,927,482.556575</t>
  </si>
  <si>
    <t>1,415.00</t>
  </si>
  <si>
    <t>11,692.140775</t>
  </si>
  <si>
    <t>80,912,657,632.38</t>
  </si>
  <si>
    <t>6,928,722.888396</t>
  </si>
  <si>
    <t>1,416.00</t>
  </si>
  <si>
    <t>11,691.307895</t>
  </si>
  <si>
    <t>80,906,862,878.09</t>
  </si>
  <si>
    <t>6,928,717.857287</t>
  </si>
  <si>
    <t>11,690.475084</t>
  </si>
  <si>
    <t>80,901,068,599.80</t>
  </si>
  <si>
    <t>6,928,712.825818</t>
  </si>
  <si>
    <t>11,689.642227</t>
  </si>
  <si>
    <t>80,895,009,309.55</t>
  </si>
  <si>
    <t>6,928,685.150721</t>
  </si>
  <si>
    <t>11,563.859542</t>
  </si>
  <si>
    <t>79,871,007,568.21</t>
  </si>
  <si>
    <t>6,915,711.966118</t>
  </si>
  <si>
    <t>1,417.00</t>
  </si>
  <si>
    <t>11,419.825179</t>
  </si>
  <si>
    <t>78,884,814,069.43</t>
  </si>
  <si>
    <t>6,917,036.810352</t>
  </si>
  <si>
    <t>11,456.888516</t>
  </si>
  <si>
    <t>79,126,724,350.56</t>
  </si>
  <si>
    <t>6,915,730.727680</t>
  </si>
  <si>
    <t>1,418.00</t>
  </si>
  <si>
    <t>11,489.317509</t>
  </si>
  <si>
    <t>79,352,600,310.04</t>
  </si>
  <si>
    <t>6,915,754.300518</t>
  </si>
  <si>
    <t>11,488.439836</t>
  </si>
  <si>
    <t>79,346,539,071.36</t>
  </si>
  <si>
    <t>6,915,751.699462</t>
  </si>
  <si>
    <t>11,487.538597</t>
  </si>
  <si>
    <t>79,287,433,661.46</t>
  </si>
  <si>
    <t>6,911,145.683379</t>
  </si>
  <si>
    <t>11,525.487886</t>
  </si>
  <si>
    <t>79,504,878,983.07</t>
  </si>
  <si>
    <t>6,906,553.812335</t>
  </si>
  <si>
    <t>11,623.691634</t>
  </si>
  <si>
    <t>80,153,444,413.10</t>
  </si>
  <si>
    <t>6,903,486.958077</t>
  </si>
  <si>
    <t>11,559.273529</t>
  </si>
  <si>
    <t>79,703,608,711.65</t>
  </si>
  <si>
    <t>6,903,357.689692</t>
  </si>
  <si>
    <t>1,413.00</t>
  </si>
  <si>
    <t>11,317.198904</t>
  </si>
  <si>
    <t>77,805,274,476.13</t>
  </si>
  <si>
    <t>6,883,859.353067</t>
  </si>
  <si>
    <t>11,263.938977</t>
  </si>
  <si>
    <t>77,472,502,250.28</t>
  </si>
  <si>
    <t>6,886,470.783687</t>
  </si>
  <si>
    <t>4,250.00</t>
  </si>
  <si>
    <t>11,263.194830</t>
  </si>
  <si>
    <t>77,467,324,912.49</t>
  </si>
  <si>
    <t>6,886,463.360177</t>
  </si>
  <si>
    <t>11,262.444238</t>
  </si>
  <si>
    <t>77,447,390,378.28</t>
  </si>
  <si>
    <t>6,885,149.559322</t>
  </si>
  <si>
    <t>11,096.319377</t>
  </si>
  <si>
    <t>76,347,198,877.89</t>
  </si>
  <si>
    <t>6,889,657.935571</t>
  </si>
  <si>
    <t>10,982.538642</t>
  </si>
  <si>
    <t>75,074,397,871.14</t>
  </si>
  <si>
    <t>6,844,613.614189</t>
  </si>
  <si>
    <t>11,114.017141</t>
  </si>
  <si>
    <t>75,983,387,663.96</t>
  </si>
  <si>
    <t>6,845,657.139403</t>
  </si>
  <si>
    <t>11,139.045227</t>
  </si>
  <si>
    <t>76,290,045,314.70</t>
  </si>
  <si>
    <t>6,857,760.265548</t>
  </si>
  <si>
    <t>1,414.00</t>
  </si>
  <si>
    <t>11,388.240573</t>
  </si>
  <si>
    <t>78,010,893,757.26</t>
  </si>
  <si>
    <t>6,858,067.935917</t>
  </si>
  <si>
    <t>1,412.00</t>
  </si>
  <si>
    <t>11,387.408026</t>
  </si>
  <si>
    <t>78,005,171,629.37</t>
  </si>
  <si>
    <t>6,858,063.850841</t>
  </si>
  <si>
    <t>11,386.575547</t>
  </si>
  <si>
    <t>77,999,449,968.93</t>
  </si>
  <si>
    <t>6,858,059.765464</t>
  </si>
  <si>
    <t>11,385.549233</t>
  </si>
  <si>
    <t>77,550,260,912.76</t>
  </si>
  <si>
    <t>6,819,221.932742</t>
  </si>
  <si>
    <t>11,363.593527</t>
  </si>
  <si>
    <t>77,375,789,366.00</t>
  </si>
  <si>
    <t>6,816,948.605698</t>
  </si>
  <si>
    <t>11,371.559683</t>
  </si>
  <si>
    <t>77,440,124,578.71</t>
  </si>
  <si>
    <t>6,818,213.451330</t>
  </si>
  <si>
    <t>1,410.00</t>
  </si>
  <si>
    <t>11,430.175778</t>
  </si>
  <si>
    <t>77,658,982,784.69</t>
  </si>
  <si>
    <t>6,802,101.946251</t>
  </si>
  <si>
    <t>1,405.00</t>
  </si>
  <si>
    <t>11,343.218412</t>
  </si>
  <si>
    <t>77,071,484,492.73</t>
  </si>
  <si>
    <t>6,802,729.293021</t>
  </si>
  <si>
    <t>7,026.00</t>
  </si>
  <si>
    <t>11,342.445856</t>
  </si>
  <si>
    <t>77,066,188,066.60</t>
  </si>
  <si>
    <t>6,802,722.892145</t>
  </si>
  <si>
    <t>11,341.673364</t>
  </si>
  <si>
    <t>77,060,892,075.47</t>
  </si>
  <si>
    <t>6,802,716.490832</t>
  </si>
  <si>
    <t>11,321.496100</t>
  </si>
  <si>
    <t>76,933,762,191.72</t>
  </si>
  <si>
    <t>6,803,777.645755</t>
  </si>
  <si>
    <t>1,406.00</t>
  </si>
  <si>
    <t>11,232.860570</t>
  </si>
  <si>
    <t>76,318,557,814.57</t>
  </si>
  <si>
    <t>6,802,873.388991</t>
  </si>
  <si>
    <t>11,119.405920</t>
  </si>
  <si>
    <t>75,094,187,296.62</t>
  </si>
  <si>
    <t>6,762,510.983338</t>
  </si>
  <si>
    <t>11,352.023549</t>
  </si>
  <si>
    <t>75,483,349,268.36</t>
  </si>
  <si>
    <t>6,657,446.734819</t>
  </si>
  <si>
    <t>11,419.300175</t>
  </si>
  <si>
    <t>75,958,950,534.55</t>
  </si>
  <si>
    <t>6,660,063.473987</t>
  </si>
  <si>
    <t>4,206.00</t>
  </si>
  <si>
    <t>-0.0559194381393957</t>
  </si>
  <si>
    <t>11,418.500240</t>
  </si>
  <si>
    <t>75,953,594,187.40</t>
  </si>
  <si>
    <t>6,660,058.066246</t>
  </si>
  <si>
    <t>11,417.693766</t>
  </si>
  <si>
    <t>75,934,090,103.25</t>
  </si>
  <si>
    <t>6,658,817.349001</t>
  </si>
  <si>
    <t>11,611.513860</t>
  </si>
  <si>
    <t>77,277,170,511.30</t>
  </si>
  <si>
    <t>6,663,370.311490</t>
  </si>
  <si>
    <t>11,695.108214</t>
  </si>
  <si>
    <t>78,250,353,963.99</t>
  </si>
  <si>
    <t>6,699,111.054546</t>
  </si>
  <si>
    <t>11,863.579163</t>
  </si>
  <si>
    <t>79,268,124,971.64</t>
  </si>
  <si>
    <t>6,689,745.673056</t>
  </si>
  <si>
    <t>11,918.223033</t>
  </si>
  <si>
    <t>79,658,396,240.48</t>
  </si>
  <si>
    <t>6,691,477.316157</t>
  </si>
  <si>
    <t>12,004.820327</t>
  </si>
  <si>
    <t>80,285,169,004.42</t>
  </si>
  <si>
    <t>6,695,441.430624</t>
  </si>
  <si>
    <t>4,230.00</t>
  </si>
  <si>
    <t>12,003.976102</t>
  </si>
  <si>
    <t>80,279,486,689.59</t>
  </si>
  <si>
    <t>6,695,436.126586</t>
  </si>
  <si>
    <t>12,003.129777</t>
  </si>
  <si>
    <t>80,269,004,839.43</t>
  </si>
  <si>
    <t>6,695,032.131549</t>
  </si>
  <si>
    <t>11,888.145486</t>
  </si>
  <si>
    <t>79,494,049,642.39</t>
  </si>
  <si>
    <t>6,694,233.840918</t>
  </si>
  <si>
    <t>1,411.00</t>
  </si>
  <si>
    <t>11,991.599475</t>
  </si>
  <si>
    <t>80,297,720,556.78</t>
  </si>
  <si>
    <t>6,703,277.038453</t>
  </si>
  <si>
    <t>12,059.903938</t>
  </si>
  <si>
    <t>80,652,462,015.77</t>
  </si>
  <si>
    <t>6,695,035.796930</t>
  </si>
  <si>
    <t>12,024.989810</t>
  </si>
  <si>
    <t>80,589,302,365.56</t>
  </si>
  <si>
    <t>6,709,494.456726</t>
  </si>
  <si>
    <t>12,013.416215</t>
  </si>
  <si>
    <t>80,532,379,173.76</t>
  </si>
  <si>
    <t>6,711,312.764885</t>
  </si>
  <si>
    <t>4,242.00</t>
  </si>
  <si>
    <t>12,012.570841</t>
  </si>
  <si>
    <t>80,526,675,957.63</t>
  </si>
  <si>
    <t>6,711,307.465069</t>
  </si>
  <si>
    <t>12,011.724787</t>
  </si>
  <si>
    <t>80,519,310,709.30</t>
  </si>
  <si>
    <t>6,711,164.175724</t>
  </si>
  <si>
    <t>11,972.393750</t>
  </si>
  <si>
    <t>80,240,126,378.72</t>
  </si>
  <si>
    <t>6,709,967.427798</t>
  </si>
  <si>
    <t>12,003.575512</t>
  </si>
  <si>
    <t>80,349,780,797.97</t>
  </si>
  <si>
    <t>6,701,751.744490</t>
  </si>
  <si>
    <t>12,007.060350</t>
  </si>
  <si>
    <t>80,529,861,140.60</t>
  </si>
  <si>
    <t>6,714,540.681705</t>
  </si>
  <si>
    <t>12,171.796397</t>
  </si>
  <si>
    <t>81,822,212,831.29</t>
  </si>
  <si>
    <t>6,730,357.068004</t>
  </si>
  <si>
    <t>1,420.00</t>
  </si>
  <si>
    <t>12,232.563214</t>
  </si>
  <si>
    <t>82,235,233,796.74</t>
  </si>
  <si>
    <t>6,731,120.459340</t>
  </si>
  <si>
    <t>12,231.803673</t>
  </si>
  <si>
    <t>82,230,040,281.88</t>
  </si>
  <si>
    <t>6,731,111.313529</t>
  </si>
  <si>
    <t>12,231.014712</t>
  </si>
  <si>
    <t>82,160,851,171.31</t>
  </si>
  <si>
    <t>6,725,886.048489</t>
  </si>
  <si>
    <t>12,187.977999</t>
  </si>
  <si>
    <t>81,888,273,748.45</t>
  </si>
  <si>
    <t>6,726,955.503609</t>
  </si>
  <si>
    <t>1,419.00</t>
  </si>
  <si>
    <t>12,256.517956</t>
  </si>
  <si>
    <t>82,382,398,425.92</t>
  </si>
  <si>
    <t>6,728,923.447227</t>
  </si>
  <si>
    <t>12,255.694789</t>
  </si>
  <si>
    <t>82,293,218,990.52</t>
  </si>
  <si>
    <t>6,722,096.270292</t>
  </si>
  <si>
    <t>2,840.00</t>
  </si>
  <si>
    <t>12,230.764556</t>
  </si>
  <si>
    <t>82,118,989,054.25</t>
  </si>
  <si>
    <t>6,722,697.379320</t>
  </si>
  <si>
    <t>1,421.00</t>
  </si>
  <si>
    <t>12,248.141804</t>
  </si>
  <si>
    <t>82,519,426,539.91</t>
  </si>
  <si>
    <t>6,745,734.495945</t>
  </si>
  <si>
    <t>4,271.00</t>
  </si>
  <si>
    <t>12,247.138837</t>
  </si>
  <si>
    <t>82,512,703,742.91</t>
  </si>
  <si>
    <t>12,246.253929</t>
  </si>
  <si>
    <t>82,374,991,091.18</t>
  </si>
  <si>
    <t>6,734,973.725496</t>
  </si>
  <si>
    <t>12,254.840203</t>
  </si>
  <si>
    <t>82,464,742,889.25</t>
  </si>
  <si>
    <t>6,737,661.480108</t>
  </si>
  <si>
    <t>1,426.00</t>
  </si>
  <si>
    <t>12,322.250940</t>
  </si>
  <si>
    <t>82,968,482,920.78</t>
  </si>
  <si>
    <t>6,741,909.939117</t>
  </si>
  <si>
    <t>12,362.638076</t>
  </si>
  <si>
    <t>83,186,802,524.70</t>
  </si>
  <si>
    <t>6,737,567.126451</t>
  </si>
  <si>
    <t>1,425.00</t>
  </si>
  <si>
    <t>-0.3918244614492417</t>
  </si>
  <si>
    <t>12,300.826637</t>
  </si>
  <si>
    <t>82,498,448,527.93</t>
  </si>
  <si>
    <t>6,715,307.039026</t>
  </si>
  <si>
    <t>12,275.552012</t>
  </si>
  <si>
    <t>82,433,778,492.95</t>
  </si>
  <si>
    <t>6,723,527.996729</t>
  </si>
  <si>
    <t>5,677.00</t>
  </si>
  <si>
    <t>12,274.684194</t>
  </si>
  <si>
    <t>82,427,916,185.18</t>
  </si>
  <si>
    <t>6,723,522.833566</t>
  </si>
  <si>
    <t>12,273.816448</t>
  </si>
  <si>
    <t>82,422,054,357.28</t>
  </si>
  <si>
    <t>6,723,517.670037</t>
  </si>
  <si>
    <t>12,272.824938</t>
  </si>
  <si>
    <t>82,146,496,312.35</t>
  </si>
  <si>
    <t>6,701,604.945837</t>
  </si>
  <si>
    <t>-0.8151997828427571</t>
  </si>
  <si>
    <t>12,257.275577</t>
  </si>
  <si>
    <t>82,170,208,901.85</t>
  </si>
  <si>
    <t>6,711,793.950118</t>
  </si>
  <si>
    <t>12,241.019621</t>
  </si>
  <si>
    <t>82,134,226,946.10</t>
  </si>
  <si>
    <t>6,717,981.620138</t>
  </si>
  <si>
    <t>12,203.042398</t>
  </si>
  <si>
    <t>81,688,793,036.25</t>
  </si>
  <si>
    <t>6,702,234.827064</t>
  </si>
  <si>
    <t>12,196.713857</t>
  </si>
  <si>
    <t>81,715,077,727.89</t>
  </si>
  <si>
    <t>6,707,935.851197</t>
  </si>
  <si>
    <t>4,289.00</t>
  </si>
  <si>
    <t>12,195.866358</t>
  </si>
  <si>
    <t>81,709,357,912.63</t>
  </si>
  <si>
    <t>6,707,930.143190</t>
  </si>
  <si>
    <t>12,194.997005</t>
  </si>
  <si>
    <t>81,655,862,246.65</t>
  </si>
  <si>
    <t>6,704,018.744079</t>
  </si>
  <si>
    <t>12,162.408657</t>
  </si>
  <si>
    <t>82,120,259,201.33</t>
  </si>
  <si>
    <t>6,759,987.077559</t>
  </si>
  <si>
    <t>1,437.00</t>
  </si>
  <si>
    <t>12,147.724461</t>
  </si>
  <si>
    <t>81,967,305,031.93</t>
  </si>
  <si>
    <t>6,755,370.806974</t>
  </si>
  <si>
    <t>1,438.00</t>
  </si>
  <si>
    <t>12,315.362848</t>
  </si>
  <si>
    <t>83,180,498,734.66</t>
  </si>
  <si>
    <t>6,761,725.582471</t>
  </si>
  <si>
    <t>1,436.00</t>
  </si>
  <si>
    <t>-0.9244086047220379</t>
  </si>
  <si>
    <t>12,264.037218</t>
  </si>
  <si>
    <t>82,682,198,794.75</t>
  </si>
  <si>
    <t>6,749,918.372756</t>
  </si>
  <si>
    <t>1,435.00</t>
  </si>
  <si>
    <t>12,287.056323</t>
  </si>
  <si>
    <t>82,833,219,174.37</t>
  </si>
  <si>
    <t>6,750,126.024422</t>
  </si>
  <si>
    <t>4,311.00</t>
  </si>
  <si>
    <t>12,286.199381</t>
  </si>
  <si>
    <t>82,827,401,543.54</t>
  </si>
  <si>
    <t>6,750,120.393197</t>
  </si>
  <si>
    <t>-0.9015080097252715</t>
  </si>
  <si>
    <t>12,285.335207</t>
  </si>
  <si>
    <t>82,805,714,390.23</t>
  </si>
  <si>
    <t>6,748,826.973269</t>
  </si>
  <si>
    <t>-0.2896639750611607</t>
  </si>
  <si>
    <t>12,311.211864</t>
  </si>
  <si>
    <t>82,875,588,069.00</t>
  </si>
  <si>
    <t>6,740,233.641484</t>
  </si>
  <si>
    <t>1,440.00</t>
  </si>
  <si>
    <t>12,372.630910</t>
  </si>
  <si>
    <t>82,213,972,219.42</t>
  </si>
  <si>
    <t>6,653,598.504255</t>
  </si>
  <si>
    <t>1,430.00</t>
  </si>
  <si>
    <t>12,426.501493</t>
  </si>
  <si>
    <t>82,768,315,701.01</t>
  </si>
  <si>
    <t>6,669,157.636243</t>
  </si>
  <si>
    <t>12,438.250914</t>
  </si>
  <si>
    <t>82,782,658,471.72</t>
  </si>
  <si>
    <t>6,663,872.137082</t>
  </si>
  <si>
    <t>12,403.006304</t>
  </si>
  <si>
    <t>82,621,275,050.24</t>
  </si>
  <si>
    <t>6,669,889.317421</t>
  </si>
  <si>
    <t>4,298.00</t>
  </si>
  <si>
    <t>12,402.179887</t>
  </si>
  <si>
    <t>82,615,710,508.02</t>
  </si>
  <si>
    <t>6,669,882.332267</t>
  </si>
  <si>
    <t>12,401.328107</t>
  </si>
  <si>
    <t>82,555,996,240.34</t>
  </si>
  <si>
    <t>6,665,522.481844</t>
  </si>
  <si>
    <t>12,464.724684</t>
  </si>
  <si>
    <t>82,944,428,218.03</t>
  </si>
  <si>
    <t>6,662,711.982656</t>
  </si>
  <si>
    <t>12,540.271041</t>
  </si>
  <si>
    <t>83,563,629,229.03</t>
  </si>
  <si>
    <t>6,671,610.421836</t>
  </si>
  <si>
    <t>12,587.320099</t>
  </si>
  <si>
    <t>83,811,329,772.83</t>
  </si>
  <si>
    <t>6,666,534.874589</t>
  </si>
  <si>
    <t>12,587.850014</t>
  </si>
  <si>
    <t>83,951,912,546.16</t>
  </si>
  <si>
    <t>6,677,470.152114</t>
  </si>
  <si>
    <t>12,548.164840</t>
  </si>
  <si>
    <t>83,771,751,804.05</t>
  </si>
  <si>
    <t>6,684,441.526573</t>
  </si>
  <si>
    <t>4,313.00</t>
  </si>
  <si>
    <t>12,547.337324</t>
  </si>
  <si>
    <t>83,766,162,592.56</t>
  </si>
  <si>
    <t>6,684,434.212557</t>
  </si>
  <si>
    <t>12,546.417026</t>
  </si>
  <si>
    <t>83,561,831,188.48</t>
  </si>
  <si>
    <t>6,668,635.560959</t>
  </si>
  <si>
    <t>12,546.326883</t>
  </si>
  <si>
    <t>83,864,692,825.05</t>
  </si>
  <si>
    <t>6,692,961.832199</t>
  </si>
  <si>
    <t>12,557.457075</t>
  </si>
  <si>
    <t>83,866,597,143.95</t>
  </si>
  <si>
    <t>6,687,133.397771</t>
  </si>
  <si>
    <t>12,640.738695</t>
  </si>
  <si>
    <t>84,608,052,240.07</t>
  </si>
  <si>
    <t>6,701,648.071384</t>
  </si>
  <si>
    <t>920.00</t>
  </si>
  <si>
    <t>2,568,066.714073</t>
  </si>
  <si>
    <t>30,507,141,286.30</t>
  </si>
  <si>
    <t>11,879.419301</t>
  </si>
  <si>
    <t>2,552,367.950540</t>
  </si>
  <si>
    <t>30,234,636,731.70</t>
  </si>
  <si>
    <t>11,845.720259</t>
  </si>
  <si>
    <t>925.00</t>
  </si>
  <si>
    <t>2,574,205.408739</t>
  </si>
  <si>
    <t>30,434,987,601.07</t>
  </si>
  <si>
    <t>11,823.061011</t>
  </si>
  <si>
    <t>2,557,587.558659</t>
  </si>
  <si>
    <t>30,279,443,897.35</t>
  </si>
  <si>
    <t>11,839.064432</t>
  </si>
  <si>
    <t>0.6209427464745065</t>
  </si>
  <si>
    <t>2,557,588.541101</t>
  </si>
  <si>
    <t>30,282,143,456.79</t>
  </si>
  <si>
    <t>11,840.115394</t>
  </si>
  <si>
    <t>2,557,589.523301</t>
  </si>
  <si>
    <t>30,284,843,289.11</t>
  </si>
  <si>
    <t>11,841.166456</t>
  </si>
  <si>
    <t>2,550,299.774385</t>
  </si>
  <si>
    <t>30,285,111,457.21</t>
  </si>
  <si>
    <t>11,875.118276</t>
  </si>
  <si>
    <t>-0.8923650350187939</t>
  </si>
  <si>
    <t>2,551,734.169722</t>
  </si>
  <si>
    <t>30,345,084,420.29</t>
  </si>
  <si>
    <t>11,891.945795</t>
  </si>
  <si>
    <t>0.1350850502585432</t>
  </si>
  <si>
    <t>2,567,166.667679</t>
  </si>
  <si>
    <t>30,439,653,633.25</t>
  </si>
  <si>
    <t>11,857.295449</t>
  </si>
  <si>
    <t>2,557,093.986554</t>
  </si>
  <si>
    <t>30,125,023,143.30</t>
  </si>
  <si>
    <t>11,780.960453</t>
  </si>
  <si>
    <t>903.00</t>
  </si>
  <si>
    <t>2,514,998.823041</t>
  </si>
  <si>
    <t>29,481,351,858.08</t>
  </si>
  <si>
    <t>11,722.212984</t>
  </si>
  <si>
    <t>2,514,999.308348</t>
  </si>
  <si>
    <t>29,484,041,790.57</t>
  </si>
  <si>
    <t>11,723.280278</t>
  </si>
  <si>
    <t>2,514,999.793717</t>
  </si>
  <si>
    <t>29,486,731,980.88</t>
  </si>
  <si>
    <t>11,724.347676</t>
  </si>
  <si>
    <t>900.00</t>
  </si>
  <si>
    <t>2,504,443.005328</t>
  </si>
  <si>
    <t>29,430,079,822.67</t>
  </si>
  <si>
    <t>11,751.147764</t>
  </si>
  <si>
    <t>897.00</t>
  </si>
  <si>
    <t>2,488,389.572515</t>
  </si>
  <si>
    <t>29,236,023,355.30</t>
  </si>
  <si>
    <t>11,748.973587</t>
  </si>
  <si>
    <t>899.00</t>
  </si>
  <si>
    <t>2,494,423.515226</t>
  </si>
  <si>
    <t>29,176,507,627.17</t>
  </si>
  <si>
    <t>11,696.693625</t>
  </si>
  <si>
    <t>901.00</t>
  </si>
  <si>
    <t>2,504,732.071540</t>
  </si>
  <si>
    <t>29,194,795,568.13</t>
  </si>
  <si>
    <t>11,655.855692</t>
  </si>
  <si>
    <t>891.00</t>
  </si>
  <si>
    <t>2,486,079.548097</t>
  </si>
  <si>
    <t>28,908,467,415.26</t>
  </si>
  <si>
    <t>11,628.134521</t>
  </si>
  <si>
    <t>2,486,079.517599</t>
  </si>
  <si>
    <t>28,911,197,989.14</t>
  </si>
  <si>
    <t>11,629.233009</t>
  </si>
  <si>
    <t>2,486,079.487072</t>
  </si>
  <si>
    <t>28,914,018,945.10</t>
  </si>
  <si>
    <t>11,630.367853</t>
  </si>
  <si>
    <t>2,467,044.607860</t>
  </si>
  <si>
    <t>28,639,332,739.49</t>
  </si>
  <si>
    <t>11,608.761619</t>
  </si>
  <si>
    <t>886.00</t>
  </si>
  <si>
    <t>2,446,465.641905</t>
  </si>
  <si>
    <t>28,536,377,004.09</t>
  </si>
  <si>
    <t>11,664.327715</t>
  </si>
  <si>
    <t>2,439,066.871772</t>
  </si>
  <si>
    <t>28,118,063,890.27</t>
  </si>
  <si>
    <t>11,528.205407</t>
  </si>
  <si>
    <t>2,565,155.339050</t>
  </si>
  <si>
    <t>29,693,929,995.77</t>
  </si>
  <si>
    <t>11,575.879849</t>
  </si>
  <si>
    <t>881.00</t>
  </si>
  <si>
    <t>2,567,263.501862</t>
  </si>
  <si>
    <t>29,685,304,789.50</t>
  </si>
  <si>
    <t>11,563.014380</t>
  </si>
  <si>
    <t>0.7607263014189458</t>
  </si>
  <si>
    <t>2,567,263.718042</t>
  </si>
  <si>
    <t>29,688,151,689.13</t>
  </si>
  <si>
    <t>11,564.122330</t>
  </si>
  <si>
    <t>2,567,263.934279</t>
  </si>
  <si>
    <t>29,690,998,856.32</t>
  </si>
  <si>
    <t>11,565.230385</t>
  </si>
  <si>
    <t>875.00</t>
  </si>
  <si>
    <t>2,556,293.344744</t>
  </si>
  <si>
    <t>29,646,495,001.72</t>
  </si>
  <si>
    <t>11,597.454203</t>
  </si>
  <si>
    <t>871.00</t>
  </si>
  <si>
    <t>2,554,847.780358</t>
  </si>
  <si>
    <t>29,703,314,067.31</t>
  </si>
  <si>
    <t>11,626.255895</t>
  </si>
  <si>
    <t>2,549,934.286246</t>
  </si>
  <si>
    <t>29,621,741,211.20</t>
  </si>
  <si>
    <t>11,616.668465</t>
  </si>
  <si>
    <t>2,552,813.293879</t>
  </si>
  <si>
    <t>29,643,924,447.37</t>
  </si>
  <si>
    <t>11,612.257159</t>
  </si>
  <si>
    <t>2,552,814.352328</t>
  </si>
  <si>
    <t>29,646,514,570.26</t>
  </si>
  <si>
    <t>11,613.266959</t>
  </si>
  <si>
    <t>2,552,815.410627</t>
  </si>
  <si>
    <t>29,649,104,959.00</t>
  </si>
  <si>
    <t>11,614.276863</t>
  </si>
  <si>
    <t>2,552,816.468679</t>
  </si>
  <si>
    <t>29,651,695,613.56</t>
  </si>
  <si>
    <t>11,615.286872</t>
  </si>
  <si>
    <t>2,540,623.633547</t>
  </si>
  <si>
    <t>29,528,259,983.90</t>
  </si>
  <si>
    <t>11,622.445604</t>
  </si>
  <si>
    <t>2,517,016.602192</t>
  </si>
  <si>
    <t>29,546,995,791.87</t>
  </si>
  <si>
    <t>11,738.895867</t>
  </si>
  <si>
    <t>2,509,867.014171</t>
  </si>
  <si>
    <t>29,366,788,448.52</t>
  </si>
  <si>
    <t>11,700.535639</t>
  </si>
  <si>
    <t>2,501,337.059799</t>
  </si>
  <si>
    <t>29,076,589,815.23</t>
  </si>
  <si>
    <t>11,624.418909</t>
  </si>
  <si>
    <t>2,491,216.438728</t>
  </si>
  <si>
    <t>28,952,648,628.66</t>
  </si>
  <si>
    <t>11,621.892092</t>
  </si>
  <si>
    <t>2,491,216.546395</t>
  </si>
  <si>
    <t>28,955,356,953.16</t>
  </si>
  <si>
    <t>11,622.978739</t>
  </si>
  <si>
    <t>2,491,216.654234</t>
  </si>
  <si>
    <t>28,958,065,534.11</t>
  </si>
  <si>
    <t>11,624.065490</t>
  </si>
  <si>
    <t>2,466,977.001491</t>
  </si>
  <si>
    <t>28,603,811,681.85</t>
  </si>
  <si>
    <t>11,594.681125</t>
  </si>
  <si>
    <t>2,461,132.781569</t>
  </si>
  <si>
    <t>28,718,330,642.46</t>
  </si>
  <si>
    <t>11,668.744920</t>
  </si>
  <si>
    <t>2,461,133.209499</t>
  </si>
  <si>
    <t>28,720,954,407.44</t>
  </si>
  <si>
    <t>11,669.808971</t>
  </si>
  <si>
    <t>2,441,790.653022</t>
  </si>
  <si>
    <t>28,488,903,910.29</t>
  </si>
  <si>
    <t>11,667.218021</t>
  </si>
  <si>
    <t>2,424,542.395405</t>
  </si>
  <si>
    <t>28,289,692,283.60</t>
  </si>
  <si>
    <t>11,668.054284</t>
  </si>
  <si>
    <t>2,424,542.914386</t>
  </si>
  <si>
    <t>28,292,257,691.31</t>
  </si>
  <si>
    <t>11,669.109886</t>
  </si>
  <si>
    <t>2,424,543.433418</t>
  </si>
  <si>
    <t>28,294,823,346.57</t>
  </si>
  <si>
    <t>11,670.165581</t>
  </si>
  <si>
    <t>789.00</t>
  </si>
  <si>
    <t>2,421,148.182242</t>
  </si>
  <si>
    <t>27,965,504,195.20</t>
  </si>
  <si>
    <t>11,550.513257</t>
  </si>
  <si>
    <t>2,415,942.929453</t>
  </si>
  <si>
    <t>27,445,246,290.61</t>
  </si>
  <si>
    <t>11,360.055722</t>
  </si>
  <si>
    <t>2,408,839.405685</t>
  </si>
  <si>
    <t>27,475,041,071.46</t>
  </si>
  <si>
    <t>11,405.924781</t>
  </si>
  <si>
    <t>766.00</t>
  </si>
  <si>
    <t>2,392,576.286311</t>
  </si>
  <si>
    <t>27,308,513,231.83</t>
  </si>
  <si>
    <t>11,413.852671</t>
  </si>
  <si>
    <t>2,386,306.357636</t>
  </si>
  <si>
    <t>27,291,196,143.99</t>
  </si>
  <si>
    <t>11,436.585272</t>
  </si>
  <si>
    <t>2,386,308.463195</t>
  </si>
  <si>
    <t>27,293,386,059.54</t>
  </si>
  <si>
    <t>11,437.492881</t>
  </si>
  <si>
    <t>2,386,311.335102</t>
  </si>
  <si>
    <t>27,295,428,953.04</t>
  </si>
  <si>
    <t>11,438.335208</t>
  </si>
  <si>
    <t>2,394,722.960379</t>
  </si>
  <si>
    <t>27,675,625,064.29</t>
  </si>
  <si>
    <t>11,556.921417</t>
  </si>
  <si>
    <t>2,394,109.406269</t>
  </si>
  <si>
    <t>27,621,287,293.34</t>
  </si>
  <si>
    <t>11,537.186737</t>
  </si>
  <si>
    <t>2,384,653.815405</t>
  </si>
  <si>
    <t>27,287,803,747.18</t>
  </si>
  <si>
    <t>11,443.088108</t>
  </si>
  <si>
    <t>2,289,033.838233</t>
  </si>
  <si>
    <t>25,920,360,978.59</t>
  </si>
  <si>
    <t>11,323.712461</t>
  </si>
  <si>
    <t>2,276,404.317754</t>
  </si>
  <si>
    <t>25,968,906,752.42</t>
  </si>
  <si>
    <t>11,407.862193</t>
  </si>
  <si>
    <t>2,276,406.576414</t>
  </si>
  <si>
    <t>25,970,964,125.24</t>
  </si>
  <si>
    <t>11,408.754655</t>
  </si>
  <si>
    <t>2,276,408.834545</t>
  </si>
  <si>
    <t>25,973,021,737.77</t>
  </si>
  <si>
    <t>11,409.647224</t>
  </si>
  <si>
    <t>2,272,352.018589</t>
  </si>
  <si>
    <t>25,945,491,058.08</t>
  </si>
  <si>
    <t>11,417.901296</t>
  </si>
  <si>
    <t>2,270,022.294108</t>
  </si>
  <si>
    <t>25,932,007,734.07</t>
  </si>
  <si>
    <t>11,423.679768</t>
  </si>
  <si>
    <t>749.00</t>
  </si>
  <si>
    <t>2,200,195.655320</t>
  </si>
  <si>
    <t>24,861,198,889.84</t>
  </si>
  <si>
    <t>11,299.540037</t>
  </si>
  <si>
    <t>2,192,075.600904</t>
  </si>
  <si>
    <t>24,657,617,636.17</t>
  </si>
  <si>
    <t>11,248.525179</t>
  </si>
  <si>
    <t>2,208,005.555657</t>
  </si>
  <si>
    <t>24,533,787,550.81</t>
  </si>
  <si>
    <t>11,111.288868</t>
  </si>
  <si>
    <t>2,208,009.149997</t>
  </si>
  <si>
    <t>24,535,497,529.81</t>
  </si>
  <si>
    <t>11,112.045224</t>
  </si>
  <si>
    <t>2,208,012.743732</t>
  </si>
  <si>
    <t>24,537,207,732.74</t>
  </si>
  <si>
    <t>11,112.801684</t>
  </si>
  <si>
    <t>2,139,422.701789</t>
  </si>
  <si>
    <t>23,572,261,623.21</t>
  </si>
  <si>
    <t>11,018.047818</t>
  </si>
  <si>
    <t>2,124,817.527360</t>
  </si>
  <si>
    <t>23,287,918,158.39</t>
  </si>
  <si>
    <t>10,959.961437</t>
  </si>
  <si>
    <t>2,124,021.452950</t>
  </si>
  <si>
    <t>23,338,693,448.60</t>
  </si>
  <si>
    <t>10,987.974448</t>
  </si>
  <si>
    <t>2,121,316.080404</t>
  </si>
  <si>
    <t>23,334,340,823.73</t>
  </si>
  <si>
    <t>10,999.935860</t>
  </si>
  <si>
    <t>2,120,804.013946</t>
  </si>
  <si>
    <t>23,325,968,652.71</t>
  </si>
  <si>
    <t>10,998.644146</t>
  </si>
  <si>
    <t>2,120,807.793779</t>
  </si>
  <si>
    <t>23,327,537,794.82</t>
  </si>
  <si>
    <t>10,999.364423</t>
  </si>
  <si>
    <t>2,120,811.573064</t>
  </si>
  <si>
    <t>23,329,107,147.44</t>
  </si>
  <si>
    <t>11,000.084802</t>
  </si>
  <si>
    <t>2,107,462.560542</t>
  </si>
  <si>
    <t>23,344,347,817.56</t>
  </si>
  <si>
    <t>11,076.992899</t>
  </si>
  <si>
    <t>2,096,691.108797</t>
  </si>
  <si>
    <t>23,228,500,822.37</t>
  </si>
  <si>
    <t>11,078.647074</t>
  </si>
  <si>
    <t>2,100,759.904466</t>
  </si>
  <si>
    <t>23,396,286,322.83</t>
  </si>
  <si>
    <t>11,137.058677</t>
  </si>
  <si>
    <t>744.00</t>
  </si>
  <si>
    <t>2,096,904.510750</t>
  </si>
  <si>
    <t>23,373,100,796.12</t>
  </si>
  <si>
    <t>11,146.478381</t>
  </si>
  <si>
    <t>2,096,907.256266</t>
  </si>
  <si>
    <t>23,374,840,841.76</t>
  </si>
  <si>
    <t>11,147.293602</t>
  </si>
  <si>
    <t>2,096,910.039956</t>
  </si>
  <si>
    <t>23,376,610,829.58</t>
  </si>
  <si>
    <t>11,148.122897</t>
  </si>
  <si>
    <t>2,096,912.823128</t>
  </si>
  <si>
    <t>23,378,381,033.15</t>
  </si>
  <si>
    <t>11,148.952286</t>
  </si>
  <si>
    <t>2,098,730.428771</t>
  </si>
  <si>
    <t>23,071,055,356.98</t>
  </si>
  <si>
    <t>10,992.862658</t>
  </si>
  <si>
    <t>2,096,387.846431</t>
  </si>
  <si>
    <t>22,942,580,389.13</t>
  </si>
  <si>
    <t>10,943.862522</t>
  </si>
  <si>
    <t>2,102,822.530655</t>
  </si>
  <si>
    <t>22,832,137,497.28</t>
  </si>
  <si>
    <t>10,857.852792</t>
  </si>
  <si>
    <t>2,102,749.298114</t>
  </si>
  <si>
    <t>23,070,539,326.19</t>
  </si>
  <si>
    <t>10,971.607191</t>
  </si>
  <si>
    <t>2,110,888.885368</t>
  </si>
  <si>
    <t>23,428,760,129.29</t>
  </si>
  <si>
    <t>11,099.002080</t>
  </si>
  <si>
    <t>2,110,890.775457</t>
  </si>
  <si>
    <t>23,430,686,473.41</t>
  </si>
  <si>
    <t>11,099.904716</t>
  </si>
  <si>
    <t>2,110,892.665115</t>
  </si>
  <si>
    <t>23,432,613,038.43</t>
  </si>
  <si>
    <t>11,100.807456</t>
  </si>
  <si>
    <t>2,105,590.117454</t>
  </si>
  <si>
    <t>23,351,087,647.51</t>
  </si>
  <si>
    <t>11,090.044274</t>
  </si>
  <si>
    <t>2,093,755.434112</t>
  </si>
  <si>
    <t>23,586,556,297.33</t>
  </si>
  <si>
    <t>11,265.191679</t>
  </si>
  <si>
    <t>2,091,284.190234</t>
  </si>
  <si>
    <t>23,619,695,381.32</t>
  </si>
  <si>
    <t>11,294.349897</t>
  </si>
  <si>
    <t>2,088,651.301707</t>
  </si>
  <si>
    <t>23,457,269,487.86</t>
  </si>
  <si>
    <t>11,230.821284</t>
  </si>
  <si>
    <t>2,101,086.809735</t>
  </si>
  <si>
    <t>23,655,632,901.02</t>
  </si>
  <si>
    <t>11,258.760367</t>
  </si>
  <si>
    <t>2,101,088.679589</t>
  </si>
  <si>
    <t>23,657,588,648.07</t>
  </si>
  <si>
    <t>11,259.681173</t>
  </si>
  <si>
    <t>2,101,090.548999</t>
  </si>
  <si>
    <t>23,659,544,622.95</t>
  </si>
  <si>
    <t>11,260.602088</t>
  </si>
  <si>
    <t>2,091,745.433970</t>
  </si>
  <si>
    <t>23,509,825,038.18</t>
  </si>
  <si>
    <t>11,239.333746</t>
  </si>
  <si>
    <t>0.9595727952967481</t>
  </si>
  <si>
    <t>733.00</t>
  </si>
  <si>
    <t>2,090,798.279264</t>
  </si>
  <si>
    <t>23,568,951,344.00</t>
  </si>
  <si>
    <t>11,272.704582</t>
  </si>
  <si>
    <t>2,153,872.575879</t>
  </si>
  <si>
    <t>24,518,223,584.66</t>
  </si>
  <si>
    <t>11,383.321301</t>
  </si>
  <si>
    <t>2,170,644.851872</t>
  </si>
  <si>
    <t>24,781,070,260.41</t>
  </si>
  <si>
    <t>11,416.455455</t>
  </si>
  <si>
    <t>2,170,647.336065</t>
  </si>
  <si>
    <t>24,782,986,020.56</t>
  </si>
  <si>
    <t>11,417.324965</t>
  </si>
  <si>
    <t>2,170,649.819680</t>
  </si>
  <si>
    <t>24,784,902,021.68</t>
  </si>
  <si>
    <t>11,418.194587</t>
  </si>
  <si>
    <t>2,170,652.302811</t>
  </si>
  <si>
    <t>24,786,818,264.86</t>
  </si>
  <si>
    <t>11,419.064319</t>
  </si>
  <si>
    <t>2,156,959.517307</t>
  </si>
  <si>
    <t>24,707,394,507.47</t>
  </si>
  <si>
    <t>11,454.732604</t>
  </si>
  <si>
    <t>-0.934928603962748</t>
  </si>
  <si>
    <t>728.00</t>
  </si>
  <si>
    <t>2,105,930.076117</t>
  </si>
  <si>
    <t>24,091,761,305.49</t>
  </si>
  <si>
    <t>11,439.962602</t>
  </si>
  <si>
    <t>-0.5863695024130977</t>
  </si>
  <si>
    <t>715.00</t>
  </si>
  <si>
    <t>2,073,305.509524</t>
  </si>
  <si>
    <t>23,798,824,469.92</t>
  </si>
  <si>
    <t>11,478.686749</t>
  </si>
  <si>
    <t>709.00</t>
  </si>
  <si>
    <t>2,037,366.864433</t>
  </si>
  <si>
    <t>23,236,488,564.22</t>
  </si>
  <si>
    <t>11,405.156808</t>
  </si>
  <si>
    <t>2,037,369.316493</t>
  </si>
  <si>
    <t>23,238,262,380.87</t>
  </si>
  <si>
    <t>11,406.013722</t>
  </si>
  <si>
    <t>2,037,371.768015</t>
  </si>
  <si>
    <t>23,240,036,423.54</t>
  </si>
  <si>
    <t>11,406.870748</t>
  </si>
  <si>
    <t>2,037,374.219155</t>
  </si>
  <si>
    <t>23,241,810,692.06</t>
  </si>
  <si>
    <t>11,407.727866</t>
  </si>
  <si>
    <t>1,990,862.827593</t>
  </si>
  <si>
    <t>23,063,418,824.54</t>
  </si>
  <si>
    <t>11,584.634812</t>
  </si>
  <si>
    <t>1,940,257.972261</t>
  </si>
  <si>
    <t>22,597,630,420.07</t>
  </si>
  <si>
    <t>11,646.714376</t>
  </si>
  <si>
    <t>1,877,305.442138</t>
  </si>
  <si>
    <t>21,846,526,587.68</t>
  </si>
  <si>
    <t>11,637.172139</t>
  </si>
  <si>
    <t>1,877,290.213320</t>
  </si>
  <si>
    <t>21,733,851,035.22</t>
  </si>
  <si>
    <t>11,577.246220</t>
  </si>
  <si>
    <t>1,842,873.219632</t>
  </si>
  <si>
    <t>21,200,952,103.80</t>
  </si>
  <si>
    <t>11,504.292253</t>
  </si>
  <si>
    <t>1,842,876.941491</t>
  </si>
  <si>
    <t>21,202,332,800.16</t>
  </si>
  <si>
    <t>11,505.018226</t>
  </si>
  <si>
    <t>1,842,880.662637</t>
  </si>
  <si>
    <t>21,203,713,706.67</t>
  </si>
  <si>
    <t>11,505.744314</t>
  </si>
  <si>
    <t>0.0563438005279027</t>
  </si>
  <si>
    <t>672.00</t>
  </si>
  <si>
    <t>1,844,041.391742</t>
  </si>
  <si>
    <t>21,092,541,963.04</t>
  </si>
  <si>
    <t>11,438.215031</t>
  </si>
  <si>
    <t>1,833,554.908616</t>
  </si>
  <si>
    <t>20,912,534,858.02</t>
  </si>
  <si>
    <t>11,405.458742</t>
  </si>
  <si>
    <t>0.9440638942444179</t>
  </si>
  <si>
    <t>1,830,513.622767</t>
  </si>
  <si>
    <t>20,825,462,246.58</t>
  </si>
  <si>
    <t>11,376.840902</t>
  </si>
  <si>
    <t>-0.8511365249382785</t>
  </si>
  <si>
    <t>1,764,298.306781</t>
  </si>
  <si>
    <t>19,950,992,347.58</t>
  </si>
  <si>
    <t>11,308.174060</t>
  </si>
  <si>
    <t>663.00</t>
  </si>
  <si>
    <t>1,746,031.526929</t>
  </si>
  <si>
    <t>19,737,641,426.80</t>
  </si>
  <si>
    <t>11,304.286963</t>
  </si>
  <si>
    <t>-0.6211768698026865</t>
  </si>
  <si>
    <t>1,746,034.160714</t>
  </si>
  <si>
    <t>19,739,080,438.02</t>
  </si>
  <si>
    <t>11,305.094071</t>
  </si>
  <si>
    <t>-0.6413569600440705</t>
  </si>
  <si>
    <t>1,746,036.793994</t>
  </si>
  <si>
    <t>19,740,519,646.91</t>
  </si>
  <si>
    <t>11,305.901293</t>
  </si>
  <si>
    <t>-0.8738239997469699</t>
  </si>
  <si>
    <t>1,723,195.930806</t>
  </si>
  <si>
    <t>19,460,798,273.60</t>
  </si>
  <si>
    <t>11,293.433279</t>
  </si>
  <si>
    <t>-0.521752258457886</t>
  </si>
  <si>
    <t>1,716,744.864425</t>
  </si>
  <si>
    <t>19,422,877,699.18</t>
  </si>
  <si>
    <t>11,313.782319</t>
  </si>
  <si>
    <t>1,699,919.773273</t>
  </si>
  <si>
    <t>19,191,879,117.29</t>
  </si>
  <si>
    <t>11,289.873453</t>
  </si>
  <si>
    <t>-0.2409353782549029</t>
  </si>
  <si>
    <t>1,680,932.019778</t>
  </si>
  <si>
    <t>18,933,782,553.77</t>
  </si>
  <si>
    <t>11,263.859770</t>
  </si>
  <si>
    <t>-0.7105087255905196</t>
  </si>
  <si>
    <t>1,680,935.303584</t>
  </si>
  <si>
    <t>18,935,004,680.73</t>
  </si>
  <si>
    <t>11,264.564817</t>
  </si>
  <si>
    <t>1,680,938.586882</t>
  </si>
  <si>
    <t>18,936,226,991.08</t>
  </si>
  <si>
    <t>11,265.269974</t>
  </si>
  <si>
    <t>1,680,941.869510</t>
  </si>
  <si>
    <t>18,937,449,483.80</t>
  </si>
  <si>
    <t>11,265.975243</t>
  </si>
  <si>
    <t>0.3042409666378365</t>
  </si>
  <si>
    <t>1,671,404.400285</t>
  </si>
  <si>
    <t>18,978,964,198.91</t>
  </si>
  <si>
    <t>11,355.100056</t>
  </si>
  <si>
    <t>0.3487232137061813</t>
  </si>
  <si>
    <t>630.00</t>
  </si>
  <si>
    <t>1,666,045.454450</t>
  </si>
  <si>
    <t>18,922,878,302.23</t>
  </si>
  <si>
    <t>11,357.960415</t>
  </si>
  <si>
    <t>1,659,869.839712</t>
  </si>
  <si>
    <t>19,043,735,132.22</t>
  </si>
  <si>
    <t>11,473.029195</t>
  </si>
  <si>
    <t>1,633,492.935218</t>
  </si>
  <si>
    <t>18,701,531,023.02</t>
  </si>
  <si>
    <t>11,448.798226</t>
  </si>
  <si>
    <t>1,633,286.103975</t>
  </si>
  <si>
    <t>18,757,043,887.05</t>
  </si>
  <si>
    <t>11,484.236498</t>
  </si>
  <si>
    <t>1,633,288.386083</t>
  </si>
  <si>
    <t>18,758,413,777.04</t>
  </si>
  <si>
    <t>11,485.059183</t>
  </si>
  <si>
    <t>1,633,290.667636</t>
  </si>
  <si>
    <t>18,759,783,865.81</t>
  </si>
  <si>
    <t>11,485.881989</t>
  </si>
  <si>
    <t>1,620,333.503232</t>
  </si>
  <si>
    <t>18,586,003,326.99</t>
  </si>
  <si>
    <t>11,470.480182</t>
  </si>
  <si>
    <t>0.640221455771095</t>
  </si>
  <si>
    <t>1,611,932.487177</t>
  </si>
  <si>
    <t>18,321,926,352.69</t>
  </si>
  <si>
    <t>11,366.435318</t>
  </si>
  <si>
    <t>1,611,934.945165</t>
  </si>
  <si>
    <t>18,323,227,370.50</t>
  </si>
  <si>
    <t>11,367.225098</t>
  </si>
  <si>
    <t>1,563,544.148794</t>
  </si>
  <si>
    <t>17,919,059,541.06</t>
  </si>
  <si>
    <t>11,460.539542</t>
  </si>
  <si>
    <t>1,552,857.232233</t>
  </si>
  <si>
    <t>17,786,155,857.82</t>
  </si>
  <si>
    <t>11,453.825560</t>
  </si>
  <si>
    <t>1,552,860.664164</t>
  </si>
  <si>
    <t>17,787,245,715.46</t>
  </si>
  <si>
    <t>11,454.502085</t>
  </si>
  <si>
    <t>1,552,864.095406</t>
  </si>
  <si>
    <t>17,788,335,765.67</t>
  </si>
  <si>
    <t>11,455.178737</t>
  </si>
  <si>
    <t>1,567,759.385986</t>
  </si>
  <si>
    <t>18,005,855,771.16</t>
  </si>
  <si>
    <t>11,485.088802</t>
  </si>
  <si>
    <t>593.00</t>
  </si>
  <si>
    <t>1,556,174.850634</t>
  </si>
  <si>
    <t>17,844,154,657.81</t>
  </si>
  <si>
    <t>11,466.677183</t>
  </si>
  <si>
    <t>1,521,480.165390</t>
  </si>
  <si>
    <t>17,402,211,607.07</t>
  </si>
  <si>
    <t>11,437.685489</t>
  </si>
  <si>
    <t>1,511,241.739698</t>
  </si>
  <si>
    <t>17,303,806,509.08</t>
  </si>
  <si>
    <t>11,450.058621</t>
  </si>
  <si>
    <t>563.00</t>
  </si>
  <si>
    <t>1,463,065.853157</t>
  </si>
  <si>
    <t>16,711,015,855.31</t>
  </si>
  <si>
    <t>11,421.916395</t>
  </si>
  <si>
    <t>1,463,068.928236</t>
  </si>
  <si>
    <t>16,712,062,731.52</t>
  </si>
  <si>
    <t>11,422.607923</t>
  </si>
  <si>
    <t>-0.5482772638889744</t>
  </si>
  <si>
    <t>1,463,072.002542</t>
  </si>
  <si>
    <t>16,713,109,799.92</t>
  </si>
  <si>
    <t>11,423.299584</t>
  </si>
  <si>
    <t>-0.9528836624859038</t>
  </si>
  <si>
    <t>1,456,788.083182</t>
  </si>
  <si>
    <t>16,609,119,394.09</t>
  </si>
  <si>
    <t>11,401.191145</t>
  </si>
  <si>
    <t>1,455,378.594394</t>
  </si>
  <si>
    <t>16,529,071,604.60</t>
  </si>
  <si>
    <t>11,357.231490</t>
  </si>
  <si>
    <t>1,449,985.725736</t>
  </si>
  <si>
    <t>16,509,105,447.08</t>
  </si>
  <si>
    <t>11,385.702054</t>
  </si>
  <si>
    <t>-0.9265977154654714</t>
  </si>
  <si>
    <t>550.00</t>
  </si>
  <si>
    <t>1,438,505.481055</t>
  </si>
  <si>
    <t>16,309,021,932.44</t>
  </si>
  <si>
    <t>11,337.476390</t>
  </si>
  <si>
    <t>1,373,030.807014</t>
  </si>
  <si>
    <t>15,770,493,388.99</t>
  </si>
  <si>
    <t>11,485.899157</t>
  </si>
  <si>
    <t>1,373,033.678656</t>
  </si>
  <si>
    <t>15,771,450,174.03</t>
  </si>
  <si>
    <t>11,486.571975</t>
  </si>
  <si>
    <t>1,373,036.549632</t>
  </si>
  <si>
    <t>15,772,407,126.48</t>
  </si>
  <si>
    <t>11,487.244916</t>
  </si>
  <si>
    <t>1,372,809.861203</t>
  </si>
  <si>
    <t>15,813,570,648.21</t>
  </si>
  <si>
    <t>11,519.126643</t>
  </si>
  <si>
    <t>542.00</t>
  </si>
  <si>
    <t>1,372,416.064297</t>
  </si>
  <si>
    <t>15,794,284,905.83</t>
  </si>
  <si>
    <t>11,508.379505</t>
  </si>
  <si>
    <t>540.00</t>
  </si>
  <si>
    <t>1,370,990.278446</t>
  </si>
  <si>
    <t>15,772,451,753.72</t>
  </si>
  <si>
    <t>11,504.422753</t>
  </si>
  <si>
    <t>1,355,951.041919</t>
  </si>
  <si>
    <t>15,590,227,517.20</t>
  </si>
  <si>
    <t>11,497.633050</t>
  </si>
  <si>
    <t>1,349,549.238841</t>
  </si>
  <si>
    <t>15,640,858,288.15</t>
  </si>
  <si>
    <t>11,589.690719</t>
  </si>
  <si>
    <t>1,349,551.138634</t>
  </si>
  <si>
    <t>15,641,977,712.56</t>
  </si>
  <si>
    <t>11,590.503883</t>
  </si>
  <si>
    <t>1,349,553.038006</t>
  </si>
  <si>
    <t>15,643,097,285.11</t>
  </si>
  <si>
    <t>11,591.317158</t>
  </si>
  <si>
    <t>1,338,329.277957</t>
  </si>
  <si>
    <t>15,519,657,915.89</t>
  </si>
  <si>
    <t>11,596.292608</t>
  </si>
  <si>
    <t>1,320,808.649642</t>
  </si>
  <si>
    <t>15,261,296,819.12</t>
  </si>
  <si>
    <t>11,554.510050</t>
  </si>
  <si>
    <t>1,331,199.643648</t>
  </si>
  <si>
    <t>15,532,215,094.79</t>
  </si>
  <si>
    <t>11,667.832975</t>
  </si>
  <si>
    <t>1,347,426.727941</t>
  </si>
  <si>
    <t>15,745,386,755.08</t>
  </si>
  <si>
    <t>11,685.523540</t>
  </si>
  <si>
    <t>1,329,194.159084</t>
  </si>
  <si>
    <t>15,592,988,747.93</t>
  </si>
  <si>
    <t>11,731.159546</t>
  </si>
  <si>
    <t>1,329,196.188166</t>
  </si>
  <si>
    <t>15,594,097,812.15</t>
  </si>
  <si>
    <t>11,731.976025</t>
  </si>
  <si>
    <t>1,329,198.216842</t>
  </si>
  <si>
    <t>15,595,207,031.80</t>
  </si>
  <si>
    <t>11,732.792622</t>
  </si>
  <si>
    <t>1,329,200.245192</t>
  </si>
  <si>
    <t>15,596,334,345.34</t>
  </si>
  <si>
    <t>11,733.622832</t>
  </si>
  <si>
    <t>1,329,202.273039</t>
  </si>
  <si>
    <t>15,597,443,879.12</t>
  </si>
  <si>
    <t>11,734.439668</t>
  </si>
  <si>
    <t>1,327,279.705344</t>
  </si>
  <si>
    <t>15,530,680,548.54</t>
  </si>
  <si>
    <t>11,701.136160</t>
  </si>
  <si>
    <t>524.00</t>
  </si>
  <si>
    <t>1,327,949.383600</t>
  </si>
  <si>
    <t>15,469,365,908.37</t>
  </si>
  <si>
    <t>11,649.062908</t>
  </si>
  <si>
    <t>1,327,950.916482</t>
  </si>
  <si>
    <t>15,470,559,446.48</t>
  </si>
  <si>
    <t>11,649.948243</t>
  </si>
  <si>
    <t>1,327,952.449047</t>
  </si>
  <si>
    <t>15,471,753,133.32</t>
  </si>
  <si>
    <t>11,650.833691</t>
  </si>
  <si>
    <t>1,327,953.981362</t>
  </si>
  <si>
    <t>15,472,946,967.97</t>
  </si>
  <si>
    <t>11,651.719257</t>
  </si>
  <si>
    <t>1,326,584.173541</t>
  </si>
  <si>
    <t>15,521,508,882.41</t>
  </si>
  <si>
    <t>11,700.357348</t>
  </si>
  <si>
    <t>520.00</t>
  </si>
  <si>
    <t>1,328,217.656670</t>
  </si>
  <si>
    <t>15,478,173,756.65</t>
  </si>
  <si>
    <t>11,653.341364</t>
  </si>
  <si>
    <t>1,304,913.660583</t>
  </si>
  <si>
    <t>15,273,641,551.84</t>
  </si>
  <si>
    <t>11,704.714265</t>
  </si>
  <si>
    <t>1,297,365.387513</t>
  </si>
  <si>
    <t>15,314,134,766.78</t>
  </si>
  <si>
    <t>11,804.026005</t>
  </si>
  <si>
    <t>1,286,097.336245</t>
  </si>
  <si>
    <t>15,359,588,888.62</t>
  </si>
  <si>
    <t>11,942.788820</t>
  </si>
  <si>
    <t>1,286,098.741734</t>
  </si>
  <si>
    <t>15,360,789,565.19</t>
  </si>
  <si>
    <t>11,943.709349</t>
  </si>
  <si>
    <t>1,286,100.146951</t>
  </si>
  <si>
    <t>15,361,990,397.64</t>
  </si>
  <si>
    <t>11,944.629989</t>
  </si>
  <si>
    <t>504.00</t>
  </si>
  <si>
    <t>1,279,575.959870</t>
  </si>
  <si>
    <t>15,162,213,009.88</t>
  </si>
  <si>
    <t>11,849.404398</t>
  </si>
  <si>
    <t>1,245,380.135139</t>
  </si>
  <si>
    <t>14,799,551,064.40</t>
  </si>
  <si>
    <t>11,883.561209</t>
  </si>
  <si>
    <t>481.00</t>
  </si>
  <si>
    <t>1,208,701.672284</t>
  </si>
  <si>
    <t>14,439,384,074.42</t>
  </si>
  <si>
    <t>11,946.193510</t>
  </si>
  <si>
    <t>1,168,110.902160</t>
  </si>
  <si>
    <t>13,881,005,106.98</t>
  </si>
  <si>
    <t>11,883.293856</t>
  </si>
  <si>
    <t>1,145,375.804261</t>
  </si>
  <si>
    <t>13,608,002,390.75</t>
  </si>
  <si>
    <t>11,880.818802</t>
  </si>
  <si>
    <t>1,145,377.362641</t>
  </si>
  <si>
    <t>13,608,977,197.13</t>
  </si>
  <si>
    <t>11,881.653716</t>
  </si>
  <si>
    <t>1,145,378.920698</t>
  </si>
  <si>
    <t>13,609,952,133.29</t>
  </si>
  <si>
    <t>11,882.488745</t>
  </si>
  <si>
    <t>1,136,381.249188</t>
  </si>
  <si>
    <t>13,564,626,192.34</t>
  </si>
  <si>
    <t>11,936.686038</t>
  </si>
  <si>
    <t>446.00</t>
  </si>
  <si>
    <t>1,067,047.252674</t>
  </si>
  <si>
    <t>12,859,783,598.68</t>
  </si>
  <si>
    <t>12,051.747068</t>
  </si>
  <si>
    <t>440.00</t>
  </si>
  <si>
    <t>1,028,026.788754</t>
  </si>
  <si>
    <t>12,447,302,666.70</t>
  </si>
  <si>
    <t>12,107.955556</t>
  </si>
  <si>
    <t>431.00</t>
  </si>
  <si>
    <t>1,000,623.806163</t>
  </si>
  <si>
    <t>12,134,241,015.25</t>
  </si>
  <si>
    <t>12,126.676318</t>
  </si>
  <si>
    <t>948,086.617198</t>
  </si>
  <si>
    <t>11,533,577,554.60</t>
  </si>
  <si>
    <t>12,165.109543</t>
  </si>
  <si>
    <t>948,087.739806</t>
  </si>
  <si>
    <t>11,534,425,598.53</t>
  </si>
  <si>
    <t>12,165.989617</t>
  </si>
  <si>
    <t>948,088.862151</t>
  </si>
  <si>
    <t>11,535,273,752.22</t>
  </si>
  <si>
    <t>12,166.869808</t>
  </si>
  <si>
    <t>938,322.975604</t>
  </si>
  <si>
    <t>11,413,149,029.28</t>
  </si>
  <si>
    <t>12,163.348149</t>
  </si>
  <si>
    <t>919,931.637867</t>
  </si>
  <si>
    <t>11,203,741,580.56</t>
  </si>
  <si>
    <t>12,178.884951</t>
  </si>
  <si>
    <t>-0.3732582899129477</t>
  </si>
  <si>
    <t>889,825.481304</t>
  </si>
  <si>
    <t>10,826,629,078.83</t>
  </si>
  <si>
    <t>12,167.137609</t>
  </si>
  <si>
    <t>881,255.289390</t>
  </si>
  <si>
    <t>10,749,657,765.75</t>
  </si>
  <si>
    <t>12,198.119994</t>
  </si>
  <si>
    <t>848,916.274664</t>
  </si>
  <si>
    <t>10,384,922,014.36</t>
  </si>
  <si>
    <t>12,233.152225</t>
  </si>
  <si>
    <t>848,918.041608</t>
  </si>
  <si>
    <t>10,385,530,978.14</t>
  </si>
  <si>
    <t>12,233.844104</t>
  </si>
  <si>
    <t>848,919.808183</t>
  </si>
  <si>
    <t>10,386,140,053.66</t>
  </si>
  <si>
    <t>12,234.536115</t>
  </si>
  <si>
    <t>840,437.172221</t>
  </si>
  <si>
    <t>10,223,034,218.38</t>
  </si>
  <si>
    <t>12,163.948187</t>
  </si>
  <si>
    <t>835,697.831071</t>
  </si>
  <si>
    <t>10,171,882,143.11</t>
  </si>
  <si>
    <t>12,171.722563</t>
  </si>
  <si>
    <t>819,255.832167</t>
  </si>
  <si>
    <t>10,019,976,294.76</t>
  </si>
  <si>
    <t>12,230.582806</t>
  </si>
  <si>
    <t>809,327.375113</t>
  </si>
  <si>
    <t>9,892,187,668.24</t>
  </si>
  <si>
    <t>12,222.727136</t>
  </si>
  <si>
    <t>799,015.012344</t>
  </si>
  <si>
    <t>9,744,847,753.34</t>
  </si>
  <si>
    <t>12,196.075922</t>
  </si>
  <si>
    <t>799,015.578257</t>
  </si>
  <si>
    <t>9,745,639,569.09</t>
  </si>
  <si>
    <t>12,197.058273</t>
  </si>
  <si>
    <t>799,016.144027</t>
  </si>
  <si>
    <t>9,746,431,473.92</t>
  </si>
  <si>
    <t>12,198.040735</t>
  </si>
  <si>
    <t>783,478.287684</t>
  </si>
  <si>
    <t>9,609,688,128.84</t>
  </si>
  <si>
    <t>12,265.417281</t>
  </si>
  <si>
    <t>785,241.231470</t>
  </si>
  <si>
    <t>9,628,932,348.17</t>
  </si>
  <si>
    <t>12,262.387610</t>
  </si>
  <si>
    <t>780,658.805331</t>
  </si>
  <si>
    <t>9,527,098,418.46</t>
  </si>
  <si>
    <t>12,203.921039</t>
  </si>
  <si>
    <t>739,578.575845</t>
  </si>
  <si>
    <t>9,004,425,235.61</t>
  </si>
  <si>
    <t>12,175.075823</t>
  </si>
  <si>
    <t>737,563.142992</t>
  </si>
  <si>
    <t>9,007,761,334.74</t>
  </si>
  <si>
    <t>12,212.868038</t>
  </si>
  <si>
    <t>737,563.499994</t>
  </si>
  <si>
    <t>9,008,529,722.10</t>
  </si>
  <si>
    <t>12,213.903917</t>
  </si>
  <si>
    <t>737,563.856928</t>
  </si>
  <si>
    <t>9,009,298,191.41</t>
  </si>
  <si>
    <t>12,214.939909</t>
  </si>
  <si>
    <t>736,184.673292</t>
  </si>
  <si>
    <t>8,991,868,951.64</t>
  </si>
  <si>
    <t>12,214.148540</t>
  </si>
  <si>
    <t>731,622.763641</t>
  </si>
  <si>
    <t>8,967,011,363.09</t>
  </si>
  <si>
    <t>12,256.331822</t>
  </si>
  <si>
    <t>703,600.910538</t>
  </si>
  <si>
    <t>8,675,107,316.86</t>
  </si>
  <si>
    <t>12,329.585118</t>
  </si>
  <si>
    <t>668,667.139128</t>
  </si>
  <si>
    <t>8,202,394,054.47</t>
  </si>
  <si>
    <t>12,266.782041</t>
  </si>
  <si>
    <t>653,880.614103</t>
  </si>
  <si>
    <t>8,026,419,188.64</t>
  </si>
  <si>
    <t>12,275.052993</t>
  </si>
  <si>
    <t>653,880.857363</t>
  </si>
  <si>
    <t>8,027,118,089.40</t>
  </si>
  <si>
    <t>12,276.117276</t>
  </si>
  <si>
    <t>653,881.100563</t>
  </si>
  <si>
    <t>8,027,817,065.17</t>
  </si>
  <si>
    <t>12,277.181678</t>
  </si>
  <si>
    <t>642,657.312462</t>
  </si>
  <si>
    <t>7,806,285,816.93</t>
  </si>
  <si>
    <t>12,146.887099</t>
  </si>
  <si>
    <t>631,780.511001</t>
  </si>
  <si>
    <t>7,708,537,291.53</t>
  </si>
  <si>
    <t>12,201.290100</t>
  </si>
  <si>
    <t>618,675.430554</t>
  </si>
  <si>
    <t>7,498,880,689.02</t>
  </si>
  <si>
    <t>12,120.863895</t>
  </si>
  <si>
    <t>609,636.748165</t>
  </si>
  <si>
    <t>7,383,284,227.89</t>
  </si>
  <si>
    <t>12,110.956651</t>
  </si>
  <si>
    <t>605,311.075395</t>
  </si>
  <si>
    <t>7,367,167,187.02</t>
  </si>
  <si>
    <t>12,170.877895</t>
  </si>
  <si>
    <t>605,311.275129</t>
  </si>
  <si>
    <t>7,367,806,185.16</t>
  </si>
  <si>
    <t>12,171.929532</t>
  </si>
  <si>
    <t>605,311.474822</t>
  </si>
  <si>
    <t>7,368,500,733.45</t>
  </si>
  <si>
    <t>12,173.072936</t>
  </si>
  <si>
    <t>602,611.054501</t>
  </si>
  <si>
    <t>7,310,128,144.52</t>
  </si>
  <si>
    <t>12,130.756793</t>
  </si>
  <si>
    <t>593,229.520876</t>
  </si>
  <si>
    <t>7,148,435,138.02</t>
  </si>
  <si>
    <t>12,050.032722</t>
  </si>
  <si>
    <t>592,112.388421</t>
  </si>
  <si>
    <t>7,132,872,387.22</t>
  </si>
  <si>
    <t>12,046.483956</t>
  </si>
  <si>
    <t>588,548.823821</t>
  </si>
  <si>
    <t>7,043,296,601.08</t>
  </si>
  <si>
    <t>11,967.225684</t>
  </si>
  <si>
    <t>588,706.048021</t>
  </si>
  <si>
    <t>7,042,077,821.34</t>
  </si>
  <si>
    <t>11,961.959360</t>
  </si>
  <si>
    <t>588,706.271723</t>
  </si>
  <si>
    <t>7,042,680,443.75</t>
  </si>
  <si>
    <t>11,962.978453</t>
  </si>
  <si>
    <t>588,706.495388</t>
  </si>
  <si>
    <t>7,043,283,130.47</t>
  </si>
  <si>
    <t>11,963.997659</t>
  </si>
  <si>
    <t>596,647.883118</t>
  </si>
  <si>
    <t>7,110,880,126.70</t>
  </si>
  <si>
    <t>11,918.051378</t>
  </si>
  <si>
    <t>594,809.198849</t>
  </si>
  <si>
    <t>7,122,365,813.74</t>
  </si>
  <si>
    <t>11,974.202534</t>
  </si>
  <si>
    <t>594,722.158019</t>
  </si>
  <si>
    <t>7,036,359,496.19</t>
  </si>
  <si>
    <t>11,831.339061</t>
  </si>
  <si>
    <t>589,300.221509</t>
  </si>
  <si>
    <t>7,014,916,146.42</t>
  </si>
  <si>
    <t>11,903.807076</t>
  </si>
  <si>
    <t>588,670.714264</t>
  </si>
  <si>
    <t>7,003,527,411.95</t>
  </si>
  <si>
    <t>11,897.190131</t>
  </si>
  <si>
    <t>588,670.788708</t>
  </si>
  <si>
    <t>7,004,166,268.40</t>
  </si>
  <si>
    <t>11,898.273879</t>
  </si>
  <si>
    <t>588,670.863134</t>
  </si>
  <si>
    <t>7,004,805,187.55</t>
  </si>
  <si>
    <t>11,899.357729</t>
  </si>
  <si>
    <t>582,432.522899</t>
  </si>
  <si>
    <t>6,881,785,113.53</t>
  </si>
  <si>
    <t>11,815.592096</t>
  </si>
  <si>
    <t>573,740.850031</t>
  </si>
  <si>
    <t>6,796,823,579.26</t>
  </si>
  <si>
    <t>11,846.504528</t>
  </si>
  <si>
    <t>574,588.429691</t>
  </si>
  <si>
    <t>6,759,908,824.03</t>
  </si>
  <si>
    <t>11,764.784106</t>
  </si>
  <si>
    <t>574,588.502319</t>
  </si>
  <si>
    <t>6,834,819,201.95</t>
  </si>
  <si>
    <t>11,895.154836</t>
  </si>
  <si>
    <t>574,588.576498</t>
  </si>
  <si>
    <t>6,835,441,819.51</t>
  </si>
  <si>
    <t>11,896.236888</t>
  </si>
  <si>
    <t>574,588.650662</t>
  </si>
  <si>
    <t>6,836,064,498.33</t>
  </si>
  <si>
    <t>11,897.319049</t>
  </si>
  <si>
    <t>574,588.724812</t>
  </si>
  <si>
    <t>6,836,687,238.39</t>
  </si>
  <si>
    <t>11,898.401314</t>
  </si>
  <si>
    <t>574,588.798921</t>
  </si>
  <si>
    <t>6,808,976,071.48</t>
  </si>
  <si>
    <t>11,850.171957</t>
  </si>
  <si>
    <t>574,588.813626</t>
  </si>
  <si>
    <t>6,760,154,461.93</t>
  </si>
  <si>
    <t>11,765.203745</t>
  </si>
  <si>
    <t>574,588.865255</t>
  </si>
  <si>
    <t>6,757,936,839.07</t>
  </si>
  <si>
    <t>11,761.343194</t>
  </si>
  <si>
    <t>574,588.916880</t>
  </si>
  <si>
    <t>6,758,558,556.61</t>
  </si>
  <si>
    <t>11,762.424157</t>
  </si>
  <si>
    <t>574,588.968500</t>
  </si>
  <si>
    <t>6,759,239,502.68</t>
  </si>
  <si>
    <t>11,763.608202</t>
  </si>
  <si>
    <t>574,589.020104</t>
  </si>
  <si>
    <t>6,759,920,514.75</t>
  </si>
  <si>
    <t>11,764.792362</t>
  </si>
  <si>
    <t>574,589.071703</t>
  </si>
  <si>
    <t>6,760,601,592.79</t>
  </si>
  <si>
    <t>11,765.976637</t>
  </si>
  <si>
    <t>575,442.430954</t>
  </si>
  <si>
    <t>6,806,983,120.57</t>
  </si>
  <si>
    <t>11,829.129649</t>
  </si>
  <si>
    <t>583,257.045839</t>
  </si>
  <si>
    <t>6,860,116,572.42</t>
  </si>
  <si>
    <t>11,761.738024</t>
  </si>
  <si>
    <t>580,723.404154</t>
  </si>
  <si>
    <t>6,868,367,953.92</t>
  </si>
  <si>
    <t>11,827.262178</t>
  </si>
  <si>
    <t>580,723.456086</t>
  </si>
  <si>
    <t>6,869,059,269.45</t>
  </si>
  <si>
    <t>11,828.451560</t>
  </si>
  <si>
    <t>581,863.843529</t>
  </si>
  <si>
    <t>6,811,134,940.13</t>
  </si>
  <si>
    <t>11,705.719500</t>
  </si>
  <si>
    <t>581,863.878207</t>
  </si>
  <si>
    <t>6,811,766,415.06</t>
  </si>
  <si>
    <t>11,706.804066</t>
  </si>
  <si>
    <t>581,863.912888</t>
  </si>
  <si>
    <t>6,812,397,950.77</t>
  </si>
  <si>
    <t>11,707.888734</t>
  </si>
  <si>
    <t>574,734.685458</t>
  </si>
  <si>
    <t>6,747,748,357.12</t>
  </si>
  <si>
    <t>11,740.631856</t>
  </si>
  <si>
    <t>572,932.667809</t>
  </si>
  <si>
    <t>6,730,465,430.30</t>
  </si>
  <si>
    <t>11,747.393384</t>
  </si>
  <si>
    <t>572,343.616579</t>
  </si>
  <si>
    <t>6,695,595,793.56</t>
  </si>
  <si>
    <t>11,698.559396</t>
  </si>
  <si>
    <t>572,250.688059</t>
  </si>
  <si>
    <t>6,687,912,915.28</t>
  </si>
  <si>
    <t>11,687.033416</t>
  </si>
  <si>
    <t>573,388.260575</t>
  </si>
  <si>
    <t>6,725,600,009.96</t>
  </si>
  <si>
    <t>11,729.573959</t>
  </si>
  <si>
    <t>573,388.351152</t>
  </si>
  <si>
    <t>6,726,210,910.33</t>
  </si>
  <si>
    <t>11,730.637528</t>
  </si>
  <si>
    <t>573,388.441717</t>
  </si>
  <si>
    <t>6,726,821,871.35</t>
  </si>
  <si>
    <t>11,731.701203</t>
  </si>
  <si>
    <t>578,072.981830</t>
  </si>
  <si>
    <t>6,802,888,253.03</t>
  </si>
  <si>
    <t>11,768.216933</t>
  </si>
  <si>
    <t>578,073.281565</t>
  </si>
  <si>
    <t>6,801,407,351.19</t>
  </si>
  <si>
    <t>11,765.649042</t>
  </si>
  <si>
    <t>575,460.988221</t>
  </si>
  <si>
    <t>6,747,991,556.38</t>
  </si>
  <si>
    <t>11,726.236344</t>
  </si>
  <si>
    <t>574,041.700283</t>
  </si>
  <si>
    <t>6,695,662,474.36</t>
  </si>
  <si>
    <t>11,664.069825</t>
  </si>
  <si>
    <t>625,695.994953</t>
  </si>
  <si>
    <t>7,260,363,080.49</t>
  </si>
  <si>
    <t>11,603.659187</t>
  </si>
  <si>
    <t>625,696.360715</t>
  </si>
  <si>
    <t>7,260,956,194.95</t>
  </si>
  <si>
    <t>11,604.600331</t>
  </si>
  <si>
    <t>625,696.726395</t>
  </si>
  <si>
    <t>7,261,549,378.61</t>
  </si>
  <si>
    <t>11,605.541587</t>
  </si>
  <si>
    <t>618,720.844884</t>
  </si>
  <si>
    <t>7,177,708,697.44</t>
  </si>
  <si>
    <t>11,600.883920</t>
  </si>
  <si>
    <t>618,938.624541</t>
  </si>
  <si>
    <t>7,143,622,055.15</t>
  </si>
  <si>
    <t>11,541.729298</t>
  </si>
  <si>
    <t>618,679.202644</t>
  </si>
  <si>
    <t>7,107,113,747.33</t>
  </si>
  <si>
    <t>11,487.558846</t>
  </si>
  <si>
    <t>616,498.785138</t>
  </si>
  <si>
    <t>7,070,283,415.29</t>
  </si>
  <si>
    <t>11,468.446631</t>
  </si>
  <si>
    <t>616,159.142466</t>
  </si>
  <si>
    <t>7,098,324,177.56</t>
  </si>
  <si>
    <t>11,520.277293</t>
  </si>
  <si>
    <t>616,159.884455</t>
  </si>
  <si>
    <t>7,098,810,289.06</t>
  </si>
  <si>
    <t>11,521.052356</t>
  </si>
  <si>
    <t>616,160.626330</t>
  </si>
  <si>
    <t>7,099,296,477.19</t>
  </si>
  <si>
    <t>11,521.827552</t>
  </si>
  <si>
    <t>608,135.774477</t>
  </si>
  <si>
    <t>6,916,690,201.58</t>
  </si>
  <si>
    <t>11,373.595324</t>
  </si>
  <si>
    <t>608,136.427788</t>
  </si>
  <si>
    <t>6,882,654,284.14</t>
  </si>
  <si>
    <t>11,317.615535</t>
  </si>
  <si>
    <t>608,047.509081</t>
  </si>
  <si>
    <t>6,857,750,842.18</t>
  </si>
  <si>
    <t>11,278.314181</t>
  </si>
  <si>
    <t>608,471.971577</t>
  </si>
  <si>
    <t>6,845,631,071.04</t>
  </si>
  <si>
    <t>11,250.528189</t>
  </si>
  <si>
    <t>604,117.606375</t>
  </si>
  <si>
    <t>6,833,665,267.24</t>
  </si>
  <si>
    <t>11,311.812792</t>
  </si>
  <si>
    <t>604,118.039058</t>
  </si>
  <si>
    <t>6,834,235,824.63</t>
  </si>
  <si>
    <t>11,312.749136</t>
  </si>
  <si>
    <t>604,118.471627</t>
  </si>
  <si>
    <t>6,834,806,455.00</t>
  </si>
  <si>
    <t>11,313.685604</t>
  </si>
  <si>
    <t>599,945.591990</t>
  </si>
  <si>
    <t>6,793,930,655.37</t>
  </si>
  <si>
    <t>11,324.244639</t>
  </si>
  <si>
    <t>647,431.519757</t>
  </si>
  <si>
    <t>7,352,195,166.10</t>
  </si>
  <si>
    <t>11,355.942585</t>
  </si>
  <si>
    <t>643,093.874214</t>
  </si>
  <si>
    <t>7,306,081,035.44</t>
  </si>
  <si>
    <t>11,360.831333</t>
  </si>
  <si>
    <t>637,922.338413</t>
  </si>
  <si>
    <t>7,233,967,126.20</t>
  </si>
  <si>
    <t>11,339.886833</t>
  </si>
  <si>
    <t>635,063.637005</t>
  </si>
  <si>
    <t>7,202,785,316.40</t>
  </si>
  <si>
    <t>11,341.832373</t>
  </si>
  <si>
    <t>635,064.838771</t>
  </si>
  <si>
    <t>7,203,171,832.10</t>
  </si>
  <si>
    <t>11,342.419533</t>
  </si>
  <si>
    <t>635,066.040282</t>
  </si>
  <si>
    <t>7,203,558,444.49</t>
  </si>
  <si>
    <t>11,343.006850</t>
  </si>
  <si>
    <t>634,149.012977</t>
  </si>
  <si>
    <t>7,195,614,216.39</t>
  </si>
  <si>
    <t>11,346.882310</t>
  </si>
  <si>
    <t>627,456.675432</t>
  </si>
  <si>
    <t>7,075,996,660.87</t>
  </si>
  <si>
    <t>11,277.267323</t>
  </si>
  <si>
    <t>631,064.433851</t>
  </si>
  <si>
    <t>7,133,707,030.78</t>
  </si>
  <si>
    <t>11,304.245095</t>
  </si>
  <si>
    <t>631,039.288924</t>
  </si>
  <si>
    <t>7,154,312,665.32</t>
  </si>
  <si>
    <t>11,337.349022</t>
  </si>
  <si>
    <t>631,040.830753</t>
  </si>
  <si>
    <t>7,154,567,627.90</t>
  </si>
  <si>
    <t>11,337.725357</t>
  </si>
  <si>
    <t>631,042.372215</t>
  </si>
  <si>
    <t>7,154,822,684.36</t>
  </si>
  <si>
    <t>11,338.101845</t>
  </si>
  <si>
    <t>0.535721512779852</t>
  </si>
  <si>
    <t>631,043.913408</t>
  </si>
  <si>
    <t>7,155,077,834.72</t>
  </si>
  <si>
    <t>11,338.478485</t>
  </si>
  <si>
    <t>-0.2230524290629199</t>
  </si>
  <si>
    <t>625,192.179204</t>
  </si>
  <si>
    <t>7,062,979,381.08</t>
  </si>
  <si>
    <t>11,297.293251</t>
  </si>
  <si>
    <t>0.7124279835997172</t>
  </si>
  <si>
    <t>622,479.364411</t>
  </si>
  <si>
    <t>6,924,408,354.14</t>
  </si>
  <si>
    <t>11,123.916298</t>
  </si>
  <si>
    <t>-0.6186629525337994</t>
  </si>
  <si>
    <t>616,057.874724</t>
  </si>
  <si>
    <t>6,945,377,217.71</t>
  </si>
  <si>
    <t>11,273.903804</t>
  </si>
  <si>
    <t>-0.5944849764479288</t>
  </si>
  <si>
    <t>611,926.202379</t>
  </si>
  <si>
    <t>6,932,207,706.80</t>
  </si>
  <si>
    <t>11,328.502817</t>
  </si>
  <si>
    <t>-0.5354896205013726</t>
  </si>
  <si>
    <t>611,926.911112</t>
  </si>
  <si>
    <t>6,932,667,745.59</t>
  </si>
  <si>
    <t>11,329.241483</t>
  </si>
  <si>
    <t>611,927.619713</t>
  </si>
  <si>
    <t>6,933,127,858.17</t>
  </si>
  <si>
    <t>11,329.980269</t>
  </si>
  <si>
    <t>611,928.328203</t>
  </si>
  <si>
    <t>6,933,588,044.51</t>
  </si>
  <si>
    <t>11,330.719188</t>
  </si>
  <si>
    <t>0.7118245664657241</t>
  </si>
  <si>
    <t>596,775.183045</t>
  </si>
  <si>
    <t>6,830,215,026.65</t>
  </si>
  <si>
    <t>11,445.206205</t>
  </si>
  <si>
    <t>575,306.859094</t>
  </si>
  <si>
    <t>6,680,248,512.72</t>
  </si>
  <si>
    <t>11,611.626747</t>
  </si>
  <si>
    <t>559,696.737168</t>
  </si>
  <si>
    <t>6,500,989,142.78</t>
  </si>
  <si>
    <t>11,615.199289</t>
  </si>
  <si>
    <t>538,735.345947</t>
  </si>
  <si>
    <t>6,317,209,040.19</t>
  </si>
  <si>
    <t>11,725.996981</t>
  </si>
  <si>
    <t>525,078.562507</t>
  </si>
  <si>
    <t>6,139,103,559.36</t>
  </si>
  <si>
    <t>11,691.780997</t>
  </si>
  <si>
    <t>525,079.960686</t>
  </si>
  <si>
    <t>6,139,264,297.82</t>
  </si>
  <si>
    <t>11,692.055987</t>
  </si>
  <si>
    <t>525,081.358593</t>
  </si>
  <si>
    <t>6,139,425,108.86</t>
  </si>
  <si>
    <t>11,692.331118</t>
  </si>
  <si>
    <t>194.00</t>
  </si>
  <si>
    <t>410,904.938782</t>
  </si>
  <si>
    <t>4,783,132,016.36</t>
  </si>
  <si>
    <t>11,640.483155</t>
  </si>
  <si>
    <t>405,067.248908</t>
  </si>
  <si>
    <t>4,665,941,701.62</t>
  </si>
  <si>
    <t>11,518.931027</t>
  </si>
  <si>
    <t>420,003.887924</t>
  </si>
  <si>
    <t>4,833,254,080.58</t>
  </si>
  <si>
    <t>11,507.641287</t>
  </si>
  <si>
    <t>348,535.108827</t>
  </si>
  <si>
    <t>4,009,237,599.68</t>
  </si>
  <si>
    <t>11,503.109722</t>
  </si>
  <si>
    <t>336,457.046381</t>
  </si>
  <si>
    <t>3,853,884,416.45</t>
  </si>
  <si>
    <t>11,454.313287</t>
  </si>
  <si>
    <t>336,457.289302</t>
  </si>
  <si>
    <t>3,854,169,141.16</t>
  </si>
  <si>
    <t>11,455.151261</t>
  </si>
  <si>
    <t>336,457.532126</t>
  </si>
  <si>
    <t>3,854,453,904.86</t>
  </si>
  <si>
    <t>11,455.989350</t>
  </si>
  <si>
    <t>333,621.896830</t>
  </si>
  <si>
    <t>3,822,026,889.77</t>
  </si>
  <si>
    <t>11,456.163181</t>
  </si>
  <si>
    <t>333,622.182511</t>
  </si>
  <si>
    <t>3,799,838,026.98</t>
  </si>
  <si>
    <t>11,389.644418</t>
  </si>
  <si>
    <t>333,433.708293</t>
  </si>
  <si>
    <t>3,745,726,862.94</t>
  </si>
  <si>
    <t>11,233.797810</t>
  </si>
  <si>
    <t>332,814.065413</t>
  </si>
  <si>
    <t>3,713,722,528.05</t>
  </si>
  <si>
    <t>11,158.550417</t>
  </si>
  <si>
    <t>332,814.313732</t>
  </si>
  <si>
    <t>3,713,992,955.49</t>
  </si>
  <si>
    <t>11,159.354638</t>
  </si>
  <si>
    <t>332,814.561978</t>
  </si>
  <si>
    <t>3,714,263,424.17</t>
  </si>
  <si>
    <t>11,160.158984</t>
  </si>
  <si>
    <t>332,814.810233</t>
  </si>
  <si>
    <t>3,714,533,933.99</t>
  </si>
  <si>
    <t>11,160.963455</t>
  </si>
  <si>
    <t>328,835.607167</t>
  </si>
  <si>
    <t>3,655,269,154.13</t>
  </si>
  <si>
    <t>11,115.794865</t>
  </si>
  <si>
    <t>328,835.818413</t>
  </si>
  <si>
    <t>3,639,892,728.33</t>
  </si>
  <si>
    <t>11,069.027533</t>
  </si>
  <si>
    <t>328,720.017533</t>
  </si>
  <si>
    <t>3,633,751,815.35</t>
  </si>
  <si>
    <t>11,054.245627</t>
  </si>
  <si>
    <t>327,185.184158</t>
  </si>
  <si>
    <t>3,637,457,594.65</t>
  </si>
  <si>
    <t>11,117.427594</t>
  </si>
  <si>
    <t>327,388.996735</t>
  </si>
  <si>
    <t>3,639,774,688.82</t>
  </si>
  <si>
    <t>11,117.584050</t>
  </si>
  <si>
    <t>327,389.254364</t>
  </si>
  <si>
    <t>3,640,019,561.02</t>
  </si>
  <si>
    <t>11,118.323258</t>
  </si>
  <si>
    <t>327,389.511885</t>
  </si>
  <si>
    <t>3,640,264,471.56</t>
  </si>
  <si>
    <t>11,119.062585</t>
  </si>
  <si>
    <t>327,389.769343</t>
  </si>
  <si>
    <t>3,640,015,498.35</t>
  </si>
  <si>
    <t>11,118.293363</t>
  </si>
  <si>
    <t>326,386.358658</t>
  </si>
  <si>
    <t>3,604,697,787.20</t>
  </si>
  <si>
    <t>11,044.266071</t>
  </si>
  <si>
    <t>326,793.659850</t>
  </si>
  <si>
    <t>3,614,310,319.99</t>
  </si>
  <si>
    <t>11,059.915669</t>
  </si>
  <si>
    <t>326,915.439934</t>
  </si>
  <si>
    <t>3,598,495,156.94</t>
  </si>
  <si>
    <t>11,007.418788</t>
  </si>
  <si>
    <t>326,915.696409</t>
  </si>
  <si>
    <t>3,575,557,274.45</t>
  </si>
  <si>
    <t>10,937.245638</t>
  </si>
  <si>
    <t>326,915.920516</t>
  </si>
  <si>
    <t>3,575,847,323.43</t>
  </si>
  <si>
    <t>10,938.125368</t>
  </si>
  <si>
    <t>326,916.144512</t>
  </si>
  <si>
    <t>3,576,137,411.90</t>
  </si>
  <si>
    <t>10,939.005227</t>
  </si>
  <si>
    <t>326,916.368356</t>
  </si>
  <si>
    <t>3,604,196,278.64</t>
  </si>
  <si>
    <t>11,024.826607</t>
  </si>
  <si>
    <t>325,747.710383</t>
  </si>
  <si>
    <t>3,554,150,145.62</t>
  </si>
  <si>
    <t>10,910.744827</t>
  </si>
  <si>
    <t>326,648.742846</t>
  </si>
  <si>
    <t>3,574,284,041.96</t>
  </si>
  <si>
    <t>10,942.286231</t>
  </si>
  <si>
    <t>326,648.958997</t>
  </si>
  <si>
    <t>3,591,132,714.50</t>
  </si>
  <si>
    <t>10,993.859357</t>
  </si>
  <si>
    <t>330,169.015235</t>
  </si>
  <si>
    <t>3,646,858,351.85</t>
  </si>
  <si>
    <t>11,045.428805</t>
  </si>
  <si>
    <t>330,169.232579</t>
  </si>
  <si>
    <t>3,647,158,068.26</t>
  </si>
  <si>
    <t>11,046.329302</t>
  </si>
  <si>
    <t>330,169.449857</t>
  </si>
  <si>
    <t>3,647,457,823.03</t>
  </si>
  <si>
    <t>11,047.229913</t>
  </si>
  <si>
    <t>327,216.149295</t>
  </si>
  <si>
    <t>3,608,598,714.16</t>
  </si>
  <si>
    <t>11,028.180367</t>
  </si>
  <si>
    <t>324,895.055424</t>
  </si>
  <si>
    <t>3,583,352,117.96</t>
  </si>
  <si>
    <t>11,029.260243</t>
  </si>
  <si>
    <t>324,940.890352</t>
  </si>
  <si>
    <t>3,561,872,871.46</t>
  </si>
  <si>
    <t>10,961.602485</t>
  </si>
  <si>
    <t>324,941.199335</t>
  </si>
  <si>
    <t>3,550,597,467.94</t>
  </si>
  <si>
    <t>10,926.892235</t>
  </si>
  <si>
    <t>324,952.518648</t>
  </si>
  <si>
    <t>3,594,992,299.99</t>
  </si>
  <si>
    <t>11,063.131052</t>
  </si>
  <si>
    <t>324,952.790939</t>
  </si>
  <si>
    <t>3,595,236,320.73</t>
  </si>
  <si>
    <t>11,063.872725</t>
  </si>
  <si>
    <t>324,953.063133</t>
  </si>
  <si>
    <t>3,595,480,379.45</t>
  </si>
  <si>
    <t>11,064.614517</t>
  </si>
  <si>
    <t>325,384.459414</t>
  </si>
  <si>
    <t>3,589,705,206.87</t>
  </si>
  <si>
    <t>11,032.196232</t>
  </si>
  <si>
    <t>325,384.725252</t>
  </si>
  <si>
    <t>3,566,902,822.73</t>
  </si>
  <si>
    <t>10,962.108990</t>
  </si>
  <si>
    <t>325,512.495968</t>
  </si>
  <si>
    <t>3,562,611,062.43</t>
  </si>
  <si>
    <t>10,944.621501</t>
  </si>
  <si>
    <t>326,340.956794</t>
  </si>
  <si>
    <t>3,567,378,111.18</t>
  </si>
  <si>
    <t>10,931.444663</t>
  </si>
  <si>
    <t>326,488.081243</t>
  </si>
  <si>
    <t>3,580,160,833.07</t>
  </si>
  <si>
    <t>10,965.670845</t>
  </si>
  <si>
    <t>326,488.380221</t>
  </si>
  <si>
    <t>3,580,398,534.53</t>
  </si>
  <si>
    <t>10,966.388854</t>
  </si>
  <si>
    <t>326,488.679205</t>
  </si>
  <si>
    <t>3,580,636,276.17</t>
  </si>
  <si>
    <t>10,967.106990</t>
  </si>
  <si>
    <t>327,028.674350</t>
  </si>
  <si>
    <t>3,569,407,283.47</t>
  </si>
  <si>
    <t>10,914.661510</t>
  </si>
  <si>
    <t>0.2542035799854459</t>
  </si>
  <si>
    <t>327,175.545629</t>
  </si>
  <si>
    <t>3,515,639,709.50</t>
  </si>
  <si>
    <t>10,745.423237</t>
  </si>
  <si>
    <t>0.6570220766523693</t>
  </si>
  <si>
    <t>327,287.469325</t>
  </si>
  <si>
    <t>3,524,669,416.53</t>
  </si>
  <si>
    <t>10,769.338115</t>
  </si>
  <si>
    <t>327,287.743143</t>
  </si>
  <si>
    <t>3,534,961,088.32</t>
  </si>
  <si>
    <t>10,800.774430</t>
  </si>
  <si>
    <t>327,288.027216</t>
  </si>
  <si>
    <t>3,524,669,568.14</t>
  </si>
  <si>
    <t>10,769.320216</t>
  </si>
  <si>
    <t>-0.2063292837180653</t>
  </si>
  <si>
    <t>327,288.296080</t>
  </si>
  <si>
    <t>3,524,906,533.45</t>
  </si>
  <si>
    <t>10,770.035395</t>
  </si>
  <si>
    <t>-0.7631867385989422</t>
  </si>
  <si>
    <t>327,288.564927</t>
  </si>
  <si>
    <t>3,525,143,536.20</t>
  </si>
  <si>
    <t>10,770.750693</t>
  </si>
  <si>
    <t>0.2559795704242029</t>
  </si>
  <si>
    <t>327,288.833583</t>
  </si>
  <si>
    <t>3,543,215,076.34</t>
  </si>
  <si>
    <t>10,825.957729</t>
  </si>
  <si>
    <t>0.8997906658382737</t>
  </si>
  <si>
    <t>327,289.122650</t>
  </si>
  <si>
    <t>3,554,682,857.98</t>
  </si>
  <si>
    <t>10,860.986850</t>
  </si>
  <si>
    <t>327,336.297725</t>
  </si>
  <si>
    <t>3,565,582,871.27</t>
  </si>
  <si>
    <t>10,892.720716</t>
  </si>
  <si>
    <t>327,336.465687</t>
  </si>
  <si>
    <t>3,555,976,146.43</t>
  </si>
  <si>
    <t>10,863.366959</t>
  </si>
  <si>
    <t>327,545.303286</t>
  </si>
  <si>
    <t>3,550,307,377.36</t>
  </si>
  <si>
    <t>10,839.133829</t>
  </si>
  <si>
    <t>327,545.532065</t>
  </si>
  <si>
    <t>3,550,573,606.80</t>
  </si>
  <si>
    <t>10,839.939061</t>
  </si>
  <si>
    <t>327,545.760743</t>
  </si>
  <si>
    <t>3,550,839,875.45</t>
  </si>
  <si>
    <t>10,840.744412</t>
  </si>
  <si>
    <t>327,852.873589</t>
  </si>
  <si>
    <t>3,570,275,648.87</t>
  </si>
  <si>
    <t>10,889.871452</t>
  </si>
  <si>
    <t>327,836.082333</t>
  </si>
  <si>
    <t>3,572,284,757.61</t>
  </si>
  <si>
    <t>10,896.557611</t>
  </si>
  <si>
    <t>327,808.882770</t>
  </si>
  <si>
    <t>3,558,943,903.38</t>
  </si>
  <si>
    <t>10,856.764686</t>
  </si>
  <si>
    <t>327,809.249768</t>
  </si>
  <si>
    <t>3,573,117,050.63</t>
  </si>
  <si>
    <t>10,899.988492</t>
  </si>
  <si>
    <t>327,809.550045</t>
  </si>
  <si>
    <t>3,573,359,837.52</t>
  </si>
  <si>
    <t>10,900.719143</t>
  </si>
  <si>
    <t>327,809.850190</t>
  </si>
  <si>
    <t>3,573,602,663.66</t>
  </si>
  <si>
    <t>10,901.449914</t>
  </si>
  <si>
    <t>327,810.150288</t>
  </si>
  <si>
    <t>3,573,845,529.02</t>
  </si>
  <si>
    <t>10,902.180808</t>
  </si>
  <si>
    <t>327,810.450298</t>
  </si>
  <si>
    <t>3,572,138,596.01</t>
  </si>
  <si>
    <t>10,896.963753</t>
  </si>
  <si>
    <t>327,810.797756</t>
  </si>
  <si>
    <t>3,559,036,325.62</t>
  </si>
  <si>
    <t>10,856.983204</t>
  </si>
  <si>
    <t>328,381.386586</t>
  </si>
  <si>
    <t>3,545,581,970.53</t>
  </si>
  <si>
    <t>10,797.146598</t>
  </si>
  <si>
    <t>328,233.550538</t>
  </si>
  <si>
    <t>3,534,350,122.82</t>
  </si>
  <si>
    <t>10,767.790548</t>
  </si>
  <si>
    <t>328,085.288766</t>
  </si>
  <si>
    <t>3,539,679,065.23</t>
  </si>
  <si>
    <t>10,788.899067</t>
  </si>
  <si>
    <t>328,085.658194</t>
  </si>
  <si>
    <t>3,539,882,449.98</t>
  </si>
  <si>
    <t>10,789.506830</t>
  </si>
  <si>
    <t>328,086.027544</t>
  </si>
  <si>
    <t>3,540,085,873.37</t>
  </si>
  <si>
    <t>10,790.114717</t>
  </si>
  <si>
    <t>327,910.843076</t>
  </si>
  <si>
    <t>3,513,576,573.10</t>
  </si>
  <si>
    <t>10,715.036260</t>
  </si>
  <si>
    <t>327,911.288724</t>
  </si>
  <si>
    <t>3,468,364,475.62</t>
  </si>
  <si>
    <t>10,577.142641</t>
  </si>
  <si>
    <t>327,779.303119</t>
  </si>
  <si>
    <t>3,490,658,211.99</t>
  </si>
  <si>
    <t>10,649.416174</t>
  </si>
  <si>
    <t>327,779.662661</t>
  </si>
  <si>
    <t>3,490,861,907.40</t>
  </si>
  <si>
    <t>10,650.025932</t>
  </si>
  <si>
    <t>327,780.022113</t>
  </si>
  <si>
    <t>3,500,163,035.52</t>
  </si>
  <si>
    <t>10,678.390382</t>
  </si>
  <si>
    <t>327,780.350181</t>
  </si>
  <si>
    <t>3,500,378,193.87</t>
  </si>
  <si>
    <t>10,679.036106</t>
  </si>
  <si>
    <t>-0.8877934653130137</t>
  </si>
  <si>
    <t>327,780.678159</t>
  </si>
  <si>
    <t>3,500,593,390.06</t>
  </si>
  <si>
    <t>10,679.681944</t>
  </si>
  <si>
    <t>327,481.371249</t>
  </si>
  <si>
    <t>3,492,821,492.00</t>
  </si>
  <si>
    <t>10,665.710479</t>
  </si>
  <si>
    <t>327,089.332355</t>
  </si>
  <si>
    <t>3,513,884,576.69</t>
  </si>
  <si>
    <t>10,742.889570</t>
  </si>
  <si>
    <t>326,688.010935</t>
  </si>
  <si>
    <t>3,522,598,324.01</t>
  </si>
  <si>
    <t>10,782.759718</t>
  </si>
  <si>
    <t>326,688.331939</t>
  </si>
  <si>
    <t>3,533,687,583.22</t>
  </si>
  <si>
    <t>10,816.693580</t>
  </si>
  <si>
    <t>326,948.008793</t>
  </si>
  <si>
    <t>3,534,087,692.43</t>
  </si>
  <si>
    <t>10,809.326243</t>
  </si>
  <si>
    <t>326,948.369597</t>
  </si>
  <si>
    <t>3,534,314,244.37</t>
  </si>
  <si>
    <t>10,810.007246</t>
  </si>
  <si>
    <t>326,948.730265</t>
  </si>
  <si>
    <t>3,534,540,838.74</t>
  </si>
  <si>
    <t>10,810.688368</t>
  </si>
  <si>
    <t>326,949.091176</t>
  </si>
  <si>
    <t>3,486,328,544.82</t>
  </si>
  <si>
    <t>10,663.215282</t>
  </si>
  <si>
    <t>326,949.415177</t>
  </si>
  <si>
    <t>3,467,981,517.85</t>
  </si>
  <si>
    <t>10,607.088918</t>
  </si>
  <si>
    <t>327,040.011099</t>
  </si>
  <si>
    <t>3,489,903,124.68</t>
  </si>
  <si>
    <t>10,671.180916</t>
  </si>
  <si>
    <t>327,040.346289</t>
  </si>
  <si>
    <t>3,496,433,943.69</t>
  </si>
  <si>
    <t>10,691.139438</t>
  </si>
  <si>
    <t>327,040.623351</t>
  </si>
  <si>
    <t>3,515,796,179.16</t>
  </si>
  <si>
    <t>10,750.334754</t>
  </si>
  <si>
    <t>327,040.962535</t>
  </si>
  <si>
    <t>3,516,029,312.47</t>
  </si>
  <si>
    <t>10,751.036462</t>
  </si>
  <si>
    <t>327,041.301625</t>
  </si>
  <si>
    <t>3,516,262,487.51</t>
  </si>
  <si>
    <t>10,751.738296</t>
  </si>
  <si>
    <t>327,041.640695</t>
  </si>
  <si>
    <t>3,516,495,704.26</t>
  </si>
  <si>
    <t>10,752.440263</t>
  </si>
  <si>
    <t>327,041.979617</t>
  </si>
  <si>
    <t>3,508,149,457.46</t>
  </si>
  <si>
    <t>10,726.908704</t>
  </si>
  <si>
    <t>0.5316609377399528</t>
  </si>
  <si>
    <t>327,042.318213</t>
  </si>
  <si>
    <t>3,500,356,936.05</t>
  </si>
  <si>
    <t>10,703.070341</t>
  </si>
  <si>
    <t>327,212.179169</t>
  </si>
  <si>
    <t>3,495,706,438.67</t>
  </si>
  <si>
    <t>10,683.301727</t>
  </si>
  <si>
    <t>328,274.170944</t>
  </si>
  <si>
    <t>3,508,732,013.26</t>
  </si>
  <si>
    <t>10,688.419387</t>
  </si>
  <si>
    <t>328,274.470853</t>
  </si>
  <si>
    <t>3,508,979,286.94</t>
  </si>
  <si>
    <t>10,689.162876</t>
  </si>
  <si>
    <t>0.2991259091664533</t>
  </si>
  <si>
    <t>328,274.770703</t>
  </si>
  <si>
    <t>3,509,226,597.46</t>
  </si>
  <si>
    <t>10,689.906478</t>
  </si>
  <si>
    <t>328,275.070462</t>
  </si>
  <si>
    <t>3,484,495,740.48</t>
  </si>
  <si>
    <t>10,614.560942</t>
  </si>
  <si>
    <t>328,275.442823</t>
  </si>
  <si>
    <t>3,511,225,430.80</t>
  </si>
  <si>
    <t>10,695.973480</t>
  </si>
  <si>
    <t>328,276.021680</t>
  </si>
  <si>
    <t>3,495,812,712.87</t>
  </si>
  <si>
    <t>10,649.004136</t>
  </si>
  <si>
    <t>328,737.695220</t>
  </si>
  <si>
    <t>3,515,346,755.74</t>
  </si>
  <si>
    <t>10,693.470224</t>
  </si>
  <si>
    <t>328,761.490594</t>
  </si>
  <si>
    <t>3,513,375,614.12</t>
  </si>
  <si>
    <t>10,686.700586</t>
  </si>
  <si>
    <t>328,761.924702</t>
  </si>
  <si>
    <t>3,513,561,479.99</t>
  </si>
  <si>
    <t>10,687.251826</t>
  </si>
  <si>
    <t>328,762.358658</t>
  </si>
  <si>
    <t>3,513,747,390.02</t>
  </si>
  <si>
    <t>10,687.803202</t>
  </si>
  <si>
    <t>0.8108645997576103</t>
  </si>
  <si>
    <t>328,334.740363</t>
  </si>
  <si>
    <t>3,514,761,905.02</t>
  </si>
  <si>
    <t>10,704.812721</t>
  </si>
  <si>
    <t>328,762.511621</t>
  </si>
  <si>
    <t>3,513,653,453.73</t>
  </si>
  <si>
    <t>10,687.512504</t>
  </si>
  <si>
    <t>328,762.829052</t>
  </si>
  <si>
    <t>3,503,603,173.76</t>
  </si>
  <si>
    <t>10,656.932184</t>
  </si>
  <si>
    <t>328,763.291056</t>
  </si>
  <si>
    <t>3,451,198,583.79</t>
  </si>
  <si>
    <t>10,497.518055</t>
  </si>
  <si>
    <t>328,763.742626</t>
  </si>
  <si>
    <t>3,451,369,601.00</t>
  </si>
  <si>
    <t>10,498.023817</t>
  </si>
  <si>
    <t>328,764.194148</t>
  </si>
  <si>
    <t>3,451,540,661.96</t>
  </si>
  <si>
    <t>10,498.529716</t>
  </si>
  <si>
    <t>328,764.648072</t>
  </si>
  <si>
    <t>3,451,720,924.62</t>
  </si>
  <si>
    <t>10,499.063522</t>
  </si>
  <si>
    <t>328,765.101997</t>
  </si>
  <si>
    <t>3,420,682,174.40</t>
  </si>
  <si>
    <t>10,404.638917</t>
  </si>
  <si>
    <t>328,765.465768</t>
  </si>
  <si>
    <t>3,453,238,310.24</t>
  </si>
  <si>
    <t>10,503.652814</t>
  </si>
  <si>
    <t>328,765.917203</t>
  </si>
  <si>
    <t>3,419,380,063.86</t>
  </si>
  <si>
    <t>10,400.652518</t>
  </si>
  <si>
    <t>328,838.206454</t>
  </si>
  <si>
    <t>3,420,992,475.20</t>
  </si>
  <si>
    <t>10,403.269478</t>
  </si>
  <si>
    <t>329,628.765860</t>
  </si>
  <si>
    <t>3,480,755,927.67</t>
  </si>
  <si>
    <t>10,559.624305</t>
  </si>
  <si>
    <t>329,629.056432</t>
  </si>
  <si>
    <t>3,480,994,121.17</t>
  </si>
  <si>
    <t>10,560.337608</t>
  </si>
  <si>
    <t>329,629.346964</t>
  </si>
  <si>
    <t>3,481,232,351.39</t>
  </si>
  <si>
    <t>10,561.051022</t>
  </si>
  <si>
    <t>329,629.637405</t>
  </si>
  <si>
    <t>3,487,986,708.00</t>
  </si>
  <si>
    <t>10,581.532462</t>
  </si>
  <si>
    <t>329,573.597533</t>
  </si>
  <si>
    <t>3,555,255,279.57</t>
  </si>
  <si>
    <t>10,787.439609</t>
  </si>
  <si>
    <t>329,702.748058</t>
  </si>
  <si>
    <t>3,551,361,583.45</t>
  </si>
  <si>
    <t>10,771.404253</t>
  </si>
  <si>
    <t>333,484.926452</t>
  </si>
  <si>
    <t>3,567,512,735.58</t>
  </si>
  <si>
    <t>10,697.673125</t>
  </si>
  <si>
    <t>333,485.213880</t>
  </si>
  <si>
    <t>3,567,760,446.76</t>
  </si>
  <si>
    <t>10,698.406702</t>
  </si>
  <si>
    <t>333,485.501211</t>
  </si>
  <si>
    <t>3,568,008,194.39</t>
  </si>
  <si>
    <t>10,699.140385</t>
  </si>
  <si>
    <t>333,485.788523</t>
  </si>
  <si>
    <t>3,568,255,978.37</t>
  </si>
  <si>
    <t>10,699.874181</t>
  </si>
  <si>
    <t>331,839.078578</t>
  </si>
  <si>
    <t>3,579,401,088.20</t>
  </si>
  <si>
    <t>10,786.556847</t>
  </si>
  <si>
    <t>333,565.899774</t>
  </si>
  <si>
    <t>3,564,913,015.07</t>
  </si>
  <si>
    <t>10,687.282536</t>
  </si>
  <si>
    <t>334,622.019170</t>
  </si>
  <si>
    <t>3,580,597,341.86</t>
  </si>
  <si>
    <t>10,700.423574</t>
  </si>
  <si>
    <t>336,229.251775</t>
  </si>
  <si>
    <t>3,620,281,565.13</t>
  </si>
  <si>
    <t>10,767.301018</t>
  </si>
  <si>
    <t>336,229.612399</t>
  </si>
  <si>
    <t>3,620,501,792.39</t>
  </si>
  <si>
    <t>10,767.944461</t>
  </si>
  <si>
    <t>336,229.972886</t>
  </si>
  <si>
    <t>3,620,722,062.19</t>
  </si>
  <si>
    <t>10,768.588030</t>
  </si>
  <si>
    <t>336,230.333331</t>
  </si>
  <si>
    <t>3,620,942,374.56</t>
  </si>
  <si>
    <t>10,769.231730</t>
  </si>
  <si>
    <t>336,230.693654</t>
  </si>
  <si>
    <t>3,619,193,288.90</t>
  </si>
  <si>
    <t>10,764.018148</t>
  </si>
  <si>
    <t>336,231.082492</t>
  </si>
  <si>
    <t>3,619,425,245.84</t>
  </si>
  <si>
    <t>10,764.695580</t>
  </si>
  <si>
    <t>336,231.443324</t>
  </si>
  <si>
    <t>3,596,906,297.08</t>
  </si>
  <si>
    <t>10,697.709475</t>
  </si>
  <si>
    <t>336,231.817641</t>
  </si>
  <si>
    <t>3,606,581,771.17</t>
  </si>
  <si>
    <t>10,726.473766</t>
  </si>
  <si>
    <t>337,781.690849</t>
  </si>
  <si>
    <t>3,656,590,247.32</t>
  </si>
  <si>
    <t>10,825.306244</t>
  </si>
  <si>
    <t>337,781.985426</t>
  </si>
  <si>
    <t>3,656,836,226.81</t>
  </si>
  <si>
    <t>10,826.025024</t>
  </si>
  <si>
    <t>337,782.279919</t>
  </si>
  <si>
    <t>3,657,082,243.26</t>
  </si>
  <si>
    <t>10,826.743927</t>
  </si>
  <si>
    <t>337,782.573986</t>
  </si>
  <si>
    <t>3,719,489,615.71</t>
  </si>
  <si>
    <t>11,011.490526</t>
  </si>
  <si>
    <t>337,782.933359</t>
  </si>
  <si>
    <t>3,677,440,311.41</t>
  </si>
  <si>
    <t>10,886.992652</t>
  </si>
  <si>
    <t>337,783.306127</t>
  </si>
  <si>
    <t>3,705,907,932.09</t>
  </si>
  <si>
    <t>10,971.258389</t>
  </si>
  <si>
    <t>337,783.708953</t>
  </si>
  <si>
    <t>3,697,435,437.47</t>
  </si>
  <si>
    <t>10,946.162705</t>
  </si>
  <si>
    <t>337,744.364240</t>
  </si>
  <si>
    <t>3,723,070,687.45</t>
  </si>
  <si>
    <t>11,023.339192</t>
  </si>
  <si>
    <t>337,744.528946</t>
  </si>
  <si>
    <t>3,723,454,387.40</t>
  </si>
  <si>
    <t>11,024.469884</t>
  </si>
  <si>
    <t>337,744.693580</t>
  </si>
  <si>
    <t>3,723,838,120.19</t>
  </si>
  <si>
    <t>11,025.600671</t>
  </si>
  <si>
    <t>338,289.046615</t>
  </si>
  <si>
    <t>3,739,803,478.35</t>
  </si>
  <si>
    <t>11,055.053411</t>
  </si>
  <si>
    <t>342,914.302399</t>
  </si>
  <si>
    <t>3,798,114,350.30</t>
  </si>
  <si>
    <t>11,075.986983</t>
  </si>
  <si>
    <t>342,914.474063</t>
  </si>
  <si>
    <t>3,799,586,662.61</t>
  </si>
  <si>
    <t>11,080.274966</t>
  </si>
  <si>
    <t>342,914.711539</t>
  </si>
  <si>
    <t>3,779,692,692.66</t>
  </si>
  <si>
    <t>11,022.252954</t>
  </si>
  <si>
    <t>342,914.953083</t>
  </si>
  <si>
    <t>3,780,056,839.38</t>
  </si>
  <si>
    <t>11,023.307107</t>
  </si>
  <si>
    <t>342,915.194608</t>
  </si>
  <si>
    <t>3,780,421,022.33</t>
  </si>
  <si>
    <t>11,024.361361</t>
  </si>
  <si>
    <t>210.00</t>
  </si>
  <si>
    <t>342,915.436108</t>
  </si>
  <si>
    <t>3,780,785,241.52</t>
  </si>
  <si>
    <t>11,025.415724</t>
  </si>
  <si>
    <t>347,937.156978</t>
  </si>
  <si>
    <t>3,825,561,498.69</t>
  </si>
  <si>
    <t>10,994.978329</t>
  </si>
  <si>
    <t>348,080.332192</t>
  </si>
  <si>
    <t>3,874,273,936.35</t>
  </si>
  <si>
    <t>11,130.401743</t>
  </si>
  <si>
    <t>348,080.518059</t>
  </si>
  <si>
    <t>3,867,697,620.79</t>
  </si>
  <si>
    <t>11,111.502715</t>
  </si>
  <si>
    <t>348,080.728820</t>
  </si>
  <si>
    <t>3,878,856,099.55</t>
  </si>
  <si>
    <t>11,143.553137</t>
  </si>
  <si>
    <t>348,928.310911</t>
  </si>
  <si>
    <t>3,945,905,516.84</t>
  </si>
  <si>
    <t>11,308.642474</t>
  </si>
  <si>
    <t>348,928.518759</t>
  </si>
  <si>
    <t>3,946,291,116.50</t>
  </si>
  <si>
    <t>11,309.740832</t>
  </si>
  <si>
    <t>348,928.726597</t>
  </si>
  <si>
    <t>3,946,676,753.44</t>
  </si>
  <si>
    <t>11,310.839298</t>
  </si>
  <si>
    <t>348,928.934397</t>
  </si>
  <si>
    <t>3,945,848,725.33</t>
  </si>
  <si>
    <t>11,308.459504</t>
  </si>
  <si>
    <t>348,929.118240</t>
  </si>
  <si>
    <t>3,964,484,768.84</t>
  </si>
  <si>
    <t>11,361.862800</t>
  </si>
  <si>
    <t>348,929.715133</t>
  </si>
  <si>
    <t>3,963,590,179.87</t>
  </si>
  <si>
    <t>11,359.279554</t>
  </si>
  <si>
    <t>348,069.749481</t>
  </si>
  <si>
    <t>3,971,684,563.56</t>
  </si>
  <si>
    <t>11,410.599655</t>
  </si>
  <si>
    <t>348,069.922942</t>
  </si>
  <si>
    <t>3,969,510,142.66</t>
  </si>
  <si>
    <t>11,404.346888</t>
  </si>
  <si>
    <t>348,070.096511</t>
  </si>
  <si>
    <t>3,969,823,537.65</t>
  </si>
  <si>
    <t>11,405.241580</t>
  </si>
  <si>
    <t>348,070.270017</t>
  </si>
  <si>
    <t>3,970,136,970.23</t>
  </si>
  <si>
    <t>11,406.136385</t>
  </si>
  <si>
    <t>348,070.443414</t>
  </si>
  <si>
    <t>3,993,461,614.31</t>
  </si>
  <si>
    <t>11,473.141976</t>
  </si>
  <si>
    <t>348,070.601949</t>
  </si>
  <si>
    <t>3,999,136,723.24</t>
  </si>
  <si>
    <t>11,489.441222</t>
  </si>
  <si>
    <t>348,391.701611</t>
  </si>
  <si>
    <t>3,949,114,171.76</t>
  </si>
  <si>
    <t>11,335.270484</t>
  </si>
  <si>
    <t>348,391.841923</t>
  </si>
  <si>
    <t>3,949,437,658.74</t>
  </si>
  <si>
    <t>11,336.194439</t>
  </si>
  <si>
    <t>348,391.982019</t>
  </si>
  <si>
    <t>3,909,206,882.68</t>
  </si>
  <si>
    <t>11,220.714267</t>
  </si>
  <si>
    <t>348,392.120525</t>
  </si>
  <si>
    <t>3,909,534,199.57</t>
  </si>
  <si>
    <t>11,221.649311</t>
  </si>
  <si>
    <t>348,392.259035</t>
  </si>
  <si>
    <t>3,909,861,553.66</t>
  </si>
  <si>
    <t>11,222.584465</t>
  </si>
  <si>
    <t>348,392.397406</t>
  </si>
  <si>
    <t>3,882,217,189.84</t>
  </si>
  <si>
    <t>11,143.231653</t>
  </si>
  <si>
    <t>348,418.017119</t>
  </si>
  <si>
    <t>3,863,351,905.86</t>
  </si>
  <si>
    <t>11,088.266731</t>
  </si>
  <si>
    <t>348,418.156941</t>
  </si>
  <si>
    <t>3,813,612,195.91</t>
  </si>
  <si>
    <t>10,945.503614</t>
  </si>
  <si>
    <t>348,510.051827</t>
  </si>
  <si>
    <t>3,822,069,115.04</t>
  </si>
  <si>
    <t>10,966.883437</t>
  </si>
  <si>
    <t>348,869.255587</t>
  </si>
  <si>
    <t>3,851,602,035.47</t>
  </si>
  <si>
    <t>11,040.244944</t>
  </si>
  <si>
    <t>348,869.255578</t>
  </si>
  <si>
    <t>3,851,932,252.12</t>
  </si>
  <si>
    <t>11,041.191480</t>
  </si>
  <si>
    <t>348,869.255547</t>
  </si>
  <si>
    <t>3,852,262,505.20</t>
  </si>
  <si>
    <t>11,042.138119</t>
  </si>
  <si>
    <t>350,065.239972</t>
  </si>
  <si>
    <t>3,853,026,559.39</t>
  </si>
  <si>
    <t>11,006.595683</t>
  </si>
  <si>
    <t>351,399.106084</t>
  </si>
  <si>
    <t>3,885,915,927.32</t>
  </si>
  <si>
    <t>11,058.411531</t>
  </si>
  <si>
    <t>351,381.133159</t>
  </si>
  <si>
    <t>3,892,610,578.45</t>
  </si>
  <si>
    <t>11,078.029557</t>
  </si>
  <si>
    <t>351,381.291666</t>
  </si>
  <si>
    <t>3,880,400,197.21</t>
  </si>
  <si>
    <t>11,043.274896</t>
  </si>
  <si>
    <t>353,110.700809</t>
  </si>
  <si>
    <t>3,870,990,455.92</t>
  </si>
  <si>
    <t>10,962.540775</t>
  </si>
  <si>
    <t>353,110.867488</t>
  </si>
  <si>
    <t>3,871,300,185.86</t>
  </si>
  <si>
    <t>10,963.412747</t>
  </si>
  <si>
    <t>353,111.034139</t>
  </si>
  <si>
    <t>3,871,609,955.31</t>
  </si>
  <si>
    <t>10,964.284833</t>
  </si>
  <si>
    <t>353,477.481008</t>
  </si>
  <si>
    <t>3,881,994,256.18</t>
  </si>
  <si>
    <t>10,982.295803</t>
  </si>
  <si>
    <t>353,477.647460</t>
  </si>
  <si>
    <t>3,891,051,299.86</t>
  </si>
  <si>
    <t>11,007.913307</t>
  </si>
  <si>
    <t>354,223.849165</t>
  </si>
  <si>
    <t>3,861,675,679.44</t>
  </si>
  <si>
    <t>10,901.794695</t>
  </si>
  <si>
    <t>353,562.772859</t>
  </si>
  <si>
    <t>3,863,331,680.43</t>
  </si>
  <si>
    <t>10,926.862150</t>
  </si>
  <si>
    <t>354,195.406546</t>
  </si>
  <si>
    <t>3,855,611,207.45</t>
  </si>
  <si>
    <t>10,885.548303</t>
  </si>
  <si>
    <t>354,195.564379</t>
  </si>
  <si>
    <t>3,855,921,177.74</t>
  </si>
  <si>
    <t>10,886.418592</t>
  </si>
  <si>
    <t>354,195.722171</t>
  </si>
  <si>
    <t>3,856,231,184.19</t>
  </si>
  <si>
    <t>10,887.288984</t>
  </si>
  <si>
    <t>354,195.879910</t>
  </si>
  <si>
    <t>3,856,541,226.73</t>
  </si>
  <si>
    <t>10,888.159479</t>
  </si>
  <si>
    <t>354,196.037606</t>
  </si>
  <si>
    <t>3,856,851,305.37</t>
  </si>
  <si>
    <t>10,889.030075</t>
  </si>
  <si>
    <t>354,196.195191</t>
  </si>
  <si>
    <t>3,845,662,724.43</t>
  </si>
  <si>
    <t>10,857.436577</t>
  </si>
  <si>
    <t>354,196.353274</t>
  </si>
  <si>
    <t>3,845,583,683.80</t>
  </si>
  <si>
    <t>10,857.208575</t>
  </si>
  <si>
    <t>354,196.510156</t>
  </si>
  <si>
    <t>3,841,257,844.24</t>
  </si>
  <si>
    <t>10,844.990659</t>
  </si>
  <si>
    <t>354,196.653086</t>
  </si>
  <si>
    <t>3,841,571,506.26</t>
  </si>
  <si>
    <t>10,845.871842</t>
  </si>
  <si>
    <t>354,196.795957</t>
  </si>
  <si>
    <t>3,841,895,853.89</t>
  </si>
  <si>
    <t>10,846.783193</t>
  </si>
  <si>
    <t>354,196.938827</t>
  </si>
  <si>
    <t>3,852,326,402.29</t>
  </si>
  <si>
    <t>10,876.227263</t>
  </si>
  <si>
    <t>354,197.081239</t>
  </si>
  <si>
    <t>3,830,513,789.45</t>
  </si>
  <si>
    <t>10,814.639625</t>
  </si>
  <si>
    <t>354,442.875646</t>
  </si>
  <si>
    <t>3,835,669,237.91</t>
  </si>
  <si>
    <t>10,821.685250</t>
  </si>
  <si>
    <t>354,443.018778</t>
  </si>
  <si>
    <t>3,858,218,388.08</t>
  </si>
  <si>
    <t>10,885.299424</t>
  </si>
  <si>
    <t>354,443.161212</t>
  </si>
  <si>
    <t>3,834,105,138.70</t>
  </si>
  <si>
    <t>10,817.263691</t>
  </si>
  <si>
    <t>354,443.304538</t>
  </si>
  <si>
    <t>3,834,440,930.17</t>
  </si>
  <si>
    <t>10,818.206694</t>
  </si>
  <si>
    <t>354,443.447792</t>
  </si>
  <si>
    <t>3,834,776,759.49</t>
  </si>
  <si>
    <t>10,819.149804</t>
  </si>
  <si>
    <t>354,548.536278</t>
  </si>
  <si>
    <t>3,797,691,062.29</t>
  </si>
  <si>
    <t>10,711.343226</t>
  </si>
  <si>
    <t>-0.3324433477805866</t>
  </si>
  <si>
    <t>354,548.681004</t>
  </si>
  <si>
    <t>3,807,199,319.36</t>
  </si>
  <si>
    <t>10,738.156771</t>
  </si>
  <si>
    <t>354,548.853417</t>
  </si>
  <si>
    <t>3,809,842,360.91</t>
  </si>
  <si>
    <t>10,745.606208</t>
  </si>
  <si>
    <t>0.2768756415469031</t>
  </si>
  <si>
    <t>0.5471116621422079</t>
  </si>
  <si>
    <t>354,883.972288</t>
  </si>
  <si>
    <t>3,803,021,521.67</t>
  </si>
  <si>
    <t>10,716.239159</t>
  </si>
  <si>
    <t>0.5481097116224465</t>
  </si>
  <si>
    <t>354,884.094355</t>
  </si>
  <si>
    <t>3,803,361,715.58</t>
  </si>
  <si>
    <t>10,717.194081</t>
  </si>
  <si>
    <t>354,884.216347</t>
  </si>
  <si>
    <t>3,803,701,946.85</t>
  </si>
  <si>
    <t>10,718.149106</t>
  </si>
  <si>
    <t>354,884.338362</t>
  </si>
  <si>
    <t>3,804,042,215.49</t>
  </si>
  <si>
    <t>10,719.104232</t>
  </si>
  <si>
    <t>354,884.460527</t>
  </si>
  <si>
    <t>3,851,998,737.26</t>
  </si>
  <si>
    <t>10,854.233322</t>
  </si>
  <si>
    <t>354,331.800261</t>
  </si>
  <si>
    <t>3,844,286,177.24</t>
  </si>
  <si>
    <t>10,849.396452</t>
  </si>
  <si>
    <t>354,331.919770</t>
  </si>
  <si>
    <t>3,856,855,290.11</t>
  </si>
  <si>
    <t>10,884.865509</t>
  </si>
  <si>
    <t>0.8125309100478706</t>
  </si>
  <si>
    <t>354,332.038629</t>
  </si>
  <si>
    <t>3,798,366,910.77</t>
  </si>
  <si>
    <t>10,719.795268</t>
  </si>
  <si>
    <t>354,332.159483</t>
  </si>
  <si>
    <t>3,802,052,288.92</t>
  </si>
  <si>
    <t>10,730.192524</t>
  </si>
  <si>
    <t>354,332.280263</t>
  </si>
  <si>
    <t>3,802,369,930.37</t>
  </si>
  <si>
    <t>10,731.085318</t>
  </si>
  <si>
    <t>354,332.400969</t>
  </si>
  <si>
    <t>3,802,687,607.02</t>
  </si>
  <si>
    <t>10,731.978213</t>
  </si>
  <si>
    <t>354,332.521643</t>
  </si>
  <si>
    <t>3,803,623,030.74</t>
  </si>
  <si>
    <t>10,734.614518</t>
  </si>
  <si>
    <t>351,481.897173</t>
  </si>
  <si>
    <t>3,755,383,550.84</t>
  </si>
  <si>
    <t>10,684.429504</t>
  </si>
  <si>
    <t>-0.058329595165274</t>
  </si>
  <si>
    <t>351,630.571793</t>
  </si>
  <si>
    <t>3,743,554,029.21</t>
  </si>
  <si>
    <t>10,646.270066</t>
  </si>
  <si>
    <t>354,171.879469</t>
  </si>
  <si>
    <t>3,818,330,916.63</t>
  </si>
  <si>
    <t>10,781.010970</t>
  </si>
  <si>
    <t>354,172.106835</t>
  </si>
  <si>
    <t>3,829,139,026.33</t>
  </si>
  <si>
    <t>10,811.520591</t>
  </si>
  <si>
    <t>354,172.335465</t>
  </si>
  <si>
    <t>3,829,423,734.35</t>
  </si>
  <si>
    <t>10,812.317481</t>
  </si>
  <si>
    <t>354,172.564034</t>
  </si>
  <si>
    <t>3,829,708,480.03</t>
  </si>
  <si>
    <t>10,813.114479</t>
  </si>
  <si>
    <t>355,236.315193</t>
  </si>
  <si>
    <t>3,828,213,311.28</t>
  </si>
  <si>
    <t>10,776.525792</t>
  </si>
  <si>
    <t>355,504.793591</t>
  </si>
  <si>
    <t>3,806,149,881.97</t>
  </si>
  <si>
    <t>10,706.325060</t>
  </si>
  <si>
    <t>-0.167272959319098</t>
  </si>
  <si>
    <t>357,551.389022</t>
  </si>
  <si>
    <t>3,800,401,470.24</t>
  </si>
  <si>
    <t>10,628.965756</t>
  </si>
  <si>
    <t>0.9256183022946729</t>
  </si>
  <si>
    <t>357,551.563830</t>
  </si>
  <si>
    <t>3,816,002,114.22</t>
  </si>
  <si>
    <t>10,672.592437</t>
  </si>
  <si>
    <t>355,048.466509</t>
  </si>
  <si>
    <t>3,814,159,039.44</t>
  </si>
  <si>
    <t>10,742.643325</t>
  </si>
  <si>
    <t>355,048.552127</t>
  </si>
  <si>
    <t>3,814,514,010.10</t>
  </si>
  <si>
    <t>10,743.640518</t>
  </si>
  <si>
    <t>355,048.637655</t>
  </si>
  <si>
    <t>3,814,869,015.78</t>
  </si>
  <si>
    <t>10,744.637807</t>
  </si>
  <si>
    <t>355,048.723251</t>
  </si>
  <si>
    <t>3,809,053,574.92</t>
  </si>
  <si>
    <t>10,728.255943</t>
  </si>
  <si>
    <t>355,048.932959</t>
  </si>
  <si>
    <t>3,785,705,633.45</t>
  </si>
  <si>
    <t>10,662.489821</t>
  </si>
  <si>
    <t>356,914.945992</t>
  </si>
  <si>
    <t>3,801,814,896.88</t>
  </si>
  <si>
    <t>10,651.879218</t>
  </si>
  <si>
    <t>357,085.073940</t>
  </si>
  <si>
    <t>3,835,485,119.46</t>
  </si>
  <si>
    <t>10,741.096167</t>
  </si>
  <si>
    <t>362,305.080300</t>
  </si>
  <si>
    <t>3,880,464,514.55</t>
  </si>
  <si>
    <t>10,710.488826</t>
  </si>
  <si>
    <t>362,305.184101</t>
  </si>
  <si>
    <t>3,880,808,242.59</t>
  </si>
  <si>
    <t>10,711.434484</t>
  </si>
  <si>
    <t>362,305.287798</t>
  </si>
  <si>
    <t>3,881,152,004.89</t>
  </si>
  <si>
    <t>10,712.380238</t>
  </si>
  <si>
    <t>365,228.991349</t>
  </si>
  <si>
    <t>3,900,736,550.42</t>
  </si>
  <si>
    <t>10,680.248952</t>
  </si>
  <si>
    <t>365,229.096241</t>
  </si>
  <si>
    <t>3,856,212,645.35</t>
  </si>
  <si>
    <t>10,558.339099</t>
  </si>
  <si>
    <t>365,229.201097</t>
  </si>
  <si>
    <t>3,845,465,410.42</t>
  </si>
  <si>
    <t>10,528.910061</t>
  </si>
  <si>
    <t>365,295.722217</t>
  </si>
  <si>
    <t>3,838,926,375.56</t>
  </si>
  <si>
    <t>10,509.092066</t>
  </si>
  <si>
    <t>365,295.854862</t>
  </si>
  <si>
    <t>3,828,096,080.38</t>
  </si>
  <si>
    <t>10,479.440237</t>
  </si>
  <si>
    <t>365,295.987951</t>
  </si>
  <si>
    <t>3,828,414,465.44</t>
  </si>
  <si>
    <t>10,480.308000</t>
  </si>
  <si>
    <t>365,296.121020</t>
  </si>
  <si>
    <t>3,828,732,883.38</t>
  </si>
  <si>
    <t>10,481.175853</t>
  </si>
  <si>
    <t>365,296.254069</t>
  </si>
  <si>
    <t>3,831,946,647.09</t>
  </si>
  <si>
    <t>10,489.969728</t>
  </si>
  <si>
    <t>367,203.099914</t>
  </si>
  <si>
    <t>3,848,962,192.65</t>
  </si>
  <si>
    <t>10,481.834693</t>
  </si>
  <si>
    <t>-0.9495130091815351</t>
  </si>
  <si>
    <t>367,203.373390</t>
  </si>
  <si>
    <t>3,842,674,993.22</t>
  </si>
  <si>
    <t>10,464.705045</t>
  </si>
  <si>
    <t>-0.4582081492762735</t>
  </si>
  <si>
    <t>367,173.642582</t>
  </si>
  <si>
    <t>3,825,224,162.02</t>
  </si>
  <si>
    <t>10,418.024929</t>
  </si>
  <si>
    <t>-0.3440386688280839</t>
  </si>
  <si>
    <t>367,173.849625</t>
  </si>
  <si>
    <t>3,828,831,871.26</t>
  </si>
  <si>
    <t>10,427.844672</t>
  </si>
  <si>
    <t>367,173.991036</t>
  </si>
  <si>
    <t>3,829,148,199.36</t>
  </si>
  <si>
    <t>10,428.702177</t>
  </si>
  <si>
    <t>367,174.132398</t>
  </si>
  <si>
    <t>3,829,464,563.26</t>
  </si>
  <si>
    <t>10,429.559778</t>
  </si>
  <si>
    <t>367,295.485536</t>
  </si>
  <si>
    <t>3,827,752,056.24</t>
  </si>
  <si>
    <t>10,421.451409</t>
  </si>
  <si>
    <t>367,295.572201</t>
  </si>
  <si>
    <t>3,805,512,510.75</t>
  </si>
  <si>
    <t>10,360.899498</t>
  </si>
  <si>
    <t>367,295.803761</t>
  </si>
  <si>
    <t>3,788,402,387.04</t>
  </si>
  <si>
    <t>10,314.308921</t>
  </si>
  <si>
    <t>367,296.053995</t>
  </si>
  <si>
    <t>3,763,451,774.17</t>
  </si>
  <si>
    <t>10,246.371378</t>
  </si>
  <si>
    <t>367,257.290971</t>
  </si>
  <si>
    <t>3,740,307,870.83</t>
  </si>
  <si>
    <t>10,184.434624</t>
  </si>
  <si>
    <t>367,257.515824</t>
  </si>
  <si>
    <t>3,740,605,997.73</t>
  </si>
  <si>
    <t>10,185.240155</t>
  </si>
  <si>
    <t>367,257.740601</t>
  </si>
  <si>
    <t>3,740,904,160.78</t>
  </si>
  <si>
    <t>10,186.045783</t>
  </si>
  <si>
    <t>367,257.965392</t>
  </si>
  <si>
    <t>3,754,730,088.86</t>
  </si>
  <si>
    <t>10,223.685917</t>
  </si>
  <si>
    <t>367,258.245381</t>
  </si>
  <si>
    <t>3,759,783,800.60</t>
  </si>
  <si>
    <t>10,237.438771</t>
  </si>
  <si>
    <t>368,239.222186</t>
  </si>
  <si>
    <t>3,771,471,404.02</t>
  </si>
  <si>
    <t>10,241.905741</t>
  </si>
  <si>
    <t>368,239.400738</t>
  </si>
  <si>
    <t>3,771,333,064.50</t>
  </si>
  <si>
    <t>10,241.525098</t>
  </si>
  <si>
    <t>368,239.623694</t>
  </si>
  <si>
    <t>3,764,082,086.50</t>
  </si>
  <si>
    <t>10,221.827975</t>
  </si>
  <si>
    <t>368,239.836539</t>
  </si>
  <si>
    <t>3,764,386,013.03</t>
  </si>
  <si>
    <t>10,222.647415</t>
  </si>
  <si>
    <t>368,240.049344</t>
  </si>
  <si>
    <t>3,764,689,976.79</t>
  </si>
  <si>
    <t>10,223.466958</t>
  </si>
  <si>
    <t>368,240.262132</t>
  </si>
  <si>
    <t>3,769,999,329.24</t>
  </si>
  <si>
    <t>10,237.879229</t>
  </si>
  <si>
    <t>368,728.861415</t>
  </si>
  <si>
    <t>3,790,701,866.83</t>
  </si>
  <si>
    <t>10,280.458797</t>
  </si>
  <si>
    <t>368,729.104129</t>
  </si>
  <si>
    <t>3,764,673,231.69</t>
  </si>
  <si>
    <t>10,209.861903</t>
  </si>
  <si>
    <t>368,729.348436</t>
  </si>
  <si>
    <t>3,731,776,251.35</t>
  </si>
  <si>
    <t>10,120.637987</t>
  </si>
  <si>
    <t>368,729.594983</t>
  </si>
  <si>
    <t>3,755,468,926.02</t>
  </si>
  <si>
    <t>10,184.886098</t>
  </si>
  <si>
    <t>368,729.815435</t>
  </si>
  <si>
    <t>3,755,770,086.32</t>
  </si>
  <si>
    <t>10,185.696759</t>
  </si>
  <si>
    <t>368,730.035901</t>
  </si>
  <si>
    <t>3,756,071,284.21</t>
  </si>
  <si>
    <t>10,186.507520</t>
  </si>
  <si>
    <t>368,730.256315</t>
  </si>
  <si>
    <t>3,749,436,843.51</t>
  </si>
  <si>
    <t>10,168.508769</t>
  </si>
  <si>
    <t>368,730.399928</t>
  </si>
  <si>
    <t>3,777,441,350.50</t>
  </si>
  <si>
    <t>10,244.453266</t>
  </si>
  <si>
    <t>232.00</t>
  </si>
  <si>
    <t>368,730.544480</t>
  </si>
  <si>
    <t>3,786,719,512.58</t>
  </si>
  <si>
    <t>10,269.611698</t>
  </si>
  <si>
    <t>368,839.219286</t>
  </si>
  <si>
    <t>3,749,117,366.25</t>
  </si>
  <si>
    <t>10,164.638601</t>
  </si>
  <si>
    <t>368,839.364927</t>
  </si>
  <si>
    <t>3,749,426,236.07</t>
  </si>
  <si>
    <t>10,165.471999</t>
  </si>
  <si>
    <t>368,839.510484</t>
  </si>
  <si>
    <t>3,749,735,140.40</t>
  </si>
  <si>
    <t>10,166.305490</t>
  </si>
  <si>
    <t>368,839.656059</t>
  </si>
  <si>
    <t>3,750,044,079.25</t>
  </si>
  <si>
    <t>10,167.139073</t>
  </si>
  <si>
    <t>368,839.801646</t>
  </si>
  <si>
    <t>3,762,329,599.70</t>
  </si>
  <si>
    <t>10,200.443616</t>
  </si>
  <si>
    <t>368,643.876673</t>
  </si>
  <si>
    <t>3,758,691,727.50</t>
  </si>
  <si>
    <t>10,195.996641</t>
  </si>
  <si>
    <t>368,644.021643</t>
  </si>
  <si>
    <t>3,754,089,587.86</t>
  </si>
  <si>
    <t>10,183.508669</t>
  </si>
  <si>
    <t>368,765.159487</t>
  </si>
  <si>
    <t>3,712,211,664.06</t>
  </si>
  <si>
    <t>10,066.600838</t>
  </si>
  <si>
    <t>368,765.331112</t>
  </si>
  <si>
    <t>3,717,965,151.16</t>
  </si>
  <si>
    <t>10,082.198184</t>
  </si>
  <si>
    <t>368,765.476101</t>
  </si>
  <si>
    <t>3,718,271,628.25</t>
  </si>
  <si>
    <t>10,083.025308</t>
  </si>
  <si>
    <t>368,765.622972</t>
  </si>
  <si>
    <t>3,718,584,959.36</t>
  </si>
  <si>
    <t>10,083.870968</t>
  </si>
  <si>
    <t>368,765.769822</t>
  </si>
  <si>
    <t>3,718,926,548.47</t>
  </si>
  <si>
    <t>10,084.793256</t>
  </si>
  <si>
    <t>368,765.916681</t>
  </si>
  <si>
    <t>3,729,887,401.86</t>
  </si>
  <si>
    <t>10,114.512306</t>
  </si>
  <si>
    <t>368,766.103482</t>
  </si>
  <si>
    <t>3,723,604,569.93</t>
  </si>
  <si>
    <t>10,097.469738</t>
  </si>
  <si>
    <t>368,741.962804</t>
  </si>
  <si>
    <t>3,728,528,911.65</t>
  </si>
  <si>
    <t>10,111.485229</t>
  </si>
  <si>
    <t>368,742.154511</t>
  </si>
  <si>
    <t>3,749,570,978.32</t>
  </si>
  <si>
    <t>10,168.544420</t>
  </si>
  <si>
    <t>368,742.385950</t>
  </si>
  <si>
    <t>3,749,890,338.90</t>
  </si>
  <si>
    <t>10,169.404120</t>
  </si>
  <si>
    <t>368,742.617294</t>
  </si>
  <si>
    <t>3,750,209,740.55</t>
  </si>
  <si>
    <t>10,170.263934</t>
  </si>
  <si>
    <t>368,766.996805</t>
  </si>
  <si>
    <t>3,737,467,732.05</t>
  </si>
  <si>
    <t>10,135.038562</t>
  </si>
  <si>
    <t>368,767.262933</t>
  </si>
  <si>
    <t>3,716,867,075.36</t>
  </si>
  <si>
    <t>10,079.167674</t>
  </si>
  <si>
    <t>368,767.530546</t>
  </si>
  <si>
    <t>3,703,499,305.84</t>
  </si>
  <si>
    <t>10,042.910501</t>
  </si>
  <si>
    <t>368,767.802744</t>
  </si>
  <si>
    <t>3,673,186,391.31</t>
  </si>
  <si>
    <t>9,960.702544</t>
  </si>
  <si>
    <t>368,768.077058</t>
  </si>
  <si>
    <t>3,679,335,818.87</t>
  </si>
  <si>
    <t>9,977.370732</t>
  </si>
  <si>
    <t>368,768.350857</t>
  </si>
  <si>
    <t>3,679,637,479.03</t>
  </si>
  <si>
    <t>9,978.181346</t>
  </si>
  <si>
    <t>368,768.624613</t>
  </si>
  <si>
    <t>3,679,939,180.92</t>
  </si>
  <si>
    <t>9,978.992069</t>
  </si>
  <si>
    <t>368,768.898392</t>
  </si>
  <si>
    <t>3,646,093,830.97</t>
  </si>
  <si>
    <t>9,887.205365</t>
  </si>
  <si>
    <t>368,756.062274</t>
  </si>
  <si>
    <t>3,658,950,736.94</t>
  </si>
  <si>
    <t>9,922.415142</t>
  </si>
  <si>
    <t>369,011.158172</t>
  </si>
  <si>
    <t>3,701,359,819.60</t>
  </si>
  <si>
    <t>10,030.482106</t>
  </si>
  <si>
    <t>369,011.447851</t>
  </si>
  <si>
    <t>3,710,488,828.37</t>
  </si>
  <si>
    <t>10,055.213328</t>
  </si>
  <si>
    <t>369,011.706297</t>
  </si>
  <si>
    <t>3,729,382,757.78</t>
  </si>
  <si>
    <t>10,106.407723</t>
  </si>
  <si>
    <t>369,011.997422</t>
  </si>
  <si>
    <t>3,729,654,855.49</t>
  </si>
  <si>
    <t>10,107.137117</t>
  </si>
  <si>
    <t>369,012.288445</t>
  </si>
  <si>
    <t>3,729,926,994.63</t>
  </si>
  <si>
    <t>10,107.866624</t>
  </si>
  <si>
    <t>371,307.702347</t>
  </si>
  <si>
    <t>3,754,741,544.39</t>
  </si>
  <si>
    <t>10,112.210224</t>
  </si>
  <si>
    <t>371,308.063085</t>
  </si>
  <si>
    <t>3,755,018,860.67</t>
  </si>
  <si>
    <t>10,112.947257</t>
  </si>
  <si>
    <t>371,308.423942</t>
  </si>
  <si>
    <t>3,710,234,593.09</t>
  </si>
  <si>
    <t>9,992.325392</t>
  </si>
  <si>
    <t>371,651.951366</t>
  </si>
  <si>
    <t>3,765,092,637.33</t>
  </si>
  <si>
    <t>10,130.695191</t>
  </si>
  <si>
    <t>371,749.246905</t>
  </si>
  <si>
    <t>3,795,287,217.02</t>
  </si>
  <si>
    <t>10,209.266725</t>
  </si>
  <si>
    <t>371,749.626006</t>
  </si>
  <si>
    <t>3,795,531,994.48</t>
  </si>
  <si>
    <t>10,209.914762</t>
  </si>
  <si>
    <t>371,750.004965</t>
  </si>
  <si>
    <t>3,795,776,812.10</t>
  </si>
  <si>
    <t>10,210.562913</t>
  </si>
  <si>
    <t>371,750.383678</t>
  </si>
  <si>
    <t>3,770,853,612.64</t>
  </si>
  <si>
    <t>10,143.509673</t>
  </si>
  <si>
    <t>371,750.748396</t>
  </si>
  <si>
    <t>3,760,842,196.19</t>
  </si>
  <si>
    <t>10,116.569258</t>
  </si>
  <si>
    <t>372,331.054126</t>
  </si>
  <si>
    <t>3,695,736,501.99</t>
  </si>
  <si>
    <t>9,925.942145</t>
  </si>
  <si>
    <t>372,845.861477</t>
  </si>
  <si>
    <t>3,678,320,094.49</t>
  </si>
  <si>
    <t>9,865.524798</t>
  </si>
  <si>
    <t>372,846.263238</t>
  </si>
  <si>
    <t>3,630,812,896.98</t>
  </si>
  <si>
    <t>9,738.096517</t>
  </si>
  <si>
    <t>372,846.639170</t>
  </si>
  <si>
    <t>3,631,072,167.15</t>
  </si>
  <si>
    <t>9,738.782077</t>
  </si>
  <si>
    <t>372,847.014889</t>
  </si>
  <si>
    <t>3,631,331,477.30</t>
  </si>
  <si>
    <t>9,739.467750</t>
  </si>
  <si>
    <t>372,847.390512</t>
  </si>
  <si>
    <t>3,638,203,281.62</t>
  </si>
  <si>
    <t>9,757.888547</t>
  </si>
  <si>
    <t>372,847.747346</t>
  </si>
  <si>
    <t>3,645,401,592.48</t>
  </si>
  <si>
    <t>9,777.185517</t>
  </si>
  <si>
    <t>372,848.092598</t>
  </si>
  <si>
    <t>3,711,746,566.89</t>
  </si>
  <si>
    <t>9,955.117486</t>
  </si>
  <si>
    <t>372,930.043233</t>
  </si>
  <si>
    <t>3,727,434,703.00</t>
  </si>
  <si>
    <t>9,994.997096</t>
  </si>
  <si>
    <t>373,545.701299</t>
  </si>
  <si>
    <t>3,773,686,352.41</t>
  </si>
  <si>
    <t>10,102.341798</t>
  </si>
  <si>
    <t>373,546.039159</t>
  </si>
  <si>
    <t>3,773,966,443.57</t>
  </si>
  <si>
    <t>10,103.082481</t>
  </si>
  <si>
    <t>373,546.376895</t>
  </si>
  <si>
    <t>3,774,246,575.18</t>
  </si>
  <si>
    <t>10,103.823269</t>
  </si>
  <si>
    <t>373,497.228303</t>
  </si>
  <si>
    <t>3,782,452,065.70</t>
  </si>
  <si>
    <t>10,127.122184</t>
  </si>
  <si>
    <t>374,097.139545</t>
  </si>
  <si>
    <t>3,798,156,047.16</t>
  </si>
  <si>
    <t>10,152.860439</t>
  </si>
  <si>
    <t>375,371.956113</t>
  </si>
  <si>
    <t>3,822,558,644.16</t>
  </si>
  <si>
    <t>10,183.388987</t>
  </si>
  <si>
    <t>375,564.154219</t>
  </si>
  <si>
    <t>3,832,514,977.13</t>
  </si>
  <si>
    <t>10,204.687893</t>
  </si>
  <si>
    <t>375,564.635340</t>
  </si>
  <si>
    <t>3,832,758,544.64</t>
  </si>
  <si>
    <t>10,205.323357</t>
  </si>
  <si>
    <t>375,565.116349</t>
  </si>
  <si>
    <t>3,833,002,159.50</t>
  </si>
  <si>
    <t>10,205.958947</t>
  </si>
  <si>
    <t>375,565.597336</t>
  </si>
  <si>
    <t>3,833,245,821.73</t>
  </si>
  <si>
    <t>10,206.594662</t>
  </si>
  <si>
    <t>378,688.739219</t>
  </si>
  <si>
    <t>3,848,528,134.07</t>
  </si>
  <si>
    <t>10,162.774162</t>
  </si>
  <si>
    <t>378,689.309146</t>
  </si>
  <si>
    <t>3,855,261,172.67</t>
  </si>
  <si>
    <t>10,180.538718</t>
  </si>
  <si>
    <t>381,760.113335</t>
  </si>
  <si>
    <t>3,941,033,627.48</t>
  </si>
  <si>
    <t>10,323.324752</t>
  </si>
  <si>
    <t>383,050.931957</t>
  </si>
  <si>
    <t>3,955,907,870.30</t>
  </si>
  <si>
    <t>10,327.367824</t>
  </si>
  <si>
    <t>383,051.524404</t>
  </si>
  <si>
    <t>3,956,108,691.55</t>
  </si>
  <si>
    <t>10,327.876118</t>
  </si>
  <si>
    <t>383,052.116760</t>
  </si>
  <si>
    <t>3,956,309,554.99</t>
  </si>
  <si>
    <t>10,328.384523</t>
  </si>
  <si>
    <t>383,052.709000</t>
  </si>
  <si>
    <t>3,956,510,460.48</t>
  </si>
  <si>
    <t>10,328.893037</t>
  </si>
  <si>
    <t>383,053.301211</t>
  </si>
  <si>
    <t>3,984,435,791.32</t>
  </si>
  <si>
    <t>10,401.779022</t>
  </si>
  <si>
    <t>383,493.189011</t>
  </si>
  <si>
    <t>3,955,434,446.77</t>
  </si>
  <si>
    <t>10,314.223464</t>
  </si>
  <si>
    <t>386,312.180102</t>
  </si>
  <si>
    <t>4,001,104,278.55</t>
  </si>
  <si>
    <t>10,357.178690</t>
  </si>
  <si>
    <t>389,390.731832</t>
  </si>
  <si>
    <t>4,079,268,862.96</t>
  </si>
  <si>
    <t>10,476.029681</t>
  </si>
  <si>
    <t>389,391.144779</t>
  </si>
  <si>
    <t>4,096,199,274.37</t>
  </si>
  <si>
    <t>10,519.497757</t>
  </si>
  <si>
    <t>389,391.563564</t>
  </si>
  <si>
    <t>4,096,496,193.39</t>
  </si>
  <si>
    <t>10,520.248965</t>
  </si>
  <si>
    <t>389,391.982215</t>
  </si>
  <si>
    <t>4,096,793,157.34</t>
  </si>
  <si>
    <t>10,521.000288</t>
  </si>
  <si>
    <t>391,051.719850</t>
  </si>
  <si>
    <t>4,126,617,364.12</t>
  </si>
  <si>
    <t>10,552.612757</t>
  </si>
  <si>
    <t>391,052.230429</t>
  </si>
  <si>
    <t>4,097,507,726.56</t>
  </si>
  <si>
    <t>10,478.159712</t>
  </si>
  <si>
    <t>391,137.854626</t>
  </si>
  <si>
    <t>4,089,681,547.34</t>
  </si>
  <si>
    <t>10,455.857191</t>
  </si>
  <si>
    <t>391,633.414094</t>
  </si>
  <si>
    <t>4,134,544,814.58</t>
  </si>
  <si>
    <t>10,557.180941</t>
  </si>
  <si>
    <t>392,138.716933</t>
  </si>
  <si>
    <t>4,125,769,744.89</t>
  </si>
  <si>
    <t>10,521.199686</t>
  </si>
  <si>
    <t>392,139.181328</t>
  </si>
  <si>
    <t>4,126,057,271.50</t>
  </si>
  <si>
    <t>10,521.920451</t>
  </si>
  <si>
    <t>392,139.645630</t>
  </si>
  <si>
    <t>4,126,350,223.21</t>
  </si>
  <si>
    <t>10,522.655049</t>
  </si>
  <si>
    <t>393,773.936356</t>
  </si>
  <si>
    <t>4,129,935,612.20</t>
  </si>
  <si>
    <t>10,488.087785</t>
  </si>
  <si>
    <t>393,819.935190</t>
  </si>
  <si>
    <t>4,124,714,043.88</t>
  </si>
  <si>
    <t>10,473.603992</t>
  </si>
  <si>
    <t>396,504.745056</t>
  </si>
  <si>
    <t>4,173,132,467.14</t>
  </si>
  <si>
    <t>10,524.798304</t>
  </si>
  <si>
    <t>399,312.363713</t>
  </si>
  <si>
    <t>4,186,442,182.08</t>
  </si>
  <si>
    <t>10,484.128625</t>
  </si>
  <si>
    <t>399,312.976133</t>
  </si>
  <si>
    <t>4,186,702,176.93</t>
  </si>
  <si>
    <t>10,484.763648</t>
  </si>
  <si>
    <t>399,313.588511</t>
  </si>
  <si>
    <t>4,186,962,219.80</t>
  </si>
  <si>
    <t>10,485.398795</t>
  </si>
  <si>
    <t>399,314.200793</t>
  </si>
  <si>
    <t>4,187,222,310.21</t>
  </si>
  <si>
    <t>10,486.034062</t>
  </si>
  <si>
    <t>399,362.790072</t>
  </si>
  <si>
    <t>4,177,865,557.21</t>
  </si>
  <si>
    <t>10,461.329049</t>
  </si>
  <si>
    <t>399,363.389666</t>
  </si>
  <si>
    <t>4,174,546,503.62</t>
  </si>
  <si>
    <t>10,453.002487</t>
  </si>
  <si>
    <t>399,601.262110</t>
  </si>
  <si>
    <t>4,153,237,682.09</t>
  </si>
  <si>
    <t>10,393.454866</t>
  </si>
  <si>
    <t>399,698.457056</t>
  </si>
  <si>
    <t>4,158,293,500.64</t>
  </si>
  <si>
    <t>10,403.576564</t>
  </si>
  <si>
    <t>400,330.454808</t>
  </si>
  <si>
    <t>4,128,947,084.51</t>
  </si>
  <si>
    <t>10,313.847059</t>
  </si>
  <si>
    <t>400,331.076153</t>
  </si>
  <si>
    <t>4,129,164,045.04</t>
  </si>
  <si>
    <t>10,314.373005</t>
  </si>
  <si>
    <t>400,331.697313</t>
  </si>
  <si>
    <t>4,129,381,046.98</t>
  </si>
  <si>
    <t>10,314.899055</t>
  </si>
  <si>
    <t>400,332.318477</t>
  </si>
  <si>
    <t>4,145,197,602.81</t>
  </si>
  <si>
    <t>10,354.391618</t>
  </si>
  <si>
    <t>400,816.246433</t>
  </si>
  <si>
    <t>4,127,447,638.00</t>
  </si>
  <si>
    <t>10,297.605637</t>
  </si>
  <si>
    <t>400,816.987867</t>
  </si>
  <si>
    <t>4,111,479,772.21</t>
  </si>
  <si>
    <t>10,257.748291</t>
  </si>
  <si>
    <t>400,817.794029</t>
  </si>
  <si>
    <t>4,084,930,269.06</t>
  </si>
  <si>
    <t>10,191.489326</t>
  </si>
  <si>
    <t>400,818.607857</t>
  </si>
  <si>
    <t>4,137,594,160.05</t>
  </si>
  <si>
    <t>10,322.859464</t>
  </si>
  <si>
    <t>4,000,819.437647</t>
  </si>
  <si>
    <t>4,137,754,646.69</t>
  </si>
  <si>
    <t>10,323.238490</t>
  </si>
  <si>
    <t>400,820.267262</t>
  </si>
  <si>
    <t>4,137,915,184.22</t>
  </si>
  <si>
    <t>10,323.617646</t>
  </si>
  <si>
    <t>402,138.685050</t>
  </si>
  <si>
    <t>4,162,668,737.47</t>
  </si>
  <si>
    <t>10,351.326283</t>
  </si>
  <si>
    <t>402,505.787658</t>
  </si>
  <si>
    <t>4,128,388,715.09</t>
  </si>
  <si>
    <t>10,256.718892</t>
  </si>
  <si>
    <t>402,506.569777</t>
  </si>
  <si>
    <t>4,141,433,145.78</t>
  </si>
  <si>
    <t>10,289.106951</t>
  </si>
  <si>
    <t>406,398.948272</t>
  </si>
  <si>
    <t>4,165,249,466.11</t>
  </si>
  <si>
    <t>10,249.163994</t>
  </si>
  <si>
    <t>406,359.920513</t>
  </si>
  <si>
    <t>4,178,094,003.23</t>
  </si>
  <si>
    <t>10,281.757114</t>
  </si>
  <si>
    <t>406,359.920468</t>
  </si>
  <si>
    <t>4,178,568,831.29</t>
  </si>
  <si>
    <t>10,282.925608</t>
  </si>
  <si>
    <t>406,359.920419</t>
  </si>
  <si>
    <t>4,179,043,700.22</t>
  </si>
  <si>
    <t>10,284.094210</t>
  </si>
  <si>
    <t>406,359.920007</t>
  </si>
  <si>
    <t>4,216,990,616.95</t>
  </si>
  <si>
    <t>10,377.476733</t>
  </si>
  <si>
    <t>407,136.583880</t>
  </si>
  <si>
    <t>4,357,028,019.61</t>
  </si>
  <si>
    <t>10,701.637231</t>
  </si>
  <si>
    <t>407,227.351205</t>
  </si>
  <si>
    <t>4,417,497,134.46</t>
  </si>
  <si>
    <t>10,847.741739</t>
  </si>
  <si>
    <t>407,227.351140</t>
  </si>
  <si>
    <t>4,424,604,416.24</t>
  </si>
  <si>
    <t>10,865.194597</t>
  </si>
  <si>
    <t>408,699.943395</t>
  </si>
  <si>
    <t>4,461,765,284.11</t>
  </si>
  <si>
    <t>10,916.970644</t>
  </si>
  <si>
    <t>408,699.943430</t>
  </si>
  <si>
    <t>4,462,295,860.11</t>
  </si>
  <si>
    <t>10,918.268849</t>
  </si>
  <si>
    <t>408,699.943399</t>
  </si>
  <si>
    <t>4,462,826,478.83</t>
  </si>
  <si>
    <t>10,919.567163</t>
  </si>
  <si>
    <t>408,699.943150</t>
  </si>
  <si>
    <t>4,398,105,660.00</t>
  </si>
  <si>
    <t>10,761.209379</t>
  </si>
  <si>
    <t>408,699.943016</t>
  </si>
  <si>
    <t>4,363,730,099.13</t>
  </si>
  <si>
    <t>10,677.099850</t>
  </si>
  <si>
    <t>408,699.942945</t>
  </si>
  <si>
    <t>4,344,785,254.52</t>
  </si>
  <si>
    <t>10,630.745925</t>
  </si>
  <si>
    <t>408,669.374379</t>
  </si>
  <si>
    <t>4,303,577,894.06</t>
  </si>
  <si>
    <t>10,530.708110</t>
  </si>
  <si>
    <t>408,669.374298</t>
  </si>
  <si>
    <t>4,313,705,463.48</t>
  </si>
  <si>
    <t>10,555.489925</t>
  </si>
  <si>
    <t>408,669.374321</t>
  </si>
  <si>
    <t>4,314,159,442.93</t>
  </si>
  <si>
    <t>10,556.600797</t>
  </si>
  <si>
    <t>408,669.374295</t>
  </si>
  <si>
    <t>4,314,613,456.81</t>
  </si>
  <si>
    <t>10,557.711758</t>
  </si>
  <si>
    <t>408,669.374153</t>
  </si>
  <si>
    <t>4,352,056,591.52</t>
  </si>
  <si>
    <t>10,649.333830</t>
  </si>
  <si>
    <t>409,310.465922</t>
  </si>
  <si>
    <t>4,363,222,800.74</t>
  </si>
  <si>
    <t>10,659.934603</t>
  </si>
  <si>
    <t>409,269.585862</t>
  </si>
  <si>
    <t>4,341,621,600.19</t>
  </si>
  <si>
    <t>10,608.219514</t>
  </si>
  <si>
    <t>409,184.985776</t>
  </si>
  <si>
    <t>4,272,773,422.60</t>
  </si>
  <si>
    <t>10,442.155913</t>
  </si>
  <si>
    <t>410,977.549048</t>
  </si>
  <si>
    <t>4,372,935,578.82</t>
  </si>
  <si>
    <t>10,640.327162</t>
  </si>
  <si>
    <t>410,977.549084</t>
  </si>
  <si>
    <t>4,373,444,689.09</t>
  </si>
  <si>
    <t>10,641.565940</t>
  </si>
  <si>
    <t>410,977.549098</t>
  </si>
  <si>
    <t>4,373,953,826.69</t>
  </si>
  <si>
    <t>10,642.804787</t>
  </si>
  <si>
    <t>410,939.965008</t>
  </si>
  <si>
    <t>4,371,474,409.96</t>
  </si>
  <si>
    <t>10,637.744637</t>
  </si>
  <si>
    <t>410,942.832080</t>
  </si>
  <si>
    <t>4,365,942,707.09</t>
  </si>
  <si>
    <t>10,624.209417</t>
  </si>
  <si>
    <t>410,961.912004</t>
  </si>
  <si>
    <t>4,378,244,613.34</t>
  </si>
  <si>
    <t>10,653.650581</t>
  </si>
  <si>
    <t>411,834.702653</t>
  </si>
  <si>
    <t>4,379,886,663.07</t>
  </si>
  <si>
    <t>10,635.059721</t>
  </si>
  <si>
    <t>411,835.482037</t>
  </si>
  <si>
    <t>4,325,979,441.84</t>
  </si>
  <si>
    <t>10,504.144567</t>
  </si>
  <si>
    <t>411,836.307157</t>
  </si>
  <si>
    <t>4,326,191,651.92</t>
  </si>
  <si>
    <t>10,504.638801</t>
  </si>
  <si>
    <t>411,837.132043</t>
  </si>
  <si>
    <t>4,326,403,920.14</t>
  </si>
  <si>
    <t>10,505.133178</t>
  </si>
  <si>
    <t>411,872.000399</t>
  </si>
  <si>
    <t>4,322,141,882.30</t>
  </si>
  <si>
    <t>10,493.895863</t>
  </si>
  <si>
    <t>411,872.737392</t>
  </si>
  <si>
    <t>4,345,144,327.07</t>
  </si>
  <si>
    <t>10,549.725515</t>
  </si>
  <si>
    <t>412,439.872672</t>
  </si>
  <si>
    <t>4,339,599,931.35</t>
  </si>
  <si>
    <t>10,521.775954</t>
  </si>
  <si>
    <t>412,072.707119</t>
  </si>
  <si>
    <t>4,282,691,315.60</t>
  </si>
  <si>
    <t>10,393.047736</t>
  </si>
  <si>
    <t>414,578.024183</t>
  </si>
  <si>
    <t>4,298,752,374.24</t>
  </si>
  <si>
    <t>10,368.982731</t>
  </si>
  <si>
    <t>414,578.628658</t>
  </si>
  <si>
    <t>4,299,017,110.59</t>
  </si>
  <si>
    <t>10,369.606183</t>
  </si>
  <si>
    <t>414,579.232981</t>
  </si>
  <si>
    <t>4,299,281,896.29</t>
  </si>
  <si>
    <t>10,370.229754</t>
  </si>
  <si>
    <t>414,640.947101</t>
  </si>
  <si>
    <t>4,323,011,473.12</t>
  </si>
  <si>
    <t>10,425.915499</t>
  </si>
  <si>
    <t>414,641.568333</t>
  </si>
  <si>
    <t>4,418,198,790.51</t>
  </si>
  <si>
    <t>10,655.465171</t>
  </si>
  <si>
    <t>414,642.314530</t>
  </si>
  <si>
    <t>4,402,290,410.64</t>
  </si>
  <si>
    <t>10,617.079483</t>
  </si>
  <si>
    <t>414,737.384802</t>
  </si>
  <si>
    <t>4,394,391,644.23</t>
  </si>
  <si>
    <t>10,595.600507</t>
  </si>
  <si>
    <t>414,738.383763</t>
  </si>
  <si>
    <t>4,394,561,446.35</t>
  </si>
  <si>
    <t>10,595.984406</t>
  </si>
  <si>
    <t>414,739.382483</t>
  </si>
  <si>
    <t>4,394,731,314.66</t>
  </si>
  <si>
    <t>10,596.368466</t>
  </si>
  <si>
    <t>414,740.381068</t>
  </si>
  <si>
    <t>4,394,901,249.29</t>
  </si>
  <si>
    <t>10,596.752691</t>
  </si>
  <si>
    <t>414,766.404173</t>
  </si>
  <si>
    <t>4,360,877,393.95</t>
  </si>
  <si>
    <t>10,514.056465</t>
  </si>
  <si>
    <t>414,767.307102</t>
  </si>
  <si>
    <t>4,330,853,777.85</t>
  </si>
  <si>
    <t>10,441.646927</t>
  </si>
  <si>
    <t>414,768.221005</t>
  </si>
  <si>
    <t>4,332,495,647.43</t>
  </si>
  <si>
    <t>10,445.582429</t>
  </si>
  <si>
    <t>416,110.869101</t>
  </si>
  <si>
    <t>4,261,860,286.97</t>
  </si>
  <si>
    <t>10,242.126807</t>
  </si>
  <si>
    <t>418,062.082034</t>
  </si>
  <si>
    <t>4,381,969,186.08</t>
  </si>
  <si>
    <t>10,481.623123</t>
  </si>
  <si>
    <t>418,062.785853</t>
  </si>
  <si>
    <t>4,382,191,792.53</t>
  </si>
  <si>
    <t>10,482.137949</t>
  </si>
  <si>
    <t>418,063.489496</t>
  </si>
  <si>
    <t>4,382,414,450.31</t>
  </si>
  <si>
    <t>10,482.652904</t>
  </si>
  <si>
    <t>418,115.147093</t>
  </si>
  <si>
    <t>4,422,717,443.20</t>
  </si>
  <si>
    <t>10,577.749874</t>
  </si>
  <si>
    <t>418,697.367542</t>
  </si>
  <si>
    <t>4,529,265,057.07</t>
  </si>
  <si>
    <t>10,817.515010</t>
  </si>
  <si>
    <t>418,732.229196</t>
  </si>
  <si>
    <t>4,559,737,272.55</t>
  </si>
  <si>
    <t>10,889.386950</t>
  </si>
  <si>
    <t>419,488.786456</t>
  </si>
  <si>
    <t>4,601,091,592.92</t>
  </si>
  <si>
    <t>10,968.330365</t>
  </si>
  <si>
    <t>420,499.676524</t>
  </si>
  <si>
    <t>4,593,599,639.44</t>
  </si>
  <si>
    <t>10,924.145478</t>
  </si>
  <si>
    <t>420,500.560131</t>
  </si>
  <si>
    <t>4,593,816,896.94</t>
  </si>
  <si>
    <t>10,924.639187</t>
  </si>
  <si>
    <t>420,501.443601</t>
  </si>
  <si>
    <t>4,594,034,214.06</t>
  </si>
  <si>
    <t>10,925.133038</t>
  </si>
  <si>
    <t>420,642.423154</t>
  </si>
  <si>
    <t>4,601,883,680.28</t>
  </si>
  <si>
    <t>10,940.132107</t>
  </si>
  <si>
    <t>420,703.119535</t>
  </si>
  <si>
    <t>4,582,896,583.60</t>
  </si>
  <si>
    <t>10,893.421924</t>
  </si>
  <si>
    <t>421,979.966531</t>
  </si>
  <si>
    <t>4,621,496,211.48</t>
  </si>
  <si>
    <t>10,951.932740</t>
  </si>
  <si>
    <t>422,536.983947</t>
  </si>
  <si>
    <t>4,581,251,259.04</t>
  </si>
  <si>
    <t>10,842.249158</t>
  </si>
  <si>
    <t>423,625.406840</t>
  </si>
  <si>
    <t>4,574,838,711.70</t>
  </si>
  <si>
    <t>10,799.254808</t>
  </si>
  <si>
    <t>423,626.311438</t>
  </si>
  <si>
    <t>4,575,052,884.40</t>
  </si>
  <si>
    <t>10,799.737318</t>
  </si>
  <si>
    <t>423,627.215877</t>
  </si>
  <si>
    <t>4,575,267,112.24</t>
  </si>
  <si>
    <t>10,800.219958</t>
  </si>
  <si>
    <t>438,462.674749</t>
  </si>
  <si>
    <t>4,757,836,054.94</t>
  </si>
  <si>
    <t>10,851.176906</t>
  </si>
  <si>
    <t>439,957.644447</t>
  </si>
  <si>
    <t>4,691,396,275.70</t>
  </si>
  <si>
    <t>10,663.290740</t>
  </si>
  <si>
    <t>439,958.635576</t>
  </si>
  <si>
    <t>4,691,609,645.95</t>
  </si>
  <si>
    <t>10,663.751700</t>
  </si>
  <si>
    <t>439,959.626321</t>
  </si>
  <si>
    <t>4,605,336,098.38</t>
  </si>
  <si>
    <t>10,467.633444</t>
  </si>
  <si>
    <t>441,266.268416</t>
  </si>
  <si>
    <t>4,609,782,674.46</t>
  </si>
  <si>
    <t>10,446.714386</t>
  </si>
  <si>
    <t>441,267.281838</t>
  </si>
  <si>
    <t>4,609,989,197.17</t>
  </si>
  <si>
    <t>10,447.158415</t>
  </si>
  <si>
    <t>441,268.295055</t>
  </si>
  <si>
    <t>4,610,195,777.97</t>
  </si>
  <si>
    <t>10,447.602579</t>
  </si>
  <si>
    <t>442,534.113886</t>
  </si>
  <si>
    <t>4,620,836,438.51</t>
  </si>
  <si>
    <t>10,441.763231</t>
  </si>
  <si>
    <t>443,496.591491</t>
  </si>
  <si>
    <t>4,673,218,444.12</t>
  </si>
  <si>
    <t>10,537.213890</t>
  </si>
  <si>
    <t>444,785.922690</t>
  </si>
  <si>
    <t>4,671,370,951.42</t>
  </si>
  <si>
    <t>10,502.515283</t>
  </si>
  <si>
    <t>444,856.930642</t>
  </si>
  <si>
    <t>4,686,634,792.21</t>
  </si>
  <si>
    <t>10,535.150688</t>
  </si>
  <si>
    <t>446,225.983350</t>
  </si>
  <si>
    <t>4,784,698,497.46</t>
  </si>
  <si>
    <t>10,722.590517</t>
  </si>
  <si>
    <t>446,226.219494</t>
  </si>
  <si>
    <t>4,785,086,650.73</t>
  </si>
  <si>
    <t>10,723.454698</t>
  </si>
  <si>
    <t>446,226.455641</t>
  </si>
  <si>
    <t>4,785,474,847.75</t>
  </si>
  <si>
    <t>10,724.318987</t>
  </si>
  <si>
    <t>446,751.023859</t>
  </si>
  <si>
    <t>4,818,523,180.71</t>
  </si>
  <si>
    <t>10,785.701484</t>
  </si>
  <si>
    <t>446,751.234136</t>
  </si>
  <si>
    <t>4,819,295,072.33</t>
  </si>
  <si>
    <t>10,787.424196</t>
  </si>
  <si>
    <t>451,604.358662</t>
  </si>
  <si>
    <t>4,963,142,162.45</t>
  </si>
  <si>
    <t>10,990.022724</t>
  </si>
  <si>
    <t>453,955.140819</t>
  </si>
  <si>
    <t>4,965,340,335.47</t>
  </si>
  <si>
    <t>10,937.953751</t>
  </si>
  <si>
    <t>453,955.532422</t>
  </si>
  <si>
    <t>4,965,703,423.32</t>
  </si>
  <si>
    <t>10,938.744148</t>
  </si>
  <si>
    <t>453,955.923910</t>
  </si>
  <si>
    <t>4,966,066,557.41</t>
  </si>
  <si>
    <t>10,939.534646</t>
  </si>
  <si>
    <t>453,956.315386</t>
  </si>
  <si>
    <t>4,966,429,737.84</t>
  </si>
  <si>
    <t>10,940.325246</t>
  </si>
  <si>
    <t>454,067.992269</t>
  </si>
  <si>
    <t>4,968,744,110.64</t>
  </si>
  <si>
    <t>10,942.731467</t>
  </si>
  <si>
    <t>342.00</t>
  </si>
  <si>
    <t>454,362.401049</t>
  </si>
  <si>
    <t>5,022,785,555.48</t>
  </si>
  <si>
    <t>11,054.580098</t>
  </si>
  <si>
    <t>457,598.605370</t>
  </si>
  <si>
    <t>5,044,723,187.34</t>
  </si>
  <si>
    <t>11,024.341263</t>
  </si>
  <si>
    <t>457,598.746043</t>
  </si>
  <si>
    <t>5,045,720,720.75</t>
  </si>
  <si>
    <t>11,026.517804</t>
  </si>
  <si>
    <t>457,598.886669</t>
  </si>
  <si>
    <t>5,046,206,107.86</t>
  </si>
  <si>
    <t>11,027.575141</t>
  </si>
  <si>
    <t>457,599.027263</t>
  </si>
  <si>
    <t>5,046,691,543.65</t>
  </si>
  <si>
    <t>11,028.632587</t>
  </si>
  <si>
    <t>457,599.167825</t>
  </si>
  <si>
    <t>5,047,177,028.15</t>
  </si>
  <si>
    <t>11,029.690138</t>
  </si>
  <si>
    <t>457,599.308338</t>
  </si>
  <si>
    <t>5,074,716,471.28</t>
  </si>
  <si>
    <t>11,089.869192</t>
  </si>
  <si>
    <t>457,599.449581</t>
  </si>
  <si>
    <t>5,094,779,829.75</t>
  </si>
  <si>
    <t>11,133.710574</t>
  </si>
  <si>
    <t>457,599.668188</t>
  </si>
  <si>
    <t>5,068,363,429.27</t>
  </si>
  <si>
    <t>11,075.977059</t>
  </si>
  <si>
    <t>457,419.160625</t>
  </si>
  <si>
    <t>5,019,025,782.83</t>
  </si>
  <si>
    <t>10,972.486977</t>
  </si>
  <si>
    <t>460,950.562222</t>
  </si>
  <si>
    <t>5,056,890,329.47</t>
  </si>
  <si>
    <t>10,970.569827</t>
  </si>
  <si>
    <t>460,950.562199</t>
  </si>
  <si>
    <t>5,057,509,068.87</t>
  </si>
  <si>
    <t>10,971.912140</t>
  </si>
  <si>
    <t>460,950.562215</t>
  </si>
  <si>
    <t>5,058,127,845.10</t>
  </si>
  <si>
    <t>10,973.254531</t>
  </si>
  <si>
    <t>461,455.055050</t>
  </si>
  <si>
    <t>5,059,658,097.89</t>
  </si>
  <si>
    <t>10,964.573997</t>
  </si>
  <si>
    <t>461,455.055053</t>
  </si>
  <si>
    <t>5,067,920,848.66</t>
  </si>
  <si>
    <t>10,982.479861</t>
  </si>
  <si>
    <t>466,003.065535</t>
  </si>
  <si>
    <t>5,201,431,296.06</t>
  </si>
  <si>
    <t>11,161.796306</t>
  </si>
  <si>
    <t>466,758.288766</t>
  </si>
  <si>
    <t>5,213,212,518.16</t>
  </si>
  <si>
    <t>11,168.976845</t>
  </si>
  <si>
    <t>0.0410028745204238</t>
  </si>
  <si>
    <t>479,293.491117</t>
  </si>
  <si>
    <t>5,415,525,095.53</t>
  </si>
  <si>
    <t>11,298.974837</t>
  </si>
  <si>
    <t>479,293.491121</t>
  </si>
  <si>
    <t>5,416,081,464.81</t>
  </si>
  <si>
    <t>11,300.135648</t>
  </si>
  <si>
    <t>479,293.491092</t>
  </si>
  <si>
    <t>5,416,637,873.90</t>
  </si>
  <si>
    <t>11,301.296542</t>
  </si>
  <si>
    <t>0.7128425606375499</t>
  </si>
  <si>
    <t>479,560.009212</t>
  </si>
  <si>
    <t>5,412,786,493.24</t>
  </si>
  <si>
    <t>11,286.984713</t>
  </si>
  <si>
    <t>480,158.821105</t>
  </si>
  <si>
    <t>5,430,378,994.42</t>
  </si>
  <si>
    <t>11,309.547498</t>
  </si>
  <si>
    <t>480,158.821122</t>
  </si>
  <si>
    <t>5,418,599,669.02</t>
  </si>
  <si>
    <t>11,285.015353</t>
  </si>
  <si>
    <t>481,175.117856</t>
  </si>
  <si>
    <t>5,455,202,509.06</t>
  </si>
  <si>
    <t>11,337.249801</t>
  </si>
  <si>
    <t>481,175.188326</t>
  </si>
  <si>
    <t>5,455,696,592.65</t>
  </si>
  <si>
    <t>11,338.274968</t>
  </si>
  <si>
    <t>481,175.258722</t>
  </si>
  <si>
    <t>5,456,190,721.64</t>
  </si>
  <si>
    <t>11,339.300231</t>
  </si>
  <si>
    <t>481,175.329136</t>
  </si>
  <si>
    <t>5,456,684,896.01</t>
  </si>
  <si>
    <t>11,340.325586</t>
  </si>
  <si>
    <t>481,234.649542</t>
  </si>
  <si>
    <t>5,473,368,995.91</t>
  </si>
  <si>
    <t>11,373.597062</t>
  </si>
  <si>
    <t>480,837.761036</t>
  </si>
  <si>
    <t>5,471,589,605.01</t>
  </si>
  <si>
    <t>11,379.284345</t>
  </si>
  <si>
    <t>485,854.251386</t>
  </si>
  <si>
    <t>5,555,551,736.92</t>
  </si>
  <si>
    <t>11,434.605596</t>
  </si>
  <si>
    <t>486,277.121975</t>
  </si>
  <si>
    <t>5,502,422,414.16</t>
  </si>
  <si>
    <t>11,315.404667</t>
  </si>
  <si>
    <t>486,295.035125</t>
  </si>
  <si>
    <t>5,487,351,824.13</t>
  </si>
  <si>
    <t>11,283.997219</t>
  </si>
  <si>
    <t>486,295.203127</t>
  </si>
  <si>
    <t>5,487,894,441.77</t>
  </si>
  <si>
    <t>11,285.109139</t>
  </si>
  <si>
    <t>486,295.371092</t>
  </si>
  <si>
    <t>5,488,292,012.65</t>
  </si>
  <si>
    <t>11,285.922791</t>
  </si>
  <si>
    <t>486,339.421745</t>
  </si>
  <si>
    <t>5,498,424,867.06</t>
  </si>
  <si>
    <t>11,305.735499</t>
  </si>
  <si>
    <t>486,344.276579</t>
  </si>
  <si>
    <t>5,442,168,404.39</t>
  </si>
  <si>
    <t>11,189.950547</t>
  </si>
  <si>
    <t>487,489.006802</t>
  </si>
  <si>
    <t>5,457,376,110.37</t>
  </si>
  <si>
    <t>11,194.870109</t>
  </si>
  <si>
    <t>487,363.211278</t>
  </si>
  <si>
    <t>5,440,759,710.12</t>
  </si>
  <si>
    <t>11,163.665177</t>
  </si>
  <si>
    <t>492,819.616483</t>
  </si>
  <si>
    <t>5,506,424,981.20</t>
  </si>
  <si>
    <t>11,173.307226</t>
  </si>
  <si>
    <t>492,819.786049</t>
  </si>
  <si>
    <t>5,506,984,200.50</t>
  </si>
  <si>
    <t>11,174.438114</t>
  </si>
  <si>
    <t>492,819.955595</t>
  </si>
  <si>
    <t>5,507,543,469.27</t>
  </si>
  <si>
    <t>11,175.569103</t>
  </si>
  <si>
    <t>492,820.125128</t>
  </si>
  <si>
    <t>5,501,928,490.58</t>
  </si>
  <si>
    <t>11,164.171702</t>
  </si>
  <si>
    <t>497,545.759431</t>
  </si>
  <si>
    <t>5,595,254,602.36</t>
  </si>
  <si>
    <t>11,245.708552</t>
  </si>
  <si>
    <t>497,031.049710</t>
  </si>
  <si>
    <t>5,610,954,243.10</t>
  </si>
  <si>
    <t>11,288.941093</t>
  </si>
  <si>
    <t>498,233.784974</t>
  </si>
  <si>
    <t>5,586,109,460.16</t>
  </si>
  <si>
    <t>11,211.823905</t>
  </si>
  <si>
    <t>498,267.188252</t>
  </si>
  <si>
    <t>5,628,304,025.41</t>
  </si>
  <si>
    <t>11,295.754884</t>
  </si>
  <si>
    <t>498,267.426017</t>
  </si>
  <si>
    <t>5,629,014,044.42</t>
  </si>
  <si>
    <t>11,297.174471</t>
  </si>
  <si>
    <t>498,267.663661</t>
  </si>
  <si>
    <t>5,629,724,102.88</t>
  </si>
  <si>
    <t>11,298.594135</t>
  </si>
  <si>
    <t>0.7861845605308337</t>
  </si>
  <si>
    <t>498,861.066478</t>
  </si>
  <si>
    <t>5,645,840,124.95</t>
  </si>
  <si>
    <t>11,317.459916</t>
  </si>
  <si>
    <t>499,292.173885</t>
  </si>
  <si>
    <t>5,628,755,893.88</t>
  </si>
  <si>
    <t>11,273.471103</t>
  </si>
  <si>
    <t>501,175.586753</t>
  </si>
  <si>
    <t>5,653,459,621.21</t>
  </si>
  <si>
    <t>11,280.397073</t>
  </si>
  <si>
    <t>504,202.089243</t>
  </si>
  <si>
    <t>5,605,486,042.17</t>
  </si>
  <si>
    <t>11,117.538301</t>
  </si>
  <si>
    <t>505,816.161761</t>
  </si>
  <si>
    <t>5,562,696,206.10</t>
  </si>
  <si>
    <t>10,997.466326</t>
  </si>
  <si>
    <t>505,816.388087</t>
  </si>
  <si>
    <t>5,563,378,884.05</t>
  </si>
  <si>
    <t>10,998.811061</t>
  </si>
  <si>
    <t>505,816.614376</t>
  </si>
  <si>
    <t>5,564,061,600.83</t>
  </si>
  <si>
    <t>11,000.155870</t>
  </si>
  <si>
    <t>511,165.647107</t>
  </si>
  <si>
    <t>5,595,432,893.18</t>
  </si>
  <si>
    <t>10,946.418109</t>
  </si>
  <si>
    <t>532,342.630244</t>
  </si>
  <si>
    <t>5,970,046,023.26</t>
  </si>
  <si>
    <t>11,214.668306</t>
  </si>
  <si>
    <t>377.00</t>
  </si>
  <si>
    <t>541,095.001679</t>
  </si>
  <si>
    <t>6,094,369,912.47</t>
  </si>
  <si>
    <t>11,263.031268</t>
  </si>
  <si>
    <t>541,297.457120</t>
  </si>
  <si>
    <t>6,186,207,678.54</t>
  </si>
  <si>
    <t>11,428.480954</t>
  </si>
  <si>
    <t>-0.7664725975837894</t>
  </si>
  <si>
    <t>544,417.656964</t>
  </si>
  <si>
    <t>6,242,576,491.57</t>
  </si>
  <si>
    <t>11,466.520991</t>
  </si>
  <si>
    <t>544,417.841351</t>
  </si>
  <si>
    <t>6,243,280,550.96</t>
  </si>
  <si>
    <t>11,467.810342</t>
  </si>
  <si>
    <t>383.00</t>
  </si>
  <si>
    <t>544,418.030074</t>
  </si>
  <si>
    <t>6,243,983,584.10</t>
  </si>
  <si>
    <t>11,469.097716</t>
  </si>
  <si>
    <t>546,859.705895</t>
  </si>
  <si>
    <t>6,233,723,057.08</t>
  </si>
  <si>
    <t>11,399.126672</t>
  </si>
  <si>
    <t>546,968.531064</t>
  </si>
  <si>
    <t>6,210,565,077.75</t>
  </si>
  <si>
    <t>11,354.519906</t>
  </si>
  <si>
    <t>548,568.421395</t>
  </si>
  <si>
    <t>6,265,723,520.12</t>
  </si>
  <si>
    <t>11,421.954441</t>
  </si>
  <si>
    <t>548,746.978465</t>
  </si>
  <si>
    <t>6,235,669,989.80</t>
  </si>
  <si>
    <t>11,363.470298</t>
  </si>
  <si>
    <t>551,145.806191</t>
  </si>
  <si>
    <t>6,294,993,745.86</t>
  </si>
  <si>
    <t>11,421.648638</t>
  </si>
  <si>
    <t>551,146.010898</t>
  </si>
  <si>
    <t>6,295,745,851.92</t>
  </si>
  <si>
    <t>11,423.009016</t>
  </si>
  <si>
    <t>551,146.215644</t>
  </si>
  <si>
    <t>6,296,498,012.76</t>
  </si>
  <si>
    <t>11,424.369493</t>
  </si>
  <si>
    <t>551,146.420348</t>
  </si>
  <si>
    <t>6,297,250,228.40</t>
  </si>
  <si>
    <t>11,425.730070</t>
  </si>
  <si>
    <t>551,146.625002</t>
  </si>
  <si>
    <t>6,298,002,498.85</t>
  </si>
  <si>
    <t>11,427.090732</t>
  </si>
  <si>
    <t>551,146.830326</t>
  </si>
  <si>
    <t>6,159,511,709.75</t>
  </si>
  <si>
    <t>11,175.809004</t>
  </si>
  <si>
    <t>551,941.489333</t>
  </si>
  <si>
    <t>6,111,222,603.17</t>
  </si>
  <si>
    <t>11,072.229071</t>
  </si>
  <si>
    <t>551,941.700533</t>
  </si>
  <si>
    <t>6,196,510,530.36</t>
  </si>
  <si>
    <t>11,226.748269</t>
  </si>
  <si>
    <t>551,941.908874</t>
  </si>
  <si>
    <t>6,197,269,990.18</t>
  </si>
  <si>
    <t>11,228.120007</t>
  </si>
  <si>
    <t>551,942.117242</t>
  </si>
  <si>
    <t>6,198,029,504.58</t>
  </si>
  <si>
    <t>11,229.491845</t>
  </si>
  <si>
    <t>552,753.311494</t>
  </si>
  <si>
    <t>6,207,579,802.14</t>
  </si>
  <si>
    <t>11,230.289661</t>
  </si>
  <si>
    <t>553,693.974895</t>
  </si>
  <si>
    <t>6,297,227,978.41</t>
  </si>
  <si>
    <t>11,373.119927</t>
  </si>
  <si>
    <t>555,717.115772</t>
  </si>
  <si>
    <t>6,285,259,357.31</t>
  </si>
  <si>
    <t>11,310.177751</t>
  </si>
  <si>
    <t>555,717.306636</t>
  </si>
  <si>
    <t>6,425,266,595.41</t>
  </si>
  <si>
    <t>11,562.113543</t>
  </si>
  <si>
    <t>556,187.596731</t>
  </si>
  <si>
    <t>6,462,898,644.15</t>
  </si>
  <si>
    <t>11,619.997790</t>
  </si>
  <si>
    <t>556,187.805997</t>
  </si>
  <si>
    <t>6,463,645,125.80</t>
  </si>
  <si>
    <t>11,621.335555</t>
  </si>
  <si>
    <t>556,188.015278</t>
  </si>
  <si>
    <t>6,464,391,657.92</t>
  </si>
  <si>
    <t>11,622.673412</t>
  </si>
  <si>
    <t>556,188.224557</t>
  </si>
  <si>
    <t>6,530,920,140.78</t>
  </si>
  <si>
    <t>11,742.284095</t>
  </si>
  <si>
    <t>557,891.751358</t>
  </si>
  <si>
    <t>6,519,288,680.33</t>
  </si>
  <si>
    <t>11,685.579980</t>
  </si>
  <si>
    <t>556,601.714472</t>
  </si>
  <si>
    <t>6,501,297,365.34</t>
  </si>
  <si>
    <t>11,680.340177</t>
  </si>
  <si>
    <t>559,250.956240</t>
  </si>
  <si>
    <t>6,432,879,726.77</t>
  </si>
  <si>
    <t>11,502.670948</t>
  </si>
  <si>
    <t>559,539.258219</t>
  </si>
  <si>
    <t>6,418,508,815.60</t>
  </si>
  <si>
    <t>11,471.060737</t>
  </si>
  <si>
    <t>559,539.460053</t>
  </si>
  <si>
    <t>6,419,270,407.92</t>
  </si>
  <si>
    <t>11,472.417704</t>
  </si>
  <si>
    <t>559,539.661836</t>
  </si>
  <si>
    <t>6,420,032,050.04</t>
  </si>
  <si>
    <t>11,473.774761</t>
  </si>
  <si>
    <t>559,539.863670</t>
  </si>
  <si>
    <t>6,472,098,854.89</t>
  </si>
  <si>
    <t>11,566.823513</t>
  </si>
  <si>
    <t>559,540.053033</t>
  </si>
  <si>
    <t>6,383,189,890.44</t>
  </si>
  <si>
    <t>11,407.923092</t>
  </si>
  <si>
    <t>559,572.107208</t>
  </si>
  <si>
    <t>6,419,874,506.45</t>
  </si>
  <si>
    <t>11,472.827956</t>
  </si>
  <si>
    <t>563,875.202861</t>
  </si>
  <si>
    <t>6,527,838,808.54</t>
  </si>
  <si>
    <t>11,576.743888</t>
  </si>
  <si>
    <t>567,197.871779</t>
  </si>
  <si>
    <t>6,598,042,760.69</t>
  </si>
  <si>
    <t>11,632.700137</t>
  </si>
  <si>
    <t>567,197.968220</t>
  </si>
  <si>
    <t>6,598,789,188.79</t>
  </si>
  <si>
    <t>11,634.014151</t>
  </si>
  <si>
    <t>567,198.064605</t>
  </si>
  <si>
    <t>6,599,535,675.63</t>
  </si>
  <si>
    <t>11,635.328279</t>
  </si>
  <si>
    <t>-0.5854815158548687</t>
  </si>
  <si>
    <t>567,003.000699</t>
  </si>
  <si>
    <t>6,665,490,198.09</t>
  </si>
  <si>
    <t>11,755.652423</t>
  </si>
  <si>
    <t>-0.2201904552384337</t>
  </si>
  <si>
    <t>568,711.389297</t>
  </si>
  <si>
    <t>6,698,356,980.00</t>
  </si>
  <si>
    <t>11,778.130534</t>
  </si>
  <si>
    <t>-0.028463012774016</t>
  </si>
  <si>
    <t>568,743.002516</t>
  </si>
  <si>
    <t>6,690,209,868.13</t>
  </si>
  <si>
    <t>11,763.151086</t>
  </si>
  <si>
    <t>577,517.869460</t>
  </si>
  <si>
    <t>6,794,563,557.87</t>
  </si>
  <si>
    <t>11,765.113977</t>
  </si>
  <si>
    <t>577,518.312962</t>
  </si>
  <si>
    <t>6,795,132,497.08</t>
  </si>
  <si>
    <t>11,766.090086</t>
  </si>
  <si>
    <t>-0.4629538777853104</t>
  </si>
  <si>
    <t>577,518.756453</t>
  </si>
  <si>
    <t>6,795,701,501.63</t>
  </si>
  <si>
    <t>11,767.066308</t>
  </si>
  <si>
    <t>-0.3379305855312542</t>
  </si>
  <si>
    <t>577,519.199834</t>
  </si>
  <si>
    <t>6,796,270,571.59</t>
  </si>
  <si>
    <t>11,768.042650</t>
  </si>
  <si>
    <t>577,265.291338</t>
  </si>
  <si>
    <t>6,699,162,660.81</t>
  </si>
  <si>
    <t>11,604.998234</t>
  </si>
  <si>
    <t>572,328.529035</t>
  </si>
  <si>
    <t>6,413,135,146.96</t>
  </si>
  <si>
    <t>11,205.338930</t>
  </si>
  <si>
    <t>571,462.781412</t>
  </si>
  <si>
    <t>6,425,358,123.87</t>
  </si>
  <si>
    <t>11,243.703591</t>
  </si>
  <si>
    <t>404.00</t>
  </si>
  <si>
    <t>571,462.786706</t>
  </si>
  <si>
    <t>6,615,505,047.56</t>
  </si>
  <si>
    <t>11,576.440681</t>
  </si>
  <si>
    <t>0.2500043327725132</t>
  </si>
  <si>
    <t>574,596.131056</t>
  </si>
  <si>
    <t>6,773,324,593.32</t>
  </si>
  <si>
    <t>11,787.974593</t>
  </si>
  <si>
    <t>574,596.657696</t>
  </si>
  <si>
    <t>6,773,866,244.30</t>
  </si>
  <si>
    <t>11,788.906450</t>
  </si>
  <si>
    <t>-0.3579838053801798</t>
  </si>
  <si>
    <t>574,597.184334</t>
  </si>
  <si>
    <t>6,774,407,956.19</t>
  </si>
  <si>
    <t>11,789.838404</t>
  </si>
  <si>
    <t>575,712.454858</t>
  </si>
  <si>
    <t>6,935,312,719.98</t>
  </si>
  <si>
    <t>12,046.487223</t>
  </si>
  <si>
    <t>575,264.554137</t>
  </si>
  <si>
    <t>7,097,793,766.98</t>
  </si>
  <si>
    <t>12,338.312375</t>
  </si>
  <si>
    <t>454,426.502423</t>
  </si>
  <si>
    <t>5,576,850,371.42</t>
  </si>
  <si>
    <t>12,272.282411</t>
  </si>
  <si>
    <t>459,628.512636</t>
  </si>
  <si>
    <t>5,706,454,083.07</t>
  </si>
  <si>
    <t>12,415.361382</t>
  </si>
  <si>
    <t>461,601.593917</t>
  </si>
  <si>
    <t>5,764,569,417.27</t>
  </si>
  <si>
    <t>12,488.192184</t>
  </si>
  <si>
    <t>461,602.731211</t>
  </si>
  <si>
    <t>5,765,282,993.80</t>
  </si>
  <si>
    <t>12,489.707282</t>
  </si>
  <si>
    <t>461,603.868197</t>
  </si>
  <si>
    <t>5,765,996,614.28</t>
  </si>
  <si>
    <t>12,491.222480</t>
  </si>
  <si>
    <t>461,870.833045</t>
  </si>
  <si>
    <t>5,752,189,969.15</t>
  </si>
  <si>
    <t>12,454.109575</t>
  </si>
  <si>
    <t>445,296.435034</t>
  </si>
  <si>
    <t>5,485,629,656.64</t>
  </si>
  <si>
    <t>12,319.051370</t>
  </si>
  <si>
    <t>408.00</t>
  </si>
  <si>
    <t>669,033.948862</t>
  </si>
  <si>
    <t>8,244,464,543.32</t>
  </si>
  <si>
    <t>12,322.938998</t>
  </si>
  <si>
    <t>668,182.700251</t>
  </si>
  <si>
    <t>8,155,325,973.37</t>
  </si>
  <si>
    <t>12,205.233643</t>
  </si>
  <si>
    <t>668,475.027608</t>
  </si>
  <si>
    <t>7,981,405,286.31</t>
  </si>
  <si>
    <t>11,939.720942</t>
  </si>
  <si>
    <t>668,475.026265</t>
  </si>
  <si>
    <t>7,982,046,454.79</t>
  </si>
  <si>
    <t>11,940.680118</t>
  </si>
  <si>
    <t>668,472.713686</t>
  </si>
  <si>
    <t>7,982,660,099.88</t>
  </si>
  <si>
    <t>11,941.639416</t>
  </si>
  <si>
    <t>676,842.191535</t>
  </si>
  <si>
    <t>7,986,669,545.03</t>
  </si>
  <si>
    <t>11,799.899070</t>
  </si>
  <si>
    <t>679,160.286038</t>
  </si>
  <si>
    <t>8,037,323,191.04</t>
  </si>
  <si>
    <t>11,834.206668</t>
  </si>
  <si>
    <t>679,461.076731</t>
  </si>
  <si>
    <t>7,905,476,544.14</t>
  </si>
  <si>
    <t>11,634.921872</t>
  </si>
  <si>
    <t>679,756.650946</t>
  </si>
  <si>
    <t>7,895,264,193.53</t>
  </si>
  <si>
    <t>11,614.839204</t>
  </si>
  <si>
    <t>679,555.192550</t>
  </si>
  <si>
    <t>7,838,744,806.26</t>
  </si>
  <si>
    <t>11,535.111337</t>
  </si>
  <si>
    <t>679,555.192594</t>
  </si>
  <si>
    <t>7,839,369,796.07</t>
  </si>
  <si>
    <t>11,536.031042</t>
  </si>
  <si>
    <t>679,555.192590</t>
  </si>
  <si>
    <t>7,839,994,860.26</t>
  </si>
  <si>
    <t>11,536.950854</t>
  </si>
  <si>
    <t>679,408.100325</t>
  </si>
  <si>
    <t>7,925,107,804.96</t>
  </si>
  <si>
    <t>11,664.723751</t>
  </si>
  <si>
    <t>679,840.140339</t>
  </si>
  <si>
    <t>8,002,613,956.26</t>
  </si>
  <si>
    <t>11,771.317228</t>
  </si>
  <si>
    <t>683,702.366348</t>
  </si>
  <si>
    <t>8,050,989,877.45</t>
  </si>
  <si>
    <t>11,775.577026</t>
  </si>
  <si>
    <t>-0.9986937662144202</t>
  </si>
  <si>
    <t>684,411.719775</t>
  </si>
  <si>
    <t>8,097,824,021.98</t>
  </si>
  <si>
    <t>11,831.802098</t>
  </si>
  <si>
    <t>684,246.249299</t>
  </si>
  <si>
    <t>8,041,838,724.19</t>
  </si>
  <si>
    <t>11,752.842976</t>
  </si>
  <si>
    <t>-0.3595277702839295</t>
  </si>
  <si>
    <t>684,246.249288</t>
  </si>
  <si>
    <t>8,042,511,583.67</t>
  </si>
  <si>
    <t>11,753.826333</t>
  </si>
  <si>
    <t>-0.3659796499885681</t>
  </si>
  <si>
    <t>684,246.064113</t>
  </si>
  <si>
    <t>8,043,182,337.13</t>
  </si>
  <si>
    <t>11,754.809796</t>
  </si>
  <si>
    <t>-0.7681204399793362</t>
  </si>
  <si>
    <t>684,226.905192</t>
  </si>
  <si>
    <t>8,027,854,692.21</t>
  </si>
  <si>
    <t>11,732.737529</t>
  </si>
  <si>
    <t>0.2503548848570292</t>
  </si>
  <si>
    <t>684,252.311542</t>
  </si>
  <si>
    <t>8,069,602,433.10</t>
  </si>
  <si>
    <t>11,793.314103</t>
  </si>
  <si>
    <t>685,804.032088</t>
  </si>
  <si>
    <t>8,107,061,243.00</t>
  </si>
  <si>
    <t>11,821.250476</t>
  </si>
  <si>
    <t>-0.4505687430066185</t>
  </si>
  <si>
    <t>693,286.415604</t>
  </si>
  <si>
    <t>8,126,260,771.36</t>
  </si>
  <si>
    <t>11,721.361606</t>
  </si>
  <si>
    <t>-0.5695491503621475</t>
  </si>
  <si>
    <t>693,233.794105</t>
  </si>
  <si>
    <t>8,230,360,673.18</t>
  </si>
  <si>
    <t>11,872.416986</t>
  </si>
  <si>
    <t>693,233.794112</t>
  </si>
  <si>
    <t>8,231,055,698.62</t>
  </si>
  <si>
    <t>11,873.419572</t>
  </si>
  <si>
    <t>-0.7776842778945192</t>
  </si>
  <si>
    <t>693,233.794067</t>
  </si>
  <si>
    <t>8,231,750,797.17</t>
  </si>
  <si>
    <t>11,874.422270</t>
  </si>
  <si>
    <t>688,481.917314</t>
  </si>
  <si>
    <t>8,275,761,675.58</t>
  </si>
  <si>
    <t>12,020.303616</t>
  </si>
  <si>
    <t>688,448.639902</t>
  </si>
  <si>
    <t>8,331,958,522.68</t>
  </si>
  <si>
    <t>12,102.512865</t>
  </si>
  <si>
    <t>688,931.512569</t>
  </si>
  <si>
    <t>8,382,299,105.42</t>
  </si>
  <si>
    <t>12,167.100722</t>
  </si>
  <si>
    <t>688,842.942620</t>
  </si>
  <si>
    <t>8,389,446,432.06</t>
  </si>
  <si>
    <t>12,179.040989</t>
  </si>
  <si>
    <t>693,739.649508</t>
  </si>
  <si>
    <t>8,435,986,911.14</t>
  </si>
  <si>
    <t>12,160.162558</t>
  </si>
  <si>
    <t>693,739.649416</t>
  </si>
  <si>
    <t>8,436,674,716.27</t>
  </si>
  <si>
    <t>12,161.154005</t>
  </si>
  <si>
    <t>693,739.426318</t>
  </si>
  <si>
    <t>8,437,359,884.26</t>
  </si>
  <si>
    <t>12,162.145563</t>
  </si>
  <si>
    <t>693,574.855492</t>
  </si>
  <si>
    <t>8,448,803,266.09</t>
  </si>
  <si>
    <t>12,181.530515</t>
  </si>
  <si>
    <t>693,652.967514</t>
  </si>
  <si>
    <t>8,462,215,107.54</t>
  </si>
  <si>
    <t>12,199.493847</t>
  </si>
  <si>
    <t>691,057.962993</t>
  </si>
  <si>
    <t>8,343,827,870.18</t>
  </si>
  <si>
    <t>12,073.991353</t>
  </si>
  <si>
    <t>690,883.426420</t>
  </si>
  <si>
    <t>8,358,036,934.05</t>
  </si>
  <si>
    <t>12,097.608097</t>
  </si>
  <si>
    <t>0.1622668538943994</t>
  </si>
  <si>
    <t>690,440.812145</t>
  </si>
  <si>
    <t>8,344,190,022.23</t>
  </si>
  <si>
    <t>12,085.308219</t>
  </si>
  <si>
    <t>0.6711084831860559</t>
  </si>
  <si>
    <t>690,440.809734</t>
  </si>
  <si>
    <t>8,345,036,039.01</t>
  </si>
  <si>
    <t>12,086.533589</t>
  </si>
  <si>
    <t>690,440.057833</t>
  </si>
  <si>
    <t>8,345,873,074.02</t>
  </si>
  <si>
    <t>12,087.759073</t>
  </si>
  <si>
    <t>697,975.717153</t>
  </si>
  <si>
    <t>8,357,725,823.97</t>
  </si>
  <si>
    <t>11,974.235811</t>
  </si>
  <si>
    <t>697,603.737599</t>
  </si>
  <si>
    <t>8,437,452,213.08</t>
  </si>
  <si>
    <t>12,094.906835</t>
  </si>
  <si>
    <t>697,804.480143</t>
  </si>
  <si>
    <t>8,559,575,411.31</t>
  </si>
  <si>
    <t>12,266.438035</t>
  </si>
  <si>
    <t>701,085.908556</t>
  </si>
  <si>
    <t>8,646,891,179.39</t>
  </si>
  <si>
    <t>12,333.568644</t>
  </si>
  <si>
    <t>710,727.267612</t>
  </si>
  <si>
    <t>8,751,979,321.60</t>
  </si>
  <si>
    <t>12,314.117835</t>
  </si>
  <si>
    <t>710,727.267587</t>
  </si>
  <si>
    <t>8,752,473,351.57</t>
  </si>
  <si>
    <t>12,314.812939</t>
  </si>
  <si>
    <t>710,727.267562</t>
  </si>
  <si>
    <t>8,752,975,388.66</t>
  </si>
  <si>
    <t>12,315.519312</t>
  </si>
  <si>
    <t>482,298.484921</t>
  </si>
  <si>
    <t>5,971,193,434.07</t>
  </si>
  <si>
    <t>12,380.701205</t>
  </si>
  <si>
    <t>483,386.832857</t>
  </si>
  <si>
    <t>5,985,530,926.86</t>
  </si>
  <si>
    <t>12,382.486495</t>
  </si>
  <si>
    <t>483,612.370358</t>
  </si>
  <si>
    <t>5,927,270,760.03</t>
  </si>
  <si>
    <t>12,256.243061</t>
  </si>
  <si>
    <t>484,910.918334</t>
  </si>
  <si>
    <t>5,975,455,646.90</t>
  </si>
  <si>
    <t>12,322.790477</t>
  </si>
  <si>
    <t>484,910.918365</t>
  </si>
  <si>
    <t>5,975,984,206.53</t>
  </si>
  <si>
    <t>12,323.880491</t>
  </si>
  <si>
    <t>484,910.918339</t>
  </si>
  <si>
    <t>5,976,512,819.60</t>
  </si>
  <si>
    <t>12,324.970616</t>
  </si>
  <si>
    <t>484,910.771749</t>
  </si>
  <si>
    <t>5,977,039,679.16</t>
  </si>
  <si>
    <t>12,326.060850</t>
  </si>
  <si>
    <t>484,011.464370</t>
  </si>
  <si>
    <t>5,934,050,684.55</t>
  </si>
  <si>
    <t>12,260.144894</t>
  </si>
  <si>
    <t>484,973.801384</t>
  </si>
  <si>
    <t>6,032,799,057.35</t>
  </si>
  <si>
    <t>12,439.432901</t>
  </si>
  <si>
    <t>485,607.697790</t>
  </si>
  <si>
    <t>6,079,061,417.06</t>
  </si>
  <si>
    <t>12,518.461806</t>
  </si>
  <si>
    <t>488,492.842945</t>
  </si>
  <si>
    <t>6,112,852,869.61</t>
  </si>
  <si>
    <t>12,513.699954</t>
  </si>
  <si>
    <t>488,013.368711</t>
  </si>
  <si>
    <t>6,182,383,276.44</t>
  </si>
  <si>
    <t>12,668.471136</t>
  </si>
  <si>
    <t>0.5486702333560523</t>
  </si>
  <si>
    <t>488,013.368752</t>
  </si>
  <si>
    <t>6,182,942,647.74</t>
  </si>
  <si>
    <t>12,669.617357</t>
  </si>
  <si>
    <t>488,013.368755</t>
  </si>
  <si>
    <t>6,183,523,222.39</t>
  </si>
  <si>
    <t>12,670.807029</t>
  </si>
  <si>
    <t>488,013.368422</t>
  </si>
  <si>
    <t>6,184,103,849.76</t>
  </si>
  <si>
    <t>12,671.996814</t>
  </si>
  <si>
    <t>487,954.182636</t>
  </si>
  <si>
    <t>6,197,740,188.93</t>
  </si>
  <si>
    <t>12,701.479792</t>
  </si>
  <si>
    <t>485,614.530471</t>
  </si>
  <si>
    <t>6,216,342,579.03</t>
  </si>
  <si>
    <t>12,800.981421</t>
  </si>
  <si>
    <t>491,937.162494</t>
  </si>
  <si>
    <t>6,342,853,585.53</t>
  </si>
  <si>
    <t>12,893.625588</t>
  </si>
  <si>
    <t>491,665.592644</t>
  </si>
  <si>
    <t>6,289,886,170.78</t>
  </si>
  <si>
    <t>12,793.016768</t>
  </si>
  <si>
    <t>491,665.592352</t>
  </si>
  <si>
    <t>6,290,445,717.25</t>
  </si>
  <si>
    <t>12,794.154838</t>
  </si>
  <si>
    <t>491,664.429288</t>
  </si>
  <si>
    <t>6,290,990,445.68</t>
  </si>
  <si>
    <t>12,795.293032</t>
  </si>
  <si>
    <t>491,666.661374</t>
  </si>
  <si>
    <t>6,275,819,057.34</t>
  </si>
  <si>
    <t>12,764.377884</t>
  </si>
  <si>
    <t>496,271.155343</t>
  </si>
  <si>
    <t>6,301,774,930.74</t>
  </si>
  <si>
    <t>12,698.249460</t>
  </si>
  <si>
    <t>496,823.013278</t>
  </si>
  <si>
    <t>6,268,117,424.88</t>
  </si>
  <si>
    <t>12,616.399113</t>
  </si>
  <si>
    <t>496,799.496141</t>
  </si>
  <si>
    <t>6,244,565,694.77</t>
  </si>
  <si>
    <t>12,569.589429</t>
  </si>
  <si>
    <t>505,041.733984</t>
  </si>
  <si>
    <t>6,378,242,628.71</t>
  </si>
  <si>
    <t>12,629.139732</t>
  </si>
  <si>
    <t>505,041.733942</t>
  </si>
  <si>
    <t>6,378,845,238.78</t>
  </si>
  <si>
    <t>12,630.332922</t>
  </si>
  <si>
    <t>416.00</t>
  </si>
  <si>
    <t>505,041.647591</t>
  </si>
  <si>
    <t>6,379,446,817.22</t>
  </si>
  <si>
    <t>12,631.526227</t>
  </si>
  <si>
    <t>513,710.591892</t>
  </si>
  <si>
    <t>6,499,631,398.03</t>
  </si>
  <si>
    <t>12,652.321173</t>
  </si>
  <si>
    <t>525,282.617048</t>
  </si>
  <si>
    <t>6,631,350,357.63</t>
  </si>
  <si>
    <t>12,624.347617</t>
  </si>
  <si>
    <t>525,084.251463</t>
  </si>
  <si>
    <t>6,693,417,462.63</t>
  </si>
  <si>
    <t>12,747.320920</t>
  </si>
  <si>
    <t>535,622.115195</t>
  </si>
  <si>
    <t>6,829,960,635.18</t>
  </si>
  <si>
    <t>12,751.453752</t>
  </si>
  <si>
    <t>534,499.880886</t>
  </si>
  <si>
    <t>6,771,664,620.88</t>
  </si>
  <si>
    <t>12,669.160207</t>
  </si>
  <si>
    <t>534,499.880517</t>
  </si>
  <si>
    <t>6,772,252,738.97</t>
  </si>
  <si>
    <t>12,670.260529</t>
  </si>
  <si>
    <t>534,499.719820</t>
  </si>
  <si>
    <t>6,772,838,890.74</t>
  </si>
  <si>
    <t>12,671.360976</t>
  </si>
  <si>
    <t>551,826.977041</t>
  </si>
  <si>
    <t>6,981,037,564.20</t>
  </si>
  <si>
    <t>12,650.772541</t>
  </si>
  <si>
    <t>555,694.577638</t>
  </si>
  <si>
    <t>7,066,433,812.04</t>
  </si>
  <si>
    <t>12,716.398714</t>
  </si>
  <si>
    <t>555,694.307166</t>
  </si>
  <si>
    <t>7,066,929,961.97</t>
  </si>
  <si>
    <t>12,717.297748</t>
  </si>
  <si>
    <t>554,036.016184</t>
  </si>
  <si>
    <t>7,051,191,323.99</t>
  </si>
  <si>
    <t>12,726.954779</t>
  </si>
  <si>
    <t>555,333.989302</t>
  </si>
  <si>
    <t>7,044,265,442.58</t>
  </si>
  <si>
    <t>12,684.736714</t>
  </si>
  <si>
    <t>555,333.988172</t>
  </si>
  <si>
    <t>7,044,786,993.78</t>
  </si>
  <si>
    <t>12,685.675907</t>
  </si>
  <si>
    <t>555,332.155523</t>
  </si>
  <si>
    <t>7,045,285,372.27</t>
  </si>
  <si>
    <t>12,686.615211</t>
  </si>
  <si>
    <t>558,924.152737</t>
  </si>
  <si>
    <t>7,078,171,170.62</t>
  </si>
  <si>
    <t>12,663.920741</t>
  </si>
  <si>
    <t>555,087.329337</t>
  </si>
  <si>
    <t>6,948,967,724.55</t>
  </si>
  <si>
    <t>12,518.692748</t>
  </si>
  <si>
    <t>556,171.156751</t>
  </si>
  <si>
    <t>6,915,015,098.34</t>
  </si>
  <si>
    <t>12,433.250119</t>
  </si>
  <si>
    <t>556,896.034664</t>
  </si>
  <si>
    <t>6,892,212,541.61</t>
  </si>
  <si>
    <t>12,376.120700</t>
  </si>
  <si>
    <t>557,392.453582</t>
  </si>
  <si>
    <t>6,925,617,646.21</t>
  </si>
  <si>
    <t>12,425.029442</t>
  </si>
  <si>
    <t>557,392.453587</t>
  </si>
  <si>
    <t>6,926,241,154.41</t>
  </si>
  <si>
    <t>12,426.148058</t>
  </si>
  <si>
    <t>557,392.452681</t>
  </si>
  <si>
    <t>6,926,864,714.87</t>
  </si>
  <si>
    <t>12,427.266785</t>
  </si>
  <si>
    <t>563,528.632240</t>
  </si>
  <si>
    <t>7,067,124,580.52</t>
  </si>
  <si>
    <t>12,540.843847</t>
  </si>
  <si>
    <t>563,669.335030</t>
  </si>
  <si>
    <t>7,085,837,344.35</t>
  </si>
  <si>
    <t>12,570.911541</t>
  </si>
  <si>
    <t>560,249.171005</t>
  </si>
  <si>
    <t>6,899,718,363.76</t>
  </si>
  <si>
    <t>12,315.445917</t>
  </si>
  <si>
    <t>559,191.656031</t>
  </si>
  <si>
    <t>6,969,853,761.85</t>
  </si>
  <si>
    <t>12,464.159087</t>
  </si>
  <si>
    <t>559,390.060315</t>
  </si>
  <si>
    <t>6,992,694,276.49</t>
  </si>
  <si>
    <t>12,500.569409</t>
  </si>
  <si>
    <t>559,390.060347</t>
  </si>
  <si>
    <t>6,993,147,657.81</t>
  </si>
  <si>
    <t>12,501.379902</t>
  </si>
  <si>
    <t>6,993,611,088.77</t>
  </si>
  <si>
    <t>12,502.208366</t>
  </si>
  <si>
    <t>556,261.113583</t>
  </si>
  <si>
    <t>7,070,619,435.70</t>
  </si>
  <si>
    <t>12,710.971989</t>
  </si>
  <si>
    <t>557,903.684333</t>
  </si>
  <si>
    <t>7,022,144,554.74</t>
  </si>
  <si>
    <t>12,586.660989</t>
  </si>
  <si>
    <t>557,117.481159</t>
  </si>
  <si>
    <t>6,843,945,472.61</t>
  </si>
  <si>
    <t>12,284.564216</t>
  </si>
  <si>
    <t>567,770.671737</t>
  </si>
  <si>
    <t>7,154,377,218.54</t>
  </si>
  <si>
    <t>12,600.822081</t>
  </si>
  <si>
    <t>567,770.670552</t>
  </si>
  <si>
    <t>7,154,899,746.24</t>
  </si>
  <si>
    <t>12,601.742423</t>
  </si>
  <si>
    <t>567,770.669350</t>
  </si>
  <si>
    <t>7,155,422,328.41</t>
  </si>
  <si>
    <t>12,602.662861</t>
  </si>
  <si>
    <t>567,770.668136</t>
  </si>
  <si>
    <t>7,155,944,965.05</t>
  </si>
  <si>
    <t>12,603.583399</t>
  </si>
  <si>
    <t>572,034.324944</t>
  </si>
  <si>
    <t>7,342,651,516.73</t>
  </si>
  <si>
    <t>12,836.033069</t>
  </si>
  <si>
    <t>572,436.384221</t>
  </si>
  <si>
    <t>7,496,485,498.35</t>
  </si>
  <si>
    <t>13,095.752994</t>
  </si>
  <si>
    <t>573,498.011070</t>
  </si>
  <si>
    <t>7,668,348,915.77</t>
  </si>
  <si>
    <t>13,371.186590</t>
  </si>
  <si>
    <t>568,675.127149</t>
  </si>
  <si>
    <t>7,597,879,372.54</t>
  </si>
  <si>
    <t>13,360.667646</t>
  </si>
  <si>
    <t>566,161.186447</t>
  </si>
  <si>
    <t>7,565,949,318.77</t>
  </si>
  <si>
    <t>13,363.595915</t>
  </si>
  <si>
    <t>566,161.184116</t>
  </si>
  <si>
    <t>7,566,464,363.24</t>
  </si>
  <si>
    <t>13,364.505685</t>
  </si>
  <si>
    <t>566,160.306166</t>
  </si>
  <si>
    <t>7,566,972,759.95</t>
  </si>
  <si>
    <t>13,365.424380</t>
  </si>
  <si>
    <t>519,400.592350</t>
  </si>
  <si>
    <t>6,936,960,829.79</t>
  </si>
  <si>
    <t>13,355.704509</t>
  </si>
  <si>
    <t>512,257.479208</t>
  </si>
  <si>
    <t>6,777,945,017.56</t>
  </si>
  <si>
    <t>13,231.519874</t>
  </si>
  <si>
    <t>492,532.129462</t>
  </si>
  <si>
    <t>6,487,386,214.93</t>
  </si>
  <si>
    <t>13,171.498522</t>
  </si>
  <si>
    <t>478,793.328777</t>
  </si>
  <si>
    <t>6,282,988,692.90</t>
  </si>
  <si>
    <t>13,122.548531</t>
  </si>
  <si>
    <t>478,793.327080</t>
  </si>
  <si>
    <t>6,283,617,396.09</t>
  </si>
  <si>
    <t>13,123.861677</t>
  </si>
  <si>
    <t>478,793.325223</t>
  </si>
  <si>
    <t>6,284,246,156.09</t>
  </si>
  <si>
    <t>13,125.174945</t>
  </si>
  <si>
    <t>478,791.184007</t>
  </si>
  <si>
    <t>6,284,846,892.93</t>
  </si>
  <si>
    <t>13,126.488337</t>
  </si>
  <si>
    <t>477,410.571577</t>
  </si>
  <si>
    <t>6,160,092,783.83</t>
  </si>
  <si>
    <t>12,903.134440</t>
  </si>
  <si>
    <t>385.00</t>
  </si>
  <si>
    <t>458,461.888800</t>
  </si>
  <si>
    <t>5,879,107,194.47</t>
  </si>
  <si>
    <t>12,823.546162</t>
  </si>
  <si>
    <t>455,058.529014</t>
  </si>
  <si>
    <t>5,864,078,450.67</t>
  </si>
  <si>
    <t>12,886.426853</t>
  </si>
  <si>
    <t>382.00</t>
  </si>
  <si>
    <t>471,745.891997</t>
  </si>
  <si>
    <t>6,153,007,968.29</t>
  </si>
  <si>
    <t>13,043.055748</t>
  </si>
  <si>
    <t>473,000.467607</t>
  </si>
  <si>
    <t>6,183,714,091.11</t>
  </si>
  <si>
    <t>13,073.378390</t>
  </si>
  <si>
    <t>473,000.096583</t>
  </si>
  <si>
    <t>6,184,166,213.26</t>
  </si>
  <si>
    <t>13,074.344505</t>
  </si>
  <si>
    <t>472,997.849045</t>
  </si>
  <si>
    <t>6,184,598,845.65</t>
  </si>
  <si>
    <t>13,075.321292</t>
  </si>
  <si>
    <t>472,051.123338</t>
  </si>
  <si>
    <t>6,105,464,780.07</t>
  </si>
  <si>
    <t>12,933.905833</t>
  </si>
  <si>
    <t>471,317.952558</t>
  </si>
  <si>
    <t>6,045,796,421.64</t>
  </si>
  <si>
    <t>12,827.426558</t>
  </si>
  <si>
    <t>469,984.436440</t>
  </si>
  <si>
    <t>6,012,760,244.64</t>
  </si>
  <si>
    <t>12,793.530544</t>
  </si>
  <si>
    <t>467,906.020102</t>
  </si>
  <si>
    <t>5,914,894,619.32</t>
  </si>
  <si>
    <t>12,641.202218</t>
  </si>
  <si>
    <t>467,906.019829</t>
  </si>
  <si>
    <t>5,915,496,668.30</t>
  </si>
  <si>
    <t>12,642.488914</t>
  </si>
  <si>
    <t>467,906.019521</t>
  </si>
  <si>
    <t>5,916,098,771.98</t>
  </si>
  <si>
    <t>12,643.775728</t>
  </si>
  <si>
    <t>467,906.019149</t>
  </si>
  <si>
    <t>5,916,700,931.15</t>
  </si>
  <si>
    <t>12,645.062664</t>
  </si>
  <si>
    <t>456,586.050520</t>
  </si>
  <si>
    <t>5,843,065,532.37</t>
  </si>
  <si>
    <t>12,797.293138</t>
  </si>
  <si>
    <t>443,188.830584</t>
  </si>
  <si>
    <t>5,742,928,903.31</t>
  </si>
  <si>
    <t>12,958.198652</t>
  </si>
  <si>
    <t>437,053.959273</t>
  </si>
  <si>
    <t>5,572,982,074.24</t>
  </si>
  <si>
    <t>12,751.244911</t>
  </si>
  <si>
    <t>440,797.727248</t>
  </si>
  <si>
    <t>5,624,113,900.18</t>
  </si>
  <si>
    <t>12,758.944871</t>
  </si>
  <si>
    <t>435,650.257851</t>
  </si>
  <si>
    <t>5,490,790,545.45</t>
  </si>
  <si>
    <t>12,603.666465</t>
  </si>
  <si>
    <t>435,650.257520</t>
  </si>
  <si>
    <t>5,491,305,469.24</t>
  </si>
  <si>
    <t>12,604.848440</t>
  </si>
  <si>
    <t>435,649.758892</t>
  </si>
  <si>
    <t>5,491,814,163.25</t>
  </si>
  <si>
    <t>12,606.030531</t>
  </si>
  <si>
    <t>428,224.674493</t>
  </si>
  <si>
    <t>5,340,522,564.76</t>
  </si>
  <si>
    <t>12,471.309766</t>
  </si>
  <si>
    <t>428,231.004655</t>
  </si>
  <si>
    <t>5,373,146,285.52</t>
  </si>
  <si>
    <t>12,547.307948</t>
  </si>
  <si>
    <t>428,327.679757</t>
  </si>
  <si>
    <t>5,307,533,419.77</t>
  </si>
  <si>
    <t>12,391.292161</t>
  </si>
  <si>
    <t>427,243.431553</t>
  </si>
  <si>
    <t>5,219,869,572.33</t>
  </si>
  <si>
    <t>12,217.553711</t>
  </si>
  <si>
    <t>444,643.024476</t>
  </si>
  <si>
    <t>5,432,590,500.61</t>
  </si>
  <si>
    <t>12,217.869619</t>
  </si>
  <si>
    <t>444,642.943658</t>
  </si>
  <si>
    <t>5,433,049,662.47</t>
  </si>
  <si>
    <t>12,218.904494</t>
  </si>
  <si>
    <t>444,641.305602</t>
  </si>
  <si>
    <t>5,433,489,841.77</t>
  </si>
  <si>
    <t>12,219.939474</t>
  </si>
  <si>
    <t>439,209.651832</t>
  </si>
  <si>
    <t>5,377,264,470.28</t>
  </si>
  <si>
    <t>12,243.047134</t>
  </si>
  <si>
    <t>462,492.397427</t>
  </si>
  <si>
    <t>5,655,120,851.63</t>
  </si>
  <si>
    <t>12,227.489317</t>
  </si>
  <si>
    <t>460,297.725197</t>
  </si>
  <si>
    <t>5,569,554,167.46</t>
  </si>
  <si>
    <t>12,099.895060</t>
  </si>
  <si>
    <t>413,234.367302</t>
  </si>
  <si>
    <t>4,909,676,125.15</t>
  </si>
  <si>
    <t>11,881.093425</t>
  </si>
  <si>
    <t>416,963.336709</t>
  </si>
  <si>
    <t>4,915,391,621.49</t>
  </si>
  <si>
    <t>11,788.546352</t>
  </si>
  <si>
    <t>416,963.336296</t>
  </si>
  <si>
    <t>4,915,890,859.19</t>
  </si>
  <si>
    <t>11,789.743679</t>
  </si>
  <si>
    <t>416,963.133683</t>
  </si>
  <si>
    <t>4,916,387,760.32</t>
  </si>
  <si>
    <t>11,790.941125</t>
  </si>
  <si>
    <t>417,831.110634</t>
  </si>
  <si>
    <t>4,915,700,527.37</t>
  </si>
  <si>
    <t>11,764.802578</t>
  </si>
  <si>
    <t>407,745.528980</t>
  </si>
  <si>
    <t>4,825,523,696.13</t>
  </si>
  <si>
    <t>11,834.645274</t>
  </si>
  <si>
    <t>408,166.098536</t>
  </si>
  <si>
    <t>4,852,664,708.31</t>
  </si>
  <si>
    <t>11,888.946004</t>
  </si>
  <si>
    <t>406,607.077488</t>
  </si>
  <si>
    <t>4,795,533,809.46</t>
  </si>
  <si>
    <t>11,794.024441</t>
  </si>
  <si>
    <t>407,542.307217</t>
  </si>
  <si>
    <t>4,766,722,747.15</t>
  </si>
  <si>
    <t>11,696.264812</t>
  </si>
  <si>
    <t>407,542.306769</t>
  </si>
  <si>
    <t>4,767,232,219.09</t>
  </si>
  <si>
    <t>11,697.514933</t>
  </si>
  <si>
    <t>407,542.305867</t>
  </si>
  <si>
    <t>4,767,741,733.94</t>
  </si>
  <si>
    <t>11,698.765173</t>
  </si>
  <si>
    <t>402,689.112748</t>
  </si>
  <si>
    <t>4,717,663,787.88</t>
  </si>
  <si>
    <t>11,715.399396</t>
  </si>
  <si>
    <t>403,117.580105</t>
  </si>
  <si>
    <t>4,724,358,515.72</t>
  </si>
  <si>
    <t>11,719.554658</t>
  </si>
  <si>
    <t>-0.2698484740074614</t>
  </si>
  <si>
    <t>401,837.433239</t>
  </si>
  <si>
    <t>4,731,020,276.78</t>
  </si>
  <si>
    <t>11,773.468291</t>
  </si>
  <si>
    <t>395,698.810308</t>
  </si>
  <si>
    <t>4,630,124,858.34</t>
  </si>
  <si>
    <t>11,701.134139</t>
  </si>
  <si>
    <t>394,881.462770</t>
  </si>
  <si>
    <t>4,629,296,078.86</t>
  </si>
  <si>
    <t>11,723.254989</t>
  </si>
  <si>
    <t>0.228639682260301</t>
  </si>
  <si>
    <t>394,881.462597</t>
  </si>
  <si>
    <t>4,629,805,835.85</t>
  </si>
  <si>
    <t>11,724.545907</t>
  </si>
  <si>
    <t>394,881.444366</t>
  </si>
  <si>
    <t>4,630,315,425.78</t>
  </si>
  <si>
    <t>11,725.836935</t>
  </si>
  <si>
    <t>389,019.583673</t>
  </si>
  <si>
    <t>4,626,361,338.21</t>
  </si>
  <si>
    <t>11,892.361034</t>
  </si>
  <si>
    <t>380,467.681577</t>
  </si>
  <si>
    <t>4,534,063,411.54</t>
  </si>
  <si>
    <t>11,917.078974</t>
  </si>
  <si>
    <t>397,190.312662</t>
  </si>
  <si>
    <t>4,673,461,594.04</t>
  </si>
  <si>
    <t>11,766.303065</t>
  </si>
  <si>
    <t>393,860.465530</t>
  </si>
  <si>
    <t>4,651,764,461.44</t>
  </si>
  <si>
    <t>11,810.691530</t>
  </si>
  <si>
    <t>391,084.315292</t>
  </si>
  <si>
    <t>4,569,633,089.49</t>
  </si>
  <si>
    <t>11,684.521498</t>
  </si>
  <si>
    <t>391,084.314486</t>
  </si>
  <si>
    <t>4,570,134,394.64</t>
  </si>
  <si>
    <t>11,685.803354</t>
  </si>
  <si>
    <t>391,084.063908</t>
  </si>
  <si>
    <t>4,570,632,870.58</t>
  </si>
  <si>
    <t>11,687.085450</t>
  </si>
  <si>
    <t>387,602.587451</t>
  </si>
  <si>
    <t>4,510,640,869.11</t>
  </si>
  <si>
    <t>11,637.282645</t>
  </si>
  <si>
    <t>377,517.377949</t>
  </si>
  <si>
    <t>4,796,732,636.29</t>
  </si>
  <si>
    <t>12,705.991619</t>
  </si>
  <si>
    <t>362,346.025907</t>
  </si>
  <si>
    <t>4,505,463,507.24</t>
  </si>
  <si>
    <t>12,434.146330</t>
  </si>
  <si>
    <t>361,588.508340</t>
  </si>
  <si>
    <t>4,447,792,922.25</t>
  </si>
  <si>
    <t>12,300.703202</t>
  </si>
  <si>
    <t>356,842.257360</t>
  </si>
  <si>
    <t>4,400,791,395.18</t>
  </si>
  <si>
    <t>12,332.595997</t>
  </si>
  <si>
    <t>356,842.257376</t>
  </si>
  <si>
    <t>4,401,529,298.86</t>
  </si>
  <si>
    <t>12,334.663868</t>
  </si>
  <si>
    <t>356,840.990722</t>
  </si>
  <si>
    <t>4,402,250,420.21</t>
  </si>
  <si>
    <t>12,336.728526</t>
  </si>
  <si>
    <t>519,730.899567</t>
  </si>
  <si>
    <t>6,315,101,952.86</t>
  </si>
  <si>
    <t>12,150.714833</t>
  </si>
  <si>
    <t>520,310.756229</t>
  </si>
  <si>
    <t>6,276,827,358.98</t>
  </si>
  <si>
    <t>12,063.612531</t>
  </si>
  <si>
    <t>514,450.066129</t>
  </si>
  <si>
    <t>6,213,932,613.76</t>
  </si>
  <si>
    <t>12,078.786695</t>
  </si>
  <si>
    <t>502,102.929215</t>
  </si>
  <si>
    <t>6,069,383,105.54</t>
  </si>
  <si>
    <t>12,087.926099</t>
  </si>
  <si>
    <t>500,224.056258</t>
  </si>
  <si>
    <t>5,977,506,847.37</t>
  </si>
  <si>
    <t>11,949.658904</t>
  </si>
  <si>
    <t>500,224.055996</t>
  </si>
  <si>
    <t>5,978,001,022.75</t>
  </si>
  <si>
    <t>11,950.646818</t>
  </si>
  <si>
    <t>500,223.488810</t>
  </si>
  <si>
    <t>5,978,488,471.34</t>
  </si>
  <si>
    <t>11,951.634827</t>
  </si>
  <si>
    <t>500,147.790631</t>
  </si>
  <si>
    <t>5,964,497,393.87</t>
  </si>
  <si>
    <t>11,925.469843</t>
  </si>
  <si>
    <t>509,527.896448</t>
  </si>
  <si>
    <t>6,058,547,879.09</t>
  </si>
  <si>
    <t>11,890.512611</t>
  </si>
  <si>
    <t>512,446.021728</t>
  </si>
  <si>
    <t>6,056,881,211.60</t>
  </si>
  <si>
    <t>11,819.549676</t>
  </si>
  <si>
    <t>511,464.616061</t>
  </si>
  <si>
    <t>6,022,353,734.66</t>
  </si>
  <si>
    <t>11,774.722132</t>
  </si>
  <si>
    <t>511,464.616067</t>
  </si>
  <si>
    <t>6,023,049,967.68</t>
  </si>
  <si>
    <t>11,776.083387</t>
  </si>
  <si>
    <t>511,464.616039</t>
  </si>
  <si>
    <t>6,023,742,568.42</t>
  </si>
  <si>
    <t>11,777.437539</t>
  </si>
  <si>
    <t>511,463.777466</t>
  </si>
  <si>
    <t>6,024,419,780.92</t>
  </si>
  <si>
    <t>11,778.780919</t>
  </si>
  <si>
    <t>507,345.697099</t>
  </si>
  <si>
    <t>5,947,281,456.59</t>
  </si>
  <si>
    <t>11,722.345317</t>
  </si>
  <si>
    <t>523,405.266671</t>
  </si>
  <si>
    <t>6,148,700,336.19</t>
  </si>
  <si>
    <t>11,747.494209</t>
  </si>
  <si>
    <t>517,752.986136</t>
  </si>
  <si>
    <t>6,164,318,348.09</t>
  </si>
  <si>
    <t>11,905.905933</t>
  </si>
  <si>
    <t>515,871.412955</t>
  </si>
  <si>
    <t>6,168,241,787.50</t>
  </si>
  <si>
    <t>11,956.936613</t>
  </si>
  <si>
    <t>518,149.636818</t>
  </si>
  <si>
    <t>6,176,462,145.86</t>
  </si>
  <si>
    <t>11,920.228651</t>
  </si>
  <si>
    <t>518,149.632414</t>
  </si>
  <si>
    <t>6,177,124,573.96</t>
  </si>
  <si>
    <t>11,921.507201</t>
  </si>
  <si>
    <t>518,148.555870</t>
  </si>
  <si>
    <t>6,177,772,992.03</t>
  </si>
  <si>
    <t>11,922.783385</t>
  </si>
  <si>
    <t>515,132.614456</t>
  </si>
  <si>
    <t>6,236,792,832.45</t>
  </si>
  <si>
    <t>12,107.159704</t>
  </si>
  <si>
    <t>511,684.016935</t>
  </si>
  <si>
    <t>6,164,208,088.05</t>
  </si>
  <si>
    <t>12,046.903723</t>
  </si>
  <si>
    <t>490,427.415697</t>
  </si>
  <si>
    <t>5,879,991,184.60</t>
  </si>
  <si>
    <t>11,989.523819</t>
  </si>
  <si>
    <t>494,677.233629</t>
  </si>
  <si>
    <t>5,892,048,974.16</t>
  </si>
  <si>
    <t>11,910.895779</t>
  </si>
  <si>
    <t>492,982.329446</t>
  </si>
  <si>
    <t>5,840,149,385.71</t>
  </si>
  <si>
    <t>11,846.569414</t>
  </si>
  <si>
    <t>492,982.329457</t>
  </si>
  <si>
    <t>5,840,702,256.53</t>
  </si>
  <si>
    <t>11,847.690895</t>
  </si>
  <si>
    <t>492,981.722560</t>
  </si>
  <si>
    <t>5,841,284,291.67</t>
  </si>
  <si>
    <t>11,848.886119</t>
  </si>
  <si>
    <t>493,689.472990</t>
  </si>
  <si>
    <t>5,811,913,794.40</t>
  </si>
  <si>
    <t>11,772.407770</t>
  </si>
  <si>
    <t>471,813.275043</t>
  </si>
  <si>
    <t>5,660,486,832.98</t>
  </si>
  <si>
    <t>11,997.303024</t>
  </si>
  <si>
    <t>470,052.261702</t>
  </si>
  <si>
    <t>5,676,186,129.17</t>
  </si>
  <si>
    <t>12,075.649012</t>
  </si>
  <si>
    <t>304,334.198601</t>
  </si>
  <si>
    <t>3,666,232,407.47</t>
  </si>
  <si>
    <t>12,046.731595</t>
  </si>
  <si>
    <t>296,475.392705</t>
  </si>
  <si>
    <t>3,516,277,658.15</t>
  </si>
  <si>
    <t>11,860.268152</t>
  </si>
  <si>
    <t>296,475.392741</t>
  </si>
  <si>
    <t>3,516,710,112.05</t>
  </si>
  <si>
    <t>11,861.726801</t>
  </si>
  <si>
    <t>296,475.031208</t>
  </si>
  <si>
    <t>3,517,138,127.90</t>
  </si>
  <si>
    <t>11,863.184949</t>
  </si>
  <si>
    <t>291,334.832600</t>
  </si>
  <si>
    <t>3,451,597,707.33</t>
  </si>
  <si>
    <t>11,847.528414</t>
  </si>
  <si>
    <t>284,398.846330</t>
  </si>
  <si>
    <t>3,365,195,213.38</t>
  </si>
  <si>
    <t>11,832.661277</t>
  </si>
  <si>
    <t>284,456.803919</t>
  </si>
  <si>
    <t>3,321,261,861.70</t>
  </si>
  <si>
    <t>11,675.803902</t>
  </si>
  <si>
    <t>284,456.688098</t>
  </si>
  <si>
    <t>3,321,615,989.40</t>
  </si>
  <si>
    <t>11,677.053586</t>
  </si>
  <si>
    <t>315,366.448857</t>
  </si>
  <si>
    <t>3,676,776,001.80</t>
  </si>
  <si>
    <t>11,658.741807</t>
  </si>
  <si>
    <t>315,366.443216</t>
  </si>
  <si>
    <t>3,677,125,489.66</t>
  </si>
  <si>
    <t>11,659.850211</t>
  </si>
  <si>
    <t>315,365.332005</t>
  </si>
  <si>
    <t>3,677,462,007.89</t>
  </si>
  <si>
    <t>11,660.958369</t>
  </si>
  <si>
    <t>318,636.415670</t>
  </si>
  <si>
    <t>3,727,466,677.02</t>
  </si>
  <si>
    <t>11,698.181670</t>
  </si>
  <si>
    <t>315,821.336887</t>
  </si>
  <si>
    <t>3,680,241,554.12</t>
  </si>
  <si>
    <t>11,652.921293</t>
  </si>
  <si>
    <t>291,903.152841</t>
  </si>
  <si>
    <t>3,382,817,844.70</t>
  </si>
  <si>
    <t>11,588.836269</t>
  </si>
  <si>
    <t>291,817.271284</t>
  </si>
  <si>
    <t>3,363,133,931.08</t>
  </si>
  <si>
    <t>11,524.793980</t>
  </si>
  <si>
    <t>291,359.488574</t>
  </si>
  <si>
    <t>3,318,609,382.33</t>
  </si>
  <si>
    <t>11,390.085145</t>
  </si>
  <si>
    <t>291,359.488558</t>
  </si>
  <si>
    <t>3,318,927,472.80</t>
  </si>
  <si>
    <t>11,391.176888</t>
  </si>
  <si>
    <t>291,358.819226</t>
  </si>
  <si>
    <t>3,319,237,910.59</t>
  </si>
  <si>
    <t>11,392.268541</t>
  </si>
  <si>
    <t>283,853.606966</t>
  </si>
  <si>
    <t>3,227,839,200.17</t>
  </si>
  <si>
    <t>11,371.492630</t>
  </si>
  <si>
    <t>285,155.927598</t>
  </si>
  <si>
    <t>3,218,751,164.80</t>
  </si>
  <si>
    <t>11,287.688077</t>
  </si>
  <si>
    <t>284,103.444093</t>
  </si>
  <si>
    <t>3,196,806,169.64</t>
  </si>
  <si>
    <t>11,252.261229</t>
  </si>
  <si>
    <t>290,745.174929</t>
  </si>
  <si>
    <t>3,255,817,517.65</t>
  </si>
  <si>
    <t>11,198.182456</t>
  </si>
  <si>
    <t>290,745.174963</t>
  </si>
  <si>
    <t>3,256,123,939.94</t>
  </si>
  <si>
    <t>11,199.236376</t>
  </si>
  <si>
    <t>3,256,430,684.66</t>
  </si>
  <si>
    <t>11,200.291405</t>
  </si>
  <si>
    <t>290,745.174973</t>
  </si>
  <si>
    <t>3,256,738,391.15</t>
  </si>
  <si>
    <t>11,201.349742</t>
  </si>
  <si>
    <t>289,812.614175</t>
  </si>
  <si>
    <t>3,253,759,889.03</t>
  </si>
  <si>
    <t>11,227.116176</t>
  </si>
  <si>
    <t>284,906.082915</t>
  </si>
  <si>
    <t>3,213,320,258.40</t>
  </si>
  <si>
    <t>11,278.524576</t>
  </si>
  <si>
    <t>275,800.112455</t>
  </si>
  <si>
    <t>3,083,676,992.94</t>
  </si>
  <si>
    <t>11,180.840232</t>
  </si>
  <si>
    <t>275,368.501828</t>
  </si>
  <si>
    <t>3,119,909,171.13</t>
  </si>
  <si>
    <t>11,329.942061</t>
  </si>
  <si>
    <t>282,095.765431</t>
  </si>
  <si>
    <t>3,197,992,349.36</t>
  </si>
  <si>
    <t>11,336.548581</t>
  </si>
  <si>
    <t>282,095.765437</t>
  </si>
  <si>
    <t>3,198,336,654.27</t>
  </si>
  <si>
    <t>11,337.769108</t>
  </si>
  <si>
    <t>282,095.729636</t>
  </si>
  <si>
    <t>3,198,680,500.24</t>
  </si>
  <si>
    <t>11,338.989439</t>
  </si>
  <si>
    <t>280,525.931302</t>
  </si>
  <si>
    <t>3,173,433,644.05</t>
  </si>
  <si>
    <t>11,312.443131</t>
  </si>
  <si>
    <t>277,791.706801</t>
  </si>
  <si>
    <t>3,145,196,857.88</t>
  </si>
  <si>
    <t>11,322.140945</t>
  </si>
  <si>
    <t>276,836.673086</t>
  </si>
  <si>
    <t>3,130,593,381.08</t>
  </si>
  <si>
    <t>11,308.448933</t>
  </si>
  <si>
    <t>275,085.798658</t>
  </si>
  <si>
    <t>3,108,843,917.98</t>
  </si>
  <si>
    <t>11,301.361007</t>
  </si>
  <si>
    <t>275,085.798619</t>
  </si>
  <si>
    <t>3,115,680,069.65</t>
  </si>
  <si>
    <t>11,326.211987</t>
  </si>
  <si>
    <t>275,085.798636</t>
  </si>
  <si>
    <t>3,115,968,593.86</t>
  </si>
  <si>
    <t>11,327.260837</t>
  </si>
  <si>
    <t>275,085.168985</t>
  </si>
  <si>
    <t>3,116,249,436.31</t>
  </si>
  <si>
    <t>11,328.307693</t>
  </si>
  <si>
    <t>241,004.739265</t>
  </si>
  <si>
    <t>2,711,046,165.42</t>
  </si>
  <si>
    <t>11,248.933003</t>
  </si>
  <si>
    <t>241,274.010089</t>
  </si>
  <si>
    <t>2,712,046,259.12</t>
  </si>
  <si>
    <t>11,240.523825</t>
  </si>
  <si>
    <t>241,069.655940</t>
  </si>
  <si>
    <t>2,687,590,920.15</t>
  </si>
  <si>
    <t>11,148.607273</t>
  </si>
  <si>
    <t>244,729.662027</t>
  </si>
  <si>
    <t>2,720,076,266.39</t>
  </si>
  <si>
    <t>11,114.616203</t>
  </si>
  <si>
    <t>244,729.661992</t>
  </si>
  <si>
    <t>2,720,305,348.92</t>
  </si>
  <si>
    <t>11,115.552266</t>
  </si>
  <si>
    <t>244,729.661965</t>
  </si>
  <si>
    <t>2,720,534,440.03</t>
  </si>
  <si>
    <t>11,116.488365</t>
  </si>
  <si>
    <t>244,729.565828</t>
  </si>
  <si>
    <t>2,720,762,447.82</t>
  </si>
  <si>
    <t>11,117.424402</t>
  </si>
  <si>
    <t>268,949.056306</t>
  </si>
  <si>
    <t>2,982,862,864.69</t>
  </si>
  <si>
    <t>11,090.809933</t>
  </si>
  <si>
    <t>268,484.333300</t>
  </si>
  <si>
    <t>2,969,221,999.95</t>
  </si>
  <si>
    <t>11,059.200229</t>
  </si>
  <si>
    <t>0.5799580844886298</t>
  </si>
  <si>
    <t>273,450.243570</t>
  </si>
  <si>
    <t>3,014,144,775.25</t>
  </si>
  <si>
    <t>11,022.644324</t>
  </si>
  <si>
    <t>274,669.268697</t>
  </si>
  <si>
    <t>3,035,194,454.93</t>
  </si>
  <si>
    <t>11,050.360561</t>
  </si>
  <si>
    <t>274,669.268736</t>
  </si>
  <si>
    <t>3,035,454,988.15</t>
  </si>
  <si>
    <t>11,051.309098</t>
  </si>
  <si>
    <t>274,669.268714</t>
  </si>
  <si>
    <t>3,035,715,377.51</t>
  </si>
  <si>
    <t>11,052.257105</t>
  </si>
  <si>
    <t>274,669.268758</t>
  </si>
  <si>
    <t>3,035,975,661.61</t>
  </si>
  <si>
    <t>11,053.204726</t>
  </si>
  <si>
    <t>268,170.773667</t>
  </si>
  <si>
    <t>2,993,192,604.68</t>
  </si>
  <si>
    <t>11,161.516836</t>
  </si>
  <si>
    <t>265,378.222999</t>
  </si>
  <si>
    <t>2,956,612,889.82</t>
  </si>
  <si>
    <t>11,141.128524</t>
  </si>
  <si>
    <t>265,378.275042</t>
  </si>
  <si>
    <t>2,955,015,663.26</t>
  </si>
  <si>
    <t>11,135.107661</t>
  </si>
  <si>
    <t>230,173.960483</t>
  </si>
  <si>
    <t>2,555,687,836.17</t>
  </si>
  <si>
    <t>11,103.288271</t>
  </si>
  <si>
    <t>255,401.697250</t>
  </si>
  <si>
    <t>2,834,299,920.57</t>
  </si>
  <si>
    <t>11,097.420068</t>
  </si>
  <si>
    <t>255,401.697251</t>
  </si>
  <si>
    <t>2,834,565,921.36</t>
  </si>
  <si>
    <t>11,098.461567</t>
  </si>
  <si>
    <t>255,401.623862</t>
  </si>
  <si>
    <t>2,834,823,701.03</t>
  </si>
  <si>
    <t>11,099.474062</t>
  </si>
  <si>
    <t>255,401.623983</t>
  </si>
  <si>
    <t>2,819,713,400.33</t>
  </si>
  <si>
    <t>11,040.311168</t>
  </si>
  <si>
    <t>255,401.623838</t>
  </si>
  <si>
    <t>2,834,523,019.91</t>
  </si>
  <si>
    <t>11,098.296792</t>
  </si>
  <si>
    <t>251,051.530875</t>
  </si>
  <si>
    <t>2,748,152,405.25</t>
  </si>
  <si>
    <t>10,946.567006</t>
  </si>
  <si>
    <t>250,054.583458</t>
  </si>
  <si>
    <t>2,749,815,228.58</t>
  </si>
  <si>
    <t>10,996.859924</t>
  </si>
  <si>
    <t>251,450.510631</t>
  </si>
  <si>
    <t>2,751,301,999.27</t>
  </si>
  <si>
    <t>10,941.723650</t>
  </si>
  <si>
    <t>251,450.510613</t>
  </si>
  <si>
    <t>2,751,437,748.01</t>
  </si>
  <si>
    <t>10,942.263518</t>
  </si>
  <si>
    <t>251,450.346117</t>
  </si>
  <si>
    <t>2,751,468,744.37</t>
  </si>
  <si>
    <t>10,942.393940</t>
  </si>
  <si>
    <t>246,153.747770</t>
  </si>
  <si>
    <t>2,680,852,289.15</t>
  </si>
  <si>
    <t>10,890.966777</t>
  </si>
  <si>
    <t>245,263.011929</t>
  </si>
  <si>
    <t>2,683,848,938.19</t>
  </si>
  <si>
    <t>10,942.738235</t>
  </si>
  <si>
    <t>245,402.934104</t>
  </si>
  <si>
    <t>2,684,503,838.50</t>
  </si>
  <si>
    <t>10,939.167650</t>
  </si>
  <si>
    <t>247,003.624858</t>
  </si>
  <si>
    <t>2,726,181,280.53</t>
  </si>
  <si>
    <t>11,037.009202</t>
  </si>
  <si>
    <t>247,003.624756</t>
  </si>
  <si>
    <t>2,726,444,543.68</t>
  </si>
  <si>
    <t>11,038.075031</t>
  </si>
  <si>
    <t>247,003.624565</t>
  </si>
  <si>
    <t>2,726,707,828.44</t>
  </si>
  <si>
    <t>11,039.140959</t>
  </si>
  <si>
    <t>247,003.624325</t>
  </si>
  <si>
    <t>2,726,971,136.47</t>
  </si>
  <si>
    <t>11,040.206966</t>
  </si>
  <si>
    <t>246,245.940241</t>
  </si>
  <si>
    <t>2,752,440,768.79</t>
  </si>
  <si>
    <t>11,177.608720</t>
  </si>
  <si>
    <t>245,400.697970</t>
  </si>
  <si>
    <t>2,735,884,088.92</t>
  </si>
  <si>
    <t>11,148.640214</t>
  </si>
  <si>
    <t>245,829.899743</t>
  </si>
  <si>
    <t>2,722,627,886.27</t>
  </si>
  <si>
    <t>11,075.251174</t>
  </si>
  <si>
    <t>246,325.755477</t>
  </si>
  <si>
    <t>2,721,444,199.83</t>
  </si>
  <si>
    <t>11,048.151233</t>
  </si>
  <si>
    <t>248,436.600734</t>
  </si>
  <si>
    <t>2,737,127,018.31</t>
  </si>
  <si>
    <t>11,017.406496</t>
  </si>
  <si>
    <t>248,436.600695</t>
  </si>
  <si>
    <t>2,737,406,385.73</t>
  </si>
  <si>
    <t>11,018.531001</t>
  </si>
  <si>
    <t>248,436.600409</t>
  </si>
  <si>
    <t>2,737,685,822.86</t>
  </si>
  <si>
    <t>11,019.655793</t>
  </si>
  <si>
    <t>258,005.764314</t>
  </si>
  <si>
    <t>2,845,114,496.25</t>
  </si>
  <si>
    <t>11,027.329188</t>
  </si>
  <si>
    <t>256,861.910302</t>
  </si>
  <si>
    <t>2,934,152,057.67</t>
  </si>
  <si>
    <t>11,423.071868</t>
  </si>
  <si>
    <t>256,452.062495</t>
  </si>
  <si>
    <t>3,002,270,750.10</t>
  </si>
  <si>
    <t>11,706.947177</t>
  </si>
  <si>
    <t>252,445.021284</t>
  </si>
  <si>
    <t>2,989,561,335.70</t>
  </si>
  <si>
    <t>11,842.425408</t>
  </si>
  <si>
    <t>239,315.313702</t>
  </si>
  <si>
    <t>2,807,078,777.25</t>
  </si>
  <si>
    <t>11,729.624547</t>
  </si>
  <si>
    <t>239,315.313668</t>
  </si>
  <si>
    <t>2,807,305,994.11</t>
  </si>
  <si>
    <t>11,730.573994</t>
  </si>
  <si>
    <t>239,315.230128</t>
  </si>
  <si>
    <t>2,807,572,026.11</t>
  </si>
  <si>
    <t>11,731.689724</t>
  </si>
  <si>
    <t>235,238.072930</t>
  </si>
  <si>
    <t>2,777,864,635.22</t>
  </si>
  <si>
    <t>11,808.737437</t>
  </si>
  <si>
    <t>227,445.030745</t>
  </si>
  <si>
    <t>2,575,214,137.90</t>
  </si>
  <si>
    <t>11,322.358326</t>
  </si>
  <si>
    <t>220,627.660321</t>
  </si>
  <si>
    <t>2,496,475,257.26</t>
  </si>
  <si>
    <t>11,315.332148</t>
  </si>
  <si>
    <t>171,649.846494</t>
  </si>
  <si>
    <t>1,946,873,093.27</t>
  </si>
  <si>
    <t>11,342.119626</t>
  </si>
  <si>
    <t>168,344.649420</t>
  </si>
  <si>
    <t>1,892,484,976.83</t>
  </si>
  <si>
    <t>11,241.729291</t>
  </si>
  <si>
    <t>168,344.649450</t>
  </si>
  <si>
    <t>1,892,706,944.41</t>
  </si>
  <si>
    <t>11,243.047827</t>
  </si>
  <si>
    <t>168,344.292035</t>
  </si>
  <si>
    <t>1,892,924,922.10</t>
  </si>
  <si>
    <t>11,244.366520</t>
  </si>
  <si>
    <t>162,335.196644</t>
  </si>
  <si>
    <t>1,789,724,426.04</t>
  </si>
  <si>
    <t>11,024.869913</t>
  </si>
  <si>
    <t>157,644.859635</t>
  </si>
  <si>
    <t>1,731,957,399.96</t>
  </si>
  <si>
    <t>10,986.450199</t>
  </si>
  <si>
    <t>159,958.047490</t>
  </si>
  <si>
    <t>1,751,355,184.31</t>
  </si>
  <si>
    <t>10,948.840721</t>
  </si>
  <si>
    <t>154,478.188637</t>
  </si>
  <si>
    <t>1,664,155,114.32</t>
  </si>
  <si>
    <t>10,772.751338</t>
  </si>
  <si>
    <t>155,592.258310</t>
  </si>
  <si>
    <t>1,687,529,265.42</t>
  </si>
  <si>
    <t>10,845.843387</t>
  </si>
  <si>
    <t>155,592.258273</t>
  </si>
  <si>
    <t>1,687,742,329.82</t>
  </si>
  <si>
    <t>10,847.212760</t>
  </si>
  <si>
    <t>155,591.789326</t>
  </si>
  <si>
    <t>1,687,950,579.43</t>
  </si>
  <si>
    <t>10,848.583890</t>
  </si>
  <si>
    <t>152,665.119270</t>
  </si>
  <si>
    <t>1,677,450,793.72</t>
  </si>
  <si>
    <t>10,987.780326</t>
  </si>
  <si>
    <t>149,114.217314</t>
  </si>
  <si>
    <t>1,617,087,364.31</t>
  </si>
  <si>
    <t>10,844.622295</t>
  </si>
  <si>
    <t>149,021.089024</t>
  </si>
  <si>
    <t>1,596,256,386.71</t>
  </si>
  <si>
    <t>10,711.614023</t>
  </si>
  <si>
    <t>148,562.937817</t>
  </si>
  <si>
    <t>1,588,366,815.02</t>
  </si>
  <si>
    <t>10,691.541496</t>
  </si>
  <si>
    <t>147,059.003632</t>
  </si>
  <si>
    <t>1,570,757,438.68</t>
  </si>
  <si>
    <t>10,681.137503</t>
  </si>
  <si>
    <t>147,059.003646</t>
  </si>
  <si>
    <t>1,570,923,209.80</t>
  </si>
  <si>
    <t>10,682.264746</t>
  </si>
  <si>
    <t>147,058.619412</t>
  </si>
  <si>
    <t>1,571,084,884.68</t>
  </si>
  <si>
    <t>10,683.392040</t>
  </si>
  <si>
    <t>147,058.599835</t>
  </si>
  <si>
    <t>1,573,419,222.73</t>
  </si>
  <si>
    <t>10,699.266989</t>
  </si>
  <si>
    <t>147,039.897449</t>
  </si>
  <si>
    <t>1,574,239,111.16</t>
  </si>
  <si>
    <t>10,706.203822</t>
  </si>
  <si>
    <t>147,115.745954</t>
  </si>
  <si>
    <t>1,565,713,982.70</t>
  </si>
  <si>
    <t>10,642.735576</t>
  </si>
  <si>
    <t>147,115.972046</t>
  </si>
  <si>
    <t>1,555,653,957.82</t>
  </si>
  <si>
    <t>10,574.337611</t>
  </si>
  <si>
    <t>144,276.848320</t>
  </si>
  <si>
    <t>1,517,583,344.17</t>
  </si>
  <si>
    <t>10,518.550700</t>
  </si>
  <si>
    <t>1,517,753,308.95</t>
  </si>
  <si>
    <t>10,519.728746</t>
  </si>
  <si>
    <t>144,276.848327</t>
  </si>
  <si>
    <t>1,517,923,286.60</t>
  </si>
  <si>
    <t>10,520.906880</t>
  </si>
  <si>
    <t>144,276.848350</t>
  </si>
  <si>
    <t>1,518,093,277.11</t>
  </si>
  <si>
    <t>10,522.085104</t>
  </si>
  <si>
    <t>144,276.584216</t>
  </si>
  <si>
    <t>1,518,304,710.66</t>
  </si>
  <si>
    <t>10,523.569844</t>
  </si>
  <si>
    <t>143,706.414701</t>
  </si>
  <si>
    <t>1,514,534,182.19</t>
  </si>
  <si>
    <t>10,539.085433</t>
  </si>
  <si>
    <t>140,786.625802</t>
  </si>
  <si>
    <t>1,488,554,418.98</t>
  </si>
  <si>
    <t>10,573.123764</t>
  </si>
  <si>
    <t>141,164.748701</t>
  </si>
  <si>
    <t>1,481,528,900.81</t>
  </si>
  <si>
    <t>10,495.034452</t>
  </si>
  <si>
    <t>141,164.748692</t>
  </si>
  <si>
    <t>1,481,769,289.91</t>
  </si>
  <si>
    <t>10,496.737344</t>
  </si>
  <si>
    <t>141,164.712359</t>
  </si>
  <si>
    <t>1,482,009,354.52</t>
  </si>
  <si>
    <t>10,498.440652</t>
  </si>
  <si>
    <t>141,056.840250</t>
  </si>
  <si>
    <t>1,485,652,555.98</t>
  </si>
  <si>
    <t>10,532.297152</t>
  </si>
  <si>
    <t>145,112.168427</t>
  </si>
  <si>
    <t>1,511,984,078.64</t>
  </si>
  <si>
    <t>10,419.416205</t>
  </si>
  <si>
    <t>144,824.240655</t>
  </si>
  <si>
    <t>1,513,650,920.49</t>
  </si>
  <si>
    <t>10,451.640648</t>
  </si>
  <si>
    <t>150,683.994256</t>
  </si>
  <si>
    <t>1,574,339,384.19</t>
  </si>
  <si>
    <t>10,447.953629</t>
  </si>
  <si>
    <t>150,683.994211</t>
  </si>
  <si>
    <t>1,574,527,716.63</t>
  </si>
  <si>
    <t>10,449.203476</t>
  </si>
  <si>
    <t>150,683.994233</t>
  </si>
  <si>
    <t>1,574,716,125.19</t>
  </si>
  <si>
    <t>10,450.453828</t>
  </si>
  <si>
    <t>150,683.967126</t>
  </si>
  <si>
    <t>1,574,905,560.53</t>
  </si>
  <si>
    <t>10,451.712887</t>
  </si>
  <si>
    <t>148,929.538774</t>
  </si>
  <si>
    <t>1,578,905,309.93</t>
  </si>
  <si>
    <t>10,601.693411</t>
  </si>
  <si>
    <t>151,690.353506</t>
  </si>
  <si>
    <t>1,605,653,683.53</t>
  </si>
  <si>
    <t>10,585.074434</t>
  </si>
  <si>
    <t>152,016.914394</t>
  </si>
  <si>
    <t>1,590,068,268.59</t>
  </si>
  <si>
    <t>10,459.811493</t>
  </si>
  <si>
    <t>151,928.869778</t>
  </si>
  <si>
    <t>1,581,736,176.87</t>
  </si>
  <si>
    <t>10,411.031030</t>
  </si>
  <si>
    <t>152,740.316728</t>
  </si>
  <si>
    <t>1,596,118,792.24</t>
  </si>
  <si>
    <t>10,449.885306</t>
  </si>
  <si>
    <t>152,740.212612</t>
  </si>
  <si>
    <t>1,596,295,006.85</t>
  </si>
  <si>
    <t>10,451.046124</t>
  </si>
  <si>
    <t>152,739.725394</t>
  </si>
  <si>
    <t>1,596,466,530.56</t>
  </si>
  <si>
    <t>10,452.200592</t>
  </si>
  <si>
    <t>154,112.292472</t>
  </si>
  <si>
    <t>1,609,741,712.55</t>
  </si>
  <si>
    <t>10,445.251874</t>
  </si>
  <si>
    <t>148,554.664161</t>
  </si>
  <si>
    <t>1,547,874,077.74</t>
  </si>
  <si>
    <t>10,419.558932</t>
  </si>
  <si>
    <t>146,920.198384</t>
  </si>
  <si>
    <t>1,534,815,199.83</t>
  </si>
  <si>
    <t>10,446.590852</t>
  </si>
  <si>
    <t>146,872.196161</t>
  </si>
  <si>
    <t>1,545,737,817.28</t>
  </si>
  <si>
    <t>10,524.373271</t>
  </si>
  <si>
    <t>149,790.088559</t>
  </si>
  <si>
    <t>1,561,633,152.92</t>
  </si>
  <si>
    <t>10,425.477202</t>
  </si>
  <si>
    <t>149,789.787054</t>
  </si>
  <si>
    <t>1,561,756,909.27</t>
  </si>
  <si>
    <t>10,426.324380</t>
  </si>
  <si>
    <t>149,789.303233</t>
  </si>
  <si>
    <t>1,561,878,722.88</t>
  </si>
  <si>
    <t>10,427.171298</t>
  </si>
  <si>
    <t>144,915.147808</t>
  </si>
  <si>
    <t>1,516,864,501.22</t>
  </si>
  <si>
    <t>10,467.259803</t>
  </si>
  <si>
    <t>0.75399751142331</t>
  </si>
  <si>
    <t>141,475.771726</t>
  </si>
  <si>
    <t>1,482,462,975.21</t>
  </si>
  <si>
    <t>10,478.564329</t>
  </si>
  <si>
    <t>131,360.327935</t>
  </si>
  <si>
    <t>1,367,089,313.18</t>
  </si>
  <si>
    <t>10,407.170377</t>
  </si>
  <si>
    <t>177,613.308567</t>
  </si>
  <si>
    <t>1,854,574,559.88</t>
  </si>
  <si>
    <t>10,441.641872</t>
  </si>
  <si>
    <t>177,613.308553</t>
  </si>
  <si>
    <t>1,848,049,128.85</t>
  </si>
  <si>
    <t>10,404.902333</t>
  </si>
  <si>
    <t>177,612.984171</t>
  </si>
  <si>
    <t>1,848,207,328.51</t>
  </si>
  <si>
    <t>10,405.812041</t>
  </si>
  <si>
    <t>177,612.54</t>
  </si>
  <si>
    <t>177,612.537574</t>
  </si>
  <si>
    <t>1,848,364,261.39</t>
  </si>
  <si>
    <t>10,406.721771</t>
  </si>
  <si>
    <t>177,612.711946</t>
  </si>
  <si>
    <t>1,840,093,927.60</t>
  </si>
  <si>
    <t>10,360.147695</t>
  </si>
  <si>
    <t>-0.4160838303983616</t>
  </si>
  <si>
    <t>177,496.855735</t>
  </si>
  <si>
    <t>1,852,614,746.13</t>
  </si>
  <si>
    <t>10,437.451063</t>
  </si>
  <si>
    <t>181,467.556373</t>
  </si>
  <si>
    <t>1,871,199,130.78</t>
  </si>
  <si>
    <t>10,311.480292</t>
  </si>
  <si>
    <t>183,130.780950</t>
  </si>
  <si>
    <t>1,889,932,533.68</t>
  </si>
  <si>
    <t>10,320.124909</t>
  </si>
  <si>
    <t>182,837.876478</t>
  </si>
  <si>
    <t>1,889,943,240.27</t>
  </si>
  <si>
    <t>10,336.716205</t>
  </si>
  <si>
    <t>182,837.493480</t>
  </si>
  <si>
    <t>1,890,128,202.12</t>
  </si>
  <si>
    <t>10,337.749474</t>
  </si>
  <si>
    <t>182,837.096089</t>
  </si>
  <si>
    <t>1,890,319,957.75</t>
  </si>
  <si>
    <t>10,338.820723</t>
  </si>
  <si>
    <t>182,832.259951</t>
  </si>
  <si>
    <t>1,873,369,660.55</t>
  </si>
  <si>
    <t>10,246.384650</t>
  </si>
  <si>
    <t>182,763.385553</t>
  </si>
  <si>
    <t>1,898,170,502.54</t>
  </si>
  <si>
    <t>10,385.945176</t>
  </si>
  <si>
    <t>182,031.551660</t>
  </si>
  <si>
    <t>1,900,250,692.04</t>
  </si>
  <si>
    <t>10,439.128125</t>
  </si>
  <si>
    <t>182,026.762114</t>
  </si>
  <si>
    <t>1,888,015,715.36</t>
  </si>
  <si>
    <t>10,372.187545</t>
  </si>
  <si>
    <t>224,168.042988</t>
  </si>
  <si>
    <t>2,327,412,480.99</t>
  </si>
  <si>
    <t>10,382.445466</t>
  </si>
  <si>
    <t>224,167.751341</t>
  </si>
  <si>
    <t>2,327,586,456.84</t>
  </si>
  <si>
    <t>10,383.235066</t>
  </si>
  <si>
    <t>224,167.312456</t>
  </si>
  <si>
    <t>2,327,758,701.96</t>
  </si>
  <si>
    <t>10,384.023774</t>
  </si>
  <si>
    <t>220,542.268246</t>
  </si>
  <si>
    <t>2,298,488,312.69</t>
  </si>
  <si>
    <t>10,421.985455</t>
  </si>
  <si>
    <t>218,956.517501</t>
  </si>
  <si>
    <t>2,278,223,381.37</t>
  </si>
  <si>
    <t>10,404.912388</t>
  </si>
  <si>
    <t>217,648.457663</t>
  </si>
  <si>
    <t>2,261,706,288.53</t>
  </si>
  <si>
    <t>10,391.556702</t>
  </si>
  <si>
    <t>198,597.953799</t>
  </si>
  <si>
    <t>2,052,150,226.65</t>
  </si>
  <si>
    <t>10,333.189173</t>
  </si>
  <si>
    <t>198,574.209059</t>
  </si>
  <si>
    <t>2,052,472,301.96</t>
  </si>
  <si>
    <t>10,336.046722</t>
  </si>
  <si>
    <t>198,573.794443</t>
  </si>
  <si>
    <t>2,052,668,770.56</t>
  </si>
  <si>
    <t>10,337.057697</t>
  </si>
  <si>
    <t>198,573.375735</t>
  </si>
  <si>
    <t>2,052,865,050.00</t>
  </si>
  <si>
    <t>10,338.067943</t>
  </si>
  <si>
    <t>197,074.062726</t>
  </si>
  <si>
    <t>2,045,488,512.10</t>
  </si>
  <si>
    <t>10,379.288288</t>
  </si>
  <si>
    <t>201,762.228938</t>
  </si>
  <si>
    <t>2,111,186,190.80</t>
  </si>
  <si>
    <t>10,463.733483</t>
  </si>
  <si>
    <t>201,699.130760</t>
  </si>
  <si>
    <t>2,119,557,462.28</t>
  </si>
  <si>
    <t>10,508.510641</t>
  </si>
  <si>
    <t>201,475.606983</t>
  </si>
  <si>
    <t>2,109,872,073.59</t>
  </si>
  <si>
    <t>10,472.096867</t>
  </si>
  <si>
    <t>201,907.003347</t>
  </si>
  <si>
    <t>2,117,775,529.78</t>
  </si>
  <si>
    <t>10,488.866132</t>
  </si>
  <si>
    <t>201,906.673082</t>
  </si>
  <si>
    <t>2,117,933,378.92</t>
  </si>
  <si>
    <t>10,489.665085</t>
  </si>
  <si>
    <t>201,906.132791</t>
  </si>
  <si>
    <t>2,118,085,885.53</t>
  </si>
  <si>
    <t>10,490.448485</t>
  </si>
  <si>
    <t>201,906.442074</t>
  </si>
  <si>
    <t>2,110,156,845.00</t>
  </si>
  <si>
    <t>10,451.161557</t>
  </si>
  <si>
    <t>201,889.377682</t>
  </si>
  <si>
    <t>2,116,665,508.00</t>
  </si>
  <si>
    <t>10,484.283684</t>
  </si>
  <si>
    <t>199,956.198972</t>
  </si>
  <si>
    <t>2,097,624,563.43</t>
  </si>
  <si>
    <t>10,490.420269</t>
  </si>
  <si>
    <t>199,956.293629</t>
  </si>
  <si>
    <t>2,087,749,378.36</t>
  </si>
  <si>
    <t>10,441.028592</t>
  </si>
  <si>
    <t>199,956.255019</t>
  </si>
  <si>
    <t>2,109,420,253.94</t>
  </si>
  <si>
    <t>10,549.408684</t>
  </si>
  <si>
    <t>199,955.932834</t>
  </si>
  <si>
    <t>2,109,573,615.83</t>
  </si>
  <si>
    <t>10,550.192664</t>
  </si>
  <si>
    <t>199,955.432486</t>
  </si>
  <si>
    <t>2,109,725,537.90</t>
  </si>
  <si>
    <t>10,550.978846</t>
  </si>
  <si>
    <t>194,340.199091</t>
  </si>
  <si>
    <t>2,038,514,998.46</t>
  </si>
  <si>
    <t>10,489.414997</t>
  </si>
  <si>
    <t>186,483.270259</t>
  </si>
  <si>
    <t>1,981,864,290.71</t>
  </si>
  <si>
    <t>10,627.571514</t>
  </si>
  <si>
    <t>178,482.524545</t>
  </si>
  <si>
    <t>1,902,881,026.59</t>
  </si>
  <si>
    <t>10,661.441681</t>
  </si>
  <si>
    <t>171,841.282476</t>
  </si>
  <si>
    <t>1,824,444,533.86</t>
  </si>
  <si>
    <t>10,617.032810</t>
  </si>
  <si>
    <t>168,923.537591</t>
  </si>
  <si>
    <t>1,792,968,966.22</t>
  </si>
  <si>
    <t>10,614.086063</t>
  </si>
  <si>
    <t>168,923.321355</t>
  </si>
  <si>
    <t>1,793,018,131.11</t>
  </si>
  <si>
    <t>10,614.390704</t>
  </si>
  <si>
    <t>168,923.065145</t>
  </si>
  <si>
    <t>1,793,066,878.83</t>
  </si>
  <si>
    <t>10,614.695376</t>
  </si>
  <si>
    <t>63.00</t>
  </si>
  <si>
    <t>155,916.976845</t>
  </si>
  <si>
    <t>1,654,202,172.26</t>
  </si>
  <si>
    <t>10,609.506455</t>
  </si>
  <si>
    <t>61.00</t>
  </si>
  <si>
    <t>110,268.618062</t>
  </si>
  <si>
    <t>1,161,496,813.18</t>
  </si>
  <si>
    <t>10,533.339709</t>
  </si>
  <si>
    <t>61,741.494134</t>
  </si>
  <si>
    <t>646,665,060.49</t>
  </si>
  <si>
    <t>10,473.751396</t>
  </si>
  <si>
    <t>60,636.343768</t>
  </si>
  <si>
    <t>636,240,085.36</t>
  </si>
  <si>
    <t>10,492.718487</t>
  </si>
  <si>
    <t>60,636.130811</t>
  </si>
  <si>
    <t>636,270,050.12</t>
  </si>
  <si>
    <t>10,493.249524</t>
  </si>
  <si>
    <t>60,635.929493</t>
  </si>
  <si>
    <t>636,298,377.68</t>
  </si>
  <si>
    <t>10,493.751523</t>
  </si>
  <si>
    <t>60,635.728136</t>
  </si>
  <si>
    <t>636,326,718.31</t>
  </si>
  <si>
    <t>10,494.253761</t>
  </si>
  <si>
    <t>54.00</t>
  </si>
  <si>
    <t>60,603.221329</t>
  </si>
  <si>
    <t>633,620,886.23</t>
  </si>
  <si>
    <t>10,455.234435</t>
  </si>
  <si>
    <t>60,602.151644</t>
  </si>
  <si>
    <t>635,258,137.68</t>
  </si>
  <si>
    <t>10,482.435358</t>
  </si>
  <si>
    <t>60,602.406550</t>
  </si>
  <si>
    <t>634,638,673.88</t>
  </si>
  <si>
    <t>10,472.169509</t>
  </si>
  <si>
    <t>60,506.332830</t>
  </si>
  <si>
    <t>634,362,453.16</t>
  </si>
  <si>
    <t>10,484.232367</t>
  </si>
  <si>
    <t>60,599.516026</t>
  </si>
  <si>
    <t>632,870,486.13</t>
  </si>
  <si>
    <t>10,443.490767</t>
  </si>
  <si>
    <t>60,599.516025</t>
  </si>
  <si>
    <t>632,879,084.12</t>
  </si>
  <si>
    <t>10,443.632655</t>
  </si>
  <si>
    <t>60,599.515981</t>
  </si>
  <si>
    <t>632,888,819.49</t>
  </si>
  <si>
    <t>10,443.793314</t>
  </si>
  <si>
    <t>60,599.515972</t>
  </si>
  <si>
    <t>632,935,122.83</t>
  </si>
  <si>
    <t>10,444.557388</t>
  </si>
  <si>
    <t>60,599.310500</t>
  </si>
  <si>
    <t>632,969,729.08</t>
  </si>
  <si>
    <t>10,445.163874</t>
  </si>
  <si>
    <t>60,599.307856</t>
  </si>
  <si>
    <t>632,648,014.71</t>
  </si>
  <si>
    <t>10,439.855464</t>
  </si>
  <si>
    <t>59,922.247518</t>
  </si>
  <si>
    <t>626,069,448.54</t>
  </si>
  <si>
    <t>10,448.030151</t>
  </si>
  <si>
    <t>55,456.423012</t>
  </si>
  <si>
    <t>580,106,870.98</t>
  </si>
  <si>
    <t>10,460.589405</t>
  </si>
  <si>
    <t>55,456.145282</t>
  </si>
  <si>
    <t>580,157,016.13</t>
  </si>
  <si>
    <t>10,461.546026</t>
  </si>
  <si>
    <t>55,455.861171</t>
  </si>
  <si>
    <t>580,206,600.91</t>
  </si>
  <si>
    <t>10,462.493756</t>
  </si>
  <si>
    <t>55,455.511456</t>
  </si>
  <si>
    <t>580,255,680.71</t>
  </si>
  <si>
    <t>10,463.444768</t>
  </si>
  <si>
    <t>55,455.903952</t>
  </si>
  <si>
    <t>577,381,653.50</t>
  </si>
  <si>
    <t>10,411.545264</t>
  </si>
  <si>
    <t>53,112.043099</t>
  </si>
  <si>
    <t>554,479,982.05</t>
  </si>
  <si>
    <t>10,439.816472</t>
  </si>
  <si>
    <t>57,728.428676</t>
  </si>
  <si>
    <t>604,127,803.97</t>
  </si>
  <si>
    <t>10,464.996496</t>
  </si>
  <si>
    <t>77,483.083305</t>
  </si>
  <si>
    <t>811,329,140.20</t>
  </si>
  <si>
    <t>10,471.048710</t>
  </si>
  <si>
    <t>77,482.701615</t>
  </si>
  <si>
    <t>811,390,947.51</t>
  </si>
  <si>
    <t>10,471.897982</t>
  </si>
  <si>
    <t>77,482.305803</t>
  </si>
  <si>
    <t>811,455,049.31</t>
  </si>
  <si>
    <t>10,472.778794</t>
  </si>
  <si>
    <t>72,335.182490</t>
  </si>
  <si>
    <t>760,455,867.84</t>
  </si>
  <si>
    <t>10,510.040075</t>
  </si>
  <si>
    <t>71,119.869147</t>
  </si>
  <si>
    <t>744,583,924.82</t>
  </si>
  <si>
    <t>10,469.422030</t>
  </si>
  <si>
    <t>67,516.383727</t>
  </si>
  <si>
    <t>697,713,907.15</t>
  </si>
  <si>
    <t>10,333.994048</t>
  </si>
  <si>
    <t>67,037.272275</t>
  </si>
  <si>
    <t>688,083,035.94</t>
  </si>
  <si>
    <t>10,264.186059</t>
  </si>
  <si>
    <t>67,037.461192</t>
  </si>
  <si>
    <t>687,781,180.38</t>
  </si>
  <si>
    <t>10,259.654357</t>
  </si>
  <si>
    <t>67,037.051137</t>
  </si>
  <si>
    <t>687,839,107.04</t>
  </si>
  <si>
    <t>10,260.581201</t>
  </si>
  <si>
    <t>67,036.647496</t>
  </si>
  <si>
    <t>687,896,135.11</t>
  </si>
  <si>
    <t>10,261.493692</t>
  </si>
  <si>
    <t>65,339.065983</t>
  </si>
  <si>
    <t>665,577,017.74</t>
  </si>
  <si>
    <t>10,186.509514</t>
  </si>
  <si>
    <t>65,108.789657</t>
  </si>
  <si>
    <t>664,653,336.02</t>
  </si>
  <si>
    <t>10,208.350360</t>
  </si>
  <si>
    <t>64,338.271299</t>
  </si>
  <si>
    <t>658,255,136.49</t>
  </si>
  <si>
    <t>10,231.159822</t>
  </si>
  <si>
    <t>64,337.959379</t>
  </si>
  <si>
    <t>658,307,695.06</t>
  </si>
  <si>
    <t>10,232.026351</t>
  </si>
  <si>
    <t>64,337.960552</t>
  </si>
  <si>
    <t>657,994,269.20</t>
  </si>
  <si>
    <t>10,227.154601</t>
  </si>
  <si>
    <t>64,337.674203</t>
  </si>
  <si>
    <t>658,042,531.10</t>
  </si>
  <si>
    <t>10,227.950246</t>
  </si>
  <si>
    <t>64,337.244897</t>
  </si>
  <si>
    <t>658,107,629.51</t>
  </si>
  <si>
    <t>10,229.030332</t>
  </si>
  <si>
    <t>64,268.142382</t>
  </si>
  <si>
    <t>660,826,454.62</t>
  </si>
  <si>
    <t>10,282.333196</t>
  </si>
  <si>
    <t>64,306.093805</t>
  </si>
  <si>
    <t>653,978,763.69</t>
  </si>
  <si>
    <t>10,169.779015</t>
  </si>
  <si>
    <t>64,306.113513</t>
  </si>
  <si>
    <t>652,144,706.54</t>
  </si>
  <si>
    <t>10,141.255189</t>
  </si>
  <si>
    <t>64,908.390148</t>
  </si>
  <si>
    <t>651,440,641.88</t>
  </si>
  <si>
    <t>10,036.308705</t>
  </si>
  <si>
    <t>64,888.296543</t>
  </si>
  <si>
    <t>655,642,318.99</t>
  </si>
  <si>
    <t>10,104.169068</t>
  </si>
  <si>
    <t>64,888.059932</t>
  </si>
  <si>
    <t>655,676,300.07</t>
  </si>
  <si>
    <t>10,104.729610</t>
  </si>
  <si>
    <t>64,887.853632</t>
  </si>
  <si>
    <t>655,704,933.93</t>
  </si>
  <si>
    <t>10,105.203007</t>
  </si>
  <si>
    <t>63,403.704472</t>
  </si>
  <si>
    <t>634,731,493.14</t>
  </si>
  <si>
    <t>10,010.952807</t>
  </si>
  <si>
    <t>63,403.691466</t>
  </si>
  <si>
    <t>638,018,809.92</t>
  </si>
  <si>
    <t>10,062.802276</t>
  </si>
  <si>
    <t>63,403.761485</t>
  </si>
  <si>
    <t>634,071,066.86</t>
  </si>
  <si>
    <t>10,000.527598</t>
  </si>
  <si>
    <t>63,574.916156</t>
  </si>
  <si>
    <t>631,993,883.58</t>
  </si>
  <si>
    <t>9,940.931453</t>
  </si>
  <si>
    <t>62,475.255271</t>
  </si>
  <si>
    <t>620,842,577.70</t>
  </si>
  <si>
    <t>9,937.415621</t>
  </si>
  <si>
    <t>62,475.052091</t>
  </si>
  <si>
    <t>620,874,224.09</t>
  </si>
  <si>
    <t>9,937.954485</t>
  </si>
  <si>
    <t>62,474.829410</t>
  </si>
  <si>
    <t>620,905,121.83</t>
  </si>
  <si>
    <t>9,938.484481</t>
  </si>
  <si>
    <t>0.2904470015722804</t>
  </si>
  <si>
    <t>62,474.942455</t>
  </si>
  <si>
    <t>620,193,719.43</t>
  </si>
  <si>
    <t>9,927.079478</t>
  </si>
  <si>
    <t>62,474.997213</t>
  </si>
  <si>
    <t>619,233,036.69</t>
  </si>
  <si>
    <t>9,911.693706</t>
  </si>
  <si>
    <t>54,037.475548</t>
  </si>
  <si>
    <t>538,028,101.59</t>
  </si>
  <si>
    <t>9,956.573601</t>
  </si>
  <si>
    <t>54,037.475498</t>
  </si>
  <si>
    <t>537,323,804.49</t>
  </si>
  <si>
    <t>9,943.540108</t>
  </si>
  <si>
    <t>54,037.475471</t>
  </si>
  <si>
    <t>537,385,204.93</t>
  </si>
  <si>
    <t>9,944.676358</t>
  </si>
  <si>
    <t>54,037.475487</t>
  </si>
  <si>
    <t>537,425,575.80</t>
  </si>
  <si>
    <t>9,945.423460</t>
  </si>
  <si>
    <t>54,037.475444</t>
  </si>
  <si>
    <t>537,480,783.44</t>
  </si>
  <si>
    <t>9,946.445122</t>
  </si>
  <si>
    <t>54,048.256657</t>
  </si>
  <si>
    <t>535,655,309.25</t>
  </si>
  <si>
    <t>9,910.686162</t>
  </si>
  <si>
    <t>54,075.167234</t>
  </si>
  <si>
    <t>531,560,242.51</t>
  </si>
  <si>
    <t>9,830.024949</t>
  </si>
  <si>
    <t>54,076.686993</t>
  </si>
  <si>
    <t>530,901,132.77</t>
  </si>
  <si>
    <t>9,817.560252</t>
  </si>
  <si>
    <t>51,917.758235</t>
  </si>
  <si>
    <t>540,848,496.74</t>
  </si>
  <si>
    <t>9,848.335301</t>
  </si>
  <si>
    <t>52,886.958113</t>
  </si>
  <si>
    <t>517,148,996.08</t>
  </si>
  <si>
    <t>9,778.384215</t>
  </si>
  <si>
    <t>52,886.958083</t>
  </si>
  <si>
    <t>517,193,231.40</t>
  </si>
  <si>
    <t>9,779.220623</t>
  </si>
  <si>
    <t>52,886.958099</t>
  </si>
  <si>
    <t>517,224,258.18</t>
  </si>
  <si>
    <t>9,779.807269</t>
  </si>
  <si>
    <t>47,359.479972</t>
  </si>
  <si>
    <t>464,713,659.03</t>
  </si>
  <si>
    <t>9,812.473846</t>
  </si>
  <si>
    <t>47,410.435570</t>
  </si>
  <si>
    <t>462,395,185.62</t>
  </si>
  <si>
    <t>9,753.025484</t>
  </si>
  <si>
    <t>45,985.088027</t>
  </si>
  <si>
    <t>443,735,439.87</t>
  </si>
  <si>
    <t>9,649.550728</t>
  </si>
  <si>
    <t>45,978.204154</t>
  </si>
  <si>
    <t>447,326,588.48</t>
  </si>
  <si>
    <t>9,729.100919</t>
  </si>
  <si>
    <t>45,978.204206</t>
  </si>
  <si>
    <t>447,343,178.32</t>
  </si>
  <si>
    <t>9,729.461737</t>
  </si>
  <si>
    <t>45,978.204190</t>
  </si>
  <si>
    <t>447,393,800.52</t>
  </si>
  <si>
    <t>9,730.562748</t>
  </si>
  <si>
    <t>45,978.204194</t>
  </si>
  <si>
    <t>447,440,279.95</t>
  </si>
  <si>
    <t>9,731.573635</t>
  </si>
  <si>
    <t>45,978.204207</t>
  </si>
  <si>
    <t>455,773,759.92</t>
  </si>
  <si>
    <t>9,912.822125</t>
  </si>
  <si>
    <t>45,978.204231</t>
  </si>
  <si>
    <t>453,729,842.92</t>
  </si>
  <si>
    <t>9,868.368060</t>
  </si>
  <si>
    <t>45,991.911156</t>
  </si>
  <si>
    <t>450,263,731.71</t>
  </si>
  <si>
    <t>9,790.063534</t>
  </si>
  <si>
    <t>45,990.760335</t>
  </si>
  <si>
    <t>451,287,930.09</t>
  </si>
  <si>
    <t>9,812.578152</t>
  </si>
  <si>
    <t>45,990.760309</t>
  </si>
  <si>
    <t>455,782,381.14</t>
  </si>
  <si>
    <t>9,910.303236</t>
  </si>
  <si>
    <t>45,990.760359</t>
  </si>
  <si>
    <t>455,839,340.74</t>
  </si>
  <si>
    <t>9,911.541735</t>
  </si>
  <si>
    <t>45,990.760401</t>
  </si>
  <si>
    <t>455,895,609.75</t>
  </si>
  <si>
    <t>9,912.765215</t>
  </si>
  <si>
    <t>45,990.760399</t>
  </si>
  <si>
    <t>457,908,561.91</t>
  </si>
  <si>
    <t>9,956.533839</t>
  </si>
  <si>
    <t>45,740.117545</t>
  </si>
  <si>
    <t>453,995,096.20</t>
  </si>
  <si>
    <t>9,925.534110</t>
  </si>
  <si>
    <t>40,107.070439</t>
  </si>
  <si>
    <t>398,051,178.09</t>
  </si>
  <si>
    <t>9,924.713367</t>
  </si>
  <si>
    <t>39,290.856961</t>
  </si>
  <si>
    <t>391,455,406.68</t>
  </si>
  <si>
    <t>9,963.015239</t>
  </si>
  <si>
    <t>19,753.329580</t>
  </si>
  <si>
    <t>193,903,547.58</t>
  </si>
  <si>
    <t>9,816.246257</t>
  </si>
  <si>
    <t>19,753.329632</t>
  </si>
  <si>
    <t>193,928,258.58</t>
  </si>
  <si>
    <t>9,817.497210</t>
  </si>
  <si>
    <t>19,753.329634</t>
  </si>
  <si>
    <t>193,953,537.58</t>
  </si>
  <si>
    <t>9,818.776943</t>
  </si>
  <si>
    <t>19,753.329645</t>
  </si>
  <si>
    <t>193,224,348.58</t>
  </si>
  <si>
    <t>9,781.862201</t>
  </si>
  <si>
    <t>19,651.099611</t>
  </si>
  <si>
    <t>193,359,119.58</t>
  </si>
  <si>
    <t>9,839.608131</t>
  </si>
  <si>
    <t>19,656.162077</t>
  </si>
  <si>
    <t>191,505,539.77</t>
  </si>
  <si>
    <t>9,742.773741</t>
  </si>
  <si>
    <t>19,655.523991</t>
  </si>
  <si>
    <t>195,485,615.04</t>
  </si>
  <si>
    <t>9,945.581462</t>
  </si>
  <si>
    <t>19,655.523955</t>
  </si>
  <si>
    <t>195,495,862.04</t>
  </si>
  <si>
    <t>9,946.102809</t>
  </si>
  <si>
    <t>19,655.523968</t>
  </si>
  <si>
    <t>195,511,628.04</t>
  </si>
  <si>
    <t>9,946.904919</t>
  </si>
  <si>
    <t>19,655.523918</t>
  </si>
  <si>
    <t>195,530,854.04</t>
  </si>
  <si>
    <t>9,947.883091</t>
  </si>
  <si>
    <t>18,690.494518</t>
  </si>
  <si>
    <t>186,767,955.04</t>
  </si>
  <si>
    <t>9,992.670601</t>
  </si>
  <si>
    <t>17,443.590017</t>
  </si>
  <si>
    <t>175,258,467.49</t>
  </si>
  <si>
    <t>10,047.155850</t>
  </si>
  <si>
    <t>14,498.856320</t>
  </si>
  <si>
    <t>145,901,840.47</t>
  </si>
  <si>
    <t>10,062.989605</t>
  </si>
  <si>
    <t>9,480.466975</t>
  </si>
  <si>
    <t>94,929,261.47</t>
  </si>
  <si>
    <t>10,013.141938</t>
  </si>
  <si>
    <t>9,480.466945</t>
  </si>
  <si>
    <t>94,363,769.47</t>
  </si>
  <si>
    <t>9,953.493853</t>
  </si>
  <si>
    <t>9,480.458378</t>
  </si>
  <si>
    <t>94,365,123.62</t>
  </si>
  <si>
    <t>9,953.645684</t>
  </si>
  <si>
    <t>9,480.449888</t>
  </si>
  <si>
    <t>94,366,476.82</t>
  </si>
  <si>
    <t>9,953.797333</t>
  </si>
  <si>
    <t>9,540.712395</t>
  </si>
  <si>
    <t>95,173,251.00</t>
  </si>
  <si>
    <t>9,975.486848</t>
  </si>
  <si>
    <t>9,289.166984</t>
  </si>
  <si>
    <t>92,920,345.26</t>
  </si>
  <si>
    <t>10,003.086975</t>
  </si>
  <si>
    <t>9,246.846710</t>
  </si>
  <si>
    <t>92,316,191.92</t>
  </si>
  <si>
    <t>9,983.532204</t>
  </si>
  <si>
    <t>9,246.838386</t>
  </si>
  <si>
    <t>92,847,679.64</t>
  </si>
  <si>
    <t>10,041.018967</t>
  </si>
  <si>
    <t>9,246.838387</t>
  </si>
  <si>
    <t>92,209,305.64</t>
  </si>
  <si>
    <t>9,971.981963</t>
  </si>
  <si>
    <t>9,246.838389</t>
  </si>
  <si>
    <t>92,217,997.64</t>
  </si>
  <si>
    <t>9,972.921960</t>
  </si>
  <si>
    <t>9,246.838390</t>
  </si>
  <si>
    <t>92,226,690.64</t>
  </si>
  <si>
    <t>9,973.862066</t>
  </si>
  <si>
    <t>92,058,542.64</t>
  </si>
  <si>
    <t>9,955.677686</t>
  </si>
  <si>
    <t>8,679.323067</t>
  </si>
  <si>
    <t>86,455,396.64</t>
  </si>
  <si>
    <t>9,961.075993</t>
  </si>
  <si>
    <t>8,543.860600</t>
  </si>
  <si>
    <t>84,373,686.97</t>
  </si>
  <si>
    <t>9,875.358565</t>
  </si>
  <si>
    <t>8,544.450745</t>
  </si>
  <si>
    <t>84,207,852.94</t>
  </si>
  <si>
    <t>9,855.268109</t>
  </si>
  <si>
    <t>84,013,311.94</t>
  </si>
  <si>
    <t>9,832.499999</t>
  </si>
  <si>
    <t>84,021,230.94</t>
  </si>
  <si>
    <t>9,833.426799</t>
  </si>
  <si>
    <t>84,029,150.94</t>
  </si>
  <si>
    <t>9,834.353717</t>
  </si>
  <si>
    <t>84,043,912.94</t>
  </si>
  <si>
    <t>9,836.081388</t>
  </si>
  <si>
    <t>3,461.125584</t>
  </si>
  <si>
    <t>34,109,037.94</t>
  </si>
  <si>
    <t>9,854.897522</t>
  </si>
  <si>
    <t>3,258.180805</t>
  </si>
  <si>
    <t>32,735,027.94</t>
  </si>
  <si>
    <t>10,047.026208</t>
  </si>
  <si>
    <t>2,107.016813</t>
  </si>
  <si>
    <t>20,804,584.15</t>
  </si>
  <si>
    <t>9,873.952606</t>
  </si>
  <si>
    <t>1,304.132477</t>
  </si>
  <si>
    <t>12,891,088.56</t>
  </si>
  <si>
    <t>9,884.799881</t>
  </si>
  <si>
    <t>1,304.136937</t>
  </si>
  <si>
    <t>12,890,496.15</t>
  </si>
  <si>
    <t>9,884.311814</t>
  </si>
  <si>
    <t>1,304.141456</t>
  </si>
  <si>
    <t>12,889,904.66</t>
  </si>
  <si>
    <t>9,883.824022</t>
  </si>
  <si>
    <t>1,304.133114</t>
  </si>
  <si>
    <t>12,929,190.39</t>
  </si>
  <si>
    <t>9,914.011264</t>
  </si>
  <si>
    <t>1,304.120459</t>
  </si>
  <si>
    <t>13,027,442.46</t>
  </si>
  <si>
    <t>9,989.447192</t>
  </si>
  <si>
    <t>1,304.109767</t>
  </si>
  <si>
    <t>13,063,486.80</t>
  </si>
  <si>
    <t>10,017.168139</t>
  </si>
  <si>
    <t>1,304.169873</t>
  </si>
  <si>
    <t>13,037,213.10</t>
  </si>
  <si>
    <t>9,996.560548</t>
  </si>
  <si>
    <t>1,304.169864</t>
  </si>
  <si>
    <t>13,041,401.10</t>
  </si>
  <si>
    <t>9,999.771862</t>
  </si>
  <si>
    <t>1,304.166446</t>
  </si>
  <si>
    <t>13,042,647.36</t>
  </si>
  <si>
    <t>10,000.753651</t>
  </si>
  <si>
    <t>1,304.157510</t>
  </si>
  <si>
    <t>13,043,838.72</t>
  </si>
  <si>
    <t>10,001.735694</t>
  </si>
  <si>
    <t>1,304.169839</t>
  </si>
  <si>
    <t>13,022,241.10</t>
  </si>
  <si>
    <t>9,985.080701</t>
  </si>
  <si>
    <t>1,304.169882</t>
  </si>
  <si>
    <t>13,029,345.10</t>
  </si>
  <si>
    <t>9,990.527530</t>
  </si>
  <si>
    <t>13,030,625.10</t>
  </si>
  <si>
    <t>9,991.509322</t>
  </si>
  <si>
    <t>1,217.647235</t>
  </si>
  <si>
    <t>12,169,364.92</t>
  </si>
  <si>
    <t>9,994.162978</t>
  </si>
  <si>
    <t>6,917,292.40</t>
  </si>
  <si>
    <t>9,998.115225</t>
  </si>
  <si>
    <t>6,917,944.40</t>
  </si>
  <si>
    <t>9,999.057612</t>
  </si>
  <si>
    <t>6,918,596.40</t>
  </si>
  <si>
    <t xml:space="preserve">5 ACCION </t>
  </si>
  <si>
    <t>CORREDORES ASOCIADOS S.A.COMISIONISTA DE BOLSA</t>
  </si>
  <si>
    <t xml:space="preserve">19677 FONVAL ACCIONES </t>
  </si>
  <si>
    <t>17,112.254709</t>
  </si>
  <si>
    <t>24,064,391,368.10</t>
  </si>
  <si>
    <t>1,406,266.548554</t>
  </si>
  <si>
    <t>1,086.00</t>
  </si>
  <si>
    <t>17,110.350711</t>
  </si>
  <si>
    <t>24,061,725,378.56</t>
  </si>
  <si>
    <t>1,406,267.222941</t>
  </si>
  <si>
    <t>17,108.446919</t>
  </si>
  <si>
    <t>24,059,048,139.65</t>
  </si>
  <si>
    <t>1,406,267.223057</t>
  </si>
  <si>
    <t>17,051.575170</t>
  </si>
  <si>
    <t>23,144,547,399.72</t>
  </si>
  <si>
    <t>1,357,326.063344</t>
  </si>
  <si>
    <t>1,072.00</t>
  </si>
  <si>
    <t>17,126.978047</t>
  </si>
  <si>
    <t>22,389,945,864.94</t>
  </si>
  <si>
    <t>1,307,291.093840</t>
  </si>
  <si>
    <t>17,256.112600</t>
  </si>
  <si>
    <t>22,516,803,066.48</t>
  </si>
  <si>
    <t>1,304,859.535189</t>
  </si>
  <si>
    <t>1,030.00</t>
  </si>
  <si>
    <t>17,323.995076</t>
  </si>
  <si>
    <t>22,188,530,244.17</t>
  </si>
  <si>
    <t>1,280,797.538175</t>
  </si>
  <si>
    <t>1,028.00</t>
  </si>
  <si>
    <t>17,368.139490</t>
  </si>
  <si>
    <t>21,892,577,686.56</t>
  </si>
  <si>
    <t>1,260,502.179796</t>
  </si>
  <si>
    <t>1,027.00</t>
  </si>
  <si>
    <t>17,366.376539</t>
  </si>
  <si>
    <t>21,890,396,047.30</t>
  </si>
  <si>
    <t>1,260,504.515631</t>
  </si>
  <si>
    <t>17,364.613792</t>
  </si>
  <si>
    <t>21,888,174,102.05</t>
  </si>
  <si>
    <t>1,260,504.515919</t>
  </si>
  <si>
    <t>17,463.220165</t>
  </si>
  <si>
    <t>21,882,211,681.98</t>
  </si>
  <si>
    <t>1,253,045.628224</t>
  </si>
  <si>
    <t>1,023.00</t>
  </si>
  <si>
    <t>17,322.384451</t>
  </si>
  <si>
    <t>21,239,812,434.52</t>
  </si>
  <si>
    <t>1,226,148.310864</t>
  </si>
  <si>
    <t>1,015.00</t>
  </si>
  <si>
    <t>17,150.681027</t>
  </si>
  <si>
    <t>21,014,640,579.86</t>
  </si>
  <si>
    <t>1,225,294.817549</t>
  </si>
  <si>
    <t>17,058.509782</t>
  </si>
  <si>
    <t>20,769,731,232.92</t>
  </si>
  <si>
    <t>1,217,558.362243</t>
  </si>
  <si>
    <t>1,007.00</t>
  </si>
  <si>
    <t>17,056.767509</t>
  </si>
  <si>
    <t>20,767,609,912.87</t>
  </si>
  <si>
    <t>1,217,558.362242</t>
  </si>
  <si>
    <t>17,055.025983</t>
  </si>
  <si>
    <t>20,765,489,504.41</t>
  </si>
  <si>
    <t>17,053.284660</t>
  </si>
  <si>
    <t>20,763,369,341.31</t>
  </si>
  <si>
    <t>16,913.230555</t>
  </si>
  <si>
    <t>20,515,424,020.42</t>
  </si>
  <si>
    <t>1,212,980.805403</t>
  </si>
  <si>
    <t>16,990.920311</t>
  </si>
  <si>
    <t>20,485,602,357.87</t>
  </si>
  <si>
    <t>1,205,679.385388</t>
  </si>
  <si>
    <t>1,004.00</t>
  </si>
  <si>
    <t>16,857.910515</t>
  </si>
  <si>
    <t>20,307,783,714.68</t>
  </si>
  <si>
    <t>1,204,644.175600</t>
  </si>
  <si>
    <t>1,001.00</t>
  </si>
  <si>
    <t>16,698.012632</t>
  </si>
  <si>
    <t>19,964,655,216.68</t>
  </si>
  <si>
    <t>1,195,630.621206</t>
  </si>
  <si>
    <t>1,002.00</t>
  </si>
  <si>
    <t>16,808.242571</t>
  </si>
  <si>
    <t>20,042,910,352.84</t>
  </si>
  <si>
    <t>1,192,445.329603</t>
  </si>
  <si>
    <t>16,806.568998</t>
  </si>
  <si>
    <t>20,041,050,331.82</t>
  </si>
  <si>
    <t>1,192,453.399305</t>
  </si>
  <si>
    <t>16,804.895621</t>
  </si>
  <si>
    <t>20,039,190,334.47</t>
  </si>
  <si>
    <t>1,192,461.458028</t>
  </si>
  <si>
    <t>16,803.222441</t>
  </si>
  <si>
    <t>20,037,330,370.79</t>
  </si>
  <si>
    <t>1,192,469.506425</t>
  </si>
  <si>
    <t>16,605.599197</t>
  </si>
  <si>
    <t>19,904,027,882.27</t>
  </si>
  <si>
    <t>1,198,633.523893</t>
  </si>
  <si>
    <t>16,738.492164</t>
  </si>
  <si>
    <t>20,100,499,434.33</t>
  </si>
  <si>
    <t>1,200,854.846282</t>
  </si>
  <si>
    <t>16,866.153172</t>
  </si>
  <si>
    <t>20,415,871,524.30</t>
  </si>
  <si>
    <t>1,210,464.017276</t>
  </si>
  <si>
    <t>1,010.00</t>
  </si>
  <si>
    <t>16,849.756377</t>
  </si>
  <si>
    <t>20,450,059,018.13</t>
  </si>
  <si>
    <t>1,213,670.901841</t>
  </si>
  <si>
    <t>1,021.00</t>
  </si>
  <si>
    <t>16,848.178348</t>
  </si>
  <si>
    <t>20,448,270,981.82</t>
  </si>
  <si>
    <t>1,213,678.449956</t>
  </si>
  <si>
    <t>16,846.600513</t>
  </si>
  <si>
    <t>20,446,482,166.10</t>
  </si>
  <si>
    <t>1,213,685.939182</t>
  </si>
  <si>
    <t>16,872.029290</t>
  </si>
  <si>
    <t>20,490,677,857.54</t>
  </si>
  <si>
    <t>1,214,476.190460</t>
  </si>
  <si>
    <t>1,022.00</t>
  </si>
  <si>
    <t>16,780.426704</t>
  </si>
  <si>
    <t>20,472,674,726.92</t>
  </si>
  <si>
    <t>1,220,033.023470</t>
  </si>
  <si>
    <t>1,025.00</t>
  </si>
  <si>
    <t>16,583.826030</t>
  </si>
  <si>
    <t>20,357,708,579.74</t>
  </si>
  <si>
    <t>1,227,564.046041</t>
  </si>
  <si>
    <t>16,393.133323</t>
  </si>
  <si>
    <t>20,111,498,465.90</t>
  </si>
  <si>
    <t>1,226,824.553252</t>
  </si>
  <si>
    <t>16,538.591538</t>
  </si>
  <si>
    <t>20,367,764,696.52</t>
  </si>
  <si>
    <t>1,231,529.580347</t>
  </si>
  <si>
    <t>16,536.913674</t>
  </si>
  <si>
    <t>20,365,834,275.95</t>
  </si>
  <si>
    <t>1,231,537.799474</t>
  </si>
  <si>
    <t>16,535.236004</t>
  </si>
  <si>
    <t>20,363,864,873.32</t>
  </si>
  <si>
    <t>1,231,543.648256</t>
  </si>
  <si>
    <t>16,543.846699</t>
  </si>
  <si>
    <t>20,370,571,976.11</t>
  </si>
  <si>
    <t>1,231,308.071621</t>
  </si>
  <si>
    <t>16,516.710133</t>
  </si>
  <si>
    <t>20,486,499,997.68</t>
  </si>
  <si>
    <t>1,240,349.914302</t>
  </si>
  <si>
    <t>1,031.00</t>
  </si>
  <si>
    <t>16,639.380250</t>
  </si>
  <si>
    <t>20,496,868,130.52</t>
  </si>
  <si>
    <t>1,231,828.819464</t>
  </si>
  <si>
    <t>16,671.670326</t>
  </si>
  <si>
    <t>20,329,895,237.58</t>
  </si>
  <si>
    <t>1,219,427.618238</t>
  </si>
  <si>
    <t>16,598.579148</t>
  </si>
  <si>
    <t>19,734,488,109.72</t>
  </si>
  <si>
    <t>1,188,926.349303</t>
  </si>
  <si>
    <t>16,596.828933</t>
  </si>
  <si>
    <t>19,732,445,020.06</t>
  </si>
  <si>
    <t>1,188,928.626063</t>
  </si>
  <si>
    <t>16,595.078915</t>
  </si>
  <si>
    <t>19,730,364,689.27</t>
  </si>
  <si>
    <t>1,188,928.645045</t>
  </si>
  <si>
    <t>16,522.224696</t>
  </si>
  <si>
    <t>19,599,470,538.24</t>
  </si>
  <si>
    <t>1,186,248.879873</t>
  </si>
  <si>
    <t>16,493.075400</t>
  </si>
  <si>
    <t>19,689,197,994.39</t>
  </si>
  <si>
    <t>1,193,785.726209</t>
  </si>
  <si>
    <t>1,035.00</t>
  </si>
  <si>
    <t>16,350.050358</t>
  </si>
  <si>
    <t>19,495,831,111.55</t>
  </si>
  <si>
    <t>1,192,401.899948</t>
  </si>
  <si>
    <t>16,276.782174</t>
  </si>
  <si>
    <t>19,643,790,829.07</t>
  </si>
  <si>
    <t>1,206,859.600313</t>
  </si>
  <si>
    <t>1,044.00</t>
  </si>
  <si>
    <t>16,023.311688</t>
  </si>
  <si>
    <t>19,270,047,560.67</t>
  </si>
  <si>
    <t>1,202,625.770238</t>
  </si>
  <si>
    <t>1,041.00</t>
  </si>
  <si>
    <t>16,021.598017</t>
  </si>
  <si>
    <t>19,267,998,661.95</t>
  </si>
  <si>
    <t>1,202,626.519602</t>
  </si>
  <si>
    <t>16,019.884538</t>
  </si>
  <si>
    <t>19,265,937,986.50</t>
  </si>
  <si>
    <t>15,813.229045</t>
  </si>
  <si>
    <t>18,970,024,626.00</t>
  </si>
  <si>
    <t>1,199,630.042161</t>
  </si>
  <si>
    <t>1,036.00</t>
  </si>
  <si>
    <t>15,975.687519</t>
  </si>
  <si>
    <t>18,982,184,563.96</t>
  </si>
  <si>
    <t>1,188,192.028763</t>
  </si>
  <si>
    <t>1,029.00</t>
  </si>
  <si>
    <t>15,855.272712</t>
  </si>
  <si>
    <t>18,772,894,857.58</t>
  </si>
  <si>
    <t>1,184,015.891656</t>
  </si>
  <si>
    <t>1,024.00</t>
  </si>
  <si>
    <t>15,795.049438</t>
  </si>
  <si>
    <t>18,649,907,209.40</t>
  </si>
  <si>
    <t>1,180,743.832607</t>
  </si>
  <si>
    <t>1,019.00</t>
  </si>
  <si>
    <t>15,874.665097</t>
  </si>
  <si>
    <t>18,509,023,608.89</t>
  </si>
  <si>
    <t>1,165,947.344162</t>
  </si>
  <si>
    <t>1,011.00</t>
  </si>
  <si>
    <t>15,872.956268</t>
  </si>
  <si>
    <t>18,507,044,879.92</t>
  </si>
  <si>
    <t>1,165,948.205690</t>
  </si>
  <si>
    <t>15,871.247630</t>
  </si>
  <si>
    <t>18,505,052,710.03</t>
  </si>
  <si>
    <t>1,165,948.206572</t>
  </si>
  <si>
    <t>15,940.030658</t>
  </si>
  <si>
    <t>18,570,456,858.03</t>
  </si>
  <si>
    <t>1,165,020.146867</t>
  </si>
  <si>
    <t>15,832.029109</t>
  </si>
  <si>
    <t>18,305,619,584.53</t>
  </si>
  <si>
    <t>1,156,239.636682</t>
  </si>
  <si>
    <t>1,005.00</t>
  </si>
  <si>
    <t>15,788.854980</t>
  </si>
  <si>
    <t>18,149,036,735.64</t>
  </si>
  <si>
    <t>1,149,484.035314</t>
  </si>
  <si>
    <t>15,605.143217</t>
  </si>
  <si>
    <t>18,151,806,478.54</t>
  </si>
  <si>
    <t>1,163,193.841063</t>
  </si>
  <si>
    <t>15,430.932515</t>
  </si>
  <si>
    <t>17,909,042,403.78</t>
  </si>
  <si>
    <t>1,160,593.657359</t>
  </si>
  <si>
    <t>15,429.348979</t>
  </si>
  <si>
    <t>17,907,327,997.17</t>
  </si>
  <si>
    <t>1,160,601.657372</t>
  </si>
  <si>
    <t>15,427.765625</t>
  </si>
  <si>
    <t>17,905,561,241.05</t>
  </si>
  <si>
    <t>1,160,606.252141</t>
  </si>
  <si>
    <t>15,517.975321</t>
  </si>
  <si>
    <t>17,985,211,157.80</t>
  </si>
  <si>
    <t>1,158,992.122765</t>
  </si>
  <si>
    <t>15,573.830207</t>
  </si>
  <si>
    <t>18,030,842,067.94</t>
  </si>
  <si>
    <t>1,157,765.419803</t>
  </si>
  <si>
    <t>15,840.831745</t>
  </si>
  <si>
    <t>18,176,590,751.35</t>
  </si>
  <si>
    <t>1,147,451.790642</t>
  </si>
  <si>
    <t>15,833.131870</t>
  </si>
  <si>
    <t>18,006,467,790.60</t>
  </si>
  <si>
    <t>1,137,265.067855</t>
  </si>
  <si>
    <t>15,950.700936</t>
  </si>
  <si>
    <t>18,086,362,836.84</t>
  </si>
  <si>
    <t>1,133,891.413905</t>
  </si>
  <si>
    <t>15,949.052692</t>
  </si>
  <si>
    <t>18,084,531,354.55</t>
  </si>
  <si>
    <t>1,133,893.761818</t>
  </si>
  <si>
    <t>15,947.404638</t>
  </si>
  <si>
    <t>18,082,662,720.84</t>
  </si>
  <si>
    <t>1,133,893.767148</t>
  </si>
  <si>
    <t>16,310.411756</t>
  </si>
  <si>
    <t>18,627,534,504.36</t>
  </si>
  <si>
    <t>1,142,064.025271</t>
  </si>
  <si>
    <t>16,407.501038</t>
  </si>
  <si>
    <t>18,676,193,668.34</t>
  </si>
  <si>
    <t>1,138,271.673727</t>
  </si>
  <si>
    <t>16,409.223236</t>
  </si>
  <si>
    <t>18,719,959,776.39</t>
  </si>
  <si>
    <t>1,140,819.373794</t>
  </si>
  <si>
    <t>16,559.361866</t>
  </si>
  <si>
    <t>18,869,136,656.45</t>
  </si>
  <si>
    <t>1,139,484.529007</t>
  </si>
  <si>
    <t>16,586.541818</t>
  </si>
  <si>
    <t>18,950,010,612.33</t>
  </si>
  <si>
    <t>1,142,493.162269</t>
  </si>
  <si>
    <t>16,584.878301</t>
  </si>
  <si>
    <t>18,948,240,381.92</t>
  </si>
  <si>
    <t>1,142,501.020391</t>
  </si>
  <si>
    <t>16,583.214979</t>
  </si>
  <si>
    <t>18,946,470,349.44</t>
  </si>
  <si>
    <t>1,142,508.878638</t>
  </si>
  <si>
    <t>16,503.355518</t>
  </si>
  <si>
    <t>18,941,260,718.15</t>
  </si>
  <si>
    <t>1,147,721.788921</t>
  </si>
  <si>
    <t>16,351.703276</t>
  </si>
  <si>
    <t>19,212,237,788.94</t>
  </si>
  <si>
    <t>1,174,938.015007</t>
  </si>
  <si>
    <t>16,398.669926</t>
  </si>
  <si>
    <t>20,467,340,238.97</t>
  </si>
  <si>
    <t>1,248,109.775466</t>
  </si>
  <si>
    <t>16,146.526302</t>
  </si>
  <si>
    <t>20,188,489,613.49</t>
  </si>
  <si>
    <t>1,250,330.209508</t>
  </si>
  <si>
    <t>15,858.449111</t>
  </si>
  <si>
    <t>19,832,731,689.89</t>
  </si>
  <si>
    <t>1,250,609.788595</t>
  </si>
  <si>
    <t>15,856.964656</t>
  </si>
  <si>
    <t>19,830,991,255.86</t>
  </si>
  <si>
    <t>1,250,617.106515</t>
  </si>
  <si>
    <t>15,855.480386</t>
  </si>
  <si>
    <t>19,829,251,026.12</t>
  </si>
  <si>
    <t>1,250,624.424111</t>
  </si>
  <si>
    <t>15,618.277588</t>
  </si>
  <si>
    <t>19,507,687,322.24</t>
  </si>
  <si>
    <t>1,249,029.364002</t>
  </si>
  <si>
    <t>15,196.796145</t>
  </si>
  <si>
    <t>18,878,105,883.13</t>
  </si>
  <si>
    <t>1,242,242.489985</t>
  </si>
  <si>
    <t>15,147.621290</t>
  </si>
  <si>
    <t>18,732,912,981.42</t>
  </si>
  <si>
    <t>1,236,690.079731</t>
  </si>
  <si>
    <t>15,864.508734</t>
  </si>
  <si>
    <t>19,416,737,654.45</t>
  </si>
  <si>
    <t>1,223,910.426720</t>
  </si>
  <si>
    <t>16,142.293160</t>
  </si>
  <si>
    <t>19,760,539,997.59</t>
  </si>
  <si>
    <t>1,224,147.015646</t>
  </si>
  <si>
    <t>16,140.526995</t>
  </si>
  <si>
    <t>19,758,512,494.48</t>
  </si>
  <si>
    <t>1,224,155.351371</t>
  </si>
  <si>
    <t>16,138.761024</t>
  </si>
  <si>
    <t>19,756,485,198.68</t>
  </si>
  <si>
    <t>1,224,163.687018</t>
  </si>
  <si>
    <t>16,136.995246</t>
  </si>
  <si>
    <t>19,754,458,116.20</t>
  </si>
  <si>
    <t>1,224,172.023018</t>
  </si>
  <si>
    <t>16,151.717292</t>
  </si>
  <si>
    <t>19,779,864,718.91</t>
  </si>
  <si>
    <t>1,224,629.205763</t>
  </si>
  <si>
    <t>16,107.694226</t>
  </si>
  <si>
    <t>19,842,357,887.83</t>
  </si>
  <si>
    <t>1,231,855.882609</t>
  </si>
  <si>
    <t>16,134.729000</t>
  </si>
  <si>
    <t>19,933,802,898.24</t>
  </si>
  <si>
    <t>1,235,459.417931</t>
  </si>
  <si>
    <t>16,015.816899</t>
  </si>
  <si>
    <t>19,878,544,585.97</t>
  </si>
  <si>
    <t>1,241,182.058428</t>
  </si>
  <si>
    <t>16,014.117102</t>
  </si>
  <si>
    <t>19,876,565,195.09</t>
  </si>
  <si>
    <t>1,241,190.199182</t>
  </si>
  <si>
    <t>16,012.417496</t>
  </si>
  <si>
    <t>19,874,586,009.98</t>
  </si>
  <si>
    <t>1,241,198.339677</t>
  </si>
  <si>
    <t>15,877.750381</t>
  </si>
  <si>
    <t>19,678,160,882.68</t>
  </si>
  <si>
    <t>1,239,354.468352</t>
  </si>
  <si>
    <t>15,765.788749</t>
  </si>
  <si>
    <t>19,519,876,326.67</t>
  </si>
  <si>
    <t>1,238,116.064933</t>
  </si>
  <si>
    <t>15,704.851444</t>
  </si>
  <si>
    <t>19,410,281,200.27</t>
  </si>
  <si>
    <t>1,235,941.725961</t>
  </si>
  <si>
    <t>15,878.136783</t>
  </si>
  <si>
    <t>19,521,091,834.90</t>
  </si>
  <si>
    <t>1,229,432.149515</t>
  </si>
  <si>
    <t>15,767.347023</t>
  </si>
  <si>
    <t>19,456,962,123.58</t>
  </si>
  <si>
    <t>1,234,003.545144</t>
  </si>
  <si>
    <t>15,765.734175</t>
  </si>
  <si>
    <t>19,455,093,893.48</t>
  </si>
  <si>
    <t>1,234,011.285348</t>
  </si>
  <si>
    <t>15,764.121514</t>
  </si>
  <si>
    <t>19,453,225,867.30</t>
  </si>
  <si>
    <t>1,234,019.025393</t>
  </si>
  <si>
    <t>15,769.751749</t>
  </si>
  <si>
    <t>19,476,864,125.74</t>
  </si>
  <si>
    <t>1,235,077.408694</t>
  </si>
  <si>
    <t>15,935.292926</t>
  </si>
  <si>
    <t>19,563,834,240.07</t>
  </si>
  <si>
    <t>1,227,704.713762</t>
  </si>
  <si>
    <t>15,935.891187</t>
  </si>
  <si>
    <t>19,533,823,027.91</t>
  </si>
  <si>
    <t>1,225,775.377040</t>
  </si>
  <si>
    <t>16,021.250313</t>
  </si>
  <si>
    <t>19,635,286,521.59</t>
  </si>
  <si>
    <t>1,225,577.663253</t>
  </si>
  <si>
    <t>15,904.762492</t>
  </si>
  <si>
    <t>19,555,839,671.42</t>
  </si>
  <si>
    <t>1,229,558.736316</t>
  </si>
  <si>
    <t>15,903.183429</t>
  </si>
  <si>
    <t>19,554,016,433.46</t>
  </si>
  <si>
    <t>1,229,566.175896</t>
  </si>
  <si>
    <t>15,901.604554</t>
  </si>
  <si>
    <t>19,552,193,399.22</t>
  </si>
  <si>
    <t>1,229,573.615207</t>
  </si>
  <si>
    <t>15,869.341905</t>
  </si>
  <si>
    <t>19,578,019,304.35</t>
  </si>
  <si>
    <t>1,233,700.768542</t>
  </si>
  <si>
    <t>15,629.257537</t>
  </si>
  <si>
    <t>19,282,737,604.84</t>
  </si>
  <si>
    <t>1,233,759.029149</t>
  </si>
  <si>
    <t>15,715.145040</t>
  </si>
  <si>
    <t>18,251,196,570.14</t>
  </si>
  <si>
    <t>1,161,376.272579</t>
  </si>
  <si>
    <t>15,732.382863</t>
  </si>
  <si>
    <t>18,267,637,980.04</t>
  </si>
  <si>
    <t>1,161,148.831613</t>
  </si>
  <si>
    <t>15,786.593183</t>
  </si>
  <si>
    <t>18,284,383,641.77</t>
  </si>
  <si>
    <t>1,158,222.260453</t>
  </si>
  <si>
    <t>15,785.119421</t>
  </si>
  <si>
    <t>18,282,776,181.40</t>
  </si>
  <si>
    <t>1,158,228.562845</t>
  </si>
  <si>
    <t>15,783.645846</t>
  </si>
  <si>
    <t>18,281,168,913.19</t>
  </si>
  <si>
    <t>1,158,234.864811</t>
  </si>
  <si>
    <t>15,743.598774</t>
  </si>
  <si>
    <t>18,211,685,107.05</t>
  </si>
  <si>
    <t>1,156,767.608725</t>
  </si>
  <si>
    <t>15,826.878400</t>
  </si>
  <si>
    <t>18,383,154,375.55</t>
  </si>
  <si>
    <t>1,161,514.855341</t>
  </si>
  <si>
    <t>15,819.149478</t>
  </si>
  <si>
    <t>18,353,627,297.25</t>
  </si>
  <si>
    <t>1,160,215.808252</t>
  </si>
  <si>
    <t>15,742.520696</t>
  </si>
  <si>
    <t>18,282,376,440.76</t>
  </si>
  <si>
    <t>1,161,337.297459</t>
  </si>
  <si>
    <t>15,789.923866</t>
  </si>
  <si>
    <t>18,520,358,656.22</t>
  </si>
  <si>
    <t>1,172,922.606458</t>
  </si>
  <si>
    <t>15,788.533268</t>
  </si>
  <si>
    <t>18,518,820,415.95</t>
  </si>
  <si>
    <t>1,172,928.485598</t>
  </si>
  <si>
    <t>15,787.142869</t>
  </si>
  <si>
    <t>18,517,282,386.97</t>
  </si>
  <si>
    <t>1,172,934.364433</t>
  </si>
  <si>
    <t>15,770.884665</t>
  </si>
  <si>
    <t>18,462,292,942.73</t>
  </si>
  <si>
    <t>1,170,656.772575</t>
  </si>
  <si>
    <t>15,870.096230</t>
  </si>
  <si>
    <t>18,620,129,030.65</t>
  </si>
  <si>
    <t>1,173,283.939884</t>
  </si>
  <si>
    <t>15,832.641607</t>
  </si>
  <si>
    <t>18,607,426,788.50</t>
  </si>
  <si>
    <t>1,175,257.247082</t>
  </si>
  <si>
    <t>15,938.105481</t>
  </si>
  <si>
    <t>20,323,880,220.16</t>
  </si>
  <si>
    <t>1,275,175.411838</t>
  </si>
  <si>
    <t>15,916.220919</t>
  </si>
  <si>
    <t>20,298,624,426.33</t>
  </si>
  <si>
    <t>1,275,341.962771</t>
  </si>
  <si>
    <t>15,914.930531</t>
  </si>
  <si>
    <t>20,297,073,379.33</t>
  </si>
  <si>
    <t>1,275,347.909326</t>
  </si>
  <si>
    <t>15,913.640350</t>
  </si>
  <si>
    <t>20,295,522,573.74</t>
  </si>
  <si>
    <t>1,275,353.855357</t>
  </si>
  <si>
    <t>15,939.534678</t>
  </si>
  <si>
    <t>20,359,453,737.76</t>
  </si>
  <si>
    <t>1,277,292.853879</t>
  </si>
  <si>
    <t>16,090.107565</t>
  </si>
  <si>
    <t>20,610,763,621.73</t>
  </si>
  <si>
    <t>1,280,958.721869</t>
  </si>
  <si>
    <t>16,069.395353</t>
  </si>
  <si>
    <t>20,702,122,215.88</t>
  </si>
  <si>
    <t>1,288,295.032950</t>
  </si>
  <si>
    <t>16,074.178328</t>
  </si>
  <si>
    <t>20,675,471,234.48</t>
  </si>
  <si>
    <t>1,286,253.692918</t>
  </si>
  <si>
    <t>16,060.886650</t>
  </si>
  <si>
    <t>20,740,924,382.64</t>
  </si>
  <si>
    <t>1,291,393.485000</t>
  </si>
  <si>
    <t>16,059.414967</t>
  </si>
  <si>
    <t>20,739,133,239.91</t>
  </si>
  <si>
    <t>1,291,400.295833</t>
  </si>
  <si>
    <t>16,057.943489</t>
  </si>
  <si>
    <t>20,737,342,332.69</t>
  </si>
  <si>
    <t>1,291,407.106169</t>
  </si>
  <si>
    <t>16,056.472216</t>
  </si>
  <si>
    <t>20,735,551,659.92</t>
  </si>
  <si>
    <t>1,291,413.915884</t>
  </si>
  <si>
    <t>16,025.254774</t>
  </si>
  <si>
    <t>20,699,449,611.57</t>
  </si>
  <si>
    <t>1,291,676.787889</t>
  </si>
  <si>
    <t>16,071.851917</t>
  </si>
  <si>
    <t>20,843,603,389.79</t>
  </si>
  <si>
    <t>1,296,901.159718</t>
  </si>
  <si>
    <t>16,069.287241</t>
  </si>
  <si>
    <t>20,863,038,080.01</t>
  </si>
  <si>
    <t>1,298,317.577345</t>
  </si>
  <si>
    <t>16,066.793399</t>
  </si>
  <si>
    <t>20,296,626,633.09</t>
  </si>
  <si>
    <t>1,263,265.552035</t>
  </si>
  <si>
    <t>16,065.095407</t>
  </si>
  <si>
    <t>20,294,609,094.35</t>
  </si>
  <si>
    <t>1,263,273.487064</t>
  </si>
  <si>
    <t>16,063.397606</t>
  </si>
  <si>
    <t>20,292,591,773.42</t>
  </si>
  <si>
    <t>1,263,281.422185</t>
  </si>
  <si>
    <t>15,891.848896</t>
  </si>
  <si>
    <t>19,988,368,424.92</t>
  </si>
  <si>
    <t>1,257,774.885424</t>
  </si>
  <si>
    <t>15,871.294356</t>
  </si>
  <si>
    <t>19,963,847,082.36</t>
  </si>
  <si>
    <t>1,257,858.787948</t>
  </si>
  <si>
    <t>15,652.543474</t>
  </si>
  <si>
    <t>19,672,657,661.93</t>
  </si>
  <si>
    <t>1,256,834.564572</t>
  </si>
  <si>
    <t>15,639.496660</t>
  </si>
  <si>
    <t>19,642,687,495.99</t>
  </si>
  <si>
    <t>1,255,966.731125</t>
  </si>
  <si>
    <t>15,666.209293</t>
  </si>
  <si>
    <t>19,329,722,629.38</t>
  </si>
  <si>
    <t>1,233,848.103802</t>
  </si>
  <si>
    <t>15,664.574908</t>
  </si>
  <si>
    <t>19,327,828,445.11</t>
  </si>
  <si>
    <t>1,233,855.917483</t>
  </si>
  <si>
    <t>15,662.940712</t>
  </si>
  <si>
    <t>19,325,934,467.25</t>
  </si>
  <si>
    <t>1,233,863.731150</t>
  </si>
  <si>
    <t>15,586.718558</t>
  </si>
  <si>
    <t>19,185,552,999.90</t>
  </si>
  <si>
    <t>1,230,891.090321</t>
  </si>
  <si>
    <t>15,648.054905</t>
  </si>
  <si>
    <t>19,241,602,725.24</t>
  </si>
  <si>
    <t>1,229,648.211338</t>
  </si>
  <si>
    <t>15,749.828554</t>
  </si>
  <si>
    <t>19,375,307,609.00</t>
  </si>
  <si>
    <t>1,230,191.652124</t>
  </si>
  <si>
    <t>15,686.570336</t>
  </si>
  <si>
    <t>19,278,491,017.07</t>
  </si>
  <si>
    <t>1,228,980.625086</t>
  </si>
  <si>
    <t>15,663.662246</t>
  </si>
  <si>
    <t>19,248,004,834.25</t>
  </si>
  <si>
    <t>1,228,831.708203</t>
  </si>
  <si>
    <t>15,662.068469</t>
  </si>
  <si>
    <t>19,246,165,109.82</t>
  </si>
  <si>
    <t>1,228,839.290791</t>
  </si>
  <si>
    <t>15,660.474880</t>
  </si>
  <si>
    <t>19,244,325,591.53</t>
  </si>
  <si>
    <t>1,228,846.873383</t>
  </si>
  <si>
    <t>15,658.881478</t>
  </si>
  <si>
    <t>19,242,486,276.39</t>
  </si>
  <si>
    <t>1,228,854.455726</t>
  </si>
  <si>
    <t>15,665.493153</t>
  </si>
  <si>
    <t>19,261,828,929.01</t>
  </si>
  <si>
    <t>1,229,570.543384</t>
  </si>
  <si>
    <t>15,704.110376</t>
  </si>
  <si>
    <t>19,309,213,839.96</t>
  </si>
  <si>
    <t>1,229,564.322819</t>
  </si>
  <si>
    <t>15,536.782645</t>
  </si>
  <si>
    <t>19,031,553,824.52</t>
  </si>
  <si>
    <t>1,224,935.320196</t>
  </si>
  <si>
    <t>15,583.791247</t>
  </si>
  <si>
    <t>19,080,141,420.19</t>
  </si>
  <si>
    <t>1,224,358.124253</t>
  </si>
  <si>
    <t>15,582.191648</t>
  </si>
  <si>
    <t>19,078,301,635.18</t>
  </si>
  <si>
    <t>1,224,365.741731</t>
  </si>
  <si>
    <t>15,580.592236</t>
  </si>
  <si>
    <t>19,076,462,052.20</t>
  </si>
  <si>
    <t>1,224,373.359092</t>
  </si>
  <si>
    <t>15,578.993010</t>
  </si>
  <si>
    <t>19,074,622,674.25</t>
  </si>
  <si>
    <t>1,224,380.976465</t>
  </si>
  <si>
    <t>15,635.958069</t>
  </si>
  <si>
    <t>19,162,366,272.66</t>
  </si>
  <si>
    <t>1,225,531.955800</t>
  </si>
  <si>
    <t>15,307.826527</t>
  </si>
  <si>
    <t>18,776,301,807.33</t>
  </si>
  <si>
    <t>1,226,581.825595</t>
  </si>
  <si>
    <t>15,299.639971</t>
  </si>
  <si>
    <t>19,029,040,471.06</t>
  </si>
  <si>
    <t>1,243,757.402605</t>
  </si>
  <si>
    <t>15,159.792299</t>
  </si>
  <si>
    <t>18,825,942,328.47</t>
  </si>
  <si>
    <t>1,241,833.790173</t>
  </si>
  <si>
    <t>15,158.308558</t>
  </si>
  <si>
    <t>18,824,211,676.58</t>
  </si>
  <si>
    <t>1,241,841.172725</t>
  </si>
  <si>
    <t>15,156.825000</t>
  </si>
  <si>
    <t>18,822,481,225.28</t>
  </si>
  <si>
    <t>1,241,848.555010</t>
  </si>
  <si>
    <t>14,800.337602</t>
  </si>
  <si>
    <t>18,378,303,322.48</t>
  </si>
  <si>
    <t>1,241,748.926039</t>
  </si>
  <si>
    <t>14,664.681458</t>
  </si>
  <si>
    <t>18,192,949,378.32</t>
  </si>
  <si>
    <t>1,240,596.287821</t>
  </si>
  <si>
    <t>14,806.047267</t>
  </si>
  <si>
    <t>18,373,593,062.36</t>
  </si>
  <si>
    <t>1,240,951.938854</t>
  </si>
  <si>
    <t>14,584.054496</t>
  </si>
  <si>
    <t>18,063,017,826.60</t>
  </si>
  <si>
    <t>1,238,545.689182</t>
  </si>
  <si>
    <t>14,591.513914</t>
  </si>
  <si>
    <t>18,030,588,541.39</t>
  </si>
  <si>
    <t>1,235,690.048861</t>
  </si>
  <si>
    <t>14,590.009034</t>
  </si>
  <si>
    <t>18,028,841,829.53</t>
  </si>
  <si>
    <t>1,235,697.783881</t>
  </si>
  <si>
    <t>14,588.504329</t>
  </si>
  <si>
    <t>18,027,095,310.15</t>
  </si>
  <si>
    <t>1,235,705.518806</t>
  </si>
  <si>
    <t>14,643.987026</t>
  </si>
  <si>
    <t>17,887,331,977.93</t>
  </si>
  <si>
    <t>1,221,479.638465</t>
  </si>
  <si>
    <t>14,954.951488</t>
  </si>
  <si>
    <t>18,234,782,166.98</t>
  </si>
  <si>
    <t>1,219,314.029947</t>
  </si>
  <si>
    <t>14,953.393357</t>
  </si>
  <si>
    <t>18,232,997,380.91</t>
  </si>
  <si>
    <t>1,219,321.724923</t>
  </si>
  <si>
    <t>15,059.566884</t>
  </si>
  <si>
    <t>18,370,877,239.47</t>
  </si>
  <si>
    <t>1,219,880.849237</t>
  </si>
  <si>
    <t>15,069.180097</t>
  </si>
  <si>
    <t>18,424,130,199.88</t>
  </si>
  <si>
    <t>1,222,636.539026</t>
  </si>
  <si>
    <t>15,067.631908</t>
  </si>
  <si>
    <t>18,422,352,008.91</t>
  </si>
  <si>
    <t>1,222,644.150109</t>
  </si>
  <si>
    <t>15,066.083901</t>
  </si>
  <si>
    <t>18,420,574,009.70</t>
  </si>
  <si>
    <t>1,222,651.760779</t>
  </si>
  <si>
    <t>15,146.179600</t>
  </si>
  <si>
    <t>18,527,921,740.88</t>
  </si>
  <si>
    <t>1,223,273.606313</t>
  </si>
  <si>
    <t>15,154.127520</t>
  </si>
  <si>
    <t>18,489,760,579.86</t>
  </si>
  <si>
    <t>1,220,113.830751</t>
  </si>
  <si>
    <t>15,072.959126</t>
  </si>
  <si>
    <t>18,347,785,879.53</t>
  </si>
  <si>
    <t>1,217,265.019205</t>
  </si>
  <si>
    <t>15,205.553399</t>
  </si>
  <si>
    <t>18,521,096,941.00</t>
  </si>
  <si>
    <t>1,218,048.199565</t>
  </si>
  <si>
    <t>15,099.463296</t>
  </si>
  <si>
    <t>18,387,213,464.51</t>
  </si>
  <si>
    <t>1,217,739.538396</t>
  </si>
  <si>
    <t>15,097.969214</t>
  </si>
  <si>
    <t>18,369,474,496.62</t>
  </si>
  <si>
    <t>1,216,685.120786</t>
  </si>
  <si>
    <t>15,096.475453</t>
  </si>
  <si>
    <t>18,361,866,710.16</t>
  </si>
  <si>
    <t>1,216,301.564371</t>
  </si>
  <si>
    <t>15,180.710057</t>
  </si>
  <si>
    <t>18,445,251,636.57</t>
  </si>
  <si>
    <t>1,215,045.381068</t>
  </si>
  <si>
    <t>15,084.604764</t>
  </si>
  <si>
    <t>18,267,569,359.10</t>
  </si>
  <si>
    <t>1,211,007.490403</t>
  </si>
  <si>
    <t>15,020.840209</t>
  </si>
  <si>
    <t>18,179,212,272.74</t>
  </si>
  <si>
    <t>1,210,266.005110</t>
  </si>
  <si>
    <t>14,599.041046</t>
  </si>
  <si>
    <t>17,668,357,331.84</t>
  </si>
  <si>
    <t>1,210,240.951882</t>
  </si>
  <si>
    <t>14,528.865764</t>
  </si>
  <si>
    <t>17,579,345,891.50</t>
  </si>
  <si>
    <t>1,209,959.963601</t>
  </si>
  <si>
    <t>14,527.399212</t>
  </si>
  <si>
    <t>17,577,678,762.25</t>
  </si>
  <si>
    <t>1,209,967.352398</t>
  </si>
  <si>
    <t>14,525.932835</t>
  </si>
  <si>
    <t>17,576,011,821.07</t>
  </si>
  <si>
    <t>1,209,974.741046</t>
  </si>
  <si>
    <t>14,109.447454</t>
  </si>
  <si>
    <t>17,021,879,965.87</t>
  </si>
  <si>
    <t>1,206,417.191155</t>
  </si>
  <si>
    <t>14,446.397685</t>
  </si>
  <si>
    <t>17,420,830,135.37</t>
  </si>
  <si>
    <t>1,205,894.404624</t>
  </si>
  <si>
    <t>14,502.995847</t>
  </si>
  <si>
    <t>17,457,846,862.73</t>
  </si>
  <si>
    <t>1,203,740.733794</t>
  </si>
  <si>
    <t>14,643.328845</t>
  </si>
  <si>
    <t>17,582,305,752.37</t>
  </si>
  <si>
    <t>1,200,704.152637</t>
  </si>
  <si>
    <t>14,750.433404</t>
  </si>
  <si>
    <t>17,688,661,668.91</t>
  </si>
  <si>
    <t>1,199,196.063187</t>
  </si>
  <si>
    <t>14,748.986841</t>
  </si>
  <si>
    <t>17,687,031,746.31</t>
  </si>
  <si>
    <t>1,199,203.168082</t>
  </si>
  <si>
    <t>14,747.540457</t>
  </si>
  <si>
    <t>17,685,402,014.96</t>
  </si>
  <si>
    <t>1,199,210.272792</t>
  </si>
  <si>
    <t>14,746.094253</t>
  </si>
  <si>
    <t>17,683,772,476.88</t>
  </si>
  <si>
    <t>1,199,217.377385</t>
  </si>
  <si>
    <t>14,780.762887</t>
  </si>
  <si>
    <t>17,712,966,190.76</t>
  </si>
  <si>
    <t>1,198,379.699767</t>
  </si>
  <si>
    <t>14,812.236056</t>
  </si>
  <si>
    <t>17,735,312,326.04</t>
  </si>
  <si>
    <t>1,197,341.998778</t>
  </si>
  <si>
    <t>14,452.054362</t>
  </si>
  <si>
    <t>17,293,335,533.59</t>
  </si>
  <si>
    <t>1,196,600.504015</t>
  </si>
  <si>
    <t>14,345.194451</t>
  </si>
  <si>
    <t>17,139,744,669.32</t>
  </si>
  <si>
    <t>1,194,807.412884</t>
  </si>
  <si>
    <t>14,343.697711</t>
  </si>
  <si>
    <t>17,138,064,346.55</t>
  </si>
  <si>
    <t>1,194,814.941836</t>
  </si>
  <si>
    <t>14,342.201145</t>
  </si>
  <si>
    <t>17,136,384,204.33</t>
  </si>
  <si>
    <t>1,194,822.470526</t>
  </si>
  <si>
    <t>14,360.319891</t>
  </si>
  <si>
    <t>17,115,989,940.10</t>
  </si>
  <si>
    <t>1,191,894.753705</t>
  </si>
  <si>
    <t>14,632.664060</t>
  </si>
  <si>
    <t>17,431,581,945.06</t>
  </si>
  <si>
    <t>1,191,278.763313</t>
  </si>
  <si>
    <t>14,660.902808</t>
  </si>
  <si>
    <t>17,469,009,077.89</t>
  </si>
  <si>
    <t>1,191,537.063342</t>
  </si>
  <si>
    <t>14,582.321714</t>
  </si>
  <si>
    <t>17,291,446,286.30</t>
  </si>
  <si>
    <t>1,185,781.429387</t>
  </si>
  <si>
    <t>14,645.732017</t>
  </si>
  <si>
    <t>17,358,598,632.14</t>
  </si>
  <si>
    <t>1,185,232.572316</t>
  </si>
  <si>
    <t>14,644.236593</t>
  </si>
  <si>
    <t>17,356,933,107.26</t>
  </si>
  <si>
    <t>1,185,239.872184</t>
  </si>
  <si>
    <t>14,642.741345</t>
  </si>
  <si>
    <t>17,355,267,763.08</t>
  </si>
  <si>
    <t>1,185,247.171569</t>
  </si>
  <si>
    <t>14,909.725855</t>
  </si>
  <si>
    <t>17,674,417,828.92</t>
  </si>
  <si>
    <t>1,185,428.759750</t>
  </si>
  <si>
    <t>14,988.090707</t>
  </si>
  <si>
    <t>17,739,376,688.69</t>
  </si>
  <si>
    <t>1,183,564.807218</t>
  </si>
  <si>
    <t>15,015.079189</t>
  </si>
  <si>
    <t>17,763,436,163.84</t>
  </si>
  <si>
    <t>1,183,039.792185</t>
  </si>
  <si>
    <t>15,028.635683</t>
  </si>
  <si>
    <t>17,745,122,215.68</t>
  </si>
  <si>
    <t>1,180,754.034507</t>
  </si>
  <si>
    <t>15,042.493770</t>
  </si>
  <si>
    <t>17,760,943,583.49</t>
  </si>
  <si>
    <t>1,180,718.028240</t>
  </si>
  <si>
    <t>15,040.955753</t>
  </si>
  <si>
    <t>17,759,237,072.93</t>
  </si>
  <si>
    <t>1,180,725.305238</t>
  </si>
  <si>
    <t>15,039.417919</t>
  </si>
  <si>
    <t>17,757,530,752.20</t>
  </si>
  <si>
    <t>1,180,732.582049</t>
  </si>
  <si>
    <t>14,731.379721</t>
  </si>
  <si>
    <t>17,395,403,273.84</t>
  </si>
  <si>
    <t>1,180,840.057318</t>
  </si>
  <si>
    <t>14,947.652342</t>
  </si>
  <si>
    <t>17,653,547,634.87</t>
  </si>
  <si>
    <t>1,181,024.767702</t>
  </si>
  <si>
    <t>15,089.037803</t>
  </si>
  <si>
    <t>17,793,500,003.50</t>
  </si>
  <si>
    <t>1,179,233.575794</t>
  </si>
  <si>
    <t>15,083.668660</t>
  </si>
  <si>
    <t>17,840,787,393.45</t>
  </si>
  <si>
    <t>1,182,788.338578</t>
  </si>
  <si>
    <t>14,963.680066</t>
  </si>
  <si>
    <t>17,684,154,253.10</t>
  </si>
  <si>
    <t>1,181,805.155903</t>
  </si>
  <si>
    <t>14,962.159683</t>
  </si>
  <si>
    <t>17,682,465,884.96</t>
  </si>
  <si>
    <t>1,181,812.402718</t>
  </si>
  <si>
    <t>14,960.639483</t>
  </si>
  <si>
    <t>17,680,777,703.04</t>
  </si>
  <si>
    <t>1,181,819.649066</t>
  </si>
  <si>
    <t>14,949.295621</t>
  </si>
  <si>
    <t>17,648,306,528.51</t>
  </si>
  <si>
    <t>1,180,544.353086</t>
  </si>
  <si>
    <t>15,032.202306</t>
  </si>
  <si>
    <t>17,699,264,476.76</t>
  </si>
  <si>
    <t>1,177,423.248853</t>
  </si>
  <si>
    <t>15,081.380742</t>
  </si>
  <si>
    <t>17,706,529,939.37</t>
  </si>
  <si>
    <t>1,174,065.574109</t>
  </si>
  <si>
    <t>15,198.952913</t>
  </si>
  <si>
    <t>17,846,087,032.41</t>
  </si>
  <si>
    <t>1,174,165.558298</t>
  </si>
  <si>
    <t>15,374.371795</t>
  </si>
  <si>
    <t>18,114,776,467.84</t>
  </si>
  <si>
    <t>1,178,244.985223</t>
  </si>
  <si>
    <t>15,372.738975</t>
  </si>
  <si>
    <t>18,112,969,019.14</t>
  </si>
  <si>
    <t>1,178,252.557914</t>
  </si>
  <si>
    <t>15,371.106340</t>
  </si>
  <si>
    <t>18,111,161,763.33</t>
  </si>
  <si>
    <t>1,178,260.130563</t>
  </si>
  <si>
    <t>15,327.616072</t>
  </si>
  <si>
    <t>18,063,110,016.93</t>
  </si>
  <si>
    <t>1,178,468.323565</t>
  </si>
  <si>
    <t>15,303.748880</t>
  </si>
  <si>
    <t>18,016,582,050.03</t>
  </si>
  <si>
    <t>1,177,265.922929</t>
  </si>
  <si>
    <t>15,135.853578</t>
  </si>
  <si>
    <t>17,771,280,380.39</t>
  </si>
  <si>
    <t>1,174,118.148632</t>
  </si>
  <si>
    <t>14,746.953355</t>
  </si>
  <si>
    <t>17,309,377,926.56</t>
  </si>
  <si>
    <t>1,173,759.590232</t>
  </si>
  <si>
    <t>14,599.104023</t>
  </si>
  <si>
    <t>17,127,821,899.09</t>
  </si>
  <si>
    <t>1,173,210.484151</t>
  </si>
  <si>
    <t>14,597.894649</t>
  </si>
  <si>
    <t>17,126,488,898.35</t>
  </si>
  <si>
    <t>1,173,216.365136</t>
  </si>
  <si>
    <t>14,596.685456</t>
  </si>
  <si>
    <t>17,125,156,091.55</t>
  </si>
  <si>
    <t>1,173,222.245786</t>
  </si>
  <si>
    <t>14,463.865451</t>
  </si>
  <si>
    <t>16,848,025,414.96</t>
  </si>
  <si>
    <t>1,164,835.601662</t>
  </si>
  <si>
    <t>14,566.078645</t>
  </si>
  <si>
    <t>16,979,950,708.48</t>
  </si>
  <si>
    <t>1,165,718.730631</t>
  </si>
  <si>
    <t>14,498.439151</t>
  </si>
  <si>
    <t>16,901,396,796.03</t>
  </si>
  <si>
    <t>1,165,739.057812</t>
  </si>
  <si>
    <t>14,662.000433</t>
  </si>
  <si>
    <t>17,093,122,646.53</t>
  </si>
  <si>
    <t>1,165,811.085925</t>
  </si>
  <si>
    <t>14,555.353827</t>
  </si>
  <si>
    <t>16,938,995,065.44</t>
  </si>
  <si>
    <t>1,163,763.881442</t>
  </si>
  <si>
    <t>14,553.942139</t>
  </si>
  <si>
    <t>16,937,452,204.41</t>
  </si>
  <si>
    <t>1,163,770.753120</t>
  </si>
  <si>
    <t>14,552.530629</t>
  </si>
  <si>
    <t>16,935,909,529.86</t>
  </si>
  <si>
    <t>1,163,777.624777</t>
  </si>
  <si>
    <t>14,225.897438</t>
  </si>
  <si>
    <t>16,555,873,316.58</t>
  </si>
  <si>
    <t>1,163,784.104961</t>
  </si>
  <si>
    <t>14,337.112527</t>
  </si>
  <si>
    <t>16,339,556,873.16</t>
  </si>
  <si>
    <t>1,139,668.593843</t>
  </si>
  <si>
    <t>14,481.724721</t>
  </si>
  <si>
    <t>16,465,886,744.25</t>
  </si>
  <si>
    <t>1,137,011.444488</t>
  </si>
  <si>
    <t>14,656.303379</t>
  </si>
  <si>
    <t>16,614,439,236.45</t>
  </si>
  <si>
    <t>1,133,603.665747</t>
  </si>
  <si>
    <t>14,599.950386</t>
  </si>
  <si>
    <t>16,547,321,769.08</t>
  </si>
  <si>
    <t>1,133,382.054857</t>
  </si>
  <si>
    <t>14,598.359842</t>
  </si>
  <si>
    <t>16,545,631,283.03</t>
  </si>
  <si>
    <t>1,133,389.741200</t>
  </si>
  <si>
    <t>14,596.769473</t>
  </si>
  <si>
    <t>16,543,940,972.36</t>
  </si>
  <si>
    <t>1,133,397.427627</t>
  </si>
  <si>
    <t>14,799.090949</t>
  </si>
  <si>
    <t>16,753,340,152.85</t>
  </si>
  <si>
    <t>1,132,051.976067</t>
  </si>
  <si>
    <t>14,736.642004</t>
  </si>
  <si>
    <t>16,661,222,875.44</t>
  </si>
  <si>
    <t>1,130,598.332422</t>
  </si>
  <si>
    <t>14,911.591521</t>
  </si>
  <si>
    <t>16,830,586,378.38</t>
  </si>
  <si>
    <t>1,128,691.485055</t>
  </si>
  <si>
    <t>14,936.062942</t>
  </si>
  <si>
    <t>16,819,244,882.38</t>
  </si>
  <si>
    <t>1,126,082.887264</t>
  </si>
  <si>
    <t>14,991.979929</t>
  </si>
  <si>
    <t>16,889,545,771.09</t>
  </si>
  <si>
    <t>1,126,572.063967</t>
  </si>
  <si>
    <t>14,990.340209</t>
  </si>
  <si>
    <t>16,887,813,802.97</t>
  </si>
  <si>
    <t>1,126,579.755187</t>
  </si>
  <si>
    <t>14,988.700670</t>
  </si>
  <si>
    <t>16,886,082,013.31</t>
  </si>
  <si>
    <t>1,126,587.446447</t>
  </si>
  <si>
    <t>14,987.061310</t>
  </si>
  <si>
    <t>16,884,350,398.11</t>
  </si>
  <si>
    <t>1,126,595.137548</t>
  </si>
  <si>
    <t>15,078.524629</t>
  </si>
  <si>
    <t>16,976,935,537.62</t>
  </si>
  <si>
    <t>1,125,901.635266</t>
  </si>
  <si>
    <t>14,968.378954</t>
  </si>
  <si>
    <t>16,848,991,132.78</t>
  </si>
  <si>
    <t>1,125,639.001062</t>
  </si>
  <si>
    <t>14,982.398036</t>
  </si>
  <si>
    <t>16,839,278,288.36</t>
  </si>
  <si>
    <t>1,123,937.452973</t>
  </si>
  <si>
    <t>15,058.875152</t>
  </si>
  <si>
    <t>16,910,888,186.49</t>
  </si>
  <si>
    <t>1,122,984.818975</t>
  </si>
  <si>
    <t>15,057.236113</t>
  </si>
  <si>
    <t>16,909,162,403.89</t>
  </si>
  <si>
    <t>1,122,992.445408</t>
  </si>
  <si>
    <t>15,055.597255</t>
  </si>
  <si>
    <t>16,907,436,805.92</t>
  </si>
  <si>
    <t>1,123,000.072273</t>
  </si>
  <si>
    <t>15,069.438332</t>
  </si>
  <si>
    <t>16,920,263,585.91</t>
  </si>
  <si>
    <t>1,122,819.790191</t>
  </si>
  <si>
    <t>14,968.960999</t>
  </si>
  <si>
    <t>16,714,934,925.71</t>
  </si>
  <si>
    <t>1,116,639.620284</t>
  </si>
  <si>
    <t>15,000.129767</t>
  </si>
  <si>
    <t>16,712,776,025.59</t>
  </si>
  <si>
    <t>1,114,175.429518</t>
  </si>
  <si>
    <t>15,149.240721</t>
  </si>
  <si>
    <t>16,859,921,201.34</t>
  </si>
  <si>
    <t>1,112,921.862682</t>
  </si>
  <si>
    <t>15,128.965968</t>
  </si>
  <si>
    <t>16,841,153,317.74</t>
  </si>
  <si>
    <t>1,113,172.794081</t>
  </si>
  <si>
    <t>15,127.303868</t>
  </si>
  <si>
    <t>16,839,418,408.41</t>
  </si>
  <si>
    <t>1,113,180.415730</t>
  </si>
  <si>
    <t>15,125.641949</t>
  </si>
  <si>
    <t>16,837,683,679.12</t>
  </si>
  <si>
    <t>1,113,188.037622</t>
  </si>
  <si>
    <t>14,964.226840</t>
  </si>
  <si>
    <t>15,619,493,468.30</t>
  </si>
  <si>
    <t>1,043,788.873000</t>
  </si>
  <si>
    <t>14,727.181149</t>
  </si>
  <si>
    <t>16,264,630,197.34</t>
  </si>
  <si>
    <t>1,104,395.337598</t>
  </si>
  <si>
    <t>14,680.558350</t>
  </si>
  <si>
    <t>16,161,388,682.26</t>
  </si>
  <si>
    <t>1,100,870.164247</t>
  </si>
  <si>
    <t>14,791.619863</t>
  </si>
  <si>
    <t>16,273,408,832.67</t>
  </si>
  <si>
    <t>1,100,177.599464</t>
  </si>
  <si>
    <t>14,627.833802</t>
  </si>
  <si>
    <t>16,069,012,291.14</t>
  </si>
  <si>
    <t>1,098,523.028650</t>
  </si>
  <si>
    <t>14,626.218132</t>
  </si>
  <si>
    <t>16,067,347,840.71</t>
  </si>
  <si>
    <t>1,098,530.576808</t>
  </si>
  <si>
    <t>14,624.602636</t>
  </si>
  <si>
    <t>16,065,683,566.48</t>
  </si>
  <si>
    <t>1,098,538.125525</t>
  </si>
  <si>
    <t>14,622.987315</t>
  </si>
  <si>
    <t>16,064,019,460.48</t>
  </si>
  <si>
    <t>1,098,545.674325</t>
  </si>
  <si>
    <t>14,622.210578</t>
  </si>
  <si>
    <t>16,062,776,563.34</t>
  </si>
  <si>
    <t>1,098,519.028853</t>
  </si>
  <si>
    <t>14,363.599201</t>
  </si>
  <si>
    <t>15,759,242,615.08</t>
  </si>
  <si>
    <t>1,097,165.299206</t>
  </si>
  <si>
    <t>14,309.481936</t>
  </si>
  <si>
    <t>15,651,610,944.92</t>
  </si>
  <si>
    <t>1,093,792.983915</t>
  </si>
  <si>
    <t>14,420.182843</t>
  </si>
  <si>
    <t>15,751,568,388.32</t>
  </si>
  <si>
    <t>1,092,327.924009</t>
  </si>
  <si>
    <t>14,418.619281</t>
  </si>
  <si>
    <t>15,749,966,647.87</t>
  </si>
  <si>
    <t>1,092,335.288237</t>
  </si>
  <si>
    <t>14,417.055891</t>
  </si>
  <si>
    <t>15,748,365,075.72</t>
  </si>
  <si>
    <t>1,092,342.652640</t>
  </si>
  <si>
    <t>14,415.492676</t>
  </si>
  <si>
    <t>15,746,763,671.95</t>
  </si>
  <si>
    <t>1,092,350.017147</t>
  </si>
  <si>
    <t>14,313.797747</t>
  </si>
  <si>
    <t>15,632,659,809.87</t>
  </si>
  <si>
    <t>1,092,139.213220</t>
  </si>
  <si>
    <t>14,246.870407</t>
  </si>
  <si>
    <t>15,560,357,554.68</t>
  </si>
  <si>
    <t>1,092,194.784583</t>
  </si>
  <si>
    <t>14,225.733933</t>
  </si>
  <si>
    <t>15,429,457,622.20</t>
  </si>
  <si>
    <t>1,084,615.928781</t>
  </si>
  <si>
    <t>14,185.356077</t>
  </si>
  <si>
    <t>15,377,408,379.22</t>
  </si>
  <si>
    <t>1,084,034.006320</t>
  </si>
  <si>
    <t>14,183.847388</t>
  </si>
  <si>
    <t>15,375,874,481.02</t>
  </si>
  <si>
    <t>1,084,041.167423</t>
  </si>
  <si>
    <t>14,182.338870</t>
  </si>
  <si>
    <t>15,374,340,748.29</t>
  </si>
  <si>
    <t>1,084,048.328654</t>
  </si>
  <si>
    <t>13,992.115000</t>
  </si>
  <si>
    <t>15,157,929,280.86</t>
  </si>
  <si>
    <t>1,083,319.375334</t>
  </si>
  <si>
    <t>13,952.163310</t>
  </si>
  <si>
    <t>15,099,002,070.07</t>
  </si>
  <si>
    <t>1,082,197.916852</t>
  </si>
  <si>
    <t>13,581.683721</t>
  </si>
  <si>
    <t>14,671,415,778.72</t>
  </si>
  <si>
    <t>1,080,235.417061</t>
  </si>
  <si>
    <t>13,542.678129</t>
  </si>
  <si>
    <t>14,610,151,102.55</t>
  </si>
  <si>
    <t>1,078,822.885970</t>
  </si>
  <si>
    <t>13,487.212239</t>
  </si>
  <si>
    <t>14,546,345,838.15</t>
  </si>
  <si>
    <t>1,078,528.726362</t>
  </si>
  <si>
    <t>13,485.781355</t>
  </si>
  <si>
    <t>14,544,898,384.22</t>
  </si>
  <si>
    <t>1,078,535.829769</t>
  </si>
  <si>
    <t>13,484.350635</t>
  </si>
  <si>
    <t>14,543,451,087.90</t>
  </si>
  <si>
    <t>1,078,542.933337</t>
  </si>
  <si>
    <t>13,729.906530</t>
  </si>
  <si>
    <t>14,793,039,576.29</t>
  </si>
  <si>
    <t>1,077,431.921597</t>
  </si>
  <si>
    <t>13,847.442150</t>
  </si>
  <si>
    <t>14,895,371,989.00</t>
  </si>
  <si>
    <t>1,075,676.780412</t>
  </si>
  <si>
    <t>14,209.230300</t>
  </si>
  <si>
    <t>15,230,227,685.93</t>
  </si>
  <si>
    <t>1,071,854.517385</t>
  </si>
  <si>
    <t>14,297.867846</t>
  </si>
  <si>
    <t>15,307,523,771.66</t>
  </si>
  <si>
    <t>1,070,615.838413</t>
  </si>
  <si>
    <t>14,340.278175</t>
  </si>
  <si>
    <t>15,332,575,592.60</t>
  </si>
  <si>
    <t>1,069,196.525032</t>
  </si>
  <si>
    <t>14,338.753223</t>
  </si>
  <si>
    <t>15,331,046,375.62</t>
  </si>
  <si>
    <t>1,069,203.586734</t>
  </si>
  <si>
    <t>14,337.228444</t>
  </si>
  <si>
    <t>15,329,517,323.22</t>
  </si>
  <si>
    <t>1,069,210.648559</t>
  </si>
  <si>
    <t>14,164.650539</t>
  </si>
  <si>
    <t>14,963,572,946.08</t>
  </si>
  <si>
    <t>1,056,402.549764</t>
  </si>
  <si>
    <t>13,795.950451</t>
  </si>
  <si>
    <t>14,551,528,238.17</t>
  </si>
  <si>
    <t>1,054,768.085002</t>
  </si>
  <si>
    <t>14,003.261381</t>
  </si>
  <si>
    <t>14,746,057,827.30</t>
  </si>
  <si>
    <t>1,053,044.531977</t>
  </si>
  <si>
    <t>14,001.792429</t>
  </si>
  <si>
    <t>14,744,608,103.08</t>
  </si>
  <si>
    <t>1,053,051.470232</t>
  </si>
  <si>
    <t>13,999.318024</t>
  </si>
  <si>
    <t>14,741,633,483.45</t>
  </si>
  <si>
    <t>1,053,025.115805</t>
  </si>
  <si>
    <t>13,997.848990</t>
  </si>
  <si>
    <t>14,740,183,708.70</t>
  </si>
  <si>
    <t>1,053,032.056515</t>
  </si>
  <si>
    <t>13,996.380124</t>
  </si>
  <si>
    <t>14,738,734,090.24</t>
  </si>
  <si>
    <t>1,053,038.997166</t>
  </si>
  <si>
    <t>13,924.032435</t>
  </si>
  <si>
    <t>14,652,026,860.61</t>
  </si>
  <si>
    <t>1,052,283.304355</t>
  </si>
  <si>
    <t>13,820.477017</t>
  </si>
  <si>
    <t>14,541,180,178.53</t>
  </si>
  <si>
    <t>1,052,147.488189</t>
  </si>
  <si>
    <t>13,579.772856</t>
  </si>
  <si>
    <t>13,877,315,591.63</t>
  </si>
  <si>
    <t>1,021,910.729973</t>
  </si>
  <si>
    <t>13,549.503825</t>
  </si>
  <si>
    <t>13,844,934,091.85</t>
  </si>
  <si>
    <t>1,021,803.770115</t>
  </si>
  <si>
    <t>13,857.031748</t>
  </si>
  <si>
    <t>14,160,536,320.85</t>
  </si>
  <si>
    <t>1,021,902.567502</t>
  </si>
  <si>
    <t>13,855.548607</t>
  </si>
  <si>
    <t>14,159,115,563.13</t>
  </si>
  <si>
    <t>1,021,909.414362</t>
  </si>
  <si>
    <t>13,854.065635</t>
  </si>
  <si>
    <t>14,157,694,957.43</t>
  </si>
  <si>
    <t>1,021,916.261305</t>
  </si>
  <si>
    <t>13,722.256443</t>
  </si>
  <si>
    <t>13,685,796,545.30</t>
  </si>
  <si>
    <t>997,343.010046</t>
  </si>
  <si>
    <t>13,842.196226</t>
  </si>
  <si>
    <t>13,787,681,562.56</t>
  </si>
  <si>
    <t>996,061.704206</t>
  </si>
  <si>
    <t>13,883.342729</t>
  </si>
  <si>
    <t>13,534,639,904.31</t>
  </si>
  <si>
    <t>974,883.366964</t>
  </si>
  <si>
    <t>14,003.405265</t>
  </si>
  <si>
    <t>13,641,886,426.03</t>
  </si>
  <si>
    <t>974,183.505194</t>
  </si>
  <si>
    <t>14,046.628553</t>
  </si>
  <si>
    <t>13,647,568,962.37</t>
  </si>
  <si>
    <t>971,590.364936</t>
  </si>
  <si>
    <t>14,045.076782</t>
  </si>
  <si>
    <t>13,646,155,381.83</t>
  </si>
  <si>
    <t>971,597.065219</t>
  </si>
  <si>
    <t>14,043.525176</t>
  </si>
  <si>
    <t>13,644,741,944.41</t>
  </si>
  <si>
    <t>971,603.765674</t>
  </si>
  <si>
    <t>13,944.799434</t>
  </si>
  <si>
    <t>13,549,259,949.80</t>
  </si>
  <si>
    <t>971,635.340742</t>
  </si>
  <si>
    <t>13,942.323396</t>
  </si>
  <si>
    <t>13,456,187,381.35</t>
  </si>
  <si>
    <t>965,132.352716</t>
  </si>
  <si>
    <t>13,944.032911</t>
  </si>
  <si>
    <t>13,056,232,861.20</t>
  </si>
  <si>
    <t>936,331.185109</t>
  </si>
  <si>
    <t>13,914.810762</t>
  </si>
  <si>
    <t>13,026,592,282.40</t>
  </si>
  <si>
    <t>936,167.405045</t>
  </si>
  <si>
    <t>13,913.204984</t>
  </si>
  <si>
    <t>13,025,182,481.04</t>
  </si>
  <si>
    <t>936,174.123483</t>
  </si>
  <si>
    <t>13,911.599365</t>
  </si>
  <si>
    <t>13,020,957,954.95</t>
  </si>
  <si>
    <t>935,978.503488</t>
  </si>
  <si>
    <t>13,909.993886</t>
  </si>
  <si>
    <t>13,019,548,705.10</t>
  </si>
  <si>
    <t>935,985.221248</t>
  </si>
  <si>
    <t>13,937.946765</t>
  </si>
  <si>
    <t>13,055,555,945.55</t>
  </si>
  <si>
    <t>936,691.477277</t>
  </si>
  <si>
    <t>14,102.358135</t>
  </si>
  <si>
    <t>13,209,053,434.34</t>
  </si>
  <si>
    <t>936,655.650645</t>
  </si>
  <si>
    <t>14,099.894979</t>
  </si>
  <si>
    <t>13,168,095,932.95</t>
  </si>
  <si>
    <t>933,914.469060</t>
  </si>
  <si>
    <t>14,116.385940</t>
  </si>
  <si>
    <t>13,165,558,756.37</t>
  </si>
  <si>
    <t>932,643.724292</t>
  </si>
  <si>
    <t>14,077.100422</t>
  </si>
  <si>
    <t>13,097,450,078.95</t>
  </si>
  <si>
    <t>930,408.229435</t>
  </si>
  <si>
    <t>14,075.559881</t>
  </si>
  <si>
    <t>13,096,106,093.53</t>
  </si>
  <si>
    <t>930,414.577033</t>
  </si>
  <si>
    <t>14,074.019504</t>
  </si>
  <si>
    <t>13,094,762,242.82</t>
  </si>
  <si>
    <t>930,420.924829</t>
  </si>
  <si>
    <t>14,072.479290</t>
  </si>
  <si>
    <t>13,093,418,532.82</t>
  </si>
  <si>
    <t>930,427.273177</t>
  </si>
  <si>
    <t>14,239.431679</t>
  </si>
  <si>
    <t>13,247,233,391.98</t>
  </si>
  <si>
    <t>930,320.373045</t>
  </si>
  <si>
    <t>14,170.666926</t>
  </si>
  <si>
    <t>13,183,965,183.61</t>
  </si>
  <si>
    <t>930,370.126738</t>
  </si>
  <si>
    <t>14,035.224399</t>
  </si>
  <si>
    <t>13,059,827,487.76</t>
  </si>
  <si>
    <t>930,503.646869</t>
  </si>
  <si>
    <t>14,019.715322</t>
  </si>
  <si>
    <t>13,034,766,691.72</t>
  </si>
  <si>
    <t>929,745.461448</t>
  </si>
  <si>
    <t>14,018.297213</t>
  </si>
  <si>
    <t>13,033,530,417.74</t>
  </si>
  <si>
    <t>929,751.325713</t>
  </si>
  <si>
    <t>14,016.879275</t>
  </si>
  <si>
    <t>13,032,294,285.05</t>
  </si>
  <si>
    <t>929,757.189857</t>
  </si>
  <si>
    <t>13,936.285303</t>
  </si>
  <si>
    <t>12,956,423,310.06</t>
  </si>
  <si>
    <t>929,689.872786</t>
  </si>
  <si>
    <t>14,103.324845</t>
  </si>
  <si>
    <t>13,159,313,691.35</t>
  </si>
  <si>
    <t>933,064.638047</t>
  </si>
  <si>
    <t>14,231.227252</t>
  </si>
  <si>
    <t>13,275,755,192.73</t>
  </si>
  <si>
    <t>932,860.881027</t>
  </si>
  <si>
    <t>14,218.874384</t>
  </si>
  <si>
    <t>13,275,801,927.69</t>
  </si>
  <si>
    <t>933,674.605244</t>
  </si>
  <si>
    <t>14,184.425263</t>
  </si>
  <si>
    <t>13,260,632,060.95</t>
  </si>
  <si>
    <t>934,872.708267</t>
  </si>
  <si>
    <t>14,183.013703</t>
  </si>
  <si>
    <t>13,259,394,755.99</t>
  </si>
  <si>
    <t>934,878.512675</t>
  </si>
  <si>
    <t>14,181.602317</t>
  </si>
  <si>
    <t>13,258,157,595.62</t>
  </si>
  <si>
    <t>934,884.316955</t>
  </si>
  <si>
    <t>14,221.339922</t>
  </si>
  <si>
    <t>13,362,245,438.76</t>
  </si>
  <si>
    <t>939,591.171585</t>
  </si>
  <si>
    <t>14,174.271112</t>
  </si>
  <si>
    <t>13,312,335,193.06</t>
  </si>
  <si>
    <t>939,190.106373</t>
  </si>
  <si>
    <t>14,226.100400</t>
  </si>
  <si>
    <t>13,428,697,560.07</t>
  </si>
  <si>
    <t>943,947.897343</t>
  </si>
  <si>
    <t>14,188.007786</t>
  </si>
  <si>
    <t>13,392,562,824.23</t>
  </si>
  <si>
    <t>943,935.401379</t>
  </si>
  <si>
    <t>14,171.535754</t>
  </si>
  <si>
    <t>13,380,061,260.79</t>
  </si>
  <si>
    <t>944,150.407787</t>
  </si>
  <si>
    <t>14,170.003158</t>
  </si>
  <si>
    <t>13,378,704,615.06</t>
  </si>
  <si>
    <t>944,156.784286</t>
  </si>
  <si>
    <t>14,168.470734</t>
  </si>
  <si>
    <t>13,377,348,114.01</t>
  </si>
  <si>
    <t>944,163.160980</t>
  </si>
  <si>
    <t>14,290.708455</t>
  </si>
  <si>
    <t>13,486,990,261.93</t>
  </si>
  <si>
    <t>943,759.387776</t>
  </si>
  <si>
    <t>14,468.067879</t>
  </si>
  <si>
    <t>13,598,648,922.09</t>
  </si>
  <si>
    <t>939,907.735850</t>
  </si>
  <si>
    <t>14,497.838395</t>
  </si>
  <si>
    <t>13,638,211,831.96</t>
  </si>
  <si>
    <t>940,706.570212</t>
  </si>
  <si>
    <t>14,532.365460</t>
  </si>
  <si>
    <t>13,671,862,049.28</t>
  </si>
  <si>
    <t>940,787.106310</t>
  </si>
  <si>
    <t>14,571.324633</t>
  </si>
  <si>
    <t>13,722,465,892.96</t>
  </si>
  <si>
    <t>941,744.572876</t>
  </si>
  <si>
    <t>14,569.747666</t>
  </si>
  <si>
    <t>13,721,073,892.18</t>
  </si>
  <si>
    <t>941,750.962829</t>
  </si>
  <si>
    <t>14,568.170874</t>
  </si>
  <si>
    <t>13,719,682,035.07</t>
  </si>
  <si>
    <t>941,757.352650</t>
  </si>
  <si>
    <t>14,544.788613</t>
  </si>
  <si>
    <t>13,677,015,785.24</t>
  </si>
  <si>
    <t>940,337.886622</t>
  </si>
  <si>
    <t>14,630.225180</t>
  </si>
  <si>
    <t>13,757,584,946.03</t>
  </si>
  <si>
    <t>940,353.602023</t>
  </si>
  <si>
    <t>14,674.554570</t>
  </si>
  <si>
    <t>13,805,162,851.20</t>
  </si>
  <si>
    <t>940,755.154460</t>
  </si>
  <si>
    <t>14,688.512102</t>
  </si>
  <si>
    <t>13,819,948,953.42</t>
  </si>
  <si>
    <t>940,867.860352</t>
  </si>
  <si>
    <t>14,682.586351</t>
  </si>
  <si>
    <t>13,884,920,844.11</t>
  </si>
  <si>
    <t>945,672.684127</t>
  </si>
  <si>
    <t>14,681.090353</t>
  </si>
  <si>
    <t>13,883,594,855.29</t>
  </si>
  <si>
    <t>945,678.728296</t>
  </si>
  <si>
    <t>14,679.594535</t>
  </si>
  <si>
    <t>13,882,269,021.96</t>
  </si>
  <si>
    <t>945,684.772741</t>
  </si>
  <si>
    <t>14,764.925866</t>
  </si>
  <si>
    <t>13,822,629,839.88</t>
  </si>
  <si>
    <t>936,180.104472</t>
  </si>
  <si>
    <t>14,804.442415</t>
  </si>
  <si>
    <t>13,918,134,115.38</t>
  </si>
  <si>
    <t>940,132.274198</t>
  </si>
  <si>
    <t>14,847.428371</t>
  </si>
  <si>
    <t>14,066,850,014.01</t>
  </si>
  <si>
    <t>947,426.696544</t>
  </si>
  <si>
    <t>15,023.846992</t>
  </si>
  <si>
    <t>14,265,877,334.12</t>
  </si>
  <si>
    <t>949,548.896614</t>
  </si>
  <si>
    <t>14,989.196737</t>
  </si>
  <si>
    <t>14,427,805,550.34</t>
  </si>
  <si>
    <t>962,546.946557</t>
  </si>
  <si>
    <t>14,987.704965</t>
  </si>
  <si>
    <t>14,426,459,975.93</t>
  </si>
  <si>
    <t>962,552.973230</t>
  </si>
  <si>
    <t>14,986.213377</t>
  </si>
  <si>
    <t>14,425,114,559.68</t>
  </si>
  <si>
    <t>962,558.999836</t>
  </si>
  <si>
    <t>15,108.107649</t>
  </si>
  <si>
    <t>14,552,207,925.59</t>
  </si>
  <si>
    <t>963,205.204993</t>
  </si>
  <si>
    <t>15,032.783064</t>
  </si>
  <si>
    <t>14,517,869,201.19</t>
  </si>
  <si>
    <t>965,747.269766</t>
  </si>
  <si>
    <t>15,022.307869</t>
  </si>
  <si>
    <t>14,589,522,114.52</t>
  </si>
  <si>
    <t>971,190.461693</t>
  </si>
  <si>
    <t>15,245.828997</t>
  </si>
  <si>
    <t>15,180,948,757.23</t>
  </si>
  <si>
    <t>995,744.394091</t>
  </si>
  <si>
    <t>15,241.337270</t>
  </si>
  <si>
    <t>15,279,484,382.48</t>
  </si>
  <si>
    <t>1,002,502.871763</t>
  </si>
  <si>
    <t>15,239.865567</t>
  </si>
  <si>
    <t>15,278,102,243.13</t>
  </si>
  <si>
    <t>1,002,508.990387</t>
  </si>
  <si>
    <t>15,238.394053</t>
  </si>
  <si>
    <t>15,276,720,273.82</t>
  </si>
  <si>
    <t>1,002,515.108944</t>
  </si>
  <si>
    <t>15,029.310652</t>
  </si>
  <si>
    <t>15,122,053,112.41</t>
  </si>
  <si>
    <t>1,006,170.772745</t>
  </si>
  <si>
    <t>14,899.201956</t>
  </si>
  <si>
    <t>15,005,545,495.24</t>
  </si>
  <si>
    <t>1,007,137.532578</t>
  </si>
  <si>
    <t>15,071.551187</t>
  </si>
  <si>
    <t>15,174,315,621.51</t>
  </si>
  <si>
    <t>1,006,818.437786</t>
  </si>
  <si>
    <t>15,183.258683</t>
  </si>
  <si>
    <t>15,327,689,995.91</t>
  </si>
  <si>
    <t>1,009,512.537184</t>
  </si>
  <si>
    <t>15,201.154687</t>
  </si>
  <si>
    <t>15,335,916,607.64</t>
  </si>
  <si>
    <t>1,008,865.242406</t>
  </si>
  <si>
    <t>15,199.680534</t>
  </si>
  <si>
    <t>15,334,523,435.16</t>
  </si>
  <si>
    <t>1,008,871.429970</t>
  </si>
  <si>
    <t>15,198.206569</t>
  </si>
  <si>
    <t>15,333,130,431.93</t>
  </si>
  <si>
    <t>1,008,877.617410</t>
  </si>
  <si>
    <t>15,139.563727</t>
  </si>
  <si>
    <t>15,272,805,252.78</t>
  </si>
  <si>
    <t>1,008,800.882777</t>
  </si>
  <si>
    <t>14,859.311737</t>
  </si>
  <si>
    <t>15,029,044,375.56</t>
  </si>
  <si>
    <t>1,011,422.644691</t>
  </si>
  <si>
    <t>14,907.180811</t>
  </si>
  <si>
    <t>15,077,371,742.16</t>
  </si>
  <si>
    <t>1,011,416.708022</t>
  </si>
  <si>
    <t>15,019.081462</t>
  </si>
  <si>
    <t>15,167,930,259.51</t>
  </si>
  <si>
    <t>1,009,910.645834</t>
  </si>
  <si>
    <t>15,033.728175</t>
  </si>
  <si>
    <t>15,213,686,778.37</t>
  </si>
  <si>
    <t>1,011,970.324417</t>
  </si>
  <si>
    <t>15,032.132781</t>
  </si>
  <si>
    <t>15,212,174,433.05</t>
  </si>
  <si>
    <t>1,011,977.119594</t>
  </si>
  <si>
    <t>15,030.537569</t>
  </si>
  <si>
    <t>15,210,662,244.68</t>
  </si>
  <si>
    <t>1,011,983.914427</t>
  </si>
  <si>
    <t>15,000.041930</t>
  </si>
  <si>
    <t>15,194,609,433.90</t>
  </si>
  <si>
    <t>1,012,971.130688</t>
  </si>
  <si>
    <t>15,249.645558</t>
  </si>
  <si>
    <t>15,458,994,134.88</t>
  </si>
  <si>
    <t>1,013,728.094570</t>
  </si>
  <si>
    <t>15,167.495477</t>
  </si>
  <si>
    <t>15,421,266,960.29</t>
  </si>
  <si>
    <t>1,016,731.271369</t>
  </si>
  <si>
    <t>15,216.491080</t>
  </si>
  <si>
    <t>15,417,455,137.62</t>
  </si>
  <si>
    <t>1,013,206.990763</t>
  </si>
  <si>
    <t>14,967.072909</t>
  </si>
  <si>
    <t>15,035,049,049.99</t>
  </si>
  <si>
    <t>1,004,541.712419</t>
  </si>
  <si>
    <t>14,965.456617</t>
  </si>
  <si>
    <t>15,033,528,047.93</t>
  </si>
  <si>
    <t>1,004,548.570279</t>
  </si>
  <si>
    <t>14,963.840505</t>
  </si>
  <si>
    <t>15,032,007,208.50</t>
  </si>
  <si>
    <t>1,004,555.428344</t>
  </si>
  <si>
    <t>14,962.224575</t>
  </si>
  <si>
    <t>15,030,486,529.70</t>
  </si>
  <si>
    <t>1,004,562.286482</t>
  </si>
  <si>
    <t>14,951.716291</t>
  </si>
  <si>
    <t>14,973,281,468.15</t>
  </si>
  <si>
    <t>1,001,442.321176</t>
  </si>
  <si>
    <t>14,971.914742</t>
  </si>
  <si>
    <t>15,050,138,637.60</t>
  </si>
  <si>
    <t>1,005,224.708834</t>
  </si>
  <si>
    <t>14,884.727046</t>
  </si>
  <si>
    <t>14,991,095,228.04</t>
  </si>
  <si>
    <t>1,007,146.129171</t>
  </si>
  <si>
    <t>15,082.701510</t>
  </si>
  <si>
    <t>15,238,317,077.34</t>
  </si>
  <si>
    <t>1,010,317.486403</t>
  </si>
  <si>
    <t>15,081.100604</t>
  </si>
  <si>
    <t>15,236,801,976.55</t>
  </si>
  <si>
    <t>1,010,324.271187</t>
  </si>
  <si>
    <t>15,079.499882</t>
  </si>
  <si>
    <t>15,235,287,037.76</t>
  </si>
  <si>
    <t>1,010,331.055895</t>
  </si>
  <si>
    <t>15,198.550717</t>
  </si>
  <si>
    <t>15,360,871,550.88</t>
  </si>
  <si>
    <t>1,010,680.020551</t>
  </si>
  <si>
    <t>15,095.364419</t>
  </si>
  <si>
    <t>15,190,772,734.85</t>
  </si>
  <si>
    <t>1,006,320.371820</t>
  </si>
  <si>
    <t>15,113.105124</t>
  </si>
  <si>
    <t>15,185,230,562.07</t>
  </si>
  <si>
    <t>1,004,772.377163</t>
  </si>
  <si>
    <t>15,221.485997</t>
  </si>
  <si>
    <t>15,300,814,877.45</t>
  </si>
  <si>
    <t>1,005,211.638365</t>
  </si>
  <si>
    <t>15,152.722224</t>
  </si>
  <si>
    <t>15,208,387,714.98</t>
  </si>
  <si>
    <t>1,003,673.629757</t>
  </si>
  <si>
    <t>15,151.102062</t>
  </si>
  <si>
    <t>15,206,864,381.31</t>
  </si>
  <si>
    <t>1,003,680.413422</t>
  </si>
  <si>
    <t>15,149.482084</t>
  </si>
  <si>
    <t>15,205,341,205.82</t>
  </si>
  <si>
    <t>1,003,687.196822</t>
  </si>
  <si>
    <t>15,187.164972</t>
  </si>
  <si>
    <t>15,243,530,421.19</t>
  </si>
  <si>
    <t>1,003,711.387184</t>
  </si>
  <si>
    <t>15,169.674942</t>
  </si>
  <si>
    <t>15,346,150,907.24</t>
  </si>
  <si>
    <t>1,011,633.470423</t>
  </si>
  <si>
    <t>15,168.849007</t>
  </si>
  <si>
    <t>15,515,588,332.23</t>
  </si>
  <si>
    <t>1,022,858.644382</t>
  </si>
  <si>
    <t>15,167.260324</t>
  </si>
  <si>
    <t>15,514,066,262.36</t>
  </si>
  <si>
    <t>1,022,865.430578</t>
  </si>
  <si>
    <t>15,165.671826</t>
  </si>
  <si>
    <t>15,512,544,364.03</t>
  </si>
  <si>
    <t>1,022,872.217088</t>
  </si>
  <si>
    <t>15,164.083512</t>
  </si>
  <si>
    <t>15,511,022,634.25</t>
  </si>
  <si>
    <t>1,022,879.003651</t>
  </si>
  <si>
    <t>15,162.495384</t>
  </si>
  <si>
    <t>15,509,501,067.01</t>
  </si>
  <si>
    <t>1,022,885.789869</t>
  </si>
  <si>
    <t>15,154.439912</t>
  </si>
  <si>
    <t>15,481,899,982.90</t>
  </si>
  <si>
    <t>1,021,608.193551</t>
  </si>
  <si>
    <t>15,144.996455</t>
  </si>
  <si>
    <t>15,481,989,676.25</t>
  </si>
  <si>
    <t>1,022,251.125782</t>
  </si>
  <si>
    <t>15,271.617032</t>
  </si>
  <si>
    <t>15,589,196,423.46</t>
  </si>
  <si>
    <t>1,020,795.400452</t>
  </si>
  <si>
    <t>15,264.691147</t>
  </si>
  <si>
    <t>15,203,305,123.16</t>
  </si>
  <si>
    <t>995,978.561018</t>
  </si>
  <si>
    <t>15,203.390720</t>
  </si>
  <si>
    <t>15,129,025,086.19</t>
  </si>
  <si>
    <t>995,108.615242</t>
  </si>
  <si>
    <t>15,201.749453</t>
  </si>
  <si>
    <t>15,127,494,584.36</t>
  </si>
  <si>
    <t>995,115.373477</t>
  </si>
  <si>
    <t>15,200.108369</t>
  </si>
  <si>
    <t>15,125,964,244.32</t>
  </si>
  <si>
    <t>995,122.131850</t>
  </si>
  <si>
    <t>15,285.384665</t>
  </si>
  <si>
    <t>15,193,503,062.79</t>
  </si>
  <si>
    <t>993,988.924432</t>
  </si>
  <si>
    <t>15,309.500104</t>
  </si>
  <si>
    <t>15,176,144,128.91</t>
  </si>
  <si>
    <t>991,289.331856</t>
  </si>
  <si>
    <t>15,240.324756</t>
  </si>
  <si>
    <t>14,978,026,301.46</t>
  </si>
  <si>
    <t>982,789.182080</t>
  </si>
  <si>
    <t>15,056.426268</t>
  </si>
  <si>
    <t>14,832,158,574.74</t>
  </si>
  <si>
    <t>985,104.852304</t>
  </si>
  <si>
    <t>15,042.336578</t>
  </si>
  <si>
    <t>14,753,367,107.92</t>
  </si>
  <si>
    <t>980,789.588834</t>
  </si>
  <si>
    <t>15,040.641783</t>
  </si>
  <si>
    <t>14,751,809,256.25</t>
  </si>
  <si>
    <t>980,796.529097</t>
  </si>
  <si>
    <t>15,038.947162</t>
  </si>
  <si>
    <t>14,750,251,547.80</t>
  </si>
  <si>
    <t>980,803.469077</t>
  </si>
  <si>
    <t>14,989.650290</t>
  </si>
  <si>
    <t>14,697,887,575.04</t>
  </si>
  <si>
    <t>980,535.722345</t>
  </si>
  <si>
    <t>14,916.867661</t>
  </si>
  <si>
    <t>14,621,630,516.49</t>
  </si>
  <si>
    <t>980,207.832432</t>
  </si>
  <si>
    <t>15,303.973288</t>
  </si>
  <si>
    <t>14,833,033,218.49</t>
  </si>
  <si>
    <t>969,227.594677</t>
  </si>
  <si>
    <t>15,435.107306</t>
  </si>
  <si>
    <t>14,965,569,054.58</t>
  </si>
  <si>
    <t>969,579.851840</t>
  </si>
  <si>
    <t>15,558.170493</t>
  </si>
  <si>
    <t>15,045,497,913.06</t>
  </si>
  <si>
    <t>967,048.016318</t>
  </si>
  <si>
    <t>15,556.314866</t>
  </si>
  <si>
    <t>15,043,815,933.84</t>
  </si>
  <si>
    <t>967,055.248172</t>
  </si>
  <si>
    <t>15,554.459418</t>
  </si>
  <si>
    <t>15,042,134,102.80</t>
  </si>
  <si>
    <t>967,062.480182</t>
  </si>
  <si>
    <t>15,691.292642</t>
  </si>
  <si>
    <t>15,189,353,963.42</t>
  </si>
  <si>
    <t>968,011.642509</t>
  </si>
  <si>
    <t>15,689.418858</t>
  </si>
  <si>
    <t>15,187,653,853.40</t>
  </si>
  <si>
    <t>968,018.891662</t>
  </si>
  <si>
    <t>15,975.016171</t>
  </si>
  <si>
    <t>15,458,397,053.87</t>
  </si>
  <si>
    <t>967,660.807853</t>
  </si>
  <si>
    <t>15,961.940735</t>
  </si>
  <si>
    <t>15,457,630,702.31</t>
  </si>
  <si>
    <t>968,405.468893</t>
  </si>
  <si>
    <t>15,792.206721</t>
  </si>
  <si>
    <t>15,329,192,888.55</t>
  </si>
  <si>
    <t>970,680.865517</t>
  </si>
  <si>
    <t>15,790.359964</t>
  </si>
  <si>
    <t>15,327,512,713.92</t>
  </si>
  <si>
    <t>970,687.986128</t>
  </si>
  <si>
    <t>15,788.513391</t>
  </si>
  <si>
    <t>15,325,832,689.06</t>
  </si>
  <si>
    <t>970,695.106621</t>
  </si>
  <si>
    <t>15,825.732421</t>
  </si>
  <si>
    <t>15,320,156,655.52</t>
  </si>
  <si>
    <t>968,053.562868</t>
  </si>
  <si>
    <t>15,762.752150</t>
  </si>
  <si>
    <t>15,189,428,192.77</t>
  </si>
  <si>
    <t>963,627.927917</t>
  </si>
  <si>
    <t>15,748.363512</t>
  </si>
  <si>
    <t>15,145,153,447.33</t>
  </si>
  <si>
    <t>961,696.968425</t>
  </si>
  <si>
    <t>15,629.635794</t>
  </si>
  <si>
    <t>15,233,677,662.87</t>
  </si>
  <si>
    <t>974,666.195907</t>
  </si>
  <si>
    <t>15,598.661907</t>
  </si>
  <si>
    <t>15,148,916,043.42</t>
  </si>
  <si>
    <t>971,167.663850</t>
  </si>
  <si>
    <t>15,596.827710</t>
  </si>
  <si>
    <t>15,147,245,069.86</t>
  </si>
  <si>
    <t>971,174.738302</t>
  </si>
  <si>
    <t>15,594.993691</t>
  </si>
  <si>
    <t>15,145,574,242.28</t>
  </si>
  <si>
    <t>971,181.812752</t>
  </si>
  <si>
    <t>15,286.551652</t>
  </si>
  <si>
    <t>14,848,701,152.02</t>
  </si>
  <si>
    <t>971,357.143869</t>
  </si>
  <si>
    <t>15,251.452985</t>
  </si>
  <si>
    <t>14,813,685,068.12</t>
  </si>
  <si>
    <t>971,296.641884</t>
  </si>
  <si>
    <t>15,299.406591</t>
  </si>
  <si>
    <t>14,664,245,100.17</t>
  </si>
  <si>
    <t>958,484.566868</t>
  </si>
  <si>
    <t>15,080.236811</t>
  </si>
  <si>
    <t>14,846,187,238.90</t>
  </si>
  <si>
    <t>984,479.715076</t>
  </si>
  <si>
    <t>15,148.090896</t>
  </si>
  <si>
    <t>14,905,786,890.89</t>
  </si>
  <si>
    <t>984,004.320616</t>
  </si>
  <si>
    <t>15,146.538365</t>
  </si>
  <si>
    <t>14,904,355,373.01</t>
  </si>
  <si>
    <t>984,010.670516</t>
  </si>
  <si>
    <t>15,144.986021</t>
  </si>
  <si>
    <t>14,902,924,016.18</t>
  </si>
  <si>
    <t>984,017.020274</t>
  </si>
  <si>
    <t>15,143.433862</t>
  </si>
  <si>
    <t>14,901,492,818.40</t>
  </si>
  <si>
    <t>984,023.369758</t>
  </si>
  <si>
    <t>15,272.914552</t>
  </si>
  <si>
    <t>15,009,666,982.72</t>
  </si>
  <si>
    <t>982,763.763342</t>
  </si>
  <si>
    <t>15,255.562307</t>
  </si>
  <si>
    <t>14,584,416,965.20</t>
  </si>
  <si>
    <t>956,006.515635</t>
  </si>
  <si>
    <t>15,160.345283</t>
  </si>
  <si>
    <t>14,481,508,734.79</t>
  </si>
  <si>
    <t>955,222.883431</t>
  </si>
  <si>
    <t>15,113.005734</t>
  </si>
  <si>
    <t>14,423,997,674.75</t>
  </si>
  <si>
    <t>954,409.594539</t>
  </si>
  <si>
    <t>15,111.455027</t>
  </si>
  <si>
    <t>14,422,610,514.12</t>
  </si>
  <si>
    <t>954,415.738818</t>
  </si>
  <si>
    <t>15,109.904505</t>
  </si>
  <si>
    <t>14,421,223,513.80</t>
  </si>
  <si>
    <t>954,421.883265</t>
  </si>
  <si>
    <t>15,020.586294</t>
  </si>
  <si>
    <t>14,340,811,787.88</t>
  </si>
  <si>
    <t>954,743.810052</t>
  </si>
  <si>
    <t>15,122.426207</t>
  </si>
  <si>
    <t>14,454,299,275.52</t>
  </si>
  <si>
    <t>955,818.800334</t>
  </si>
  <si>
    <t>14,962.888555</t>
  </si>
  <si>
    <t>14,297,020,616.84</t>
  </si>
  <si>
    <t>955,498.703650</t>
  </si>
  <si>
    <t>15,236.266131</t>
  </si>
  <si>
    <t>14,540,609,082.15</t>
  </si>
  <si>
    <t>954,342.025627</t>
  </si>
  <si>
    <t>14,854.186572</t>
  </si>
  <si>
    <t>14,150,364,443.24</t>
  </si>
  <si>
    <t>952,617.928606</t>
  </si>
  <si>
    <t>14,852.628150</t>
  </si>
  <si>
    <t>14,148,972,992.33</t>
  </si>
  <si>
    <t>952,624.198877</t>
  </si>
  <si>
    <t>14,851.069909</t>
  </si>
  <si>
    <t>14,147,581,688.37</t>
  </si>
  <si>
    <t>952,630.468728</t>
  </si>
  <si>
    <t>14,689.337059</t>
  </si>
  <si>
    <t>13,942,922,464.09</t>
  </si>
  <si>
    <t>949,186.638431</t>
  </si>
  <si>
    <t>14,702.067904</t>
  </si>
  <si>
    <t>13,924,433,351.59</t>
  </si>
  <si>
    <t>947,107.130947</t>
  </si>
  <si>
    <t>14,777.205596</t>
  </si>
  <si>
    <t>13,995,800,548.09</t>
  </si>
  <si>
    <t>947,120.919278</t>
  </si>
  <si>
    <t>14,817.784412</t>
  </si>
  <si>
    <t>13,901,449,925.97</t>
  </si>
  <si>
    <t>938,159.817952</t>
  </si>
  <si>
    <t>14,763.638650</t>
  </si>
  <si>
    <t>13,201,359,232.65</t>
  </si>
  <si>
    <t>894,180.597696</t>
  </si>
  <si>
    <t>14,762.013861</t>
  </si>
  <si>
    <t>13,200,001,827.18</t>
  </si>
  <si>
    <t>894,187.063616</t>
  </si>
  <si>
    <t>14,760.389245</t>
  </si>
  <si>
    <t>13,198,644,553.86</t>
  </si>
  <si>
    <t>894,193.529367</t>
  </si>
  <si>
    <t>14,758.764805</t>
  </si>
  <si>
    <t>13,197,287,416.69</t>
  </si>
  <si>
    <t>894,199.995152</t>
  </si>
  <si>
    <t>14,705.151643</t>
  </si>
  <si>
    <t>13,158,376,264.45</t>
  </si>
  <si>
    <t>894,814.047757</t>
  </si>
  <si>
    <t>14,704.033653</t>
  </si>
  <si>
    <t>13,144,466,994.73</t>
  </si>
  <si>
    <t>893,936.133793</t>
  </si>
  <si>
    <t>14,794.320630</t>
  </si>
  <si>
    <t>13,191,781,285.37</t>
  </si>
  <si>
    <t>891,678.747241</t>
  </si>
  <si>
    <t>14,729.317479</t>
  </si>
  <si>
    <t>13,135,366,946.13</t>
  </si>
  <si>
    <t>891,783.815840</t>
  </si>
  <si>
    <t>14,727.697019</t>
  </si>
  <si>
    <t>13,134,016,754.39</t>
  </si>
  <si>
    <t>891,790.260025</t>
  </si>
  <si>
    <t>14,726.076735</t>
  </si>
  <si>
    <t>13,132,666,702.71</t>
  </si>
  <si>
    <t>891,796.704512</t>
  </si>
  <si>
    <t>14,724.456626</t>
  </si>
  <si>
    <t>13,131,316,788.08</t>
  </si>
  <si>
    <t>891,803.149095</t>
  </si>
  <si>
    <t>14,837.947020</t>
  </si>
  <si>
    <t>13,208,294,000.49</t>
  </si>
  <si>
    <t>890,169.912525</t>
  </si>
  <si>
    <t>14,784.921108</t>
  </si>
  <si>
    <t>13,164,478,054.38</t>
  </si>
  <si>
    <t>890,398.938080</t>
  </si>
  <si>
    <t>14,462.961176</t>
  </si>
  <si>
    <t>12,869,974,603.93</t>
  </si>
  <si>
    <t>889,857.508952</t>
  </si>
  <si>
    <t>14,385.573735</t>
  </si>
  <si>
    <t>12,798,199,957.34</t>
  </si>
  <si>
    <t>889,655.163782</t>
  </si>
  <si>
    <t>14,383.983102</t>
  </si>
  <si>
    <t>12,796,877,775.24</t>
  </si>
  <si>
    <t>889,661.624649</t>
  </si>
  <si>
    <t>14,382.392639</t>
  </si>
  <si>
    <t>12,795,555,721.61</t>
  </si>
  <si>
    <t>889,668.085326</t>
  </si>
  <si>
    <t>14,013.122645</t>
  </si>
  <si>
    <t>12,464,803,464.72</t>
  </si>
  <si>
    <t>889,509.339218</t>
  </si>
  <si>
    <t>13,998.731885</t>
  </si>
  <si>
    <t>12,418,283,187.01</t>
  </si>
  <si>
    <t>887,100.580921</t>
  </si>
  <si>
    <t>14,293.474343</t>
  </si>
  <si>
    <t>12,675,459,795.65</t>
  </si>
  <si>
    <t>886,800.472127</t>
  </si>
  <si>
    <t>14,154.808786</t>
  </si>
  <si>
    <t>12,557,622,648.93</t>
  </si>
  <si>
    <t>887,163.001541</t>
  </si>
  <si>
    <t>14,426.693721</t>
  </si>
  <si>
    <t>12,805,928,810.41</t>
  </si>
  <si>
    <t>887,655.138314</t>
  </si>
  <si>
    <t>14,425.046200</t>
  </si>
  <si>
    <t>12,804,562,421.51</t>
  </si>
  <si>
    <t>887,661.796317</t>
  </si>
  <si>
    <t>14,423.398847</t>
  </si>
  <si>
    <t>12,803,196,160.34</t>
  </si>
  <si>
    <t>887,668.454318</t>
  </si>
  <si>
    <t>14,421.751664</t>
  </si>
  <si>
    <t>12,801,830,018.93</t>
  </si>
  <si>
    <t>887,675.111693</t>
  </si>
  <si>
    <t>14,676.469640</t>
  </si>
  <si>
    <t>13,121,465,840.73</t>
  </si>
  <si>
    <t>894,047.830493</t>
  </si>
  <si>
    <t>14,657.809677</t>
  </si>
  <si>
    <t>13,107,243,560.00</t>
  </si>
  <si>
    <t>894,215.701327</t>
  </si>
  <si>
    <t>14,757.092204</t>
  </si>
  <si>
    <t>13,194,150,331.14</t>
  </si>
  <si>
    <t>894,088.764165</t>
  </si>
  <si>
    <t>14,716.248459</t>
  </si>
  <si>
    <t>13,158,259,865.31</t>
  </si>
  <si>
    <t>894,131.401875</t>
  </si>
  <si>
    <t>14,714.684189</t>
  </si>
  <si>
    <t>13,156,953,082.03</t>
  </si>
  <si>
    <t>894,137.645978</t>
  </si>
  <si>
    <t>14,713.120097</t>
  </si>
  <si>
    <t>13,155,646,436.41</t>
  </si>
  <si>
    <t>894,143.889929</t>
  </si>
  <si>
    <t>14,663.863775</t>
  </si>
  <si>
    <t>13,110,225,262.91</t>
  </si>
  <si>
    <t>894,049.853711</t>
  </si>
  <si>
    <t>14,616.230144</t>
  </si>
  <si>
    <t>13,088,257,356.17</t>
  </si>
  <si>
    <t>895,460.541272</t>
  </si>
  <si>
    <t>14,711.647853</t>
  </si>
  <si>
    <t>12,939,674,076.91</t>
  </si>
  <si>
    <t>879,553.004953</t>
  </si>
  <si>
    <t>14,557.926783</t>
  </si>
  <si>
    <t>12,778,098,866.40</t>
  </si>
  <si>
    <t>877,741.663115</t>
  </si>
  <si>
    <t>14,635.921716</t>
  </si>
  <si>
    <t>12,839,821,694.31</t>
  </si>
  <si>
    <t>877,281.386399</t>
  </si>
  <si>
    <t>14,634.436982</t>
  </si>
  <si>
    <t>12,838,604,629.66</t>
  </si>
  <si>
    <t>877,287.226391</t>
  </si>
  <si>
    <t>14,632.952429</t>
  </si>
  <si>
    <t>12,837,387,707.03</t>
  </si>
  <si>
    <t>877,293.066430</t>
  </si>
  <si>
    <t>14,582.877588</t>
  </si>
  <si>
    <t>12,794,597,091.46</t>
  </si>
  <si>
    <t>877,371.219386</t>
  </si>
  <si>
    <t>14,631.865604</t>
  </si>
  <si>
    <t>12,757,046,543.94</t>
  </si>
  <si>
    <t>871,867.394720</t>
  </si>
  <si>
    <t>14,681.290484</t>
  </si>
  <si>
    <t>12,815,385,983.17</t>
  </si>
  <si>
    <t>872,905.961296</t>
  </si>
  <si>
    <t>14,715.616489</t>
  </si>
  <si>
    <t>12,789,733,599.23</t>
  </si>
  <si>
    <t>869,126.591397</t>
  </si>
  <si>
    <t>14,714.034647</t>
  </si>
  <si>
    <t>12,788,449,537.38</t>
  </si>
  <si>
    <t>869,132.759589</t>
  </si>
  <si>
    <t>14,712.452983</t>
  </si>
  <si>
    <t>12,787,165,612.65</t>
  </si>
  <si>
    <t>869,138.927901</t>
  </si>
  <si>
    <t>14,710.871498</t>
  </si>
  <si>
    <t>12,785,881,823.03</t>
  </si>
  <si>
    <t>869,145.096197</t>
  </si>
  <si>
    <t>14,552.861267</t>
  </si>
  <si>
    <t>12,653,123,649.23</t>
  </si>
  <si>
    <t>869,459.511587</t>
  </si>
  <si>
    <t>14,606.126692</t>
  </si>
  <si>
    <t>12,687,744,480.07</t>
  </si>
  <si>
    <t>868,659.073520</t>
  </si>
  <si>
    <t>14,454.258626</t>
  </si>
  <si>
    <t>12,543,245,608.52</t>
  </si>
  <si>
    <t>867,788.928743</t>
  </si>
  <si>
    <t>14,536.377485</t>
  </si>
  <si>
    <t>12,604,662,918.31</t>
  </si>
  <si>
    <t>867,111.694873</t>
  </si>
  <si>
    <t>14,817.448930</t>
  </si>
  <si>
    <t>12,857,392,436.38</t>
  </si>
  <si>
    <t>867,719.706487</t>
  </si>
  <si>
    <t>14,815.843706</t>
  </si>
  <si>
    <t>12,856,091,533.85</t>
  </si>
  <si>
    <t>867,725.914841</t>
  </si>
  <si>
    <t>14,814.238660</t>
  </si>
  <si>
    <t>12,854,790,765.79</t>
  </si>
  <si>
    <t>867,732.123193</t>
  </si>
  <si>
    <t>14,850.060080</t>
  </si>
  <si>
    <t>12,821,862,668.87</t>
  </si>
  <si>
    <t>863,421.602324</t>
  </si>
  <si>
    <t>14,799.384924</t>
  </si>
  <si>
    <t>12,776,108,286.39</t>
  </si>
  <si>
    <t>863,286.437383</t>
  </si>
  <si>
    <t>14,733.354497</t>
  </si>
  <si>
    <t>12,689,488,662.41</t>
  </si>
  <si>
    <t>861,276.273872</t>
  </si>
  <si>
    <t>14,606.184939</t>
  </si>
  <si>
    <t>12,559,638,150.31</t>
  </si>
  <si>
    <t>859,884.918824</t>
  </si>
  <si>
    <t>14,561.533760</t>
  </si>
  <si>
    <t>12,494,959,903.53</t>
  </si>
  <si>
    <t>858,079.932328</t>
  </si>
  <si>
    <t>14,559.949292</t>
  </si>
  <si>
    <t>12,493,690,105.38</t>
  </si>
  <si>
    <t>858,086.100070</t>
  </si>
  <si>
    <t>14,558.364999</t>
  </si>
  <si>
    <t>12,492,420,431.70</t>
  </si>
  <si>
    <t>858,092.267383</t>
  </si>
  <si>
    <t>14,485.063533</t>
  </si>
  <si>
    <t>12,416,157,624.47</t>
  </si>
  <si>
    <t>857,169.704254</t>
  </si>
  <si>
    <t>14,483.481291</t>
  </si>
  <si>
    <t>12,414,890,950.44</t>
  </si>
  <si>
    <t>857,175.888954</t>
  </si>
  <si>
    <t>14,313.708982</t>
  </si>
  <si>
    <t>12,263,359,164.73</t>
  </si>
  <si>
    <t>856,756.217429</t>
  </si>
  <si>
    <t>14,615.981072</t>
  </si>
  <si>
    <t>12,521,916,575.63</t>
  </si>
  <si>
    <t>856,727.749834</t>
  </si>
  <si>
    <t>14,781.585300</t>
  </si>
  <si>
    <t>12,623,555,546.11</t>
  </si>
  <si>
    <t>854,005.527115</t>
  </si>
  <si>
    <t>14,779.917913</t>
  </si>
  <si>
    <t>12,622,225,617.05</t>
  </si>
  <si>
    <t>854,011.889059</t>
  </si>
  <si>
    <t>14,778.250698</t>
  </si>
  <si>
    <t>12,620,895,812.94</t>
  </si>
  <si>
    <t>854,018.250908</t>
  </si>
  <si>
    <t>14,758.004583</t>
  </si>
  <si>
    <t>12,588,995,749.69</t>
  </si>
  <si>
    <t>853,028.312784</t>
  </si>
  <si>
    <t>14,796.856900</t>
  </si>
  <si>
    <t>12,633,631,832.88</t>
  </si>
  <si>
    <t>853,805.096492</t>
  </si>
  <si>
    <t>14,931.658515</t>
  </si>
  <si>
    <t>12,798,102,332.46</t>
  </si>
  <si>
    <t>857,111.908889</t>
  </si>
  <si>
    <t>15,023.549102</t>
  </si>
  <si>
    <t>12,899,161,003.34</t>
  </si>
  <si>
    <t>858,596.122394</t>
  </si>
  <si>
    <t>15,007.372595</t>
  </si>
  <si>
    <t>12,893,131,327.34</t>
  </si>
  <si>
    <t>859,119.825656</t>
  </si>
  <si>
    <t>15,005.682718</t>
  </si>
  <si>
    <t>12,891,775,425.69</t>
  </si>
  <si>
    <t>859,126.216902</t>
  </si>
  <si>
    <t>15,003.993019</t>
  </si>
  <si>
    <t>12,890,419,657.51</t>
  </si>
  <si>
    <t>859,132.608334</t>
  </si>
  <si>
    <t>15,002.303495</t>
  </si>
  <si>
    <t>12,889,064,024.76</t>
  </si>
  <si>
    <t>859,139.000152</t>
  </si>
  <si>
    <t>14,923.230214</t>
  </si>
  <si>
    <t>12,867,062,799.69</t>
  </si>
  <si>
    <t>862,217.000952</t>
  </si>
  <si>
    <t>14,966.308141</t>
  </si>
  <si>
    <t>12,911,602,309.34</t>
  </si>
  <si>
    <t>862,711.243683</t>
  </si>
  <si>
    <t>14,985.749648</t>
  </si>
  <si>
    <t>12,941,407,882.01</t>
  </si>
  <si>
    <t>863,580.947621</t>
  </si>
  <si>
    <t>14,908.107579</t>
  </si>
  <si>
    <t>12,874,674,848.50</t>
  </si>
  <si>
    <t>863,602.223186</t>
  </si>
  <si>
    <t>14,906.485541</t>
  </si>
  <si>
    <t>12,873,366,613.37</t>
  </si>
  <si>
    <t>863,608.432564</t>
  </si>
  <si>
    <t>14,904.863682</t>
  </si>
  <si>
    <t>12,872,058,509.10</t>
  </si>
  <si>
    <t>863,614.641745</t>
  </si>
  <si>
    <t>14,906.382552</t>
  </si>
  <si>
    <t>12,870,935,710.09</t>
  </si>
  <si>
    <t>863,451.321302</t>
  </si>
  <si>
    <t>15,001.929010</t>
  </si>
  <si>
    <t>12,939,990,074.27</t>
  </si>
  <si>
    <t>862,555.079789</t>
  </si>
  <si>
    <t>14,923.727450</t>
  </si>
  <si>
    <t>12,856,211,527.08</t>
  </si>
  <si>
    <t>861,461.157773</t>
  </si>
  <si>
    <t>14,868.534718</t>
  </si>
  <si>
    <t>12,822,777,087.05</t>
  </si>
  <si>
    <t>862,410.273108</t>
  </si>
  <si>
    <t>14,876.116863</t>
  </si>
  <si>
    <t>12,829,315,500.81</t>
  </si>
  <si>
    <t>862,410.239094</t>
  </si>
  <si>
    <t>14,874.499393</t>
  </si>
  <si>
    <t>12,828,012,729.60</t>
  </si>
  <si>
    <t>862,416.434394</t>
  </si>
  <si>
    <t>14,872.882100</t>
  </si>
  <si>
    <t>12,826,710,087.06</t>
  </si>
  <si>
    <t>862,422.629360</t>
  </si>
  <si>
    <t>14,905.407332</t>
  </si>
  <si>
    <t>12,857,962,504.91</t>
  </si>
  <si>
    <t>862,637.445488</t>
  </si>
  <si>
    <t>14,767.245503</t>
  </si>
  <si>
    <t>12,717,071,749.40</t>
  </si>
  <si>
    <t>861,167.490338</t>
  </si>
  <si>
    <t>14,744.788174</t>
  </si>
  <si>
    <t>12,648,644,366.75</t>
  </si>
  <si>
    <t>857,838.323428</t>
  </si>
  <si>
    <t>15,049.127771</t>
  </si>
  <si>
    <t>12,871,969,074.40</t>
  </si>
  <si>
    <t>855,329.908151</t>
  </si>
  <si>
    <t>15,113.687612</t>
  </si>
  <si>
    <t>12,857,648,082.52</t>
  </si>
  <si>
    <t>850,728.717755</t>
  </si>
  <si>
    <t>15,111.911205</t>
  </si>
  <si>
    <t>12,856,236,858.21</t>
  </si>
  <si>
    <t>850,735.336111</t>
  </si>
  <si>
    <t>15,110.134972</t>
  </si>
  <si>
    <t>12,854,825,762.19</t>
  </si>
  <si>
    <t>850,741.954715</t>
  </si>
  <si>
    <t>15,039.351037</t>
  </si>
  <si>
    <t>12,794,614,973.06</t>
  </si>
  <si>
    <t>850,742.491573</t>
  </si>
  <si>
    <t>15,069.914429</t>
  </si>
  <si>
    <t>12,820,624,836.82</t>
  </si>
  <si>
    <t>850,743.041543</t>
  </si>
  <si>
    <t>15,103.505400</t>
  </si>
  <si>
    <t>12,849,208,392.11</t>
  </si>
  <si>
    <t>850,743.456678</t>
  </si>
  <si>
    <t>15,234.878937</t>
  </si>
  <si>
    <t>13,028,642,551.30</t>
  </si>
  <si>
    <t>855,185.171182</t>
  </si>
  <si>
    <t>15,337.520149</t>
  </si>
  <si>
    <t>13,125,548,843.44</t>
  </si>
  <si>
    <t>855,780.381436</t>
  </si>
  <si>
    <t>15,335.748460</t>
  </si>
  <si>
    <t>13,124,133,047.12</t>
  </si>
  <si>
    <t>855,786.926926</t>
  </si>
  <si>
    <t>15,333.976950</t>
  </si>
  <si>
    <t>13,122,717,379.21</t>
  </si>
  <si>
    <t>855,793.472391</t>
  </si>
  <si>
    <t>15,174.079980</t>
  </si>
  <si>
    <t>13,019,746,436.41</t>
  </si>
  <si>
    <t>858,025.425830</t>
  </si>
  <si>
    <t>15,179.354374</t>
  </si>
  <si>
    <t>12,988,198,334.09</t>
  </si>
  <si>
    <t>855,648.930378</t>
  </si>
  <si>
    <t>15,290.698999</t>
  </si>
  <si>
    <t>13,090,033,914.26</t>
  </si>
  <si>
    <t>856,078.189447</t>
  </si>
  <si>
    <t>15,281.221001</t>
  </si>
  <si>
    <t>13,094,635,184.63</t>
  </si>
  <si>
    <t>856,910.268091</t>
  </si>
  <si>
    <t>15,291.903460</t>
  </si>
  <si>
    <t>11,950,531,465.00</t>
  </si>
  <si>
    <t>781,494.043295</t>
  </si>
  <si>
    <t>15,290.234814</t>
  </si>
  <si>
    <t>11,949,313,285.33</t>
  </si>
  <si>
    <t>781,499.658513</t>
  </si>
  <si>
    <t>15,288.566348</t>
  </si>
  <si>
    <t>11,948,095,231.49</t>
  </si>
  <si>
    <t>781,505.273886</t>
  </si>
  <si>
    <t>15,146.414242</t>
  </si>
  <si>
    <t>11,846,152,424.05</t>
  </si>
  <si>
    <t>782,109.364973</t>
  </si>
  <si>
    <t>15,038.481332</t>
  </si>
  <si>
    <t>11,775,244,151.21</t>
  </si>
  <si>
    <t>783,007.531875</t>
  </si>
  <si>
    <t>15,006.237856</t>
  </si>
  <si>
    <t>11,771,725,804.30</t>
  </si>
  <si>
    <t>784,455.498927</t>
  </si>
  <si>
    <t>15,191.267382</t>
  </si>
  <si>
    <t>11,914,751,433.61</t>
  </si>
  <si>
    <t>784,315.826588</t>
  </si>
  <si>
    <t>15,114.885466</t>
  </si>
  <si>
    <t>11,862,889,863.81</t>
  </si>
  <si>
    <t>784,848.147915</t>
  </si>
  <si>
    <t>15,113.171523</t>
  </si>
  <si>
    <t>11,861,633,278.03</t>
  </si>
  <si>
    <t>784,854.010285</t>
  </si>
  <si>
    <t>15,111.457759</t>
  </si>
  <si>
    <t>11,860,376,811.34</t>
  </si>
  <si>
    <t>784,859.872592</t>
  </si>
  <si>
    <t>15,146.056591</t>
  </si>
  <si>
    <t>11,918,908,958.20</t>
  </si>
  <si>
    <t>786,931.495121</t>
  </si>
  <si>
    <t>15,253.132736</t>
  </si>
  <si>
    <t>11,962,415,551.07</t>
  </si>
  <si>
    <t>784,259.585085</t>
  </si>
  <si>
    <t>15,212.378766</t>
  </si>
  <si>
    <t>11,976,382,830.95</t>
  </si>
  <si>
    <t>787,278.769162</t>
  </si>
  <si>
    <t>15,341.852174</t>
  </si>
  <si>
    <t>12,088,935,634.97</t>
  </si>
  <si>
    <t>787,971.067516</t>
  </si>
  <si>
    <t>15,370.451057</t>
  </si>
  <si>
    <t>12,048,927,973.24</t>
  </si>
  <si>
    <t>783,902.042213</t>
  </si>
  <si>
    <t>15,368.641899</t>
  </si>
  <si>
    <t>12,047,603,952.44</t>
  </si>
  <si>
    <t>783,908.170405</t>
  </si>
  <si>
    <t>15,366.832917</t>
  </si>
  <si>
    <t>12,046,280,048.54</t>
  </si>
  <si>
    <t>783,914.298669</t>
  </si>
  <si>
    <t>15,356.874656</t>
  </si>
  <si>
    <t>12,071,471,897.64</t>
  </si>
  <si>
    <t>786,063.060862</t>
  </si>
  <si>
    <t>15,291.421441</t>
  </si>
  <si>
    <t>12,047,250,832.63</t>
  </si>
  <si>
    <t>787,843.751420</t>
  </si>
  <si>
    <t>15,296.770459</t>
  </si>
  <si>
    <t>12,117,741,482.47</t>
  </si>
  <si>
    <t>792,176.460699</t>
  </si>
  <si>
    <t>15,302.810022</t>
  </si>
  <si>
    <t>12,131,522,141.06</t>
  </si>
  <si>
    <t>792,764.343503</t>
  </si>
  <si>
    <t>15,380.717266</t>
  </si>
  <si>
    <t>12,224,603,205.59</t>
  </si>
  <si>
    <t>794,800.593135</t>
  </si>
  <si>
    <t>15,378.844262</t>
  </si>
  <si>
    <t>12,223,213,477.32</t>
  </si>
  <si>
    <t>794,807.026388</t>
  </si>
  <si>
    <t>15,376.971432</t>
  </si>
  <si>
    <t>12,221,823,860.97</t>
  </si>
  <si>
    <t>794,813.459515</t>
  </si>
  <si>
    <t>15,375.098775</t>
  </si>
  <si>
    <t>12,220,434,365.59</t>
  </si>
  <si>
    <t>794,819.893164</t>
  </si>
  <si>
    <t>15,548.063881</t>
  </si>
  <si>
    <t>12,379,111,073.17</t>
  </si>
  <si>
    <t>796,183.445585</t>
  </si>
  <si>
    <t>15,807.509610</t>
  </si>
  <si>
    <t>12,611,919,963.13</t>
  </si>
  <si>
    <t>797,843.573987</t>
  </si>
  <si>
    <t>15,999.897866</t>
  </si>
  <si>
    <t>12,785,605,275.07</t>
  </si>
  <si>
    <t>799,105.430672</t>
  </si>
  <si>
    <t>16,025.528911</t>
  </si>
  <si>
    <t>12,942,469,752.84</t>
  </si>
  <si>
    <t>807,615.762643</t>
  </si>
  <si>
    <t>16,023.641882</t>
  </si>
  <si>
    <t>12,941,047,119.91</t>
  </si>
  <si>
    <t>807,622.088358</t>
  </si>
  <si>
    <t>16,021.755038</t>
  </si>
  <si>
    <t>12,939,624,613.24</t>
  </si>
  <si>
    <t>807,628.414132</t>
  </si>
  <si>
    <t>16,104.791027</t>
  </si>
  <si>
    <t>13,029,029,502.11</t>
  </si>
  <si>
    <t>809,015.744484</t>
  </si>
  <si>
    <t>16,062.021491</t>
  </si>
  <si>
    <t>13,363,675,205.91</t>
  </si>
  <si>
    <t>832,004.565151</t>
  </si>
  <si>
    <t>16,114.458136</t>
  </si>
  <si>
    <t>13,759,872,807.82</t>
  </si>
  <si>
    <t>853,883.679591</t>
  </si>
  <si>
    <t>16,380.521586</t>
  </si>
  <si>
    <t>14,032,488,156.32</t>
  </si>
  <si>
    <t>856,656.980247</t>
  </si>
  <si>
    <t>16,358.337663</t>
  </si>
  <si>
    <t>14,146,649,253.78</t>
  </si>
  <si>
    <t>864,797.484005</t>
  </si>
  <si>
    <t>16,356.563539</t>
  </si>
  <si>
    <t>14,145,218,190.78</t>
  </si>
  <si>
    <t>864,803.793093</t>
  </si>
  <si>
    <t>16,354.789612</t>
  </si>
  <si>
    <t>14,143,787,280.85</t>
  </si>
  <si>
    <t>864,810.102498</t>
  </si>
  <si>
    <t>16,371.145454</t>
  </si>
  <si>
    <t>14,356,565,857.07</t>
  </si>
  <si>
    <t>876,943.271777</t>
  </si>
  <si>
    <t>16,212.456884</t>
  </si>
  <si>
    <t>14,620,066,852.10</t>
  </si>
  <si>
    <t>901,779.844784</t>
  </si>
  <si>
    <t>16,223.797399</t>
  </si>
  <si>
    <t>14,643,229,505.06</t>
  </si>
  <si>
    <t>902,577.192334</t>
  </si>
  <si>
    <t>15,918.039573</t>
  </si>
  <si>
    <t>14,442,122,064.84</t>
  </si>
  <si>
    <t>907,280.196059</t>
  </si>
  <si>
    <t>15,795.202506</t>
  </si>
  <si>
    <t>14,366,171,176.19</t>
  </si>
  <si>
    <t>909,527.508146</t>
  </si>
  <si>
    <t>15,793.883143</t>
  </si>
  <si>
    <t>14,365,052,044.44</t>
  </si>
  <si>
    <t>909,532.628166</t>
  </si>
  <si>
    <t>15,792.563981</t>
  </si>
  <si>
    <t>14,363,933,075.11</t>
  </si>
  <si>
    <t>909,537.747791</t>
  </si>
  <si>
    <t>15,791.245018</t>
  </si>
  <si>
    <t>14,362,814,272.18</t>
  </si>
  <si>
    <t>909,542.867336</t>
  </si>
  <si>
    <t>15,691.986276</t>
  </si>
  <si>
    <t>14,170,406,882.93</t>
  </si>
  <si>
    <t>903,034.621231</t>
  </si>
  <si>
    <t>15,349.206534</t>
  </si>
  <si>
    <t>13,821,913,819.59</t>
  </si>
  <si>
    <t>900,496.959848</t>
  </si>
  <si>
    <t>15,690.627508</t>
  </si>
  <si>
    <t>13,992,578,316.93</t>
  </si>
  <si>
    <t>891,779.395654</t>
  </si>
  <si>
    <t>15,724.853433</t>
  </si>
  <si>
    <t>13,983,722,990.57</t>
  </si>
  <si>
    <t>889,275.251426</t>
  </si>
  <si>
    <t>15,723.364399</t>
  </si>
  <si>
    <t>13,981,344,323.69</t>
  </si>
  <si>
    <t>889,208.185293</t>
  </si>
  <si>
    <t>15,721.875579</t>
  </si>
  <si>
    <t>13,980,109,800.99</t>
  </si>
  <si>
    <t>889,213.868330</t>
  </si>
  <si>
    <t>15,720.386954</t>
  </si>
  <si>
    <t>13,978,875,430.21</t>
  </si>
  <si>
    <t>889,219.551078</t>
  </si>
  <si>
    <t>15,655.143502</t>
  </si>
  <si>
    <t>13,950,123,013.05</t>
  </si>
  <si>
    <t>891,088.798476</t>
  </si>
  <si>
    <t>15,572.278209</t>
  </si>
  <si>
    <t>13,828,863,943.58</t>
  </si>
  <si>
    <t>888,043.724766</t>
  </si>
  <si>
    <t>15,666.818746</t>
  </si>
  <si>
    <t>13,881,521,323.04</t>
  </si>
  <si>
    <t>886,045.951518</t>
  </si>
  <si>
    <t>15,652.330086</t>
  </si>
  <si>
    <t>13,799,701,182.34</t>
  </si>
  <si>
    <t>881,638.778814</t>
  </si>
  <si>
    <t>15,650.939700</t>
  </si>
  <si>
    <t>13,798,558,041.78</t>
  </si>
  <si>
    <t>881,644.061373</t>
  </si>
  <si>
    <t>15,649.549512</t>
  </si>
  <si>
    <t>13,797,415,057.42</t>
  </si>
  <si>
    <t>881,649.343761</t>
  </si>
  <si>
    <t>15,697.271312</t>
  </si>
  <si>
    <t>13,777,751,255.62</t>
  </si>
  <si>
    <t>877,716.322889</t>
  </si>
  <si>
    <t>15,653.843118</t>
  </si>
  <si>
    <t>13,743,334,741.91</t>
  </si>
  <si>
    <t>877,952.758206</t>
  </si>
  <si>
    <t>15,672.197483</t>
  </si>
  <si>
    <t>13,709,522,672.50</t>
  </si>
  <si>
    <t>874,767.095516</t>
  </si>
  <si>
    <t>15,598.999804</t>
  </si>
  <si>
    <t>13,697,395,703.07</t>
  </si>
  <si>
    <t>878,094.485254</t>
  </si>
  <si>
    <t>15,617.852660</t>
  </si>
  <si>
    <t>13,719,132,581.98</t>
  </si>
  <si>
    <t>878,426.303579</t>
  </si>
  <si>
    <t>15,616.150632</t>
  </si>
  <si>
    <t>13,717,738,340.90</t>
  </si>
  <si>
    <t>878,432.762597</t>
  </si>
  <si>
    <t>15,614.448792</t>
  </si>
  <si>
    <t>13,716,344,242.06</t>
  </si>
  <si>
    <t>878,439.221551</t>
  </si>
  <si>
    <t>15,560.720856</t>
  </si>
  <si>
    <t>13,647,651,992.22</t>
  </si>
  <si>
    <t>877,057.825204</t>
  </si>
  <si>
    <t>15,566.809326</t>
  </si>
  <si>
    <t>13,651,653,092.97</t>
  </si>
  <si>
    <t>876,971.819130</t>
  </si>
  <si>
    <t>15,585.741576</t>
  </si>
  <si>
    <t>13,658,007,993.62</t>
  </si>
  <si>
    <t>876,314.285524</t>
  </si>
  <si>
    <t>15,596.060832</t>
  </si>
  <si>
    <t>13,633,311,005.44</t>
  </si>
  <si>
    <t>874,150.925171</t>
  </si>
  <si>
    <t>15,576.340160</t>
  </si>
  <si>
    <t>13,551,758,006.93</t>
  </si>
  <si>
    <t>870,021.960706</t>
  </si>
  <si>
    <t>15,574.629145</t>
  </si>
  <si>
    <t>13,550,369,998.83</t>
  </si>
  <si>
    <t>870,028.420764</t>
  </si>
  <si>
    <t>15,572.918315</t>
  </si>
  <si>
    <t>13,548,982,126.54</t>
  </si>
  <si>
    <t>870,034.880568</t>
  </si>
  <si>
    <t>15,662.536932</t>
  </si>
  <si>
    <t>13,573,971,008.81</t>
  </si>
  <si>
    <t>866,652.130978</t>
  </si>
  <si>
    <t>15,731.003104</t>
  </si>
  <si>
    <t>13,599,385,792.24</t>
  </si>
  <si>
    <t>864,495.779614</t>
  </si>
  <si>
    <t>15,887.158600</t>
  </si>
  <si>
    <t>13,796,319,775.10</t>
  </si>
  <si>
    <t>868,394.413523</t>
  </si>
  <si>
    <t>15,965.224722</t>
  </si>
  <si>
    <t>13,862,140,995.26</t>
  </si>
  <si>
    <t>868,270.959953</t>
  </si>
  <si>
    <t>15,944.890925</t>
  </si>
  <si>
    <t>13,844,538,325.70</t>
  </si>
  <si>
    <t>868,274.257310</t>
  </si>
  <si>
    <t>15,943.226495</t>
  </si>
  <si>
    <t>13,843,190,919.35</t>
  </si>
  <si>
    <t>868,280.390008</t>
  </si>
  <si>
    <t>15,941.562260</t>
  </si>
  <si>
    <t>13,841,843,660.21</t>
  </si>
  <si>
    <t>868,286.522657</t>
  </si>
  <si>
    <t>16,007.321361</t>
  </si>
  <si>
    <t>13,854,940,231.49</t>
  </si>
  <si>
    <t>865,537.707341</t>
  </si>
  <si>
    <t>16,091.980358</t>
  </si>
  <si>
    <t>13,937,025,334.98</t>
  </si>
  <si>
    <t>866,085.157021</t>
  </si>
  <si>
    <t>16,109.021514</t>
  </si>
  <si>
    <t>14,020,386,461.95</t>
  </si>
  <si>
    <t>870,343.766696</t>
  </si>
  <si>
    <t>16,119.372496</t>
  </si>
  <si>
    <t>14,042,048,615.49</t>
  </si>
  <si>
    <t>871,128.737754</t>
  </si>
  <si>
    <t>16,102.028397</t>
  </si>
  <si>
    <t>14,081,859,292.11</t>
  </si>
  <si>
    <t>874,539.464528</t>
  </si>
  <si>
    <t>16,100.184656</t>
  </si>
  <si>
    <t>14,080,355,987.06</t>
  </si>
  <si>
    <t>874,546.242028</t>
  </si>
  <si>
    <t>16,098.341095</t>
  </si>
  <si>
    <t>14,078,852,813.69</t>
  </si>
  <si>
    <t>874,553.019496</t>
  </si>
  <si>
    <t>16,083.380836</t>
  </si>
  <si>
    <t>14,097,146,085.14</t>
  </si>
  <si>
    <t>876,503.903570</t>
  </si>
  <si>
    <t>16,061.245899</t>
  </si>
  <si>
    <t>14,230,169,261.67</t>
  </si>
  <si>
    <t>885,994.109738</t>
  </si>
  <si>
    <t>16,141.906667</t>
  </si>
  <si>
    <t>14,028,394,027.67</t>
  </si>
  <si>
    <t>869,066.729064</t>
  </si>
  <si>
    <t>16,079.649638</t>
  </si>
  <si>
    <t>13,974,736,346.59</t>
  </si>
  <si>
    <t>869,094.579852</t>
  </si>
  <si>
    <t>16,083.445910</t>
  </si>
  <si>
    <t>13,872,743,164.64</t>
  </si>
  <si>
    <t>862,547.941665</t>
  </si>
  <si>
    <t>16,081.329522</t>
  </si>
  <si>
    <t>13,871,041,849.84</t>
  </si>
  <si>
    <t>862,555.663104</t>
  </si>
  <si>
    <t>16,079.213287</t>
  </si>
  <si>
    <t>13,869,340,638.01</t>
  </si>
  <si>
    <t>862,563.384813</t>
  </si>
  <si>
    <t>16,183.399423</t>
  </si>
  <si>
    <t>13,959,445,006.24</t>
  </si>
  <si>
    <t>862,578.043167</t>
  </si>
  <si>
    <t>16,181.271227</t>
  </si>
  <si>
    <t>13,957,734,132.34</t>
  </si>
  <si>
    <t>862,585.759557</t>
  </si>
  <si>
    <t>16,143.697902</t>
  </si>
  <si>
    <t>13,992,476,647.88</t>
  </si>
  <si>
    <t>866,745.446586</t>
  </si>
  <si>
    <t>16,229.468962</t>
  </si>
  <si>
    <t>14,199,344,340.86</t>
  </si>
  <si>
    <t>874,911.210820</t>
  </si>
  <si>
    <t>16,186.033977</t>
  </si>
  <si>
    <t>14,231,934,417.12</t>
  </si>
  <si>
    <t>879,272.491179</t>
  </si>
  <si>
    <t>16,183.730805</t>
  </si>
  <si>
    <t>14,230,047,129.13</t>
  </si>
  <si>
    <t>879,281.007633</t>
  </si>
  <si>
    <t>16,181.427782</t>
  </si>
  <si>
    <t>14,228,159,944.24</t>
  </si>
  <si>
    <t>879,289.524743</t>
  </si>
  <si>
    <t>16,179.124910</t>
  </si>
  <si>
    <t>14,221,032,582.43</t>
  </si>
  <si>
    <t>878,974.151073</t>
  </si>
  <si>
    <t>16,176.821991</t>
  </si>
  <si>
    <t>14,219,146,130.69</t>
  </si>
  <si>
    <t>878,982.666590</t>
  </si>
  <si>
    <t>16,158.534738</t>
  </si>
  <si>
    <t>14,189,022,768.08</t>
  </si>
  <si>
    <t>878,113.207540</t>
  </si>
  <si>
    <t>16,353.830566</t>
  </si>
  <si>
    <t>14,359,123,832.97</t>
  </si>
  <si>
    <t>878,028.164402</t>
  </si>
  <si>
    <t>16,364.805154</t>
  </si>
  <si>
    <t>14,293,576,683.84</t>
  </si>
  <si>
    <t>873,433.966953</t>
  </si>
  <si>
    <t>16,362.469046</t>
  </si>
  <si>
    <t>14,291,675,091.36</t>
  </si>
  <si>
    <t>873,442.452408</t>
  </si>
  <si>
    <t>16,360.133089</t>
  </si>
  <si>
    <t>14,289,773,602.35</t>
  </si>
  <si>
    <t>873,450.938586</t>
  </si>
  <si>
    <t>16,357.797283</t>
  </si>
  <si>
    <t>14,287,872,217.83</t>
  </si>
  <si>
    <t>873,459.425548</t>
  </si>
  <si>
    <t>16,214.367834</t>
  </si>
  <si>
    <t>14,214,102,271.14</t>
  </si>
  <si>
    <t>876,636.228835</t>
  </si>
  <si>
    <t>16,354.690177</t>
  </si>
  <si>
    <t>14,340,254,174.39</t>
  </si>
  <si>
    <t>876,828.238220</t>
  </si>
  <si>
    <t>16,305.726470</t>
  </si>
  <si>
    <t>14,332,816,763.81</t>
  </si>
  <si>
    <t>879,005.102283</t>
  </si>
  <si>
    <t>16,315.404185</t>
  </si>
  <si>
    <t>14,359,392,574.28</t>
  </si>
  <si>
    <t>880,112.586321</t>
  </si>
  <si>
    <t>16,313.084678</t>
  </si>
  <si>
    <t>14,357,490,083.78</t>
  </si>
  <si>
    <t>880,121.103226</t>
  </si>
  <si>
    <t>16,310.765320</t>
  </si>
  <si>
    <t>14,355,587,690.98</t>
  </si>
  <si>
    <t>880,129.620484</t>
  </si>
  <si>
    <t>16,403.049291</t>
  </si>
  <si>
    <t>14,452,270,910.23</t>
  </si>
  <si>
    <t>881,072.211263</t>
  </si>
  <si>
    <t>16,416.647833</t>
  </si>
  <si>
    <t>14,438,801,822.32</t>
  </si>
  <si>
    <t>879,521.932202</t>
  </si>
  <si>
    <t>16,422.106369</t>
  </si>
  <si>
    <t>14,433,759,976.53</t>
  </si>
  <si>
    <t>878,922.572554</t>
  </si>
  <si>
    <t>16,343.807487</t>
  </si>
  <si>
    <t>14,353,688,375.40</t>
  </si>
  <si>
    <t>878,234.058197</t>
  </si>
  <si>
    <t>16,442.386249</t>
  </si>
  <si>
    <t>14,524,804,237.03</t>
  </si>
  <si>
    <t>883,375.686314</t>
  </si>
  <si>
    <t>16,440.022695</t>
  </si>
  <si>
    <t>14,522,858,423.77</t>
  </si>
  <si>
    <t>883,384.329428</t>
  </si>
  <si>
    <t>16,437.659291</t>
  </si>
  <si>
    <t>14,520,912,715.05</t>
  </si>
  <si>
    <t>883,392.973299</t>
  </si>
  <si>
    <t>16,432.065378</t>
  </si>
  <si>
    <t>14,381,919,380.46</t>
  </si>
  <si>
    <t>875,235.038907</t>
  </si>
  <si>
    <t>16,510.368978</t>
  </si>
  <si>
    <t>14,504,134,645.32</t>
  </si>
  <si>
    <t>878,486.402379</t>
  </si>
  <si>
    <t>16,561.534743</t>
  </si>
  <si>
    <t>14,469,656,993.61</t>
  </si>
  <si>
    <t>873,690.585912</t>
  </si>
  <si>
    <t>16,652.125941</t>
  </si>
  <si>
    <t>14,714,447,263.99</t>
  </si>
  <si>
    <t>883,637.759869</t>
  </si>
  <si>
    <t>16,708.732186</t>
  </si>
  <si>
    <t>14,753,186,662.94</t>
  </si>
  <si>
    <t>882,962.662797</t>
  </si>
  <si>
    <t>16,706.527589</t>
  </si>
  <si>
    <t>14,751,372,557.39</t>
  </si>
  <si>
    <t>882,970.592093</t>
  </si>
  <si>
    <t>16,704.323170</t>
  </si>
  <si>
    <t>14,749,558,584.08</t>
  </si>
  <si>
    <t>882,978.522016</t>
  </si>
  <si>
    <t>16,623.853622</t>
  </si>
  <si>
    <t>14,812,707,740.06</t>
  </si>
  <si>
    <t>891,051.381770</t>
  </si>
  <si>
    <t>16,663.435689</t>
  </si>
  <si>
    <t>14,906,942,404.58</t>
  </si>
  <si>
    <t>894,589.968282</t>
  </si>
  <si>
    <t>16,704.636119</t>
  </si>
  <si>
    <t>14,938,675,429.14</t>
  </si>
  <si>
    <t>894,283.199148</t>
  </si>
  <si>
    <t>16,714.805133</t>
  </si>
  <si>
    <t>15,039,138,564.76</t>
  </si>
  <si>
    <t>899,749.560027</t>
  </si>
  <si>
    <t>16,852.555984</t>
  </si>
  <si>
    <t>15,519,829,665.82</t>
  </si>
  <si>
    <t>920,918.445865</t>
  </si>
  <si>
    <t>16,850.444080</t>
  </si>
  <si>
    <t>15,518,017,296.71</t>
  </si>
  <si>
    <t>920,926.310465</t>
  </si>
  <si>
    <t>16,848.332358</t>
  </si>
  <si>
    <t>15,516,205,069.10</t>
  </si>
  <si>
    <t>920,934.175516</t>
  </si>
  <si>
    <t>16,847.041739</t>
  </si>
  <si>
    <t>15,543,351,973.62</t>
  </si>
  <si>
    <t>922,616.101663</t>
  </si>
  <si>
    <t>16,955.081921</t>
  </si>
  <si>
    <t>15,828,887,901.93</t>
  </si>
  <si>
    <t>933,577.789585</t>
  </si>
  <si>
    <t>16,892.599043</t>
  </si>
  <si>
    <t>15,831,358,798.20</t>
  </si>
  <si>
    <t>937,177.207473</t>
  </si>
  <si>
    <t>16,805.803558</t>
  </si>
  <si>
    <t>15,853,383,818.24</t>
  </si>
  <si>
    <t>943,327.926208</t>
  </si>
  <si>
    <t>16,837.874100</t>
  </si>
  <si>
    <t>16,086,779,924.74</t>
  </si>
  <si>
    <t>955,392.576805</t>
  </si>
  <si>
    <t>16,835.948346</t>
  </si>
  <si>
    <t>16,085,065,803.43</t>
  </si>
  <si>
    <t>955,400.044753</t>
  </si>
  <si>
    <t>16,834.022780</t>
  </si>
  <si>
    <t>16,083,351,832.11</t>
  </si>
  <si>
    <t>955,407.512665</t>
  </si>
  <si>
    <t>16,710.856470</t>
  </si>
  <si>
    <t>16,034,937,400.21</t>
  </si>
  <si>
    <t>959,552.098889</t>
  </si>
  <si>
    <t>16,764.738833</t>
  </si>
  <si>
    <t>16,117,273,089.93</t>
  </si>
  <si>
    <t>961,379.312309</t>
  </si>
  <si>
    <t>16,912.502691</t>
  </si>
  <si>
    <t>16,299,169,717.29</t>
  </si>
  <si>
    <t>963,734.937122</t>
  </si>
  <si>
    <t>16,903.268383</t>
  </si>
  <si>
    <t>15,910,274,013.32</t>
  </si>
  <si>
    <t>941,254.297866</t>
  </si>
  <si>
    <t>16,793.513801</t>
  </si>
  <si>
    <t>15,897,400,384.65</t>
  </si>
  <si>
    <t>946,639.314035</t>
  </si>
  <si>
    <t>16,791.532229</t>
  </si>
  <si>
    <t>15,895,652,681.94</t>
  </si>
  <si>
    <t>946,646.944727</t>
  </si>
  <si>
    <t>16,789.550842</t>
  </si>
  <si>
    <t>15,893,905,125.51</t>
  </si>
  <si>
    <t>946,654.575545</t>
  </si>
  <si>
    <t>16,812.644246</t>
  </si>
  <si>
    <t>15,773,506,532.84</t>
  </si>
  <si>
    <t>938,193.082672</t>
  </si>
  <si>
    <t>16,744.560724</t>
  </si>
  <si>
    <t>15,731,257,459.74</t>
  </si>
  <si>
    <t>939,484.631394</t>
  </si>
  <si>
    <t>16,689.167865</t>
  </si>
  <si>
    <t>15,676,800,230.32</t>
  </si>
  <si>
    <t>939,339.837479</t>
  </si>
  <si>
    <t>16,675.858782</t>
  </si>
  <si>
    <t>15,709,366,676.94</t>
  </si>
  <si>
    <t>942,042.438850</t>
  </si>
  <si>
    <t>16,799.202859</t>
  </si>
  <si>
    <t>15,562,663,207.56</t>
  </si>
  <si>
    <t>926,392.956756</t>
  </si>
  <si>
    <t>16,797.267823</t>
  </si>
  <si>
    <t>15,560,993,191.85</t>
  </si>
  <si>
    <t>926,400.254848</t>
  </si>
  <si>
    <t>16,795.332983</t>
  </si>
  <si>
    <t>15,559,323,334.46</t>
  </si>
  <si>
    <t>926,407.553244</t>
  </si>
  <si>
    <t>16,805.041252</t>
  </si>
  <si>
    <t>15,688,346,421.86</t>
  </si>
  <si>
    <t>933,550.009570</t>
  </si>
  <si>
    <t>16,793.386076</t>
  </si>
  <si>
    <t>15,687,444,167.09</t>
  </si>
  <si>
    <t>934,144.197943</t>
  </si>
  <si>
    <t>16,825.872827</t>
  </si>
  <si>
    <t>15,830,022,116.09</t>
  </si>
  <si>
    <t>940,814.320846</t>
  </si>
  <si>
    <t>16,828.214227</t>
  </si>
  <si>
    <t>15,851,203,435.48</t>
  </si>
  <si>
    <t>941,942.099228</t>
  </si>
  <si>
    <t>16,820.689587</t>
  </si>
  <si>
    <t>15,717,584,265.99</t>
  </si>
  <si>
    <t>934,419.732618</t>
  </si>
  <si>
    <t>16,818.741966</t>
  </si>
  <si>
    <t>15,715,888,853.99</t>
  </si>
  <si>
    <t>934,427.134063</t>
  </si>
  <si>
    <t>16,816.794540</t>
  </si>
  <si>
    <t>15,714,193,593.77</t>
  </si>
  <si>
    <t>934,434.535474</t>
  </si>
  <si>
    <t>16,744.558858</t>
  </si>
  <si>
    <t>15,667,217,274.97</t>
  </si>
  <si>
    <t>935,660.199094</t>
  </si>
  <si>
    <t>16,706.224890</t>
  </si>
  <si>
    <t>15,688,937,074.70</t>
  </si>
  <si>
    <t>939,107.259599</t>
  </si>
  <si>
    <t>16,613.278610</t>
  </si>
  <si>
    <t>15,556,681,984.05</t>
  </si>
  <si>
    <t>936,400.475130</t>
  </si>
  <si>
    <t>16,479.186315</t>
  </si>
  <si>
    <t>15,366,239,902.69</t>
  </si>
  <si>
    <t>932,463.509375</t>
  </si>
  <si>
    <t>16,515.217662</t>
  </si>
  <si>
    <t>15,513,879,736.00</t>
  </si>
  <si>
    <t>939,368.772088</t>
  </si>
  <si>
    <t>16,513.331463</t>
  </si>
  <si>
    <t>15,512,229,104.13</t>
  </si>
  <si>
    <t>939,376.111915</t>
  </si>
  <si>
    <t>16,511.445454</t>
  </si>
  <si>
    <t>15,510,578,633.28</t>
  </si>
  <si>
    <t>939,383.452338</t>
  </si>
  <si>
    <t>16,509.209281</t>
  </si>
  <si>
    <t>15,608,884,994.96</t>
  </si>
  <si>
    <t>945,465.329625</t>
  </si>
  <si>
    <t>16,543.380147</t>
  </si>
  <si>
    <t>15,682,787,579.24</t>
  </si>
  <si>
    <t>947,979.641370</t>
  </si>
  <si>
    <t>16,440.904442</t>
  </si>
  <si>
    <t>15,565,902,610.97</t>
  </si>
  <si>
    <t>946,778.972282</t>
  </si>
  <si>
    <t>16,392.244646</t>
  </si>
  <si>
    <t>15,522,386,050.00</t>
  </si>
  <si>
    <t>946,934.747811</t>
  </si>
  <si>
    <t>16,482.519381</t>
  </si>
  <si>
    <t>15,544,578,254.62</t>
  </si>
  <si>
    <t>943,094.796082</t>
  </si>
  <si>
    <t>16,480.631920</t>
  </si>
  <si>
    <t>15,542,919,987.00</t>
  </si>
  <si>
    <t>943,102.185786</t>
  </si>
  <si>
    <t>16,478.744649</t>
  </si>
  <si>
    <t>15,541,261,874.32</t>
  </si>
  <si>
    <t>943,109.575730</t>
  </si>
  <si>
    <t>16,218.888059</t>
  </si>
  <si>
    <t>15,288,140,272.96</t>
  </si>
  <si>
    <t>942,613.341741</t>
  </si>
  <si>
    <t>16,049.822393</t>
  </si>
  <si>
    <t>14,948,640,316.82</t>
  </si>
  <si>
    <t>931,389.765640</t>
  </si>
  <si>
    <t>16,030.806094</t>
  </si>
  <si>
    <t>14,878,737,034.77</t>
  </si>
  <si>
    <t>928,134.053119</t>
  </si>
  <si>
    <t>16,037.298921</t>
  </si>
  <si>
    <t>14,863,571,566.01</t>
  </si>
  <si>
    <t>926,812.653370</t>
  </si>
  <si>
    <t>16,108.325536</t>
  </si>
  <si>
    <t>14,924,256,297.50</t>
  </si>
  <si>
    <t>926,493.338111</t>
  </si>
  <si>
    <t>16,106.274744</t>
  </si>
  <si>
    <t>14,922,486,840.44</t>
  </si>
  <si>
    <t>926,501.446007</t>
  </si>
  <si>
    <t>16,104.224129</t>
  </si>
  <si>
    <t>14,920,717,523.88</t>
  </si>
  <si>
    <t>926,509.554562</t>
  </si>
  <si>
    <t>16,102.173689</t>
  </si>
  <si>
    <t>14,918,948,349.83</t>
  </si>
  <si>
    <t>926,517.663902</t>
  </si>
  <si>
    <t>16,215.477870</t>
  </si>
  <si>
    <t>15,181,313,042.87</t>
  </si>
  <si>
    <t>936,223.598489</t>
  </si>
  <si>
    <t>16,211.474672</t>
  </si>
  <si>
    <t>15,173,018,838.00</t>
  </si>
  <si>
    <t>935,943.160336</t>
  </si>
  <si>
    <t>16,209.370844</t>
  </si>
  <si>
    <t>15,171,175,364.13</t>
  </si>
  <si>
    <t>935,950.908262</t>
  </si>
  <si>
    <t>16,207.267197</t>
  </si>
  <si>
    <t>15,169,332,035.62</t>
  </si>
  <si>
    <t>935,958.656761</t>
  </si>
  <si>
    <t>16,205.163730</t>
  </si>
  <si>
    <t>15,167,488,850.45</t>
  </si>
  <si>
    <t>935,966.405711</t>
  </si>
  <si>
    <t>16,203.060443</t>
  </si>
  <si>
    <t>15,165,645,814.65</t>
  </si>
  <si>
    <t>935,974.155481</t>
  </si>
  <si>
    <t>16,149.279932</t>
  </si>
  <si>
    <t>15,105,527,489.75</t>
  </si>
  <si>
    <t>935,368.484146</t>
  </si>
  <si>
    <t>16,149.697454</t>
  </si>
  <si>
    <t>15,113,176,203.75</t>
  </si>
  <si>
    <t>935,817.915298</t>
  </si>
  <si>
    <t>15,899.098095</t>
  </si>
  <si>
    <t>14,851,281,997.66</t>
  </si>
  <si>
    <t>934,095.878217</t>
  </si>
  <si>
    <t>16,013.264932</t>
  </si>
  <si>
    <t>14,958,501,623.73</t>
  </si>
  <si>
    <t>934,131.901734</t>
  </si>
  <si>
    <t>16,015.054860</t>
  </si>
  <si>
    <t>14,960,037,390.81</t>
  </si>
  <si>
    <t>934,123.393361</t>
  </si>
  <si>
    <t>16,013.025159</t>
  </si>
  <si>
    <t>14,958,271,666.94</t>
  </si>
  <si>
    <t>934,131.528426</t>
  </si>
  <si>
    <t>16,010.995633</t>
  </si>
  <si>
    <t>14,956,506,081.05</t>
  </si>
  <si>
    <t>934,139.664022</t>
  </si>
  <si>
    <t>15,885.021796</t>
  </si>
  <si>
    <t>14,808,734,003.36</t>
  </si>
  <si>
    <t>932,245.117060</t>
  </si>
  <si>
    <t>15,718.416795</t>
  </si>
  <si>
    <t>14,601,045,366.79</t>
  </si>
  <si>
    <t>928,913.233272</t>
  </si>
  <si>
    <t>15,697.432637</t>
  </si>
  <si>
    <t>14,541,516,750.68</t>
  </si>
  <si>
    <t>926,362.742660</t>
  </si>
  <si>
    <t>15,780.469901</t>
  </si>
  <si>
    <t>14,673,916,590.95</t>
  </si>
  <si>
    <t>929,878.304196</t>
  </si>
  <si>
    <t>15,608.928092</t>
  </si>
  <si>
    <t>14,518,757,951.43</t>
  </si>
  <si>
    <t>930,157.270629</t>
  </si>
  <si>
    <t>15,606.932535</t>
  </si>
  <si>
    <t>14,517,029,380.90</t>
  </si>
  <si>
    <t>930,165.447188</t>
  </si>
  <si>
    <t>15,604.937149</t>
  </si>
  <si>
    <t>14,515,300,944.36</t>
  </si>
  <si>
    <t>930,173.624279</t>
  </si>
  <si>
    <t>15,403.461516</t>
  </si>
  <si>
    <t>14,320,767,610.57</t>
  </si>
  <si>
    <t>929,711.000048</t>
  </si>
  <si>
    <t>15,620.060358</t>
  </si>
  <si>
    <t>14,508,848,723.63</t>
  </si>
  <si>
    <t>928,859.965379</t>
  </si>
  <si>
    <t>15,529.542985</t>
  </si>
  <si>
    <t>14,472,598,466.29</t>
  </si>
  <si>
    <t>931,939.753792</t>
  </si>
  <si>
    <t>15,509.886361</t>
  </si>
  <si>
    <t>14,350,752,200.36</t>
  </si>
  <si>
    <t>925,264.819233</t>
  </si>
  <si>
    <t>15,545.252831</t>
  </si>
  <si>
    <t>14,306,958,174.77</t>
  </si>
  <si>
    <t>920,342.584991</t>
  </si>
  <si>
    <t>15,543.309936</t>
  </si>
  <si>
    <t>14,305,293,661.73</t>
  </si>
  <si>
    <t>920,350.537995</t>
  </si>
  <si>
    <t>15,541.367215</t>
  </si>
  <si>
    <t>14,303,629,285.43</t>
  </si>
  <si>
    <t>920,358.491478</t>
  </si>
  <si>
    <t>15,617.911557</t>
  </si>
  <si>
    <t>14,353,511,182.49</t>
  </si>
  <si>
    <t>919,041.648447</t>
  </si>
  <si>
    <t>15,625.669485</t>
  </si>
  <si>
    <t>14,345,612,634.37</t>
  </si>
  <si>
    <t>918,079.871590</t>
  </si>
  <si>
    <t>15,625.593347</t>
  </si>
  <si>
    <t>14,474,965,562.27</t>
  </si>
  <si>
    <t>926,362.618100</t>
  </si>
  <si>
    <t>15,682.677962</t>
  </si>
  <si>
    <t>14,589,306,443.93</t>
  </si>
  <si>
    <t>930,281.580702</t>
  </si>
  <si>
    <t>15,628.627518</t>
  </si>
  <si>
    <t>14,644,634,703.46</t>
  </si>
  <si>
    <t>937,039.076941</t>
  </si>
  <si>
    <t>15,626.712758</t>
  </si>
  <si>
    <t>14,642,964,563.17</t>
  </si>
  <si>
    <t>937,047.016231</t>
  </si>
  <si>
    <t>15,624.798171</t>
  </si>
  <si>
    <t>14,641,294,559.69</t>
  </si>
  <si>
    <t>937,054.955789</t>
  </si>
  <si>
    <t>15,614.755139</t>
  </si>
  <si>
    <t>14,644,625,217.74</t>
  </si>
  <si>
    <t>937,870.948809</t>
  </si>
  <si>
    <t>15,532.120100</t>
  </si>
  <si>
    <t>14,535,741,255.66</t>
  </si>
  <si>
    <t>935,850.428809</t>
  </si>
  <si>
    <t>15,530.158551</t>
  </si>
  <si>
    <t>14,534,018,895.99</t>
  </si>
  <si>
    <t>935,857.727961</t>
  </si>
  <si>
    <t>15,548.345555</t>
  </si>
  <si>
    <t>14,549,640,292.29</t>
  </si>
  <si>
    <t>935,767.747198</t>
  </si>
  <si>
    <t>15,600.118134</t>
  </si>
  <si>
    <t>14,354,210,033.00</t>
  </si>
  <si>
    <t>920,134.700898</t>
  </si>
  <si>
    <t>15,598.197977</t>
  </si>
  <si>
    <t>14,352,565,366.88</t>
  </si>
  <si>
    <t>920,142.531098</t>
  </si>
  <si>
    <t>15,596.277993</t>
  </si>
  <si>
    <t>14,350,920,832.35</t>
  </si>
  <si>
    <t>920,150.361428</t>
  </si>
  <si>
    <t>15,431.184109</t>
  </si>
  <si>
    <t>13,935,905,193.01</t>
  </si>
  <si>
    <t>903,100.182991</t>
  </si>
  <si>
    <t>15,429.774409</t>
  </si>
  <si>
    <t>13,924,687,518.30</t>
  </si>
  <si>
    <t>902,455.677506</t>
  </si>
  <si>
    <t>15,287.310620</t>
  </si>
  <si>
    <t>13,654,858,264.29</t>
  </si>
  <si>
    <t>893,215.203369</t>
  </si>
  <si>
    <t>15,350.911061</t>
  </si>
  <si>
    <t>13,821,351,445.94</t>
  </si>
  <si>
    <t>900,360.336327</t>
  </si>
  <si>
    <t>15,224.359955</t>
  </si>
  <si>
    <t>13,707,475,212.30</t>
  </si>
  <si>
    <t>900,364.629644</t>
  </si>
  <si>
    <t>15,222.520634</t>
  </si>
  <si>
    <t>13,705,933,277.95</t>
  </si>
  <si>
    <t>900,372.126759</t>
  </si>
  <si>
    <t>15,220.681479</t>
  </si>
  <si>
    <t>13,704,391,471.88</t>
  </si>
  <si>
    <t>900,379.624321</t>
  </si>
  <si>
    <t>15,218.842489</t>
  </si>
  <si>
    <t>13,702,849,792.11</t>
  </si>
  <si>
    <t>900,387.122198</t>
  </si>
  <si>
    <t>15,284.647851</t>
  </si>
  <si>
    <t>13,714,462,677.48</t>
  </si>
  <si>
    <t>897,270.438383</t>
  </si>
  <si>
    <t>15,408.088595</t>
  </si>
  <si>
    <t>13,815,862,822.61</t>
  </si>
  <si>
    <t>896,662.992132</t>
  </si>
  <si>
    <t>15,479.974977</t>
  </si>
  <si>
    <t>13,807,652,665.14</t>
  </si>
  <si>
    <t>891,968.668265</t>
  </si>
  <si>
    <t>15,473.496439</t>
  </si>
  <si>
    <t>13,685,791,801.80</t>
  </si>
  <si>
    <t>884,466.665696</t>
  </si>
  <si>
    <t>15,471.666909</t>
  </si>
  <si>
    <t>13,684,285,248.48</t>
  </si>
  <si>
    <t>884,473.879204</t>
  </si>
  <si>
    <t>15,469.837559</t>
  </si>
  <si>
    <t>13,682,778,831.12</t>
  </si>
  <si>
    <t>884,481.092920</t>
  </si>
  <si>
    <t>15,401.989170</t>
  </si>
  <si>
    <t>13,628,676,043.50</t>
  </si>
  <si>
    <t>884,864.668634</t>
  </si>
  <si>
    <t>15,474.612876</t>
  </si>
  <si>
    <t>13,693,172,121.41</t>
  </si>
  <si>
    <t>884,879.785458</t>
  </si>
  <si>
    <t>15,536.829899</t>
  </si>
  <si>
    <t>13,708,939,727.62</t>
  </si>
  <si>
    <t>882,351.149935</t>
  </si>
  <si>
    <t>15,617.485259</t>
  </si>
  <si>
    <t>13,774,677,625.86</t>
  </si>
  <si>
    <t>882,003.561896</t>
  </si>
  <si>
    <t>15,643.399299</t>
  </si>
  <si>
    <t>13,784,165,224.32</t>
  </si>
  <si>
    <t>881,148.972870</t>
  </si>
  <si>
    <t>15,641.556470</t>
  </si>
  <si>
    <t>13,782,653,393.72</t>
  </si>
  <si>
    <t>881,156.131749</t>
  </si>
  <si>
    <t>15,639.713817</t>
  </si>
  <si>
    <t>13,781,141,699.72</t>
  </si>
  <si>
    <t>881,163.291151</t>
  </si>
  <si>
    <t>15,628.724748</t>
  </si>
  <si>
    <t>13,895,010,677.97</t>
  </si>
  <si>
    <t>889,068.743744</t>
  </si>
  <si>
    <t>15,754.404933</t>
  </si>
  <si>
    <t>14,045,825,838.45</t>
  </si>
  <si>
    <t>891,549.118985</t>
  </si>
  <si>
    <t>15,686.241886</t>
  </si>
  <si>
    <t>13,996,289,671.56</t>
  </si>
  <si>
    <t>892,265.322253</t>
  </si>
  <si>
    <t>15,642.420333</t>
  </si>
  <si>
    <t>13,991,841,011.61</t>
  </si>
  <si>
    <t>894,480.567161</t>
  </si>
  <si>
    <t>15,339.100811</t>
  </si>
  <si>
    <t>13,776,521,297.64</t>
  </si>
  <si>
    <t>898,130.957459</t>
  </si>
  <si>
    <t>15,337.314160</t>
  </si>
  <si>
    <t>13,775,027,304.02</t>
  </si>
  <si>
    <t>898,138.172086</t>
  </si>
  <si>
    <t>15,335.527684</t>
  </si>
  <si>
    <t>13,773,533,446.51</t>
  </si>
  <si>
    <t>898,145.386966</t>
  </si>
  <si>
    <t>15,333.741385</t>
  </si>
  <si>
    <t>13,772,039,730.13</t>
  </si>
  <si>
    <t>898,152.602426</t>
  </si>
  <si>
    <t>15,542.256252</t>
  </si>
  <si>
    <t>13,967,625,919.57</t>
  </si>
  <si>
    <t>898,687.146418</t>
  </si>
  <si>
    <t>15,468.876541</t>
  </si>
  <si>
    <t>13,899,516,996.51</t>
  </si>
  <si>
    <t>898,547.283606</t>
  </si>
  <si>
    <t>15,471.754480</t>
  </si>
  <si>
    <t>13,867,612,304.54</t>
  </si>
  <si>
    <t>896,318.017631</t>
  </si>
  <si>
    <t>15,434.005441</t>
  </si>
  <si>
    <t>13,833,798,067.51</t>
  </si>
  <si>
    <t>896,319.372214</t>
  </si>
  <si>
    <t>15,432.269941</t>
  </si>
  <si>
    <t>13,820,640,556.18</t>
  </si>
  <si>
    <t>895,567.574230</t>
  </si>
  <si>
    <t>15,430.534580</t>
  </si>
  <si>
    <t>13,819,193,655.09</t>
  </si>
  <si>
    <t>895,574.523567</t>
  </si>
  <si>
    <t>15,428.799395</t>
  </si>
  <si>
    <t>13,817,746,890.78</t>
  </si>
  <si>
    <t>895,581.473104</t>
  </si>
  <si>
    <t>15,268.570510</t>
  </si>
  <si>
    <t>13,689,801,492.57</t>
  </si>
  <si>
    <t>896,600.076863</t>
  </si>
  <si>
    <t>15,084.272361</t>
  </si>
  <si>
    <t>13,447,323,577.31</t>
  </si>
  <si>
    <t>891,479.764844</t>
  </si>
  <si>
    <t>15,041.268746</t>
  </si>
  <si>
    <t>13,406,207,066.78</t>
  </si>
  <si>
    <t>891,294.962754</t>
  </si>
  <si>
    <t>15,105.503739</t>
  </si>
  <si>
    <t>13,411,910,291.47</t>
  </si>
  <si>
    <t>887,882.358860</t>
  </si>
  <si>
    <t>15,103.815698</t>
  </si>
  <si>
    <t>13,410,514,923.95</t>
  </si>
  <si>
    <t>887,889.205740</t>
  </si>
  <si>
    <t>15,102.127829</t>
  </si>
  <si>
    <t>13,409,119,687.32</t>
  </si>
  <si>
    <t>887,896.052722</t>
  </si>
  <si>
    <t>15,116.577177</t>
  </si>
  <si>
    <t>13,422,951,046.70</t>
  </si>
  <si>
    <t>887,962.327050</t>
  </si>
  <si>
    <t>15,297.812654</t>
  </si>
  <si>
    <t>13,576,381,998.63</t>
  </si>
  <si>
    <t>887,472.105046</t>
  </si>
  <si>
    <t>15,161.967346</t>
  </si>
  <si>
    <t>13,401,846,161.88</t>
  </si>
  <si>
    <t>883,912.084491</t>
  </si>
  <si>
    <t>14,765.576372</t>
  </si>
  <si>
    <t>13,045,769,736.15</t>
  </si>
  <si>
    <t>883,525.939472</t>
  </si>
  <si>
    <t>14,618.869974</t>
  </si>
  <si>
    <t>12,840,673,728.05</t>
  </si>
  <si>
    <t>878,362.948062</t>
  </si>
  <si>
    <t>14,617.281759</t>
  </si>
  <si>
    <t>12,839,374,926.34</t>
  </si>
  <si>
    <t>878,369.531229</t>
  </si>
  <si>
    <t>14,615.693718</t>
  </si>
  <si>
    <t>12,838,076,259.86</t>
  </si>
  <si>
    <t>878,376.114563</t>
  </si>
  <si>
    <t>14,414.304379</t>
  </si>
  <si>
    <t>12,637,686,603.96</t>
  </si>
  <si>
    <t>876,746.200991</t>
  </si>
  <si>
    <t>14,314.555805</t>
  </si>
  <si>
    <t>12,567,211,612.32</t>
  </si>
  <si>
    <t>877,932.349683</t>
  </si>
  <si>
    <t>14,505.929693</t>
  </si>
  <si>
    <t>12,714,247,744.05</t>
  </si>
  <si>
    <t>876,486.237937</t>
  </si>
  <si>
    <t>14,555.341438</t>
  </si>
  <si>
    <t>12,749,443,890.20</t>
  </si>
  <si>
    <t>875,928.877664</t>
  </si>
  <si>
    <t>14,818.657171</t>
  </si>
  <si>
    <t>12,970,540,772.62</t>
  </si>
  <si>
    <t>875,284.489217</t>
  </si>
  <si>
    <t>14,817.063702</t>
  </si>
  <si>
    <t>12,969,242,229.28</t>
  </si>
  <si>
    <t>875,290.981394</t>
  </si>
  <si>
    <t>14,815.470411</t>
  </si>
  <si>
    <t>12,967,943,817.72</t>
  </si>
  <si>
    <t>875,297.473392</t>
  </si>
  <si>
    <t>14,813.877297</t>
  </si>
  <si>
    <t>12,966,645,541.94</t>
  </si>
  <si>
    <t>875,303.965480</t>
  </si>
  <si>
    <t>14,768.895283</t>
  </si>
  <si>
    <t>12,921,126,898.16</t>
  </si>
  <si>
    <t>874,887.840337</t>
  </si>
  <si>
    <t>14,706.981429</t>
  </si>
  <si>
    <t>12,867,550,830.93</t>
  </si>
  <si>
    <t>874,928.066826</t>
  </si>
  <si>
    <t>14,763.158894</t>
  </si>
  <si>
    <t>12,934,591,926.13</t>
  </si>
  <si>
    <t>876,139.857248</t>
  </si>
  <si>
    <t>14,651.670854</t>
  </si>
  <si>
    <t>12,826,701,931.54</t>
  </si>
  <si>
    <t>875,442.948390</t>
  </si>
  <si>
    <t>14,650.073151</t>
  </si>
  <si>
    <t>12,825,399,695.62</t>
  </si>
  <si>
    <t>875,449.532794</t>
  </si>
  <si>
    <t>14,648.475624</t>
  </si>
  <si>
    <t>12,824,097,590.42</t>
  </si>
  <si>
    <t>875,456.117028</t>
  </si>
  <si>
    <t>14,592.082852</t>
  </si>
  <si>
    <t>12,774,727,840.89</t>
  </si>
  <si>
    <t>875,456.092905</t>
  </si>
  <si>
    <t>14,523.846870</t>
  </si>
  <si>
    <t>12,702,453,383.55</t>
  </si>
  <si>
    <t>874,592.902062</t>
  </si>
  <si>
    <t>14,292.013682</t>
  </si>
  <si>
    <t>12,490,626,848.36</t>
  </si>
  <si>
    <t>873,958.500618</t>
  </si>
  <si>
    <t>14,691.595146</t>
  </si>
  <si>
    <t>12,833,112,116.55</t>
  </si>
  <si>
    <t>873,500.255688</t>
  </si>
  <si>
    <t>14,916.836031</t>
  </si>
  <si>
    <t>13,029,864,068.54</t>
  </si>
  <si>
    <t>873,500.522568</t>
  </si>
  <si>
    <t>14,915.135380</t>
  </si>
  <si>
    <t>13,028,481,006.89</t>
  </si>
  <si>
    <t>873,507.391966</t>
  </si>
  <si>
    <t>14,913.434906</t>
  </si>
  <si>
    <t>13,027,098,078.59</t>
  </si>
  <si>
    <t>873,514.261544</t>
  </si>
  <si>
    <t>15,130.571806</t>
  </si>
  <si>
    <t>13,203,691,170.90</t>
  </si>
  <si>
    <t>872,649.846959</t>
  </si>
  <si>
    <t>15,261.575204</t>
  </si>
  <si>
    <t>13,343,024,182.81</t>
  </si>
  <si>
    <t>874,288.794228</t>
  </si>
  <si>
    <t>15,404.727405</t>
  </si>
  <si>
    <t>13,416,439,972.16</t>
  </si>
  <si>
    <t>870,930.047587</t>
  </si>
  <si>
    <t>15,545.826223</t>
  </si>
  <si>
    <t>13,539,170,113.23</t>
  </si>
  <si>
    <t>870,919.944641</t>
  </si>
  <si>
    <t>15,637.788827</t>
  </si>
  <si>
    <t>13,629,435,620.58</t>
  </si>
  <si>
    <t>871,570.512405</t>
  </si>
  <si>
    <t>15,635.939937</t>
  </si>
  <si>
    <t>13,627,935,317.21</t>
  </si>
  <si>
    <t>871,577.620004</t>
  </si>
  <si>
    <t>15,634.091233</t>
  </si>
  <si>
    <t>13,626,435,153.42</t>
  </si>
  <si>
    <t>871,584.727932</t>
  </si>
  <si>
    <t>15,466.692728</t>
  </si>
  <si>
    <t>13,493,053,933.05</t>
  </si>
  <si>
    <t>872,394.258468</t>
  </si>
  <si>
    <t>15,688.953762</t>
  </si>
  <si>
    <t>13,679,017,581.58</t>
  </si>
  <si>
    <t>871,888.450275</t>
  </si>
  <si>
    <t>15,686.795914</t>
  </si>
  <si>
    <t>13,648,140,313.93</t>
  </si>
  <si>
    <t>870,040.025292</t>
  </si>
  <si>
    <t>15,602.419006</t>
  </si>
  <si>
    <t>13,566,344,767.59</t>
  </si>
  <si>
    <t>869,502.656096</t>
  </si>
  <si>
    <t>15,568.146654</t>
  </si>
  <si>
    <t>13,523,035,523.83</t>
  </si>
  <si>
    <t>868,634.900776</t>
  </si>
  <si>
    <t>15,566.444754</t>
  </si>
  <si>
    <t>13,521,659,144.97</t>
  </si>
  <si>
    <t>868,641.450184</t>
  </si>
  <si>
    <t>15,564.743033</t>
  </si>
  <si>
    <t>13,520,282,900.94</t>
  </si>
  <si>
    <t>868,647.999665</t>
  </si>
  <si>
    <t>15,533.938503</t>
  </si>
  <si>
    <t>13,479,912,837.60</t>
  </si>
  <si>
    <t>867,771.739624</t>
  </si>
  <si>
    <t>15,529.037242</t>
  </si>
  <si>
    <t>13,547,980,933.79</t>
  </si>
  <si>
    <t>872,428.903514</t>
  </si>
  <si>
    <t>15,486.588186</t>
  </si>
  <si>
    <t>13,515,737,340.98</t>
  </si>
  <si>
    <t>872,738.215698</t>
  </si>
  <si>
    <t>15,725.908342</t>
  </si>
  <si>
    <t>13,713,638,243.96</t>
  </si>
  <si>
    <t>872,041.089477</t>
  </si>
  <si>
    <t>15,853.960385</t>
  </si>
  <si>
    <t>13,750,906,604.91</t>
  </si>
  <si>
    <t>867,348.364121</t>
  </si>
  <si>
    <t>15,852.228238</t>
  </si>
  <si>
    <t>13,749,507,851.96</t>
  </si>
  <si>
    <t>867,354.900867</t>
  </si>
  <si>
    <t>15,850.496276</t>
  </si>
  <si>
    <t>13,748,109,239.23</t>
  </si>
  <si>
    <t>867,361.437761</t>
  </si>
  <si>
    <t>15,795.073481</t>
  </si>
  <si>
    <t>13,705,594,519.64</t>
  </si>
  <si>
    <t>867,713.248423</t>
  </si>
  <si>
    <t>15,835.497487</t>
  </si>
  <si>
    <t>13,729,196,449.12</t>
  </si>
  <si>
    <t>866,988.641195</t>
  </si>
  <si>
    <t>15,833.728544</t>
  </si>
  <si>
    <t>13,727,768,563.29</t>
  </si>
  <si>
    <t>866,995.321112</t>
  </si>
  <si>
    <t>15,755.779320</t>
  </si>
  <si>
    <t>13,669,601,530.49</t>
  </si>
  <si>
    <t>867,592.852915</t>
  </si>
  <si>
    <t>15,758.189827</t>
  </si>
  <si>
    <t>13,617,041,003.56</t>
  </si>
  <si>
    <t>864,124.696617</t>
  </si>
  <si>
    <t>15,756.462384</t>
  </si>
  <si>
    <t>13,615,651,304.62</t>
  </si>
  <si>
    <t>864,131.235331</t>
  </si>
  <si>
    <t>15,754.735124</t>
  </si>
  <si>
    <t>13,614,261,744.38</t>
  </si>
  <si>
    <t>864,137.774254</t>
  </si>
  <si>
    <t>15,751.580512</t>
  </si>
  <si>
    <t>13,611,431,561.86</t>
  </si>
  <si>
    <t>864,131.161394</t>
  </si>
  <si>
    <t>15,809.876556</t>
  </si>
  <si>
    <t>13,661,662,272.85</t>
  </si>
  <si>
    <t>864,122.007799</t>
  </si>
  <si>
    <t>15,899.687641</t>
  </si>
  <si>
    <t>13,727,279,607.27</t>
  </si>
  <si>
    <t>863,367.879761</t>
  </si>
  <si>
    <t>15,837.230162</t>
  </si>
  <si>
    <t>13,689,421,133.29</t>
  </si>
  <si>
    <t>864,382.281052</t>
  </si>
  <si>
    <t>15,821.706431</t>
  </si>
  <si>
    <t>13,691,488,151.63</t>
  </si>
  <si>
    <t>865,361.028624</t>
  </si>
  <si>
    <t>15,820.236768</t>
  </si>
  <si>
    <t>13,690,304,132.30</t>
  </si>
  <si>
    <t>865,366.576581</t>
  </si>
  <si>
    <t>15,818.767291</t>
  </si>
  <si>
    <t>13,689,120,256.06</t>
  </si>
  <si>
    <t>865,372.124422</t>
  </si>
  <si>
    <t>15,817.297999</t>
  </si>
  <si>
    <t>13,687,936,518.91</t>
  </si>
  <si>
    <t>865,377.671956</t>
  </si>
  <si>
    <t>15,759.827473</t>
  </si>
  <si>
    <t>13,672,957,997.89</t>
  </si>
  <si>
    <t>867,582.974600</t>
  </si>
  <si>
    <t>15,760.823921</t>
  </si>
  <si>
    <t>13,649,003,776.72</t>
  </si>
  <si>
    <t>866,008.264846</t>
  </si>
  <si>
    <t>15,762.550289</t>
  </si>
  <si>
    <t>13,678,004,394.00</t>
  </si>
  <si>
    <t>867,753.259698</t>
  </si>
  <si>
    <t>15,730.472141</t>
  </si>
  <si>
    <t>13,652,736,514.82</t>
  </si>
  <si>
    <t>867,916.512112</t>
  </si>
  <si>
    <t>15,729.016771</t>
  </si>
  <si>
    <t>13,651,560,575.62</t>
  </si>
  <si>
    <t>867,922.056070</t>
  </si>
  <si>
    <t>15,727.561585</t>
  </si>
  <si>
    <t>13,650,384,775.97</t>
  </si>
  <si>
    <t>867,927.599714</t>
  </si>
  <si>
    <t>15,691.642566</t>
  </si>
  <si>
    <t>13,544,885,743.04</t>
  </si>
  <si>
    <t>863,191.070411</t>
  </si>
  <si>
    <t>15,731.971302</t>
  </si>
  <si>
    <t>13,474,732,793.49</t>
  </si>
  <si>
    <t>856,519.029599</t>
  </si>
  <si>
    <t>15,897.316356</t>
  </si>
  <si>
    <t>13,715,296,180.16</t>
  </si>
  <si>
    <t>862,742.860074</t>
  </si>
  <si>
    <t>15,795.129881</t>
  </si>
  <si>
    <t>13,622,448,829.91</t>
  </si>
  <si>
    <t>862,446.142126</t>
  </si>
  <si>
    <t>15,779.311379</t>
  </si>
  <si>
    <t>13,609,599,933.48</t>
  </si>
  <si>
    <t>862,496.442768</t>
  </si>
  <si>
    <t>15,777.850161</t>
  </si>
  <si>
    <t>13,608,426,624.03</t>
  </si>
  <si>
    <t>862,501.955940</t>
  </si>
  <si>
    <t>15,776.389128</t>
  </si>
  <si>
    <t>13,607,253,454.95</t>
  </si>
  <si>
    <t>862,507.468861</t>
  </si>
  <si>
    <t>15,807.839498</t>
  </si>
  <si>
    <t>13,585,378,103.41</t>
  </si>
  <si>
    <t>859,407.644217</t>
  </si>
  <si>
    <t>15,779.477257</t>
  </si>
  <si>
    <t>13,578,276,309.31</t>
  </si>
  <si>
    <t>860,502.289644</t>
  </si>
  <si>
    <t>15,817.572011</t>
  </si>
  <si>
    <t>13,614,779,923.05</t>
  </si>
  <si>
    <t>860,737.660199</t>
  </si>
  <si>
    <t>15,850.780182</t>
  </si>
  <si>
    <t>13,629,915,346.16</t>
  </si>
  <si>
    <t>859,889.241401</t>
  </si>
  <si>
    <t>15,802.502725</t>
  </si>
  <si>
    <t>13,515,468,117.66</t>
  </si>
  <si>
    <t>855,273.898868</t>
  </si>
  <si>
    <t>15,801.016830</t>
  </si>
  <si>
    <t>13,514,284,983.38</t>
  </si>
  <si>
    <t>855,279.449966</t>
  </si>
  <si>
    <t>15,799.531120</t>
  </si>
  <si>
    <t>13,513,101,986.36</t>
  </si>
  <si>
    <t>855,285.000764</t>
  </si>
  <si>
    <t>15,921.327884</t>
  </si>
  <si>
    <t>13,605,186,748.15</t>
  </si>
  <si>
    <t>854,525.881740</t>
  </si>
  <si>
    <t>16,034.837684</t>
  </si>
  <si>
    <t>13,694,809,198.92</t>
  </si>
  <si>
    <t>854,065.969920</t>
  </si>
  <si>
    <t>16,055.751764</t>
  </si>
  <si>
    <t>13,674,135,192.16</t>
  </si>
  <si>
    <t>851,665.832498</t>
  </si>
  <si>
    <t>15,970.113354</t>
  </si>
  <si>
    <t>13,590,252,422.31</t>
  </si>
  <si>
    <t>850,980.335637</t>
  </si>
  <si>
    <t>15,955.079441</t>
  </si>
  <si>
    <t>13,580,687,096.66</t>
  </si>
  <si>
    <t>851,182.668626</t>
  </si>
  <si>
    <t>15,953.500679</t>
  </si>
  <si>
    <t>13,579,436,022.54</t>
  </si>
  <si>
    <t>851,188.481833</t>
  </si>
  <si>
    <t>15,951.922112</t>
  </si>
  <si>
    <t>13,578,185,097.87</t>
  </si>
  <si>
    <t>851,194.295114</t>
  </si>
  <si>
    <t>15,934.853231</t>
  </si>
  <si>
    <t>13,720,944,954.82</t>
  </si>
  <si>
    <t>861,065.034991</t>
  </si>
  <si>
    <t>15,988.743553</t>
  </si>
  <si>
    <t>13,813,612,780.09</t>
  </si>
  <si>
    <t>863,958.617806</t>
  </si>
  <si>
    <t>16,029.347261</t>
  </si>
  <si>
    <t>13,865,581,208.53</t>
  </si>
  <si>
    <t>865,012.216813</t>
  </si>
  <si>
    <t xml:space="preserve">27 SERFINCO ACCIONES </t>
  </si>
  <si>
    <t>ULTRABURSATILES S.A. COMISIONISTA DE BOLSA</t>
  </si>
  <si>
    <t xml:space="preserve">ULTRACCION RECOMENDADO </t>
  </si>
  <si>
    <t>68,208.284439</t>
  </si>
  <si>
    <t>104,055,129,117.22</t>
  </si>
  <si>
    <t>1,525,549.718396</t>
  </si>
  <si>
    <t>2,694.00</t>
  </si>
  <si>
    <t>68,356.777274</t>
  </si>
  <si>
    <t>104,304,584,858.56</t>
  </si>
  <si>
    <t>1,525,885.055114</t>
  </si>
  <si>
    <t>68,350.234158</t>
  </si>
  <si>
    <t>104,295,206,729.61</t>
  </si>
  <si>
    <t>1,525,893.919980</t>
  </si>
  <si>
    <t>68,343.691803</t>
  </si>
  <si>
    <t>104,285,829,639.23</t>
  </si>
  <si>
    <t>1,525,902.784695</t>
  </si>
  <si>
    <t>68,711.905073</t>
  </si>
  <si>
    <t>104,591,252,739.09</t>
  </si>
  <si>
    <t>1,522,170.759586</t>
  </si>
  <si>
    <t>2,690.00</t>
  </si>
  <si>
    <t>68,401.712882</t>
  </si>
  <si>
    <t>104,052,344,210.75</t>
  </si>
  <si>
    <t>1,521,195.008545</t>
  </si>
  <si>
    <t>2,700.00</t>
  </si>
  <si>
    <t>68,317.402520</t>
  </si>
  <si>
    <t>103,842,769,964.62</t>
  </si>
  <si>
    <t>1,520,004.656738</t>
  </si>
  <si>
    <t>2,698.00</t>
  </si>
  <si>
    <t>67,767.147357</t>
  </si>
  <si>
    <t>102,315,842,089.07</t>
  </si>
  <si>
    <t>1,509,814.800809</t>
  </si>
  <si>
    <t>2,699.00</t>
  </si>
  <si>
    <t>66,951.551997</t>
  </si>
  <si>
    <t>100,905,577,355.34</t>
  </si>
  <si>
    <t>1,507,143.215433</t>
  </si>
  <si>
    <t>2,695.00</t>
  </si>
  <si>
    <t>66,945.151369</t>
  </si>
  <si>
    <t>100,896,514,676.88</t>
  </si>
  <si>
    <t>1,507,151.938765</t>
  </si>
  <si>
    <t>66,938.751478</t>
  </si>
  <si>
    <t>100,887,452,990.82</t>
  </si>
  <si>
    <t>1,507,160.661973</t>
  </si>
  <si>
    <t>67,382.750750</t>
  </si>
  <si>
    <t>101,361,036,025.83</t>
  </si>
  <si>
    <t>1,504,257.913165</t>
  </si>
  <si>
    <t>2,689.00</t>
  </si>
  <si>
    <t>67,560.368495</t>
  </si>
  <si>
    <t>101,436,349,312.43</t>
  </si>
  <si>
    <t>1,501,417.940313</t>
  </si>
  <si>
    <t>2,687.00</t>
  </si>
  <si>
    <t>68,784.821916</t>
  </si>
  <si>
    <t>103,205,843,432.27</t>
  </si>
  <si>
    <t>1,500,415.942919</t>
  </si>
  <si>
    <t>2,688.00</t>
  </si>
  <si>
    <t>68,680.012433</t>
  </si>
  <si>
    <t>102,656,795,992.91</t>
  </si>
  <si>
    <t>1,494,711.377523</t>
  </si>
  <si>
    <t>2,684.00</t>
  </si>
  <si>
    <t>69,271.788126</t>
  </si>
  <si>
    <t>103,686,437,397.72</t>
  </si>
  <si>
    <t>1,496,806.134261</t>
  </si>
  <si>
    <t>69,264.956631</t>
  </si>
  <si>
    <t>103,676,830,614.40</t>
  </si>
  <si>
    <t>1,496,815.065730</t>
  </si>
  <si>
    <t>69,258.125913</t>
  </si>
  <si>
    <t>103,667,224,865.05</t>
  </si>
  <si>
    <t>1,496,823.997155</t>
  </si>
  <si>
    <t>70,300.022439</t>
  </si>
  <si>
    <t>105,201,310,485.12</t>
  </si>
  <si>
    <t>1,496,461.975875</t>
  </si>
  <si>
    <t>2,685.00</t>
  </si>
  <si>
    <t>70,859.727880</t>
  </si>
  <si>
    <t>105,528,792,856.72</t>
  </si>
  <si>
    <t>1,489,263.309563</t>
  </si>
  <si>
    <t>70,867.899857</t>
  </si>
  <si>
    <t>105,554,616,365.60</t>
  </si>
  <si>
    <t>1,489,455.967890</t>
  </si>
  <si>
    <t>2,692.00</t>
  </si>
  <si>
    <t>71,589.454353</t>
  </si>
  <si>
    <t>106,765,138,384.23</t>
  </si>
  <si>
    <t>1,491,352.872427</t>
  </si>
  <si>
    <t>2,703.00</t>
  </si>
  <si>
    <t>71,674.759555</t>
  </si>
  <si>
    <t>106,986,426,650.65</t>
  </si>
  <si>
    <t>1,492,665.302464</t>
  </si>
  <si>
    <t>2,718.00</t>
  </si>
  <si>
    <t>71,667.713479</t>
  </si>
  <si>
    <t>106,976,545,308.94</t>
  </si>
  <si>
    <t>1,492,674.178041</t>
  </si>
  <si>
    <t>71,660.668209</t>
  </si>
  <si>
    <t>106,966,665,040.69</t>
  </si>
  <si>
    <t>1,492,683.053545</t>
  </si>
  <si>
    <t>71,178.269105</t>
  </si>
  <si>
    <t>106,172,908,259.35</t>
  </si>
  <si>
    <t>1,491,647.796339</t>
  </si>
  <si>
    <t>2,719.00</t>
  </si>
  <si>
    <t>70,494.037948</t>
  </si>
  <si>
    <t>105,327,417,022.13</t>
  </si>
  <si>
    <t>1,494,132.271188</t>
  </si>
  <si>
    <t>2,724.00</t>
  </si>
  <si>
    <t>70,746.658181</t>
  </si>
  <si>
    <t>105,856,317,376.13</t>
  </si>
  <si>
    <t>1,496,273.040983</t>
  </si>
  <si>
    <t>2,733.00</t>
  </si>
  <si>
    <t>69,390.303335</t>
  </si>
  <si>
    <t>104,173,537,806.93</t>
  </si>
  <si>
    <t>1,501,269.382032</t>
  </si>
  <si>
    <t>2,741.00</t>
  </si>
  <si>
    <t>68,180.935585</t>
  </si>
  <si>
    <t>102,878,118,068.46</t>
  </si>
  <si>
    <t>1,508,898.597298</t>
  </si>
  <si>
    <t>2,745.00</t>
  </si>
  <si>
    <t>68,174.169885</t>
  </si>
  <si>
    <t>102,868,527,423.39</t>
  </si>
  <si>
    <t>1,508,907.663955</t>
  </si>
  <si>
    <t>68,167.404958</t>
  </si>
  <si>
    <t>102,858,937,809.90</t>
  </si>
  <si>
    <t>1,508,916.730438</t>
  </si>
  <si>
    <t>67,821.129364</t>
  </si>
  <si>
    <t>102,972,613,361.96</t>
  </si>
  <si>
    <t>1,518,296.942670</t>
  </si>
  <si>
    <t>2,749.00</t>
  </si>
  <si>
    <t>66,484.551695</t>
  </si>
  <si>
    <t>100,979,615,651.74</t>
  </si>
  <si>
    <t>1,518,843.296353</t>
  </si>
  <si>
    <t>2,750.00</t>
  </si>
  <si>
    <t>66,094.275965</t>
  </si>
  <si>
    <t>100,056,854,469.99</t>
  </si>
  <si>
    <t>1,513,850.526533</t>
  </si>
  <si>
    <t>2,743.00</t>
  </si>
  <si>
    <t>68,746.230847</t>
  </si>
  <si>
    <t>104,214,447,469.49</t>
  </si>
  <si>
    <t>1,515,929.618052</t>
  </si>
  <si>
    <t>2,742.00</t>
  </si>
  <si>
    <t>69,911.096140</t>
  </si>
  <si>
    <t>106,020,144,069.90</t>
  </si>
  <si>
    <t>1,516,499.524721</t>
  </si>
  <si>
    <t>69,903.905829</t>
  </si>
  <si>
    <t>106,009,898,635.66</t>
  </si>
  <si>
    <t>1,516,508.947241</t>
  </si>
  <si>
    <t>69,896.716311</t>
  </si>
  <si>
    <t>105,999,654,271.08</t>
  </si>
  <si>
    <t>1,516,518.369721</t>
  </si>
  <si>
    <t>69,889.527585</t>
  </si>
  <si>
    <t>105,989,410,968.76</t>
  </si>
  <si>
    <t>1,516,527.792218</t>
  </si>
  <si>
    <t>69,941.296286</t>
  </si>
  <si>
    <t>106,084,538,909.24</t>
  </si>
  <si>
    <t>1,516,765.409628</t>
  </si>
  <si>
    <t>2,746.00</t>
  </si>
  <si>
    <t>69,909.583316</t>
  </si>
  <si>
    <t>106,145,002,794.07</t>
  </si>
  <si>
    <t>1,518,318.344334</t>
  </si>
  <si>
    <t>69,792.199129</t>
  </si>
  <si>
    <t>106,020,758,693.14</t>
  </si>
  <si>
    <t>1,519,091.818491</t>
  </si>
  <si>
    <t>2,754.00</t>
  </si>
  <si>
    <t>69,258.887568</t>
  </si>
  <si>
    <t>105,482,396,520.15</t>
  </si>
  <si>
    <t>1,523,016.037746</t>
  </si>
  <si>
    <t>2,756.00</t>
  </si>
  <si>
    <t>69,251.986106</t>
  </si>
  <si>
    <t>105,471,928,589.14</t>
  </si>
  <si>
    <t>1,523,016.660175</t>
  </si>
  <si>
    <t>69,245.085433</t>
  </si>
  <si>
    <t>105,461,461,857.67</t>
  </si>
  <si>
    <t>1,523,017.282745</t>
  </si>
  <si>
    <t>68,884.064529</t>
  </si>
  <si>
    <t>105,387,015,075.32</t>
  </si>
  <si>
    <t>1,529,918.650962</t>
  </si>
  <si>
    <t>68,509.176691</t>
  </si>
  <si>
    <t>104,575,278,446.79</t>
  </si>
  <si>
    <t>1,526,441.908929</t>
  </si>
  <si>
    <t>2,752.00</t>
  </si>
  <si>
    <t>68,361.997531</t>
  </si>
  <si>
    <t>104,206,787,720.66</t>
  </si>
  <si>
    <t>1,524,337.958008</t>
  </si>
  <si>
    <t>2,751.00</t>
  </si>
  <si>
    <t>68,877.332123</t>
  </si>
  <si>
    <t>104,972,296,443.68</t>
  </si>
  <si>
    <t>1,524,047.073355</t>
  </si>
  <si>
    <t>68,690.306746</t>
  </si>
  <si>
    <t>104,614,092,614.26</t>
  </si>
  <si>
    <t>1,522,981.881600</t>
  </si>
  <si>
    <t>2,747.00</t>
  </si>
  <si>
    <t>68,683.336735</t>
  </si>
  <si>
    <t>104,603,511,309.94</t>
  </si>
  <si>
    <t>1,522,982.375083</t>
  </si>
  <si>
    <t>68,676.367510</t>
  </si>
  <si>
    <t>104,592,931,192.67</t>
  </si>
  <si>
    <t>1,522,982.868544</t>
  </si>
  <si>
    <t>68,724.786864</t>
  </si>
  <si>
    <t>104,908,084,568.20</t>
  </si>
  <si>
    <t>1,526,495.597222</t>
  </si>
  <si>
    <t>69,204.447862</t>
  </si>
  <si>
    <t>105,795,235,233.77</t>
  </si>
  <si>
    <t>1,528,734.619000</t>
  </si>
  <si>
    <t>69,133.038345</t>
  </si>
  <si>
    <t>105,709,583,299.08</t>
  </si>
  <si>
    <t>1,529,074.749628</t>
  </si>
  <si>
    <t>2,735.00</t>
  </si>
  <si>
    <t>69,399.847890</t>
  </si>
  <si>
    <t>105,991,669,738.01</t>
  </si>
  <si>
    <t>1,527,260.836456</t>
  </si>
  <si>
    <t>2,730.00</t>
  </si>
  <si>
    <t>68,810.057044</t>
  </si>
  <si>
    <t>107,029,515,312.71</t>
  </si>
  <si>
    <t>1,555,434.189575</t>
  </si>
  <si>
    <t>2,727.00</t>
  </si>
  <si>
    <t>68,803.486654</t>
  </si>
  <si>
    <t>107,019,357,744.90</t>
  </si>
  <si>
    <t>1,555,435.094185</t>
  </si>
  <si>
    <t>66,567.604704</t>
  </si>
  <si>
    <t>94,063,385,885.89</t>
  </si>
  <si>
    <t>1,413,050.481587</t>
  </si>
  <si>
    <t>2,542.00</t>
  </si>
  <si>
    <t>67,170.224749</t>
  </si>
  <si>
    <t>93,384,865,815.57</t>
  </si>
  <si>
    <t>1,390,271.748599</t>
  </si>
  <si>
    <t>2,526.00</t>
  </si>
  <si>
    <t>68,097.086465</t>
  </si>
  <si>
    <t>94,501,373,293.47</t>
  </si>
  <si>
    <t>1,387,744.736219</t>
  </si>
  <si>
    <t>2,514.00</t>
  </si>
  <si>
    <t>68,220.708031</t>
  </si>
  <si>
    <t>94,621,631,696.13</t>
  </si>
  <si>
    <t>1,386,992.812386</t>
  </si>
  <si>
    <t>68,404.479573</t>
  </si>
  <si>
    <t>94,388,793,354.88</t>
  </si>
  <si>
    <t>1,379,862.750874</t>
  </si>
  <si>
    <t>68,517.097230</t>
  </si>
  <si>
    <t>94,177,323,573.18</t>
  </si>
  <si>
    <t>1,374,508.369152</t>
  </si>
  <si>
    <t>68,510.048324</t>
  </si>
  <si>
    <t>94,167,658,355.35</t>
  </si>
  <si>
    <t>1,374,508.713075</t>
  </si>
  <si>
    <t>68,503.000932</t>
  </si>
  <si>
    <t>94,157,995,244.04</t>
  </si>
  <si>
    <t>1,374,509.057473</t>
  </si>
  <si>
    <t>68,228.232384</t>
  </si>
  <si>
    <t>94,379,157,935.47</t>
  </si>
  <si>
    <t>1,383,285.989367</t>
  </si>
  <si>
    <t>68,651.016806</t>
  </si>
  <si>
    <t>95,016,337,196.69</t>
  </si>
  <si>
    <t>1,384,048.505281</t>
  </si>
  <si>
    <t>2,509.00</t>
  </si>
  <si>
    <t>68,585.541747</t>
  </si>
  <si>
    <t>94,592,524,779.26</t>
  </si>
  <si>
    <t>1,379,190.458656</t>
  </si>
  <si>
    <t>68,346.907590</t>
  </si>
  <si>
    <t>94,657,437,322.31</t>
  </si>
  <si>
    <t>1,384,955.671876</t>
  </si>
  <si>
    <t>2,517.00</t>
  </si>
  <si>
    <t>68,450.871940</t>
  </si>
  <si>
    <t>94,703,051,322.92</t>
  </si>
  <si>
    <t>1,383,518.553371</t>
  </si>
  <si>
    <t>68,443.704959</t>
  </si>
  <si>
    <t>94,693,156,140.69</t>
  </si>
  <si>
    <t>1,383,518.852419</t>
  </si>
  <si>
    <t>68,436.538776</t>
  </si>
  <si>
    <t>94,683,262,066.24</t>
  </si>
  <si>
    <t>1,383,519.151593</t>
  </si>
  <si>
    <t>68,403.067810</t>
  </si>
  <si>
    <t>94,672,728,458.17</t>
  </si>
  <si>
    <t>1,384,042.141518</t>
  </si>
  <si>
    <t>68,810.004605</t>
  </si>
  <si>
    <t>94,958,779,434.86</t>
  </si>
  <si>
    <t>1,380,014.141542</t>
  </si>
  <si>
    <t>2,512.00</t>
  </si>
  <si>
    <t>68,733.212958</t>
  </si>
  <si>
    <t>94,760,513,008.70</t>
  </si>
  <si>
    <t>1,378,671.371938</t>
  </si>
  <si>
    <t>69,316.127185</t>
  </si>
  <si>
    <t>95,521,032,960.80</t>
  </si>
  <si>
    <t>1,378,049.190539</t>
  </si>
  <si>
    <t>2,516.00</t>
  </si>
  <si>
    <t>69,301.507595</t>
  </si>
  <si>
    <t>95,400,719,966.22</t>
  </si>
  <si>
    <t>1,376,603.818234</t>
  </si>
  <si>
    <t>69,294.163395</t>
  </si>
  <si>
    <t>95,390,624,067.05</t>
  </si>
  <si>
    <t>1,376,604.022508</t>
  </si>
  <si>
    <t>69,286.820004</t>
  </si>
  <si>
    <t>95,380,529,287.62</t>
  </si>
  <si>
    <t>1,376,604.226923</t>
  </si>
  <si>
    <t>69,394.676257</t>
  </si>
  <si>
    <t>95,661,747,056.00</t>
  </si>
  <si>
    <t>1,378,517.088260</t>
  </si>
  <si>
    <t>70,283.715277</t>
  </si>
  <si>
    <t>96,941,500,108.84</t>
  </si>
  <si>
    <t>1,379,288.213868</t>
  </si>
  <si>
    <t>69,945.807074</t>
  </si>
  <si>
    <t>97,133,820,135.80</t>
  </si>
  <si>
    <t>1,388,701.113058</t>
  </si>
  <si>
    <t>2,539.00</t>
  </si>
  <si>
    <t>69,840.532842</t>
  </si>
  <si>
    <t>97,429,516,767.66</t>
  </si>
  <si>
    <t>1,395,028.256545</t>
  </si>
  <si>
    <t>2,555.00</t>
  </si>
  <si>
    <t>69,902.034118</t>
  </si>
  <si>
    <t>97,479,191,132.04</t>
  </si>
  <si>
    <t>1,394,511.509730</t>
  </si>
  <si>
    <t>2,564.00</t>
  </si>
  <si>
    <t>69,894.843795</t>
  </si>
  <si>
    <t>97,469,193,917.39</t>
  </si>
  <si>
    <t>1,394,511.935721</t>
  </si>
  <si>
    <t>69,887.654273</t>
  </si>
  <si>
    <t>97,459,197,814.19</t>
  </si>
  <si>
    <t>1,394,512.361702</t>
  </si>
  <si>
    <t>69,880.465563</t>
  </si>
  <si>
    <t>97,449,202,844.71</t>
  </si>
  <si>
    <t>1,394,512.787788</t>
  </si>
  <si>
    <t>69,742.809894</t>
  </si>
  <si>
    <t>97,445,898,100.54</t>
  </si>
  <si>
    <t>1,397,217.838610</t>
  </si>
  <si>
    <t>2,567.00</t>
  </si>
  <si>
    <t>69,840.209891</t>
  </si>
  <si>
    <t>97,649,708,027.35</t>
  </si>
  <si>
    <t>1,398,187.493704</t>
  </si>
  <si>
    <t>2,575.00</t>
  </si>
  <si>
    <t>69,731.064969</t>
  </si>
  <si>
    <t>97,598,468,169.64</t>
  </si>
  <si>
    <t>1,399,641.152943</t>
  </si>
  <si>
    <t>2,582.00</t>
  </si>
  <si>
    <t>69,649.576625</t>
  </si>
  <si>
    <t>98,030,896,059.85</t>
  </si>
  <si>
    <t>1,407,487.321665</t>
  </si>
  <si>
    <t>2,590.00</t>
  </si>
  <si>
    <t>69,642.689231</t>
  </si>
  <si>
    <t>98,021,249,191.23</t>
  </si>
  <si>
    <t>1,407,487.997279</t>
  </si>
  <si>
    <t>69,635.804913</t>
  </si>
  <si>
    <t>98,011,606,709.09</t>
  </si>
  <si>
    <t>1,407,488.673811</t>
  </si>
  <si>
    <t>68,833.914917</t>
  </si>
  <si>
    <t>97,254,893,199.70</t>
  </si>
  <si>
    <t>1,412,892.079695</t>
  </si>
  <si>
    <t>2,592.00</t>
  </si>
  <si>
    <t>68,796.464828</t>
  </si>
  <si>
    <t>97,328,951,611.68</t>
  </si>
  <si>
    <t>1,414,737.688255</t>
  </si>
  <si>
    <t>2,596.00</t>
  </si>
  <si>
    <t>67,875.976434</t>
  </si>
  <si>
    <t>96,161,506,358.47</t>
  </si>
  <si>
    <t>1,416,723.727741</t>
  </si>
  <si>
    <t>2,598.00</t>
  </si>
  <si>
    <t>67,873.963230</t>
  </si>
  <si>
    <t>96,602,374,715.63</t>
  </si>
  <si>
    <t>1,423,261.146358</t>
  </si>
  <si>
    <t>2,605.00</t>
  </si>
  <si>
    <t>67,928.987967</t>
  </si>
  <si>
    <t>96,784,647,797.66</t>
  </si>
  <si>
    <t>1,424,791.546217</t>
  </si>
  <si>
    <t>2,609.00</t>
  </si>
  <si>
    <t>67,922.161975</t>
  </si>
  <si>
    <t>96,774,962,128.79</t>
  </si>
  <si>
    <t>1,424,792.134330</t>
  </si>
  <si>
    <t>67,915.336774</t>
  </si>
  <si>
    <t>96,765,277,586.44</t>
  </si>
  <si>
    <t>1,424,792.722562</t>
  </si>
  <si>
    <t>67,727.290014</t>
  </si>
  <si>
    <t>96,608,375,153.88</t>
  </si>
  <si>
    <t>1,426,432.020738</t>
  </si>
  <si>
    <t>2,613.00</t>
  </si>
  <si>
    <t>68,167.036344</t>
  </si>
  <si>
    <t>97,326,137,547.63</t>
  </si>
  <si>
    <t>1,427,759.556059</t>
  </si>
  <si>
    <t>2,617.00</t>
  </si>
  <si>
    <t>68,642.693845</t>
  </si>
  <si>
    <t>98,655,621,235.60</t>
  </si>
  <si>
    <t>1,437,234.113504</t>
  </si>
  <si>
    <t>68,403.472683</t>
  </si>
  <si>
    <t>98,211,077,872.05</t>
  </si>
  <si>
    <t>1,435,761.577885</t>
  </si>
  <si>
    <t>2,615.00</t>
  </si>
  <si>
    <t>68,140.662538</t>
  </si>
  <si>
    <t>98,035,674,425.70</t>
  </si>
  <si>
    <t>1,438,724.995824</t>
  </si>
  <si>
    <t>2,616.00</t>
  </si>
  <si>
    <t>68,133.583079</t>
  </si>
  <si>
    <t>98,025,513,930.48</t>
  </si>
  <si>
    <t>1,438,725.361264</t>
  </si>
  <si>
    <t>68,126.504414</t>
  </si>
  <si>
    <t>98,015,354,579.97</t>
  </si>
  <si>
    <t>1,438,725.726858</t>
  </si>
  <si>
    <t>68,119.426536</t>
  </si>
  <si>
    <t>98,005,196,359.41</t>
  </si>
  <si>
    <t>1,438,726.092436</t>
  </si>
  <si>
    <t>68,152.084831</t>
  </si>
  <si>
    <t>97,830,201,567.24</t>
  </si>
  <si>
    <t>1,435,468.948750</t>
  </si>
  <si>
    <t>2,618.00</t>
  </si>
  <si>
    <t>68,253.330136</t>
  </si>
  <si>
    <t>97,929,915,123.35</t>
  </si>
  <si>
    <t>1,434,800.542752</t>
  </si>
  <si>
    <t>67,549.684447</t>
  </si>
  <si>
    <t>96,926,841,074.06</t>
  </si>
  <si>
    <t>1,434,897.022332</t>
  </si>
  <si>
    <t>67,736.593664</t>
  </si>
  <si>
    <t>97,222,564,325.33</t>
  </si>
  <si>
    <t>1,435,303.416737</t>
  </si>
  <si>
    <t>67,729.937392</t>
  </si>
  <si>
    <t>97,213,059,679.71</t>
  </si>
  <si>
    <t>1,435,304.142064</t>
  </si>
  <si>
    <t>67,723.281907</t>
  </si>
  <si>
    <t>97,203,556,171.29</t>
  </si>
  <si>
    <t>1,435,304.867592</t>
  </si>
  <si>
    <t>67,716.627212</t>
  </si>
  <si>
    <t>97,194,053,792.38</t>
  </si>
  <si>
    <t>1,435,305.593261</t>
  </si>
  <si>
    <t>68,122.691273</t>
  </si>
  <si>
    <t>98,338,909,258.09</t>
  </si>
  <si>
    <t>1,443,555.846367</t>
  </si>
  <si>
    <t>2,614.00</t>
  </si>
  <si>
    <t>66,795.409100</t>
  </si>
  <si>
    <t>96,847,666,748.97</t>
  </si>
  <si>
    <t>1,449,915.017380</t>
  </si>
  <si>
    <t>2,610.00</t>
  </si>
  <si>
    <t>66,770.216463</t>
  </si>
  <si>
    <t>96,825,132,088.39</t>
  </si>
  <si>
    <t>1,450,124.579762</t>
  </si>
  <si>
    <t>66,293.972610</t>
  </si>
  <si>
    <t>95,573,426,048.90</t>
  </si>
  <si>
    <t>1,441,660.867294</t>
  </si>
  <si>
    <t>2,607.00</t>
  </si>
  <si>
    <t>66,288.082492</t>
  </si>
  <si>
    <t>95,565,012,065.99</t>
  </si>
  <si>
    <t>1,441,662.037492</t>
  </si>
  <si>
    <t>66,282.198744</t>
  </si>
  <si>
    <t>95,556,607,327.22</t>
  </si>
  <si>
    <t>1,441,663.208821</t>
  </si>
  <si>
    <t>64,845.594674</t>
  </si>
  <si>
    <t>93,450,440,468.11</t>
  </si>
  <si>
    <t>1,441,122.422213</t>
  </si>
  <si>
    <t>2,604.00</t>
  </si>
  <si>
    <t>64,343.628357</t>
  </si>
  <si>
    <t>92,684,776,011.48</t>
  </si>
  <si>
    <t>1,440,465.487846</t>
  </si>
  <si>
    <t>2,603.00</t>
  </si>
  <si>
    <t>64,884.628023</t>
  </si>
  <si>
    <t>93,221,355,419.25</t>
  </si>
  <si>
    <t>1,436,724.818465</t>
  </si>
  <si>
    <t>2,594.00</t>
  </si>
  <si>
    <t>63,980.604564</t>
  </si>
  <si>
    <t>91,538,745,790.80</t>
  </si>
  <si>
    <t>1,430,726.489907</t>
  </si>
  <si>
    <t>64,130.787118</t>
  </si>
  <si>
    <t>91,206,678,234.70</t>
  </si>
  <si>
    <t>1,422,198.016458</t>
  </si>
  <si>
    <t>64,124.176710</t>
  </si>
  <si>
    <t>91,197,304,151.09</t>
  </si>
  <si>
    <t>1,422,198.441054</t>
  </si>
  <si>
    <t>64,117.567053</t>
  </si>
  <si>
    <t>91,187,931,139.13</t>
  </si>
  <si>
    <t>1,422,198.865793</t>
  </si>
  <si>
    <t>64,268.857726</t>
  </si>
  <si>
    <t>90,608,700,491.61</t>
  </si>
  <si>
    <t>1,409,838.352432</t>
  </si>
  <si>
    <t>2,566.00</t>
  </si>
  <si>
    <t>65,893.793106</t>
  </si>
  <si>
    <t>92,042,480,363.70</t>
  </si>
  <si>
    <t>1,396,830.809512</t>
  </si>
  <si>
    <t>2,558.00</t>
  </si>
  <si>
    <t>65,886.842671</t>
  </si>
  <si>
    <t>92,032,787,990.48</t>
  </si>
  <si>
    <t>1,396,831.055446</t>
  </si>
  <si>
    <t>66,770.413362</t>
  </si>
  <si>
    <t>93,259,954,527.98</t>
  </si>
  <si>
    <t>1,396,725.732737</t>
  </si>
  <si>
    <t>2,556.00</t>
  </si>
  <si>
    <t>66,570.914758</t>
  </si>
  <si>
    <t>92,887,851,574.42</t>
  </si>
  <si>
    <t>1,395,321.844554</t>
  </si>
  <si>
    <t>2,548.00</t>
  </si>
  <si>
    <t>66,563.705648</t>
  </si>
  <si>
    <t>92,877,799,549.72</t>
  </si>
  <si>
    <t>1,395,321.949774</t>
  </si>
  <si>
    <t>66,556.497314</t>
  </si>
  <si>
    <t>92,867,748,614.20</t>
  </si>
  <si>
    <t>1,395,322.055125</t>
  </si>
  <si>
    <t>66,909.298795</t>
  </si>
  <si>
    <t>93,257,582,368.99</t>
  </si>
  <si>
    <t>1,393,791.058160</t>
  </si>
  <si>
    <t>2,547.00</t>
  </si>
  <si>
    <t>67,540.691872</t>
  </si>
  <si>
    <t>94,047,459,698.72</t>
  </si>
  <si>
    <t>1,392,456.267353</t>
  </si>
  <si>
    <t>2,541.00</t>
  </si>
  <si>
    <t>67,108.351508</t>
  </si>
  <si>
    <t>93,246,162,814.49</t>
  </si>
  <si>
    <t>1,389,486.713930</t>
  </si>
  <si>
    <t>67,511.483086</t>
  </si>
  <si>
    <t>93,724,774,408.34</t>
  </si>
  <si>
    <t>1,388,279.002674</t>
  </si>
  <si>
    <t>2,535.00</t>
  </si>
  <si>
    <t>67,074.495149</t>
  </si>
  <si>
    <t>93,048,607,215.80</t>
  </si>
  <si>
    <t>1,387,242.751657</t>
  </si>
  <si>
    <t>2,533.00</t>
  </si>
  <si>
    <t>67,067.885830</t>
  </si>
  <si>
    <t>93,039,488,681.89</t>
  </si>
  <si>
    <t>1,387,243.500068</t>
  </si>
  <si>
    <t>67,061.277297</t>
  </si>
  <si>
    <t>93,030,371,233.72</t>
  </si>
  <si>
    <t>1,387,244.248589</t>
  </si>
  <si>
    <t>67,426.232306</t>
  </si>
  <si>
    <t>93,399,701,283.26</t>
  </si>
  <si>
    <t>1,385,213.114940</t>
  </si>
  <si>
    <t>66,977.889501</t>
  </si>
  <si>
    <t>92,568,481,961.98</t>
  </si>
  <si>
    <t>1,382,075.228838</t>
  </si>
  <si>
    <t>66,408.793689</t>
  </si>
  <si>
    <t>91,833,844,146.89</t>
  </si>
  <si>
    <t>1,382,856.682759</t>
  </si>
  <si>
    <t>64,422.831245</t>
  </si>
  <si>
    <t>89,026,500,653.99</t>
  </si>
  <si>
    <t>1,381,909.160681</t>
  </si>
  <si>
    <t>63,780.506107</t>
  </si>
  <si>
    <t>88,034,758,942.30</t>
  </si>
  <si>
    <t>1,380,276.895179</t>
  </si>
  <si>
    <t>2,500.00</t>
  </si>
  <si>
    <t>63,774.232051</t>
  </si>
  <si>
    <t>88,026,147,464.10</t>
  </si>
  <si>
    <t>1,380,277.655016</t>
  </si>
  <si>
    <t>63,767.958749</t>
  </si>
  <si>
    <t>88,017,537,033.01</t>
  </si>
  <si>
    <t>1,380,278.415035</t>
  </si>
  <si>
    <t>61,621.418822</t>
  </si>
  <si>
    <t>84,954,218,778.58</t>
  </si>
  <si>
    <t>1,378,647.561247</t>
  </si>
  <si>
    <t>2,493.00</t>
  </si>
  <si>
    <t>63,149.869015</t>
  </si>
  <si>
    <t>86,448,829,824.63</t>
  </si>
  <si>
    <t>1,368,947.096371</t>
  </si>
  <si>
    <t>2,479.00</t>
  </si>
  <si>
    <t>63,313.898279</t>
  </si>
  <si>
    <t>86,604,486,833.89</t>
  </si>
  <si>
    <t>1,367,859.019676</t>
  </si>
  <si>
    <t>64,252.185424</t>
  </si>
  <si>
    <t>87,985,341,598.85</t>
  </si>
  <si>
    <t>1,369,375.080670</t>
  </si>
  <si>
    <t>2,478.00</t>
  </si>
  <si>
    <t>64,869.043829</t>
  </si>
  <si>
    <t>89,836,294,203.43</t>
  </si>
  <si>
    <t>1,384,886.980002</t>
  </si>
  <si>
    <t>2,474.00</t>
  </si>
  <si>
    <t>64,862.854667</t>
  </si>
  <si>
    <t>89,827,781,814.17</t>
  </si>
  <si>
    <t>1,384,887.888075</t>
  </si>
  <si>
    <t>64,856.671103</t>
  </si>
  <si>
    <t>89,819,277,271.37</t>
  </si>
  <si>
    <t>1,384,888.797755</t>
  </si>
  <si>
    <t>64,850.483478</t>
  </si>
  <si>
    <t>89,810,767,005.27</t>
  </si>
  <si>
    <t>1,384,889.706103</t>
  </si>
  <si>
    <t>65,013.290995</t>
  </si>
  <si>
    <t>89,834,272,849.01</t>
  </si>
  <si>
    <t>1,381,783.193480</t>
  </si>
  <si>
    <t>2,465.00</t>
  </si>
  <si>
    <t>65,072.661245</t>
  </si>
  <si>
    <t>89,758,668,754.06</t>
  </si>
  <si>
    <t>1,379,360.656795</t>
  </si>
  <si>
    <t>2,464.00</t>
  </si>
  <si>
    <t>63,447.371047</t>
  </si>
  <si>
    <t>87,229,356,441.80</t>
  </si>
  <si>
    <t>1,374,830.115129</t>
  </si>
  <si>
    <t>2,466.00</t>
  </si>
  <si>
    <t>63,069.242386</t>
  </si>
  <si>
    <t>86,819,162,108.17</t>
  </si>
  <si>
    <t>1,376,568.971200</t>
  </si>
  <si>
    <t>63,062.908798</t>
  </si>
  <si>
    <t>86,810,484,261.66</t>
  </si>
  <si>
    <t>1,376,569.617840</t>
  </si>
  <si>
    <t>63,056.575952</t>
  </si>
  <si>
    <t>86,801,807,440.78</t>
  </si>
  <si>
    <t>1,376,570.264577</t>
  </si>
  <si>
    <t>63,185.310670</t>
  </si>
  <si>
    <t>87,013,898,049.60</t>
  </si>
  <si>
    <t>1,377,122.263518</t>
  </si>
  <si>
    <t>64,335.640421</t>
  </si>
  <si>
    <t>88,548,395,608.25</t>
  </si>
  <si>
    <t>1,376,350.573805</t>
  </si>
  <si>
    <t>2,462.00</t>
  </si>
  <si>
    <t>64,688.939276</t>
  </si>
  <si>
    <t>88,919,997,488.12</t>
  </si>
  <si>
    <t>1,374,578.072918</t>
  </si>
  <si>
    <t>2,457.00</t>
  </si>
  <si>
    <t>64,222.503345</t>
  </si>
  <si>
    <t>88,242,573,408.77</t>
  </si>
  <si>
    <t>1,374,013.294611</t>
  </si>
  <si>
    <t>2,456.00</t>
  </si>
  <si>
    <t>64,165.444252</t>
  </si>
  <si>
    <t>88,174,236,113.67</t>
  </si>
  <si>
    <t>1,374,170.118237</t>
  </si>
  <si>
    <t>64,159.132264</t>
  </si>
  <si>
    <t>88,165,610,845.42</t>
  </si>
  <si>
    <t>1,374,170.873786</t>
  </si>
  <si>
    <t>64,152.821039</t>
  </si>
  <si>
    <t>88,156,986,620.20</t>
  </si>
  <si>
    <t>1,374,171.629458</t>
  </si>
  <si>
    <t>65,226.571207</t>
  </si>
  <si>
    <t>89,621,945,385.08</t>
  </si>
  <si>
    <t>1,374,009.758992</t>
  </si>
  <si>
    <t>2,455.00</t>
  </si>
  <si>
    <t>65,406.778235</t>
  </si>
  <si>
    <t>89,781,559,452.27</t>
  </si>
  <si>
    <t>1,372,664.452770</t>
  </si>
  <si>
    <t>2,454.00</t>
  </si>
  <si>
    <t>65,153.294094</t>
  </si>
  <si>
    <t>89,355,391,219.78</t>
  </si>
  <si>
    <t>1,371,463.906201</t>
  </si>
  <si>
    <t>65,179.200100</t>
  </si>
  <si>
    <t>89,437,726,502.66</t>
  </si>
  <si>
    <t>1,372,182.020714</t>
  </si>
  <si>
    <t>2,458.00</t>
  </si>
  <si>
    <t>65,189.284572</t>
  </si>
  <si>
    <t>89,505,356,107.41</t>
  </si>
  <si>
    <t>1,373,007.185064</t>
  </si>
  <si>
    <t>65,182.902107</t>
  </si>
  <si>
    <t>89,496,643,583.49</t>
  </si>
  <si>
    <t>1,373,007.962057</t>
  </si>
  <si>
    <t>65,176.520415</t>
  </si>
  <si>
    <t>89,487,932,118.26</t>
  </si>
  <si>
    <t>1,373,008.739179</t>
  </si>
  <si>
    <t>64,257.071541</t>
  </si>
  <si>
    <t>87,998,917,413.51</t>
  </si>
  <si>
    <t>1,369,482.226663</t>
  </si>
  <si>
    <t>64,872.563793</t>
  </si>
  <si>
    <t>88,836,886,429.30</t>
  </si>
  <si>
    <t>1,369,406.128502</t>
  </si>
  <si>
    <t>65,297.651724</t>
  </si>
  <si>
    <t>89,308,147,194.16</t>
  </si>
  <si>
    <t>1,367,708.406598</t>
  </si>
  <si>
    <t>2,452.00</t>
  </si>
  <si>
    <t>65,152.637705</t>
  </si>
  <si>
    <t>88,969,035,505.30</t>
  </si>
  <si>
    <t>1,365,547.714406</t>
  </si>
  <si>
    <t>64,760.508354</t>
  </si>
  <si>
    <t>86,241,495,912.75</t>
  </si>
  <si>
    <t>1,331,698.871815</t>
  </si>
  <si>
    <t>2,449.00</t>
  </si>
  <si>
    <t>64,753.956860</t>
  </si>
  <si>
    <t>86,232,808,901.46</t>
  </si>
  <si>
    <t>1,331,699.452571</t>
  </si>
  <si>
    <t>64,747.411584</t>
  </si>
  <si>
    <t>86,224,130,321.47</t>
  </si>
  <si>
    <t>1,331,700.035790</t>
  </si>
  <si>
    <t>64,562.232009</t>
  </si>
  <si>
    <t>85,924,342,266.59</t>
  </si>
  <si>
    <t>1,330,876.266084</t>
  </si>
  <si>
    <t>2,448.00</t>
  </si>
  <si>
    <t>64,785.125553</t>
  </si>
  <si>
    <t>86,166,140,120.58</t>
  </si>
  <si>
    <t>1,330,029.684834</t>
  </si>
  <si>
    <t>2,447.00</t>
  </si>
  <si>
    <t>64,997.229310</t>
  </si>
  <si>
    <t>86,433,975,719.60</t>
  </si>
  <si>
    <t>1,329,810.157084</t>
  </si>
  <si>
    <t>2,442.00</t>
  </si>
  <si>
    <t>65,572.467787</t>
  </si>
  <si>
    <t>86,904,891,574.60</t>
  </si>
  <si>
    <t>1,325,325.925761</t>
  </si>
  <si>
    <t>2,440.00</t>
  </si>
  <si>
    <t>66,400.670254</t>
  </si>
  <si>
    <t>87,919,151,613.93</t>
  </si>
  <si>
    <t>1,324,070.243218</t>
  </si>
  <si>
    <t>2,437.00</t>
  </si>
  <si>
    <t>66,393.733133</t>
  </si>
  <si>
    <t>87,909,991,253.13</t>
  </si>
  <si>
    <t>1,324,070.617878</t>
  </si>
  <si>
    <t>66,386.796789</t>
  </si>
  <si>
    <t>87,900,831,916.67</t>
  </si>
  <si>
    <t>1,324,070.992530</t>
  </si>
  <si>
    <t>66,231.888324</t>
  </si>
  <si>
    <t>87,236,647,573.10</t>
  </si>
  <si>
    <t>1,317,139.670634</t>
  </si>
  <si>
    <t>2,435.00</t>
  </si>
  <si>
    <t>66,221.325434</t>
  </si>
  <si>
    <t>87,201,025,794.05</t>
  </si>
  <si>
    <t>1,316,811.846078</t>
  </si>
  <si>
    <t>2,432.00</t>
  </si>
  <si>
    <t>65,411.861800</t>
  </si>
  <si>
    <t>86,206,633,770.43</t>
  </si>
  <si>
    <t>1,317,905.214711</t>
  </si>
  <si>
    <t>2,431.00</t>
  </si>
  <si>
    <t>63,619.779799</t>
  </si>
  <si>
    <t>83,683,130,159.60</t>
  </si>
  <si>
    <t>1,315,363.404636</t>
  </si>
  <si>
    <t>63,028.475063</t>
  </si>
  <si>
    <t>82,998,348,073.27</t>
  </si>
  <si>
    <t>1,316,838.904796</t>
  </si>
  <si>
    <t>63,021.801391</t>
  </si>
  <si>
    <t>82,989,578,125.13</t>
  </si>
  <si>
    <t>1,316,839.193605</t>
  </si>
  <si>
    <t>63,015.128467</t>
  </si>
  <si>
    <t>82,980,809,157.07</t>
  </si>
  <si>
    <t>1,316,839.482422</t>
  </si>
  <si>
    <t>62,783.647249</t>
  </si>
  <si>
    <t>82,646,889,579.13</t>
  </si>
  <si>
    <t>1,316,376.050151</t>
  </si>
  <si>
    <t>2,430.00</t>
  </si>
  <si>
    <t>63,029.779189</t>
  </si>
  <si>
    <t>82,958,869,001.22</t>
  </si>
  <si>
    <t>1,316,185.302709</t>
  </si>
  <si>
    <t>62,843.979647</t>
  </si>
  <si>
    <t>82,502,157,328.98</t>
  </si>
  <si>
    <t>1,312,809.242702</t>
  </si>
  <si>
    <t>63,408.684373</t>
  </si>
  <si>
    <t>82,863,859,598.91</t>
  </si>
  <si>
    <t>1,306,821.934871</t>
  </si>
  <si>
    <t>62,936.561891</t>
  </si>
  <si>
    <t>82,233,482,747.65</t>
  </si>
  <si>
    <t>1,306,609.072336</t>
  </si>
  <si>
    <t>2,427.00</t>
  </si>
  <si>
    <t>62,930.073475</t>
  </si>
  <si>
    <t>82,225,034,100.80</t>
  </si>
  <si>
    <t>1,306,609.535971</t>
  </si>
  <si>
    <t>62,923.585802</t>
  </si>
  <si>
    <t>82,216,586,425.72</t>
  </si>
  <si>
    <t>1,306,609.999677</t>
  </si>
  <si>
    <t>61,736.283531</t>
  </si>
  <si>
    <t>80,649,523,992.62</t>
  </si>
  <si>
    <t>1,306,355.345336</t>
  </si>
  <si>
    <t>62,171.810975</t>
  </si>
  <si>
    <t>81,161,345,821.21</t>
  </si>
  <si>
    <t>1,305,436.411584</t>
  </si>
  <si>
    <t>2,422.00</t>
  </si>
  <si>
    <t>62,661.967351</t>
  </si>
  <si>
    <t>81,852,231,857.11</t>
  </si>
  <si>
    <t>1,306,250.590570</t>
  </si>
  <si>
    <t>2,423.00</t>
  </si>
  <si>
    <t>63,295.823709</t>
  </si>
  <si>
    <t>82,626,534,261.85</t>
  </si>
  <si>
    <t>1,305,402.622458</t>
  </si>
  <si>
    <t>2,421.00</t>
  </si>
  <si>
    <t>63,021.339563</t>
  </si>
  <si>
    <t>82,169,999,713.77</t>
  </si>
  <si>
    <t>1,303,844.067462</t>
  </si>
  <si>
    <t>63,015.196225</t>
  </si>
  <si>
    <t>82,162,037,751.47</t>
  </si>
  <si>
    <t>1,303,844.829075</t>
  </si>
  <si>
    <t>63,009.053635</t>
  </si>
  <si>
    <t>82,154,076,761.36</t>
  </si>
  <si>
    <t>1,303,845.590788</t>
  </si>
  <si>
    <t>63,635.090902</t>
  </si>
  <si>
    <t>82,899,057,156.01</t>
  </si>
  <si>
    <t>1,302,725.524241</t>
  </si>
  <si>
    <t>63,504.210830</t>
  </si>
  <si>
    <t>82,639,528,164.07</t>
  </si>
  <si>
    <t>1,301,323.598596</t>
  </si>
  <si>
    <t>2,409.00</t>
  </si>
  <si>
    <t>64,102.399583</t>
  </si>
  <si>
    <t>83,331,610,132.43</t>
  </si>
  <si>
    <t>1,299,976.454469</t>
  </si>
  <si>
    <t>2,406.00</t>
  </si>
  <si>
    <t>64,171.005883</t>
  </si>
  <si>
    <t>83,279,434,340.93</t>
  </si>
  <si>
    <t>1,297,773.553561</t>
  </si>
  <si>
    <t>64,463.606225</t>
  </si>
  <si>
    <t>83,502,317,979.82</t>
  </si>
  <si>
    <t>1,295,340.469878</t>
  </si>
  <si>
    <t>64,457.296936</t>
  </si>
  <si>
    <t>83,494,192,697.44</t>
  </si>
  <si>
    <t>1,295,341.205204</t>
  </si>
  <si>
    <t>64,450.989553</t>
  </si>
  <si>
    <t>83,486,069,908.77</t>
  </si>
  <si>
    <t>1,295,341.941025</t>
  </si>
  <si>
    <t>64,444.682936</t>
  </si>
  <si>
    <t>83,477,948,108.16</t>
  </si>
  <si>
    <t>1,295,342.676912</t>
  </si>
  <si>
    <t>64,827.184287</t>
  </si>
  <si>
    <t>83,997,257,493.81</t>
  </si>
  <si>
    <t>1,295,710.409453</t>
  </si>
  <si>
    <t>64,408.651989</t>
  </si>
  <si>
    <t>83,369,038,904.86</t>
  </si>
  <si>
    <t>1,294,376.397096</t>
  </si>
  <si>
    <t>2,389.00</t>
  </si>
  <si>
    <t>64,433.531513</t>
  </si>
  <si>
    <t>83,288,651,554.84</t>
  </si>
  <si>
    <t>1,292,629.002291</t>
  </si>
  <si>
    <t>64,869.693140</t>
  </si>
  <si>
    <t>83,708,889,393.71</t>
  </si>
  <si>
    <t>1,290,415.991551</t>
  </si>
  <si>
    <t>64,863.136915</t>
  </si>
  <si>
    <t>83,700,466,013.97</t>
  </si>
  <si>
    <t>1,290,416.560080</t>
  </si>
  <si>
    <t>64,856.581454</t>
  </si>
  <si>
    <t>83,692,043,618.08</t>
  </si>
  <si>
    <t>1,290,417.128717</t>
  </si>
  <si>
    <t>65,142.636691</t>
  </si>
  <si>
    <t>83,934,789,756.53</t>
  </si>
  <si>
    <t>1,288,477.010138</t>
  </si>
  <si>
    <t>64,818.372864</t>
  </si>
  <si>
    <t>83,402,508,537.33</t>
  </si>
  <si>
    <t>1,286,710.925520</t>
  </si>
  <si>
    <t>64,879.562976</t>
  </si>
  <si>
    <t>83,373,123,013.64</t>
  </si>
  <si>
    <t>1,285,044.460668</t>
  </si>
  <si>
    <t>65,562.038576</t>
  </si>
  <si>
    <t>83,991,401,497.95</t>
  </si>
  <si>
    <t>1,281,098.076296</t>
  </si>
  <si>
    <t>2,363.00</t>
  </si>
  <si>
    <t>65,462.283996</t>
  </si>
  <si>
    <t>83,775,854,100.12</t>
  </si>
  <si>
    <t>1,279,757.579293</t>
  </si>
  <si>
    <t>65,455.664490</t>
  </si>
  <si>
    <t>83,767,419,398.53</t>
  </si>
  <si>
    <t>1,279,758.139381</t>
  </si>
  <si>
    <t>65,449.045759</t>
  </si>
  <si>
    <t>83,758,985,686.87</t>
  </si>
  <si>
    <t>1,279,758.699570</t>
  </si>
  <si>
    <t>64,821.623343</t>
  </si>
  <si>
    <t>82,891,483,207.58</t>
  </si>
  <si>
    <t>1,278,762.840738</t>
  </si>
  <si>
    <t>2,361.00</t>
  </si>
  <si>
    <t>64,015.441238</t>
  </si>
  <si>
    <t>81,759,134,346.25</t>
  </si>
  <si>
    <t>1,277,178.330156</t>
  </si>
  <si>
    <t>2,359.00</t>
  </si>
  <si>
    <t>63,949.367383</t>
  </si>
  <si>
    <t>81,358,372,119.71</t>
  </si>
  <si>
    <t>1,272,231.070451</t>
  </si>
  <si>
    <t>64,536.487515</t>
  </si>
  <si>
    <t>82,002,782,783.58</t>
  </si>
  <si>
    <t>1,270,642.173790</t>
  </si>
  <si>
    <t>2,352.00</t>
  </si>
  <si>
    <t>63,958.419504</t>
  </si>
  <si>
    <t>81,099,904,973.03</t>
  </si>
  <si>
    <t>1,268,009.835179</t>
  </si>
  <si>
    <t>2,344.00</t>
  </si>
  <si>
    <t>63,951.842294</t>
  </si>
  <si>
    <t>81,091,594,663.12</t>
  </si>
  <si>
    <t>1,268,010.298879</t>
  </si>
  <si>
    <t>63,945.265837</t>
  </si>
  <si>
    <t>81,083,285,306.04</t>
  </si>
  <si>
    <t>1,268,010.762722</t>
  </si>
  <si>
    <t>63,938.690135</t>
  </si>
  <si>
    <t>81,074,976,902.17</t>
  </si>
  <si>
    <t>1,268,011.226541</t>
  </si>
  <si>
    <t>64,179.949380</t>
  </si>
  <si>
    <t>81,285,274,933.93</t>
  </si>
  <si>
    <t>1,266,521.331344</t>
  </si>
  <si>
    <t>2,343.00</t>
  </si>
  <si>
    <t>63,187.643097</t>
  </si>
  <si>
    <t>80,019,163,999.88</t>
  </si>
  <si>
    <t>1,266,373.614795</t>
  </si>
  <si>
    <t>2,342.00</t>
  </si>
  <si>
    <t>62,779.987449</t>
  </si>
  <si>
    <t>79,518,015,364.54</t>
  </si>
  <si>
    <t>1,266,614.069169</t>
  </si>
  <si>
    <t>63,165.655053</t>
  </si>
  <si>
    <t>79,866,480,175.38</t>
  </si>
  <si>
    <t>1,264,397.244166</t>
  </si>
  <si>
    <t>63,158.935038</t>
  </si>
  <si>
    <t>79,857,999,091.27</t>
  </si>
  <si>
    <t>1,264,397.492517</t>
  </si>
  <si>
    <t>63,152.213337</t>
  </si>
  <si>
    <t>79,849,515,970.55</t>
  </si>
  <si>
    <t>1,264,397.742402</t>
  </si>
  <si>
    <t>63,145.494809</t>
  </si>
  <si>
    <t>79,841,036,760.28</t>
  </si>
  <si>
    <t>1,264,397.990727</t>
  </si>
  <si>
    <t>62,944.040246</t>
  </si>
  <si>
    <t>79,593,415,777.04</t>
  </si>
  <si>
    <t>1,264,510.753804</t>
  </si>
  <si>
    <t>2,337.00</t>
  </si>
  <si>
    <t>62,485.285163</t>
  </si>
  <si>
    <t>78,975,366,272.71</t>
  </si>
  <si>
    <t>1,263,903.430486</t>
  </si>
  <si>
    <t>62,393.027745</t>
  </si>
  <si>
    <t>78,830,382,089.63</t>
  </si>
  <si>
    <t>1,263,448.576542</t>
  </si>
  <si>
    <t>2,331.00</t>
  </si>
  <si>
    <t>62,160.686384</t>
  </si>
  <si>
    <t>78,452,071,024.16</t>
  </si>
  <si>
    <t>1,262,085.018477</t>
  </si>
  <si>
    <t>2,329.00</t>
  </si>
  <si>
    <t>62,154.418319</t>
  </si>
  <si>
    <t>78,444,195,914.55</t>
  </si>
  <si>
    <t>1,262,085.593206</t>
  </si>
  <si>
    <t>62,148.150990</t>
  </si>
  <si>
    <t>78,436,321,733.42</t>
  </si>
  <si>
    <t>1,262,086.168048</t>
  </si>
  <si>
    <t>61,429.256553</t>
  </si>
  <si>
    <t>77,135,786,878.55</t>
  </si>
  <si>
    <t>1,255,684.851274</t>
  </si>
  <si>
    <t>2,325.00</t>
  </si>
  <si>
    <t>61,178.631362</t>
  </si>
  <si>
    <t>76,348,038,302.38</t>
  </si>
  <si>
    <t>1,247,952.701815</t>
  </si>
  <si>
    <t>2,316.00</t>
  </si>
  <si>
    <t>59,703.736768</t>
  </si>
  <si>
    <t>74,446,439,514.75</t>
  </si>
  <si>
    <t>1,246,930.988667</t>
  </si>
  <si>
    <t>59,584.015149</t>
  </si>
  <si>
    <t>73,944,959,489.33</t>
  </si>
  <si>
    <t>1,241,020.084055</t>
  </si>
  <si>
    <t>59,365.093800</t>
  </si>
  <si>
    <t>73,564,613,788.17</t>
  </si>
  <si>
    <t>1,239,189.717032</t>
  </si>
  <si>
    <t>2,302.00</t>
  </si>
  <si>
    <t>59,359.083448</t>
  </si>
  <si>
    <t>73,557,198,680.69</t>
  </si>
  <si>
    <t>1,239,190.270612</t>
  </si>
  <si>
    <t>59,353.073799</t>
  </si>
  <si>
    <t>73,549,784,444.90</t>
  </si>
  <si>
    <t>1,239,190.824275</t>
  </si>
  <si>
    <t>60,477.326659</t>
  </si>
  <si>
    <t>74,919,910,307.07</t>
  </si>
  <si>
    <t>1,238,809.888674</t>
  </si>
  <si>
    <t>2,299.00</t>
  </si>
  <si>
    <t>60,856.209281</t>
  </si>
  <si>
    <t>74,523,397,756.20</t>
  </si>
  <si>
    <t>1,224,581.659544</t>
  </si>
  <si>
    <t>2,281.00</t>
  </si>
  <si>
    <t>62,092.524124</t>
  </si>
  <si>
    <t>75,068,105,801.56</t>
  </si>
  <si>
    <t>1,208,971.721773</t>
  </si>
  <si>
    <t>62,598.087686</t>
  </si>
  <si>
    <t>77,620,399,077.02</t>
  </si>
  <si>
    <t>1,239,980.356364</t>
  </si>
  <si>
    <t>2,254.00</t>
  </si>
  <si>
    <t>62,991.510780</t>
  </si>
  <si>
    <t>75,655,992,741.71</t>
  </si>
  <si>
    <t>1,201,050.614708</t>
  </si>
  <si>
    <t>2,246.00</t>
  </si>
  <si>
    <t>62,985.098659</t>
  </si>
  <si>
    <t>75,648,323,042.85</t>
  </si>
  <si>
    <t>1,201,051.116136</t>
  </si>
  <si>
    <t>62,978.687279</t>
  </si>
  <si>
    <t>75,640,654,234.05</t>
  </si>
  <si>
    <t>1,201,051.617655</t>
  </si>
  <si>
    <t>62,449.221137</t>
  </si>
  <si>
    <t>74,997,730,997.88</t>
  </si>
  <si>
    <t>1,200,939.413369</t>
  </si>
  <si>
    <t>2,247.00</t>
  </si>
  <si>
    <t>61,276.484034</t>
  </si>
  <si>
    <t>73,506,346,517.85</t>
  </si>
  <si>
    <t>1,199,584.925223</t>
  </si>
  <si>
    <t>2,245.00</t>
  </si>
  <si>
    <t>62,465.294229</t>
  </si>
  <si>
    <t>74,872,021,428.02</t>
  </si>
  <si>
    <t>1,198,617.926179</t>
  </si>
  <si>
    <t>2,250.00</t>
  </si>
  <si>
    <t>62,458.558952</t>
  </si>
  <si>
    <t>74,863,958,055.17</t>
  </si>
  <si>
    <t>1,198,618.080704</t>
  </si>
  <si>
    <t>62,421.636521</t>
  </si>
  <si>
    <t>75,015,828,045.72</t>
  </si>
  <si>
    <t>1,201,760.034292</t>
  </si>
  <si>
    <t>2,251.00</t>
  </si>
  <si>
    <t>62,415.175608</t>
  </si>
  <si>
    <t>75,008,089,308.70</t>
  </si>
  <si>
    <t>1,201,760.446532</t>
  </si>
  <si>
    <t>62,408.707257</t>
  </si>
  <si>
    <t>75,000,341,924.61</t>
  </si>
  <si>
    <t>1,201,760.863478</t>
  </si>
  <si>
    <t>62,214.487693</t>
  </si>
  <si>
    <t>74,872,910,645.27</t>
  </si>
  <si>
    <t>1,203,464.231924</t>
  </si>
  <si>
    <t>62,070.648333</t>
  </si>
  <si>
    <t>74,443,948,878.41</t>
  </si>
  <si>
    <t>1,199,342.215320</t>
  </si>
  <si>
    <t>61,174.408850</t>
  </si>
  <si>
    <t>73,261,563,238.01</t>
  </si>
  <si>
    <t>1,197,585.144088</t>
  </si>
  <si>
    <t>2,240.00</t>
  </si>
  <si>
    <t>61,050.680117</t>
  </si>
  <si>
    <t>73,099,637,350.64</t>
  </si>
  <si>
    <t>1,197,359.918188</t>
  </si>
  <si>
    <t>62,121.847899</t>
  </si>
  <si>
    <t>74,349,031,183.57</t>
  </si>
  <si>
    <t>1,196,825.814065</t>
  </si>
  <si>
    <t>62,115.463678</t>
  </si>
  <si>
    <t>74,341,418,610.84</t>
  </si>
  <si>
    <t>1,196,826.268522</t>
  </si>
  <si>
    <t>62,109.081991</t>
  </si>
  <si>
    <t>74,333,808,963.59</t>
  </si>
  <si>
    <t>1,196,826.721331</t>
  </si>
  <si>
    <t>61,717.495612</t>
  </si>
  <si>
    <t>73,863,346,822.37</t>
  </si>
  <si>
    <t>1,196,797.538362</t>
  </si>
  <si>
    <t>2,241.00</t>
  </si>
  <si>
    <t>62,310.815371</t>
  </si>
  <si>
    <t>74,530,883,858.32</t>
  </si>
  <si>
    <t>1,196,114.726055</t>
  </si>
  <si>
    <t>62,594.780184</t>
  </si>
  <si>
    <t>74,975,380,868.73</t>
  </si>
  <si>
    <t>1,197,789.666302</t>
  </si>
  <si>
    <t>2,237.00</t>
  </si>
  <si>
    <t>63,037.697940</t>
  </si>
  <si>
    <t>75,474,492,490.52</t>
  </si>
  <si>
    <t>1,197,291.382109</t>
  </si>
  <si>
    <t>2,236.00</t>
  </si>
  <si>
    <t>63,108.656955</t>
  </si>
  <si>
    <t>75,536,210,624.07</t>
  </si>
  <si>
    <t>1,196,923.120670</t>
  </si>
  <si>
    <t>2,234.00</t>
  </si>
  <si>
    <t>63,102.089585</t>
  </si>
  <si>
    <t>75,528,384,043.91</t>
  </si>
  <si>
    <t>1,196,923.660376</t>
  </si>
  <si>
    <t>63,095.610692</t>
  </si>
  <si>
    <t>75,520,657,946.61</t>
  </si>
  <si>
    <t>1,196,924.114334</t>
  </si>
  <si>
    <t>62,819.343659</t>
  </si>
  <si>
    <t>75,114,652,162.97</t>
  </si>
  <si>
    <t>1,195,724.880092</t>
  </si>
  <si>
    <t>2,230.00</t>
  </si>
  <si>
    <t>62,624.861265</t>
  </si>
  <si>
    <t>74,243,263,581.45</t>
  </si>
  <si>
    <t>1,185,523.801287</t>
  </si>
  <si>
    <t>2,227.00</t>
  </si>
  <si>
    <t>62,703.116305</t>
  </si>
  <si>
    <t>74,335,092,660.59</t>
  </si>
  <si>
    <t>1,185,508.744077</t>
  </si>
  <si>
    <t>2,224.00</t>
  </si>
  <si>
    <t>62,063.574850</t>
  </si>
  <si>
    <t>73,583,531,737.05</t>
  </si>
  <si>
    <t>1,185,615.426052</t>
  </si>
  <si>
    <t>62,057.350823</t>
  </si>
  <si>
    <t>73,576,179,066.03</t>
  </si>
  <si>
    <t>1,185,615.855182</t>
  </si>
  <si>
    <t>62,051.127516</t>
  </si>
  <si>
    <t>73,552,787,698.68</t>
  </si>
  <si>
    <t>1,185,357.795139</t>
  </si>
  <si>
    <t>62,044.905038</t>
  </si>
  <si>
    <t>73,545,438,470.95</t>
  </si>
  <si>
    <t>1,185,358.224436</t>
  </si>
  <si>
    <t>62,166.759096</t>
  </si>
  <si>
    <t>73,697,312,579.73</t>
  </si>
  <si>
    <t>1,185,477.796360</t>
  </si>
  <si>
    <t>2,225.00</t>
  </si>
  <si>
    <t>63,110.060807</t>
  </si>
  <si>
    <t>75,165,844,777.84</t>
  </si>
  <si>
    <t>1,191,027.925151</t>
  </si>
  <si>
    <t>63,273.087361</t>
  </si>
  <si>
    <t>74,765,077,065.96</t>
  </si>
  <si>
    <t>1,181,625.240427</t>
  </si>
  <si>
    <t>2,219.00</t>
  </si>
  <si>
    <t>63,296.168381</t>
  </si>
  <si>
    <t>74,781,637,744.40</t>
  </si>
  <si>
    <t>1,181,455.997359</t>
  </si>
  <si>
    <t>63,067.033576</t>
  </si>
  <si>
    <t>74,500,420,344.73</t>
  </si>
  <si>
    <t>1,181,289.433161</t>
  </si>
  <si>
    <t>2,220.00</t>
  </si>
  <si>
    <t>63,060.596773</t>
  </si>
  <si>
    <t>74,492,837,548.71</t>
  </si>
  <si>
    <t>1,181,289.765106</t>
  </si>
  <si>
    <t>63,054.160692</t>
  </si>
  <si>
    <t>74,485,255,608.41</t>
  </si>
  <si>
    <t>1,181,290.097149</t>
  </si>
  <si>
    <t>63,047.704511</t>
  </si>
  <si>
    <t>74,477,650,654.26</t>
  </si>
  <si>
    <t>1,181,290.440822</t>
  </si>
  <si>
    <t>63,893.833835</t>
  </si>
  <si>
    <t>75,529,443,496.15</t>
  </si>
  <si>
    <t>1,182,108.490969</t>
  </si>
  <si>
    <t>2,222.00</t>
  </si>
  <si>
    <t>63,563.127350</t>
  </si>
  <si>
    <t>75,117,810,682.54</t>
  </si>
  <si>
    <t>1,181,782.801046</t>
  </si>
  <si>
    <t>62,701.681761</t>
  </si>
  <si>
    <t>74,123,615,073.52</t>
  </si>
  <si>
    <t>1,182,163.109342</t>
  </si>
  <si>
    <t>62,880.257825</t>
  </si>
  <si>
    <t>74,245,628,803.28</t>
  </si>
  <si>
    <t>1,180,746.252799</t>
  </si>
  <si>
    <t>2,223.00</t>
  </si>
  <si>
    <t>62,873.689185</t>
  </si>
  <si>
    <t>74,237,884,998.59</t>
  </si>
  <si>
    <t>1,180,746.445143</t>
  </si>
  <si>
    <t>62,867.121268</t>
  </si>
  <si>
    <t>74,230,142,045.97</t>
  </si>
  <si>
    <t>1,180,746.637516</t>
  </si>
  <si>
    <t>62,361.420578</t>
  </si>
  <si>
    <t>73,706,466,143.93</t>
  </si>
  <si>
    <t>1,181,924.104045</t>
  </si>
  <si>
    <t>62,930.925721</t>
  </si>
  <si>
    <t>74,365,871,949.63</t>
  </si>
  <si>
    <t>1,181,706.308899</t>
  </si>
  <si>
    <t>63,760.713482</t>
  </si>
  <si>
    <t>75,327,076,202.64</t>
  </si>
  <si>
    <t>1,181,402.655187</t>
  </si>
  <si>
    <t>63,466.626533</t>
  </si>
  <si>
    <t>74,925,835,188.04</t>
  </si>
  <si>
    <t>1,180,554.872404</t>
  </si>
  <si>
    <t>63,488.048278</t>
  </si>
  <si>
    <t>74,931,205,782.41</t>
  </si>
  <si>
    <t>1,180,241.129072</t>
  </si>
  <si>
    <t>2,218.00</t>
  </si>
  <si>
    <t>63,481.174872</t>
  </si>
  <si>
    <t>74,923,098,546.69</t>
  </si>
  <si>
    <t>1,180,241.208458</t>
  </si>
  <si>
    <t>63,474.302210</t>
  </si>
  <si>
    <t>74,914,992,186.50</t>
  </si>
  <si>
    <t>1,180,241.287865</t>
  </si>
  <si>
    <t>63,542.464707</t>
  </si>
  <si>
    <t>74,964,286,011.84</t>
  </si>
  <si>
    <t>1,179,750.995789</t>
  </si>
  <si>
    <t>63,266.124953</t>
  </si>
  <si>
    <t>74,516,872,301.20</t>
  </si>
  <si>
    <t>1,177,832.091943</t>
  </si>
  <si>
    <t>63,320.287834</t>
  </si>
  <si>
    <t>74,548,653,017.00</t>
  </si>
  <si>
    <t>1,177,326.502553</t>
  </si>
  <si>
    <t>63,279.449924</t>
  </si>
  <si>
    <t>74,703,727,598.35</t>
  </si>
  <si>
    <t>1,180,536.930846</t>
  </si>
  <si>
    <t>62,893.110711</t>
  </si>
  <si>
    <t>74,170,056,692.43</t>
  </si>
  <si>
    <t>1,179,303.358580</t>
  </si>
  <si>
    <t>62,886.688552</t>
  </si>
  <si>
    <t>74,162,503,651.26</t>
  </si>
  <si>
    <t>1,179,303.686676</t>
  </si>
  <si>
    <t>62,880.267126</t>
  </si>
  <si>
    <t>74,154,951,476.51</t>
  </si>
  <si>
    <t>1,179,304.014822</t>
  </si>
  <si>
    <t>63,464.996604</t>
  </si>
  <si>
    <t>75,310,270,602.13</t>
  </si>
  <si>
    <t>1,186,642.631898</t>
  </si>
  <si>
    <t>64,669.519222</t>
  </si>
  <si>
    <t>76,668,671,453.68</t>
  </si>
  <si>
    <t>1,185,545.715767</t>
  </si>
  <si>
    <t>64,586.931083</t>
  </si>
  <si>
    <t>76,543,079,282.34</t>
  </si>
  <si>
    <t>1,185,117.143645</t>
  </si>
  <si>
    <t>64,831.511509</t>
  </si>
  <si>
    <t>77,027,747,605.39</t>
  </si>
  <si>
    <t>1,188,122.038386</t>
  </si>
  <si>
    <t>65,137.745863</t>
  </si>
  <si>
    <t>77,677,138,963.70</t>
  </si>
  <si>
    <t>1,192,505.788077</t>
  </si>
  <si>
    <t>2,229.00</t>
  </si>
  <si>
    <t>65,130.948376</t>
  </si>
  <si>
    <t>77,669,046,003.62</t>
  </si>
  <si>
    <t>1,192,505.988904</t>
  </si>
  <si>
    <t>65,124.151647</t>
  </si>
  <si>
    <t>77,660,953,942.69</t>
  </si>
  <si>
    <t>1,192,506.189768</t>
  </si>
  <si>
    <t>65,021.454249</t>
  </si>
  <si>
    <t>77,737,327,411.59</t>
  </si>
  <si>
    <t>1,195,564.268901</t>
  </si>
  <si>
    <t>2,235.00</t>
  </si>
  <si>
    <t>65,257.766589</t>
  </si>
  <si>
    <t>77,921,606,033.97</t>
  </si>
  <si>
    <t>1,194,058.732111</t>
  </si>
  <si>
    <t>65,553.545425</t>
  </si>
  <si>
    <t>78,351,697,781.02</t>
  </si>
  <si>
    <t>1,195,232.039285</t>
  </si>
  <si>
    <t>65,562.316376</t>
  </si>
  <si>
    <t>78,531,868,334.20</t>
  </si>
  <si>
    <t>1,197,820.221684</t>
  </si>
  <si>
    <t>65,502.038840</t>
  </si>
  <si>
    <t>78,759,510,671.19</t>
  </si>
  <si>
    <t>1,202,397.849999</t>
  </si>
  <si>
    <t>2,255.00</t>
  </si>
  <si>
    <t>65,495.372356</t>
  </si>
  <si>
    <t>78,751,518,158.26</t>
  </si>
  <si>
    <t>1,202,398.205038</t>
  </si>
  <si>
    <t>65,488.706606</t>
  </si>
  <si>
    <t>78,743,526,522.50</t>
  </si>
  <si>
    <t>1,202,398.560055</t>
  </si>
  <si>
    <t>65,941.961673</t>
  </si>
  <si>
    <t>79,280,233,699.92</t>
  </si>
  <si>
    <t>1,202,272.903128</t>
  </si>
  <si>
    <t>66,198.157074</t>
  </si>
  <si>
    <t>79,690,689,989.58</t>
  </si>
  <si>
    <t>1,203,820.370720</t>
  </si>
  <si>
    <t>2,262.00</t>
  </si>
  <si>
    <t>66,316.536684</t>
  </si>
  <si>
    <t>80,554,139,057.94</t>
  </si>
  <si>
    <t>1,214,691.585032</t>
  </si>
  <si>
    <t>2,276.00</t>
  </si>
  <si>
    <t>67,388.562224</t>
  </si>
  <si>
    <t>82,573,686,020.39</t>
  </si>
  <si>
    <t>1,225,336.812277</t>
  </si>
  <si>
    <t>2,290.00</t>
  </si>
  <si>
    <t>67,518.897581</t>
  </si>
  <si>
    <t>83,127,627,883.45</t>
  </si>
  <si>
    <t>1,231,175.728042</t>
  </si>
  <si>
    <t>67,512.097866</t>
  </si>
  <si>
    <t>83,119,286,483.34</t>
  </si>
  <si>
    <t>1,231,176.175975</t>
  </si>
  <si>
    <t>67,505.298951</t>
  </si>
  <si>
    <t>83,110,946,066.27</t>
  </si>
  <si>
    <t>1,231,176.623989</t>
  </si>
  <si>
    <t>67,714.308890</t>
  </si>
  <si>
    <t>83,682,287,653.67</t>
  </si>
  <si>
    <t>1,235,813.951656</t>
  </si>
  <si>
    <t>2,294.00</t>
  </si>
  <si>
    <t>67,176.907757</t>
  </si>
  <si>
    <t>83,239,071,860.46</t>
  </si>
  <si>
    <t>1,239,102.463032</t>
  </si>
  <si>
    <t>2,303.00</t>
  </si>
  <si>
    <t>67,184.478518</t>
  </si>
  <si>
    <t>83,537,157,741.13</t>
  </si>
  <si>
    <t>1,243,399.659913</t>
  </si>
  <si>
    <t>2,306.00</t>
  </si>
  <si>
    <t>67,904.880247</t>
  </si>
  <si>
    <t>84,568,970,205.68</t>
  </si>
  <si>
    <t>1,245,403.421638</t>
  </si>
  <si>
    <t>67,842.063573</t>
  </si>
  <si>
    <t>84,964,186,943.86</t>
  </si>
  <si>
    <t>1,252,382.113270</t>
  </si>
  <si>
    <t>2,314.00</t>
  </si>
  <si>
    <t>67,835.390910</t>
  </si>
  <si>
    <t>84,955,869,624.84</t>
  </si>
  <si>
    <t>1,252,382.694158</t>
  </si>
  <si>
    <t>67,828.719041</t>
  </si>
  <si>
    <t>84,947,553,299.06</t>
  </si>
  <si>
    <t>1,252,383.275106</t>
  </si>
  <si>
    <t>67,545.783663</t>
  </si>
  <si>
    <t>84,921,980,987.00</t>
  </si>
  <si>
    <t>1,257,250.658477</t>
  </si>
  <si>
    <t>2,322.00</t>
  </si>
  <si>
    <t>67,190.871589</t>
  </si>
  <si>
    <t>84,712,466,982.85</t>
  </si>
  <si>
    <t>1,260,773.450024</t>
  </si>
  <si>
    <t>2,328.00</t>
  </si>
  <si>
    <t>68,127.585640</t>
  </si>
  <si>
    <t>83,811,665,917.34</t>
  </si>
  <si>
    <t>1,230,216.293876</t>
  </si>
  <si>
    <t>2,335.00</t>
  </si>
  <si>
    <t>68,491.028067</t>
  </si>
  <si>
    <t>84,697,569,887.79</t>
  </si>
  <si>
    <t>1,236,622.843583</t>
  </si>
  <si>
    <t>2,349.00</t>
  </si>
  <si>
    <t>68,545.900407</t>
  </si>
  <si>
    <t>84,881,804,872.29</t>
  </si>
  <si>
    <t>1,238,320.663528</t>
  </si>
  <si>
    <t>68,538.663273</t>
  </si>
  <si>
    <t>84,872,853,698.28</t>
  </si>
  <si>
    <t>1,238,320.819907</t>
  </si>
  <si>
    <t>68,531.426938</t>
  </si>
  <si>
    <t>84,863,903,509.95</t>
  </si>
  <si>
    <t>1,238,320.976248</t>
  </si>
  <si>
    <t>68,315.002086</t>
  </si>
  <si>
    <t>85,109,052,959.29</t>
  </si>
  <si>
    <t>1,245,832.545731</t>
  </si>
  <si>
    <t>2,360.00</t>
  </si>
  <si>
    <t>67,144.343936</t>
  </si>
  <si>
    <t>84,561,267,118.09</t>
  </si>
  <si>
    <t>1,259,395.239579</t>
  </si>
  <si>
    <t>2,369.00</t>
  </si>
  <si>
    <t>67,326.393282</t>
  </si>
  <si>
    <t>85,013,542,457.85</t>
  </si>
  <si>
    <t>1,262,707.510594</t>
  </si>
  <si>
    <t>67,857.824145</t>
  </si>
  <si>
    <t>85,949,523,563.67</t>
  </si>
  <si>
    <t>1,266,611.840962</t>
  </si>
  <si>
    <t>2,380.00</t>
  </si>
  <si>
    <t>67,833.542797</t>
  </si>
  <si>
    <t>86,673,807,736.69</t>
  </si>
  <si>
    <t>1,277,742.605845</t>
  </si>
  <si>
    <t>67,826.729589</t>
  </si>
  <si>
    <t>86,665,134,924.20</t>
  </si>
  <si>
    <t>1,277,743.088131</t>
  </si>
  <si>
    <t>67,819.917183</t>
  </si>
  <si>
    <t>86,656,463,134.87</t>
  </si>
  <si>
    <t>1,277,743.570539</t>
  </si>
  <si>
    <t>67,706.291366</t>
  </si>
  <si>
    <t>86,647,158,004.60</t>
  </si>
  <si>
    <t>1,279,750.467146</t>
  </si>
  <si>
    <t>68,566.274702</t>
  </si>
  <si>
    <t>88,026,345,150.40</t>
  </si>
  <si>
    <t>1,283,814.025658</t>
  </si>
  <si>
    <t>68,280.182304</t>
  </si>
  <si>
    <t>87,621,903,021.44</t>
  </si>
  <si>
    <t>1,283,269.904472</t>
  </si>
  <si>
    <t>68,373.084674</t>
  </si>
  <si>
    <t>87,850,418,883.03</t>
  </si>
  <si>
    <t>1,284,868.443502</t>
  </si>
  <si>
    <t>67,070.855215</t>
  </si>
  <si>
    <t>86,803,682,208.70</t>
  </si>
  <si>
    <t>1,294,208.668260</t>
  </si>
  <si>
    <t>67,063.824671</t>
  </si>
  <si>
    <t>86,794,598,030.03</t>
  </si>
  <si>
    <t>1,294,208.889178</t>
  </si>
  <si>
    <t>67,056.794913</t>
  </si>
  <si>
    <t>86,785,514,876.68</t>
  </si>
  <si>
    <t>1,294,209.110206</t>
  </si>
  <si>
    <t>67,049.765934</t>
  </si>
  <si>
    <t>86,776,432,727.92</t>
  </si>
  <si>
    <t>1,294,209.331201</t>
  </si>
  <si>
    <t>67,281.783071</t>
  </si>
  <si>
    <t>87,433,396,532.89</t>
  </si>
  <si>
    <t>1,299,510.692817</t>
  </si>
  <si>
    <t>67,198.109701</t>
  </si>
  <si>
    <t>87,394,699,711.40</t>
  </si>
  <si>
    <t>1,300,552.948574</t>
  </si>
  <si>
    <t>2,438.00</t>
  </si>
  <si>
    <t>66,902.654049</t>
  </si>
  <si>
    <t>86,866,279,050.22</t>
  </si>
  <si>
    <t>1,298,398.102209</t>
  </si>
  <si>
    <t>67,744.754617</t>
  </si>
  <si>
    <t>88,074,181,800.91</t>
  </si>
  <si>
    <t>1,300,088.579541</t>
  </si>
  <si>
    <t>2,443.00</t>
  </si>
  <si>
    <t>67,738.018517</t>
  </si>
  <si>
    <t>88,065,461,684.64</t>
  </si>
  <si>
    <t>1,300,089.131829</t>
  </si>
  <si>
    <t>67,731.283213</t>
  </si>
  <si>
    <t>88,056,742,603.54</t>
  </si>
  <si>
    <t>1,300,089.684212</t>
  </si>
  <si>
    <t>68,269.608839</t>
  </si>
  <si>
    <t>89,005,238,756.43</t>
  </si>
  <si>
    <t>1,303,731.488581</t>
  </si>
  <si>
    <t>67,928.906128</t>
  </si>
  <si>
    <t>88,802,287,272.45</t>
  </si>
  <si>
    <t>1,307,282.750963</t>
  </si>
  <si>
    <t>67,984.797354</t>
  </si>
  <si>
    <t>88,981,736,780.79</t>
  </si>
  <si>
    <t>1,308,847.569545</t>
  </si>
  <si>
    <t>68,375.599409</t>
  </si>
  <si>
    <t>89,660,052,209.83</t>
  </si>
  <si>
    <t>1,311,287.257237</t>
  </si>
  <si>
    <t>68,087.233216</t>
  </si>
  <si>
    <t>89,432,479,071.31</t>
  </si>
  <si>
    <t>1,313,498.505500</t>
  </si>
  <si>
    <t>2,461.00</t>
  </si>
  <si>
    <t>68,080.172007</t>
  </si>
  <si>
    <t>89,423,224,529.67</t>
  </si>
  <si>
    <t>1,313,498.804335</t>
  </si>
  <si>
    <t>68,073.111596</t>
  </si>
  <si>
    <t>89,413,971,038.84</t>
  </si>
  <si>
    <t>1,313,499.103291</t>
  </si>
  <si>
    <t>67,958.696141</t>
  </si>
  <si>
    <t>89,201,820,109.73</t>
  </si>
  <si>
    <t>1,312,588.751299</t>
  </si>
  <si>
    <t>67,922.426648</t>
  </si>
  <si>
    <t>89,173,005,172.43</t>
  </si>
  <si>
    <t>1,312,865.419766</t>
  </si>
  <si>
    <t>67,851.389762</t>
  </si>
  <si>
    <t>89,011,249,085.55</t>
  </si>
  <si>
    <t>1,311,855.945745</t>
  </si>
  <si>
    <t>67,844.633961</t>
  </si>
  <si>
    <t>89,002,423,748.47</t>
  </si>
  <si>
    <t>1,311,856.495533</t>
  </si>
  <si>
    <t>67,837.878968</t>
  </si>
  <si>
    <t>88,993,599,476.98</t>
  </si>
  <si>
    <t>1,311,857.045502</t>
  </si>
  <si>
    <t>67,831.124780</t>
  </si>
  <si>
    <t>88,984,776,258.96</t>
  </si>
  <si>
    <t>1,311,857.595589</t>
  </si>
  <si>
    <t>67,824.371393</t>
  </si>
  <si>
    <t>88,975,954,093.22</t>
  </si>
  <si>
    <t>1,311,858.145757</t>
  </si>
  <si>
    <t>67,749.538901</t>
  </si>
  <si>
    <t>88,763,468,830.27</t>
  </si>
  <si>
    <t>1,310,170.818422</t>
  </si>
  <si>
    <t>2,468.00</t>
  </si>
  <si>
    <t>67,566.242594</t>
  </si>
  <si>
    <t>88,434,461,348.38</t>
  </si>
  <si>
    <t>1,308,855.694092</t>
  </si>
  <si>
    <t>68,138.523192</t>
  </si>
  <si>
    <t>89,157,955,002.21</t>
  </si>
  <si>
    <t>1,308,480.883124</t>
  </si>
  <si>
    <t>68,173.349961</t>
  </si>
  <si>
    <t>89,240,190,178.93</t>
  </si>
  <si>
    <t>1,309,018.703523</t>
  </si>
  <si>
    <t>67,908.642831</t>
  </si>
  <si>
    <t>89,029,360,528.85</t>
  </si>
  <si>
    <t>1,311,016.636730</t>
  </si>
  <si>
    <t>67,901.629612</t>
  </si>
  <si>
    <t>89,020,186,233.41</t>
  </si>
  <si>
    <t>1,311,016.933486</t>
  </si>
  <si>
    <t>67,894.617181</t>
  </si>
  <si>
    <t>89,011,012,974.09</t>
  </si>
  <si>
    <t>1,311,017.230361</t>
  </si>
  <si>
    <t>68,291.704102</t>
  </si>
  <si>
    <t>89,579,412,606.45</t>
  </si>
  <si>
    <t>1,311,717.342322</t>
  </si>
  <si>
    <t>2,475.00</t>
  </si>
  <si>
    <t>68,496.962155</t>
  </si>
  <si>
    <t>89,777,051,315.00</t>
  </si>
  <si>
    <t>1,310,672.013621</t>
  </si>
  <si>
    <t>68,316.708125</t>
  </si>
  <si>
    <t>89,917,427,077.49</t>
  </si>
  <si>
    <t>1,316,185.008690</t>
  </si>
  <si>
    <t>68,054.257573</t>
  </si>
  <si>
    <t>89,902,527,548.24</t>
  </si>
  <si>
    <t>1,321,041.926772</t>
  </si>
  <si>
    <t>2,476.00</t>
  </si>
  <si>
    <t>68,294.448775</t>
  </si>
  <si>
    <t>90,391,562,987.60</t>
  </si>
  <si>
    <t>1,323,556.520454</t>
  </si>
  <si>
    <t>2,483.00</t>
  </si>
  <si>
    <t>68,287.979981</t>
  </si>
  <si>
    <t>90,383,054,543.04</t>
  </si>
  <si>
    <t>1,323,557.302032</t>
  </si>
  <si>
    <t>68,281.511998</t>
  </si>
  <si>
    <t>90,374,547,177.87</t>
  </si>
  <si>
    <t>1,323,558.083790</t>
  </si>
  <si>
    <t>67,812.545938</t>
  </si>
  <si>
    <t>89,820,817,460.22</t>
  </si>
  <si>
    <t>1,324,545.719647</t>
  </si>
  <si>
    <t>2,484.00</t>
  </si>
  <si>
    <t>67,297.705915</t>
  </si>
  <si>
    <t>89,500,310,636.69</t>
  </si>
  <si>
    <t>1,329,916.219597</t>
  </si>
  <si>
    <t>68,197.469592</t>
  </si>
  <si>
    <t>90,836,394,711.79</t>
  </si>
  <si>
    <t>1,331,961.365331</t>
  </si>
  <si>
    <t>2,492.00</t>
  </si>
  <si>
    <t>68,684.850814</t>
  </si>
  <si>
    <t>91,637,590,542.09</t>
  </si>
  <si>
    <t>1,334,174.704578</t>
  </si>
  <si>
    <t>69,210.743666</t>
  </si>
  <si>
    <t>92,308,043,815.72</t>
  </si>
  <si>
    <t>1,333,724.201291</t>
  </si>
  <si>
    <t>69,204.089736</t>
  </si>
  <si>
    <t>92,299,220,117.48</t>
  </si>
  <si>
    <t>1,333,724.935469</t>
  </si>
  <si>
    <t>69,197.436624</t>
  </si>
  <si>
    <t>92,290,397,506.17</t>
  </si>
  <si>
    <t>1,333,725.669743</t>
  </si>
  <si>
    <t>69,655.749127</t>
  </si>
  <si>
    <t>92,882,873,075.21</t>
  </si>
  <si>
    <t>1,333,455.949243</t>
  </si>
  <si>
    <t>2,504.00</t>
  </si>
  <si>
    <t>69,649.067288</t>
  </si>
  <si>
    <t>92,874,014,984.64</t>
  </si>
  <si>
    <t>1,333,456.693713</t>
  </si>
  <si>
    <t>70,779.124491</t>
  </si>
  <si>
    <t>94,339,655,887.31</t>
  </si>
  <si>
    <t>1,332,874.015690</t>
  </si>
  <si>
    <t>2,508.00</t>
  </si>
  <si>
    <t>70,660.028394</t>
  </si>
  <si>
    <t>94,183,298,582.71</t>
  </si>
  <si>
    <t>1,332,907.737563</t>
  </si>
  <si>
    <t>70,177.726572</t>
  </si>
  <si>
    <t>93,093,016,699.99</t>
  </si>
  <si>
    <t>1,326,532.238160</t>
  </si>
  <si>
    <t>2,501.00</t>
  </si>
  <si>
    <t>70,170.417609</t>
  </si>
  <si>
    <t>93,083,338,124.67</t>
  </si>
  <si>
    <t>1,326,532.480455</t>
  </si>
  <si>
    <t>70,163.109466</t>
  </si>
  <si>
    <t>93,073,660,644.31</t>
  </si>
  <si>
    <t>1,326,532.722848</t>
  </si>
  <si>
    <t>70,225.858807</t>
  </si>
  <si>
    <t>93,603,305,188.92</t>
  </si>
  <si>
    <t>1,332,889.433883</t>
  </si>
  <si>
    <t>70,126.986336</t>
  </si>
  <si>
    <t>93,457,348,920.75</t>
  </si>
  <si>
    <t>1,332,687.369077</t>
  </si>
  <si>
    <t>70,058.880105</t>
  </si>
  <si>
    <t>93,603,499,012.26</t>
  </si>
  <si>
    <t>1,336,069.016121</t>
  </si>
  <si>
    <t>69,582.762448</t>
  </si>
  <si>
    <t>92,884,556,658.04</t>
  </si>
  <si>
    <t>1,334,878.831921</t>
  </si>
  <si>
    <t>69,340.544750</t>
  </si>
  <si>
    <t>92,652,343,627.93</t>
  </si>
  <si>
    <t>1,336,192.900743</t>
  </si>
  <si>
    <t>69,333.386960</t>
  </si>
  <si>
    <t>92,642,800,757.87</t>
  </si>
  <si>
    <t>1,336,193.208187</t>
  </si>
  <si>
    <t>69,326.229976</t>
  </si>
  <si>
    <t>92,633,258,966.54</t>
  </si>
  <si>
    <t>1,336,193.515765</t>
  </si>
  <si>
    <t>68,045.517891</t>
  </si>
  <si>
    <t>91,118,262,413.98</t>
  </si>
  <si>
    <t>1,339,078.094165</t>
  </si>
  <si>
    <t>67,812.927457</t>
  </si>
  <si>
    <t>90,855,913,610.57</t>
  </si>
  <si>
    <t>1,339,802.262150</t>
  </si>
  <si>
    <t>67,895.209181</t>
  </si>
  <si>
    <t>91,284,282,276.92</t>
  </si>
  <si>
    <t>1,344,487.827318</t>
  </si>
  <si>
    <t>2,525.00</t>
  </si>
  <si>
    <t>66,912.392073</t>
  </si>
  <si>
    <t>90,013,411,242.36</t>
  </si>
  <si>
    <t>1,345,242.763751</t>
  </si>
  <si>
    <t>67,205.440553</t>
  </si>
  <si>
    <t>90,179,737,842.62</t>
  </si>
  <si>
    <t>1,341,851.747425</t>
  </si>
  <si>
    <t>67,198.568329</t>
  </si>
  <si>
    <t>90,170,541,396.38</t>
  </si>
  <si>
    <t>1,341,852.120348</t>
  </si>
  <si>
    <t>67,191.696895</t>
  </si>
  <si>
    <t>90,161,346,013.80</t>
  </si>
  <si>
    <t>1,341,852.493383</t>
  </si>
  <si>
    <t>67,184.826243</t>
  </si>
  <si>
    <t>90,152,151,682.11</t>
  </si>
  <si>
    <t>1,341,852.866519</t>
  </si>
  <si>
    <t>67,743.946675</t>
  </si>
  <si>
    <t>90,291,970,331.33</t>
  </si>
  <si>
    <t>1,332,841.896061</t>
  </si>
  <si>
    <t>67,570.235100</t>
  </si>
  <si>
    <t>90,095,491,852.13</t>
  </si>
  <si>
    <t>1,333,360.639020</t>
  </si>
  <si>
    <t>2,534.00</t>
  </si>
  <si>
    <t>67,483.143435</t>
  </si>
  <si>
    <t>90,056,137,707.84</t>
  </si>
  <si>
    <t>1,334,498.263191</t>
  </si>
  <si>
    <t>2,538.00</t>
  </si>
  <si>
    <t>67,351.440349</t>
  </si>
  <si>
    <t>89,679,255,178.91</t>
  </si>
  <si>
    <t>1,331,512.061423</t>
  </si>
  <si>
    <t>2,536.00</t>
  </si>
  <si>
    <t>67,344.595629</t>
  </si>
  <si>
    <t>89,670,168,927.88</t>
  </si>
  <si>
    <t>1,331,512.470923</t>
  </si>
  <si>
    <t>67,337.751692</t>
  </si>
  <si>
    <t>89,661,083,722.95</t>
  </si>
  <si>
    <t>1,331,512.880527</t>
  </si>
  <si>
    <t>67,041.422618</t>
  </si>
  <si>
    <t>89,230,790,420.28</t>
  </si>
  <si>
    <t>1,330,979.966333</t>
  </si>
  <si>
    <t>67,279.228580</t>
  </si>
  <si>
    <t>89,445,813,743.43</t>
  </si>
  <si>
    <t>1,329,471.452488</t>
  </si>
  <si>
    <t>66,496.696323</t>
  </si>
  <si>
    <t>88,368,535,576.00</t>
  </si>
  <si>
    <t>1,328,916.178749</t>
  </si>
  <si>
    <t>2,530.00</t>
  </si>
  <si>
    <t>67,423.670957</t>
  </si>
  <si>
    <t>89,930,875,994.76</t>
  </si>
  <si>
    <t>1,333,817.555727</t>
  </si>
  <si>
    <t>66,014.442466</t>
  </si>
  <si>
    <t>88,015,493,151.06</t>
  </si>
  <si>
    <t>1,333,276.323518</t>
  </si>
  <si>
    <t>66,007.701815</t>
  </si>
  <si>
    <t>88,006,531,059.06</t>
  </si>
  <si>
    <t>1,333,276.703147</t>
  </si>
  <si>
    <t>66,000.961941</t>
  </si>
  <si>
    <t>87,997,570,004.72</t>
  </si>
  <si>
    <t>1,333,277.082888</t>
  </si>
  <si>
    <t>65,601.482998</t>
  </si>
  <si>
    <t>87,507,963,094.66</t>
  </si>
  <si>
    <t>1,333,932.696277</t>
  </si>
  <si>
    <t>2,531.00</t>
  </si>
  <si>
    <t>65,374.523665</t>
  </si>
  <si>
    <t>86,930,963,642.11</t>
  </si>
  <si>
    <t>1,329,737.622059</t>
  </si>
  <si>
    <t>65,693.726220</t>
  </si>
  <si>
    <t>87,073,471,597.04</t>
  </si>
  <si>
    <t>1,325,445.770995</t>
  </si>
  <si>
    <t>65,919.723741</t>
  </si>
  <si>
    <t>87,291,076,268.00</t>
  </si>
  <si>
    <t>1,324,202.701605</t>
  </si>
  <si>
    <t>2,523.00</t>
  </si>
  <si>
    <t>65,661.764206</t>
  </si>
  <si>
    <t>86,763,896,649.68</t>
  </si>
  <si>
    <t>1,321,376.263616</t>
  </si>
  <si>
    <t>65,656.274111</t>
  </si>
  <si>
    <t>86,756,719,684.05</t>
  </si>
  <si>
    <t>1,321,377.444255</t>
  </si>
  <si>
    <t>65,650.784822</t>
  </si>
  <si>
    <t>86,749,543,778.28</t>
  </si>
  <si>
    <t>1,321,378.624991</t>
  </si>
  <si>
    <t>65,645.296331</t>
  </si>
  <si>
    <t>86,742,368,925.68</t>
  </si>
  <si>
    <t>1,321,379.805956</t>
  </si>
  <si>
    <t>65,159.554962</t>
  </si>
  <si>
    <t>86,080,683,017.61</t>
  </si>
  <si>
    <t>1,321,075.367476</t>
  </si>
  <si>
    <t>64,974.526690</t>
  </si>
  <si>
    <t>85,808,125,524.15</t>
  </si>
  <si>
    <t>1,320,642.564021</t>
  </si>
  <si>
    <t>65,160.726461</t>
  </si>
  <si>
    <t>86,105,178,921.28</t>
  </si>
  <si>
    <t>1,321,427.546888</t>
  </si>
  <si>
    <t>64,562.544086</t>
  </si>
  <si>
    <t>84,839,198,313.34</t>
  </si>
  <si>
    <t>1,314,062.193720</t>
  </si>
  <si>
    <t>64,556.491102</t>
  </si>
  <si>
    <t>84,831,297,154.53</t>
  </si>
  <si>
    <t>1,314,063.012212</t>
  </si>
  <si>
    <t>64,550.438893</t>
  </si>
  <si>
    <t>84,823,397,015.48</t>
  </si>
  <si>
    <t>1,314,063.830857</t>
  </si>
  <si>
    <t>65,102.995433</t>
  </si>
  <si>
    <t>84,967,538,512.85</t>
  </si>
  <si>
    <t>1,305,124.870920</t>
  </si>
  <si>
    <t>65,239.010505</t>
  </si>
  <si>
    <t>84,717,711,476.16</t>
  </si>
  <si>
    <t>1,298,574.439168</t>
  </si>
  <si>
    <t>65,302.843533</t>
  </si>
  <si>
    <t>84,828,351,303.81</t>
  </si>
  <si>
    <t>1,298,999.350019</t>
  </si>
  <si>
    <t>65,554.728405</t>
  </si>
  <si>
    <t>84,764,993,585.33</t>
  </si>
  <si>
    <t>1,293,041.640902</t>
  </si>
  <si>
    <t>65,548.426166</t>
  </si>
  <si>
    <t>84,756,889,978.06</t>
  </si>
  <si>
    <t>1,293,042.334278</t>
  </si>
  <si>
    <t>65,542.124710</t>
  </si>
  <si>
    <t>84,748,787,379.53</t>
  </si>
  <si>
    <t>1,293,043.027730</t>
  </si>
  <si>
    <t>65,535.824028</t>
  </si>
  <si>
    <t>84,740,685,784.79</t>
  </si>
  <si>
    <t>1,293,043.721373</t>
  </si>
  <si>
    <t>65,009.006933</t>
  </si>
  <si>
    <t>84,124,912,614.58</t>
  </si>
  <si>
    <t>1,294,050.110615</t>
  </si>
  <si>
    <t>65,006.949591</t>
  </si>
  <si>
    <t>84,011,883,601.06</t>
  </si>
  <si>
    <t>1,292,352.342789</t>
  </si>
  <si>
    <t>64,394.480468</t>
  </si>
  <si>
    <t>83,178,617,983.36</t>
  </si>
  <si>
    <t>1,291,704.155081</t>
  </si>
  <si>
    <t>2,463.00</t>
  </si>
  <si>
    <t>64,790.490278</t>
  </si>
  <si>
    <t>83,513,740,067.98</t>
  </si>
  <si>
    <t>1,288,981.449445</t>
  </si>
  <si>
    <t>65,969.966397</t>
  </si>
  <si>
    <t>84,884,738,641.23</t>
  </si>
  <si>
    <t>1,286,717.930559</t>
  </si>
  <si>
    <t>65,963.604001</t>
  </si>
  <si>
    <t>84,876,596,524.88</t>
  </si>
  <si>
    <t>1,286,718.605069</t>
  </si>
  <si>
    <t>65,957.242382</t>
  </si>
  <si>
    <t>84,868,455,406.30</t>
  </si>
  <si>
    <t>1,286,719.279669</t>
  </si>
  <si>
    <t>65,890.327069</t>
  </si>
  <si>
    <t>84,779,207,500.63</t>
  </si>
  <si>
    <t>1,286,671.523282</t>
  </si>
  <si>
    <t>65,513.641342</t>
  </si>
  <si>
    <t>84,131,046,946.41</t>
  </si>
  <si>
    <t>1,284,176.016218</t>
  </si>
  <si>
    <t>65,295.172754</t>
  </si>
  <si>
    <t>83,567,131,085.34</t>
  </si>
  <si>
    <t>1,279,836.281334</t>
  </si>
  <si>
    <t>64,633.155282</t>
  </si>
  <si>
    <t>82,784,285,924.48</t>
  </si>
  <si>
    <t>1,280,833.119816</t>
  </si>
  <si>
    <t>64,520.985602</t>
  </si>
  <si>
    <t>82,554,422,801.20</t>
  </si>
  <si>
    <t>1,279,497.236899</t>
  </si>
  <si>
    <t>64,514.460382</t>
  </si>
  <si>
    <t>82,546,100,926.41</t>
  </si>
  <si>
    <t>1,279,497.657387</t>
  </si>
  <si>
    <t>64,507.935913</t>
  </si>
  <si>
    <t>82,537,780,015.17</t>
  </si>
  <si>
    <t>1,279,498.077995</t>
  </si>
  <si>
    <t>64,315.300619</t>
  </si>
  <si>
    <t>82,047,346,862.63</t>
  </si>
  <si>
    <t>1,275,704.942248</t>
  </si>
  <si>
    <t>64,308.689208</t>
  </si>
  <si>
    <t>82,038,933,122.11</t>
  </si>
  <si>
    <t>1,275,705.260553</t>
  </si>
  <si>
    <t>63,478.839946</t>
  </si>
  <si>
    <t>81,291,764,703.82</t>
  </si>
  <si>
    <t>1,280,612.008261</t>
  </si>
  <si>
    <t>64,757.066266</t>
  </si>
  <si>
    <t>82,863,785,247.90</t>
  </si>
  <si>
    <t>1,279,609.933327</t>
  </si>
  <si>
    <t>65,172.087048</t>
  </si>
  <si>
    <t>83,548,357,977.52</t>
  </si>
  <si>
    <t>1,281,965.359121</t>
  </si>
  <si>
    <t>65,165.741951</t>
  </si>
  <si>
    <t>83,540,264,671.75</t>
  </si>
  <si>
    <t>1,281,965.986602</t>
  </si>
  <si>
    <t>65,159.397622</t>
  </si>
  <si>
    <t>83,532,172,356.17</t>
  </si>
  <si>
    <t>1,281,966.614258</t>
  </si>
  <si>
    <t>64,788.604233</t>
  </si>
  <si>
    <t>83,267,775,723.75</t>
  </si>
  <si>
    <t>1,285,222.558970</t>
  </si>
  <si>
    <t>65,213.329160</t>
  </si>
  <si>
    <t>83,826,922,039.84</t>
  </si>
  <si>
    <t>1,285,426.202272</t>
  </si>
  <si>
    <t>65,619.332230</t>
  </si>
  <si>
    <t>83,623,512,087.80</t>
  </si>
  <si>
    <t>1,274,373.103856</t>
  </si>
  <si>
    <t>65,813.043537</t>
  </si>
  <si>
    <t>83,687,172,101.61</t>
  </si>
  <si>
    <t>1,271,589.454039</t>
  </si>
  <si>
    <t>65,800.793906</t>
  </si>
  <si>
    <t>83,891,287,196.63</t>
  </si>
  <si>
    <t>1,274,928.191827</t>
  </si>
  <si>
    <t>65,794.424565</t>
  </si>
  <si>
    <t>83,883,213,711.70</t>
  </si>
  <si>
    <t>1,274,928.905701</t>
  </si>
  <si>
    <t>65,788.056005</t>
  </si>
  <si>
    <t>83,875,141,227.41</t>
  </si>
  <si>
    <t>1,274,929.619763</t>
  </si>
  <si>
    <t>65,781.688223</t>
  </si>
  <si>
    <t>83,867,069,731.17</t>
  </si>
  <si>
    <t>1,274,930.333901</t>
  </si>
  <si>
    <t>65,343.609943</t>
  </si>
  <si>
    <t>83,245,115,895.75</t>
  </si>
  <si>
    <t>1,273,959.549650</t>
  </si>
  <si>
    <t>65,430.620477</t>
  </si>
  <si>
    <t>83,307,219,475.92</t>
  </si>
  <si>
    <t>1,273,214.572440</t>
  </si>
  <si>
    <t>65,591.112263</t>
  </si>
  <si>
    <t>83,129,694,994.87</t>
  </si>
  <si>
    <t>1,267,392.671467</t>
  </si>
  <si>
    <t>2,453.00</t>
  </si>
  <si>
    <t>65,272.311577</t>
  </si>
  <si>
    <t>82,525,905,745.93</t>
  </si>
  <si>
    <t>1,264,332.513316</t>
  </si>
  <si>
    <t>65,265.698158</t>
  </si>
  <si>
    <t>82,517,575,434.43</t>
  </si>
  <si>
    <t>1,264,332.992141</t>
  </si>
  <si>
    <t>65,259.085507</t>
  </si>
  <si>
    <t>82,509,246,096.00</t>
  </si>
  <si>
    <t>1,264,333.471038</t>
  </si>
  <si>
    <t>65,303.872586</t>
  </si>
  <si>
    <t>82,551,029,809.34</t>
  </si>
  <si>
    <t>1,264,106.193695</t>
  </si>
  <si>
    <t>65,621.825216</t>
  </si>
  <si>
    <t>82,922,284,651.39</t>
  </si>
  <si>
    <t>1,263,638.802744</t>
  </si>
  <si>
    <t>65,382.379881</t>
  </si>
  <si>
    <t>82,585,435,877.81</t>
  </si>
  <si>
    <t>1,263,114.558194</t>
  </si>
  <si>
    <t>65,144.145291</t>
  </si>
  <si>
    <t>82,385,191,237.98</t>
  </si>
  <si>
    <t>1,264,659.945581</t>
  </si>
  <si>
    <t>64,900.796223</t>
  </si>
  <si>
    <t>81,857,209,824.75</t>
  </si>
  <si>
    <t>1,261,266.649838</t>
  </si>
  <si>
    <t>64,894.656533</t>
  </si>
  <si>
    <t>81,849,518,355.28</t>
  </si>
  <si>
    <t>1,261,267.456032</t>
  </si>
  <si>
    <t>64,888.517619</t>
  </si>
  <si>
    <t>81,841,827,859.95</t>
  </si>
  <si>
    <t>1,261,268.262333</t>
  </si>
  <si>
    <t>65,048.691216</t>
  </si>
  <si>
    <t>82,159,610,253.99</t>
  </si>
  <si>
    <t>1,263,047.860294</t>
  </si>
  <si>
    <t>64,569.644680</t>
  </si>
  <si>
    <t>80,952,058,785.42</t>
  </si>
  <si>
    <t>1,253,716.962319</t>
  </si>
  <si>
    <t>64,436.388249</t>
  </si>
  <si>
    <t>81,114,990,620.45</t>
  </si>
  <si>
    <t>1,258,838.256212</t>
  </si>
  <si>
    <t>2,446.00</t>
  </si>
  <si>
    <t>65,420.786908</t>
  </si>
  <si>
    <t>82,330,715,303.52</t>
  </si>
  <si>
    <t>1,258,479.440516</t>
  </si>
  <si>
    <t>65,742.697066</t>
  </si>
  <si>
    <t>82,687,678,831.06</t>
  </si>
  <si>
    <t>1,257,746.982139</t>
  </si>
  <si>
    <t>2,444.00</t>
  </si>
  <si>
    <t>65,736.973121</t>
  </si>
  <si>
    <t>82,680,549,904.93</t>
  </si>
  <si>
    <t>1,257,748.052261</t>
  </si>
  <si>
    <t>65,731.249976</t>
  </si>
  <si>
    <t>82,673,421,979.49</t>
  </si>
  <si>
    <t>1,257,749.122531</t>
  </si>
  <si>
    <t>65,566.213935</t>
  </si>
  <si>
    <t>82,457,377,713.10</t>
  </si>
  <si>
    <t>1,257,619.935097</t>
  </si>
  <si>
    <t>65,730.867929</t>
  </si>
  <si>
    <t>81,263,300,988.74</t>
  </si>
  <si>
    <t>1,236,303.483411</t>
  </si>
  <si>
    <t>65,877.158146</t>
  </si>
  <si>
    <t>81,486,908,015.78</t>
  </si>
  <si>
    <t>1,236,952.386969</t>
  </si>
  <si>
    <t>2,439.00</t>
  </si>
  <si>
    <t>66,315.641414</t>
  </si>
  <si>
    <t>82,015,477,774.48</t>
  </si>
  <si>
    <t>1,236,744.092735</t>
  </si>
  <si>
    <t>2,434.00</t>
  </si>
  <si>
    <t>66,697.011298</t>
  </si>
  <si>
    <t>82,533,718,588.86</t>
  </si>
  <si>
    <t>1,237,442.532770</t>
  </si>
  <si>
    <t>66,690.099627</t>
  </si>
  <si>
    <t>82,525,219,360.08</t>
  </si>
  <si>
    <t>1,237,443.336007</t>
  </si>
  <si>
    <t>66,683.540003</t>
  </si>
  <si>
    <t>82,517,143,351.69</t>
  </si>
  <si>
    <t>1,237,443.953154</t>
  </si>
  <si>
    <t>65,746.998998</t>
  </si>
  <si>
    <t>81,862,761,260.64</t>
  </si>
  <si>
    <t>1,245,117.838214</t>
  </si>
  <si>
    <t>65,930.094865</t>
  </si>
  <si>
    <t>83,034,790,644.71</t>
  </si>
  <si>
    <t>1,259,436.844645</t>
  </si>
  <si>
    <t>66,414.292569</t>
  </si>
  <si>
    <t>83,572,589,726.30</t>
  </si>
  <si>
    <t>1,258,352.479460</t>
  </si>
  <si>
    <t>66,321.734976</t>
  </si>
  <si>
    <t>83,650,787,191.63</t>
  </si>
  <si>
    <t>1,261,287.679262</t>
  </si>
  <si>
    <t>66,400.142068</t>
  </si>
  <si>
    <t>83,822,358,226.93</t>
  </si>
  <si>
    <t>1,262,382.212081</t>
  </si>
  <si>
    <t>66,393.398931</t>
  </si>
  <si>
    <t>83,813,876,208.74</t>
  </si>
  <si>
    <t>1,262,382.669930</t>
  </si>
  <si>
    <t>66,386.656576</t>
  </si>
  <si>
    <t>83,805,395,177.79</t>
  </si>
  <si>
    <t>1,262,383.127885</t>
  </si>
  <si>
    <t>65,803.927312</t>
  </si>
  <si>
    <t>82,577,716,079.89</t>
  </si>
  <si>
    <t>1,254,905.587761</t>
  </si>
  <si>
    <t>65,445.026856</t>
  </si>
  <si>
    <t>82,395,730,718.99</t>
  </si>
  <si>
    <t>1,259,006.752361</t>
  </si>
  <si>
    <t>65,398.925554</t>
  </si>
  <si>
    <t>82,246,789,579.78</t>
  </si>
  <si>
    <t>1,257,616.832102</t>
  </si>
  <si>
    <t>65,839.242614</t>
  </si>
  <si>
    <t>83,000,736,217.64</t>
  </si>
  <si>
    <t>1,260,657.518575</t>
  </si>
  <si>
    <t>65,507.224054</t>
  </si>
  <si>
    <t>82,635,482,687.22</t>
  </si>
  <si>
    <t>1,261,471.293885</t>
  </si>
  <si>
    <t>65,500.414044</t>
  </si>
  <si>
    <t>82,626,912,919.53</t>
  </si>
  <si>
    <t>1,261,471.612430</t>
  </si>
  <si>
    <t>65,493.604796</t>
  </si>
  <si>
    <t>82,618,344,116.38</t>
  </si>
  <si>
    <t>1,261,471.931117</t>
  </si>
  <si>
    <t>65,619.551289</t>
  </si>
  <si>
    <t>82,629,858,378.22</t>
  </si>
  <si>
    <t>1,259,226.202477</t>
  </si>
  <si>
    <t>66,178.507236</t>
  </si>
  <si>
    <t>83,362,411,822.42</t>
  </si>
  <si>
    <t>1,259,659.900228</t>
  </si>
  <si>
    <t>66,031.757280</t>
  </si>
  <si>
    <t>83,102,581,975.47</t>
  </si>
  <si>
    <t>1,258,524.464576</t>
  </si>
  <si>
    <t>66,577.628674</t>
  </si>
  <si>
    <t>84,117,213,634.56</t>
  </si>
  <si>
    <t>1,263,445.624465</t>
  </si>
  <si>
    <t>66,803.393769</t>
  </si>
  <si>
    <t>84,616,811,739.83</t>
  </si>
  <si>
    <t>1,266,654.386316</t>
  </si>
  <si>
    <t>66,796.216712</t>
  </si>
  <si>
    <t>84,607,726,640.88</t>
  </si>
  <si>
    <t>1,266,654.472461</t>
  </si>
  <si>
    <t>66,789.040430</t>
  </si>
  <si>
    <t>84,598,642,524.84</t>
  </si>
  <si>
    <t>1,266,654.558568</t>
  </si>
  <si>
    <t>66,656.598572</t>
  </si>
  <si>
    <t>84,606,660,428.36</t>
  </si>
  <si>
    <t>1,269,291.596628</t>
  </si>
  <si>
    <t>66,343.028408</t>
  </si>
  <si>
    <t>84,440,116,834.48</t>
  </si>
  <si>
    <t>1,272,780.559757</t>
  </si>
  <si>
    <t>66,444.225196</t>
  </si>
  <si>
    <t>84,531,411,721.70</t>
  </si>
  <si>
    <t>1,272,216.080088</t>
  </si>
  <si>
    <t>66,413.266684</t>
  </si>
  <si>
    <t>84,319,395,226.60</t>
  </si>
  <si>
    <t>1,269,616.741306</t>
  </si>
  <si>
    <t>66,689.078302</t>
  </si>
  <si>
    <t>84,906,930,303.31</t>
  </si>
  <si>
    <t>1,273,175.945223</t>
  </si>
  <si>
    <t>2,419.00</t>
  </si>
  <si>
    <t>66,681.923194</t>
  </si>
  <si>
    <t>84,897,826,993.90</t>
  </si>
  <si>
    <t>1,273,176.041252</t>
  </si>
  <si>
    <t>66,674.768860</t>
  </si>
  <si>
    <t>84,888,724,669.96</t>
  </si>
  <si>
    <t>1,273,176.137257</t>
  </si>
  <si>
    <t>66,667.615302</t>
  </si>
  <si>
    <t>84,879,623,331.74</t>
  </si>
  <si>
    <t>1,273,176.233251</t>
  </si>
  <si>
    <t>67,384.053564</t>
  </si>
  <si>
    <t>85,852,147,362.30</t>
  </si>
  <si>
    <t>1,274,072.170226</t>
  </si>
  <si>
    <t>68,719.936553</t>
  </si>
  <si>
    <t>87,773,716,714.66</t>
  </si>
  <si>
    <t>1,277,267.138426</t>
  </si>
  <si>
    <t>69,529.317672</t>
  </si>
  <si>
    <t>88,982,565,711.58</t>
  </si>
  <si>
    <t>1,279,784.825885</t>
  </si>
  <si>
    <t>69,624.019243</t>
  </si>
  <si>
    <t>89,405,629,493.74</t>
  </si>
  <si>
    <t>1,284,120.486945</t>
  </si>
  <si>
    <t>2,412.00</t>
  </si>
  <si>
    <t>69,616.574788</t>
  </si>
  <si>
    <t>89,396,078,089.22</t>
  </si>
  <si>
    <t>1,284,120.604327</t>
  </si>
  <si>
    <t>69,609.131149</t>
  </si>
  <si>
    <t>89,386,527,730.35</t>
  </si>
  <si>
    <t>1,284,120.721714</t>
  </si>
  <si>
    <t>69,900.913573</t>
  </si>
  <si>
    <t>89,615,864,219.97</t>
  </si>
  <si>
    <t>1,282,041.387425</t>
  </si>
  <si>
    <t>69,682.843928</t>
  </si>
  <si>
    <t>89,559,766,571.33</t>
  </si>
  <si>
    <t>1,285,248.441703</t>
  </si>
  <si>
    <t>69,976.657825</t>
  </si>
  <si>
    <t>90,475,444,411.19</t>
  </si>
  <si>
    <t>1,292,937.491194</t>
  </si>
  <si>
    <t>71,124.104731</t>
  </si>
  <si>
    <t>92,387,613,546.02</t>
  </si>
  <si>
    <t>1,298,963.465288</t>
  </si>
  <si>
    <t>71,018.466617</t>
  </si>
  <si>
    <t>93,006,107,223.65</t>
  </si>
  <si>
    <t>1,309,604.552951</t>
  </si>
  <si>
    <t>71,010.829214</t>
  </si>
  <si>
    <t>92,996,110,331.21</t>
  </si>
  <si>
    <t>1,309,604.624526</t>
  </si>
  <si>
    <t>71,003.192633</t>
  </si>
  <si>
    <t>92,986,114,510.98</t>
  </si>
  <si>
    <t>1,309,604.696080</t>
  </si>
  <si>
    <t>71,151.146860</t>
  </si>
  <si>
    <t>93,451,462,802.77</t>
  </si>
  <si>
    <t>1,313,421.735652</t>
  </si>
  <si>
    <t>70,286.164096</t>
  </si>
  <si>
    <t>92,815,351,693.87</t>
  </si>
  <si>
    <t>1,320,535.170603</t>
  </si>
  <si>
    <t>70,199.050389</t>
  </si>
  <si>
    <t>93,071,262,980.09</t>
  </si>
  <si>
    <t>1,325,819.401597</t>
  </si>
  <si>
    <t>68,794.578246</t>
  </si>
  <si>
    <t>91,541,147,483.50</t>
  </si>
  <si>
    <t>1,330,644.795232</t>
  </si>
  <si>
    <t>68,084.503693</t>
  </si>
  <si>
    <t>90,562,778,623.05</t>
  </si>
  <si>
    <t>1,330,152.585571</t>
  </si>
  <si>
    <t>68,077.152215</t>
  </si>
  <si>
    <t>90,553,005,024.67</t>
  </si>
  <si>
    <t>1,330,152.658825</t>
  </si>
  <si>
    <t>68,069.801527</t>
  </si>
  <si>
    <t>90,543,232,474.94</t>
  </si>
  <si>
    <t>1,330,152.732100</t>
  </si>
  <si>
    <t>68,062.451638</t>
  </si>
  <si>
    <t>90,533,460,986.56</t>
  </si>
  <si>
    <t>1,330,152.805365</t>
  </si>
  <si>
    <t>67,686.118545</t>
  </si>
  <si>
    <t>90,593,151,274.89</t>
  </si>
  <si>
    <t>1,338,430.290028</t>
  </si>
  <si>
    <t>66,158.997370</t>
  </si>
  <si>
    <t>88,415,968,335.44</t>
  </si>
  <si>
    <t>1,336,416.388542</t>
  </si>
  <si>
    <t>67,991.281871</t>
  </si>
  <si>
    <t>90,288,026,664.87</t>
  </si>
  <si>
    <t>1,327,935.349675</t>
  </si>
  <si>
    <t>68,046.701081</t>
  </si>
  <si>
    <t>89,585,730,957.71</t>
  </si>
  <si>
    <t>1,316,533.050578</t>
  </si>
  <si>
    <t>68,039.388969</t>
  </si>
  <si>
    <t>89,576,111,743.35</t>
  </si>
  <si>
    <t>1,316,533.159695</t>
  </si>
  <si>
    <t>68,032.077645</t>
  </si>
  <si>
    <t>89,566,493,566.62</t>
  </si>
  <si>
    <t>1,316,533.268833</t>
  </si>
  <si>
    <t>68,024.767120</t>
  </si>
  <si>
    <t>89,556,876,440.99</t>
  </si>
  <si>
    <t>1,316,533.377933</t>
  </si>
  <si>
    <t>67,630.234360</t>
  </si>
  <si>
    <t>88,309,098,129.05</t>
  </si>
  <si>
    <t>1,305,763.597657</t>
  </si>
  <si>
    <t>67,302.562756</t>
  </si>
  <si>
    <t>87,793,481,193.78</t>
  </si>
  <si>
    <t>1,304,459.705532</t>
  </si>
  <si>
    <t>67,654.747191</t>
  </si>
  <si>
    <t>88,721,244,921.97</t>
  </si>
  <si>
    <t>1,311,382.402663</t>
  </si>
  <si>
    <t>67,517.439801</t>
  </si>
  <si>
    <t>88,475,994,424.32</t>
  </si>
  <si>
    <t>1,310,416.903912</t>
  </si>
  <si>
    <t>2,394.00</t>
  </si>
  <si>
    <t>67,510.236329</t>
  </si>
  <si>
    <t>88,466,565,871.22</t>
  </si>
  <si>
    <t>1,310,417.066815</t>
  </si>
  <si>
    <t>67,503.033653</t>
  </si>
  <si>
    <t>88,457,138,358.17</t>
  </si>
  <si>
    <t>1,310,417.229715</t>
  </si>
  <si>
    <t>67,720.146465</t>
  </si>
  <si>
    <t>88,729,517,640.18</t>
  </si>
  <si>
    <t>1,310,238.123704</t>
  </si>
  <si>
    <t>2,391.00</t>
  </si>
  <si>
    <t>67,614.750633</t>
  </si>
  <si>
    <t>88,318,871,383.22</t>
  </si>
  <si>
    <t>1,306,207.159758</t>
  </si>
  <si>
    <t>67,705.517965</t>
  </si>
  <si>
    <t>88,423,083,509.48</t>
  </si>
  <si>
    <t>1,305,995.230044</t>
  </si>
  <si>
    <t>67,627.260566</t>
  </si>
  <si>
    <t>88,403,629,939.42</t>
  </si>
  <si>
    <t>1,307,218.852240</t>
  </si>
  <si>
    <t>67,642.579706</t>
  </si>
  <si>
    <t>88,442,721,066.36</t>
  </si>
  <si>
    <t>1,307,500.711065</t>
  </si>
  <si>
    <t>2,364.00</t>
  </si>
  <si>
    <t>67,635.213266</t>
  </si>
  <si>
    <t>88,433,095,654.74</t>
  </si>
  <si>
    <t>1,307,500.802966</t>
  </si>
  <si>
    <t>67,627.847622</t>
  </si>
  <si>
    <t>88,423,471,285.50</t>
  </si>
  <si>
    <t>1,307,500.894869</t>
  </si>
  <si>
    <t>67,164.716021</t>
  </si>
  <si>
    <t>87,655,046,476.70</t>
  </si>
  <si>
    <t>1,305,075.814635</t>
  </si>
  <si>
    <t>2,356.00</t>
  </si>
  <si>
    <t>67,324.032000</t>
  </si>
  <si>
    <t>87,289,400,827.30</t>
  </si>
  <si>
    <t>1,296,556.344482</t>
  </si>
  <si>
    <t>2,336.00</t>
  </si>
  <si>
    <t>67,309.887964</t>
  </si>
  <si>
    <t>86,654,893,897.58</t>
  </si>
  <si>
    <t>1,287,402.141338</t>
  </si>
  <si>
    <t>2,326.00</t>
  </si>
  <si>
    <t>67,661.628143</t>
  </si>
  <si>
    <t>86,371,104,371.18</t>
  </si>
  <si>
    <t>1,276,515.312191</t>
  </si>
  <si>
    <t>67,824.135696</t>
  </si>
  <si>
    <t>86,199,195,720.21</t>
  </si>
  <si>
    <t>1,270,922.140579</t>
  </si>
  <si>
    <t>67,817.784837</t>
  </si>
  <si>
    <t>86,191,207,605.17</t>
  </si>
  <si>
    <t>1,270,923.369347</t>
  </si>
  <si>
    <t>67,810.380148</t>
  </si>
  <si>
    <t>86,181,838,126.38</t>
  </si>
  <si>
    <t>1,270,923.978577</t>
  </si>
  <si>
    <t>68,145.413594</t>
  </si>
  <si>
    <t>86,615,388,919.94</t>
  </si>
  <si>
    <t>1,271,037.687666</t>
  </si>
  <si>
    <t>68,378.683257</t>
  </si>
  <si>
    <t>86,618,815,209.71</t>
  </si>
  <si>
    <t>1,266,751.728494</t>
  </si>
  <si>
    <t>2,305.00</t>
  </si>
  <si>
    <t>68,973.277940</t>
  </si>
  <si>
    <t>87,241,665,809.81</t>
  </si>
  <si>
    <t>1,264,861.819168</t>
  </si>
  <si>
    <t>2,297.00</t>
  </si>
  <si>
    <t>69,172.871606</t>
  </si>
  <si>
    <t>87,399,505,561.52</t>
  </si>
  <si>
    <t>1,263,493.961343</t>
  </si>
  <si>
    <t>69,281.909454</t>
  </si>
  <si>
    <t>87,581,636,556.57</t>
  </si>
  <si>
    <t>1,264,134.277572</t>
  </si>
  <si>
    <t>69,274.531541</t>
  </si>
  <si>
    <t>87,572,329,388.34</t>
  </si>
  <si>
    <t>1,264,134.559121</t>
  </si>
  <si>
    <t>69,267.154445</t>
  </si>
  <si>
    <t>87,563,023,248.75</t>
  </si>
  <si>
    <t>1,264,134.840696</t>
  </si>
  <si>
    <t>69,432.041132</t>
  </si>
  <si>
    <t>87,651,410,165.63</t>
  </si>
  <si>
    <t>1,262,405.781782</t>
  </si>
  <si>
    <t>69,715.547742</t>
  </si>
  <si>
    <t>88,077,380,885.45</t>
  </si>
  <si>
    <t>1,263,382.182863</t>
  </si>
  <si>
    <t>2,295.00</t>
  </si>
  <si>
    <t>69,915.536792</t>
  </si>
  <si>
    <t>88,561,509,948.92</t>
  </si>
  <si>
    <t>1,266,692.841267</t>
  </si>
  <si>
    <t>69,891.703765</t>
  </si>
  <si>
    <t>88,598,917,084.18</t>
  </si>
  <si>
    <t>1,267,659.998428</t>
  </si>
  <si>
    <t>2,298.00</t>
  </si>
  <si>
    <t>69,821.044572</t>
  </si>
  <si>
    <t>88,620,248,403.90</t>
  </si>
  <si>
    <t>1,269,248.389898</t>
  </si>
  <si>
    <t>69,813.801599</t>
  </si>
  <si>
    <t>88,611,086,032.45</t>
  </si>
  <si>
    <t>1,269,248.830507</t>
  </si>
  <si>
    <t>69,806.558386</t>
  </si>
  <si>
    <t>88,601,923,326.93</t>
  </si>
  <si>
    <t>1,269,249.270776</t>
  </si>
  <si>
    <t>69,777.252435</t>
  </si>
  <si>
    <t>88,722,047,276.90</t>
  </si>
  <si>
    <t>1,271,503.880988</t>
  </si>
  <si>
    <t>2,307.00</t>
  </si>
  <si>
    <t>69,747.187846</t>
  </si>
  <si>
    <t>88,833,766,328.79</t>
  </si>
  <si>
    <t>1,273,653.735324</t>
  </si>
  <si>
    <t>70,181.441480</t>
  </si>
  <si>
    <t>88,276,011,236.28</t>
  </si>
  <si>
    <t>1,257,825.564353</t>
  </si>
  <si>
    <t>69,855.847129</t>
  </si>
  <si>
    <t>87,346,079,984.81</t>
  </si>
  <si>
    <t>1,250,376.075504</t>
  </si>
  <si>
    <t>2,293.00</t>
  </si>
  <si>
    <t>69,678.632686</t>
  </si>
  <si>
    <t>86,750,429,645.41</t>
  </si>
  <si>
    <t>1,245,007.634351</t>
  </si>
  <si>
    <t>69,670.901867</t>
  </si>
  <si>
    <t>86,740,818,832.95</t>
  </si>
  <si>
    <t>1,245,007.836971</t>
  </si>
  <si>
    <t>69,663.171875</t>
  </si>
  <si>
    <t>86,731,209,055.41</t>
  </si>
  <si>
    <t>1,245,008.039695</t>
  </si>
  <si>
    <t>70,110.359442</t>
  </si>
  <si>
    <t>87,256,508,953.63</t>
  </si>
  <si>
    <t>1,244,559.429530</t>
  </si>
  <si>
    <t>70,102.582150</t>
  </si>
  <si>
    <t>87,246,843,769.34</t>
  </si>
  <si>
    <t>1,244,559.630921</t>
  </si>
  <si>
    <t>70,037.739233</t>
  </si>
  <si>
    <t>87,867,485,243.52</t>
  </si>
  <si>
    <t>1,254,573.408622</t>
  </si>
  <si>
    <t>70,631.082880</t>
  </si>
  <si>
    <t>88,487,874,995.06</t>
  </si>
  <si>
    <t>1,252,817.759346</t>
  </si>
  <si>
    <t>2,278.00</t>
  </si>
  <si>
    <t>70,642.862548</t>
  </si>
  <si>
    <t>88,581,485,573.67</t>
  </si>
  <si>
    <t>1,253,933.976875</t>
  </si>
  <si>
    <t>2,280.00</t>
  </si>
  <si>
    <t>70,635.387852</t>
  </si>
  <si>
    <t>88,572,143,719.21</t>
  </si>
  <si>
    <t>1,253,934.414649</t>
  </si>
  <si>
    <t>70,627.914007</t>
  </si>
  <si>
    <t>88,562,802,934.45</t>
  </si>
  <si>
    <t>1,253,934.852504</t>
  </si>
  <si>
    <t>70,620.706268</t>
  </si>
  <si>
    <t>88,553,792,926.41</t>
  </si>
  <si>
    <t>1,253,935.249377</t>
  </si>
  <si>
    <t>70,613.310346</t>
  </si>
  <si>
    <t>88,544,549,821.58</t>
  </si>
  <si>
    <t>1,253,935.687030</t>
  </si>
  <si>
    <t>70,490.423725</t>
  </si>
  <si>
    <t>88,364,788,079.47</t>
  </si>
  <si>
    <t>1,253,571.526606</t>
  </si>
  <si>
    <t>70,942.025027</t>
  </si>
  <si>
    <t>88,722,828,442.00</t>
  </si>
  <si>
    <t>1,250,638.509509</t>
  </si>
  <si>
    <t>70,993.209354</t>
  </si>
  <si>
    <t>88,782,612,706.33</t>
  </si>
  <si>
    <t>1,250,578.942879</t>
  </si>
  <si>
    <t>70,986.519738</t>
  </si>
  <si>
    <t>88,774,297,505.08</t>
  </si>
  <si>
    <t>1,250,579.656991</t>
  </si>
  <si>
    <t>70,979.830957</t>
  </si>
  <si>
    <t>88,765,983,350.76</t>
  </si>
  <si>
    <t>1,250,580.371275</t>
  </si>
  <si>
    <t>70,973.143022</t>
  </si>
  <si>
    <t>88,757,670,257.19</t>
  </si>
  <si>
    <t>1,250,581.085722</t>
  </si>
  <si>
    <t>70,322.971909</t>
  </si>
  <si>
    <t>88,132,652,201.55</t>
  </si>
  <si>
    <t>1,253,255.512511</t>
  </si>
  <si>
    <t>2,273.00</t>
  </si>
  <si>
    <t>70,703.455308</t>
  </si>
  <si>
    <t>88,587,481,432.49</t>
  </si>
  <si>
    <t>1,252,944.160194</t>
  </si>
  <si>
    <t>70,558.355034</t>
  </si>
  <si>
    <t>88,428,080,646.43</t>
  </si>
  <si>
    <t>1,253,261.652759</t>
  </si>
  <si>
    <t>2,272.00</t>
  </si>
  <si>
    <t>70,539.635971</t>
  </si>
  <si>
    <t>87,623,397,113.29</t>
  </si>
  <si>
    <t>1,242,186.692720</t>
  </si>
  <si>
    <t>2,269.00</t>
  </si>
  <si>
    <t>70,533.052951</t>
  </si>
  <si>
    <t>87,615,272,239.35</t>
  </si>
  <si>
    <t>1,242,187.436589</t>
  </si>
  <si>
    <t>70,526.454627</t>
  </si>
  <si>
    <t>87,607,127,729.12</t>
  </si>
  <si>
    <t>1,242,188.171696</t>
  </si>
  <si>
    <t>70,644.321621</t>
  </si>
  <si>
    <t>88,447,776,106.07</t>
  </si>
  <si>
    <t>1,252,015.364814</t>
  </si>
  <si>
    <t>2,268.00</t>
  </si>
  <si>
    <t>70,471.313234</t>
  </si>
  <si>
    <t>88,151,628,938.58</t>
  </si>
  <si>
    <t>1,250,886.706848</t>
  </si>
  <si>
    <t>2,266.00</t>
  </si>
  <si>
    <t>70,559.255068</t>
  </si>
  <si>
    <t>88,356,638,664.24</t>
  </si>
  <si>
    <t>1,252,233.156060</t>
  </si>
  <si>
    <t>70,228.106526</t>
  </si>
  <si>
    <t>87,937,810,194.36</t>
  </si>
  <si>
    <t>1,252,174.016149</t>
  </si>
  <si>
    <t>2,257.00</t>
  </si>
  <si>
    <t>70,658.293813</t>
  </si>
  <si>
    <t>88,623,522,686.55</t>
  </si>
  <si>
    <t>1,254,255.061997</t>
  </si>
  <si>
    <t>2,258.00</t>
  </si>
  <si>
    <t>70,855.478420</t>
  </si>
  <si>
    <t>88,857,702,198.19</t>
  </si>
  <si>
    <t>1,254,069.610133</t>
  </si>
  <si>
    <t>70,852.220736</t>
  </si>
  <si>
    <t>88,853,699,048.87</t>
  </si>
  <si>
    <t>1,254,070.770489</t>
  </si>
  <si>
    <t>70,586.698525</t>
  </si>
  <si>
    <t>88,708,782,354.45</t>
  </si>
  <si>
    <t>1,256,735.110273</t>
  </si>
  <si>
    <t>71,003.577397</t>
  </si>
  <si>
    <t>89,512,364,306.10</t>
  </si>
  <si>
    <t>1,260,674.005300</t>
  </si>
  <si>
    <t>71,117.554334</t>
  </si>
  <si>
    <t>89,964,459,492.39</t>
  </si>
  <si>
    <t>1,265,010.591755</t>
  </si>
  <si>
    <t>71,534.156823</t>
  </si>
  <si>
    <t>89,619,353,058.75</t>
  </si>
  <si>
    <t>1,252,819.031350</t>
  </si>
  <si>
    <t>71,766.303020</t>
  </si>
  <si>
    <t>90,234,867,576.87</t>
  </si>
  <si>
    <t>1,257,343.123163</t>
  </si>
  <si>
    <t>71,758.785918</t>
  </si>
  <si>
    <t>90,225,445,114.59</t>
  </si>
  <si>
    <t>1,257,343.528882</t>
  </si>
  <si>
    <t>71,751.253727</t>
  </si>
  <si>
    <t>90,216,002,794.52</t>
  </si>
  <si>
    <t>1,257,343.922344</t>
  </si>
  <si>
    <t>71,610.443226</t>
  </si>
  <si>
    <t>90,226,041,395.23</t>
  </si>
  <si>
    <t>1,259,956.471878</t>
  </si>
  <si>
    <t>2,249.00</t>
  </si>
  <si>
    <t>71,595.083566</t>
  </si>
  <si>
    <t>90,546,916,653.27</t>
  </si>
  <si>
    <t>1,264,708.582536</t>
  </si>
  <si>
    <t>2,252.00</t>
  </si>
  <si>
    <t>71,768.612519</t>
  </si>
  <si>
    <t>90,852,826,556.54</t>
  </si>
  <si>
    <t>1,265,913.097214</t>
  </si>
  <si>
    <t>71,521.049230</t>
  </si>
  <si>
    <t>90,870,382,639.67</t>
  </si>
  <si>
    <t>1,270,540.402018</t>
  </si>
  <si>
    <t>72,125.408056</t>
  </si>
  <si>
    <t>92,522,889,572.84</t>
  </si>
  <si>
    <t>1,282,805.769376</t>
  </si>
  <si>
    <t>72,119.195573</t>
  </si>
  <si>
    <t>92,514,997,777.15</t>
  </si>
  <si>
    <t>1,282,806.845543</t>
  </si>
  <si>
    <t>72,112.999504</t>
  </si>
  <si>
    <t>92,507,127,429.17</t>
  </si>
  <si>
    <t>1,282,807.927369</t>
  </si>
  <si>
    <t>72,346.579803</t>
  </si>
  <si>
    <t>92,741,128,839.24</t>
  </si>
  <si>
    <t>1,281,900.666094</t>
  </si>
  <si>
    <t>72,744.851827</t>
  </si>
  <si>
    <t>93,611,029,595.77</t>
  </si>
  <si>
    <t>1,286,840.611297</t>
  </si>
  <si>
    <t>72,395.037653</t>
  </si>
  <si>
    <t>93,174,027,502.23</t>
  </si>
  <si>
    <t>1,287,022.294953</t>
  </si>
  <si>
    <t>2,270.00</t>
  </si>
  <si>
    <t>72,087.478980</t>
  </si>
  <si>
    <t>93,198,902,729.12</t>
  </si>
  <si>
    <t>1,292,858.399924</t>
  </si>
  <si>
    <t>2,285.00</t>
  </si>
  <si>
    <t>72,011.332521</t>
  </si>
  <si>
    <t>93,569,502,937.96</t>
  </si>
  <si>
    <t>1,299,371.913584</t>
  </si>
  <si>
    <t>2,288.00</t>
  </si>
  <si>
    <t>72,004.753551</t>
  </si>
  <si>
    <t>93,561,025,528.77</t>
  </si>
  <si>
    <t>1,299,372.901291</t>
  </si>
  <si>
    <t>71,998.160006</t>
  </si>
  <si>
    <t>93,552,528,663.30</t>
  </si>
  <si>
    <t>1,299,373.881991</t>
  </si>
  <si>
    <t>71,385.462697</t>
  </si>
  <si>
    <t>93,032,033,731.87</t>
  </si>
  <si>
    <t>1,303,235.003568</t>
  </si>
  <si>
    <t>71,624.429016</t>
  </si>
  <si>
    <t>93,145,958,640.08</t>
  </si>
  <si>
    <t>1,300,477.503529</t>
  </si>
  <si>
    <t>72,089.745771</t>
  </si>
  <si>
    <t>93,517,199,351.49</t>
  </si>
  <si>
    <t>1,297,233.030208</t>
  </si>
  <si>
    <t>72,164.460048</t>
  </si>
  <si>
    <t>93,863,097,995.64</t>
  </si>
  <si>
    <t>1,300,683.160868</t>
  </si>
  <si>
    <t>71,891.682502</t>
  </si>
  <si>
    <t>94,291,063,660.39</t>
  </si>
  <si>
    <t>1,311,571.246889</t>
  </si>
  <si>
    <t>71,819.357419</t>
  </si>
  <si>
    <t>94,200,862,811.99</t>
  </si>
  <si>
    <t>1,311,636.113092</t>
  </si>
  <si>
    <t>71,811.924108</t>
  </si>
  <si>
    <t>94,191,144,923.38</t>
  </si>
  <si>
    <t>1,311,636.557470</t>
  </si>
  <si>
    <t>71,845.789783</t>
  </si>
  <si>
    <t>94,802,671,151.78</t>
  </si>
  <si>
    <t>1,319,529.946541</t>
  </si>
  <si>
    <t>71,364.607213</t>
  </si>
  <si>
    <t>94,815,750,930.10</t>
  </si>
  <si>
    <t>1,328,610.282204</t>
  </si>
  <si>
    <t>71,190.015869</t>
  </si>
  <si>
    <t>94,695,338,312.39</t>
  </si>
  <si>
    <t>1,330,177.232785</t>
  </si>
  <si>
    <t>71,081.083076</t>
  </si>
  <si>
    <t>94,752,217,006.93</t>
  </si>
  <si>
    <t>1,333,015.943278</t>
  </si>
  <si>
    <t>71,579.624238</t>
  </si>
  <si>
    <t>95,866,247,065.31</t>
  </si>
  <si>
    <t>1,339,295.198688</t>
  </si>
  <si>
    <t>71,592.216778</t>
  </si>
  <si>
    <t>95,882,445,235.72</t>
  </si>
  <si>
    <t>1,339,285.882618</t>
  </si>
  <si>
    <t>71,584.976669</t>
  </si>
  <si>
    <t>95,872,782,922.88</t>
  </si>
  <si>
    <t>1,339,286.361251</t>
  </si>
  <si>
    <t>71,532.863553</t>
  </si>
  <si>
    <t>96,151,964,874.90</t>
  </si>
  <si>
    <t>1,344,164.906814</t>
  </si>
  <si>
    <t>71,314.534864</t>
  </si>
  <si>
    <t>96,039,447,156.24</t>
  </si>
  <si>
    <t>1,346,702.286395</t>
  </si>
  <si>
    <t>71,459.674186</t>
  </si>
  <si>
    <t>95,889,761,250.01</t>
  </si>
  <si>
    <t>1,341,872.354474</t>
  </si>
  <si>
    <t>71,395.917159</t>
  </si>
  <si>
    <t>95,888,338,346.38</t>
  </si>
  <si>
    <t>1,343,050.725607</t>
  </si>
  <si>
    <t>71,239.210757</t>
  </si>
  <si>
    <t>95,981,745,842.29</t>
  </si>
  <si>
    <t>1,347,316.243700</t>
  </si>
  <si>
    <t>71,243.147861</t>
  </si>
  <si>
    <t>95,986,876,693.89</t>
  </si>
  <si>
    <t>1,347,313.805983</t>
  </si>
  <si>
    <t>71,235.921627</t>
  </si>
  <si>
    <t>95,977,168,743.67</t>
  </si>
  <si>
    <t>1,347,314.199790</t>
  </si>
  <si>
    <t>71,108.431883</t>
  </si>
  <si>
    <t>96,199,765,939.77</t>
  </si>
  <si>
    <t>1,352,860.179777</t>
  </si>
  <si>
    <t>70,893.598596</t>
  </si>
  <si>
    <t>95,970,302,522.30</t>
  </si>
  <si>
    <t>1,353,723.106507</t>
  </si>
  <si>
    <t>70,388.595210</t>
  </si>
  <si>
    <t>95,521,185,947.56</t>
  </si>
  <si>
    <t>1,357,054.870358</t>
  </si>
  <si>
    <t>2,341.00</t>
  </si>
  <si>
    <t>69,841.573535</t>
  </si>
  <si>
    <t>94,949,033,441.44</t>
  </si>
  <si>
    <t>1,359,491.612730</t>
  </si>
  <si>
    <t>69,881.031908</t>
  </si>
  <si>
    <t>95,013,229,866.53</t>
  </si>
  <si>
    <t>1,359,642.627944</t>
  </si>
  <si>
    <t>69,865.124919</t>
  </si>
  <si>
    <t>94,992,228,761.99</t>
  </si>
  <si>
    <t>1,359,651.598277</t>
  </si>
  <si>
    <t>69,858.045518</t>
  </si>
  <si>
    <t>94,982,631,232.21</t>
  </si>
  <si>
    <t>1,359,651.998972</t>
  </si>
  <si>
    <t>69,975.131776</t>
  </si>
  <si>
    <t>95,123,556,394.67</t>
  </si>
  <si>
    <t>1,359,390.886189</t>
  </si>
  <si>
    <t>70,113.962279</t>
  </si>
  <si>
    <t>95,323,366,359.10</t>
  </si>
  <si>
    <t>1,359,548.986557</t>
  </si>
  <si>
    <t>69,708.297678</t>
  </si>
  <si>
    <t>94,732,359,193.89</t>
  </si>
  <si>
    <t>1,358,982.536510</t>
  </si>
  <si>
    <t>2,327.00</t>
  </si>
  <si>
    <t>69,565.097459</t>
  </si>
  <si>
    <t>94,488,686,559.32</t>
  </si>
  <si>
    <t>1,358,277.211008</t>
  </si>
  <si>
    <t>70,008.157025</t>
  </si>
  <si>
    <t>95,185,941,079.31</t>
  </si>
  <si>
    <t>1,359,640.720795</t>
  </si>
  <si>
    <t>2,323.00</t>
  </si>
  <si>
    <t>70,032.066805</t>
  </si>
  <si>
    <t>95,217,036,805.07</t>
  </si>
  <si>
    <t>1,359,620.544544</t>
  </si>
  <si>
    <t>70,024.965841</t>
  </si>
  <si>
    <t>95,207,409,894.05</t>
  </si>
  <si>
    <t>1,359,620.940191</t>
  </si>
  <si>
    <t>69,024.350577</t>
  </si>
  <si>
    <t>94,512,646,325.16</t>
  </si>
  <si>
    <t>1,369,265.274312</t>
  </si>
  <si>
    <t>68,359.595761</t>
  </si>
  <si>
    <t>93,667,765,604.64</t>
  </si>
  <si>
    <t>1,370,221.174689</t>
  </si>
  <si>
    <t>68,326.688378</t>
  </si>
  <si>
    <t>93,235,340,711.12</t>
  </si>
  <si>
    <t>1,364,552.313691</t>
  </si>
  <si>
    <t>2,315.00</t>
  </si>
  <si>
    <t>68,235.326524</t>
  </si>
  <si>
    <t>92,728,984,087.58</t>
  </si>
  <si>
    <t>1,358,958.604182</t>
  </si>
  <si>
    <t>2,311.00</t>
  </si>
  <si>
    <t>68,424.454493</t>
  </si>
  <si>
    <t>93,172,262,176.02</t>
  </si>
  <si>
    <t>1,361,680.745105</t>
  </si>
  <si>
    <t>68,411.460204</t>
  </si>
  <si>
    <t>93,154,978,401.21</t>
  </si>
  <si>
    <t>1,361,686.742587</t>
  </si>
  <si>
    <t>68,404.430593</t>
  </si>
  <si>
    <t>93,145,427,521.71</t>
  </si>
  <si>
    <t>1,361,687.053235</t>
  </si>
  <si>
    <t>68,397.386943</t>
  </si>
  <si>
    <t>93,135,856,627.51</t>
  </si>
  <si>
    <t>1,361,687.350788</t>
  </si>
  <si>
    <t>68,815.263695</t>
  </si>
  <si>
    <t>93,634,992,654.59</t>
  </si>
  <si>
    <t>1,360,671.857209</t>
  </si>
  <si>
    <t>68,911.060769</t>
  </si>
  <si>
    <t>93,749,972,950.20</t>
  </si>
  <si>
    <t>1,360,448.843833</t>
  </si>
  <si>
    <t>68,903.690819</t>
  </si>
  <si>
    <t>93,739,948,944.59</t>
  </si>
  <si>
    <t>1,360,448.879151</t>
  </si>
  <si>
    <t>68,896.601073</t>
  </si>
  <si>
    <t>93,730,324,507.12</t>
  </si>
  <si>
    <t>1,360,449.181039</t>
  </si>
  <si>
    <t>68,889.526731</t>
  </si>
  <si>
    <t>93,720,721,912.30</t>
  </si>
  <si>
    <t>1,360,449.495904</t>
  </si>
  <si>
    <t>68,882.438454</t>
  </si>
  <si>
    <t>93,711,099,466.52</t>
  </si>
  <si>
    <t>1,360,449.797831</t>
  </si>
  <si>
    <t>68,688.905921</t>
  </si>
  <si>
    <t>93,430,720,385.42</t>
  </si>
  <si>
    <t>1,360,201.027104</t>
  </si>
  <si>
    <t>68,637.167495</t>
  </si>
  <si>
    <t>93,332,999,206.29</t>
  </si>
  <si>
    <t>1,359,802.605665</t>
  </si>
  <si>
    <t>67,568.112605</t>
  </si>
  <si>
    <t>91,521,499,189.57</t>
  </si>
  <si>
    <t>1,354,507.261795</t>
  </si>
  <si>
    <t>2,301.00</t>
  </si>
  <si>
    <t>68,070.281867</t>
  </si>
  <si>
    <t>92,029,433,157.72</t>
  </si>
  <si>
    <t>1,351,976.672255</t>
  </si>
  <si>
    <t>67,947.396821</t>
  </si>
  <si>
    <t>91,646,125,671.20</t>
  </si>
  <si>
    <t>1,348,780.526660</t>
  </si>
  <si>
    <t>67,941.471985</t>
  </si>
  <si>
    <t>91,638,204,528.66</t>
  </si>
  <si>
    <t>1,348,781.559371</t>
  </si>
  <si>
    <t>67,934.406040</t>
  </si>
  <si>
    <t>91,628,695,594.11</t>
  </si>
  <si>
    <t>1,348,781.875557</t>
  </si>
  <si>
    <t>67,502.494802</t>
  </si>
  <si>
    <t>91,317,084,352.60</t>
  </si>
  <si>
    <t>1,352,795.694735</t>
  </si>
  <si>
    <t>67,613.319223</t>
  </si>
  <si>
    <t>91,442,692,896.31</t>
  </si>
  <si>
    <t>1,352,436.087252</t>
  </si>
  <si>
    <t>2,291.00</t>
  </si>
  <si>
    <t>67,637.953341</t>
  </si>
  <si>
    <t>92,844,698,462.38</t>
  </si>
  <si>
    <t>1,372,671.612267</t>
  </si>
  <si>
    <t>67,963.408725</t>
  </si>
  <si>
    <t>93,829,352,098.68</t>
  </si>
  <si>
    <t>1,380,586.316382</t>
  </si>
  <si>
    <t>2,289.00</t>
  </si>
  <si>
    <t>67,375.182105</t>
  </si>
  <si>
    <t>93,119,850,349.51</t>
  </si>
  <si>
    <t>1,382,109.071017</t>
  </si>
  <si>
    <t>67,368.342174</t>
  </si>
  <si>
    <t>93,110,423,133.28</t>
  </si>
  <si>
    <t>1,382,109.461640</t>
  </si>
  <si>
    <t>67,361.777938</t>
  </si>
  <si>
    <t>93,101,391,819.15</t>
  </si>
  <si>
    <t>1,382,110.072924</t>
  </si>
  <si>
    <t>66,341.327860</t>
  </si>
  <si>
    <t>89,106,925,354.92</t>
  </si>
  <si>
    <t>1,343,158.604591</t>
  </si>
  <si>
    <t>2,286.00</t>
  </si>
  <si>
    <t>66,611.115689</t>
  </si>
  <si>
    <t>90,314,747,004.13</t>
  </si>
  <si>
    <t>1,355,850.987768</t>
  </si>
  <si>
    <t>66,403.250718</t>
  </si>
  <si>
    <t>91,221,987,787.11</t>
  </si>
  <si>
    <t>1,373,757.862795</t>
  </si>
  <si>
    <t>2,287.00</t>
  </si>
  <si>
    <t>66,544.966611</t>
  </si>
  <si>
    <t>90,793,149,455.46</t>
  </si>
  <si>
    <t>1,364,387.933185</t>
  </si>
  <si>
    <t>66,852.227487</t>
  </si>
  <si>
    <t>91,156,487,574.29</t>
  </si>
  <si>
    <t>1,363,551.986258</t>
  </si>
  <si>
    <t>2,284.00</t>
  </si>
  <si>
    <t>66,838.263121</t>
  </si>
  <si>
    <t>91,137,979,101.45</t>
  </si>
  <si>
    <t>1,363,559.955731</t>
  </si>
  <si>
    <t>66,831.678110</t>
  </si>
  <si>
    <t>91,129,037,959.50</t>
  </si>
  <si>
    <t>1,363,560.523034</t>
  </si>
  <si>
    <t>67,057.507825</t>
  </si>
  <si>
    <t>91,433,305,254.09</t>
  </si>
  <si>
    <t>1,363,505.865619</t>
  </si>
  <si>
    <t>2,283.00</t>
  </si>
  <si>
    <t>67,040.116910</t>
  </si>
  <si>
    <t>90,850,027,943.61</t>
  </si>
  <si>
    <t>1,355,159.151434</t>
  </si>
  <si>
    <t>67,238.764469</t>
  </si>
  <si>
    <t>91,076,900,566.27</t>
  </si>
  <si>
    <t>1,354,529.656867</t>
  </si>
  <si>
    <t>67,469.570960</t>
  </si>
  <si>
    <t>91,306,298,347.82</t>
  </si>
  <si>
    <t>1,353,295.968066</t>
  </si>
  <si>
    <t>67,292.391771</t>
  </si>
  <si>
    <t>90,967,982,704.06</t>
  </si>
  <si>
    <t>1,351,831.615860</t>
  </si>
  <si>
    <t>67,250.901834</t>
  </si>
  <si>
    <t>90,914,438,510.14</t>
  </si>
  <si>
    <t>1,351,869.432645</t>
  </si>
  <si>
    <t>67,244.050867</t>
  </si>
  <si>
    <t>90,905,210,076.12</t>
  </si>
  <si>
    <t>1,351,869.926099</t>
  </si>
  <si>
    <t>67,230.849089</t>
  </si>
  <si>
    <t>90,894,266,646.11</t>
  </si>
  <si>
    <t>1,351,972.611945</t>
  </si>
  <si>
    <t>66,859.314704</t>
  </si>
  <si>
    <t>90,743,312,288.72</t>
  </si>
  <si>
    <t>1,357,227.675608</t>
  </si>
  <si>
    <t>66,862.547977</t>
  </si>
  <si>
    <t>90,747,557,666.58</t>
  </si>
  <si>
    <t>1,357,225.538233</t>
  </si>
  <si>
    <t>67,071.793811</t>
  </si>
  <si>
    <t>91,031,804,120.89</t>
  </si>
  <si>
    <t>1,357,229.305313</t>
  </si>
  <si>
    <t>67,177.539573</t>
  </si>
  <si>
    <t>91,395,834,951.95</t>
  </si>
  <si>
    <t>1,360,511.795070</t>
  </si>
  <si>
    <t>67,160.754012</t>
  </si>
  <si>
    <t>91,373,738,819.80</t>
  </si>
  <si>
    <t>1,360,522.825606</t>
  </si>
  <si>
    <t>67,154.216431</t>
  </si>
  <si>
    <t>91,364,886,302.60</t>
  </si>
  <si>
    <t>1,360,523.451229</t>
  </si>
  <si>
    <t>66,790.286770</t>
  </si>
  <si>
    <t>90,730,667,920.65</t>
  </si>
  <si>
    <t>1,358,441.059461</t>
  </si>
  <si>
    <t>66,734.607762</t>
  </si>
  <si>
    <t>90,560,990,554.05</t>
  </si>
  <si>
    <t>1,357,031.884828</t>
  </si>
  <si>
    <t>66,120.862484</t>
  </si>
  <si>
    <t>89,651,855,743.08</t>
  </si>
  <si>
    <t>1,355,878.498488</t>
  </si>
  <si>
    <t>66,320.866524</t>
  </si>
  <si>
    <t>90,045,210,779.27</t>
  </si>
  <si>
    <t>1,357,720.661667</t>
  </si>
  <si>
    <t>65,753.316896</t>
  </si>
  <si>
    <t>89,170,922,805.68</t>
  </si>
  <si>
    <t>1,356,143.340222</t>
  </si>
  <si>
    <t>2,242.00</t>
  </si>
  <si>
    <t>65,725.069996</t>
  </si>
  <si>
    <t>89,134,194,756.56</t>
  </si>
  <si>
    <t>1,356,167.361453</t>
  </si>
  <si>
    <t>65,718.328288</t>
  </si>
  <si>
    <t>89,125,073,599.72</t>
  </si>
  <si>
    <t>1,356,167.692050</t>
  </si>
  <si>
    <t>65,711.587693</t>
  </si>
  <si>
    <t>89,115,953,967.22</t>
  </si>
  <si>
    <t>1,356,168.022945</t>
  </si>
  <si>
    <t>66,088.543464</t>
  </si>
  <si>
    <t>88,279,707,141.30</t>
  </si>
  <si>
    <t>1,335,779.282064</t>
  </si>
  <si>
    <t>66,378.489186</t>
  </si>
  <si>
    <t>88,098,913,363.42</t>
  </si>
  <si>
    <t>1,327,220.827770</t>
  </si>
  <si>
    <t>2,215.00</t>
  </si>
  <si>
    <t>66,668.755936</t>
  </si>
  <si>
    <t>88,154,015,691.46</t>
  </si>
  <si>
    <t>1,322,268.796756</t>
  </si>
  <si>
    <t>2,214.00</t>
  </si>
  <si>
    <t>66,968.822494</t>
  </si>
  <si>
    <t>88,478,098,531.35</t>
  </si>
  <si>
    <t>1,321,183.428909</t>
  </si>
  <si>
    <t>2,211.00</t>
  </si>
  <si>
    <t>66,961.609108</t>
  </si>
  <si>
    <t>88,468,572,290.97</t>
  </si>
  <si>
    <t>1,321,183.488095</t>
  </si>
  <si>
    <t>66,954.612135</t>
  </si>
  <si>
    <t>88,459,346,292.29</t>
  </si>
  <si>
    <t>1,321,183.761238</t>
  </si>
  <si>
    <t>66,657.171158</t>
  </si>
  <si>
    <t>88,094,989,915.86</t>
  </si>
  <si>
    <t>1,321,613.089566</t>
  </si>
  <si>
    <t>2,212.00</t>
  </si>
  <si>
    <t>66,654.930266</t>
  </si>
  <si>
    <t>87,611,970,821.60</t>
  </si>
  <si>
    <t>1,314,410.959108</t>
  </si>
  <si>
    <t>2,209.00</t>
  </si>
  <si>
    <t>66,953.447362</t>
  </si>
  <si>
    <t>88,033,710,321.81</t>
  </si>
  <si>
    <t>1,314,849.552790</t>
  </si>
  <si>
    <t>2,204.00</t>
  </si>
  <si>
    <t>67,111.254190</t>
  </si>
  <si>
    <t>87,919,661,467.63</t>
  </si>
  <si>
    <t>1,310,058.387818</t>
  </si>
  <si>
    <t>67,243.685960</t>
  </si>
  <si>
    <t>88,657,584,334.58</t>
  </si>
  <si>
    <t>1,318,452.179823</t>
  </si>
  <si>
    <t>67,293.344686</t>
  </si>
  <si>
    <t>88,719,855,238.08</t>
  </si>
  <si>
    <t>1,318,404.600803</t>
  </si>
  <si>
    <t>67,286.465918</t>
  </si>
  <si>
    <t>88,710,813,749.62</t>
  </si>
  <si>
    <t>1,318,405.009672</t>
  </si>
  <si>
    <t>67,269.187684</t>
  </si>
  <si>
    <t>88,730,018,764.02</t>
  </si>
  <si>
    <t>1,319,029.139746</t>
  </si>
  <si>
    <t>2,206.00</t>
  </si>
  <si>
    <t>67,718.178827</t>
  </si>
  <si>
    <t>89,070,577,630.00</t>
  </si>
  <si>
    <t>1,315,312.655682</t>
  </si>
  <si>
    <t>67,386.268744</t>
  </si>
  <si>
    <t>88,615,364,247.35</t>
  </si>
  <si>
    <t>1,315,035.924936</t>
  </si>
  <si>
    <t>67,269.530009</t>
  </si>
  <si>
    <t>88,352,841,264.82</t>
  </si>
  <si>
    <t>1,313,415.468422</t>
  </si>
  <si>
    <t>2,207.00</t>
  </si>
  <si>
    <t>66,418.247344</t>
  </si>
  <si>
    <t>87,247,271,218.25</t>
  </si>
  <si>
    <t>1,313,603.937297</t>
  </si>
  <si>
    <t>66,411.232070</t>
  </si>
  <si>
    <t>87,238,064,409.25</t>
  </si>
  <si>
    <t>1,313,604.065003</t>
  </si>
  <si>
    <t>66,404.217554</t>
  </si>
  <si>
    <t>87,228,858,600.11</t>
  </si>
  <si>
    <t>1,313,604.192812</t>
  </si>
  <si>
    <t>66,397.203889</t>
  </si>
  <si>
    <t>87,219,653,906.65</t>
  </si>
  <si>
    <t>1,313,604.320630</t>
  </si>
  <si>
    <t>66,839.086730</t>
  </si>
  <si>
    <t>87,432,527,944.56</t>
  </si>
  <si>
    <t>1,308,104.766589</t>
  </si>
  <si>
    <t>66,737.049558</t>
  </si>
  <si>
    <t>87,338,395,229.33</t>
  </si>
  <si>
    <t>1,308,694.283112</t>
  </si>
  <si>
    <t>66,486.698751</t>
  </si>
  <si>
    <t>87,234,857,063.18</t>
  </si>
  <si>
    <t>1,312,064.799455</t>
  </si>
  <si>
    <t>2,193.00</t>
  </si>
  <si>
    <t>66,496.414145</t>
  </si>
  <si>
    <t>87,740,446,804.50</t>
  </si>
  <si>
    <t>1,319,476.364772</t>
  </si>
  <si>
    <t>66,489.340989</t>
  </si>
  <si>
    <t>87,731,119,057.00</t>
  </si>
  <si>
    <t>1,319,476.441660</t>
  </si>
  <si>
    <t>66,482.268532</t>
  </si>
  <si>
    <t>87,721,792,221.17</t>
  </si>
  <si>
    <t>1,319,476.518434</t>
  </si>
  <si>
    <t>66,475.197859</t>
  </si>
  <si>
    <t>87,712,467,781.44</t>
  </si>
  <si>
    <t>1,319,476.595860</t>
  </si>
  <si>
    <t>65,835.035811</t>
  </si>
  <si>
    <t>86,902,301,317.85</t>
  </si>
  <si>
    <t>1,320,000.820938</t>
  </si>
  <si>
    <t>2,190.00</t>
  </si>
  <si>
    <t>64,795.168319</t>
  </si>
  <si>
    <t>85,455,610,078.98</t>
  </si>
  <si>
    <t>1,318,857.752760</t>
  </si>
  <si>
    <t>2,189.00</t>
  </si>
  <si>
    <t>64,685.737334</t>
  </si>
  <si>
    <t>85,347,036,152.15</t>
  </si>
  <si>
    <t>1,319,410.424455</t>
  </si>
  <si>
    <t>2,188.00</t>
  </si>
  <si>
    <t>64,922.674320</t>
  </si>
  <si>
    <t>85,450,570,159.29</t>
  </si>
  <si>
    <t>1,316,189.929864</t>
  </si>
  <si>
    <t>2,185.00</t>
  </si>
  <si>
    <t>64,915.825242</t>
  </si>
  <si>
    <t>85,441,564,317.88</t>
  </si>
  <si>
    <t>1,316,190.066154</t>
  </si>
  <si>
    <t>64,908.976949</t>
  </si>
  <si>
    <t>85,432,559,515.86</t>
  </si>
  <si>
    <t>1,316,190.202529</t>
  </si>
  <si>
    <t>64,889.282943</t>
  </si>
  <si>
    <t>85,474,496,964.98</t>
  </si>
  <si>
    <t>1,317,235.960840</t>
  </si>
  <si>
    <t>65,654.476320</t>
  </si>
  <si>
    <t>86,324,094,567.30</t>
  </si>
  <si>
    <t>1,314,824.203995</t>
  </si>
  <si>
    <t>2,184.00</t>
  </si>
  <si>
    <t>65,382.568105</t>
  </si>
  <si>
    <t>85,791,794,120.80</t>
  </si>
  <si>
    <t>1,312,150.877625</t>
  </si>
  <si>
    <t>2,181.00</t>
  </si>
  <si>
    <t>63,876.796771</t>
  </si>
  <si>
    <t>83,836,739,745.88</t>
  </si>
  <si>
    <t>1,312,475.640383</t>
  </si>
  <si>
    <t>2,179.00</t>
  </si>
  <si>
    <t>62,999.264296</t>
  </si>
  <si>
    <t>82,706,284,805.59</t>
  </si>
  <si>
    <t>1,312,813.502368</t>
  </si>
  <si>
    <t>2,177.00</t>
  </si>
  <si>
    <t>62,992.478139</t>
  </si>
  <si>
    <t>82,697,378,676.67</t>
  </si>
  <si>
    <t>1,312,813.547257</t>
  </si>
  <si>
    <t>62,985.692716</t>
  </si>
  <si>
    <t>82,688,473,508.20</t>
  </si>
  <si>
    <t>1,312,813.592108</t>
  </si>
  <si>
    <t>61,922.086155</t>
  </si>
  <si>
    <t>81,187,088,077.22</t>
  </si>
  <si>
    <t>1,311,116.810151</t>
  </si>
  <si>
    <t>2,174.00</t>
  </si>
  <si>
    <t>61,432.299407</t>
  </si>
  <si>
    <t>80,531,988,092.51</t>
  </si>
  <si>
    <t>1,310,906.296369</t>
  </si>
  <si>
    <t>62,054.832893</t>
  </si>
  <si>
    <t>81,477,787,384.32</t>
  </si>
  <si>
    <t>1,312,996.644834</t>
  </si>
  <si>
    <t>61,983.594796</t>
  </si>
  <si>
    <t>81,619,925,420.14</t>
  </si>
  <si>
    <t>1,316,798.835045</t>
  </si>
  <si>
    <t>2,170.00</t>
  </si>
  <si>
    <t>63,439.544754</t>
  </si>
  <si>
    <t>83,637,007,394.60</t>
  </si>
  <si>
    <t>1,318,373.385551</t>
  </si>
  <si>
    <t>63,431.950799</t>
  </si>
  <si>
    <t>83,627,036,545.96</t>
  </si>
  <si>
    <t>1,318,374.029046</t>
  </si>
  <si>
    <t>63,425.120040</t>
  </si>
  <si>
    <t>83,618,041,798.35</t>
  </si>
  <si>
    <t>1,318,374.198518</t>
  </si>
  <si>
    <t>63,418.461333</t>
  </si>
  <si>
    <t>83,609,273,870.36</t>
  </si>
  <si>
    <t>1,318,374.367832</t>
  </si>
  <si>
    <t>63,309.070063</t>
  </si>
  <si>
    <t>83,278,575,977.54</t>
  </si>
  <si>
    <t>1,315,428.830260</t>
  </si>
  <si>
    <t>2,167.00</t>
  </si>
  <si>
    <t>63,098.279493</t>
  </si>
  <si>
    <t>82,944,953,727.16</t>
  </si>
  <si>
    <t>1,314,535.901676</t>
  </si>
  <si>
    <t>2,163.00</t>
  </si>
  <si>
    <t>63,404.561619</t>
  </si>
  <si>
    <t>83,118,043,348.69</t>
  </si>
  <si>
    <t>1,310,915.827275</t>
  </si>
  <si>
    <t>2,162.00</t>
  </si>
  <si>
    <t>62,679.013350</t>
  </si>
  <si>
    <t>82,230,836,204.20</t>
  </si>
  <si>
    <t>1,311,935.715144</t>
  </si>
  <si>
    <t>2,154.00</t>
  </si>
  <si>
    <t>62,671.771405</t>
  </si>
  <si>
    <t>82,221,382,256.08</t>
  </si>
  <si>
    <t>1,311,936.465392</t>
  </si>
  <si>
    <t>62,665.302286</t>
  </si>
  <si>
    <t>82,212,912,722.11</t>
  </si>
  <si>
    <t>1,311,936.745247</t>
  </si>
  <si>
    <t>62,331.157680</t>
  </si>
  <si>
    <t>79,833,647,427.07</t>
  </si>
  <si>
    <t>1,280,798.406419</t>
  </si>
  <si>
    <t>2,147.00</t>
  </si>
  <si>
    <t>61,886.282446</t>
  </si>
  <si>
    <t>81,142,337,996.11</t>
  </si>
  <si>
    <t>1,311,152.242288</t>
  </si>
  <si>
    <t>2,145.00</t>
  </si>
  <si>
    <t>60,946.877025</t>
  </si>
  <si>
    <t>79,885,761,448.00</t>
  </si>
  <si>
    <t>1,310,744.132402</t>
  </si>
  <si>
    <t>2,142.00</t>
  </si>
  <si>
    <t>62,189.923787</t>
  </si>
  <si>
    <t>81,492,463,421.78</t>
  </si>
  <si>
    <t>1,310,380.499922</t>
  </si>
  <si>
    <t>2,141.00</t>
  </si>
  <si>
    <t>62,916.032852</t>
  </si>
  <si>
    <t>82,611,296,096.69</t>
  </si>
  <si>
    <t>1,313,040.450153</t>
  </si>
  <si>
    <t>2,138.00</t>
  </si>
  <si>
    <t>62,908.877860</t>
  </si>
  <si>
    <t>82,601,947,906.81</t>
  </si>
  <si>
    <t>1,313,041.190977</t>
  </si>
  <si>
    <t>62,902.425531</t>
  </si>
  <si>
    <t>82,593,495,819.39</t>
  </si>
  <si>
    <t>1,313,041.510262</t>
  </si>
  <si>
    <t>64,157.974417</t>
  </si>
  <si>
    <t>84,239,316,298.27</t>
  </si>
  <si>
    <t>1,312,998.377284</t>
  </si>
  <si>
    <t>64,525.683136</t>
  </si>
  <si>
    <t>84,314,647,355.88</t>
  </si>
  <si>
    <t>1,306,683.529050</t>
  </si>
  <si>
    <t>2,139.00</t>
  </si>
  <si>
    <t>65,288.333961</t>
  </si>
  <si>
    <t>85,446,805,414.17</t>
  </si>
  <si>
    <t>1,308,760.696304</t>
  </si>
  <si>
    <t>65,763.663176</t>
  </si>
  <si>
    <t>86,062,194,097.16</t>
  </si>
  <si>
    <t>1,308,658.762905</t>
  </si>
  <si>
    <t>66,015.298245</t>
  </si>
  <si>
    <t>85,962,949,600.20</t>
  </si>
  <si>
    <t>1,302,167.101925</t>
  </si>
  <si>
    <t>66,008.329232</t>
  </si>
  <si>
    <t>85,953,887,788.28</t>
  </si>
  <si>
    <t>1,302,167.298981</t>
  </si>
  <si>
    <t>66,001.360992</t>
  </si>
  <si>
    <t>85,944,826,979.11</t>
  </si>
  <si>
    <t>1,302,167.496062</t>
  </si>
  <si>
    <t>65,308.777150</t>
  </si>
  <si>
    <t>85,050,695,863.22</t>
  </si>
  <si>
    <t>1,302,285.842356</t>
  </si>
  <si>
    <t>66,249.485894</t>
  </si>
  <si>
    <t>86,124,643,119.61</t>
  </si>
  <si>
    <t>1,300,004.701248</t>
  </si>
  <si>
    <t>66,610.976204</t>
  </si>
  <si>
    <t>86,727,648,981.08</t>
  </si>
  <si>
    <t>1,302,002.371434</t>
  </si>
  <si>
    <t>66,364.464390</t>
  </si>
  <si>
    <t>86,368,346,081.57</t>
  </si>
  <si>
    <t>1,301,424.593333</t>
  </si>
  <si>
    <t>66,026.163682</t>
  </si>
  <si>
    <t>85,738,603,035.69</t>
  </si>
  <si>
    <t>1,298,554.970541</t>
  </si>
  <si>
    <t>2,135.00</t>
  </si>
  <si>
    <t>66,019.253990</t>
  </si>
  <si>
    <t>85,729,652,691.91</t>
  </si>
  <si>
    <t>1,298,555.307886</t>
  </si>
  <si>
    <t>66,012.345087</t>
  </si>
  <si>
    <t>85,720,703,368.36</t>
  </si>
  <si>
    <t>1,298,555.645240</t>
  </si>
  <si>
    <t>65,948.690769</t>
  </si>
  <si>
    <t>85,714,709,341.93</t>
  </si>
  <si>
    <t>1,299,718.134522</t>
  </si>
  <si>
    <t>2,136.00</t>
  </si>
  <si>
    <t>66,065.969435</t>
  </si>
  <si>
    <t>85,976,648,710.51</t>
  </si>
  <si>
    <t>1,301,375.722548</t>
  </si>
  <si>
    <t>2,134.00</t>
  </si>
  <si>
    <t>65,681.903199</t>
  </si>
  <si>
    <t>85,469,185,088.83</t>
  </si>
  <si>
    <t>1,301,259.265137</t>
  </si>
  <si>
    <t>2,131.00</t>
  </si>
  <si>
    <t>66,533.332831</t>
  </si>
  <si>
    <t>86,446,110,067.35</t>
  </si>
  <si>
    <t>1,299,290.241308</t>
  </si>
  <si>
    <t>2,128.00</t>
  </si>
  <si>
    <t>67,084.813909</t>
  </si>
  <si>
    <t>87,532,447,403.44</t>
  </si>
  <si>
    <t>1,304,802.716193</t>
  </si>
  <si>
    <t>2,127.00</t>
  </si>
  <si>
    <t>67,077.877684</t>
  </si>
  <si>
    <t>87,523,414,907.79</t>
  </si>
  <si>
    <t>1,304,802.983147</t>
  </si>
  <si>
    <t>67,070.942213</t>
  </si>
  <si>
    <t>87,514,383,389.69</t>
  </si>
  <si>
    <t>1,304,803.250131</t>
  </si>
  <si>
    <t>67,075.360616</t>
  </si>
  <si>
    <t>87,411,508,469.99</t>
  </si>
  <si>
    <t>1,303,183.578404</t>
  </si>
  <si>
    <t>2,126.00</t>
  </si>
  <si>
    <t>67,012.862612</t>
  </si>
  <si>
    <t>87,000,779,859.14</t>
  </si>
  <si>
    <t>1,298,269.861474</t>
  </si>
  <si>
    <t>2,120.00</t>
  </si>
  <si>
    <t>67,005.987137</t>
  </si>
  <si>
    <t>86,991,874,618.30</t>
  </si>
  <si>
    <t>1,298,270.174581</t>
  </si>
  <si>
    <t>66,820.770449</t>
  </si>
  <si>
    <t>85,971,283,296.71</t>
  </si>
  <si>
    <t>1,286,595.211601</t>
  </si>
  <si>
    <t>2,095.00</t>
  </si>
  <si>
    <t>66,889.525727</t>
  </si>
  <si>
    <t>86,095,281,555.88</t>
  </si>
  <si>
    <t>1,287,126.506286</t>
  </si>
  <si>
    <t>2,090.00</t>
  </si>
  <si>
    <t>66,882.461397</t>
  </si>
  <si>
    <t>86,086,197,155.16</t>
  </si>
  <si>
    <t>1,287,126.630150</t>
  </si>
  <si>
    <t>66,875.397760</t>
  </si>
  <si>
    <t>86,077,113,642.61</t>
  </si>
  <si>
    <t>1,287,126.754011</t>
  </si>
  <si>
    <t>67,025.008773</t>
  </si>
  <si>
    <t>86,345,255,789.28</t>
  </si>
  <si>
    <t>1,288,254.300435</t>
  </si>
  <si>
    <t>67,528.680043</t>
  </si>
  <si>
    <t>86,664,291,385.78</t>
  </si>
  <si>
    <t>1,283,370.137410</t>
  </si>
  <si>
    <t>2,078.00</t>
  </si>
  <si>
    <t>67,846.669233</t>
  </si>
  <si>
    <t>87,457,830,630.46</t>
  </si>
  <si>
    <t>1,289,051.203526</t>
  </si>
  <si>
    <t>2,088.00</t>
  </si>
  <si>
    <t>67,089.956792</t>
  </si>
  <si>
    <t>86,438,802,068.92</t>
  </si>
  <si>
    <t>1,288,401.516438</t>
  </si>
  <si>
    <t>2,084.00</t>
  </si>
  <si>
    <t>66,935.315457</t>
  </si>
  <si>
    <t>86,302,351,671.43</t>
  </si>
  <si>
    <t>1,289,339.582297</t>
  </si>
  <si>
    <t>2,086.00</t>
  </si>
  <si>
    <t>66,928.314932</t>
  </si>
  <si>
    <t>86,293,338,269.44</t>
  </si>
  <si>
    <t>1,289,339.771358</t>
  </si>
  <si>
    <t>66,921.315232</t>
  </si>
  <si>
    <t>86,284,325,929.88</t>
  </si>
  <si>
    <t>1,289,339.960397</t>
  </si>
  <si>
    <t>66,914.316249</t>
  </si>
  <si>
    <t>86,275,314,517.73</t>
  </si>
  <si>
    <t>1,289,340.149528</t>
  </si>
  <si>
    <t>66,894.642491</t>
  </si>
  <si>
    <t>86,872,965,082.32</t>
  </si>
  <si>
    <t>1,298,653.552032</t>
  </si>
  <si>
    <t>2,089.00</t>
  </si>
  <si>
    <t>66,935.615437</t>
  </si>
  <si>
    <t>86,971,653,421.79</t>
  </si>
  <si>
    <t>1,299,332.991149</t>
  </si>
  <si>
    <t>66,754.467175</t>
  </si>
  <si>
    <t>86,710,053,816.97</t>
  </si>
  <si>
    <t>1,298,940.093264</t>
  </si>
  <si>
    <t>66,661.108649</t>
  </si>
  <si>
    <t>86,481,521,609.67</t>
  </si>
  <si>
    <t>1,297,330.982986</t>
  </si>
  <si>
    <t>66,653.127251</t>
  </si>
  <si>
    <t>86,471,221,262.62</t>
  </si>
  <si>
    <t>1,297,331.795676</t>
  </si>
  <si>
    <t>66,645.146694</t>
  </si>
  <si>
    <t>86,460,921,994.87</t>
  </si>
  <si>
    <t>1,297,332.608357</t>
  </si>
  <si>
    <t>66,461.621785</t>
  </si>
  <si>
    <t>86,392,208,889.70</t>
  </si>
  <si>
    <t>1,299,881.142986</t>
  </si>
  <si>
    <t>2,080.00</t>
  </si>
  <si>
    <t>66,419.151903</t>
  </si>
  <si>
    <t>86,388,169,735.83</t>
  </si>
  <si>
    <t>1,300,651.502771</t>
  </si>
  <si>
    <t>67,159.647449</t>
  </si>
  <si>
    <t>87,336,557,869.64</t>
  </si>
  <si>
    <t>1,300,432.047921</t>
  </si>
  <si>
    <t>66,793.842836</t>
  </si>
  <si>
    <t>86,795,089,867.73</t>
  </si>
  <si>
    <t>1,299,447.466747</t>
  </si>
  <si>
    <t>2,077.00</t>
  </si>
  <si>
    <t>67,186.161299</t>
  </si>
  <si>
    <t>87,329,179,589.28</t>
  </si>
  <si>
    <t>1,299,809.036572</t>
  </si>
  <si>
    <t>2,075.00</t>
  </si>
  <si>
    <t>67,179.156242</t>
  </si>
  <si>
    <t>87,320,088,462.34</t>
  </si>
  <si>
    <t>1,299,809.246591</t>
  </si>
  <si>
    <t>67,172.151997</t>
  </si>
  <si>
    <t>87,310,998,393.20</t>
  </si>
  <si>
    <t>1,299,809.456697</t>
  </si>
  <si>
    <t>67,186.386183</t>
  </si>
  <si>
    <t>86,949,918,080.61</t>
  </si>
  <si>
    <t>1,294,159.769866</t>
  </si>
  <si>
    <t>67,482.671090</t>
  </si>
  <si>
    <t>87,297,718,394.80</t>
  </si>
  <si>
    <t>1,293,631.638833</t>
  </si>
  <si>
    <t>2,072.00</t>
  </si>
  <si>
    <t>67,718.811190</t>
  </si>
  <si>
    <t>87,999,291,562.03</t>
  </si>
  <si>
    <t>1,299,434.702687</t>
  </si>
  <si>
    <t>2,066.00</t>
  </si>
  <si>
    <t>67,736.357118</t>
  </si>
  <si>
    <t>88,039,049,650.89</t>
  </si>
  <si>
    <t>1,299,731.095610</t>
  </si>
  <si>
    <t>2,062.00</t>
  </si>
  <si>
    <t>67,513.734409</t>
  </si>
  <si>
    <t>87,829,391,005.74</t>
  </si>
  <si>
    <t>1,300,911.463015</t>
  </si>
  <si>
    <t>2,057.00</t>
  </si>
  <si>
    <t>67,506.815954</t>
  </si>
  <si>
    <t>87,820,411,986.58</t>
  </si>
  <si>
    <t>1,300,911.778241</t>
  </si>
  <si>
    <t>67,499.898271</t>
  </si>
  <si>
    <t>87,811,433,976.34</t>
  </si>
  <si>
    <t>1,300,912.093592</t>
  </si>
  <si>
    <t>68,004.888288</t>
  </si>
  <si>
    <t>88,466,506,717.83</t>
  </si>
  <si>
    <t>1,300,884.523820</t>
  </si>
  <si>
    <t>68,615.850349</t>
  </si>
  <si>
    <t>89,252,916,556.63</t>
  </si>
  <si>
    <t>1,300,762.376376</t>
  </si>
  <si>
    <t>2,051.00</t>
  </si>
  <si>
    <t>68,783.235502</t>
  </si>
  <si>
    <t>90,046,505,563.89</t>
  </si>
  <si>
    <t>1,309,134.484685</t>
  </si>
  <si>
    <t>68,658.909633</t>
  </si>
  <si>
    <t>89,837,463,850.69</t>
  </si>
  <si>
    <t>1,308,460.392543</t>
  </si>
  <si>
    <t>2,053.00</t>
  </si>
  <si>
    <t>68,446.875646</t>
  </si>
  <si>
    <t>89,518,113,530.67</t>
  </si>
  <si>
    <t>1,307,848.060063</t>
  </si>
  <si>
    <t>2,055.00</t>
  </si>
  <si>
    <t>68,439.902167</t>
  </si>
  <si>
    <t>89,509,017,256.05</t>
  </si>
  <si>
    <t>1,307,848.410379</t>
  </si>
  <si>
    <t>68,432.920246</t>
  </si>
  <si>
    <t>89,499,910,209.12</t>
  </si>
  <si>
    <t>1,307,848.764702</t>
  </si>
  <si>
    <t>68,334.389014</t>
  </si>
  <si>
    <t>88,890,295,423.98</t>
  </si>
  <si>
    <t>1,300,813.495327</t>
  </si>
  <si>
    <t>68,599.793936</t>
  </si>
  <si>
    <t>89,716,191,612.52</t>
  </si>
  <si>
    <t>1,307,820.132785</t>
  </si>
  <si>
    <t>68,742.532859</t>
  </si>
  <si>
    <t>89,875,276,426.45</t>
  </si>
  <si>
    <t>1,307,418.750645</t>
  </si>
  <si>
    <t>10,046.873143</t>
  </si>
  <si>
    <t>5,034,710,780.35</t>
  </si>
  <si>
    <t>134,856.163873</t>
  </si>
  <si>
    <t>10,092.585089</t>
  </si>
  <si>
    <t>5,055,292,202.86</t>
  </si>
  <si>
    <t>10,122.622026</t>
  </si>
  <si>
    <t>5,097,797,307.02</t>
  </si>
  <si>
    <t>135,158.612616</t>
  </si>
  <si>
    <t>10,106.605972</t>
  </si>
  <si>
    <t>5,146,389,676.30</t>
  </si>
  <si>
    <t>136,661.433832</t>
  </si>
  <si>
    <t>10,105.537682</t>
  </si>
  <si>
    <t>5,145,845,246.30</t>
  </si>
  <si>
    <t>10,104.469534</t>
  </si>
  <si>
    <t>5,145,300,876.30</t>
  </si>
  <si>
    <t>136,661.433831</t>
  </si>
  <si>
    <t>10,162.357779</t>
  </si>
  <si>
    <t>5,176,057,691.02</t>
  </si>
  <si>
    <t>10,236.155148</t>
  </si>
  <si>
    <t>5,169,980,160.68</t>
  </si>
  <si>
    <t>136,036.444085</t>
  </si>
  <si>
    <t>10,257.016402</t>
  </si>
  <si>
    <t>5,184,183,386.41</t>
  </si>
  <si>
    <t>135,900.442402</t>
  </si>
  <si>
    <t>10,222.106812</t>
  </si>
  <si>
    <t>5,131,717,211.01</t>
  </si>
  <si>
    <t>135,349.287501</t>
  </si>
  <si>
    <t>10,213.701305</t>
  </si>
  <si>
    <t>5,285,935,487.14</t>
  </si>
  <si>
    <t>138,831.265435</t>
  </si>
  <si>
    <t>10,212.620794</t>
  </si>
  <si>
    <t>5,285,371,161.14</t>
  </si>
  <si>
    <t>10,211.540433</t>
  </si>
  <si>
    <t>5,284,806,897.14</t>
  </si>
  <si>
    <t>138,831.265434</t>
  </si>
  <si>
    <t>10,182.907322</t>
  </si>
  <si>
    <t>5,283,356,230.70</t>
  </si>
  <si>
    <t>138,920.380490</t>
  </si>
  <si>
    <t>10,217.301140</t>
  </si>
  <si>
    <t>5,297,803,688.98</t>
  </si>
  <si>
    <t>138,859.272926</t>
  </si>
  <si>
    <t>10,271.053821</t>
  </si>
  <si>
    <t>5,295,684,187.98</t>
  </si>
  <si>
    <t>138,876.998323</t>
  </si>
  <si>
    <t>21,327.890265</t>
  </si>
  <si>
    <t>223,865,028,438.56</t>
  </si>
  <si>
    <t>10,496,351.287138</t>
  </si>
  <si>
    <t>1,018.00</t>
  </si>
  <si>
    <t>21,347.459382</t>
  </si>
  <si>
    <t>224,142,049,334.68</t>
  </si>
  <si>
    <t>10,499,706.092476</t>
  </si>
  <si>
    <t>21,345.864665</t>
  </si>
  <si>
    <t>224,125,305,271.44</t>
  </si>
  <si>
    <t>10,499,706.092399</t>
  </si>
  <si>
    <t>21,344.270088</t>
  </si>
  <si>
    <t>224,108,562,678.35</t>
  </si>
  <si>
    <t>10,499,706.092328</t>
  </si>
  <si>
    <t>21,501.955371</t>
  </si>
  <si>
    <t>219,315,854,335.37</t>
  </si>
  <si>
    <t>10,199,809.763725</t>
  </si>
  <si>
    <t>21,311.457728</t>
  </si>
  <si>
    <t>210,773,359,528.06</t>
  </si>
  <si>
    <t>9,890,142.768316</t>
  </si>
  <si>
    <t>21,184.676310</t>
  </si>
  <si>
    <t>213,595,293,310.60</t>
  </si>
  <si>
    <t>10,082,537.499454</t>
  </si>
  <si>
    <t>21,235.027700</t>
  </si>
  <si>
    <t>216,031,657,749.79</t>
  </si>
  <si>
    <t>10,173,363.595329</t>
  </si>
  <si>
    <t>21,233.307954</t>
  </si>
  <si>
    <t>216,014,171,106.44</t>
  </si>
  <si>
    <t>10,173,364.017234</t>
  </si>
  <si>
    <t>21,231.588347</t>
  </si>
  <si>
    <t>215,996,676,918.18</t>
  </si>
  <si>
    <t>10,173,364.017240</t>
  </si>
  <si>
    <t>199,905,167,780.74</t>
  </si>
  <si>
    <t>9,415,459.856964</t>
  </si>
  <si>
    <t>20,962.794070</t>
  </si>
  <si>
    <t>200,952,415,371.79</t>
  </si>
  <si>
    <t>9,586,146.517525</t>
  </si>
  <si>
    <t>20,953.386932</t>
  </si>
  <si>
    <t>200,628,322,255.13</t>
  </si>
  <si>
    <t>9,574,982.932528</t>
  </si>
  <si>
    <t>20,715.553401</t>
  </si>
  <si>
    <t>196,654,440,933.28</t>
  </si>
  <si>
    <t>9,493,081.701648</t>
  </si>
  <si>
    <t>20,438.564335</t>
  </si>
  <si>
    <t>191,261,617,713.14</t>
  </si>
  <si>
    <t>9,357,879.280555</t>
  </si>
  <si>
    <t>20,681.896967</t>
  </si>
  <si>
    <t>193,634,276,397.22</t>
  </si>
  <si>
    <t>9,362,500.775651</t>
  </si>
  <si>
    <t>20,680.218980</t>
  </si>
  <si>
    <t>193,618,566,239.05</t>
  </si>
  <si>
    <t>9,362,500.775666</t>
  </si>
  <si>
    <t>20,678.541128</t>
  </si>
  <si>
    <t>193,602,857,353.20</t>
  </si>
  <si>
    <t>9,362,500.775632</t>
  </si>
  <si>
    <t>20,676.863413</t>
  </si>
  <si>
    <t>193,587,149,739.54</t>
  </si>
  <si>
    <t>9,362,500.775542</t>
  </si>
  <si>
    <t>20,428.993833</t>
  </si>
  <si>
    <t>191,269,735,721.42</t>
  </si>
  <si>
    <t>9,362,660.603241</t>
  </si>
  <si>
    <t>20,607.465277</t>
  </si>
  <si>
    <t>194,054,600,309.91</t>
  </si>
  <si>
    <t>9,416,713.685900</t>
  </si>
  <si>
    <t>20,778.775559</t>
  </si>
  <si>
    <t>204,013,785,810.48</t>
  </si>
  <si>
    <t>9,818,373.812790</t>
  </si>
  <si>
    <t>1,012.00</t>
  </si>
  <si>
    <t>20,780.297847</t>
  </si>
  <si>
    <t>204,869,978,936.21</t>
  </si>
  <si>
    <t>9,858,856.713270</t>
  </si>
  <si>
    <t>20,778.612044</t>
  </si>
  <si>
    <t>204,853,358,840.08</t>
  </si>
  <si>
    <t>9,858,856.713328</t>
  </si>
  <si>
    <t>20,776.926377</t>
  </si>
  <si>
    <t>204,836,740,089.95</t>
  </si>
  <si>
    <t>9,858,856.713159</t>
  </si>
  <si>
    <t>20,894.653437</t>
  </si>
  <si>
    <t>208,045,948,266.03</t>
  </si>
  <si>
    <t>9,956,898.730001</t>
  </si>
  <si>
    <t>1,038.00</t>
  </si>
  <si>
    <t>20,836.863815</t>
  </si>
  <si>
    <t>208,253,297,983.02</t>
  </si>
  <si>
    <t>9,994,464.610224</t>
  </si>
  <si>
    <t>1,065.00</t>
  </si>
  <si>
    <t>20,534.954758</t>
  </si>
  <si>
    <t>201,103,654,200.08</t>
  </si>
  <si>
    <t>9,793,235.805667</t>
  </si>
  <si>
    <t>1,081.00</t>
  </si>
  <si>
    <t>20,230.436901</t>
  </si>
  <si>
    <t>181,758,594,859.06</t>
  </si>
  <si>
    <t>8,984,412.731620</t>
  </si>
  <si>
    <t>1,076.00</t>
  </si>
  <si>
    <t>20,500.970869</t>
  </si>
  <si>
    <t>177,930,108,744.73</t>
  </si>
  <si>
    <t>8,679,106.462023</t>
  </si>
  <si>
    <t>1,079.00</t>
  </si>
  <si>
    <t xml:space="preserve">2 "ACCIONES BYR" </t>
  </si>
  <si>
    <t>BTG PACTUAL S.A. COMISIONISTA DE BOLSA</t>
  </si>
  <si>
    <t>20,499.307295</t>
  </si>
  <si>
    <t>177,915,670,408.99</t>
  </si>
  <si>
    <t>8,679,106.461967</t>
  </si>
  <si>
    <t>20,497.643856</t>
  </si>
  <si>
    <t>177,901,233,242.56</t>
  </si>
  <si>
    <t>8,679,106.461793</t>
  </si>
  <si>
    <t>20,517.925890</t>
  </si>
  <si>
    <t>175,739,560,867.09</t>
  </si>
  <si>
    <t>8,565,171.831277</t>
  </si>
  <si>
    <t>1,089.00</t>
  </si>
  <si>
    <t>20,470.744877</t>
  </si>
  <si>
    <t>172,410,345,710.68</t>
  </si>
  <si>
    <t>8,422,280.026611</t>
  </si>
  <si>
    <t>20,629.062327</t>
  </si>
  <si>
    <t>169,580,225,640.40</t>
  </si>
  <si>
    <t>8,220,452.434961</t>
  </si>
  <si>
    <t>20,741.551979</t>
  </si>
  <si>
    <t>169,244,097,357.29</t>
  </si>
  <si>
    <t>8,159,664.114329</t>
  </si>
  <si>
    <t>20,598.163727</t>
  </si>
  <si>
    <t>168,541,665,073.53</t>
  </si>
  <si>
    <t>8,182,363.598459</t>
  </si>
  <si>
    <t>1,105.00</t>
  </si>
  <si>
    <t>20,596.492083</t>
  </si>
  <si>
    <t>168,527,987,073.09</t>
  </si>
  <si>
    <t>8,182,363.598457</t>
  </si>
  <si>
    <t>20,594.820573</t>
  </si>
  <si>
    <t>168,514,310,180.39</t>
  </si>
  <si>
    <t>8,182,363.598605</t>
  </si>
  <si>
    <t>20,528.935253</t>
  </si>
  <si>
    <t>168,399,043,529.56</t>
  </si>
  <si>
    <t>8,203,009.140738</t>
  </si>
  <si>
    <t>20,464.215186</t>
  </si>
  <si>
    <t>168,364,151,655.09</t>
  </si>
  <si>
    <t>8,227,246.934527</t>
  </si>
  <si>
    <t>20,361.817209</t>
  </si>
  <si>
    <t>167,794,831,570.42</t>
  </si>
  <si>
    <t>8,240,660.931663</t>
  </si>
  <si>
    <t>20,370.124987</t>
  </si>
  <si>
    <t>167,869,544,375.82</t>
  </si>
  <si>
    <t>8,240,967.813668</t>
  </si>
  <si>
    <t>20,161.243962</t>
  </si>
  <si>
    <t>166,927,471,308.24</t>
  </si>
  <si>
    <t>8,279,621.615571</t>
  </si>
  <si>
    <t>20,159.611178</t>
  </si>
  <si>
    <t>166,913,952,470.12</t>
  </si>
  <si>
    <t>8,279,621.615620</t>
  </si>
  <si>
    <t>20,157.978525</t>
  </si>
  <si>
    <t>166,900,434,726.85</t>
  </si>
  <si>
    <t>8,279,621.615764</t>
  </si>
  <si>
    <t>20,026.644270</t>
  </si>
  <si>
    <t>165,336,092,824.61</t>
  </si>
  <si>
    <t>8,255,806.144810</t>
  </si>
  <si>
    <t>20,187.009680</t>
  </si>
  <si>
    <t>159,690,866,241.56</t>
  </si>
  <si>
    <t>7,910,575.601515</t>
  </si>
  <si>
    <t>20,077.966193</t>
  </si>
  <si>
    <t>155,334,053,821.03</t>
  </si>
  <si>
    <t>7,736,543.249903</t>
  </si>
  <si>
    <t>1,119.00</t>
  </si>
  <si>
    <t>20,157.017065</t>
  </si>
  <si>
    <t>152,905,484,694.19</t>
  </si>
  <si>
    <t>7,585,719.861412</t>
  </si>
  <si>
    <t>20,169.110435</t>
  </si>
  <si>
    <t>153,413,871,153.49</t>
  </si>
  <si>
    <t>7,606,377.665837</t>
  </si>
  <si>
    <t>20,167.477013</t>
  </si>
  <si>
    <t>153,401,446,731.84</t>
  </si>
  <si>
    <t>7,606,377.665863</t>
  </si>
  <si>
    <t>20,165.843724</t>
  </si>
  <si>
    <t>153,389,023,316.40</t>
  </si>
  <si>
    <t>7,606,377.665995</t>
  </si>
  <si>
    <t>20,244.974358</t>
  </si>
  <si>
    <t>151,696,549,334.02</t>
  </si>
  <si>
    <t>7,493,047.244904</t>
  </si>
  <si>
    <t>20,126.407899</t>
  </si>
  <si>
    <t>151,174,276,926.09</t>
  </si>
  <si>
    <t>7,511,239.843795</t>
  </si>
  <si>
    <t>20,069.714109</t>
  </si>
  <si>
    <t>146,902,791,118.44</t>
  </si>
  <si>
    <t>7,319,625.497384</t>
  </si>
  <si>
    <t>19,849.218903</t>
  </si>
  <si>
    <t>145,089,814,928.32</t>
  </si>
  <si>
    <t>7,309,598.208205</t>
  </si>
  <si>
    <t>19,611.448472</t>
  </si>
  <si>
    <t>141,063,055,618.48</t>
  </si>
  <si>
    <t>7,192,893.264510</t>
  </si>
  <si>
    <t>19,609.522206</t>
  </si>
  <si>
    <t>141,049,200,196.42</t>
  </si>
  <si>
    <t>7,192,893.264366</t>
  </si>
  <si>
    <t>19,607.596097</t>
  </si>
  <si>
    <t>141,035,345,896.46</t>
  </si>
  <si>
    <t>7,192,893.264220</t>
  </si>
  <si>
    <t>19,838.496422</t>
  </si>
  <si>
    <t>142,125,987,029.06</t>
  </si>
  <si>
    <t>7,164,151.153658</t>
  </si>
  <si>
    <t>19,848.583941</t>
  </si>
  <si>
    <t>142,582,441,635.51</t>
  </si>
  <si>
    <t>7,183,506.997622</t>
  </si>
  <si>
    <t>20,176.081999</t>
  </si>
  <si>
    <t>144,967,925,699.56</t>
  </si>
  <si>
    <t>7,185,137.615292</t>
  </si>
  <si>
    <t>20,140.649636</t>
  </si>
  <si>
    <t>144,993,278,643.74</t>
  </si>
  <si>
    <t>7,199,036.836810</t>
  </si>
  <si>
    <t>20,340.023914</t>
  </si>
  <si>
    <t>146,596,812,425.49</t>
  </si>
  <si>
    <t>7,207,307.771309</t>
  </si>
  <si>
    <t>20,338.039320</t>
  </si>
  <si>
    <t>146,582,508,844.94</t>
  </si>
  <si>
    <t>7,207,307.771401</t>
  </si>
  <si>
    <t>20,336.054886</t>
  </si>
  <si>
    <t>146,568,206,422.80</t>
  </si>
  <si>
    <t>7,207,307.771394</t>
  </si>
  <si>
    <t>20,684.180001</t>
  </si>
  <si>
    <t>147,606,263,971.85</t>
  </si>
  <si>
    <t>7,136,191.232302</t>
  </si>
  <si>
    <t>1,139.00</t>
  </si>
  <si>
    <t>20,687.338465</t>
  </si>
  <si>
    <t>147,750,139,327.91</t>
  </si>
  <si>
    <t>7,142,056.460069</t>
  </si>
  <si>
    <t>1,153.00</t>
  </si>
  <si>
    <t>20,691.469170</t>
  </si>
  <si>
    <t>142,835,410,158.48</t>
  </si>
  <si>
    <t>6,903,106.250333</t>
  </si>
  <si>
    <t>20,851.535838</t>
  </si>
  <si>
    <t>145,147,492,792.31</t>
  </si>
  <si>
    <t>6,960,997.689708</t>
  </si>
  <si>
    <t>1,172.00</t>
  </si>
  <si>
    <t>20,987.159510</t>
  </si>
  <si>
    <t>146,340,718,304.77</t>
  </si>
  <si>
    <t>6,972,869.207753</t>
  </si>
  <si>
    <t>20,985.545444</t>
  </si>
  <si>
    <t>146,330,105,905.10</t>
  </si>
  <si>
    <t>6,972,899.813149</t>
  </si>
  <si>
    <t>20,983.931512</t>
  </si>
  <si>
    <t>146,319,494,342.12</t>
  </si>
  <si>
    <t>6,972,930.418595</t>
  </si>
  <si>
    <t>20,815.618257</t>
  </si>
  <si>
    <t>132,982,325,874.48</t>
  </si>
  <si>
    <t>6,388,584.006033</t>
  </si>
  <si>
    <t>20,642.324273</t>
  </si>
  <si>
    <t>131,614,880,671.68</t>
  </si>
  <si>
    <t>6,375,971.955883</t>
  </si>
  <si>
    <t>20,585.961170</t>
  </si>
  <si>
    <t>131,278,915,305.28</t>
  </si>
  <si>
    <t>6,377,108.856878</t>
  </si>
  <si>
    <t>1,209.00</t>
  </si>
  <si>
    <t>20,145.815984</t>
  </si>
  <si>
    <t>128,752,696,411.69</t>
  </si>
  <si>
    <t>6,391,039.038283</t>
  </si>
  <si>
    <t>1,213.00</t>
  </si>
  <si>
    <t>19,796.040395</t>
  </si>
  <si>
    <t>126,451,015,655.69</t>
  </si>
  <si>
    <t>6,387,692.343168</t>
  </si>
  <si>
    <t>19,794.481318</t>
  </si>
  <si>
    <t>126,441,056,756.01</t>
  </si>
  <si>
    <t>6,387,692.343327</t>
  </si>
  <si>
    <t>19,792.922368</t>
  </si>
  <si>
    <t>126,431,098,662.87</t>
  </si>
  <si>
    <t>6,387,692.343246</t>
  </si>
  <si>
    <t>19,571.499199</t>
  </si>
  <si>
    <t>122,940,276,909.00</t>
  </si>
  <si>
    <t>6,281,597.319554</t>
  </si>
  <si>
    <t>1,217.00</t>
  </si>
  <si>
    <t>19,198.370856</t>
  </si>
  <si>
    <t>120,552,300,492.18</t>
  </si>
  <si>
    <t>6,279,298.457064</t>
  </si>
  <si>
    <t>1,211.00</t>
  </si>
  <si>
    <t>19,191.248201</t>
  </si>
  <si>
    <t>120,456,579,748.36</t>
  </si>
  <si>
    <t>6,276,641.231814</t>
  </si>
  <si>
    <t>19,885.154858</t>
  </si>
  <si>
    <t>129,601,182,116.77</t>
  </si>
  <si>
    <t>6,517,484.175599</t>
  </si>
  <si>
    <t>20,287.307854</t>
  </si>
  <si>
    <t>132,610,491,980.62</t>
  </si>
  <si>
    <t>6,536,623.436414</t>
  </si>
  <si>
    <t>20,285.747270</t>
  </si>
  <si>
    <t>132,600,890,751.29</t>
  </si>
  <si>
    <t>6,536,653.000006</t>
  </si>
  <si>
    <t>20,284.186815</t>
  </si>
  <si>
    <t>132,591,290,131.05</t>
  </si>
  <si>
    <t>6,536,682.556604</t>
  </si>
  <si>
    <t>20,282.626491</t>
  </si>
  <si>
    <t>132,581,690,137.28</t>
  </si>
  <si>
    <t>6,536,712.106737</t>
  </si>
  <si>
    <t>20,246.933972</t>
  </si>
  <si>
    <t>132,610,467,259.77</t>
  </si>
  <si>
    <t>6,549,656.725439</t>
  </si>
  <si>
    <t>20,271.910117</t>
  </si>
  <si>
    <t>132,869,030,004.97</t>
  </si>
  <si>
    <t>6,554,341.906586</t>
  </si>
  <si>
    <t>20,529.410690</t>
  </si>
  <si>
    <t>134,542,521,889.70</t>
  </si>
  <si>
    <t>6,553,647.540992</t>
  </si>
  <si>
    <t>20,385.642475</t>
  </si>
  <si>
    <t>128,785,402,277.75</t>
  </si>
  <si>
    <t>6,317,456.142864</t>
  </si>
  <si>
    <t>20,384.050283</t>
  </si>
  <si>
    <t>128,775,937,087.74</t>
  </si>
  <si>
    <t>6,317,485.254526</t>
  </si>
  <si>
    <t>20,382.458221</t>
  </si>
  <si>
    <t>128,766,472,626.80</t>
  </si>
  <si>
    <t>6,317,514.366210</t>
  </si>
  <si>
    <t>20,186.764827</t>
  </si>
  <si>
    <t>127,563,327,815.81</t>
  </si>
  <si>
    <t>6,319,156.581386</t>
  </si>
  <si>
    <t>1,212.00</t>
  </si>
  <si>
    <t>20,071.080419</t>
  </si>
  <si>
    <t>126,786,718,109.71</t>
  </si>
  <si>
    <t>6,316,885.561733</t>
  </si>
  <si>
    <t>20,098.633812</t>
  </si>
  <si>
    <t>129,213,571,919.28</t>
  </si>
  <si>
    <t>6,428,972.890791</t>
  </si>
  <si>
    <t>20,301.245892</t>
  </si>
  <si>
    <t>130,317,961,691.91</t>
  </si>
  <si>
    <t>6,419,210.051729</t>
  </si>
  <si>
    <t>20,193.588130</t>
  </si>
  <si>
    <t>132,075,642,865.99</t>
  </si>
  <si>
    <t>6,540,474.234376</t>
  </si>
  <si>
    <t>20,191.960940</t>
  </si>
  <si>
    <t>132,065,000,268.24</t>
  </si>
  <si>
    <t>6,540,474.234385</t>
  </si>
  <si>
    <t>20,190.333880</t>
  </si>
  <si>
    <t>132,054,358,529.45</t>
  </si>
  <si>
    <t>6,540,474.234541</t>
  </si>
  <si>
    <t>20,164.295883</t>
  </si>
  <si>
    <t>130,167,719,141.87</t>
  </si>
  <si>
    <t>6,454,953.217004</t>
  </si>
  <si>
    <t>20,320.094495</t>
  </si>
  <si>
    <t>130,519,776,369.91</t>
  </si>
  <si>
    <t>6,423,536.469728</t>
  </si>
  <si>
    <t>20,336.759693</t>
  </si>
  <si>
    <t>130,771,147,425.57</t>
  </si>
  <si>
    <t>6,430,716.685840</t>
  </si>
  <si>
    <t>20,387.092129</t>
  </si>
  <si>
    <t>131,282,264,816.31</t>
  </si>
  <si>
    <t>6,440,157.456203</t>
  </si>
  <si>
    <t>20,314.737234</t>
  </si>
  <si>
    <t>131,096,675,088.56</t>
  </si>
  <si>
    <t>6,453,611.469975</t>
  </si>
  <si>
    <t>20,313.100150</t>
  </si>
  <si>
    <t>131,086,217,764.16</t>
  </si>
  <si>
    <t>6,453,611.469873</t>
  </si>
  <si>
    <t>20,311.463200</t>
  </si>
  <si>
    <t>131,075,761,286.67</t>
  </si>
  <si>
    <t>6,453,611.469843</t>
  </si>
  <si>
    <t>20,117.102591</t>
  </si>
  <si>
    <t>129,859,096,232.15</t>
  </si>
  <si>
    <t>6,454,536.213458</t>
  </si>
  <si>
    <t>19,676.040949</t>
  </si>
  <si>
    <t>127,096,389,668.06</t>
  </si>
  <si>
    <t>6,456,631.287734</t>
  </si>
  <si>
    <t>19,711.421333</t>
  </si>
  <si>
    <t>126,526,845,721.10</t>
  </si>
  <si>
    <t>6,416,338.073255</t>
  </si>
  <si>
    <t>19,503.815485</t>
  </si>
  <si>
    <t>124,895,305,787.61</t>
  </si>
  <si>
    <t>6,399,980.088069</t>
  </si>
  <si>
    <t>19,612.288194</t>
  </si>
  <si>
    <t>124,200,928,333.14</t>
  </si>
  <si>
    <t>6,329,738.723723</t>
  </si>
  <si>
    <t>19,610.703724</t>
  </si>
  <si>
    <t>124,191,029,469.75</t>
  </si>
  <si>
    <t>6,329,738.723712</t>
  </si>
  <si>
    <t>19,609.119389</t>
  </si>
  <si>
    <t>124,181,131,408.04</t>
  </si>
  <si>
    <t>6,329,738.723589</t>
  </si>
  <si>
    <t>19,377.265834</t>
  </si>
  <si>
    <t>122,413,261,011.93</t>
  </si>
  <si>
    <t>6,312,767.941967</t>
  </si>
  <si>
    <t>19,586.656664</t>
  </si>
  <si>
    <t>121,404,746,157.11</t>
  </si>
  <si>
    <t>6,195,169.511929</t>
  </si>
  <si>
    <t>19,948.027806</t>
  </si>
  <si>
    <t>123,576,809,157.15</t>
  </si>
  <si>
    <t>6,194,081.431593</t>
  </si>
  <si>
    <t>19,946.418728</t>
  </si>
  <si>
    <t>123,567,552,643.07</t>
  </si>
  <si>
    <t>6,194,110.227704</t>
  </si>
  <si>
    <t>19,944.809783</t>
  </si>
  <si>
    <t>123,558,296,836.95</t>
  </si>
  <si>
    <t>6,194,139.023832</t>
  </si>
  <si>
    <t>19,943.200970</t>
  </si>
  <si>
    <t>123,549,041,738.31</t>
  </si>
  <si>
    <t>6,194,167.819952</t>
  </si>
  <si>
    <t>19,941.592288</t>
  </si>
  <si>
    <t>123,539,787,347.42</t>
  </si>
  <si>
    <t>6,194,196.616386</t>
  </si>
  <si>
    <t>19,660.853750</t>
  </si>
  <si>
    <t>119,689,199,472.26</t>
  </si>
  <si>
    <t>6,085,037.445741</t>
  </si>
  <si>
    <t>19,751.859960</t>
  </si>
  <si>
    <t>117,428,181,370.88</t>
  </si>
  <si>
    <t>5,943,156.121975</t>
  </si>
  <si>
    <t>19,695.047694</t>
  </si>
  <si>
    <t>117,476,335,537.52</t>
  </si>
  <si>
    <t>5,962,378.890337</t>
  </si>
  <si>
    <t>19,872.517891</t>
  </si>
  <si>
    <t>119,002,806,296.86</t>
  </si>
  <si>
    <t>5,987,061.834569</t>
  </si>
  <si>
    <t>20,040.120239</t>
  </si>
  <si>
    <t>120,076,674,473.45</t>
  </si>
  <si>
    <t>5,991,875.192192</t>
  </si>
  <si>
    <t>20,038.547278</t>
  </si>
  <si>
    <t>120,058,976,001.57</t>
  </si>
  <si>
    <t>5,991,454.220919</t>
  </si>
  <si>
    <t>20,036.947080</t>
  </si>
  <si>
    <t>120,050,071,153.59</t>
  </si>
  <si>
    <t>5,991,479.988528</t>
  </si>
  <si>
    <t>19,862.132823</t>
  </si>
  <si>
    <t>119,100,198,081.91</t>
  </si>
  <si>
    <t>5,995,020.049821</t>
  </si>
  <si>
    <t>19,613.477781</t>
  </si>
  <si>
    <t>116,976,849,334.04</t>
  </si>
  <si>
    <t>5,960,629.857163</t>
  </si>
  <si>
    <t>19,511.352198</t>
  </si>
  <si>
    <t>116,271,213,923.57</t>
  </si>
  <si>
    <t>5,954,798.174016</t>
  </si>
  <si>
    <t>1,204.00</t>
  </si>
  <si>
    <t>19,112.756510</t>
  </si>
  <si>
    <t>113,682,138,869.21</t>
  </si>
  <si>
    <t>5,940,082.041110</t>
  </si>
  <si>
    <t>19,191.146079</t>
  </si>
  <si>
    <t>113,177,788,480.86</t>
  </si>
  <si>
    <t>5,889,577.297170</t>
  </si>
  <si>
    <t>1,140.00</t>
  </si>
  <si>
    <t>19,189.671027</t>
  </si>
  <si>
    <t>113,169,455,759.25</t>
  </si>
  <si>
    <t>5,889,601.049623</t>
  </si>
  <si>
    <t>19,188.196096</t>
  </si>
  <si>
    <t>113,161,122,861.30</t>
  </si>
  <si>
    <t>5,889,624.758577</t>
  </si>
  <si>
    <t>19,361.159287</t>
  </si>
  <si>
    <t>113,038,555,465.57</t>
  </si>
  <si>
    <t>5,830,690.531198</t>
  </si>
  <si>
    <t>19,560.489694</t>
  </si>
  <si>
    <t>114,154,225,642.07</t>
  </si>
  <si>
    <t>5,828,237.485116</t>
  </si>
  <si>
    <t>19,627.311296</t>
  </si>
  <si>
    <t>114,381,898,195.20</t>
  </si>
  <si>
    <t>5,819,982.221508</t>
  </si>
  <si>
    <t>19,653.964516</t>
  </si>
  <si>
    <t>114,473,573,137.51</t>
  </si>
  <si>
    <t>5,816,752.207347</t>
  </si>
  <si>
    <t>19,627.122991</t>
  </si>
  <si>
    <t>114,514,947,176.95</t>
  </si>
  <si>
    <t>5,834,525.377358</t>
  </si>
  <si>
    <t>19,625.575525</t>
  </si>
  <si>
    <t>114,506,347,165.09</t>
  </si>
  <si>
    <t>5,834,547.222426</t>
  </si>
  <si>
    <t>19,624.028182</t>
  </si>
  <si>
    <t>114,497,747,810.79</t>
  </si>
  <si>
    <t>5,834,569.067388</t>
  </si>
  <si>
    <t>19,535.544122</t>
  </si>
  <si>
    <t>113,909,829,981.40</t>
  </si>
  <si>
    <t>5,830,901.318744</t>
  </si>
  <si>
    <t>19,644.958859</t>
  </si>
  <si>
    <t>114,786,087,141.95</t>
  </si>
  <si>
    <t>5,843,030.161859</t>
  </si>
  <si>
    <t>19,738.362215</t>
  </si>
  <si>
    <t>129,541,574,415.12</t>
  </si>
  <si>
    <t>6,562,934.300516</t>
  </si>
  <si>
    <t>19,576.019065</t>
  </si>
  <si>
    <t>129,574,419,724.01</t>
  </si>
  <si>
    <t>6,619,038.288227</t>
  </si>
  <si>
    <t>19,619.606986</t>
  </si>
  <si>
    <t>129,867,775,628.76</t>
  </si>
  <si>
    <t>6,619,285.275151</t>
  </si>
  <si>
    <t>19,618.240423</t>
  </si>
  <si>
    <t>129,859,158,760.10</t>
  </si>
  <si>
    <t>6,619,307.132666</t>
  </si>
  <si>
    <t>19,616.873988</t>
  </si>
  <si>
    <t>129,850,542,526.13</t>
  </si>
  <si>
    <t>6,619,328.982031</t>
  </si>
  <si>
    <t>19,587.435910</t>
  </si>
  <si>
    <t>130,004,494,140.04</t>
  </si>
  <si>
    <t>6,637,136.924689</t>
  </si>
  <si>
    <t>19,815.690738</t>
  </si>
  <si>
    <t>131,803,298,539.75</t>
  </si>
  <si>
    <t>6,651,461.222491</t>
  </si>
  <si>
    <t>19,971.248309</t>
  </si>
  <si>
    <t>133,399,677,213.91</t>
  </si>
  <si>
    <t>6,679,586.330766</t>
  </si>
  <si>
    <t>20,130.163921</t>
  </si>
  <si>
    <t>135,583,940,104.86</t>
  </si>
  <si>
    <t>6,735,361.949180</t>
  </si>
  <si>
    <t>20,167.027868</t>
  </si>
  <si>
    <t>137,912,587,758.66</t>
  </si>
  <si>
    <t>6,838,518.231923</t>
  </si>
  <si>
    <t>20,165.518465</t>
  </si>
  <si>
    <t>137,902,730,147.01</t>
  </si>
  <si>
    <t>6,838,541.264823</t>
  </si>
  <si>
    <t>20,164.009192</t>
  </si>
  <si>
    <t>137,892,873,347.52</t>
  </si>
  <si>
    <t>6,838,564.297244</t>
  </si>
  <si>
    <t>20,190.749789</t>
  </si>
  <si>
    <t>138,280,560,686.19</t>
  </si>
  <si>
    <t>6,848,708.548929</t>
  </si>
  <si>
    <t>20,420.085220</t>
  </si>
  <si>
    <t>140,212,405,482.93</t>
  </si>
  <si>
    <t>6,866,396.686136</t>
  </si>
  <si>
    <t>20,360.815338</t>
  </si>
  <si>
    <t>140,217,023,907.98</t>
  </si>
  <si>
    <t>6,886,611.443540</t>
  </si>
  <si>
    <t>20,290.614808</t>
  </si>
  <si>
    <t>139,798,210,211.78</t>
  </si>
  <si>
    <t>6,889,796.664025</t>
  </si>
  <si>
    <t>20,380.217802</t>
  </si>
  <si>
    <t>145,149,482,322.50</t>
  </si>
  <si>
    <t>7,122,077.091085</t>
  </si>
  <si>
    <t>20,378.643210</t>
  </si>
  <si>
    <t>145,138,793,576.67</t>
  </si>
  <si>
    <t>7,122,102.884081</t>
  </si>
  <si>
    <t>20,377.068750</t>
  </si>
  <si>
    <t>145,128,104,277.15</t>
  </si>
  <si>
    <t>7,122,128.607466</t>
  </si>
  <si>
    <t>20,375.494422</t>
  </si>
  <si>
    <t>145,117,415,554.50</t>
  </si>
  <si>
    <t>7,122,154.316692</t>
  </si>
  <si>
    <t>20,337.148704</t>
  </si>
  <si>
    <t>149,330,764,185.62</t>
  </si>
  <si>
    <t>7,342,758.139615</t>
  </si>
  <si>
    <t>20,300.397375</t>
  </si>
  <si>
    <t>151,010,024,253.92</t>
  </si>
  <si>
    <t>7,438,771.835916</t>
  </si>
  <si>
    <t>20,323.438129</t>
  </si>
  <si>
    <t>151,277,669,378.67</t>
  </si>
  <si>
    <t>7,443,507.757899</t>
  </si>
  <si>
    <t>20,265.349781</t>
  </si>
  <si>
    <t>151,104,543,852.78</t>
  </si>
  <si>
    <t>7,456,300.803387</t>
  </si>
  <si>
    <t>20,263.778868</t>
  </si>
  <si>
    <t>151,093,336,083.82</t>
  </si>
  <si>
    <t>7,456,325.745803</t>
  </si>
  <si>
    <t>20,262.208082</t>
  </si>
  <si>
    <t>151,082,128,354.09</t>
  </si>
  <si>
    <t>7,456,350.647727</t>
  </si>
  <si>
    <t>19,997.333463</t>
  </si>
  <si>
    <t>149,055,494,812.38</t>
  </si>
  <si>
    <t>7,453,768.527993</t>
  </si>
  <si>
    <t>20,056.608488</t>
  </si>
  <si>
    <t>149,609,581,001.00</t>
  </si>
  <si>
    <t>7,459,365.878931</t>
  </si>
  <si>
    <t>19,766.463580</t>
  </si>
  <si>
    <t>147,455,562,717.78</t>
  </si>
  <si>
    <t>7,459,885.888174</t>
  </si>
  <si>
    <t>19,716.995982</t>
  </si>
  <si>
    <t>146,985,114,691.32</t>
  </si>
  <si>
    <t>7,454,741.829163</t>
  </si>
  <si>
    <t>19,717.437614</t>
  </si>
  <si>
    <t>146,562,415,893.50</t>
  </si>
  <si>
    <t>7,433,137.041511</t>
  </si>
  <si>
    <t>1,157.00</t>
  </si>
  <si>
    <t>19,715.895925</t>
  </si>
  <si>
    <t>146,551,389,572.16</t>
  </si>
  <si>
    <t>7,433,159.017069</t>
  </si>
  <si>
    <t>19,714.354360</t>
  </si>
  <si>
    <t>146,540,363,927.78</t>
  </si>
  <si>
    <t>7,433,180.983316</t>
  </si>
  <si>
    <t>19,743.023208</t>
  </si>
  <si>
    <t>146,634,253,986.10</t>
  </si>
  <si>
    <t>7,427,142.866546</t>
  </si>
  <si>
    <t>1,154.00</t>
  </si>
  <si>
    <t>19,966.165122</t>
  </si>
  <si>
    <t>148,267,441,190.09</t>
  </si>
  <si>
    <t>7,425,934.839487</t>
  </si>
  <si>
    <t>20,092.402541</t>
  </si>
  <si>
    <t>149,160,055,762.05</t>
  </si>
  <si>
    <t>7,423,704.330989</t>
  </si>
  <si>
    <t>19,980.064418</t>
  </si>
  <si>
    <t>147,947,249,427.80</t>
  </si>
  <si>
    <t>7,404,743.364970</t>
  </si>
  <si>
    <t>1,149.00</t>
  </si>
  <si>
    <t>19,901.707064</t>
  </si>
  <si>
    <t>147,251,524,104.33</t>
  </si>
  <si>
    <t>7,398,939.379082</t>
  </si>
  <si>
    <t>19,900.141448</t>
  </si>
  <si>
    <t>147,239,833,449.27</t>
  </si>
  <si>
    <t>7,398,934.014373</t>
  </si>
  <si>
    <t>19,898.575959</t>
  </si>
  <si>
    <t>147,228,143,740.98</t>
  </si>
  <si>
    <t>7,398,928.649205</t>
  </si>
  <si>
    <t>19,897.010596</t>
  </si>
  <si>
    <t>147,216,454,979.41</t>
  </si>
  <si>
    <t>7,398,923.283957</t>
  </si>
  <si>
    <t>19,922.983929</t>
  </si>
  <si>
    <t>147,422,094,153.59</t>
  </si>
  <si>
    <t>7,399,599.110346</t>
  </si>
  <si>
    <t>19,961.930922</t>
  </si>
  <si>
    <t>147,703,071,908.07</t>
  </si>
  <si>
    <t>7,399,237.703144</t>
  </si>
  <si>
    <t>19,842.463506</t>
  </si>
  <si>
    <t>146,739,750,272.34</t>
  </si>
  <si>
    <t>7,395,238.510818</t>
  </si>
  <si>
    <t>19,876.586641</t>
  </si>
  <si>
    <t>146,893,981,671.99</t>
  </si>
  <si>
    <t>7,390,302.184400</t>
  </si>
  <si>
    <t>19,874.988149</t>
  </si>
  <si>
    <t>146,882,061,655.19</t>
  </si>
  <si>
    <t>7,390,296.816992</t>
  </si>
  <si>
    <t>19,873.389786</t>
  </si>
  <si>
    <t>146,870,142,603.75</t>
  </si>
  <si>
    <t>7,390,291.449375</t>
  </si>
  <si>
    <t>19,871.791550</t>
  </si>
  <si>
    <t>146,858,224,517.59</t>
  </si>
  <si>
    <t>7,390,286.081907</t>
  </si>
  <si>
    <t>19,932.035691</t>
  </si>
  <si>
    <t>147,303,145,510.61</t>
  </si>
  <si>
    <t>7,390,271.008478</t>
  </si>
  <si>
    <t>19,575.198390</t>
  </si>
  <si>
    <t>144,794,930,399.68</t>
  </si>
  <si>
    <t>7,396,856.344207</t>
  </si>
  <si>
    <t>19,589.366468</t>
  </si>
  <si>
    <t>144,441,955,055.38</t>
  </si>
  <si>
    <t>7,373,487.820131</t>
  </si>
  <si>
    <t>19,407.492383</t>
  </si>
  <si>
    <t>143,049,211,308.23</t>
  </si>
  <si>
    <t>7,370,824.034495</t>
  </si>
  <si>
    <t>19,405.956522</t>
  </si>
  <si>
    <t>143,037,786,579.09</t>
  </si>
  <si>
    <t>7,370,818.666714</t>
  </si>
  <si>
    <t>19,404.420784</t>
  </si>
  <si>
    <t>143,026,362,775.19</t>
  </si>
  <si>
    <t>7,370,813.299052</t>
  </si>
  <si>
    <t>18,850.977611</t>
  </si>
  <si>
    <t>137,910,223,940.79</t>
  </si>
  <si>
    <t>7,315,812.834186</t>
  </si>
  <si>
    <t>18,682.224754</t>
  </si>
  <si>
    <t>136,416,013,593.37</t>
  </si>
  <si>
    <t>7,301,914.808864</t>
  </si>
  <si>
    <t>1,122.00</t>
  </si>
  <si>
    <t>18,784.354012</t>
  </si>
  <si>
    <t>136,380,393,648.21</t>
  </si>
  <si>
    <t>7,260,318.537452</t>
  </si>
  <si>
    <t>18,381.920479</t>
  </si>
  <si>
    <t>129,943,842,144.98</t>
  </si>
  <si>
    <t>7,069,111.320151</t>
  </si>
  <si>
    <t>18,377.257215</t>
  </si>
  <si>
    <t>129,076,259,324.17</t>
  </si>
  <si>
    <t>7,023,695.528248</t>
  </si>
  <si>
    <t>1,092.00</t>
  </si>
  <si>
    <t>18,375.805780</t>
  </si>
  <si>
    <t>129,065,966,212.69</t>
  </si>
  <si>
    <t>7,023,690.158403</t>
  </si>
  <si>
    <t>18,374.354463</t>
  </si>
  <si>
    <t>129,055,673,934.81</t>
  </si>
  <si>
    <t>7,023,684.788372</t>
  </si>
  <si>
    <t>18,423.709940</t>
  </si>
  <si>
    <t>129,322,479,151.04</t>
  </si>
  <si>
    <t>7,019,350.585244</t>
  </si>
  <si>
    <t>19,000.677260</t>
  </si>
  <si>
    <t>133,141,200,441.06</t>
  </si>
  <si>
    <t>7,007,181.829489</t>
  </si>
  <si>
    <t>18,999.175900</t>
  </si>
  <si>
    <t>133,130,578,125.03</t>
  </si>
  <si>
    <t>7,007,176.460043</t>
  </si>
  <si>
    <t>19,310.573169</t>
  </si>
  <si>
    <t>134,577,679,069.42</t>
  </si>
  <si>
    <t>6,969,118.829070</t>
  </si>
  <si>
    <t>1,091.00</t>
  </si>
  <si>
    <t>19,320.422067</t>
  </si>
  <si>
    <t>134,583,826,135.22</t>
  </si>
  <si>
    <t>6,965,884.371873</t>
  </si>
  <si>
    <t>19,318.895281</t>
  </si>
  <si>
    <t>134,573,086,986.29</t>
  </si>
  <si>
    <t>6,965,879.002304</t>
  </si>
  <si>
    <t>19,317.368618</t>
  </si>
  <si>
    <t>134,562,348,707.08</t>
  </si>
  <si>
    <t>6,965,873.632603</t>
  </si>
  <si>
    <t>19,395.833994</t>
  </si>
  <si>
    <t>132,640,434,167.38</t>
  </si>
  <si>
    <t>6,838,604.321284</t>
  </si>
  <si>
    <t>19,558.825512</t>
  </si>
  <si>
    <t>132,607,610,571.53</t>
  </si>
  <si>
    <t>6,779,937.296919</t>
  </si>
  <si>
    <t>19,422.594049</t>
  </si>
  <si>
    <t>129,502,308,569.03</t>
  </si>
  <si>
    <t>6,667,611.352090</t>
  </si>
  <si>
    <t>19,481.710363</t>
  </si>
  <si>
    <t>128,395,584,181.59</t>
  </si>
  <si>
    <t>6,590,570.426903</t>
  </si>
  <si>
    <t>1,095.00</t>
  </si>
  <si>
    <t>19,417.345288</t>
  </si>
  <si>
    <t>129,081,818,346.03</t>
  </si>
  <si>
    <t>6,647,758.302306</t>
  </si>
  <si>
    <t>19,415.831210</t>
  </si>
  <si>
    <t>129,072,184,602.54</t>
  </si>
  <si>
    <t>6,647,780.525291</t>
  </si>
  <si>
    <t>19,414.317259</t>
  </si>
  <si>
    <t>129,056,535,681.08</t>
  </si>
  <si>
    <t>6,647,492.876564</t>
  </si>
  <si>
    <t>19,447.302370</t>
  </si>
  <si>
    <t>129,465,879,485.42</t>
  </si>
  <si>
    <t>6,657,266.752242</t>
  </si>
  <si>
    <t>19,341.386157</t>
  </si>
  <si>
    <t>128,745,889,209.40</t>
  </si>
  <si>
    <t>6,656,497.531540</t>
  </si>
  <si>
    <t>19,182.978327</t>
  </si>
  <si>
    <t>127,648,413,897.58</t>
  </si>
  <si>
    <t>6,654,254.189501</t>
  </si>
  <si>
    <t>18,461.833521</t>
  </si>
  <si>
    <t>123,132,441,251.34</t>
  </si>
  <si>
    <t>6,669,567.305568</t>
  </si>
  <si>
    <t>18,231.096847</t>
  </si>
  <si>
    <t>121,577,571,711.11</t>
  </si>
  <si>
    <t>6,668,692.110567</t>
  </si>
  <si>
    <t>18,229.642584</t>
  </si>
  <si>
    <t>121,567,764,915.60</t>
  </si>
  <si>
    <t>6,668,686.144404</t>
  </si>
  <si>
    <t>18,228.188437</t>
  </si>
  <si>
    <t>121,557,958,914.32</t>
  </si>
  <si>
    <t>6,668,680.178189</t>
  </si>
  <si>
    <t>17,369.580069</t>
  </si>
  <si>
    <t>115,838,874,164.85</t>
  </si>
  <si>
    <t>6,669,065.901840</t>
  </si>
  <si>
    <t>17,978.819642</t>
  </si>
  <si>
    <t>119,873,329,949.93</t>
  </si>
  <si>
    <t>6,667,474.969904</t>
  </si>
  <si>
    <t>17,977.644154</t>
  </si>
  <si>
    <t>119,939,407,252.70</t>
  </si>
  <si>
    <t>6,671,586.456270</t>
  </si>
  <si>
    <t>1,090.00</t>
  </si>
  <si>
    <t>18,265.111653</t>
  </si>
  <si>
    <t>121,842,821,292.46</t>
  </si>
  <si>
    <t>6,670,795.317856</t>
  </si>
  <si>
    <t>18,514.314455</t>
  </si>
  <si>
    <t>123,923,751,271.38</t>
  </si>
  <si>
    <t>6,693,402.101032</t>
  </si>
  <si>
    <t>1,085.00</t>
  </si>
  <si>
    <t>18,512.837348</t>
  </si>
  <si>
    <t>123,913,754,467.48</t>
  </si>
  <si>
    <t>6,693,396.162706</t>
  </si>
  <si>
    <t>18,511.360360</t>
  </si>
  <si>
    <t>123,903,758,473.17</t>
  </si>
  <si>
    <t>6,693,390.224267</t>
  </si>
  <si>
    <t>18,512.085592</t>
  </si>
  <si>
    <t>123,908,506,993.90</t>
  </si>
  <si>
    <t>6,693,384.512461</t>
  </si>
  <si>
    <t>18,597.957987</t>
  </si>
  <si>
    <t>124,376,922,018.31</t>
  </si>
  <si>
    <t>6,687,665.500803</t>
  </si>
  <si>
    <t>18,584.988812</t>
  </si>
  <si>
    <t>116,544,007,751.45</t>
  </si>
  <si>
    <t>6,270,867.791705</t>
  </si>
  <si>
    <t>17,949.745019</t>
  </si>
  <si>
    <t>96,298,827,537.46</t>
  </si>
  <si>
    <t>5,364,913.397747</t>
  </si>
  <si>
    <t>1,084.00</t>
  </si>
  <si>
    <t>17,806.950491</t>
  </si>
  <si>
    <t>95,673,319,004.45</t>
  </si>
  <si>
    <t>5,372,807.604067</t>
  </si>
  <si>
    <t>17,805.535380</t>
  </si>
  <si>
    <t>95,665,610,098.50</t>
  </si>
  <si>
    <t>5,372,801.662837</t>
  </si>
  <si>
    <t>17,804.120382</t>
  </si>
  <si>
    <t>95,657,901,816.86</t>
  </si>
  <si>
    <t>5,372,795.721556</t>
  </si>
  <si>
    <t>17,880.848593</t>
  </si>
  <si>
    <t>96,159,188,670.65</t>
  </si>
  <si>
    <t>5,377,775.454540</t>
  </si>
  <si>
    <t>18,295.178149</t>
  </si>
  <si>
    <t>98,326,050,957.29</t>
  </si>
  <si>
    <t>5,374,424.351452</t>
  </si>
  <si>
    <t>18,405.317357</t>
  </si>
  <si>
    <t>99,225,222,049.24</t>
  </si>
  <si>
    <t>5,391,117.149596</t>
  </si>
  <si>
    <t>18,237.196649</t>
  </si>
  <si>
    <t>98,312,060,342.84</t>
  </si>
  <si>
    <t>5,390,744.105859</t>
  </si>
  <si>
    <t>18,244.889918</t>
  </si>
  <si>
    <t>98,349,464,893.90</t>
  </si>
  <si>
    <t>5,390,521.145049</t>
  </si>
  <si>
    <t>18,243.402622</t>
  </si>
  <si>
    <t>98,341,339,105.36</t>
  </si>
  <si>
    <t>5,390,515.198393</t>
  </si>
  <si>
    <t>18,241.915411</t>
  </si>
  <si>
    <t>98,333,213,974.89</t>
  </si>
  <si>
    <t>5,390,509.261712</t>
  </si>
  <si>
    <t>18,672.019727</t>
  </si>
  <si>
    <t>100,607,749,301.61</t>
  </si>
  <si>
    <t>5,388,155.688081</t>
  </si>
  <si>
    <t>18,783.617895</t>
  </si>
  <si>
    <t>101,048,629,597.00</t>
  </si>
  <si>
    <t>5,379,614.841048</t>
  </si>
  <si>
    <t>1,083.00</t>
  </si>
  <si>
    <t>18,653.499527</t>
  </si>
  <si>
    <t>100,588,951,056.76</t>
  </si>
  <si>
    <t>5,392,497.579941</t>
  </si>
  <si>
    <t>1,087.00</t>
  </si>
  <si>
    <t>18,681.935942</t>
  </si>
  <si>
    <t>100,818,461,513.17</t>
  </si>
  <si>
    <t>5,396,574.628238</t>
  </si>
  <si>
    <t>18,722.563574</t>
  </si>
  <si>
    <t>101,064,323,166.46</t>
  </si>
  <si>
    <t>5,397,995.993845</t>
  </si>
  <si>
    <t>18,721.061657</t>
  </si>
  <si>
    <t>101,056,110,556.41</t>
  </si>
  <si>
    <t>5,397,990.370810</t>
  </si>
  <si>
    <t>18,719.559758</t>
  </si>
  <si>
    <t>101,047,898,611.47</t>
  </si>
  <si>
    <t>5,397,984.777361</t>
  </si>
  <si>
    <t>18,414.098438</t>
  </si>
  <si>
    <t>99,421,842,619.83</t>
  </si>
  <si>
    <t>5,399,224.021475</t>
  </si>
  <si>
    <t>18,609.516422</t>
  </si>
  <si>
    <t>100,517,851,093.82</t>
  </si>
  <si>
    <t>5,401,421.982890</t>
  </si>
  <si>
    <t>18,753.217491</t>
  </si>
  <si>
    <t>101,281,377,254.11</t>
  </si>
  <si>
    <t>5,400,746.687988</t>
  </si>
  <si>
    <t>1,088.00</t>
  </si>
  <si>
    <t>18,730.667526</t>
  </si>
  <si>
    <t>101,149,462,899.56</t>
  </si>
  <si>
    <t>5,400,205.986093</t>
  </si>
  <si>
    <t>18,455.386749</t>
  </si>
  <si>
    <t>99,508,431,903.58</t>
  </si>
  <si>
    <t>5,391,836.717074</t>
  </si>
  <si>
    <t>18,453.910470</t>
  </si>
  <si>
    <t>99,500,371,652.39</t>
  </si>
  <si>
    <t>5,391,831.276920</t>
  </si>
  <si>
    <t>18,452.434895</t>
  </si>
  <si>
    <t>99,492,312,053.97</t>
  </si>
  <si>
    <t>5,391,825.665313</t>
  </si>
  <si>
    <t>18,376.980655</t>
  </si>
  <si>
    <t>99,208,593,528.37</t>
  </si>
  <si>
    <t>5,398,525.219621</t>
  </si>
  <si>
    <t>18,444.134425</t>
  </si>
  <si>
    <t>99,550,867,827.34</t>
  </si>
  <si>
    <t>5,397,426.928892</t>
  </si>
  <si>
    <t>18,546.805314</t>
  </si>
  <si>
    <t>100,106,870,855.14</t>
  </si>
  <si>
    <t>5,397,526.375103</t>
  </si>
  <si>
    <t>18,675.028762</t>
  </si>
  <si>
    <t>100,789,580,270.12</t>
  </si>
  <si>
    <t>5,397,024.098593</t>
  </si>
  <si>
    <t>18,871.011526</t>
  </si>
  <si>
    <t>101,761,415,738.94</t>
  </si>
  <si>
    <t>5,392,472.766964</t>
  </si>
  <si>
    <t>18,869.502943</t>
  </si>
  <si>
    <t>101,753,173,026.91</t>
  </si>
  <si>
    <t>5,392,467.058436</t>
  </si>
  <si>
    <t>18,867.994014</t>
  </si>
  <si>
    <t>101,744,930,982.44</t>
  </si>
  <si>
    <t>5,392,461.482932</t>
  </si>
  <si>
    <t>18,816.530384</t>
  </si>
  <si>
    <t>101,194,708,873.07</t>
  </si>
  <si>
    <t>5,377,968.563128</t>
  </si>
  <si>
    <t>18,814.291651</t>
  </si>
  <si>
    <t>101,196,499,109.11</t>
  </si>
  <si>
    <t>5,378,703.646530</t>
  </si>
  <si>
    <t>18,550.393369</t>
  </si>
  <si>
    <t>99,791,025,399.96</t>
  </si>
  <si>
    <t>5,379,456.026230</t>
  </si>
  <si>
    <t>17,869.143126</t>
  </si>
  <si>
    <t>96,134,011,541.67</t>
  </si>
  <si>
    <t>5,379,889.279590</t>
  </si>
  <si>
    <t>17,436.207355</t>
  </si>
  <si>
    <t>93,792,568,280.99</t>
  </si>
  <si>
    <t>5,379,184.037583</t>
  </si>
  <si>
    <t>17,434.812083</t>
  </si>
  <si>
    <t>93,784,970,936.43</t>
  </si>
  <si>
    <t>5,379,178.765351</t>
  </si>
  <si>
    <t>17,433.417893</t>
  </si>
  <si>
    <t>93,777,374,207.14</t>
  </si>
  <si>
    <t>5,379,173.193746</t>
  </si>
  <si>
    <t>17,191.323003</t>
  </si>
  <si>
    <t>91,552,753,708.85</t>
  </si>
  <si>
    <t>5,325,521.118533</t>
  </si>
  <si>
    <t>17,439.544574</t>
  </si>
  <si>
    <t>92,848,776,624.38</t>
  </si>
  <si>
    <t>5,324,036.773402</t>
  </si>
  <si>
    <t>17,246.712993</t>
  </si>
  <si>
    <t>90,723,780,117.14</t>
  </si>
  <si>
    <t>5,260,351.937968</t>
  </si>
  <si>
    <t>1,060.00</t>
  </si>
  <si>
    <t>17,259.041368</t>
  </si>
  <si>
    <t>90,714,514,076.71</t>
  </si>
  <si>
    <t>5,256,057.514567</t>
  </si>
  <si>
    <t>1,059.00</t>
  </si>
  <si>
    <t>17,164.277713</t>
  </si>
  <si>
    <t>87,873,039,015.42</t>
  </si>
  <si>
    <t>5,119,530.252725</t>
  </si>
  <si>
    <t>1,057.00</t>
  </si>
  <si>
    <t>17,162.901475</t>
  </si>
  <si>
    <t>87,865,922,503.19</t>
  </si>
  <si>
    <t>5,119,526.126179</t>
  </si>
  <si>
    <t>17,161.525509</t>
  </si>
  <si>
    <t>87,858,806,567.30</t>
  </si>
  <si>
    <t>5,119,521.951535</t>
  </si>
  <si>
    <t>16,713.050125</t>
  </si>
  <si>
    <t>85,132,079,845.20</t>
  </si>
  <si>
    <t>5,093,748.849525</t>
  </si>
  <si>
    <t>1,053.00</t>
  </si>
  <si>
    <t>16,722.226286</t>
  </si>
  <si>
    <t>85,401,544,012.70</t>
  </si>
  <si>
    <t>5,107,067.835983</t>
  </si>
  <si>
    <t>1,050.00</t>
  </si>
  <si>
    <t>16,901.526946</t>
  </si>
  <si>
    <t>86,368,970,836.42</t>
  </si>
  <si>
    <t>5,110,128.280796</t>
  </si>
  <si>
    <t>17,319.930917</t>
  </si>
  <si>
    <t>86,966,626,656.26</t>
  </si>
  <si>
    <t>5,021,187.848407</t>
  </si>
  <si>
    <t>1,046.00</t>
  </si>
  <si>
    <t>17,164.521050</t>
  </si>
  <si>
    <t>86,186,848,827.73</t>
  </si>
  <si>
    <t>5,021,220.724903</t>
  </si>
  <si>
    <t>17,163.144928</t>
  </si>
  <si>
    <t>86,179,868,873.82</t>
  </si>
  <si>
    <t>5,021,216.638148</t>
  </si>
  <si>
    <t>17,161.769186</t>
  </si>
  <si>
    <t>86,172,889,485.17</t>
  </si>
  <si>
    <t>5,021,212.472516</t>
  </si>
  <si>
    <t>17,463.350948</t>
  </si>
  <si>
    <t>87,560,319,124.27</t>
  </si>
  <si>
    <t>5,013,947.173423</t>
  </si>
  <si>
    <t>17,460.191440</t>
  </si>
  <si>
    <t>87,497,779,491.54</t>
  </si>
  <si>
    <t>5,011,272.630834</t>
  </si>
  <si>
    <t>1,043.00</t>
  </si>
  <si>
    <t>17,785.054954</t>
  </si>
  <si>
    <t>89,179,049,045.94</t>
  </si>
  <si>
    <t>5,014,268.962110</t>
  </si>
  <si>
    <t>17,866.429283</t>
  </si>
  <si>
    <t>86,966,516,890.96</t>
  </si>
  <si>
    <t>4,867,593.603331</t>
  </si>
  <si>
    <t>1,040.00</t>
  </si>
  <si>
    <t>17,938.668923</t>
  </si>
  <si>
    <t>83,642,678,380.24</t>
  </si>
  <si>
    <t>4,662,702.608558</t>
  </si>
  <si>
    <t>17,937.246126</t>
  </si>
  <si>
    <t>83,635,969,629.46</t>
  </si>
  <si>
    <t>4,662,698.445674</t>
  </si>
  <si>
    <t>17,935.821513</t>
  </si>
  <si>
    <t>83,629,261,421.98</t>
  </si>
  <si>
    <t>4,662,694.784483</t>
  </si>
  <si>
    <t>17,935.915500</t>
  </si>
  <si>
    <t>83,629,633,699.29</t>
  </si>
  <si>
    <t>4,662,691.107013</t>
  </si>
  <si>
    <t>18,026.094350</t>
  </si>
  <si>
    <t>80,519,318,127.10</t>
  </si>
  <si>
    <t>4,466,819.964529</t>
  </si>
  <si>
    <t>17,859.591703</t>
  </si>
  <si>
    <t>79,727,245,291.07</t>
  </si>
  <si>
    <t>4,464,113.548509</t>
  </si>
  <si>
    <t>17,848.167839</t>
  </si>
  <si>
    <t>79,721,336,565.04</t>
  </si>
  <si>
    <t>4,466,639.785239</t>
  </si>
  <si>
    <t>18,055.927263</t>
  </si>
  <si>
    <t>80,711,374,129.92</t>
  </si>
  <si>
    <t>4,470,076.388328</t>
  </si>
  <si>
    <t>1,034.00</t>
  </si>
  <si>
    <t>18,054.545300</t>
  </si>
  <si>
    <t>80,705,133,223.58</t>
  </si>
  <si>
    <t>4,470,072.875420</t>
  </si>
  <si>
    <t>18,053.164691</t>
  </si>
  <si>
    <t>80,698,895,684.57</t>
  </si>
  <si>
    <t>4,470,069.213021</t>
  </si>
  <si>
    <t>18,157.974770</t>
  </si>
  <si>
    <t>81,173,983,333.48</t>
  </si>
  <si>
    <t>4,470,431.552034</t>
  </si>
  <si>
    <t>1,033.00</t>
  </si>
  <si>
    <t>17,811.488773</t>
  </si>
  <si>
    <t>80,055,096,979.34</t>
  </si>
  <si>
    <t>4,494,576.393899</t>
  </si>
  <si>
    <t>17,805.608748</t>
  </si>
  <si>
    <t>79,988,175,980.23</t>
  </si>
  <si>
    <t>4,492,302.235244</t>
  </si>
  <si>
    <t>18,115.829546</t>
  </si>
  <si>
    <t>80,941,786,926.97</t>
  </si>
  <si>
    <t>4,468,014.380449</t>
  </si>
  <si>
    <t>18,114.375007</t>
  </si>
  <si>
    <t>81,282,287,995.95</t>
  </si>
  <si>
    <t>4,487,170.435985</t>
  </si>
  <si>
    <t>18,112.988823</t>
  </si>
  <si>
    <t>81,276,002,980.68</t>
  </si>
  <si>
    <t>4,487,166.848989</t>
  </si>
  <si>
    <t>18,111.603166</t>
  </si>
  <si>
    <t>81,269,719,452.81</t>
  </si>
  <si>
    <t>4,487,163.212781</t>
  </si>
  <si>
    <t>17,874.939103</t>
  </si>
  <si>
    <t>80,190,992,618.73</t>
  </si>
  <si>
    <t>4,486,224.661048</t>
  </si>
  <si>
    <t>17,475.655301</t>
  </si>
  <si>
    <t>78,363,237,421.28</t>
  </si>
  <si>
    <t>4,484,137.279755</t>
  </si>
  <si>
    <t>1,032.00</t>
  </si>
  <si>
    <t>17,411.959076</t>
  </si>
  <si>
    <t>78,017,985,691.33</t>
  </si>
  <si>
    <t>4,480,712.672931</t>
  </si>
  <si>
    <t>17,673.257101</t>
  </si>
  <si>
    <t>79,173,387,987.58</t>
  </si>
  <si>
    <t>4,479,841.352041</t>
  </si>
  <si>
    <t>17,402.870584</t>
  </si>
  <si>
    <t>77,750,852,890.93</t>
  </si>
  <si>
    <t>4,467,702.757226</t>
  </si>
  <si>
    <t>1,026.00</t>
  </si>
  <si>
    <t>17,401.522045</t>
  </si>
  <si>
    <t>77,744,761,005.14</t>
  </si>
  <si>
    <t>4,467,698.906170</t>
  </si>
  <si>
    <t>17,400.171834</t>
  </si>
  <si>
    <t>77,738,665,507.43</t>
  </si>
  <si>
    <t>4,467,695.276178</t>
  </si>
  <si>
    <t>17,398.821723</t>
  </si>
  <si>
    <t>77,732,570,485.81</t>
  </si>
  <si>
    <t>4,467,691.647248</t>
  </si>
  <si>
    <t>17,397.815538</t>
  </si>
  <si>
    <t>77,619,556,744.48</t>
  </si>
  <si>
    <t>4,461,454.173657</t>
  </si>
  <si>
    <t>17,067.985768</t>
  </si>
  <si>
    <t>75,985,709,005.81</t>
  </si>
  <si>
    <t>4,451,943.541352</t>
  </si>
  <si>
    <t>16,915.565261</t>
  </si>
  <si>
    <t>75,306,115,378.06</t>
  </si>
  <si>
    <t>4,451,882.879274</t>
  </si>
  <si>
    <t>17,095.193894</t>
  </si>
  <si>
    <t>76,083,485,792.03</t>
  </si>
  <si>
    <t>4,450,577.528528</t>
  </si>
  <si>
    <t>17,093.889848</t>
  </si>
  <si>
    <t>76,077,622,301.59</t>
  </si>
  <si>
    <t>4,450,574.034192</t>
  </si>
  <si>
    <t>17,092.586871</t>
  </si>
  <si>
    <t>76,071,761,538.04</t>
  </si>
  <si>
    <t>4,450,570.420436</t>
  </si>
  <si>
    <t>17,091.283992</t>
  </si>
  <si>
    <t>76,065,901,232.13</t>
  </si>
  <si>
    <t>4,450,566.807544</t>
  </si>
  <si>
    <t>16,983.851561</t>
  </si>
  <si>
    <t>75,637,120,164.53</t>
  </si>
  <si>
    <t>4,453,472.752726</t>
  </si>
  <si>
    <t>1,020.00</t>
  </si>
  <si>
    <t>16,829.485925</t>
  </si>
  <si>
    <t>74,889,929,499.17</t>
  </si>
  <si>
    <t>4,449,923.772617</t>
  </si>
  <si>
    <t>16,774.245040</t>
  </si>
  <si>
    <t>74,582,390,307.96</t>
  </si>
  <si>
    <t>4,446,244.235233</t>
  </si>
  <si>
    <t>1,016.00</t>
  </si>
  <si>
    <t>16,738.931522</t>
  </si>
  <si>
    <t>74,123,645,131.57</t>
  </si>
  <si>
    <t>4,428,218.434031</t>
  </si>
  <si>
    <t>16,737.648635</t>
  </si>
  <si>
    <t>74,117,922,666.97</t>
  </si>
  <si>
    <t>4,428,215.950907</t>
  </si>
  <si>
    <t>16,736.365304</t>
  </si>
  <si>
    <t>74,112,199,432.79</t>
  </si>
  <si>
    <t>4,428,213.538907</t>
  </si>
  <si>
    <t>16,425.984538</t>
  </si>
  <si>
    <t>66,932,378,236.11</t>
  </si>
  <si>
    <t>4,074,786.389950</t>
  </si>
  <si>
    <t>16,336.517509</t>
  </si>
  <si>
    <t>69,184,577,561.65</t>
  </si>
  <si>
    <t>4,234,964.858471</t>
  </si>
  <si>
    <t>1,003.00</t>
  </si>
  <si>
    <t>15,896.054830</t>
  </si>
  <si>
    <t>67,214,968,811.17</t>
  </si>
  <si>
    <t>4,228,405.697598</t>
  </si>
  <si>
    <t>15,920.517615</t>
  </si>
  <si>
    <t>66,993,514,739.25</t>
  </si>
  <si>
    <t>4,207,998.531124</t>
  </si>
  <si>
    <t>15,961.712187</t>
  </si>
  <si>
    <t>66,984,695,012.49</t>
  </si>
  <si>
    <t>4,196,585.818986</t>
  </si>
  <si>
    <t>15,960.714498</t>
  </si>
  <si>
    <t>66,980,724,152.70</t>
  </si>
  <si>
    <t>4,196,599.354005</t>
  </si>
  <si>
    <t>15,959.716871</t>
  </si>
  <si>
    <t>66,976,753,214.38</t>
  </si>
  <si>
    <t>4,196,612.869614</t>
  </si>
  <si>
    <t>16,175.393005</t>
  </si>
  <si>
    <t>57,890,624,512.30</t>
  </si>
  <si>
    <t>3,578,931.559386</t>
  </si>
  <si>
    <t>16,227.004095</t>
  </si>
  <si>
    <t>57,814,699,345.72</t>
  </si>
  <si>
    <t>3,562,869.585045</t>
  </si>
  <si>
    <t>16,612.845276</t>
  </si>
  <si>
    <t>59,381,304,745.82</t>
  </si>
  <si>
    <t>3,574,421.103671</t>
  </si>
  <si>
    <t>16,573.519018</t>
  </si>
  <si>
    <t>59,114,858,755.06</t>
  </si>
  <si>
    <t>3,566,826.012692</t>
  </si>
  <si>
    <t>16,589.081498</t>
  </si>
  <si>
    <t>59,059,382,448.80</t>
  </si>
  <si>
    <t>3,560,135.771026</t>
  </si>
  <si>
    <t>16,587.642235</t>
  </si>
  <si>
    <t>59,054,258,478.89</t>
  </si>
  <si>
    <t>3,560,135.770985</t>
  </si>
  <si>
    <t>16,586.202978</t>
  </si>
  <si>
    <t>59,049,134,527.10</t>
  </si>
  <si>
    <t>3,560,135.771065</t>
  </si>
  <si>
    <t>16,531.575383</t>
  </si>
  <si>
    <t>58,844,652,874.87</t>
  </si>
  <si>
    <t>3,559,530.868100</t>
  </si>
  <si>
    <t>16,122.880750</t>
  </si>
  <si>
    <t>58,328,704,305.42</t>
  </si>
  <si>
    <t>3,617,759.456928</t>
  </si>
  <si>
    <t>16,211.538274</t>
  </si>
  <si>
    <t>58,631,200,367.19</t>
  </si>
  <si>
    <t>3,616,633.990923</t>
  </si>
  <si>
    <t>16,210.288043</t>
  </si>
  <si>
    <t>58,626,678,741.72</t>
  </si>
  <si>
    <t>3,616,633.990991</t>
  </si>
  <si>
    <t>16,171.009820</t>
  </si>
  <si>
    <t>58,481,780,800.34</t>
  </si>
  <si>
    <t>3,616,458.183474</t>
  </si>
  <si>
    <t>16,169.763521</t>
  </si>
  <si>
    <t>58,477,273,609.57</t>
  </si>
  <si>
    <t>3,616,458.183465</t>
  </si>
  <si>
    <t>16,168.517045</t>
  </si>
  <si>
    <t>58,472,765,782.97</t>
  </si>
  <si>
    <t>3,616,458.183516</t>
  </si>
  <si>
    <t>16,159.746923</t>
  </si>
  <si>
    <t>58,373,891,204.50</t>
  </si>
  <si>
    <t>3,612,302.313945</t>
  </si>
  <si>
    <t>15,996.954482</t>
  </si>
  <si>
    <t>58,042,498,542.03</t>
  </si>
  <si>
    <t>3,628,346.796002</t>
  </si>
  <si>
    <t>15,716.627857</t>
  </si>
  <si>
    <t>57,045,180,302.96</t>
  </si>
  <si>
    <t>3,629,606.861151</t>
  </si>
  <si>
    <t>15,744.826802</t>
  </si>
  <si>
    <t>56,808,855,116.56</t>
  </si>
  <si>
    <t>3,608,096.540540</t>
  </si>
  <si>
    <t>15,942.764300</t>
  </si>
  <si>
    <t>57,461,048,183.51</t>
  </si>
  <si>
    <t>3,604,208.599156</t>
  </si>
  <si>
    <t>15,941.534128</t>
  </si>
  <si>
    <t>57,456,614,386.82</t>
  </si>
  <si>
    <t>3,604,208.599181</t>
  </si>
  <si>
    <t>15,940.305247</t>
  </si>
  <si>
    <t>57,452,185,241.48</t>
  </si>
  <si>
    <t>3,604,208.599076</t>
  </si>
  <si>
    <t>15,938.792345</t>
  </si>
  <si>
    <t>57,383,249,249.55</t>
  </si>
  <si>
    <t>3,600,225.663792</t>
  </si>
  <si>
    <t>16,074.224353</t>
  </si>
  <si>
    <t>57,609,751,905.04</t>
  </si>
  <si>
    <t>3,583,983.316458</t>
  </si>
  <si>
    <t>16,161.747208</t>
  </si>
  <si>
    <t>54,774,435,747.40</t>
  </si>
  <si>
    <t>3,389,140.731036</t>
  </si>
  <si>
    <t>16,288.307886</t>
  </si>
  <si>
    <t>53,909,937,464.43</t>
  </si>
  <si>
    <t>3,309,732.222784</t>
  </si>
  <si>
    <t>16,312.739207</t>
  </si>
  <si>
    <t>53,990,643,979.53</t>
  </si>
  <si>
    <t>3,309,722.744590</t>
  </si>
  <si>
    <t>16,311.541447</t>
  </si>
  <si>
    <t>53,986,679,726.92</t>
  </si>
  <si>
    <t>3,309,722.744596</t>
  </si>
  <si>
    <t>16,310.343903</t>
  </si>
  <si>
    <t>53,982,716,185.85</t>
  </si>
  <si>
    <t>3,309,722.744556</t>
  </si>
  <si>
    <t>16,221.182028</t>
  </si>
  <si>
    <t>53,687,615,101.28</t>
  </si>
  <si>
    <t>3,309,722.744479</t>
  </si>
  <si>
    <t>16,262.714603</t>
  </si>
  <si>
    <t>53,824,253,978.35</t>
  </si>
  <si>
    <t>3,309,672.172925</t>
  </si>
  <si>
    <t>16,253.491616</t>
  </si>
  <si>
    <t>54,021,222,917.38</t>
  </si>
  <si>
    <t>3,323,668.796346</t>
  </si>
  <si>
    <t>16,178.924235</t>
  </si>
  <si>
    <t>53,773,385,639.56</t>
  </si>
  <si>
    <t>3,323,668.796381</t>
  </si>
  <si>
    <t>16,177.736846</t>
  </si>
  <si>
    <t>53,769,439,151.71</t>
  </si>
  <si>
    <t>3,323,668.796370</t>
  </si>
  <si>
    <t>16,176.549084</t>
  </si>
  <si>
    <t>53,765,526,992.78</t>
  </si>
  <si>
    <t>3,323,670.995239</t>
  </si>
  <si>
    <t>16,175.299417</t>
  </si>
  <si>
    <t>53,761,373,513.02</t>
  </si>
  <si>
    <t>3,323,670.995279</t>
  </si>
  <si>
    <t>16,296.496294</t>
  </si>
  <si>
    <t>54,164,192,060.08</t>
  </si>
  <si>
    <t>3,323,670.995369</t>
  </si>
  <si>
    <t>16,513.829054</t>
  </si>
  <si>
    <t>54,871,507,342.50</t>
  </si>
  <si>
    <t>3,322,761.012155</t>
  </si>
  <si>
    <t>16,578.712360</t>
  </si>
  <si>
    <t>55,036,669,137.02</t>
  </si>
  <si>
    <t>3,319,719.164083</t>
  </si>
  <si>
    <t>16,588.894144</t>
  </si>
  <si>
    <t>55,046,130,584.32</t>
  </si>
  <si>
    <t>3,318,251.964598</t>
  </si>
  <si>
    <t>16,587.285394</t>
  </si>
  <si>
    <t>55,056,671,375.57</t>
  </si>
  <si>
    <t>3,319,209.265855</t>
  </si>
  <si>
    <t>16,586.004051</t>
  </si>
  <si>
    <t>55,052,418,329.98</t>
  </si>
  <si>
    <t>3,319,209.265787</t>
  </si>
  <si>
    <t>16,584.722817</t>
  </si>
  <si>
    <t>55,048,165,647.73</t>
  </si>
  <si>
    <t>3,319,209.265885</t>
  </si>
  <si>
    <t>16,583.441680</t>
  </si>
  <si>
    <t>55,043,913,283.18</t>
  </si>
  <si>
    <t>3,319,209.265798</t>
  </si>
  <si>
    <t>16,753.375265</t>
  </si>
  <si>
    <t>55,603,076,141.65</t>
  </si>
  <si>
    <t>3,318,917.845688</t>
  </si>
  <si>
    <t>16,701.309413</t>
  </si>
  <si>
    <t>54,485,615,874.32</t>
  </si>
  <si>
    <t>3,262,355.934281</t>
  </si>
  <si>
    <t>16,492.422621</t>
  </si>
  <si>
    <t>52,835,385,008.87</t>
  </si>
  <si>
    <t>3,203,615.758803</t>
  </si>
  <si>
    <t>16,482.754711</t>
  </si>
  <si>
    <t>53,514,476,177.54</t>
  </si>
  <si>
    <t>3,246,694.931560</t>
  </si>
  <si>
    <t>16,481.438432</t>
  </si>
  <si>
    <t>53,510,202,623.04</t>
  </si>
  <si>
    <t>3,246,694.931642</t>
  </si>
  <si>
    <t>16,480.122881</t>
  </si>
  <si>
    <t>53,505,931,428.44</t>
  </si>
  <si>
    <t>3,246,694.931550</t>
  </si>
  <si>
    <t>16,415.306912</t>
  </si>
  <si>
    <t>53,267,750,919.64</t>
  </si>
  <si>
    <t>3,245,004.872846</t>
  </si>
  <si>
    <t>16,525.484905</t>
  </si>
  <si>
    <t>52,576,559,982.82</t>
  </si>
  <si>
    <t>3,181,544.159497</t>
  </si>
  <si>
    <t>16,814.065954</t>
  </si>
  <si>
    <t>53,440,570,972.79</t>
  </si>
  <si>
    <t>3,178,325.285413</t>
  </si>
  <si>
    <t>16,884.256639</t>
  </si>
  <si>
    <t>52,742,449,995.08</t>
  </si>
  <si>
    <t>3,123,765.003358</t>
  </si>
  <si>
    <t>16,860.528733</t>
  </si>
  <si>
    <t>52,663,213,139.00</t>
  </si>
  <si>
    <t>3,123,461.545828</t>
  </si>
  <si>
    <t>16,859.131377</t>
  </si>
  <si>
    <t>52,658,848,554.24</t>
  </si>
  <si>
    <t>3,123,461.545877</t>
  </si>
  <si>
    <t>16,857.734133</t>
  </si>
  <si>
    <t>52,654,484,314.08</t>
  </si>
  <si>
    <t>3,123,461.545864</t>
  </si>
  <si>
    <t>16,910.746465</t>
  </si>
  <si>
    <t>52,821,920,282.24</t>
  </si>
  <si>
    <t>3,123,571.179458</t>
  </si>
  <si>
    <t>16,894.489314</t>
  </si>
  <si>
    <t>52,796,875,966.61</t>
  </si>
  <si>
    <t>3,125,094.519596</t>
  </si>
  <si>
    <t>17,021.926513</t>
  </si>
  <si>
    <t>52,107,214,338.22</t>
  </si>
  <si>
    <t>3,061,181.958381</t>
  </si>
  <si>
    <t>16,979.648640</t>
  </si>
  <si>
    <t>52,483,341,406.18</t>
  </si>
  <si>
    <t>3,090,955.679968</t>
  </si>
  <si>
    <t>16,936.863256</t>
  </si>
  <si>
    <t>52,213,527,588.61</t>
  </si>
  <si>
    <t>3,082,833.391297</t>
  </si>
  <si>
    <t>16,935.484425</t>
  </si>
  <si>
    <t>52,209,499,169.88</t>
  </si>
  <si>
    <t>3,082,846.516828</t>
  </si>
  <si>
    <t>16,934.105709</t>
  </si>
  <si>
    <t>52,205,283,140.54</t>
  </si>
  <si>
    <t>3,082,848.544722</t>
  </si>
  <si>
    <t>17,149.164228</t>
  </si>
  <si>
    <t>52,817,413,455.35</t>
  </si>
  <si>
    <t>3,079,882.655067</t>
  </si>
  <si>
    <t>17,231.072894</t>
  </si>
  <si>
    <t>52,945,486,723.89</t>
  </si>
  <si>
    <t>3,072,674.989493</t>
  </si>
  <si>
    <t>17,171.848779</t>
  </si>
  <si>
    <t>51,895,053,787.17</t>
  </si>
  <si>
    <t>3,022,100.558605</t>
  </si>
  <si>
    <t>17,240.397868</t>
  </si>
  <si>
    <t>51,937,259,564.06</t>
  </si>
  <si>
    <t>3,012,532.539067</t>
  </si>
  <si>
    <t>17,370.499733</t>
  </si>
  <si>
    <t>52,339,195,664.65</t>
  </si>
  <si>
    <t>3,013,108.227658</t>
  </si>
  <si>
    <t>17,369.080666</t>
  </si>
  <si>
    <t>52,334,919,860.83</t>
  </si>
  <si>
    <t>3,013,108.227689</t>
  </si>
  <si>
    <t>17,367.661713</t>
  </si>
  <si>
    <t>52,330,644,403.29</t>
  </si>
  <si>
    <t>3,013,108.227730</t>
  </si>
  <si>
    <t>17,334.473545</t>
  </si>
  <si>
    <t>52,261,394,936.45</t>
  </si>
  <si>
    <t>3,014,882.153818</t>
  </si>
  <si>
    <t>17,377.091430</t>
  </si>
  <si>
    <t>52,512,691,083.89</t>
  </si>
  <si>
    <t>3,021,949.403723</t>
  </si>
  <si>
    <t>17,424.771671</t>
  </si>
  <si>
    <t>52,806,282,266.09</t>
  </si>
  <si>
    <t>3,030,529.367199</t>
  </si>
  <si>
    <t>17,487.041925</t>
  </si>
  <si>
    <t>53,016,634,629.44</t>
  </si>
  <si>
    <t>3,031,766.885315</t>
  </si>
  <si>
    <t>17,541.669422</t>
  </si>
  <si>
    <t>53,192,688,344.75</t>
  </si>
  <si>
    <t>3,032,361.804560</t>
  </si>
  <si>
    <t>17,540.236571</t>
  </si>
  <si>
    <t>53,188,343,419.70</t>
  </si>
  <si>
    <t>3,032,361.804504</t>
  </si>
  <si>
    <t>17,538.803835</t>
  </si>
  <si>
    <t>53,183,998,846.54</t>
  </si>
  <si>
    <t>3,032,361.804478</t>
  </si>
  <si>
    <t>17,740.335244</t>
  </si>
  <si>
    <t>53,799,766,467.99</t>
  </si>
  <si>
    <t>3,032,624.002145</t>
  </si>
  <si>
    <t>17,793.906357</t>
  </si>
  <si>
    <t>54,125,844,104.45</t>
  </si>
  <si>
    <t>3,041,819.093431</t>
  </si>
  <si>
    <t>17,826.773625</t>
  </si>
  <si>
    <t>53,997,138,699.75</t>
  </si>
  <si>
    <t>3,028,991.102639</t>
  </si>
  <si>
    <t>18,131.510122</t>
  </si>
  <si>
    <t>54,947,090,420.24</t>
  </si>
  <si>
    <t>3,030,475.125890</t>
  </si>
  <si>
    <t>18,165.439467</t>
  </si>
  <si>
    <t>55,241,136,025.22</t>
  </si>
  <si>
    <t>3,041,001.905116</t>
  </si>
  <si>
    <t>18,163.956133</t>
  </si>
  <si>
    <t>55,236,625,203.99</t>
  </si>
  <si>
    <t>3,041,001.905119</t>
  </si>
  <si>
    <t>18,162.472919</t>
  </si>
  <si>
    <t>55,232,114,748.07</t>
  </si>
  <si>
    <t>3,041,001.905166</t>
  </si>
  <si>
    <t>18,190.952815</t>
  </si>
  <si>
    <t>55,591,665,408.90</t>
  </si>
  <si>
    <t>3,056,006.245224</t>
  </si>
  <si>
    <t>18,054.931149</t>
  </si>
  <si>
    <t>55,172,970,349.65</t>
  </si>
  <si>
    <t>3,055,839.421029</t>
  </si>
  <si>
    <t>17,970.385423</t>
  </si>
  <si>
    <t>55,152,083,837.98</t>
  </si>
  <si>
    <t>3,069,054.031981</t>
  </si>
  <si>
    <t>18,240.415266</t>
  </si>
  <si>
    <t>56,319,572,656.69</t>
  </si>
  <si>
    <t>3,087,625.574126</t>
  </si>
  <si>
    <t>18,252.907882</t>
  </si>
  <si>
    <t>56,300,856,412.04</t>
  </si>
  <si>
    <t>3,084,486.963677</t>
  </si>
  <si>
    <t>18,251.391871</t>
  </si>
  <si>
    <t>56,296,180,296.11</t>
  </si>
  <si>
    <t>3,084,486.963685</t>
  </si>
  <si>
    <t>18,249.875983</t>
  </si>
  <si>
    <t>56,291,504,558.88</t>
  </si>
  <si>
    <t>3,084,486.963678</t>
  </si>
  <si>
    <t>18,047.239579</t>
  </si>
  <si>
    <t>55,788,815,006.79</t>
  </si>
  <si>
    <t>3,091,265.828355</t>
  </si>
  <si>
    <t>17,992.942822</t>
  </si>
  <si>
    <t>55,670,641,850.99</t>
  </si>
  <si>
    <t>3,094,026.496969</t>
  </si>
  <si>
    <t>18,280.529559</t>
  </si>
  <si>
    <t>56,529,072,892.68</t>
  </si>
  <si>
    <t>3,092,310.466762</t>
  </si>
  <si>
    <t>18,434.380925</t>
  </si>
  <si>
    <t>57,290,648,942.88</t>
  </si>
  <si>
    <t>3,107,815.183820</t>
  </si>
  <si>
    <t>18,427.790850</t>
  </si>
  <si>
    <t>57,440,411,073.22</t>
  </si>
  <si>
    <t>3,117,053.560096</t>
  </si>
  <si>
    <t>18,426.298451</t>
  </si>
  <si>
    <t>57,435,759,186.90</t>
  </si>
  <si>
    <t>3,117,053.560158</t>
  </si>
  <si>
    <t>18,424.806173</t>
  </si>
  <si>
    <t>57,431,107,677.33</t>
  </si>
  <si>
    <t>3,117,053.560220</t>
  </si>
  <si>
    <t>18,356.838882</t>
  </si>
  <si>
    <t>57,446,790,956.04</t>
  </si>
  <si>
    <t>3,129,448.993192</t>
  </si>
  <si>
    <t>18,050.632647</t>
  </si>
  <si>
    <t>56,579,846,938.73</t>
  </si>
  <si>
    <t>3,134,507.695441</t>
  </si>
  <si>
    <t>18,070.498019</t>
  </si>
  <si>
    <t>56,416,374,257.50</t>
  </si>
  <si>
    <t>3,122,015.463941</t>
  </si>
  <si>
    <t>18,259.419418</t>
  </si>
  <si>
    <t>57,054,719,783.75</t>
  </si>
  <si>
    <t>3,124,673.270180</t>
  </si>
  <si>
    <t>18,282.987928</t>
  </si>
  <si>
    <t>57,138,670,694.32</t>
  </si>
  <si>
    <t>3,125,237.019220</t>
  </si>
  <si>
    <t>18,281.507256</t>
  </si>
  <si>
    <t>57,134,043,244.86</t>
  </si>
  <si>
    <t>3,125,237.019276</t>
  </si>
  <si>
    <t>18,280.026704</t>
  </si>
  <si>
    <t>57,129,416,170.15</t>
  </si>
  <si>
    <t>3,125,237.019340</t>
  </si>
  <si>
    <t>18,279.125170</t>
  </si>
  <si>
    <t>56,862,851,535.22</t>
  </si>
  <si>
    <t>3,110,808.148984</t>
  </si>
  <si>
    <t>18,521.875160</t>
  </si>
  <si>
    <t>57,153,443,128.43</t>
  </si>
  <si>
    <t>3,085,726.614293</t>
  </si>
  <si>
    <t>18,494.460600</t>
  </si>
  <si>
    <t>57,080,309,436.47</t>
  </si>
  <si>
    <t>3,086,346.267228</t>
  </si>
  <si>
    <t>18,498.271595</t>
  </si>
  <si>
    <t>57,129,801,298.45</t>
  </si>
  <si>
    <t>3,088,385.907096</t>
  </si>
  <si>
    <t>18,097.681606</t>
  </si>
  <si>
    <t>55,507,906,521.05</t>
  </si>
  <si>
    <t>3,067,128.029422</t>
  </si>
  <si>
    <t>18,096.215942</t>
  </si>
  <si>
    <t>55,503,411,141.13</t>
  </si>
  <si>
    <t>3,067,128.029441</t>
  </si>
  <si>
    <t>18,094.750396</t>
  </si>
  <si>
    <t>55,498,916,125.27</t>
  </si>
  <si>
    <t>3,067,128.029430</t>
  </si>
  <si>
    <t>18,093.284969</t>
  </si>
  <si>
    <t>55,494,421,473.46</t>
  </si>
  <si>
    <t>3,067,128.029390</t>
  </si>
  <si>
    <t>18,082.126651</t>
  </si>
  <si>
    <t>55,495,277,986.43</t>
  </si>
  <si>
    <t>3,069,068.094623</t>
  </si>
  <si>
    <t>18,157.061674</t>
  </si>
  <si>
    <t>55,702,349,554.31</t>
  </si>
  <si>
    <t>3,067,806.374893</t>
  </si>
  <si>
    <t>18,093.025450</t>
  </si>
  <si>
    <t>54,720,120,010.35</t>
  </si>
  <si>
    <t>3,024,376.446144</t>
  </si>
  <si>
    <t>18,411.737807</t>
  </si>
  <si>
    <t>55,731,789,700.43</t>
  </si>
  <si>
    <t>3,026,970.636113</t>
  </si>
  <si>
    <t>18,410.246708</t>
  </si>
  <si>
    <t>55,727,276,189.05</t>
  </si>
  <si>
    <t>3,026,970.636093</t>
  </si>
  <si>
    <t>18,408.755731</t>
  </si>
  <si>
    <t>55,722,763,043.20</t>
  </si>
  <si>
    <t>3,026,970.636055</t>
  </si>
  <si>
    <t>18,530.859435</t>
  </si>
  <si>
    <t>56,342,017,369.60</t>
  </si>
  <si>
    <t>3,040,442.758047</t>
  </si>
  <si>
    <t>18,409.150042</t>
  </si>
  <si>
    <t>55,966,821,352.01</t>
  </si>
  <si>
    <t>3,040,163.246251</t>
  </si>
  <si>
    <t>18,409.119556</t>
  </si>
  <si>
    <t>55,856,131,788.45</t>
  </si>
  <si>
    <t>3,034,155.523696</t>
  </si>
  <si>
    <t>18,548.594536</t>
  </si>
  <si>
    <t>56,222,010,733.86</t>
  </si>
  <si>
    <t>3,031,065.810737</t>
  </si>
  <si>
    <t>18,293.390474</t>
  </si>
  <si>
    <t>55,487,018,847.52</t>
  </si>
  <si>
    <t>3,033,173.042776</t>
  </si>
  <si>
    <t>18,291.872780</t>
  </si>
  <si>
    <t>55,482,415,418.03</t>
  </si>
  <si>
    <t>3,033,173.042743</t>
  </si>
  <si>
    <t>18,290.391389</t>
  </si>
  <si>
    <t>55,477,922,102.54</t>
  </si>
  <si>
    <t>3,033,173.042740</t>
  </si>
  <si>
    <t>18,359.257747</t>
  </si>
  <si>
    <t>55,638,779,258.63</t>
  </si>
  <si>
    <t>3,030,557.118647</t>
  </si>
  <si>
    <t>18,373.200149</t>
  </si>
  <si>
    <t>55,682,695,445.89</t>
  </si>
  <si>
    <t>3,030,647.627816</t>
  </si>
  <si>
    <t>18,376.874295</t>
  </si>
  <si>
    <t>55,780,960,460.78</t>
  </si>
  <si>
    <t>3,035,388.911363</t>
  </si>
  <si>
    <t>18,375.386020</t>
  </si>
  <si>
    <t>55,776,442,967.22</t>
  </si>
  <si>
    <t>3,035,388.911436</t>
  </si>
  <si>
    <t>18,373.897865</t>
  </si>
  <si>
    <t>55,771,925,839.52</t>
  </si>
  <si>
    <t>3,035,388.911454</t>
  </si>
  <si>
    <t>18,372.409831</t>
  </si>
  <si>
    <t>55,767,409,077.67</t>
  </si>
  <si>
    <t>3,035,388.911417</t>
  </si>
  <si>
    <t>18,370.921917</t>
  </si>
  <si>
    <t>55,762,892,681.60</t>
  </si>
  <si>
    <t>3,035,388.911484</t>
  </si>
  <si>
    <t>18,312.392043</t>
  </si>
  <si>
    <t>55,576,428,399.66</t>
  </si>
  <si>
    <t>3,034,908.179566</t>
  </si>
  <si>
    <t>18,236.668997</t>
  </si>
  <si>
    <t>55,225,731,371.98</t>
  </si>
  <si>
    <t>3,028,279.527503</t>
  </si>
  <si>
    <t>18,458.694880</t>
  </si>
  <si>
    <t>55,896,840,198.23</t>
  </si>
  <si>
    <t>3,028,211.938163</t>
  </si>
  <si>
    <t>18,497.058936</t>
  </si>
  <si>
    <t>56,024,289,612.69</t>
  </si>
  <si>
    <t>3,028,821.490319</t>
  </si>
  <si>
    <t>18,374.138810</t>
  </si>
  <si>
    <t>55,426,038,868.94</t>
  </si>
  <si>
    <t>3,016,524.444628</t>
  </si>
  <si>
    <t>18,372.640719</t>
  </si>
  <si>
    <t>55,421,519,841.43</t>
  </si>
  <si>
    <t>3,016,524.444610</t>
  </si>
  <si>
    <t>18,371.142749</t>
  </si>
  <si>
    <t>55,417,001,179.91</t>
  </si>
  <si>
    <t>3,016,524.444668</t>
  </si>
  <si>
    <t>18,480.100803</t>
  </si>
  <si>
    <t>55,934,754,684.72</t>
  </si>
  <si>
    <t>3,026,755.929500</t>
  </si>
  <si>
    <t>18,518.134029</t>
  </si>
  <si>
    <t>56,036,800,704.06</t>
  </si>
  <si>
    <t>3,026,050.066107</t>
  </si>
  <si>
    <t>18,477.705685</t>
  </si>
  <si>
    <t>55,907,174,487.79</t>
  </si>
  <si>
    <t>3,025,655.643700</t>
  </si>
  <si>
    <t>18,602.573703</t>
  </si>
  <si>
    <t>56,286,716,489.04</t>
  </si>
  <si>
    <t>3,025,748.876954</t>
  </si>
  <si>
    <t>18,750.782203</t>
  </si>
  <si>
    <t>56,801,293,813.42</t>
  </si>
  <si>
    <t>3,029,275.962848</t>
  </si>
  <si>
    <t>18,749.253652</t>
  </si>
  <si>
    <t>56,796,663,409.09</t>
  </si>
  <si>
    <t>3,029,275.962795</t>
  </si>
  <si>
    <t>18,747.725225</t>
  </si>
  <si>
    <t>56,792,033,379.79</t>
  </si>
  <si>
    <t>3,029,275.962731</t>
  </si>
  <si>
    <t>18,573.500088</t>
  </si>
  <si>
    <t>56,210,194,679.57</t>
  </si>
  <si>
    <t>3,026,365.220049</t>
  </si>
  <si>
    <t>18,497.590170</t>
  </si>
  <si>
    <t>56,000,169,248.53</t>
  </si>
  <si>
    <t>3,027,430.531909</t>
  </si>
  <si>
    <t>18,654.381055</t>
  </si>
  <si>
    <t>56,422,102,912.07</t>
  </si>
  <si>
    <t>3,024,603.322138</t>
  </si>
  <si>
    <t>18,824.992418</t>
  </si>
  <si>
    <t>56,926,976,420.36</t>
  </si>
  <si>
    <t>3,024,010.589597</t>
  </si>
  <si>
    <t>18,883.443329</t>
  </si>
  <si>
    <t>57,137,758,543.59</t>
  </si>
  <si>
    <t>3,025,812.482880</t>
  </si>
  <si>
    <t>18,881.904022</t>
  </si>
  <si>
    <t>57,133,100,890.24</t>
  </si>
  <si>
    <t>3,025,812.482826</t>
  </si>
  <si>
    <t>18,880.364840</t>
  </si>
  <si>
    <t>57,128,443,614.11</t>
  </si>
  <si>
    <t>3,025,812.482901</t>
  </si>
  <si>
    <t>18,948.585245</t>
  </si>
  <si>
    <t>56,333,695,016.17</t>
  </si>
  <si>
    <t>2,972,976.308730</t>
  </si>
  <si>
    <t>18,947.050669</t>
  </si>
  <si>
    <t>56,329,132,758.70</t>
  </si>
  <si>
    <t>2,972,976.308692</t>
  </si>
  <si>
    <t>19,289.674414</t>
  </si>
  <si>
    <t>57,383,360,534.74</t>
  </si>
  <si>
    <t>2,974,822.659230</t>
  </si>
  <si>
    <t>19,262.758328</t>
  </si>
  <si>
    <t>57,295,627,987.14</t>
  </si>
  <si>
    <t>2,974,424.898678</t>
  </si>
  <si>
    <t>19,069.269238</t>
  </si>
  <si>
    <t>56,692,896,809.43</t>
  </si>
  <si>
    <t>2,972,997.869080</t>
  </si>
  <si>
    <t>19,067.724888</t>
  </si>
  <si>
    <t>56,688,305,461.53</t>
  </si>
  <si>
    <t>2,972,997.869118</t>
  </si>
  <si>
    <t>19,066.180663</t>
  </si>
  <si>
    <t>56,683,714,485.46</t>
  </si>
  <si>
    <t>2,972,997.869189</t>
  </si>
  <si>
    <t>19,090.293055</t>
  </si>
  <si>
    <t>56,760,514,090.40</t>
  </si>
  <si>
    <t>2,973,265.728655</t>
  </si>
  <si>
    <t>19,125.775953</t>
  </si>
  <si>
    <t>56,879,584,685.44</t>
  </si>
  <si>
    <t>2,973,975.269035</t>
  </si>
  <si>
    <t>19,100.761913</t>
  </si>
  <si>
    <t>56,718,618,024.96</t>
  </si>
  <si>
    <t>2,969,442.699836</t>
  </si>
  <si>
    <t>18,967.562710</t>
  </si>
  <si>
    <t>56,390,270,518.00</t>
  </si>
  <si>
    <t>2,972,984.530467</t>
  </si>
  <si>
    <t>18,908.719149</t>
  </si>
  <si>
    <t>55,945,490,588.02</t>
  </si>
  <si>
    <t>2,958,713.921674</t>
  </si>
  <si>
    <t>18,907.178738</t>
  </si>
  <si>
    <t>55,940,932,953.04</t>
  </si>
  <si>
    <t>2,958,713.921719</t>
  </si>
  <si>
    <t>18,905.638452</t>
  </si>
  <si>
    <t>55,936,375,687.15</t>
  </si>
  <si>
    <t>2,958,713.921746</t>
  </si>
  <si>
    <t>18,494.507128</t>
  </si>
  <si>
    <t>54,735,871,060.02</t>
  </si>
  <si>
    <t>2,959,574.466217</t>
  </si>
  <si>
    <t>18,412.367409</t>
  </si>
  <si>
    <t>54,194,153,320.81</t>
  </si>
  <si>
    <t>2,943,356.067003</t>
  </si>
  <si>
    <t>18,412.091686</t>
  </si>
  <si>
    <t>54,241,945,425.91</t>
  </si>
  <si>
    <t>2,945,995.835249</t>
  </si>
  <si>
    <t>18,142.033221</t>
  </si>
  <si>
    <t>53,435,841,883.46</t>
  </si>
  <si>
    <t>2,945,416.383751</t>
  </si>
  <si>
    <t>18,251.230182</t>
  </si>
  <si>
    <t>53,705,332,796.07</t>
  </si>
  <si>
    <t>2,942,559.611596</t>
  </si>
  <si>
    <t>18,249.742970</t>
  </si>
  <si>
    <t>53,700,956,583.19</t>
  </si>
  <si>
    <t>2,942,559.611542</t>
  </si>
  <si>
    <t>18,248.255877</t>
  </si>
  <si>
    <t>53,696,580,724.72</t>
  </si>
  <si>
    <t>2,942,559.611581</t>
  </si>
  <si>
    <t>18,246.768905</t>
  </si>
  <si>
    <t>53,692,205,220.64</t>
  </si>
  <si>
    <t>2,942,559.611550</t>
  </si>
  <si>
    <t>18,593.365475</t>
  </si>
  <si>
    <t>54,720,599,156.30</t>
  </si>
  <si>
    <t>2,943,017.455844</t>
  </si>
  <si>
    <t>18,512.156654</t>
  </si>
  <si>
    <t>54,476,184,186.53</t>
  </si>
  <si>
    <t>2,942,724.891758</t>
  </si>
  <si>
    <t>18,508.646022</t>
  </si>
  <si>
    <t>54,487,167,470.24</t>
  </si>
  <si>
    <t>2,943,876.467560</t>
  </si>
  <si>
    <t>18,460.800181</t>
  </si>
  <si>
    <t>54,083,854,394.58</t>
  </si>
  <si>
    <t>2,929,659.270610</t>
  </si>
  <si>
    <t>18,459.295957</t>
  </si>
  <si>
    <t>54,079,447,526.62</t>
  </si>
  <si>
    <t>2,929,659.270533</t>
  </si>
  <si>
    <t>18,457.791852</t>
  </si>
  <si>
    <t>54,075,041,015.57</t>
  </si>
  <si>
    <t>2,929,659.270608</t>
  </si>
  <si>
    <t>18,337.205067</t>
  </si>
  <si>
    <t>53,852,021,996.30</t>
  </si>
  <si>
    <t>2,936,762.816312</t>
  </si>
  <si>
    <t>18,384.634081</t>
  </si>
  <si>
    <t>54,310,249,498.23</t>
  </si>
  <si>
    <t>2,954,110.985208</t>
  </si>
  <si>
    <t>18,243.839872</t>
  </si>
  <si>
    <t>53,578,169,274.54</t>
  </si>
  <si>
    <t>2,936,781.382193</t>
  </si>
  <si>
    <t>18,598.752735</t>
  </si>
  <si>
    <t>54,608,728,281.46</t>
  </si>
  <si>
    <t>2,936,150.023630</t>
  </si>
  <si>
    <t>18,063.272469</t>
  </si>
  <si>
    <t>52,977,490,040.08</t>
  </si>
  <si>
    <t>2,932,884.400084</t>
  </si>
  <si>
    <t>18,061.809592</t>
  </si>
  <si>
    <t>52,973,199,589.22</t>
  </si>
  <si>
    <t>2,932,884.400059</t>
  </si>
  <si>
    <t>18,060.346832</t>
  </si>
  <si>
    <t>52,968,909,485.83</t>
  </si>
  <si>
    <t>2,932,884.400131</t>
  </si>
  <si>
    <t>17,838.965305</t>
  </si>
  <si>
    <t>52,271,245,708.09</t>
  </si>
  <si>
    <t>2,930,172.507999</t>
  </si>
  <si>
    <t>17,796.707424</t>
  </si>
  <si>
    <t>51,656,291,722.47</t>
  </si>
  <si>
    <t>2,902,575.768127</t>
  </si>
  <si>
    <t>17,982.713155</t>
  </si>
  <si>
    <t>52,306,266,017.94</t>
  </si>
  <si>
    <t>2,908,697.123036</t>
  </si>
  <si>
    <t>18,020.093044</t>
  </si>
  <si>
    <t>52,375,474,472.56</t>
  </si>
  <si>
    <t>2,906,504.108806</t>
  </si>
  <si>
    <t>17,855.810690</t>
  </si>
  <si>
    <t>51,768,560,119.43</t>
  </si>
  <si>
    <t>2,899,255.655181</t>
  </si>
  <si>
    <t>17,854.367087</t>
  </si>
  <si>
    <t>51,764,597,462.48</t>
  </si>
  <si>
    <t>2,899,268.129225</t>
  </si>
  <si>
    <t>17,852.923602</t>
  </si>
  <si>
    <t>51,760,632,131.17</t>
  </si>
  <si>
    <t>2,899,280.436345</t>
  </si>
  <si>
    <t>17,851.480234</t>
  </si>
  <si>
    <t>51,756,650,922.31</t>
  </si>
  <si>
    <t>2,899,291.837050</t>
  </si>
  <si>
    <t>17,608.008226</t>
  </si>
  <si>
    <t>50,900,965,763.05</t>
  </si>
  <si>
    <t>2,890,784.983082</t>
  </si>
  <si>
    <t>17,549.077809</t>
  </si>
  <si>
    <t>50,715,220,937.37</t>
  </si>
  <si>
    <t>2,889,908.033283</t>
  </si>
  <si>
    <t>17,574.166039</t>
  </si>
  <si>
    <t>50,779,412,746.63</t>
  </si>
  <si>
    <t>2,889,435.130714</t>
  </si>
  <si>
    <t>17,385.492369</t>
  </si>
  <si>
    <t>50,216,787,217.70</t>
  </si>
  <si>
    <t>2,888,430.546076</t>
  </si>
  <si>
    <t>17,384.082439</t>
  </si>
  <si>
    <t>50,212,742,444.21</t>
  </si>
  <si>
    <t>2,888,432.140091</t>
  </si>
  <si>
    <t>17,382.672624</t>
  </si>
  <si>
    <t>50,208,675,184.42</t>
  </si>
  <si>
    <t>2,888,432.421838</t>
  </si>
  <si>
    <t>17,381.262923</t>
  </si>
  <si>
    <t>50,204,604,445.14</t>
  </si>
  <si>
    <t>2,888,432.484355</t>
  </si>
  <si>
    <t>17,557.534871</t>
  </si>
  <si>
    <t>50,501,312,808.28</t>
  </si>
  <si>
    <t>2,876,332.764205</t>
  </si>
  <si>
    <t>17,582.814153</t>
  </si>
  <si>
    <t>49,572,262,629.31</t>
  </si>
  <si>
    <t>2,819,358.846558</t>
  </si>
  <si>
    <t>17,173.552301</t>
  </si>
  <si>
    <t>48,408,404,821.28</t>
  </si>
  <si>
    <t>2,818,776.451949</t>
  </si>
  <si>
    <t>17,128.789788</t>
  </si>
  <si>
    <t>48,252,368,109.02</t>
  </si>
  <si>
    <t>2,817,033.118339</t>
  </si>
  <si>
    <t>17,127.408992</t>
  </si>
  <si>
    <t>48,248,482,669.47</t>
  </si>
  <si>
    <t>2,817,033.369853</t>
  </si>
  <si>
    <t>17,126.028309</t>
  </si>
  <si>
    <t>48,244,593,584.83</t>
  </si>
  <si>
    <t>2,817,033.390002</t>
  </si>
  <si>
    <t>16,751.728742</t>
  </si>
  <si>
    <t>45,427,016,273.65</t>
  </si>
  <si>
    <t>2,711,780.794338</t>
  </si>
  <si>
    <t>16,814.124657</t>
  </si>
  <si>
    <t>45,651,124,825.01</t>
  </si>
  <si>
    <t>2,715,046.174350</t>
  </si>
  <si>
    <t>17,026.389528</t>
  </si>
  <si>
    <t>46,243,566,948.05</t>
  </si>
  <si>
    <t>2,715,993.715021</t>
  </si>
  <si>
    <t>16,788.138057</t>
  </si>
  <si>
    <t>45,564,972,186.62</t>
  </si>
  <si>
    <t>2,714,117.076641</t>
  </si>
  <si>
    <t>16,952.469765</t>
  </si>
  <si>
    <t>46,031,024,128.21</t>
  </si>
  <si>
    <t>2,715,298.995695</t>
  </si>
  <si>
    <t>16,951.109164</t>
  </si>
  <si>
    <t>46,027,166,243.35</t>
  </si>
  <si>
    <t>2,715,289.353469</t>
  </si>
  <si>
    <t>16,949.750917</t>
  </si>
  <si>
    <t>46,023,684,853.47</t>
  </si>
  <si>
    <t>2,715,301.545108</t>
  </si>
  <si>
    <t>16,948.392782</t>
  </si>
  <si>
    <t>46,020,201,131.82</t>
  </si>
  <si>
    <t>2,715,313.583036</t>
  </si>
  <si>
    <t>17,244.567682</t>
  </si>
  <si>
    <t>46,809,571,505.72</t>
  </si>
  <si>
    <t>2,714,453.175547</t>
  </si>
  <si>
    <t>17,318.401913</t>
  </si>
  <si>
    <t>46,989,390,172.64</t>
  </si>
  <si>
    <t>2,713,263.637620</t>
  </si>
  <si>
    <t>17,428.386130</t>
  </si>
  <si>
    <t>47,132,750,251.92</t>
  </si>
  <si>
    <t>2,704,366.881691</t>
  </si>
  <si>
    <t>17,359.541253</t>
  </si>
  <si>
    <t>47,022,148,529.46</t>
  </si>
  <si>
    <t>2,708,720.688258</t>
  </si>
  <si>
    <t>17,358.152505</t>
  </si>
  <si>
    <t>47,018,604,486.58</t>
  </si>
  <si>
    <t>2,708,733.229198</t>
  </si>
  <si>
    <t>17,356.763872</t>
  </si>
  <si>
    <t>47,015,060,723.39</t>
  </si>
  <si>
    <t>2,708,745.770175</t>
  </si>
  <si>
    <t>17,355.467799</t>
  </si>
  <si>
    <t>47,125,788,681.13</t>
  </si>
  <si>
    <t>2,715,328.058317</t>
  </si>
  <si>
    <t>17,179.981090</t>
  </si>
  <si>
    <t>46,653,203,660.60</t>
  </si>
  <si>
    <t>2,715,556.170623</t>
  </si>
  <si>
    <t>17,329.013343</t>
  </si>
  <si>
    <t>46,964,754,151.55</t>
  </si>
  <si>
    <t>2,710,180.506119</t>
  </si>
  <si>
    <t>17,196.742879</t>
  </si>
  <si>
    <t>46,626,759,992.30</t>
  </si>
  <si>
    <t>2,711,371.584810</t>
  </si>
  <si>
    <t>17,383.155015</t>
  </si>
  <si>
    <t>47,040,007,120.94</t>
  </si>
  <si>
    <t>2,706,068.436978</t>
  </si>
  <si>
    <t>17,381.757624</t>
  </si>
  <si>
    <t>47,036,444,304.61</t>
  </si>
  <si>
    <t>2,706,081.014414</t>
  </si>
  <si>
    <t>17,380.360350</t>
  </si>
  <si>
    <t>47,032,881,766.78</t>
  </si>
  <si>
    <t>2,706,093.591856</t>
  </si>
  <si>
    <t>17,308.202533</t>
  </si>
  <si>
    <t>46,876,879,907.27</t>
  </si>
  <si>
    <t>2,708,362.108494</t>
  </si>
  <si>
    <t>17,384.156304</t>
  </si>
  <si>
    <t>47,063,662,735.74</t>
  </si>
  <si>
    <t>2,707,273.330505</t>
  </si>
  <si>
    <t>17,421.700403</t>
  </si>
  <si>
    <t>47,432,171,272.30</t>
  </si>
  <si>
    <t>2,722,591.375933</t>
  </si>
  <si>
    <t>17,457.817388</t>
  </si>
  <si>
    <t>47,647,462,497.28</t>
  </si>
  <si>
    <t>2,729,290.921025</t>
  </si>
  <si>
    <t>17,456.423725</t>
  </si>
  <si>
    <t>47,643,879,377.14</t>
  </si>
  <si>
    <t>2,729,303.557663</t>
  </si>
  <si>
    <t>17,455.030179</t>
  </si>
  <si>
    <t>47,640,295,704.51</t>
  </si>
  <si>
    <t>2,729,316.146392</t>
  </si>
  <si>
    <t>17,453.636751</t>
  </si>
  <si>
    <t>47,636,710,821.58</t>
  </si>
  <si>
    <t>2,729,328.649512</t>
  </si>
  <si>
    <t>17,352.297923</t>
  </si>
  <si>
    <t>47,348,422,427.15</t>
  </si>
  <si>
    <t>2,728,654.304847</t>
  </si>
  <si>
    <t>17,409.670496</t>
  </si>
  <si>
    <t>46,755,082,246.85</t>
  </si>
  <si>
    <t>2,685,581.111872</t>
  </si>
  <si>
    <t>17,240.368656</t>
  </si>
  <si>
    <t>46,811,529,806.63</t>
  </si>
  <si>
    <t>2,715,227.889848</t>
  </si>
  <si>
    <t>17,327.833680</t>
  </si>
  <si>
    <t>47,026,384,859.41</t>
  </si>
  <si>
    <t>2,713,921.758999</t>
  </si>
  <si>
    <t>17,703.371761</t>
  </si>
  <si>
    <t>48,086,365,997.64</t>
  </si>
  <si>
    <t>2,716,226.414152</t>
  </si>
  <si>
    <t>17,701.966495</t>
  </si>
  <si>
    <t>48,082,770,391.83</t>
  </si>
  <si>
    <t>2,716,238.922047</t>
  </si>
  <si>
    <t>17,700.561349</t>
  </si>
  <si>
    <t>48,079,175,073.94</t>
  </si>
  <si>
    <t>2,716,251.429952</t>
  </si>
  <si>
    <t>17,692.437202</t>
  </si>
  <si>
    <t>48,009,377,267.69</t>
  </si>
  <si>
    <t>2,713,553.634167</t>
  </si>
  <si>
    <t>17,587.675862</t>
  </si>
  <si>
    <t>47,608,805,689.11</t>
  </si>
  <si>
    <t>2,706,941.273172</t>
  </si>
  <si>
    <t>17,551.725939</t>
  </si>
  <si>
    <t>47,675,283,069.73</t>
  </si>
  <si>
    <t>2,716,273.216328</t>
  </si>
  <si>
    <t>17,323.170955</t>
  </si>
  <si>
    <t>47,049,303,710.46</t>
  </si>
  <si>
    <t>2,715,975.258396</t>
  </si>
  <si>
    <t>17,302.669446</t>
  </si>
  <si>
    <t>46,923,013,490.31</t>
  </si>
  <si>
    <t>2,711,894.464390</t>
  </si>
  <si>
    <t>17,301.305748</t>
  </si>
  <si>
    <t>46,919,530,075.00</t>
  </si>
  <si>
    <t>2,711,906.879132</t>
  </si>
  <si>
    <t>17,299.942166</t>
  </si>
  <si>
    <t>46,916,044,969.33</t>
  </si>
  <si>
    <t>2,711,919.179802</t>
  </si>
  <si>
    <t>17,244.798974</t>
  </si>
  <si>
    <t>46,795,930,452.29</t>
  </si>
  <si>
    <t>2,713,625.744422</t>
  </si>
  <si>
    <t>17,243.417403</t>
  </si>
  <si>
    <t>46,792,394,841.53</t>
  </si>
  <si>
    <t>2,713,638.123382</t>
  </si>
  <si>
    <t>17,011.491494</t>
  </si>
  <si>
    <t>46,402,488,077.80</t>
  </si>
  <si>
    <t>2,727,714.268548</t>
  </si>
  <si>
    <t>17,458.236147</t>
  </si>
  <si>
    <t>47,764,385,638.45</t>
  </si>
  <si>
    <t>2,735,922.760827</t>
  </si>
  <si>
    <t>17,591.770723</t>
  </si>
  <si>
    <t>48,134,944,905.71</t>
  </si>
  <si>
    <t>2,736,219.432548</t>
  </si>
  <si>
    <t>17,590.394323</t>
  </si>
  <si>
    <t>48,131,392,871.20</t>
  </si>
  <si>
    <t>2,736,231.603935</t>
  </si>
  <si>
    <t>17,589.018041</t>
  </si>
  <si>
    <t>48,127,840,035.55</t>
  </si>
  <si>
    <t>2,736,243.713188</t>
  </si>
  <si>
    <t>17,555.420188</t>
  </si>
  <si>
    <t>48,448,489,130.49</t>
  </si>
  <si>
    <t>2,759,745.344301</t>
  </si>
  <si>
    <t>17,661.507156</t>
  </si>
  <si>
    <t>48,969,650,711.67</t>
  </si>
  <si>
    <t>2,772,676.775509</t>
  </si>
  <si>
    <t>17,774.131296</t>
  </si>
  <si>
    <t>49,264,678,449.14</t>
  </si>
  <si>
    <t>2,771,706.680218</t>
  </si>
  <si>
    <t>17,897.481373</t>
  </si>
  <si>
    <t>49,590,937,478.64</t>
  </si>
  <si>
    <t>2,770,833.305777</t>
  </si>
  <si>
    <t>17,958.437496</t>
  </si>
  <si>
    <t>49,767,447,885.98</t>
  </si>
  <si>
    <t>2,771,257.126222</t>
  </si>
  <si>
    <t>17,957.012671</t>
  </si>
  <si>
    <t>49,763,724,876.97</t>
  </si>
  <si>
    <t>2,771,269.686523</t>
  </si>
  <si>
    <t>17,955.587970</t>
  </si>
  <si>
    <t>49,759,998,504.97</t>
  </si>
  <si>
    <t>2,771,282.042560</t>
  </si>
  <si>
    <t>17,954.163391</t>
  </si>
  <si>
    <t>49,756,271,256.93</t>
  </si>
  <si>
    <t>2,771,294.332800</t>
  </si>
  <si>
    <t>17,816.195615</t>
  </si>
  <si>
    <t>49,221,671,155.16</t>
  </si>
  <si>
    <t>2,762,748.693312</t>
  </si>
  <si>
    <t>17,870.314116</t>
  </si>
  <si>
    <t>49,257,221,171.70</t>
  </si>
  <si>
    <t>2,756,371.312369</t>
  </si>
  <si>
    <t>17,856.768560</t>
  </si>
  <si>
    <t>49,207,274,819.70</t>
  </si>
  <si>
    <t>2,755,665.150470</t>
  </si>
  <si>
    <t>18,510.879927</t>
  </si>
  <si>
    <t>54,924,569,623.76</t>
  </si>
  <si>
    <t>2,967,150.661688</t>
  </si>
  <si>
    <t>18,509.422633</t>
  </si>
  <si>
    <t>54,920,369,793.24</t>
  </si>
  <si>
    <t>2,967,157.370653</t>
  </si>
  <si>
    <t>18,306.371770</t>
  </si>
  <si>
    <t>54,712,071,592.89</t>
  </si>
  <si>
    <t>2,988,690.073571</t>
  </si>
  <si>
    <t>18,213.964459</t>
  </si>
  <si>
    <t>54,846,277,482.89</t>
  </si>
  <si>
    <t>3,011,221.286123</t>
  </si>
  <si>
    <t>18,209.435248</t>
  </si>
  <si>
    <t>55,113,858,761.02</t>
  </si>
  <si>
    <t>3,026,664.913547</t>
  </si>
  <si>
    <t>18,303.489839</t>
  </si>
  <si>
    <t>55,502,922,812.15</t>
  </si>
  <si>
    <t>3,032,368.324282</t>
  </si>
  <si>
    <t>18,248.692402</t>
  </si>
  <si>
    <t>55,695,262,339.91</t>
  </si>
  <si>
    <t>3,052,013.871001</t>
  </si>
  <si>
    <t>18,247.241582</t>
  </si>
  <si>
    <t>55,698,998,764.62</t>
  </si>
  <si>
    <t>3,052,461.300250</t>
  </si>
  <si>
    <t>18,245.790881</t>
  </si>
  <si>
    <t>55,694,588,721.88</t>
  </si>
  <si>
    <t>3,052,462.295844</t>
  </si>
  <si>
    <t>18,283.068450</t>
  </si>
  <si>
    <t>55,408,277,833.52</t>
  </si>
  <si>
    <t>3,030,578.700946</t>
  </si>
  <si>
    <t>18,356.247369</t>
  </si>
  <si>
    <t>55,687,111,387.57</t>
  </si>
  <si>
    <t>3,033,687.129347</t>
  </si>
  <si>
    <t>18,280.610247</t>
  </si>
  <si>
    <t>56,387,922,880.39</t>
  </si>
  <si>
    <t>3,084,575.521188</t>
  </si>
  <si>
    <t>18,459.294645</t>
  </si>
  <si>
    <t>56,930,238,614.23</t>
  </si>
  <si>
    <t>3,084,096.099504</t>
  </si>
  <si>
    <t>18,496.537219</t>
  </si>
  <si>
    <t>57,248,068,378.75</t>
  </si>
  <si>
    <t>3,095,069.509563</t>
  </si>
  <si>
    <t>18,495.160301</t>
  </si>
  <si>
    <t>57,244,053,193.62</t>
  </si>
  <si>
    <t>3,095,082.835851</t>
  </si>
  <si>
    <t>18,493.783513</t>
  </si>
  <si>
    <t>57,239,939,841.60</t>
  </si>
  <si>
    <t>3,095,090.834288</t>
  </si>
  <si>
    <t>18,457.061206</t>
  </si>
  <si>
    <t>57,494,002,906.94</t>
  </si>
  <si>
    <t>3,115,013.937702</t>
  </si>
  <si>
    <t>18,328.459903</t>
  </si>
  <si>
    <t>57,361,537,162.57</t>
  </si>
  <si>
    <t>3,129,643.050502</t>
  </si>
  <si>
    <t>18,424.928641</t>
  </si>
  <si>
    <t>58,020,628,350.15</t>
  </si>
  <si>
    <t>3,149,028.660054</t>
  </si>
  <si>
    <t>18,318.687718</t>
  </si>
  <si>
    <t>56,944,616,360.77</t>
  </si>
  <si>
    <t>3,108,553.256453</t>
  </si>
  <si>
    <t>18,462.381086</t>
  </si>
  <si>
    <t>57,478,895,813.26</t>
  </si>
  <si>
    <t>3,113,298.092230</t>
  </si>
  <si>
    <t>18,460.999750</t>
  </si>
  <si>
    <t>57,474,728,508.42</t>
  </si>
  <si>
    <t>3,113,305.307785</t>
  </si>
  <si>
    <t>18,459.618543</t>
  </si>
  <si>
    <t>57,470,430,289.56</t>
  </si>
  <si>
    <t>3,113,305.410774</t>
  </si>
  <si>
    <t>18,458.237465</t>
  </si>
  <si>
    <t>57,466,132,170.22</t>
  </si>
  <si>
    <t>3,113,305.497267</t>
  </si>
  <si>
    <t>18,635.779191</t>
  </si>
  <si>
    <t>58,371,816,802.20</t>
  </si>
  <si>
    <t>3,132,244.496068</t>
  </si>
  <si>
    <t>18,931.170044</t>
  </si>
  <si>
    <t>60,389,310,887.44</t>
  </si>
  <si>
    <t>3,189,940.756260</t>
  </si>
  <si>
    <t>19,193.768902</t>
  </si>
  <si>
    <t>62,254,690,452.08</t>
  </si>
  <si>
    <t>3,243,484.422977</t>
  </si>
  <si>
    <t>19,227.782230</t>
  </si>
  <si>
    <t>70,875,000,909.61</t>
  </si>
  <si>
    <t>3,686,072.582977</t>
  </si>
  <si>
    <t>19,226.674616</t>
  </si>
  <si>
    <t>70,871,130,316.23</t>
  </si>
  <si>
    <t>3,686,083.617303</t>
  </si>
  <si>
    <t>19,225.567155</t>
  </si>
  <si>
    <t>70,867,119,676.19</t>
  </si>
  <si>
    <t>3,686,087.339009</t>
  </si>
  <si>
    <t>19,346.936690</t>
  </si>
  <si>
    <t>72,581,411,305.49</t>
  </si>
  <si>
    <t>3,751,571.241859</t>
  </si>
  <si>
    <t>19,327.001852</t>
  </si>
  <si>
    <t>73,345,625,986.56</t>
  </si>
  <si>
    <t>3,794,982.095396</t>
  </si>
  <si>
    <t>1,039.00</t>
  </si>
  <si>
    <t>19,370.025019</t>
  </si>
  <si>
    <t>75,415,590,356.57</t>
  </si>
  <si>
    <t>3,893,417.292096</t>
  </si>
  <si>
    <t>1,080.00</t>
  </si>
  <si>
    <t>19,631.954664</t>
  </si>
  <si>
    <t>76,889,381,381.84</t>
  </si>
  <si>
    <t>3,916,542.325892</t>
  </si>
  <si>
    <t>19,604.223075</t>
  </si>
  <si>
    <t>78,822,100,109.69</t>
  </si>
  <si>
    <t>4,020,669.414253</t>
  </si>
  <si>
    <t>19,602.818687</t>
  </si>
  <si>
    <t>78,816,748,361.07</t>
  </si>
  <si>
    <t>4,020,684.454662</t>
  </si>
  <si>
    <t>19,601.414438</t>
  </si>
  <si>
    <t>78,811,121,595.15</t>
  </si>
  <si>
    <t>4,020,685.438059</t>
  </si>
  <si>
    <t>19,640.201385</t>
  </si>
  <si>
    <t>78,925,763,055.79</t>
  </si>
  <si>
    <t>4,018,582.167616</t>
  </si>
  <si>
    <t>19,545.909375</t>
  </si>
  <si>
    <t>79,072,816,389.92</t>
  </si>
  <si>
    <t>4,045,491.814913</t>
  </si>
  <si>
    <t>19,573.394329</t>
  </si>
  <si>
    <t>79,112,467,638.22</t>
  </si>
  <si>
    <t>4,041,836.909337</t>
  </si>
  <si>
    <t>19,188.140294</t>
  </si>
  <si>
    <t>77,578,190,641.97</t>
  </si>
  <si>
    <t>4,043,028.112832</t>
  </si>
  <si>
    <t>18,935.785330</t>
  </si>
  <si>
    <t>76,102,488,940.94</t>
  </si>
  <si>
    <t>4,018,977.170185</t>
  </si>
  <si>
    <t>18,934.296435</t>
  </si>
  <si>
    <t>76,096,605,227.49</t>
  </si>
  <si>
    <t>4,018,982.457985</t>
  </si>
  <si>
    <t>18,932.807668</t>
  </si>
  <si>
    <t>76,090,623,346.74</t>
  </si>
  <si>
    <t>4,018,982.534440</t>
  </si>
  <si>
    <t>18,931.319029</t>
  </si>
  <si>
    <t>76,084,641,734.61</t>
  </si>
  <si>
    <t>4,018,982.597951</t>
  </si>
  <si>
    <t>18,814.364034</t>
  </si>
  <si>
    <t>75,153,352,539.60</t>
  </si>
  <si>
    <t>3,994,466.802290</t>
  </si>
  <si>
    <t>18,243.192850</t>
  </si>
  <si>
    <t>64,917,775,857.53</t>
  </si>
  <si>
    <t>3,558,465.691264</t>
  </si>
  <si>
    <t>18,813.204848</t>
  </si>
  <si>
    <t>63,526,475,282.80</t>
  </si>
  <si>
    <t>3,376,696.091654</t>
  </si>
  <si>
    <t>18,863.409184</t>
  </si>
  <si>
    <t>63,610,230,842.35</t>
  </si>
  <si>
    <t>3,372,149.234679</t>
  </si>
  <si>
    <t>18,862.085482</t>
  </si>
  <si>
    <t>63,605,902,075.64</t>
  </si>
  <si>
    <t>3,372,156.389376</t>
  </si>
  <si>
    <t>18,860.761917</t>
  </si>
  <si>
    <t>63,601,440,294.62</t>
  </si>
  <si>
    <t>3,372,156.468174</t>
  </si>
  <si>
    <t>18,859.438491</t>
  </si>
  <si>
    <t>63,596,978,245.22</t>
  </si>
  <si>
    <t>3,372,156.508105</t>
  </si>
  <si>
    <t>18,619.211063</t>
  </si>
  <si>
    <t>61,072,045,546.46</t>
  </si>
  <si>
    <t>3,280,055.494303</t>
  </si>
  <si>
    <t>18,516.519410</t>
  </si>
  <si>
    <t>60,521,157,683.24</t>
  </si>
  <si>
    <t>3,268,495.355049</t>
  </si>
  <si>
    <t>18,614.150501</t>
  </si>
  <si>
    <t>61,089,066,439.90</t>
  </si>
  <si>
    <t>3,281,861.637301</t>
  </si>
  <si>
    <t>18,560.882794</t>
  </si>
  <si>
    <t>60,914,408,341.93</t>
  </si>
  <si>
    <t>3,281,870.211552</t>
  </si>
  <si>
    <t>18,559.468367</t>
  </si>
  <si>
    <t>60,909,766,938.87</t>
  </si>
  <si>
    <t>3,281,870.241829</t>
  </si>
  <si>
    <t>18,558.054068</t>
  </si>
  <si>
    <t>60,905,125,957.16</t>
  </si>
  <si>
    <t>3,281,870.272204</t>
  </si>
  <si>
    <t>18,607.899390</t>
  </si>
  <si>
    <t>60,934,585,294.62</t>
  </si>
  <si>
    <t>3,274,662.229087</t>
  </si>
  <si>
    <t>18,579.746025</t>
  </si>
  <si>
    <t>60,020,672,710.56</t>
  </si>
  <si>
    <t>3,230,435.584469</t>
  </si>
  <si>
    <t>18,596.096797</t>
  </si>
  <si>
    <t>59,982,643,720.64</t>
  </si>
  <si>
    <t>3,225,550.198816</t>
  </si>
  <si>
    <t>1,009.00</t>
  </si>
  <si>
    <t>18,562.505691</t>
  </si>
  <si>
    <t>58,768,815,152.76</t>
  </si>
  <si>
    <t>3,165,995.805184</t>
  </si>
  <si>
    <t>1,008.00</t>
  </si>
  <si>
    <t>18,526.513651</t>
  </si>
  <si>
    <t>57,687,659,638.50</t>
  </si>
  <si>
    <t>3,113,789.282027</t>
  </si>
  <si>
    <t>18,525.064434</t>
  </si>
  <si>
    <t>57,683,147,553.16</t>
  </si>
  <si>
    <t>3,113,789.307363</t>
  </si>
  <si>
    <t>18,523.615344</t>
  </si>
  <si>
    <t>57,678,635,859.54</t>
  </si>
  <si>
    <t>3,113,789.332693</t>
  </si>
  <si>
    <t>18,423.710195</t>
  </si>
  <si>
    <t>57,091,206,050.11</t>
  </si>
  <si>
    <t>3,098,789.844543</t>
  </si>
  <si>
    <t>18,399.262454</t>
  </si>
  <si>
    <t>55,335,762,319.94</t>
  </si>
  <si>
    <t>3,007,498.939617</t>
  </si>
  <si>
    <t>18,373.190288</t>
  </si>
  <si>
    <t>55,213,890,884.20</t>
  </si>
  <si>
    <t>3,005,133.567836</t>
  </si>
  <si>
    <t>18,415.176049</t>
  </si>
  <si>
    <t>55,291,796,876.70</t>
  </si>
  <si>
    <t>3,002,512.532640</t>
  </si>
  <si>
    <t>18,510.541110</t>
  </si>
  <si>
    <t>55,335,342,117.27</t>
  </si>
  <si>
    <t>2,989,396.246664</t>
  </si>
  <si>
    <t>18,509.035356</t>
  </si>
  <si>
    <t>55,330,840,820.66</t>
  </si>
  <si>
    <t>2,989,396.246637</t>
  </si>
  <si>
    <t>18,507.529723</t>
  </si>
  <si>
    <t>55,326,407,067.11</t>
  </si>
  <si>
    <t>2,989,399.876417</t>
  </si>
  <si>
    <t>18,560.955752</t>
  </si>
  <si>
    <t>55,363,475,199.29</t>
  </si>
  <si>
    <t>2,982,792.262406</t>
  </si>
  <si>
    <t>18,630.849930</t>
  </si>
  <si>
    <t>55,350,657,782.12</t>
  </si>
  <si>
    <t>2,970,914.262648</t>
  </si>
  <si>
    <t>18,737.317289</t>
  </si>
  <si>
    <t>55,755,995,690.74</t>
  </si>
  <si>
    <t>2,975,665.877466</t>
  </si>
  <si>
    <t>18,862.407560</t>
  </si>
  <si>
    <t>56,115,120,462.73</t>
  </si>
  <si>
    <t>2,974,971.264133</t>
  </si>
  <si>
    <t>18,906.025228</t>
  </si>
  <si>
    <t>55,998,201,701.86</t>
  </si>
  <si>
    <t>2,961,923.568044</t>
  </si>
  <si>
    <t>18,904.545517</t>
  </si>
  <si>
    <t>55,994,083,011.32</t>
  </si>
  <si>
    <t>2,961,937.538233</t>
  </si>
  <si>
    <t>18,903.065934</t>
  </si>
  <si>
    <t>55,989,964,658.37</t>
  </si>
  <si>
    <t>2,961,951.508434</t>
  </si>
  <si>
    <t>18,971.000964</t>
  </si>
  <si>
    <t>56,177,730,546.58</t>
  </si>
  <si>
    <t>2,961,242.300960</t>
  </si>
  <si>
    <t>19,125.998130</t>
  </si>
  <si>
    <t>56,786,196,643.95</t>
  </si>
  <si>
    <t>2,969,057.941929</t>
  </si>
  <si>
    <t>19,181.888679</t>
  </si>
  <si>
    <t>57,693,918,686.79</t>
  </si>
  <si>
    <t>3,007,728.782786</t>
  </si>
  <si>
    <t>19,228.139205</t>
  </si>
  <si>
    <t>57,795,172,816.64</t>
  </si>
  <si>
    <t>3,005,760.058196</t>
  </si>
  <si>
    <t>19,164.527495</t>
  </si>
  <si>
    <t>57,601,024,861.58</t>
  </si>
  <si>
    <t>3,005,606.314980</t>
  </si>
  <si>
    <t>19,163.062850</t>
  </si>
  <si>
    <t>57,596,888,132.31</t>
  </si>
  <si>
    <t>3,005,620.165346</t>
  </si>
  <si>
    <t>19,161.598338</t>
  </si>
  <si>
    <t>57,592,749,861.68</t>
  </si>
  <si>
    <t>3,005,633.916708</t>
  </si>
  <si>
    <t>19,164.778211</t>
  </si>
  <si>
    <t>57,643,194,377.95</t>
  </si>
  <si>
    <t>3,007,767.360721</t>
  </si>
  <si>
    <t>19,163.637161</t>
  </si>
  <si>
    <t>57,377,243,839.93</t>
  </si>
  <si>
    <t>2,994,068.576703</t>
  </si>
  <si>
    <t>19,231.260419</t>
  </si>
  <si>
    <t>70,405,763,787.63</t>
  </si>
  <si>
    <t>3,661,006.208297</t>
  </si>
  <si>
    <t>19,116.576747</t>
  </si>
  <si>
    <t>70,640,168,285.96</t>
  </si>
  <si>
    <t>3,695,231.066837</t>
  </si>
  <si>
    <t>19,022.242454</t>
  </si>
  <si>
    <t>68,829,717,181.76</t>
  </si>
  <si>
    <t>3,618,380.816393</t>
  </si>
  <si>
    <t>19,021.288462</t>
  </si>
  <si>
    <t>68,826,428,937.98</t>
  </si>
  <si>
    <t>3,618,389.420638</t>
  </si>
  <si>
    <t>19,020.334631</t>
  </si>
  <si>
    <t>68,823,141,200.81</t>
  </si>
  <si>
    <t>3,618,398.021787</t>
  </si>
  <si>
    <t>19,106.367505</t>
  </si>
  <si>
    <t>69,036,041,049.78</t>
  </si>
  <si>
    <t>3,613,247.836507</t>
  </si>
  <si>
    <t>19,105.052510</t>
  </si>
  <si>
    <t>69,031,585,170.30</t>
  </si>
  <si>
    <t>3,613,263.304870</t>
  </si>
  <si>
    <t>19,076.152292</t>
  </si>
  <si>
    <t>71,117,519,366.48</t>
  </si>
  <si>
    <t>3,728,085.112705</t>
  </si>
  <si>
    <t>19,245.050877</t>
  </si>
  <si>
    <t>79,143,991,331.81</t>
  </si>
  <si>
    <t>4,112,433.468665</t>
  </si>
  <si>
    <t>19,300.614466</t>
  </si>
  <si>
    <t>80,789,924,659.68</t>
  </si>
  <si>
    <t>4,185,873.190927</t>
  </si>
  <si>
    <t>19,299.512288</t>
  </si>
  <si>
    <t>80,785,565,275.99</t>
  </si>
  <si>
    <t>4,185,886.361764</t>
  </si>
  <si>
    <t>19,298.410266</t>
  </si>
  <si>
    <t>80,781,203,099.38</t>
  </si>
  <si>
    <t>4,185,899.355799</t>
  </si>
  <si>
    <t>19,297.308398</t>
  </si>
  <si>
    <t>80,777,330,471.49</t>
  </si>
  <si>
    <t>4,185,937.686490</t>
  </si>
  <si>
    <t>19,296.212003</t>
  </si>
  <si>
    <t>80,772,741,031.73</t>
  </si>
  <si>
    <t>4,185,937.686489</t>
  </si>
  <si>
    <t>19,233.150782</t>
  </si>
  <si>
    <t>67,227,428,326.11</t>
  </si>
  <si>
    <t>3,495,393.401089</t>
  </si>
  <si>
    <t>19,313.468670</t>
  </si>
  <si>
    <t>62,440,514,601.45</t>
  </si>
  <si>
    <t>3,233,003.644615</t>
  </si>
  <si>
    <t>19,276.413272</t>
  </si>
  <si>
    <t>58,592,465,154.40</t>
  </si>
  <si>
    <t>3,039,593.742318</t>
  </si>
  <si>
    <t>19,274.873914</t>
  </si>
  <si>
    <t>58,588,070,595.61</t>
  </si>
  <si>
    <t>3,039,608.500493</t>
  </si>
  <si>
    <t>19,273.334684</t>
  </si>
  <si>
    <t>58,583,676,379.83</t>
  </si>
  <si>
    <t>3,039,623.258816</t>
  </si>
  <si>
    <t>19,271.795581</t>
  </si>
  <si>
    <t>58,579,282,506.97</t>
  </si>
  <si>
    <t>3,039,638.017124</t>
  </si>
  <si>
    <t>19,149.920876</t>
  </si>
  <si>
    <t>57,239,651,655.99</t>
  </si>
  <si>
    <t>2,989,028.102346</t>
  </si>
  <si>
    <t>19,353.908027</t>
  </si>
  <si>
    <t>57,895,322,000.24</t>
  </si>
  <si>
    <t>2,991,402.145740</t>
  </si>
  <si>
    <t>19,238.493694</t>
  </si>
  <si>
    <t>57,491,585,463.01</t>
  </si>
  <si>
    <t>2,988,362.102356</t>
  </si>
  <si>
    <t>19,277.663010</t>
  </si>
  <si>
    <t>57,906,179,482.92</t>
  </si>
  <si>
    <t>3,003,796.645451</t>
  </si>
  <si>
    <t>19,276.279174</t>
  </si>
  <si>
    <t>57,902,274,959.50</t>
  </si>
  <si>
    <t>3,003,809.730949</t>
  </si>
  <si>
    <t>19,274.888796</t>
  </si>
  <si>
    <t>57,898,351,764.46</t>
  </si>
  <si>
    <t>3,003,822.869107</t>
  </si>
  <si>
    <t>19,363.356001</t>
  </si>
  <si>
    <t>58,675,961,046.33</t>
  </si>
  <si>
    <t>3,030,257.825380</t>
  </si>
  <si>
    <t>19,312.953528</t>
  </si>
  <si>
    <t>57,577,049,258.85</t>
  </si>
  <si>
    <t>2,981,265.872922</t>
  </si>
  <si>
    <t>19,330.074691</t>
  </si>
  <si>
    <t>57,641,101,769.69</t>
  </si>
  <si>
    <t>2,981,938.905597</t>
  </si>
  <si>
    <t>19,261.810748</t>
  </si>
  <si>
    <t>57,397,955,606.86</t>
  </si>
  <si>
    <t>2,979,883.685749</t>
  </si>
  <si>
    <t>19,324.929107</t>
  </si>
  <si>
    <t>57,606,209,156.78</t>
  </si>
  <si>
    <t>2,980,927.321318</t>
  </si>
  <si>
    <t>19,409.525953</t>
  </si>
  <si>
    <t>57,843,050,222.01</t>
  </si>
  <si>
    <t>2,980,137.194611</t>
  </si>
  <si>
    <t>19,409.786973</t>
  </si>
  <si>
    <t>57,843,780,792.31</t>
  </si>
  <si>
    <t>2,980,134.757462</t>
  </si>
  <si>
    <t>19,371.164416</t>
  </si>
  <si>
    <t>57,751,782,603.45</t>
  </si>
  <si>
    <t>2,981,327.366943</t>
  </si>
  <si>
    <t>19,425.162588</t>
  </si>
  <si>
    <t>57,751,391,998.01</t>
  </si>
  <si>
    <t>2,973,019.748766</t>
  </si>
  <si>
    <t>19,499.545484</t>
  </si>
  <si>
    <t>58,535,084,450.89</t>
  </si>
  <si>
    <t>3,001,869.171772</t>
  </si>
  <si>
    <t>19,622.071197</t>
  </si>
  <si>
    <t>60,706,208,610.12</t>
  </si>
  <si>
    <t>3,093,771.702378</t>
  </si>
  <si>
    <t>19,710.041609</t>
  </si>
  <si>
    <t>59,657,225,674.08</t>
  </si>
  <si>
    <t>3,026,742.756699</t>
  </si>
  <si>
    <t>19,708.727885</t>
  </si>
  <si>
    <t>59,653,488,857.34</t>
  </si>
  <si>
    <t>3,026,754.907990</t>
  </si>
  <si>
    <t>19,707.407846</t>
  </si>
  <si>
    <t>59,649,734,060.03</t>
  </si>
  <si>
    <t>3,026,767.118576</t>
  </si>
  <si>
    <t>19,610.037618</t>
  </si>
  <si>
    <t>59,205,956,396.44</t>
  </si>
  <si>
    <t>3,019,165.875670</t>
  </si>
  <si>
    <t>19,533.196207</t>
  </si>
  <si>
    <t>58,299,016,757.63</t>
  </si>
  <si>
    <t>2,984,612.253985</t>
  </si>
  <si>
    <t>19,556.015886</t>
  </si>
  <si>
    <t>58,573,061,405.64</t>
  </si>
  <si>
    <t>2,995,142.862849</t>
  </si>
  <si>
    <t>19,420.055579</t>
  </si>
  <si>
    <t>58,088,372,328.90</t>
  </si>
  <si>
    <t>2,991,153.763250</t>
  </si>
  <si>
    <t>19,727.385802</t>
  </si>
  <si>
    <t>59,398,123,380.06</t>
  </si>
  <si>
    <t>3,010,947.521258</t>
  </si>
  <si>
    <t>19,725.959398</t>
  </si>
  <si>
    <t>59,394,091,472.57</t>
  </si>
  <si>
    <t>3,010,960.849825</t>
  </si>
  <si>
    <t>19,724.539592</t>
  </si>
  <si>
    <t>59,390,078,197.57</t>
  </si>
  <si>
    <t>3,010,974.117803</t>
  </si>
  <si>
    <t>19,869.963582</t>
  </si>
  <si>
    <t>59,662,301,614.08</t>
  </si>
  <si>
    <t>3,002,637.693254</t>
  </si>
  <si>
    <t>19,947.233861</t>
  </si>
  <si>
    <t>60,564,090,430.11</t>
  </si>
  <si>
    <t>3,036,214.988590</t>
  </si>
  <si>
    <t>20,003.975375</t>
  </si>
  <si>
    <t>64,856,607,268.35</t>
  </si>
  <si>
    <t>3,242,185.918199</t>
  </si>
  <si>
    <t>19,909.256833</t>
  </si>
  <si>
    <t>64,922,773,175.23</t>
  </si>
  <si>
    <t>3,260,934.032783</t>
  </si>
  <si>
    <t>19,874.349229</t>
  </si>
  <si>
    <t>64,677,579,051.39</t>
  </si>
  <si>
    <t>3,254,324.370833</t>
  </si>
  <si>
    <t>19,873.071911</t>
  </si>
  <si>
    <t>64,673,657,283.74</t>
  </si>
  <si>
    <t>3,254,336.197963</t>
  </si>
  <si>
    <t>19,871.788732</t>
  </si>
  <si>
    <t>64,669,717,436.81</t>
  </si>
  <si>
    <t>3,254,348.076583</t>
  </si>
  <si>
    <t>19,762.329657</t>
  </si>
  <si>
    <t>65,857,040,721.51</t>
  </si>
  <si>
    <t>3,332,453.302095</t>
  </si>
  <si>
    <t>1,052.00</t>
  </si>
  <si>
    <t>19,859.113515</t>
  </si>
  <si>
    <t>66,871,040,676.87</t>
  </si>
  <si>
    <t>3,367,272.191031</t>
  </si>
  <si>
    <t>20,042.307063</t>
  </si>
  <si>
    <t>68,896,298,527.26</t>
  </si>
  <si>
    <t>3,437,543.308222</t>
  </si>
  <si>
    <t>1,069.00</t>
  </si>
  <si>
    <t>20,054.299521</t>
  </si>
  <si>
    <t>69,755,281,005.05</t>
  </si>
  <si>
    <t>3,478,320.493343</t>
  </si>
  <si>
    <t>1,082.00</t>
  </si>
  <si>
    <t>20,000.509844</t>
  </si>
  <si>
    <t>70,396,149,703.55</t>
  </si>
  <si>
    <t>3,519,717.759847</t>
  </si>
  <si>
    <t>19,975.603260</t>
  </si>
  <si>
    <t>70,313,532,177.70</t>
  </si>
  <si>
    <t>3,519,970.399018</t>
  </si>
  <si>
    <t>19,974.272319</t>
  </si>
  <si>
    <t>70,309,099,144.10</t>
  </si>
  <si>
    <t>3,519,983.007132</t>
  </si>
  <si>
    <t>20,020.371637</t>
  </si>
  <si>
    <t>75,476,962,827.75</t>
  </si>
  <si>
    <t>3,770,008.079498</t>
  </si>
  <si>
    <t>20,058.001435</t>
  </si>
  <si>
    <t>77,391,287,571.12</t>
  </si>
  <si>
    <t>3,858,374.814695</t>
  </si>
  <si>
    <t>20,000.352270</t>
  </si>
  <si>
    <t>79,299,123,154.03</t>
  </si>
  <si>
    <t>3,964,886.322123</t>
  </si>
  <si>
    <t>19,904.325170</t>
  </si>
  <si>
    <t>78,319,534,213.83</t>
  </si>
  <si>
    <t>3,934,799.775768</t>
  </si>
  <si>
    <t>20,096.630879</t>
  </si>
  <si>
    <t>81,821,531,072.47</t>
  </si>
  <si>
    <t>4,071,405.379536</t>
  </si>
  <si>
    <t>20,101.710215</t>
  </si>
  <si>
    <t>81,840,903,572.63</t>
  </si>
  <si>
    <t>4,071,340.333675</t>
  </si>
  <si>
    <t>20,100.428720</t>
  </si>
  <si>
    <t>81,836,016,049.02</t>
  </si>
  <si>
    <t>4,071,356.745200</t>
  </si>
  <si>
    <t>20,021.182985</t>
  </si>
  <si>
    <t>82,277,877,940.42</t>
  </si>
  <si>
    <t>4,109,541.279509</t>
  </si>
  <si>
    <t>19,992.162607</t>
  </si>
  <si>
    <t>83,313,428,787.37</t>
  </si>
  <si>
    <t>4,167,304.479485</t>
  </si>
  <si>
    <t>20,096.739155</t>
  </si>
  <si>
    <t>83,688,012,764.37</t>
  </si>
  <si>
    <t>4,164,258.296745</t>
  </si>
  <si>
    <t>1,127.00</t>
  </si>
  <si>
    <t>20,112.105500</t>
  </si>
  <si>
    <t>84,610,672,688.07</t>
  </si>
  <si>
    <t>4,206,952.508693</t>
  </si>
  <si>
    <t>20,131.579927</t>
  </si>
  <si>
    <t>89,583,992,981.96</t>
  </si>
  <si>
    <t>4,449,923.617922</t>
  </si>
  <si>
    <t>20,133.555015</t>
  </si>
  <si>
    <t>89,592,225,036.60</t>
  </si>
  <si>
    <t>4,449,895.955869</t>
  </si>
  <si>
    <t>20,132.234636</t>
  </si>
  <si>
    <t>89,586,721,809.56</t>
  </si>
  <si>
    <t>4,449,914.449527</t>
  </si>
  <si>
    <t>20,099.622437</t>
  </si>
  <si>
    <t>90,524,273,492.72</t>
  </si>
  <si>
    <t>4,503,779.798729</t>
  </si>
  <si>
    <t>1,205.00</t>
  </si>
  <si>
    <t>20,048.660462</t>
  </si>
  <si>
    <t>92,784,955,949.56</t>
  </si>
  <si>
    <t>4,627,987.796274</t>
  </si>
  <si>
    <t>19,894.080019</t>
  </si>
  <si>
    <t>92,506,884,819.34</t>
  </si>
  <si>
    <t>4,649,970.480211</t>
  </si>
  <si>
    <t>19,781.752326</t>
  </si>
  <si>
    <t>95,436,740,126.31</t>
  </si>
  <si>
    <t>4,824,483.622664</t>
  </si>
  <si>
    <t>19,719.057569</t>
  </si>
  <si>
    <t>97,305,633,987.63</t>
  </si>
  <si>
    <t>4,934,598.605824</t>
  </si>
  <si>
    <t>19,715.413243</t>
  </si>
  <si>
    <t>97,288,335,751.71</t>
  </si>
  <si>
    <t>4,934,633.352813</t>
  </si>
  <si>
    <t>19,714.140256</t>
  </si>
  <si>
    <t>97,282,292,483.58</t>
  </si>
  <si>
    <t>4,934,645.448336</t>
  </si>
  <si>
    <t>19,748.742401</t>
  </si>
  <si>
    <t>97,690,627,753.57</t>
  </si>
  <si>
    <t>4,946,675.882846</t>
  </si>
  <si>
    <t>19,808.338636</t>
  </si>
  <si>
    <t>98,510,122,437.45</t>
  </si>
  <si>
    <t>4,973,164.294442</t>
  </si>
  <si>
    <t>19,707.904657</t>
  </si>
  <si>
    <t>98,303,171,629.38</t>
  </si>
  <si>
    <t>4,988,007.266091</t>
  </si>
  <si>
    <t>19,634.596904</t>
  </si>
  <si>
    <t>98,078,760,612.54</t>
  </si>
  <si>
    <t>4,995,201.128532</t>
  </si>
  <si>
    <t>19,664.374033</t>
  </si>
  <si>
    <t>98,768,806,343.59</t>
  </si>
  <si>
    <t>5,022,728.217976</t>
  </si>
  <si>
    <t>19,671.138372</t>
  </si>
  <si>
    <t>98,800,640,084.34</t>
  </si>
  <si>
    <t>5,022,619.342861</t>
  </si>
  <si>
    <t>19,669.718183</t>
  </si>
  <si>
    <t>98,793,956,655.18</t>
  </si>
  <si>
    <t>5,022,642.202446</t>
  </si>
  <si>
    <t>19,487.178512</t>
  </si>
  <si>
    <t>97,984,622,912.21</t>
  </si>
  <si>
    <t>5,028,158.532716</t>
  </si>
  <si>
    <t>19,284.486675</t>
  </si>
  <si>
    <t>95,591,799,286.86</t>
  </si>
  <si>
    <t>4,956,927.342695</t>
  </si>
  <si>
    <t>19,265.516169</t>
  </si>
  <si>
    <t>95,123,117,243.62</t>
  </si>
  <si>
    <t>4,937,480.854788</t>
  </si>
  <si>
    <t>19,223.567328</t>
  </si>
  <si>
    <t>93,866,365,282.39</t>
  </si>
  <si>
    <t>4,882,879.628051</t>
  </si>
  <si>
    <t>1,228.00</t>
  </si>
  <si>
    <t>19,274.174624</t>
  </si>
  <si>
    <t>93,999,707,284.28</t>
  </si>
  <si>
    <t>4,876,977.049331</t>
  </si>
  <si>
    <t>19,271.072728</t>
  </si>
  <si>
    <t>93,985,146,096.00</t>
  </si>
  <si>
    <t>4,877,006.455459</t>
  </si>
  <si>
    <t>19,269.594425</t>
  </si>
  <si>
    <t>93,978,204,491.88</t>
  </si>
  <si>
    <t>4,877,020.367870</t>
  </si>
  <si>
    <t>19,268.112245</t>
  </si>
  <si>
    <t>93,971,243,140.77</t>
  </si>
  <si>
    <t>4,877,034.239072</t>
  </si>
  <si>
    <t>19,357.170346</t>
  </si>
  <si>
    <t>94,156,882,151.29</t>
  </si>
  <si>
    <t>4,864,186.266170</t>
  </si>
  <si>
    <t>19,390.112793</t>
  </si>
  <si>
    <t>93,847,152,578.44</t>
  </si>
  <si>
    <t>4,839,948.770883</t>
  </si>
  <si>
    <t>19,388.558331</t>
  </si>
  <si>
    <t>93,840,100,347.19</t>
  </si>
  <si>
    <t>4,839,973.078187</t>
  </si>
  <si>
    <t>19,387.080548</t>
  </si>
  <si>
    <t>93,833,395,955.38</t>
  </si>
  <si>
    <t>4,839,996.188334</t>
  </si>
  <si>
    <t>19,385.606916</t>
  </si>
  <si>
    <t>93,826,710,363.84</t>
  </si>
  <si>
    <t>4,840,019.235318</t>
  </si>
  <si>
    <t>19,384.129377</t>
  </si>
  <si>
    <t>93,820,557,613.99</t>
  </si>
  <si>
    <t>4,840,070.750079</t>
  </si>
  <si>
    <t>19,353.060930</t>
  </si>
  <si>
    <t>93,523,596,467.73</t>
  </si>
  <si>
    <t>4,832,496.358386</t>
  </si>
  <si>
    <t>19,346.859875</t>
  </si>
  <si>
    <t>93,484,505,353.01</t>
  </si>
  <si>
    <t>4,832,024.729479</t>
  </si>
  <si>
    <t>18,982.334540</t>
  </si>
  <si>
    <t>91,681,613,631.12</t>
  </si>
  <si>
    <t>4,829,838.681723</t>
  </si>
  <si>
    <t>19,089.650687</t>
  </si>
  <si>
    <t>92,042,640,303.80</t>
  </si>
  <si>
    <t>4,821,598.981251</t>
  </si>
  <si>
    <t>18,893.506970</t>
  </si>
  <si>
    <t>91,072,487,941.39</t>
  </si>
  <si>
    <t>4,820,306.155263</t>
  </si>
  <si>
    <t>18,892.383903</t>
  </si>
  <si>
    <t>91,067,413,714.82</t>
  </si>
  <si>
    <t>4,820,324.114973</t>
  </si>
  <si>
    <t>18,890.949433</t>
  </si>
  <si>
    <t>91,060,932,490.57</t>
  </si>
  <si>
    <t>4,820,347.056360</t>
  </si>
  <si>
    <t>18,770.562008</t>
  </si>
  <si>
    <t>90,348,362,768.13</t>
  </si>
  <si>
    <t>4,813,300.887247</t>
  </si>
  <si>
    <t>19,066.072314</t>
  </si>
  <si>
    <t>94,674,441,649.96</t>
  </si>
  <si>
    <t>4,965,597.533062</t>
  </si>
  <si>
    <t>19,174.233592</t>
  </si>
  <si>
    <t>95,212,739,645.32</t>
  </si>
  <si>
    <t>4,965,660.775282</t>
  </si>
  <si>
    <t>19,277.215620</t>
  </si>
  <si>
    <t>95,717,156,016.58</t>
  </si>
  <si>
    <t>4,965,299.859942</t>
  </si>
  <si>
    <t>19,119.024709</t>
  </si>
  <si>
    <t>95,000,246,392.29</t>
  </si>
  <si>
    <t>4,968,885.591024</t>
  </si>
  <si>
    <t>19,117.527457</t>
  </si>
  <si>
    <t>94,993,273,708.84</t>
  </si>
  <si>
    <t>4,968,910.018527</t>
  </si>
  <si>
    <t>19,116.104895</t>
  </si>
  <si>
    <t>94,986,648,825.53</t>
  </si>
  <si>
    <t>4,968,933.229230</t>
  </si>
  <si>
    <t>18,748.104601</t>
  </si>
  <si>
    <t>92,994,883,229.73</t>
  </si>
  <si>
    <t>4,960,228.525030</t>
  </si>
  <si>
    <t>18,766.809512</t>
  </si>
  <si>
    <t>93,383,977,845.74</t>
  </si>
  <si>
    <t>4,976,017.782149</t>
  </si>
  <si>
    <t>18,710.666159</t>
  </si>
  <si>
    <t>91,693,593,232.23</t>
  </si>
  <si>
    <t>4,900,605.486330</t>
  </si>
  <si>
    <t>18,741.443891</t>
  </si>
  <si>
    <t>86,867,821,491.07</t>
  </si>
  <si>
    <t>4,635,065.579561</t>
  </si>
  <si>
    <t>18,742.696514</t>
  </si>
  <si>
    <t>86,934,259,754.39</t>
  </si>
  <si>
    <t>4,638,300.560963</t>
  </si>
  <si>
    <t>18,739.192130</t>
  </si>
  <si>
    <t>86,919,028,634.05</t>
  </si>
  <si>
    <t>4,638,355.166674</t>
  </si>
  <si>
    <t>18,737.802708</t>
  </si>
  <si>
    <t>86,912,989,687.16</t>
  </si>
  <si>
    <t>4,638,376.817151</t>
  </si>
  <si>
    <t>18,766.511685</t>
  </si>
  <si>
    <t>88,109,230,915.80</t>
  </si>
  <si>
    <t>4,695,024.434820</t>
  </si>
  <si>
    <t>18,790.179235</t>
  </si>
  <si>
    <t>88,376,416,165.61</t>
  </si>
  <si>
    <t>4,703,330.131187</t>
  </si>
  <si>
    <t>18,823.973013</t>
  </si>
  <si>
    <t>88,551,097,998.26</t>
  </si>
  <si>
    <t>4,704,166.221198</t>
  </si>
  <si>
    <t>18,936.956753</t>
  </si>
  <si>
    <t>89,199,742,837.12</t>
  </si>
  <si>
    <t>4,710,352.566142</t>
  </si>
  <si>
    <t>18,872.636546</t>
  </si>
  <si>
    <t>88,730,992,457.60</t>
  </si>
  <si>
    <t>4,701,568.444924</t>
  </si>
  <si>
    <t>18,861.567528</t>
  </si>
  <si>
    <t>88,681,235,488.73</t>
  </si>
  <si>
    <t>4,701,689.578919</t>
  </si>
  <si>
    <t>18,860.208831</t>
  </si>
  <si>
    <t>88,675,092,659.26</t>
  </si>
  <si>
    <t>4,701,702.587382</t>
  </si>
  <si>
    <t>18,914.132873</t>
  </si>
  <si>
    <t>93,796,373,225.36</t>
  </si>
  <si>
    <t>4,959,062.826546</t>
  </si>
  <si>
    <t>18,824.691533</t>
  </si>
  <si>
    <t>87,362,458,723.24</t>
  </si>
  <si>
    <t>4,640,844.104723</t>
  </si>
  <si>
    <t>18,826.202035</t>
  </si>
  <si>
    <t>87,369,027,578.15</t>
  </si>
  <si>
    <t>4,640,820.671981</t>
  </si>
  <si>
    <t>18,856.027902</t>
  </si>
  <si>
    <t>81,927,910,878.15</t>
  </si>
  <si>
    <t>4,344,918.839918</t>
  </si>
  <si>
    <t>18,993.414648</t>
  </si>
  <si>
    <t>81,569,958,920.07</t>
  </si>
  <si>
    <t>4,294,644.245500</t>
  </si>
  <si>
    <t>18,988.945891</t>
  </si>
  <si>
    <t>81,551,974,793.91</t>
  </si>
  <si>
    <t>4,294,707.840181</t>
  </si>
  <si>
    <t>18,987.642263</t>
  </si>
  <si>
    <t>81,546,728,380.78</t>
  </si>
  <si>
    <t>4,294,726.393657</t>
  </si>
  <si>
    <t>18,833.394429</t>
  </si>
  <si>
    <t>80,549,062,769.58</t>
  </si>
  <si>
    <t>4,276,927.511516</t>
  </si>
  <si>
    <t>18,741.788102</t>
  </si>
  <si>
    <t>80,240,164,158.33</t>
  </si>
  <si>
    <t>4,281,350.515751</t>
  </si>
  <si>
    <t>1,199.00</t>
  </si>
  <si>
    <t>18,677.698477</t>
  </si>
  <si>
    <t>79,902,215,853.08</t>
  </si>
  <si>
    <t>4,277,947.625774</t>
  </si>
  <si>
    <t>18,781.164992</t>
  </si>
  <si>
    <t>77,334,154,542.92</t>
  </si>
  <si>
    <t>4,117,644.170419</t>
  </si>
  <si>
    <t>18,622.769692</t>
  </si>
  <si>
    <t>75,120,754,447.74</t>
  </si>
  <si>
    <t>4,033,812.139033</t>
  </si>
  <si>
    <t>18,612.124488</t>
  </si>
  <si>
    <t>75,080,539,910.14</t>
  </si>
  <si>
    <t>4,033,958.614354</t>
  </si>
  <si>
    <t>18,610.877716</t>
  </si>
  <si>
    <t>75,075,829,769.22</t>
  </si>
  <si>
    <t>4,033,975.770265</t>
  </si>
  <si>
    <t>18,609.631061</t>
  </si>
  <si>
    <t>75,071,115,499.10</t>
  </si>
  <si>
    <t>4,033,992.681256</t>
  </si>
  <si>
    <t>18,615.052264</t>
  </si>
  <si>
    <t>74,908,449,327.63</t>
  </si>
  <si>
    <t>4,024,079.452820</t>
  </si>
  <si>
    <t>18,711.327193</t>
  </si>
  <si>
    <t>75,148,815,866.16</t>
  </si>
  <si>
    <t>4,016,220.500655</t>
  </si>
  <si>
    <t>18,831.603308</t>
  </si>
  <si>
    <t>75,541,388,497.65</t>
  </si>
  <si>
    <t>4,011,415.664526</t>
  </si>
  <si>
    <t>18,946.200656</t>
  </si>
  <si>
    <t>76,091,644,287.49</t>
  </si>
  <si>
    <t>4,016,195.419220</t>
  </si>
  <si>
    <t>18,944.718854</t>
  </si>
  <si>
    <t>76,086,070,749.93</t>
  </si>
  <si>
    <t>4,016,215.354659</t>
  </si>
  <si>
    <t>18,943.329427</t>
  </si>
  <si>
    <t>76,080,844,640.75</t>
  </si>
  <si>
    <t>4,016,234.048619</t>
  </si>
  <si>
    <t>18,926.348863</t>
  </si>
  <si>
    <t>75,907,901,114.45</t>
  </si>
  <si>
    <t>4,010,699.668749</t>
  </si>
  <si>
    <t>18,898.644515</t>
  </si>
  <si>
    <t>76,246,623,619.32</t>
  </si>
  <si>
    <t>4,034,502.239468</t>
  </si>
  <si>
    <t>18,947.917285</t>
  </si>
  <si>
    <t>76,613,222,575.34</t>
  </si>
  <si>
    <t>4,043,358.508738</t>
  </si>
  <si>
    <t>18,971.013924</t>
  </si>
  <si>
    <t>77,583,090,145.11</t>
  </si>
  <si>
    <t>4,089,559.496208</t>
  </si>
  <si>
    <t>18,997.139622</t>
  </si>
  <si>
    <t>77,560,133,661.80</t>
  </si>
  <si>
    <t>4,082,726.936968</t>
  </si>
  <si>
    <t>19,019.507761</t>
  </si>
  <si>
    <t>77,645,900,551.28</t>
  </si>
  <si>
    <t>4,082,434.809866</t>
  </si>
  <si>
    <t>19,018.141074</t>
  </si>
  <si>
    <t>77,640,660,588.29</t>
  </si>
  <si>
    <t>4,082,452.658544</t>
  </si>
  <si>
    <t>19,007.761108</t>
  </si>
  <si>
    <t>77,702,213,433.58</t>
  </si>
  <si>
    <t>4,087,920.349622</t>
  </si>
  <si>
    <t>19,057.543061</t>
  </si>
  <si>
    <t>77,985,456,062.57</t>
  </si>
  <si>
    <t>4,092,104.413089</t>
  </si>
  <si>
    <t>18,989.302753</t>
  </si>
  <si>
    <t>77,766,607,335.40</t>
  </si>
  <si>
    <t>4,095,285.032125</t>
  </si>
  <si>
    <t>19,057.600301</t>
  </si>
  <si>
    <t>77,845,700,387.70</t>
  </si>
  <si>
    <t>4,084,758.792192</t>
  </si>
  <si>
    <t>18,992.105500</t>
  </si>
  <si>
    <t>77,561,891,149.66</t>
  </si>
  <si>
    <t>4,083,901.658416</t>
  </si>
  <si>
    <t>18,965.594250</t>
  </si>
  <si>
    <t>77,460,033,495.78</t>
  </si>
  <si>
    <t>4,084,239.727722</t>
  </si>
  <si>
    <t>18,964.210378</t>
  </si>
  <si>
    <t>77,454,688,143.38</t>
  </si>
  <si>
    <t>4,084,255.901033</t>
  </si>
  <si>
    <t>18,962.831397</t>
  </si>
  <si>
    <t>77,449,357,025.29</t>
  </si>
  <si>
    <t>4,084,271.773776</t>
  </si>
  <si>
    <t>19,034.582547</t>
  </si>
  <si>
    <t>82,958,905,637.04</t>
  </si>
  <si>
    <t>4,358,325.454875</t>
  </si>
  <si>
    <t>18,976.903076</t>
  </si>
  <si>
    <t>82,644,335,571.90</t>
  </si>
  <si>
    <t>4,354,995.925314</t>
  </si>
  <si>
    <t>1,195.00</t>
  </si>
  <si>
    <t>18,934.040017</t>
  </si>
  <si>
    <t>82,718,731,393.22</t>
  </si>
  <si>
    <t>4,368,784.016373</t>
  </si>
  <si>
    <t>1,198.00</t>
  </si>
  <si>
    <t>18,908.896776</t>
  </si>
  <si>
    <t>82,397,364,571.05</t>
  </si>
  <si>
    <t>4,357,597.672027</t>
  </si>
  <si>
    <t>1,192.00</t>
  </si>
  <si>
    <t>18,911.273105</t>
  </si>
  <si>
    <t>82,407,090,926.11</t>
  </si>
  <si>
    <t>4,357,564.425597</t>
  </si>
  <si>
    <t>18,909.935049</t>
  </si>
  <si>
    <t>82,401,614,283.60</t>
  </si>
  <si>
    <t>4,357,583.147063</t>
  </si>
  <si>
    <t>18,908.597111</t>
  </si>
  <si>
    <t>82,396,138,094.80</t>
  </si>
  <si>
    <t>4,357,601.868240</t>
  </si>
  <si>
    <t>18,765.387042</t>
  </si>
  <si>
    <t>81,239,926,663.99</t>
  </si>
  <si>
    <t>4,329,243.328786</t>
  </si>
  <si>
    <t>1,188.00</t>
  </si>
  <si>
    <t>18,536.905316</t>
  </si>
  <si>
    <t>80,454,619,235.62</t>
  </si>
  <si>
    <t>4,340,240.070529</t>
  </si>
  <si>
    <t>18,584.640004</t>
  </si>
  <si>
    <t>79,111,677,436.97</t>
  </si>
  <si>
    <t>4,256,831.309173</t>
  </si>
  <si>
    <t>1,181.00</t>
  </si>
  <si>
    <t>18,624.709394</t>
  </si>
  <si>
    <t>79,293,745,632.66</t>
  </si>
  <si>
    <t>4,257,448.744798</t>
  </si>
  <si>
    <t>18,626.271601</t>
  </si>
  <si>
    <t>79,299,993,464.79</t>
  </si>
  <si>
    <t>4,257,427.098775</t>
  </si>
  <si>
    <t>18,624.806167</t>
  </si>
  <si>
    <t>79,294,132,692.65</t>
  </si>
  <si>
    <t>4,257,447.405505</t>
  </si>
  <si>
    <t>18,630.237350</t>
  </si>
  <si>
    <t>79,221,307,695.21</t>
  </si>
  <si>
    <t>4,252,297.284630</t>
  </si>
  <si>
    <t>18,811.509184</t>
  </si>
  <si>
    <t>80,544,355,948.25</t>
  </si>
  <si>
    <t>4,281,653.064640</t>
  </si>
  <si>
    <t>18,659.607590</t>
  </si>
  <si>
    <t>80,092,565,400.98</t>
  </si>
  <si>
    <t>4,292,296.342053</t>
  </si>
  <si>
    <t>1,182.00</t>
  </si>
  <si>
    <t>18,240.075634</t>
  </si>
  <si>
    <t>78,073,113,776.20</t>
  </si>
  <si>
    <t>4,280,306.471400</t>
  </si>
  <si>
    <t>1,176.00</t>
  </si>
  <si>
    <t>18,100.725539</t>
  </si>
  <si>
    <t>76,978,304,337.91</t>
  </si>
  <si>
    <t>4,252,774.518520</t>
  </si>
  <si>
    <t>18,082.641601</t>
  </si>
  <si>
    <t>76,904,180,424.51</t>
  </si>
  <si>
    <t>4,252,928.422804</t>
  </si>
  <si>
    <t>18,081.331942</t>
  </si>
  <si>
    <t>76,898,807,685.83</t>
  </si>
  <si>
    <t>4,252,939.326169</t>
  </si>
  <si>
    <t>17,839.537812</t>
  </si>
  <si>
    <t>75,458,728,555.93</t>
  </si>
  <si>
    <t>4,229,858.943121</t>
  </si>
  <si>
    <t>17,636.877891</t>
  </si>
  <si>
    <t>75,853,632,625.44</t>
  </si>
  <si>
    <t>4,300,853.761915</t>
  </si>
  <si>
    <t>17,743.826425</t>
  </si>
  <si>
    <t>76,302,990,959.84</t>
  </si>
  <si>
    <t>4,300,255.713285</t>
  </si>
  <si>
    <t>17,736.857841</t>
  </si>
  <si>
    <t>70,675,328,450.89</t>
  </si>
  <si>
    <t>3,984,658.899723</t>
  </si>
  <si>
    <t>18,015.609093</t>
  </si>
  <si>
    <t>71,862,497,689.59</t>
  </si>
  <si>
    <t>3,988,901.919304</t>
  </si>
  <si>
    <t>18,014.296472</t>
  </si>
  <si>
    <t>71,857,574,210.06</t>
  </si>
  <si>
    <t>3,988,919.263301</t>
  </si>
  <si>
    <t>18,013.062184</t>
  </si>
  <si>
    <t>71,841,330,191.56</t>
  </si>
  <si>
    <t>3,988,290.800276</t>
  </si>
  <si>
    <t>18,011.832932</t>
  </si>
  <si>
    <t>71,836,717,779.68</t>
  </si>
  <si>
    <t>3,988,306.911935</t>
  </si>
  <si>
    <t>17,857.036464</t>
  </si>
  <si>
    <t>71,221,004,372.94</t>
  </si>
  <si>
    <t>3,988,400.007873</t>
  </si>
  <si>
    <t>17,894.803975</t>
  </si>
  <si>
    <t>71,343,941,430.34</t>
  </si>
  <si>
    <t>3,986,852.358335</t>
  </si>
  <si>
    <t>17,971.820692</t>
  </si>
  <si>
    <t>71,694,995,573.31</t>
  </si>
  <si>
    <t>3,989,300.628118</t>
  </si>
  <si>
    <t>17,868.656471</t>
  </si>
  <si>
    <t>71,381,311,539.92</t>
  </si>
  <si>
    <t>3,994,777.763917</t>
  </si>
  <si>
    <t>17,843.135051</t>
  </si>
  <si>
    <t>71,285,279,851.99</t>
  </si>
  <si>
    <t>3,995,109.584016</t>
  </si>
  <si>
    <t>17,841.871234</t>
  </si>
  <si>
    <t>71,280,500,293.51</t>
  </si>
  <si>
    <t>3,995,124.690657</t>
  </si>
  <si>
    <t>17,828.318984</t>
  </si>
  <si>
    <t>70,348,010,450.55</t>
  </si>
  <si>
    <t>3,945,857.739802</t>
  </si>
  <si>
    <t>17,795.887606</t>
  </si>
  <si>
    <t>70,193,641,365.41</t>
  </si>
  <si>
    <t>3,944,374.280051</t>
  </si>
  <si>
    <t>17,625.884541</t>
  </si>
  <si>
    <t>70,040,786,918.73</t>
  </si>
  <si>
    <t>3,973,745.927894</t>
  </si>
  <si>
    <t>17,913.833429</t>
  </si>
  <si>
    <t>69,145,572,210.07</t>
  </si>
  <si>
    <t>3,859,898.133246</t>
  </si>
  <si>
    <t>18,091.342027</t>
  </si>
  <si>
    <t>69,830,034,818.52</t>
  </si>
  <si>
    <t>3,859,859.302508</t>
  </si>
  <si>
    <t>18,103.417223</t>
  </si>
  <si>
    <t>69,873,846,530.02</t>
  </si>
  <si>
    <t>3,859,704.809800</t>
  </si>
  <si>
    <t>18,103.513236</t>
  </si>
  <si>
    <t>69,874,194,872.20</t>
  </si>
  <si>
    <t>3,859,703.581465</t>
  </si>
  <si>
    <t>18,302.778653</t>
  </si>
  <si>
    <t>71,965,217,756.56</t>
  </si>
  <si>
    <t>3,931,928.540588</t>
  </si>
  <si>
    <t>18,440.434446</t>
  </si>
  <si>
    <t>72,509,259,924.28</t>
  </si>
  <si>
    <t>3,932,079.807285</t>
  </si>
  <si>
    <t>18,714.473364</t>
  </si>
  <si>
    <t>73,499,965,656.95</t>
  </si>
  <si>
    <t>3,927,439.700109</t>
  </si>
  <si>
    <t>18,809.513846</t>
  </si>
  <si>
    <t>73,856,300,744.16</t>
  </si>
  <si>
    <t>3,926,539.587739</t>
  </si>
  <si>
    <t>18,898.824877</t>
  </si>
  <si>
    <t>88,288,450,683.21</t>
  </si>
  <si>
    <t>4,671,637.059932</t>
  </si>
  <si>
    <t>18,897.870258</t>
  </si>
  <si>
    <t>88,284,233,524.47</t>
  </si>
  <si>
    <t>4,671,649.890645</t>
  </si>
  <si>
    <t>18,896.765471</t>
  </si>
  <si>
    <t>88,279,331,130.34</t>
  </si>
  <si>
    <t>4,671,663.585367</t>
  </si>
  <si>
    <t>18,679.240678</t>
  </si>
  <si>
    <t>87,631,902,495.02</t>
  </si>
  <si>
    <t>4,691,406.037676</t>
  </si>
  <si>
    <t>18,818.114499</t>
  </si>
  <si>
    <t>88,243,691,457.44</t>
  </si>
  <si>
    <t>4,689,295.065161</t>
  </si>
  <si>
    <t>18,920.752898</t>
  </si>
  <si>
    <t>88,858,415,479.69</t>
  </si>
  <si>
    <t>4,696,346.702450</t>
  </si>
  <si>
    <t>18,874.959035</t>
  </si>
  <si>
    <t>88,783,513,070.75</t>
  </si>
  <si>
    <t>4,703,772.490710</t>
  </si>
  <si>
    <t>18,825.860762</t>
  </si>
  <si>
    <t>89,162,158,964.44</t>
  </si>
  <si>
    <t>4,736,153.108221</t>
  </si>
  <si>
    <t>18,820.072034</t>
  </si>
  <si>
    <t>89,136,389,446.58</t>
  </si>
  <si>
    <t>4,736,240.609908</t>
  </si>
  <si>
    <t>18,818.742776</t>
  </si>
  <si>
    <t>89,130,471,893.91</t>
  </si>
  <si>
    <t>4,736,260.703198</t>
  </si>
  <si>
    <t>18,748.527982</t>
  </si>
  <si>
    <t>88,631,050,704.72</t>
  </si>
  <si>
    <t>4,727,360.504852</t>
  </si>
  <si>
    <t>18,788.947562</t>
  </si>
  <si>
    <t>88,832,140,203.26</t>
  </si>
  <si>
    <t>4,727,893.348473</t>
  </si>
  <si>
    <t>1,173.00</t>
  </si>
  <si>
    <t>18,864.001570</t>
  </si>
  <si>
    <t>89,156,125,103.13</t>
  </si>
  <si>
    <t>4,726,257.298727</t>
  </si>
  <si>
    <t>19,159.220689</t>
  </si>
  <si>
    <t>90,831,283,422.54</t>
  </si>
  <si>
    <t>4,740,865.241795</t>
  </si>
  <si>
    <t>19,285.362922</t>
  </si>
  <si>
    <t>91,810,552,970.84</t>
  </si>
  <si>
    <t>4,760,633.924295</t>
  </si>
  <si>
    <t>19,283.937326</t>
  </si>
  <si>
    <t>91,804,171,367.54</t>
  </si>
  <si>
    <t>4,760,654.933465</t>
  </si>
  <si>
    <t>19,282.511856</t>
  </si>
  <si>
    <t>91,797,790,074.62</t>
  </si>
  <si>
    <t>4,760,675.930518</t>
  </si>
  <si>
    <t>19,207.759335</t>
  </si>
  <si>
    <t>91,439,516,200.85</t>
  </si>
  <si>
    <t>4,760,550.911082</t>
  </si>
  <si>
    <t>19,200.544314</t>
  </si>
  <si>
    <t>91,445,447,898.95</t>
  </si>
  <si>
    <t>4,762,648.725072</t>
  </si>
  <si>
    <t>19,249.640732</t>
  </si>
  <si>
    <t>73,610,288,937.63</t>
  </si>
  <si>
    <t>3,823,982.481736</t>
  </si>
  <si>
    <t>1,075.00</t>
  </si>
  <si>
    <t>19,236.272179</t>
  </si>
  <si>
    <t>73,717,644,493.84</t>
  </si>
  <si>
    <t>3,832,220.911036</t>
  </si>
  <si>
    <t>1,071.00</t>
  </si>
  <si>
    <t>19,191.552744</t>
  </si>
  <si>
    <t>74,011,185,431.04</t>
  </si>
  <si>
    <t>3,856,445.927880</t>
  </si>
  <si>
    <t>19,182.358674</t>
  </si>
  <si>
    <t>74,305,188,674.77</t>
  </si>
  <si>
    <t>3,873,621.066928</t>
  </si>
  <si>
    <t>19,180.892150</t>
  </si>
  <si>
    <t>74,299,830,911.00</t>
  </si>
  <si>
    <t>3,873,637.906401</t>
  </si>
  <si>
    <t>19,179.425752</t>
  </si>
  <si>
    <t>74,294,470,516.92</t>
  </si>
  <si>
    <t>3,873,654.585685</t>
  </si>
  <si>
    <t>19,130.503566</t>
  </si>
  <si>
    <t>73,875,567,272.49</t>
  </si>
  <si>
    <t>3,861,663.495487</t>
  </si>
  <si>
    <t>1,061.00</t>
  </si>
  <si>
    <t>19,101.156728</t>
  </si>
  <si>
    <t>73,762,829,851.56</t>
  </si>
  <si>
    <t>3,861,694.393805</t>
  </si>
  <si>
    <t>19,313.680214</t>
  </si>
  <si>
    <t>74,580,625,455.08</t>
  </si>
  <si>
    <t>3,861,543.974541</t>
  </si>
  <si>
    <t>19,263.485108</t>
  </si>
  <si>
    <t>75,002,846,154.25</t>
  </si>
  <si>
    <t>3,893,524.236843</t>
  </si>
  <si>
    <t>1,062.00</t>
  </si>
  <si>
    <t>19,387.106632</t>
  </si>
  <si>
    <t>75,355,822,164.43</t>
  </si>
  <si>
    <t>3,886,903.992098</t>
  </si>
  <si>
    <t>19,385.625256</t>
  </si>
  <si>
    <t>75,347,012,794.63</t>
  </si>
  <si>
    <t>3,886,746.586641</t>
  </si>
  <si>
    <t>19,384.144012</t>
  </si>
  <si>
    <t>75,341,579,409.21</t>
  </si>
  <si>
    <t>3,886,763.292847</t>
  </si>
  <si>
    <t>19,400.398475</t>
  </si>
  <si>
    <t>75,398,021,791.71</t>
  </si>
  <si>
    <t>3,886,416.141929</t>
  </si>
  <si>
    <t>19,460.110635</t>
  </si>
  <si>
    <t>75,670,671,133.96</t>
  </si>
  <si>
    <t>3,888,501.589428</t>
  </si>
  <si>
    <t>19,468.646657</t>
  </si>
  <si>
    <t>75,656,034,274.61</t>
  </si>
  <si>
    <t>3,886,044.860134</t>
  </si>
  <si>
    <t>19,442.205207</t>
  </si>
  <si>
    <t>75,863,560,822.88</t>
  </si>
  <si>
    <t>3,902,003.914486</t>
  </si>
  <si>
    <t>19,432.008007</t>
  </si>
  <si>
    <t>75,800,989,862.42</t>
  </si>
  <si>
    <t>3,900,831.547277</t>
  </si>
  <si>
    <t>19,430.550573</t>
  </si>
  <si>
    <t>75,795,630,938.31</t>
  </si>
  <si>
    <t>3,900,848.339496</t>
  </si>
  <si>
    <t>19,429.093266</t>
  </si>
  <si>
    <t>75,790,264,147.04</t>
  </si>
  <si>
    <t>3,900,864.703647</t>
  </si>
  <si>
    <t>19,546.707972</t>
  </si>
  <si>
    <t>76,085,072,656.10</t>
  </si>
  <si>
    <t>3,892,475.027787</t>
  </si>
  <si>
    <t>1,056.00</t>
  </si>
  <si>
    <t>19,664.982132</t>
  </si>
  <si>
    <t>77,540,031,487.65</t>
  </si>
  <si>
    <t>3,943,051.204832</t>
  </si>
  <si>
    <t>19,747.074101</t>
  </si>
  <si>
    <t>77,829,912,547.87</t>
  </si>
  <si>
    <t>3,941,338.962411</t>
  </si>
  <si>
    <t>19,704.532256</t>
  </si>
  <si>
    <t>78,107,073,281.95</t>
  </si>
  <si>
    <t>3,963,914.102006</t>
  </si>
  <si>
    <t>19,693.449113</t>
  </si>
  <si>
    <t>78,026,670,805.41</t>
  </si>
  <si>
    <t>3,962,062.224688</t>
  </si>
  <si>
    <t>1,055.00</t>
  </si>
  <si>
    <t>19,691.932934</t>
  </si>
  <si>
    <t>78,021,005,779.36</t>
  </si>
  <si>
    <t>3,962,079.600770</t>
  </si>
  <si>
    <t>19,690.416886</t>
  </si>
  <si>
    <t>78,015,328,728.18</t>
  </si>
  <si>
    <t>3,962,096.342688</t>
  </si>
  <si>
    <t>19,638.867593</t>
  </si>
  <si>
    <t>78,415,579,991.44</t>
  </si>
  <si>
    <t>3,992,876.861169</t>
  </si>
  <si>
    <t>19,717.875897</t>
  </si>
  <si>
    <t>79,531,582,397.03</t>
  </si>
  <si>
    <t>4,033,476.162049</t>
  </si>
  <si>
    <t>19,821.709094</t>
  </si>
  <si>
    <t>79,944,487,606.79</t>
  </si>
  <si>
    <t>4,033,178.331287</t>
  </si>
  <si>
    <t>Rentabilidad Diaria</t>
  </si>
  <si>
    <t xml:space="preserve"> </t>
  </si>
  <si>
    <t>COMISIONISTA</t>
  </si>
  <si>
    <t>FONDO</t>
  </si>
  <si>
    <t>ULTRABURSTIL</t>
  </si>
  <si>
    <t>Fecha</t>
  </si>
  <si>
    <t>64,550.438894</t>
  </si>
  <si>
    <t>64,550.438895</t>
  </si>
  <si>
    <t>64,550.438896</t>
  </si>
  <si>
    <t>64,550.438897</t>
  </si>
  <si>
    <t>64,550.438898</t>
  </si>
  <si>
    <t>64,550.438899</t>
  </si>
  <si>
    <t>64,550.438900</t>
  </si>
  <si>
    <t>64,550.438901</t>
  </si>
  <si>
    <t>64,550.438902</t>
  </si>
  <si>
    <t>64,550.438903</t>
  </si>
  <si>
    <t>64,550.438904</t>
  </si>
  <si>
    <t>64,550.438905</t>
  </si>
  <si>
    <t>64,550.438906</t>
  </si>
  <si>
    <t>64,550.438907</t>
  </si>
  <si>
    <t>64,550.438908</t>
  </si>
  <si>
    <t>64,550.438909</t>
  </si>
  <si>
    <t>64,550.438910</t>
  </si>
  <si>
    <t>64,550.438911</t>
  </si>
  <si>
    <t>64,550.438912</t>
  </si>
  <si>
    <t>64,550.438913</t>
  </si>
  <si>
    <t>64,550.438914</t>
  </si>
  <si>
    <t>64,550.438915</t>
  </si>
  <si>
    <t>64,550.438916</t>
  </si>
  <si>
    <t>64,550.438917</t>
  </si>
  <si>
    <t>64,550.438918</t>
  </si>
  <si>
    <t>64,550.438919</t>
  </si>
  <si>
    <t>64,550.438920</t>
  </si>
  <si>
    <t>64,550.438921</t>
  </si>
  <si>
    <t>64,550.438922</t>
  </si>
  <si>
    <t>15,629.257538</t>
  </si>
  <si>
    <t>15,629.257539</t>
  </si>
  <si>
    <t>15,629.257540</t>
  </si>
  <si>
    <t>15,629.257541</t>
  </si>
  <si>
    <t>15,629.257542</t>
  </si>
  <si>
    <t>15,629.257543</t>
  </si>
  <si>
    <t>15,629.257544</t>
  </si>
  <si>
    <t>15,629.257545</t>
  </si>
  <si>
    <t>15,629.257546</t>
  </si>
  <si>
    <t>15,629.257547</t>
  </si>
  <si>
    <t>15,629.257548</t>
  </si>
  <si>
    <t>15,629.257549</t>
  </si>
  <si>
    <t>15,629.257550</t>
  </si>
  <si>
    <t>15,629.257551</t>
  </si>
  <si>
    <t>15,629.257552</t>
  </si>
  <si>
    <t>15,629.257553</t>
  </si>
  <si>
    <t>15,629.257554</t>
  </si>
  <si>
    <t>15,629.257555</t>
  </si>
  <si>
    <t>15,629.257556</t>
  </si>
  <si>
    <t>15,629.257557</t>
  </si>
  <si>
    <t>15,629.257558</t>
  </si>
  <si>
    <t>15,629.257559</t>
  </si>
  <si>
    <t>15,629.257560</t>
  </si>
  <si>
    <t>15,629.257561</t>
  </si>
  <si>
    <t>15,629.257562</t>
  </si>
  <si>
    <t>15,629.257563</t>
  </si>
  <si>
    <t>15,629.257564</t>
  </si>
  <si>
    <t>15,629.257565</t>
  </si>
  <si>
    <t>Rentabilidad</t>
  </si>
  <si>
    <t>10,000.000001</t>
  </si>
  <si>
    <t>Histórico TES</t>
  </si>
  <si>
    <t>Si desea ver gráficas e históricos dentro de un rango de fecha específico, haga click en el nombre del TES respectivo.</t>
  </si>
  <si>
    <t>dd/mm/aa</t>
  </si>
  <si>
    <t>TES</t>
  </si>
  <si>
    <t>Anterior</t>
  </si>
  <si>
    <t>Actual</t>
  </si>
  <si>
    <t>Variación</t>
  </si>
  <si>
    <t>UVR Mayo 2012</t>
  </si>
  <si>
    <t>UVR Marzo 2013</t>
  </si>
  <si>
    <t>UVR Febrero 2015</t>
  </si>
  <si>
    <t>UVR Mayo 2017</t>
  </si>
  <si>
    <t>UVR Febrero 2023</t>
  </si>
  <si>
    <t>Rf</t>
  </si>
  <si>
    <t>Donw Risk</t>
  </si>
  <si>
    <t>Ratio Sortino</t>
  </si>
  <si>
    <t>RM Diaria</t>
  </si>
  <si>
    <t>Renta Minima (Rf)</t>
  </si>
  <si>
    <t>Cartera</t>
  </si>
  <si>
    <t>Fondo Administrador</t>
  </si>
  <si>
    <t>Escala</t>
  </si>
  <si>
    <t>Media Exceso del Retorno (Rp)</t>
  </si>
  <si>
    <t>Cartera Colectiva</t>
  </si>
  <si>
    <t>Fondo de Inversión</t>
  </si>
  <si>
    <t>TABLA NO 4.  RESULTADO RATIO SORTINO</t>
  </si>
  <si>
    <t>Rango</t>
  </si>
  <si>
    <t>&gt; 90%</t>
  </si>
  <si>
    <t>&gt;=80%&lt;=90%</t>
  </si>
  <si>
    <t>&gt;=60%&lt;80%</t>
  </si>
  <si>
    <t>&gt;=40%&lt;60%</t>
  </si>
  <si>
    <t>&lt;40%</t>
  </si>
</sst>
</file>

<file path=xl/styles.xml><?xml version="1.0" encoding="utf-8"?>
<styleSheet xmlns="http://schemas.openxmlformats.org/spreadsheetml/2006/main">
  <numFmts count="8">
    <numFmt numFmtId="164" formatCode="0.000%"/>
    <numFmt numFmtId="165" formatCode="0.0000%"/>
    <numFmt numFmtId="166" formatCode="#,##0.00000"/>
    <numFmt numFmtId="167" formatCode="#,##0.000000"/>
    <numFmt numFmtId="168" formatCode="0.0000000"/>
    <numFmt numFmtId="169" formatCode="0.0000000%"/>
    <numFmt numFmtId="170" formatCode="0.00000%"/>
    <numFmt numFmtId="171" formatCode="0.000000"/>
  </numFmts>
  <fonts count="19">
    <font>
      <sz val="11"/>
      <color theme="1"/>
      <name val="Calibri"/>
      <family val="2"/>
      <scheme val="minor"/>
    </font>
    <font>
      <sz val="7.5"/>
      <color rgb="FF000000"/>
      <name val="Arial"/>
      <family val="2"/>
    </font>
    <font>
      <sz val="7.5"/>
      <color theme="1"/>
      <name val="Arial"/>
      <family val="2"/>
    </font>
    <font>
      <sz val="8"/>
      <color theme="1"/>
      <name val="Arial"/>
      <family val="2"/>
    </font>
    <font>
      <sz val="9"/>
      <color rgb="FF000000"/>
      <name val="Calibri"/>
      <family val="2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rgb="FF003366"/>
      <name val="Tahoma"/>
      <family val="2"/>
    </font>
    <font>
      <b/>
      <sz val="9"/>
      <color rgb="FF000000"/>
      <name val="Arial"/>
      <family val="2"/>
    </font>
    <font>
      <sz val="9"/>
      <color theme="1"/>
      <name val="Arial"/>
      <family val="2"/>
    </font>
    <font>
      <b/>
      <sz val="8"/>
      <color rgb="FF003366"/>
      <name val="Tahoma"/>
      <family val="2"/>
    </font>
    <font>
      <u/>
      <sz val="11"/>
      <color theme="10"/>
      <name val="Calibri"/>
      <family val="2"/>
    </font>
    <font>
      <sz val="11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14"/>
      <color theme="0"/>
      <name val="Calibri"/>
      <family val="2"/>
      <scheme val="minor"/>
    </font>
    <font>
      <sz val="12"/>
      <color theme="1"/>
      <name val="Times New Roman"/>
      <family val="1"/>
    </font>
    <font>
      <sz val="12"/>
      <color theme="0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rgb="FFD5D5BF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4F5F7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E8EAEE"/>
      </left>
      <right style="medium">
        <color rgb="FFE8EAEE"/>
      </right>
      <top style="medium">
        <color rgb="FFE8EAEE"/>
      </top>
      <bottom style="medium">
        <color rgb="FFE8EAEE"/>
      </bottom>
      <diagonal/>
    </border>
    <border>
      <left style="medium">
        <color rgb="FFC7D0DA"/>
      </left>
      <right/>
      <top style="medium">
        <color rgb="FFC7D0DA"/>
      </top>
      <bottom style="medium">
        <color rgb="FFC7D0DA"/>
      </bottom>
      <diagonal/>
    </border>
    <border>
      <left/>
      <right/>
      <top style="medium">
        <color rgb="FFC7D0DA"/>
      </top>
      <bottom style="medium">
        <color rgb="FFC7D0DA"/>
      </bottom>
      <diagonal/>
    </border>
    <border>
      <left/>
      <right style="medium">
        <color rgb="FFC7D0DA"/>
      </right>
      <top style="medium">
        <color rgb="FFC7D0DA"/>
      </top>
      <bottom style="medium">
        <color rgb="FFC7D0DA"/>
      </bottom>
      <diagonal/>
    </border>
    <border>
      <left style="medium">
        <color rgb="FFE8EAEE"/>
      </left>
      <right/>
      <top style="medium">
        <color rgb="FFC7D0DA"/>
      </top>
      <bottom style="medium">
        <color rgb="FFE8EAEE"/>
      </bottom>
      <diagonal/>
    </border>
    <border>
      <left/>
      <right/>
      <top style="medium">
        <color rgb="FFC7D0DA"/>
      </top>
      <bottom style="medium">
        <color rgb="FFE8EAEE"/>
      </bottom>
      <diagonal/>
    </border>
    <border>
      <left/>
      <right style="medium">
        <color rgb="FFE8EAEE"/>
      </right>
      <top style="medium">
        <color rgb="FFC7D0DA"/>
      </top>
      <bottom style="medium">
        <color rgb="FFE8EAEE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9" fontId="5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</cellStyleXfs>
  <cellXfs count="116">
    <xf numFmtId="0" fontId="0" fillId="0" borderId="0" xfId="0"/>
    <xf numFmtId="0" fontId="1" fillId="2" borderId="1" xfId="0" applyFont="1" applyFill="1" applyBorder="1" applyAlignment="1">
      <alignment horizontal="center" wrapText="1"/>
    </xf>
    <xf numFmtId="14" fontId="2" fillId="0" borderId="1" xfId="0" applyNumberFormat="1" applyFont="1" applyBorder="1" applyAlignment="1">
      <alignment horizontal="right" wrapText="1"/>
    </xf>
    <xf numFmtId="0" fontId="2" fillId="0" borderId="1" xfId="0" applyFont="1" applyBorder="1" applyAlignment="1">
      <alignment horizontal="right" wrapText="1"/>
    </xf>
    <xf numFmtId="3" fontId="2" fillId="0" borderId="1" xfId="0" applyNumberFormat="1" applyFont="1" applyBorder="1" applyAlignment="1">
      <alignment horizontal="right" wrapText="1"/>
    </xf>
    <xf numFmtId="0" fontId="1" fillId="0" borderId="0" xfId="0" applyFont="1" applyAlignment="1">
      <alignment horizontal="right" wrapText="1"/>
    </xf>
    <xf numFmtId="0" fontId="2" fillId="0" borderId="0" xfId="0" applyFont="1" applyAlignment="1">
      <alignment horizontal="left" wrapText="1"/>
    </xf>
    <xf numFmtId="0" fontId="0" fillId="0" borderId="2" xfId="0" applyBorder="1"/>
    <xf numFmtId="0" fontId="1" fillId="0" borderId="0" xfId="0" applyFont="1" applyAlignment="1">
      <alignment horizontal="right" vertical="center" wrapText="1"/>
    </xf>
    <xf numFmtId="0" fontId="2" fillId="0" borderId="0" xfId="0" applyFont="1" applyAlignment="1">
      <alignment horizontal="left" vertical="center" wrapText="1"/>
    </xf>
    <xf numFmtId="0" fontId="4" fillId="4" borderId="3" xfId="0" applyFont="1" applyFill="1" applyBorder="1" applyAlignment="1">
      <alignment horizontal="left"/>
    </xf>
    <xf numFmtId="0" fontId="4" fillId="4" borderId="4" xfId="0" applyFont="1" applyFill="1" applyBorder="1" applyAlignment="1">
      <alignment horizontal="left"/>
    </xf>
    <xf numFmtId="165" fontId="2" fillId="0" borderId="1" xfId="1" applyNumberFormat="1" applyFont="1" applyBorder="1" applyAlignment="1">
      <alignment horizontal="right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wrapText="1"/>
    </xf>
    <xf numFmtId="14" fontId="2" fillId="0" borderId="5" xfId="0" applyNumberFormat="1" applyFont="1" applyBorder="1" applyAlignment="1">
      <alignment horizontal="right" vertical="center" wrapText="1"/>
    </xf>
    <xf numFmtId="0" fontId="2" fillId="0" borderId="5" xfId="0" applyFont="1" applyBorder="1" applyAlignment="1">
      <alignment horizontal="right" vertical="center" wrapText="1"/>
    </xf>
    <xf numFmtId="165" fontId="2" fillId="0" borderId="5" xfId="1" applyNumberFormat="1" applyFont="1" applyBorder="1" applyAlignment="1">
      <alignment horizontal="right" wrapText="1"/>
    </xf>
    <xf numFmtId="3" fontId="2" fillId="0" borderId="5" xfId="0" applyNumberFormat="1" applyFont="1" applyBorder="1" applyAlignment="1">
      <alignment horizontal="right" vertical="center" wrapText="1"/>
    </xf>
    <xf numFmtId="0" fontId="6" fillId="0" borderId="0" xfId="0" applyFont="1" applyAlignment="1">
      <alignment wrapText="1"/>
    </xf>
    <xf numFmtId="0" fontId="6" fillId="0" borderId="0" xfId="0" applyFont="1" applyAlignment="1">
      <alignment vertical="center" wrapText="1"/>
    </xf>
    <xf numFmtId="4" fontId="2" fillId="0" borderId="1" xfId="0" applyNumberFormat="1" applyFont="1" applyBorder="1" applyAlignment="1">
      <alignment horizontal="right" wrapText="1"/>
    </xf>
    <xf numFmtId="0" fontId="0" fillId="5" borderId="0" xfId="0" applyFill="1"/>
    <xf numFmtId="14" fontId="7" fillId="0" borderId="0" xfId="0" applyNumberFormat="1" applyFont="1"/>
    <xf numFmtId="164" fontId="7" fillId="0" borderId="0" xfId="1" applyNumberFormat="1" applyFont="1"/>
    <xf numFmtId="0" fontId="7" fillId="0" borderId="0" xfId="0" applyFont="1"/>
    <xf numFmtId="164" fontId="7" fillId="6" borderId="0" xfId="1" applyNumberFormat="1" applyFont="1" applyFill="1"/>
    <xf numFmtId="164" fontId="7" fillId="0" borderId="0" xfId="1" applyNumberFormat="1" applyFont="1" applyFill="1"/>
    <xf numFmtId="164" fontId="2" fillId="0" borderId="1" xfId="1" applyNumberFormat="1" applyFont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center" wrapText="1"/>
    </xf>
    <xf numFmtId="164" fontId="0" fillId="0" borderId="0" xfId="0" applyNumberFormat="1"/>
    <xf numFmtId="0" fontId="6" fillId="0" borderId="0" xfId="0" applyFont="1" applyFill="1" applyAlignment="1">
      <alignment wrapText="1"/>
    </xf>
    <xf numFmtId="0" fontId="0" fillId="0" borderId="0" xfId="0" applyFill="1"/>
    <xf numFmtId="166" fontId="1" fillId="2" borderId="1" xfId="0" applyNumberFormat="1" applyFont="1" applyFill="1" applyBorder="1" applyAlignment="1">
      <alignment horizontal="center" wrapText="1"/>
    </xf>
    <xf numFmtId="166" fontId="2" fillId="0" borderId="1" xfId="0" applyNumberFormat="1" applyFont="1" applyBorder="1" applyAlignment="1">
      <alignment horizontal="right" wrapText="1"/>
    </xf>
    <xf numFmtId="166" fontId="0" fillId="0" borderId="0" xfId="0" applyNumberFormat="1"/>
    <xf numFmtId="167" fontId="1" fillId="2" borderId="1" xfId="0" applyNumberFormat="1" applyFont="1" applyFill="1" applyBorder="1" applyAlignment="1">
      <alignment horizontal="center" wrapText="1"/>
    </xf>
    <xf numFmtId="167" fontId="2" fillId="0" borderId="1" xfId="0" applyNumberFormat="1" applyFont="1" applyBorder="1" applyAlignment="1">
      <alignment horizontal="right" wrapText="1"/>
    </xf>
    <xf numFmtId="167" fontId="0" fillId="0" borderId="0" xfId="0" applyNumberFormat="1"/>
    <xf numFmtId="1" fontId="1" fillId="2" borderId="1" xfId="0" applyNumberFormat="1" applyFont="1" applyFill="1" applyBorder="1" applyAlignment="1">
      <alignment horizontal="center" wrapText="1"/>
    </xf>
    <xf numFmtId="1" fontId="2" fillId="0" borderId="1" xfId="0" applyNumberFormat="1" applyFont="1" applyBorder="1" applyAlignment="1">
      <alignment horizontal="right" wrapText="1"/>
    </xf>
    <xf numFmtId="1" fontId="0" fillId="0" borderId="0" xfId="0" applyNumberFormat="1"/>
    <xf numFmtId="164" fontId="3" fillId="4" borderId="0" xfId="1" applyNumberFormat="1" applyFont="1" applyFill="1" applyBorder="1" applyAlignment="1">
      <alignment horizontal="right" wrapText="1"/>
    </xf>
    <xf numFmtId="14" fontId="8" fillId="4" borderId="6" xfId="0" applyNumberFormat="1" applyFont="1" applyFill="1" applyBorder="1" applyAlignment="1">
      <alignment horizontal="center" wrapText="1"/>
    </xf>
    <xf numFmtId="4" fontId="8" fillId="4" borderId="6" xfId="0" applyNumberFormat="1" applyFont="1" applyFill="1" applyBorder="1" applyAlignment="1">
      <alignment horizontal="center" wrapText="1"/>
    </xf>
    <xf numFmtId="14" fontId="8" fillId="7" borderId="6" xfId="0" applyNumberFormat="1" applyFont="1" applyFill="1" applyBorder="1" applyAlignment="1">
      <alignment horizontal="center" wrapText="1"/>
    </xf>
    <xf numFmtId="4" fontId="8" fillId="7" borderId="6" xfId="0" applyNumberFormat="1" applyFont="1" applyFill="1" applyBorder="1" applyAlignment="1">
      <alignment horizontal="center" wrapText="1"/>
    </xf>
    <xf numFmtId="0" fontId="7" fillId="0" borderId="5" xfId="0" applyFont="1" applyBorder="1"/>
    <xf numFmtId="0" fontId="9" fillId="3" borderId="5" xfId="0" applyFont="1" applyFill="1" applyBorder="1" applyAlignment="1">
      <alignment horizontal="center" vertical="center" wrapText="1"/>
    </xf>
    <xf numFmtId="0" fontId="7" fillId="0" borderId="5" xfId="0" applyFont="1" applyBorder="1" applyAlignment="1">
      <alignment wrapText="1"/>
    </xf>
    <xf numFmtId="0" fontId="7" fillId="0" borderId="5" xfId="0" applyFont="1" applyFill="1" applyBorder="1" applyAlignment="1">
      <alignment wrapText="1"/>
    </xf>
    <xf numFmtId="14" fontId="7" fillId="0" borderId="5" xfId="0" applyNumberFormat="1" applyFont="1" applyBorder="1"/>
    <xf numFmtId="0" fontId="10" fillId="4" borderId="5" xfId="0" applyFont="1" applyFill="1" applyBorder="1" applyAlignment="1">
      <alignment horizontal="right" wrapText="1"/>
    </xf>
    <xf numFmtId="164" fontId="10" fillId="4" borderId="5" xfId="1" applyNumberFormat="1" applyFont="1" applyFill="1" applyBorder="1" applyAlignment="1">
      <alignment horizontal="right" wrapText="1"/>
    </xf>
    <xf numFmtId="165" fontId="7" fillId="0" borderId="5" xfId="1" applyNumberFormat="1" applyFont="1" applyBorder="1"/>
    <xf numFmtId="168" fontId="9" fillId="3" borderId="5" xfId="0" applyNumberFormat="1" applyFont="1" applyFill="1" applyBorder="1" applyAlignment="1">
      <alignment horizontal="center" vertical="center" wrapText="1"/>
    </xf>
    <xf numFmtId="168" fontId="7" fillId="0" borderId="0" xfId="0" applyNumberFormat="1" applyFont="1"/>
    <xf numFmtId="0" fontId="8" fillId="7" borderId="6" xfId="0" applyFont="1" applyFill="1" applyBorder="1" applyAlignment="1">
      <alignment horizontal="center" wrapText="1"/>
    </xf>
    <xf numFmtId="14" fontId="8" fillId="4" borderId="6" xfId="0" applyNumberFormat="1" applyFont="1" applyFill="1" applyBorder="1" applyAlignment="1">
      <alignment horizontal="right" wrapText="1"/>
    </xf>
    <xf numFmtId="17" fontId="12" fillId="4" borderId="6" xfId="2" applyNumberFormat="1" applyFill="1" applyBorder="1" applyAlignment="1" applyProtection="1">
      <alignment horizontal="center" wrapText="1"/>
    </xf>
    <xf numFmtId="0" fontId="8" fillId="4" borderId="6" xfId="0" applyFont="1" applyFill="1" applyBorder="1" applyAlignment="1">
      <alignment horizontal="right" wrapText="1"/>
    </xf>
    <xf numFmtId="10" fontId="8" fillId="4" borderId="6" xfId="0" applyNumberFormat="1" applyFont="1" applyFill="1" applyBorder="1" applyAlignment="1">
      <alignment horizontal="right" wrapText="1"/>
    </xf>
    <xf numFmtId="14" fontId="8" fillId="7" borderId="6" xfId="0" applyNumberFormat="1" applyFont="1" applyFill="1" applyBorder="1" applyAlignment="1">
      <alignment horizontal="right" wrapText="1"/>
    </xf>
    <xf numFmtId="17" fontId="12" fillId="7" borderId="6" xfId="2" applyNumberFormat="1" applyFill="1" applyBorder="1" applyAlignment="1" applyProtection="1">
      <alignment horizontal="center" wrapText="1"/>
    </xf>
    <xf numFmtId="0" fontId="8" fillId="7" borderId="6" xfId="0" applyFont="1" applyFill="1" applyBorder="1" applyAlignment="1">
      <alignment horizontal="right" wrapText="1"/>
    </xf>
    <xf numFmtId="10" fontId="8" fillId="7" borderId="6" xfId="0" applyNumberFormat="1" applyFont="1" applyFill="1" applyBorder="1" applyAlignment="1">
      <alignment horizontal="right" wrapText="1"/>
    </xf>
    <xf numFmtId="0" fontId="12" fillId="4" borderId="6" xfId="2" applyFill="1" applyBorder="1" applyAlignment="1" applyProtection="1">
      <alignment horizontal="center" wrapText="1"/>
    </xf>
    <xf numFmtId="0" fontId="12" fillId="7" borderId="6" xfId="2" applyFill="1" applyBorder="1" applyAlignment="1" applyProtection="1">
      <alignment horizontal="center" wrapText="1"/>
    </xf>
    <xf numFmtId="10" fontId="0" fillId="0" borderId="0" xfId="0" applyNumberFormat="1"/>
    <xf numFmtId="14" fontId="7" fillId="9" borderId="5" xfId="0" applyNumberFormat="1" applyFont="1" applyFill="1" applyBorder="1"/>
    <xf numFmtId="0" fontId="10" fillId="9" borderId="5" xfId="0" applyFont="1" applyFill="1" applyBorder="1" applyAlignment="1">
      <alignment horizontal="right" wrapText="1"/>
    </xf>
    <xf numFmtId="164" fontId="10" fillId="9" borderId="5" xfId="1" applyNumberFormat="1" applyFont="1" applyFill="1" applyBorder="1" applyAlignment="1">
      <alignment horizontal="right" wrapText="1"/>
    </xf>
    <xf numFmtId="165" fontId="7" fillId="9" borderId="5" xfId="1" applyNumberFormat="1" applyFont="1" applyFill="1" applyBorder="1"/>
    <xf numFmtId="0" fontId="0" fillId="0" borderId="5" xfId="0" applyBorder="1" applyAlignment="1">
      <alignment horizontal="right"/>
    </xf>
    <xf numFmtId="0" fontId="7" fillId="0" borderId="5" xfId="0" applyFont="1" applyFill="1" applyBorder="1" applyAlignment="1">
      <alignment horizontal="right" wrapText="1"/>
    </xf>
    <xf numFmtId="10" fontId="7" fillId="0" borderId="5" xfId="0" applyNumberFormat="1" applyFont="1" applyBorder="1" applyAlignment="1">
      <alignment horizontal="right"/>
    </xf>
    <xf numFmtId="0" fontId="0" fillId="0" borderId="0" xfId="0" applyAlignment="1">
      <alignment horizontal="right"/>
    </xf>
    <xf numFmtId="169" fontId="7" fillId="0" borderId="5" xfId="1" applyNumberFormat="1" applyFont="1" applyBorder="1"/>
    <xf numFmtId="164" fontId="0" fillId="0" borderId="0" xfId="1" applyNumberFormat="1" applyFont="1"/>
    <xf numFmtId="0" fontId="13" fillId="10" borderId="0" xfId="0" applyFont="1" applyFill="1"/>
    <xf numFmtId="10" fontId="13" fillId="10" borderId="0" xfId="0" applyNumberFormat="1" applyFont="1" applyFill="1"/>
    <xf numFmtId="164" fontId="13" fillId="10" borderId="0" xfId="1" applyNumberFormat="1" applyFont="1" applyFill="1"/>
    <xf numFmtId="170" fontId="7" fillId="0" borderId="5" xfId="1" applyNumberFormat="1" applyFont="1" applyBorder="1"/>
    <xf numFmtId="170" fontId="14" fillId="10" borderId="0" xfId="0" applyNumberFormat="1" applyFont="1" applyFill="1"/>
    <xf numFmtId="0" fontId="14" fillId="10" borderId="0" xfId="0" applyFont="1" applyFill="1" applyAlignment="1">
      <alignment horizontal="center"/>
    </xf>
    <xf numFmtId="0" fontId="14" fillId="0" borderId="0" xfId="0" applyFont="1"/>
    <xf numFmtId="0" fontId="14" fillId="10" borderId="0" xfId="0" applyFont="1" applyFill="1"/>
    <xf numFmtId="170" fontId="14" fillId="10" borderId="0" xfId="1" applyNumberFormat="1" applyFont="1" applyFill="1"/>
    <xf numFmtId="171" fontId="14" fillId="10" borderId="0" xfId="0" applyNumberFormat="1" applyFont="1" applyFill="1"/>
    <xf numFmtId="0" fontId="0" fillId="0" borderId="5" xfId="0" applyBorder="1"/>
    <xf numFmtId="0" fontId="15" fillId="11" borderId="5" xfId="0" applyFont="1" applyFill="1" applyBorder="1"/>
    <xf numFmtId="0" fontId="16" fillId="11" borderId="5" xfId="0" applyFont="1" applyFill="1" applyBorder="1" applyAlignment="1">
      <alignment horizontal="center" vertical="center"/>
    </xf>
    <xf numFmtId="0" fontId="7" fillId="0" borderId="0" xfId="0" applyFont="1" applyAlignment="1">
      <alignment wrapText="1"/>
    </xf>
    <xf numFmtId="0" fontId="7" fillId="0" borderId="0" xfId="0" applyFont="1" applyFill="1"/>
    <xf numFmtId="0" fontId="14" fillId="12" borderId="5" xfId="0" applyFont="1" applyFill="1" applyBorder="1" applyAlignment="1">
      <alignment vertical="center" wrapText="1"/>
    </xf>
    <xf numFmtId="0" fontId="14" fillId="12" borderId="5" xfId="0" applyFont="1" applyFill="1" applyBorder="1" applyAlignment="1">
      <alignment wrapText="1"/>
    </xf>
    <xf numFmtId="164" fontId="7" fillId="0" borderId="5" xfId="1" applyNumberFormat="1" applyFont="1" applyBorder="1"/>
    <xf numFmtId="164" fontId="7" fillId="0" borderId="5" xfId="1" applyNumberFormat="1" applyFont="1" applyFill="1" applyBorder="1"/>
    <xf numFmtId="0" fontId="14" fillId="10" borderId="0" xfId="0" applyFont="1" applyFill="1" applyAlignment="1">
      <alignment wrapText="1"/>
    </xf>
    <xf numFmtId="0" fontId="17" fillId="0" borderId="5" xfId="0" applyFont="1" applyBorder="1"/>
    <xf numFmtId="0" fontId="17" fillId="0" borderId="0" xfId="0" applyFont="1"/>
    <xf numFmtId="0" fontId="17" fillId="0" borderId="5" xfId="0" applyFont="1" applyBorder="1" applyAlignment="1">
      <alignment wrapText="1"/>
    </xf>
    <xf numFmtId="0" fontId="17" fillId="0" borderId="5" xfId="0" applyFont="1" applyFill="1" applyBorder="1" applyAlignment="1">
      <alignment wrapText="1"/>
    </xf>
    <xf numFmtId="0" fontId="18" fillId="12" borderId="5" xfId="0" applyFont="1" applyFill="1" applyBorder="1" applyAlignment="1">
      <alignment horizontal="center" vertical="center" wrapText="1"/>
    </xf>
    <xf numFmtId="0" fontId="0" fillId="13" borderId="0" xfId="0" applyFill="1"/>
    <xf numFmtId="0" fontId="0" fillId="0" borderId="5" xfId="0" applyBorder="1" applyAlignment="1">
      <alignment horizontal="center"/>
    </xf>
    <xf numFmtId="0" fontId="11" fillId="8" borderId="7" xfId="0" applyFont="1" applyFill="1" applyBorder="1" applyAlignment="1">
      <alignment wrapText="1"/>
    </xf>
    <xf numFmtId="0" fontId="11" fillId="8" borderId="8" xfId="0" applyFont="1" applyFill="1" applyBorder="1" applyAlignment="1">
      <alignment wrapText="1"/>
    </xf>
    <xf numFmtId="0" fontId="11" fillId="8" borderId="9" xfId="0" applyFont="1" applyFill="1" applyBorder="1" applyAlignment="1">
      <alignment wrapText="1"/>
    </xf>
    <xf numFmtId="0" fontId="8" fillId="4" borderId="10" xfId="0" applyFont="1" applyFill="1" applyBorder="1" applyAlignment="1">
      <alignment wrapText="1"/>
    </xf>
    <xf numFmtId="0" fontId="8" fillId="4" borderId="11" xfId="0" applyFont="1" applyFill="1" applyBorder="1" applyAlignment="1">
      <alignment wrapText="1"/>
    </xf>
    <xf numFmtId="0" fontId="8" fillId="4" borderId="12" xfId="0" applyFont="1" applyFill="1" applyBorder="1" applyAlignment="1">
      <alignment wrapText="1"/>
    </xf>
    <xf numFmtId="0" fontId="0" fillId="0" borderId="0" xfId="0" applyAlignment="1">
      <alignment horizontal="left" wrapText="1"/>
    </xf>
    <xf numFmtId="0" fontId="0" fillId="0" borderId="0" xfId="0" applyAlignment="1">
      <alignment wrapText="1"/>
    </xf>
    <xf numFmtId="0" fontId="18" fillId="10" borderId="13" xfId="0" applyFont="1" applyFill="1" applyBorder="1" applyAlignment="1">
      <alignment horizontal="center" vertical="center"/>
    </xf>
    <xf numFmtId="0" fontId="13" fillId="13" borderId="0" xfId="0" applyFont="1" applyFill="1"/>
  </cellXfs>
  <cellStyles count="3">
    <cellStyle name="Hyperlink" xfId="2" builtinId="8"/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gif"/><Relationship Id="rId2" Type="http://schemas.openxmlformats.org/officeDocument/2006/relationships/image" Target="../media/image34.gif"/><Relationship Id="rId1" Type="http://schemas.openxmlformats.org/officeDocument/2006/relationships/image" Target="../media/image33.gif"/><Relationship Id="rId4" Type="http://schemas.openxmlformats.org/officeDocument/2006/relationships/image" Target="../media/image36.gi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png"/><Relationship Id="rId1" Type="http://schemas.openxmlformats.org/officeDocument/2006/relationships/image" Target="../media/image37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emf"/><Relationship Id="rId26" Type="http://schemas.openxmlformats.org/officeDocument/2006/relationships/image" Target="../media/image27.emf"/><Relationship Id="rId3" Type="http://schemas.openxmlformats.org/officeDocument/2006/relationships/image" Target="../media/image4.emf"/><Relationship Id="rId21" Type="http://schemas.openxmlformats.org/officeDocument/2006/relationships/image" Target="../media/image22.emf"/><Relationship Id="rId7" Type="http://schemas.openxmlformats.org/officeDocument/2006/relationships/image" Target="../media/image8.emf"/><Relationship Id="rId12" Type="http://schemas.openxmlformats.org/officeDocument/2006/relationships/image" Target="../media/image13.emf"/><Relationship Id="rId17" Type="http://schemas.openxmlformats.org/officeDocument/2006/relationships/image" Target="../media/image18.emf"/><Relationship Id="rId25" Type="http://schemas.openxmlformats.org/officeDocument/2006/relationships/image" Target="../media/image26.emf"/><Relationship Id="rId2" Type="http://schemas.openxmlformats.org/officeDocument/2006/relationships/image" Target="../media/image3.emf"/><Relationship Id="rId16" Type="http://schemas.openxmlformats.org/officeDocument/2006/relationships/image" Target="../media/image17.emf"/><Relationship Id="rId20" Type="http://schemas.openxmlformats.org/officeDocument/2006/relationships/image" Target="../media/image21.emf"/><Relationship Id="rId29" Type="http://schemas.openxmlformats.org/officeDocument/2006/relationships/image" Target="../media/image30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11" Type="http://schemas.openxmlformats.org/officeDocument/2006/relationships/image" Target="../media/image12.emf"/><Relationship Id="rId24" Type="http://schemas.openxmlformats.org/officeDocument/2006/relationships/image" Target="../media/image25.emf"/><Relationship Id="rId5" Type="http://schemas.openxmlformats.org/officeDocument/2006/relationships/image" Target="../media/image6.emf"/><Relationship Id="rId15" Type="http://schemas.openxmlformats.org/officeDocument/2006/relationships/image" Target="../media/image16.emf"/><Relationship Id="rId23" Type="http://schemas.openxmlformats.org/officeDocument/2006/relationships/image" Target="../media/image24.emf"/><Relationship Id="rId28" Type="http://schemas.openxmlformats.org/officeDocument/2006/relationships/image" Target="../media/image29.emf"/><Relationship Id="rId10" Type="http://schemas.openxmlformats.org/officeDocument/2006/relationships/image" Target="../media/image11.emf"/><Relationship Id="rId19" Type="http://schemas.openxmlformats.org/officeDocument/2006/relationships/image" Target="../media/image20.emf"/><Relationship Id="rId31" Type="http://schemas.openxmlformats.org/officeDocument/2006/relationships/image" Target="../media/image32.emf"/><Relationship Id="rId4" Type="http://schemas.openxmlformats.org/officeDocument/2006/relationships/image" Target="../media/image5.emf"/><Relationship Id="rId9" Type="http://schemas.openxmlformats.org/officeDocument/2006/relationships/image" Target="../media/image10.emf"/><Relationship Id="rId14" Type="http://schemas.openxmlformats.org/officeDocument/2006/relationships/image" Target="../media/image15.emf"/><Relationship Id="rId22" Type="http://schemas.openxmlformats.org/officeDocument/2006/relationships/image" Target="../media/image23.emf"/><Relationship Id="rId27" Type="http://schemas.openxmlformats.org/officeDocument/2006/relationships/image" Target="../media/image28.emf"/><Relationship Id="rId30" Type="http://schemas.openxmlformats.org/officeDocument/2006/relationships/image" Target="../media/image3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130</xdr:row>
      <xdr:rowOff>0</xdr:rowOff>
    </xdr:from>
    <xdr:to>
      <xdr:col>4</xdr:col>
      <xdr:colOff>142875</xdr:colOff>
      <xdr:row>130</xdr:row>
      <xdr:rowOff>114300</xdr:rowOff>
    </xdr:to>
    <xdr:pic>
      <xdr:nvPicPr>
        <xdr:cNvPr id="1057" name="Picture 33" descr="http://www.superfinanciera.gov.co/dirimagefin/linea1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408300"/>
          <a:ext cx="3190875" cy="1143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</xdr:row>
      <xdr:rowOff>0</xdr:rowOff>
    </xdr:from>
    <xdr:to>
      <xdr:col>4</xdr:col>
      <xdr:colOff>66675</xdr:colOff>
      <xdr:row>3</xdr:row>
      <xdr:rowOff>47625</xdr:rowOff>
    </xdr:to>
    <xdr:pic>
      <xdr:nvPicPr>
        <xdr:cNvPr id="4097" name="Picture 1" descr="https://www.grupoaval.com/pls/portal/docs/PAGE/GAVAL/CONTENIDOS/NO_ADMIN/IMAGENES/DOWN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666750"/>
          <a:ext cx="66675" cy="47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57150</xdr:colOff>
      <xdr:row>4</xdr:row>
      <xdr:rowOff>76200</xdr:rowOff>
    </xdr:to>
    <xdr:pic>
      <xdr:nvPicPr>
        <xdr:cNvPr id="4098" name="Picture 2" descr="https://www.grupoaval.com/pls/portal/docs/PAGE/GAVAL/CONTENIDOS/NO_ADMIN/IMAGENES/EQUALS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48000" y="866775"/>
          <a:ext cx="57150" cy="76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66675</xdr:colOff>
      <xdr:row>5</xdr:row>
      <xdr:rowOff>47625</xdr:rowOff>
    </xdr:to>
    <xdr:pic>
      <xdr:nvPicPr>
        <xdr:cNvPr id="4099" name="Picture 3" descr="https://www.grupoaval.com/pls/portal/docs/PAGE/GAVAL/CONTENIDOS/NO_ADMIN/IMAGENES/UP.GI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48000" y="1066800"/>
          <a:ext cx="66675" cy="47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66675</xdr:colOff>
      <xdr:row>6</xdr:row>
      <xdr:rowOff>47625</xdr:rowOff>
    </xdr:to>
    <xdr:pic>
      <xdr:nvPicPr>
        <xdr:cNvPr id="4100" name="Picture 4" descr="https://www.grupoaval.com/pls/portal/docs/PAGE/GAVAL/CONTENIDOS/NO_ADMIN/IMAGENES/UP.GI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48000" y="1266825"/>
          <a:ext cx="66675" cy="47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66675</xdr:colOff>
      <xdr:row>7</xdr:row>
      <xdr:rowOff>47625</xdr:rowOff>
    </xdr:to>
    <xdr:pic>
      <xdr:nvPicPr>
        <xdr:cNvPr id="4101" name="Picture 5" descr="https://www.grupoaval.com/pls/portal/docs/PAGE/GAVAL/CONTENIDOS/NO_ADMIN/IMAGENES/UP.GI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48000" y="1466850"/>
          <a:ext cx="66675" cy="47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66675</xdr:colOff>
      <xdr:row>8</xdr:row>
      <xdr:rowOff>47625</xdr:rowOff>
    </xdr:to>
    <xdr:pic>
      <xdr:nvPicPr>
        <xdr:cNvPr id="4102" name="Picture 6" descr="https://www.grupoaval.com/pls/portal/docs/PAGE/GAVAL/CONTENIDOS/NO_ADMIN/IMAGENES/UP.GI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48000" y="1666875"/>
          <a:ext cx="66675" cy="47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66675</xdr:colOff>
      <xdr:row>9</xdr:row>
      <xdr:rowOff>47625</xdr:rowOff>
    </xdr:to>
    <xdr:pic>
      <xdr:nvPicPr>
        <xdr:cNvPr id="4103" name="Picture 7" descr="https://www.grupoaval.com/pls/portal/docs/PAGE/GAVAL/CONTENIDOS/NO_ADMIN/IMAGENES/UP.GI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48000" y="1866900"/>
          <a:ext cx="66675" cy="47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66675</xdr:colOff>
      <xdr:row>10</xdr:row>
      <xdr:rowOff>47625</xdr:rowOff>
    </xdr:to>
    <xdr:pic>
      <xdr:nvPicPr>
        <xdr:cNvPr id="4104" name="Picture 8" descr="https://www.grupoaval.com/pls/portal/docs/PAGE/GAVAL/CONTENIDOS/NO_ADMIN/IMAGENES/UP.GI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48000" y="2066925"/>
          <a:ext cx="66675" cy="47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66675</xdr:colOff>
      <xdr:row>11</xdr:row>
      <xdr:rowOff>47625</xdr:rowOff>
    </xdr:to>
    <xdr:pic>
      <xdr:nvPicPr>
        <xdr:cNvPr id="4105" name="Picture 9" descr="https://www.grupoaval.com/pls/portal/docs/PAGE/GAVAL/CONTENIDOS/NO_ADMIN/IMAGENES/UP.GI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48000" y="2266950"/>
          <a:ext cx="66675" cy="47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66675</xdr:colOff>
      <xdr:row>12</xdr:row>
      <xdr:rowOff>47625</xdr:rowOff>
    </xdr:to>
    <xdr:pic>
      <xdr:nvPicPr>
        <xdr:cNvPr id="4106" name="Picture 10" descr="https://www.grupoaval.com/pls/portal/docs/PAGE/GAVAL/CONTENIDOS/NO_ADMIN/IMAGENES/UP.GI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48000" y="2466975"/>
          <a:ext cx="66675" cy="47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66675</xdr:colOff>
      <xdr:row>13</xdr:row>
      <xdr:rowOff>47625</xdr:rowOff>
    </xdr:to>
    <xdr:pic>
      <xdr:nvPicPr>
        <xdr:cNvPr id="4107" name="Picture 11" descr="https://www.grupoaval.com/pls/portal/docs/PAGE/GAVAL/CONTENIDOS/NO_ADMIN/IMAGENES/UP.GI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48000" y="2667000"/>
          <a:ext cx="66675" cy="47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66675</xdr:colOff>
      <xdr:row>14</xdr:row>
      <xdr:rowOff>47625</xdr:rowOff>
    </xdr:to>
    <xdr:pic>
      <xdr:nvPicPr>
        <xdr:cNvPr id="4108" name="Picture 12" descr="https://www.grupoaval.com/pls/portal/docs/PAGE/GAVAL/CONTENIDOS/NO_ADMIN/IMAGENES/UP.GI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48000" y="2867025"/>
          <a:ext cx="66675" cy="47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57150</xdr:colOff>
      <xdr:row>15</xdr:row>
      <xdr:rowOff>76200</xdr:rowOff>
    </xdr:to>
    <xdr:pic>
      <xdr:nvPicPr>
        <xdr:cNvPr id="4109" name="Picture 13" descr="https://www.grupoaval.com/pls/portal/docs/PAGE/GAVAL/CONTENIDOS/NO_ADMIN/IMAGENES/EQUALS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48000" y="3067050"/>
          <a:ext cx="57150" cy="76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57150</xdr:colOff>
      <xdr:row>16</xdr:row>
      <xdr:rowOff>76200</xdr:rowOff>
    </xdr:to>
    <xdr:pic>
      <xdr:nvPicPr>
        <xdr:cNvPr id="4110" name="Picture 14" descr="https://www.grupoaval.com/pls/portal/docs/PAGE/GAVAL/CONTENIDOS/NO_ADMIN/IMAGENES/EQUALS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48000" y="3457575"/>
          <a:ext cx="57150" cy="76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66675</xdr:colOff>
      <xdr:row>17</xdr:row>
      <xdr:rowOff>47625</xdr:rowOff>
    </xdr:to>
    <xdr:pic>
      <xdr:nvPicPr>
        <xdr:cNvPr id="4111" name="Picture 15" descr="https://www.grupoaval.com/pls/portal/docs/PAGE/GAVAL/CONTENIDOS/NO_ADMIN/IMAGENES/UP.GI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48000" y="3848100"/>
          <a:ext cx="66675" cy="47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66675</xdr:colOff>
      <xdr:row>18</xdr:row>
      <xdr:rowOff>47625</xdr:rowOff>
    </xdr:to>
    <xdr:pic>
      <xdr:nvPicPr>
        <xdr:cNvPr id="4112" name="Picture 16" descr="https://www.grupoaval.com/pls/portal/docs/PAGE/GAVAL/CONTENIDOS/NO_ADMIN/IMAGENES/UP.GI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48000" y="4429125"/>
          <a:ext cx="66675" cy="47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57150</xdr:colOff>
      <xdr:row>19</xdr:row>
      <xdr:rowOff>76200</xdr:rowOff>
    </xdr:to>
    <xdr:pic>
      <xdr:nvPicPr>
        <xdr:cNvPr id="4113" name="Picture 17" descr="https://www.grupoaval.com/pls/portal/docs/PAGE/GAVAL/CONTENIDOS/NO_ADMIN/IMAGENES/EQUALS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48000" y="4819650"/>
          <a:ext cx="57150" cy="762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152400</xdr:colOff>
      <xdr:row>0</xdr:row>
      <xdr:rowOff>9525</xdr:rowOff>
    </xdr:to>
    <xdr:pic>
      <xdr:nvPicPr>
        <xdr:cNvPr id="4114" name="Picture 18" descr="https://www.grupoaval.com/images/pobtrans.gif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810000" y="0"/>
          <a:ext cx="152400" cy="95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152400</xdr:colOff>
      <xdr:row>20</xdr:row>
      <xdr:rowOff>152400</xdr:rowOff>
    </xdr:to>
    <xdr:pic>
      <xdr:nvPicPr>
        <xdr:cNvPr id="4115" name="Picture 19" descr="https://www.grupoaval.com/images/pobtrans.gif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0" y="5400675"/>
          <a:ext cx="152400" cy="152400"/>
        </a:xfrm>
        <a:prstGeom prst="rect">
          <a:avLst/>
        </a:prstGeom>
        <a:noFill/>
      </xdr:spPr>
    </xdr:pic>
    <xdr:clientData/>
  </xdr:twoCellAnchor>
  <xdr:twoCellAnchor>
    <xdr:from>
      <xdr:col>5</xdr:col>
      <xdr:colOff>38100</xdr:colOff>
      <xdr:row>5</xdr:row>
      <xdr:rowOff>180976</xdr:rowOff>
    </xdr:from>
    <xdr:to>
      <xdr:col>6</xdr:col>
      <xdr:colOff>142875</xdr:colOff>
      <xdr:row>7</xdr:row>
      <xdr:rowOff>9526</xdr:rowOff>
    </xdr:to>
    <xdr:sp macro="" textlink="">
      <xdr:nvSpPr>
        <xdr:cNvPr id="22" name="21 Flecha izquierda"/>
        <xdr:cNvSpPr/>
      </xdr:nvSpPr>
      <xdr:spPr>
        <a:xfrm>
          <a:off x="3848100" y="1438276"/>
          <a:ext cx="866775" cy="2286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76201</xdr:colOff>
      <xdr:row>1</xdr:row>
      <xdr:rowOff>9525</xdr:rowOff>
    </xdr:from>
    <xdr:to>
      <xdr:col>3</xdr:col>
      <xdr:colOff>342899</xdr:colOff>
      <xdr:row>1</xdr:row>
      <xdr:rowOff>533400</xdr:rowOff>
    </xdr:to>
    <xdr:pic>
      <xdr:nvPicPr>
        <xdr:cNvPr id="2049" name="Picture 1" descr="C:\Documents and Settings\pefxcr06\Configuración local\Archivos temporales de Internet\Content.IE5\L7P4QN7W\MC900441362[1]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95851" y="590550"/>
          <a:ext cx="266698" cy="5238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438151</xdr:colOff>
      <xdr:row>1</xdr:row>
      <xdr:rowOff>47625</xdr:rowOff>
    </xdr:from>
    <xdr:to>
      <xdr:col>3</xdr:col>
      <xdr:colOff>704849</xdr:colOff>
      <xdr:row>1</xdr:row>
      <xdr:rowOff>533398</xdr:rowOff>
    </xdr:to>
    <xdr:pic>
      <xdr:nvPicPr>
        <xdr:cNvPr id="3" name="Picture 1" descr="C:\Documents and Settings\pefxcr06\Configuración local\Archivos temporales de Internet\Content.IE5\L7P4QN7W\MC900441362[1]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257801" y="628650"/>
          <a:ext cx="266698" cy="485773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781051</xdr:colOff>
      <xdr:row>1</xdr:row>
      <xdr:rowOff>47625</xdr:rowOff>
    </xdr:from>
    <xdr:to>
      <xdr:col>3</xdr:col>
      <xdr:colOff>1047749</xdr:colOff>
      <xdr:row>1</xdr:row>
      <xdr:rowOff>533398</xdr:rowOff>
    </xdr:to>
    <xdr:pic>
      <xdr:nvPicPr>
        <xdr:cNvPr id="4" name="Picture 1" descr="C:\Documents and Settings\pefxcr06\Configuración local\Archivos temporales de Internet\Content.IE5\L7P4QN7W\MC900441362[1]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00701" y="628650"/>
          <a:ext cx="266698" cy="485773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1162051</xdr:colOff>
      <xdr:row>1</xdr:row>
      <xdr:rowOff>38100</xdr:rowOff>
    </xdr:from>
    <xdr:to>
      <xdr:col>3</xdr:col>
      <xdr:colOff>1428749</xdr:colOff>
      <xdr:row>1</xdr:row>
      <xdr:rowOff>523873</xdr:rowOff>
    </xdr:to>
    <xdr:pic>
      <xdr:nvPicPr>
        <xdr:cNvPr id="5" name="Picture 1" descr="C:\Documents and Settings\pefxcr06\Configuración local\Archivos temporales de Internet\Content.IE5\L7P4QN7W\MC900441362[1]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81701" y="619125"/>
          <a:ext cx="266698" cy="485773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1562101</xdr:colOff>
      <xdr:row>1</xdr:row>
      <xdr:rowOff>28575</xdr:rowOff>
    </xdr:from>
    <xdr:to>
      <xdr:col>3</xdr:col>
      <xdr:colOff>1828799</xdr:colOff>
      <xdr:row>1</xdr:row>
      <xdr:rowOff>514348</xdr:rowOff>
    </xdr:to>
    <xdr:pic>
      <xdr:nvPicPr>
        <xdr:cNvPr id="6" name="Picture 1" descr="C:\Documents and Settings\pefxcr06\Configuración local\Archivos temporales de Internet\Content.IE5\L7P4QN7W\MC900441362[1]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381751" y="609600"/>
          <a:ext cx="266698" cy="485773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266698</xdr:colOff>
      <xdr:row>2</xdr:row>
      <xdr:rowOff>247650</xdr:rowOff>
    </xdr:to>
    <xdr:pic>
      <xdr:nvPicPr>
        <xdr:cNvPr id="7" name="Picture 1" descr="C:\Documents and Settings\pefxcr06\Configuración local\Archivos temporales de Internet\Content.IE5\L7P4QN7W\MC900441362[1]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19650" y="1200150"/>
          <a:ext cx="266698" cy="5238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390525</xdr:colOff>
      <xdr:row>2</xdr:row>
      <xdr:rowOff>0</xdr:rowOff>
    </xdr:from>
    <xdr:to>
      <xdr:col>3</xdr:col>
      <xdr:colOff>657223</xdr:colOff>
      <xdr:row>2</xdr:row>
      <xdr:rowOff>247650</xdr:rowOff>
    </xdr:to>
    <xdr:pic>
      <xdr:nvPicPr>
        <xdr:cNvPr id="8" name="Picture 1" descr="C:\Documents and Settings\pefxcr06\Configuración local\Archivos temporales de Internet\Content.IE5\L7P4QN7W\MC900441362[1]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10175" y="1200150"/>
          <a:ext cx="266698" cy="2476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771525</xdr:colOff>
      <xdr:row>2</xdr:row>
      <xdr:rowOff>0</xdr:rowOff>
    </xdr:from>
    <xdr:to>
      <xdr:col>3</xdr:col>
      <xdr:colOff>1038223</xdr:colOff>
      <xdr:row>2</xdr:row>
      <xdr:rowOff>247650</xdr:rowOff>
    </xdr:to>
    <xdr:pic>
      <xdr:nvPicPr>
        <xdr:cNvPr id="9" name="Picture 1" descr="C:\Documents and Settings\pefxcr06\Configuración local\Archivos temporales de Internet\Content.IE5\L7P4QN7W\MC900441362[1]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91175" y="1200150"/>
          <a:ext cx="266698" cy="2476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1190625</xdr:colOff>
      <xdr:row>2</xdr:row>
      <xdr:rowOff>0</xdr:rowOff>
    </xdr:from>
    <xdr:to>
      <xdr:col>3</xdr:col>
      <xdr:colOff>1457323</xdr:colOff>
      <xdr:row>2</xdr:row>
      <xdr:rowOff>247650</xdr:rowOff>
    </xdr:to>
    <xdr:pic>
      <xdr:nvPicPr>
        <xdr:cNvPr id="10" name="Picture 1" descr="C:\Documents and Settings\pefxcr06\Configuración local\Archivos temporales de Internet\Content.IE5\L7P4QN7W\MC900441362[1]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10275" y="1200150"/>
          <a:ext cx="266698" cy="2476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771525</xdr:colOff>
      <xdr:row>2</xdr:row>
      <xdr:rowOff>457200</xdr:rowOff>
    </xdr:from>
    <xdr:to>
      <xdr:col>3</xdr:col>
      <xdr:colOff>1038223</xdr:colOff>
      <xdr:row>4</xdr:row>
      <xdr:rowOff>0</xdr:rowOff>
    </xdr:to>
    <xdr:pic>
      <xdr:nvPicPr>
        <xdr:cNvPr id="11" name="Picture 1" descr="C:\Documents and Settings\pefxcr06\Configuración local\Archivos temporales de Internet\Content.IE5\L7P4QN7W\MC900441362[1]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91175" y="1657350"/>
          <a:ext cx="266698" cy="5238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390525</xdr:colOff>
      <xdr:row>3</xdr:row>
      <xdr:rowOff>9525</xdr:rowOff>
    </xdr:from>
    <xdr:to>
      <xdr:col>3</xdr:col>
      <xdr:colOff>657223</xdr:colOff>
      <xdr:row>4</xdr:row>
      <xdr:rowOff>0</xdr:rowOff>
    </xdr:to>
    <xdr:pic>
      <xdr:nvPicPr>
        <xdr:cNvPr id="12" name="Picture 1" descr="C:\Documents and Settings\pefxcr06\Configuración local\Archivos temporales de Internet\Content.IE5\L7P4QN7W\MC900441362[1]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10175" y="1676400"/>
          <a:ext cx="266698" cy="5238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</xdr:row>
      <xdr:rowOff>47625</xdr:rowOff>
    </xdr:from>
    <xdr:to>
      <xdr:col>3</xdr:col>
      <xdr:colOff>266698</xdr:colOff>
      <xdr:row>4</xdr:row>
      <xdr:rowOff>0</xdr:rowOff>
    </xdr:to>
    <xdr:pic>
      <xdr:nvPicPr>
        <xdr:cNvPr id="13" name="Picture 1" descr="C:\Documents and Settings\pefxcr06\Configuración local\Archivos temporales de Internet\Content.IE5\L7P4QN7W\MC900441362[1]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19650" y="1714500"/>
          <a:ext cx="266698" cy="5238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1209675</xdr:colOff>
      <xdr:row>3</xdr:row>
      <xdr:rowOff>57150</xdr:rowOff>
    </xdr:from>
    <xdr:to>
      <xdr:col>3</xdr:col>
      <xdr:colOff>1476373</xdr:colOff>
      <xdr:row>4</xdr:row>
      <xdr:rowOff>0</xdr:rowOff>
    </xdr:to>
    <xdr:pic>
      <xdr:nvPicPr>
        <xdr:cNvPr id="14" name="Picture 1" descr="C:\Documents and Settings\pefxcr06\Configuración local\Archivos temporales de Internet\Content.IE5\L7P4QN7W\MC900441362[1]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29325" y="1724025"/>
          <a:ext cx="266698" cy="5238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771525</xdr:colOff>
      <xdr:row>4</xdr:row>
      <xdr:rowOff>0</xdr:rowOff>
    </xdr:from>
    <xdr:to>
      <xdr:col>3</xdr:col>
      <xdr:colOff>1038223</xdr:colOff>
      <xdr:row>5</xdr:row>
      <xdr:rowOff>0</xdr:rowOff>
    </xdr:to>
    <xdr:pic>
      <xdr:nvPicPr>
        <xdr:cNvPr id="15" name="Picture 1" descr="C:\Documents and Settings\pefxcr06\Configuración local\Archivos temporales de Internet\Content.IE5\L7P4QN7W\MC900441362[1]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91175" y="2286000"/>
          <a:ext cx="266698" cy="5238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400050</xdr:colOff>
      <xdr:row>4</xdr:row>
      <xdr:rowOff>0</xdr:rowOff>
    </xdr:from>
    <xdr:to>
      <xdr:col>3</xdr:col>
      <xdr:colOff>666748</xdr:colOff>
      <xdr:row>5</xdr:row>
      <xdr:rowOff>0</xdr:rowOff>
    </xdr:to>
    <xdr:pic>
      <xdr:nvPicPr>
        <xdr:cNvPr id="16" name="Picture 1" descr="C:\Documents and Settings\pefxcr06\Configuración local\Archivos temporales de Internet\Content.IE5\L7P4QN7W\MC900441362[1]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19700" y="2286000"/>
          <a:ext cx="266698" cy="5238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28575</xdr:colOff>
      <xdr:row>4</xdr:row>
      <xdr:rowOff>9525</xdr:rowOff>
    </xdr:from>
    <xdr:to>
      <xdr:col>3</xdr:col>
      <xdr:colOff>295273</xdr:colOff>
      <xdr:row>5</xdr:row>
      <xdr:rowOff>0</xdr:rowOff>
    </xdr:to>
    <xdr:pic>
      <xdr:nvPicPr>
        <xdr:cNvPr id="17" name="Picture 1" descr="C:\Documents and Settings\pefxcr06\Configuración local\Archivos temporales de Internet\Content.IE5\L7P4QN7W\MC900441362[1]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48225" y="2295525"/>
          <a:ext cx="266698" cy="5238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47625</xdr:colOff>
      <xdr:row>5</xdr:row>
      <xdr:rowOff>66675</xdr:rowOff>
    </xdr:from>
    <xdr:to>
      <xdr:col>3</xdr:col>
      <xdr:colOff>314323</xdr:colOff>
      <xdr:row>6</xdr:row>
      <xdr:rowOff>0</xdr:rowOff>
    </xdr:to>
    <xdr:pic>
      <xdr:nvPicPr>
        <xdr:cNvPr id="18" name="Picture 1" descr="C:\Documents and Settings\pefxcr06\Configuración local\Archivos temporales de Internet\Content.IE5\L7P4QN7W\MC900441362[1]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67275" y="2971800"/>
          <a:ext cx="266698" cy="5238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419100</xdr:colOff>
      <xdr:row>5</xdr:row>
      <xdr:rowOff>85725</xdr:rowOff>
    </xdr:from>
    <xdr:to>
      <xdr:col>3</xdr:col>
      <xdr:colOff>685798</xdr:colOff>
      <xdr:row>6</xdr:row>
      <xdr:rowOff>0</xdr:rowOff>
    </xdr:to>
    <xdr:pic>
      <xdr:nvPicPr>
        <xdr:cNvPr id="19" name="Picture 1" descr="C:\Documents and Settings\pefxcr06\Configuración local\Archivos temporales de Internet\Content.IE5\L7P4QN7W\MC900441362[1]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38750" y="2990850"/>
          <a:ext cx="266698" cy="5238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266698</xdr:colOff>
      <xdr:row>7</xdr:row>
      <xdr:rowOff>0</xdr:rowOff>
    </xdr:to>
    <xdr:pic>
      <xdr:nvPicPr>
        <xdr:cNvPr id="20" name="Picture 1" descr="C:\Documents and Settings\pefxcr06\Configuración local\Archivos temporales de Internet\Content.IE5\L7P4QN7W\MC900441362[1]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19650" y="3676650"/>
          <a:ext cx="266698" cy="5238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266698</xdr:colOff>
      <xdr:row>8</xdr:row>
      <xdr:rowOff>0</xdr:rowOff>
    </xdr:to>
    <xdr:pic>
      <xdr:nvPicPr>
        <xdr:cNvPr id="21" name="Picture 1" descr="C:\Documents and Settings\pefxcr06\Configuración local\Archivos temporales de Internet\Content.IE5\L7P4QN7W\MC900441362[1]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19650" y="4295775"/>
          <a:ext cx="266698" cy="5238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266698</xdr:colOff>
      <xdr:row>9</xdr:row>
      <xdr:rowOff>0</xdr:rowOff>
    </xdr:to>
    <xdr:pic>
      <xdr:nvPicPr>
        <xdr:cNvPr id="22" name="Picture 1" descr="C:\Documents and Settings\pefxcr06\Configuración local\Archivos temporales de Internet\Content.IE5\L7P4QN7W\MC900441362[1]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19650" y="5067300"/>
          <a:ext cx="266698" cy="5238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409575</xdr:colOff>
      <xdr:row>6</xdr:row>
      <xdr:rowOff>47625</xdr:rowOff>
    </xdr:from>
    <xdr:to>
      <xdr:col>3</xdr:col>
      <xdr:colOff>676273</xdr:colOff>
      <xdr:row>6</xdr:row>
      <xdr:rowOff>276225</xdr:rowOff>
    </xdr:to>
    <xdr:pic>
      <xdr:nvPicPr>
        <xdr:cNvPr id="24" name="Picture 1" descr="C:\Documents and Settings\pefxcr06\Configuración local\Archivos temporales de Internet\Content.IE5\L7P4QN7W\MC900441362[1]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29225" y="2524125"/>
          <a:ext cx="266698" cy="2286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6.xml"/><Relationship Id="rId13" Type="http://schemas.openxmlformats.org/officeDocument/2006/relationships/control" Target="../activeX/activeX11.xml"/><Relationship Id="rId18" Type="http://schemas.openxmlformats.org/officeDocument/2006/relationships/control" Target="../activeX/activeX16.xml"/><Relationship Id="rId26" Type="http://schemas.openxmlformats.org/officeDocument/2006/relationships/control" Target="../activeX/activeX24.xml"/><Relationship Id="rId3" Type="http://schemas.openxmlformats.org/officeDocument/2006/relationships/control" Target="../activeX/activeX1.xml"/><Relationship Id="rId21" Type="http://schemas.openxmlformats.org/officeDocument/2006/relationships/control" Target="../activeX/activeX19.xml"/><Relationship Id="rId7" Type="http://schemas.openxmlformats.org/officeDocument/2006/relationships/control" Target="../activeX/activeX5.xml"/><Relationship Id="rId12" Type="http://schemas.openxmlformats.org/officeDocument/2006/relationships/control" Target="../activeX/activeX10.xml"/><Relationship Id="rId17" Type="http://schemas.openxmlformats.org/officeDocument/2006/relationships/control" Target="../activeX/activeX15.xml"/><Relationship Id="rId25" Type="http://schemas.openxmlformats.org/officeDocument/2006/relationships/control" Target="../activeX/activeX23.xml"/><Relationship Id="rId33" Type="http://schemas.openxmlformats.org/officeDocument/2006/relationships/control" Target="../activeX/activeX31.xml"/><Relationship Id="rId2" Type="http://schemas.openxmlformats.org/officeDocument/2006/relationships/vmlDrawing" Target="../drawings/vmlDrawing1.vml"/><Relationship Id="rId16" Type="http://schemas.openxmlformats.org/officeDocument/2006/relationships/control" Target="../activeX/activeX14.xml"/><Relationship Id="rId20" Type="http://schemas.openxmlformats.org/officeDocument/2006/relationships/control" Target="../activeX/activeX18.xml"/><Relationship Id="rId29" Type="http://schemas.openxmlformats.org/officeDocument/2006/relationships/control" Target="../activeX/activeX27.xml"/><Relationship Id="rId1" Type="http://schemas.openxmlformats.org/officeDocument/2006/relationships/drawing" Target="../drawings/drawing1.xml"/><Relationship Id="rId6" Type="http://schemas.openxmlformats.org/officeDocument/2006/relationships/control" Target="../activeX/activeX4.xml"/><Relationship Id="rId11" Type="http://schemas.openxmlformats.org/officeDocument/2006/relationships/control" Target="../activeX/activeX9.xml"/><Relationship Id="rId24" Type="http://schemas.openxmlformats.org/officeDocument/2006/relationships/control" Target="../activeX/activeX22.xml"/><Relationship Id="rId32" Type="http://schemas.openxmlformats.org/officeDocument/2006/relationships/control" Target="../activeX/activeX30.xml"/><Relationship Id="rId5" Type="http://schemas.openxmlformats.org/officeDocument/2006/relationships/control" Target="../activeX/activeX3.xml"/><Relationship Id="rId15" Type="http://schemas.openxmlformats.org/officeDocument/2006/relationships/control" Target="../activeX/activeX13.xml"/><Relationship Id="rId23" Type="http://schemas.openxmlformats.org/officeDocument/2006/relationships/control" Target="../activeX/activeX21.xml"/><Relationship Id="rId28" Type="http://schemas.openxmlformats.org/officeDocument/2006/relationships/control" Target="../activeX/activeX26.xml"/><Relationship Id="rId10" Type="http://schemas.openxmlformats.org/officeDocument/2006/relationships/control" Target="../activeX/activeX8.xml"/><Relationship Id="rId19" Type="http://schemas.openxmlformats.org/officeDocument/2006/relationships/control" Target="../activeX/activeX17.xml"/><Relationship Id="rId31" Type="http://schemas.openxmlformats.org/officeDocument/2006/relationships/control" Target="../activeX/activeX29.xml"/><Relationship Id="rId4" Type="http://schemas.openxmlformats.org/officeDocument/2006/relationships/control" Target="../activeX/activeX2.xml"/><Relationship Id="rId9" Type="http://schemas.openxmlformats.org/officeDocument/2006/relationships/control" Target="../activeX/activeX7.xml"/><Relationship Id="rId14" Type="http://schemas.openxmlformats.org/officeDocument/2006/relationships/control" Target="../activeX/activeX12.xml"/><Relationship Id="rId22" Type="http://schemas.openxmlformats.org/officeDocument/2006/relationships/control" Target="../activeX/activeX20.xml"/><Relationship Id="rId27" Type="http://schemas.openxmlformats.org/officeDocument/2006/relationships/control" Target="../activeX/activeX25.xml"/><Relationship Id="rId30" Type="http://schemas.openxmlformats.org/officeDocument/2006/relationships/control" Target="../activeX/activeX28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javascript:MM_openBrWindow('/portales/jsp/historicoindicadores.jsp?indi=5425','Historicos','width=290,height=625','scrolling=AUTO')" TargetMode="External"/><Relationship Id="rId13" Type="http://schemas.openxmlformats.org/officeDocument/2006/relationships/hyperlink" Target="javascript:MM_openBrWindow('/portales/jsp/historicoindicadores.jsp?indi=758','Historicos','width=290,height=625','scrolling=AUTO')" TargetMode="External"/><Relationship Id="rId18" Type="http://schemas.openxmlformats.org/officeDocument/2006/relationships/drawing" Target="../drawings/drawing2.xml"/><Relationship Id="rId3" Type="http://schemas.openxmlformats.org/officeDocument/2006/relationships/hyperlink" Target="javascript:MM_openBrWindow('/portales/jsp/historicoindicadores.jsp?indi=5358','Historicos','width=290,height=625','scrolling=AUTO')" TargetMode="External"/><Relationship Id="rId7" Type="http://schemas.openxmlformats.org/officeDocument/2006/relationships/hyperlink" Target="javascript:MM_openBrWindow('/portales/jsp/historicoindicadores.jsp?indi=6247','Historicos','width=290,height=625','scrolling=AUTO')" TargetMode="External"/><Relationship Id="rId12" Type="http://schemas.openxmlformats.org/officeDocument/2006/relationships/hyperlink" Target="javascript:MM_openBrWindow('/portales/jsp/historicoindicadores.jsp?indi=6929','Historicos','width=290,height=625','scrolling=AUTO')" TargetMode="External"/><Relationship Id="rId17" Type="http://schemas.openxmlformats.org/officeDocument/2006/relationships/hyperlink" Target="javascript:MM_openBrWindow('/portales/jsp/historicoindicadores.jsp?indi=5436','Historicos','width=290,height=625','scrolling=AUTO')" TargetMode="External"/><Relationship Id="rId2" Type="http://schemas.openxmlformats.org/officeDocument/2006/relationships/hyperlink" Target="javascript:MM_openBrWindow('/portales/jsp/historicoindicadores.jsp?indi=6246','Historicos','width=290,height=625','scrolling=AUTO')" TargetMode="External"/><Relationship Id="rId16" Type="http://schemas.openxmlformats.org/officeDocument/2006/relationships/hyperlink" Target="javascript:MM_openBrWindow('/portales/jsp/historicoindicadores.jsp?indi=6931','Historicos','width=290,height=625','scrolling=AUTO')" TargetMode="External"/><Relationship Id="rId1" Type="http://schemas.openxmlformats.org/officeDocument/2006/relationships/hyperlink" Target="javascript:MM_openBrWindow('/portales/jsp/historicoindicadores.jsp?indi=5772','Historicos','width=290,height=625','scrolling=AUTO')" TargetMode="External"/><Relationship Id="rId6" Type="http://schemas.openxmlformats.org/officeDocument/2006/relationships/hyperlink" Target="javascript:MM_openBrWindow('/portales/jsp/historicoindicadores.jsp?indi=4108','Historicos','width=290,height=625','scrolling=AUTO')" TargetMode="External"/><Relationship Id="rId11" Type="http://schemas.openxmlformats.org/officeDocument/2006/relationships/hyperlink" Target="javascript:MM_openBrWindow('/portales/jsp/historicoindicadores.jsp?indi=5849','Historicos','width=290,height=625','scrolling=AUTO')" TargetMode="External"/><Relationship Id="rId5" Type="http://schemas.openxmlformats.org/officeDocument/2006/relationships/hyperlink" Target="javascript:MM_openBrWindow('/portales/jsp/historicoindicadores.jsp?indi=3360','Historicos','width=290,height=625','scrolling=AUTO')" TargetMode="External"/><Relationship Id="rId15" Type="http://schemas.openxmlformats.org/officeDocument/2006/relationships/hyperlink" Target="javascript:MM_openBrWindow('/portales/jsp/historicoindicadores.jsp?indi=1618','Historicos','width=290,height=625','scrolling=AUTO')" TargetMode="External"/><Relationship Id="rId10" Type="http://schemas.openxmlformats.org/officeDocument/2006/relationships/hyperlink" Target="javascript:MM_openBrWindow('/portales/jsp/historicoindicadores.jsp?indi=7835','Historicos','width=290,height=625','scrolling=AUTO')" TargetMode="External"/><Relationship Id="rId4" Type="http://schemas.openxmlformats.org/officeDocument/2006/relationships/hyperlink" Target="javascript:MM_openBrWindow('/portales/jsp/historicoindicadores.jsp?indi=5756','Historicos','width=290,height=625','scrolling=AUTO')" TargetMode="External"/><Relationship Id="rId9" Type="http://schemas.openxmlformats.org/officeDocument/2006/relationships/hyperlink" Target="javascript:MM_openBrWindow('/portales/jsp/historicoindicadores.jsp?indi=3837','Historicos','width=290,height=625','scrolling=AUTO')" TargetMode="External"/><Relationship Id="rId14" Type="http://schemas.openxmlformats.org/officeDocument/2006/relationships/hyperlink" Target="javascript:MM_openBrWindow('/portales/jsp/historicoindicadores.jsp?indi=5435','Historicos','width=290,height=625','scrolling=AUTO')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"/>
  <dimension ref="A1:L695"/>
  <sheetViews>
    <sheetView workbookViewId="0">
      <selection sqref="A1:A1048576"/>
    </sheetView>
  </sheetViews>
  <sheetFormatPr defaultColWidth="11.42578125" defaultRowHeight="15"/>
  <cols>
    <col min="7" max="7" width="16.140625" bestFit="1" customWidth="1"/>
  </cols>
  <sheetData>
    <row r="1" spans="1:12" ht="28.5">
      <c r="A1" s="1" t="s">
        <v>0</v>
      </c>
      <c r="B1" s="1" t="s">
        <v>1</v>
      </c>
      <c r="C1" s="1" t="s">
        <v>29983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K1" s="5" t="s">
        <v>7</v>
      </c>
      <c r="L1" s="6" t="s">
        <v>63</v>
      </c>
    </row>
    <row r="2" spans="1:12" ht="28.5">
      <c r="A2" s="2">
        <v>40893</v>
      </c>
      <c r="B2" s="3">
        <v>0</v>
      </c>
      <c r="C2" s="3"/>
      <c r="D2" s="3">
        <v>0</v>
      </c>
      <c r="E2" s="3">
        <v>0</v>
      </c>
      <c r="F2" s="3">
        <v>0</v>
      </c>
      <c r="G2" s="3">
        <v>0</v>
      </c>
      <c r="H2" s="3">
        <v>0</v>
      </c>
      <c r="K2" s="5" t="s">
        <v>8</v>
      </c>
      <c r="L2" s="6" t="s">
        <v>64</v>
      </c>
    </row>
    <row r="3" spans="1:12">
      <c r="A3" s="2">
        <v>40894</v>
      </c>
      <c r="B3" s="3">
        <v>0</v>
      </c>
      <c r="C3" s="42" t="e">
        <f>+(B3-B2)/B2</f>
        <v>#DIV/0!</v>
      </c>
      <c r="D3" s="3">
        <v>0</v>
      </c>
      <c r="E3" s="3">
        <v>0</v>
      </c>
      <c r="F3" s="3" t="s">
        <v>13</v>
      </c>
      <c r="G3" s="3">
        <v>0</v>
      </c>
      <c r="H3" s="3">
        <v>0</v>
      </c>
    </row>
    <row r="4" spans="1:12">
      <c r="A4" s="2">
        <v>40895</v>
      </c>
      <c r="B4" s="3">
        <v>0</v>
      </c>
      <c r="C4" s="3"/>
      <c r="D4" s="3">
        <v>0</v>
      </c>
      <c r="E4" s="3">
        <v>0</v>
      </c>
      <c r="F4" s="3">
        <v>0</v>
      </c>
      <c r="G4" s="3">
        <v>0</v>
      </c>
      <c r="H4" s="3">
        <v>0</v>
      </c>
    </row>
    <row r="5" spans="1:12">
      <c r="A5" s="2">
        <v>40896</v>
      </c>
      <c r="B5" s="3">
        <v>0</v>
      </c>
      <c r="C5" s="3"/>
      <c r="D5" s="3">
        <v>0</v>
      </c>
      <c r="E5" s="3">
        <v>0</v>
      </c>
      <c r="F5" s="3">
        <v>0</v>
      </c>
      <c r="G5" s="3">
        <v>0</v>
      </c>
      <c r="H5" s="3">
        <v>0</v>
      </c>
    </row>
    <row r="6" spans="1:12">
      <c r="A6" s="2">
        <v>40897</v>
      </c>
      <c r="B6" s="3">
        <v>0</v>
      </c>
      <c r="C6" s="3"/>
      <c r="D6" s="3">
        <v>0</v>
      </c>
      <c r="E6" s="3">
        <v>0</v>
      </c>
      <c r="F6" s="3">
        <v>0</v>
      </c>
      <c r="G6" s="3">
        <v>0</v>
      </c>
      <c r="H6" s="3">
        <v>0</v>
      </c>
    </row>
    <row r="7" spans="1:12">
      <c r="A7" s="2">
        <v>40898</v>
      </c>
      <c r="B7" s="3">
        <v>0</v>
      </c>
      <c r="C7" s="3"/>
      <c r="D7" s="3">
        <v>0</v>
      </c>
      <c r="E7" s="3">
        <v>0</v>
      </c>
      <c r="F7" s="3">
        <v>0</v>
      </c>
      <c r="G7" s="3">
        <v>0</v>
      </c>
      <c r="H7" s="3">
        <v>0</v>
      </c>
    </row>
    <row r="8" spans="1:12">
      <c r="A8" s="2">
        <v>40899</v>
      </c>
      <c r="B8" s="3" t="s">
        <v>14</v>
      </c>
      <c r="C8" s="3"/>
      <c r="D8" s="3" t="s">
        <v>15</v>
      </c>
      <c r="E8" s="3" t="s">
        <v>16</v>
      </c>
      <c r="F8" s="3">
        <v>2</v>
      </c>
      <c r="G8" s="3">
        <v>0</v>
      </c>
      <c r="H8" s="3">
        <v>0</v>
      </c>
    </row>
    <row r="9" spans="1:12">
      <c r="A9" s="2">
        <v>40900</v>
      </c>
      <c r="B9" s="3" t="s">
        <v>17</v>
      </c>
      <c r="C9" s="12">
        <f>+(B9-B8)/B8</f>
        <v>5.4135229999992588E-4</v>
      </c>
      <c r="D9" s="3" t="s">
        <v>18</v>
      </c>
      <c r="E9" s="3" t="s">
        <v>19</v>
      </c>
      <c r="F9" s="3">
        <v>5</v>
      </c>
      <c r="G9" s="3">
        <v>0</v>
      </c>
      <c r="H9" s="3">
        <v>0</v>
      </c>
    </row>
    <row r="10" spans="1:12">
      <c r="A10" s="2">
        <v>40901</v>
      </c>
      <c r="B10" s="3" t="s">
        <v>20</v>
      </c>
      <c r="C10" s="12">
        <f t="shared" ref="C10:C73" si="0">+(B10-B9)/B9</f>
        <v>-7.5551100238079131E-5</v>
      </c>
      <c r="D10" s="3" t="s">
        <v>21</v>
      </c>
      <c r="E10" s="3" t="s">
        <v>19</v>
      </c>
      <c r="F10" s="3">
        <v>5</v>
      </c>
      <c r="G10" s="3">
        <v>0</v>
      </c>
      <c r="H10" s="3">
        <v>0</v>
      </c>
    </row>
    <row r="11" spans="1:12">
      <c r="A11" s="2">
        <v>40902</v>
      </c>
      <c r="B11" s="3" t="s">
        <v>22</v>
      </c>
      <c r="C11" s="12">
        <f t="shared" si="0"/>
        <v>-7.5550411617596554E-5</v>
      </c>
      <c r="D11" s="3" t="s">
        <v>23</v>
      </c>
      <c r="E11" s="3" t="s">
        <v>19</v>
      </c>
      <c r="F11" s="3">
        <v>5</v>
      </c>
      <c r="G11" s="3">
        <v>0</v>
      </c>
      <c r="H11" s="3">
        <v>0</v>
      </c>
    </row>
    <row r="12" spans="1:12">
      <c r="A12" s="2">
        <v>40903</v>
      </c>
      <c r="B12" s="3" t="s">
        <v>24</v>
      </c>
      <c r="C12" s="12">
        <f t="shared" si="0"/>
        <v>6.4214445148204707E-5</v>
      </c>
      <c r="D12" s="3" t="s">
        <v>25</v>
      </c>
      <c r="E12" s="3" t="s">
        <v>19</v>
      </c>
      <c r="F12" s="3">
        <v>5</v>
      </c>
      <c r="G12" s="3">
        <v>0</v>
      </c>
      <c r="H12" s="3">
        <v>0</v>
      </c>
    </row>
    <row r="13" spans="1:12">
      <c r="A13" s="2">
        <v>40904</v>
      </c>
      <c r="B13" s="3" t="s">
        <v>26</v>
      </c>
      <c r="C13" s="12">
        <f t="shared" si="0"/>
        <v>-1.0482136668251631E-2</v>
      </c>
      <c r="D13" s="3" t="s">
        <v>27</v>
      </c>
      <c r="E13" s="3" t="s">
        <v>28</v>
      </c>
      <c r="F13" s="3">
        <v>7</v>
      </c>
      <c r="G13" s="3">
        <v>0</v>
      </c>
      <c r="H13" s="3">
        <v>0</v>
      </c>
    </row>
    <row r="14" spans="1:12">
      <c r="A14" s="2">
        <v>40905</v>
      </c>
      <c r="B14" s="3" t="s">
        <v>29</v>
      </c>
      <c r="C14" s="12">
        <f t="shared" si="0"/>
        <v>2.5660124835463711E-4</v>
      </c>
      <c r="D14" s="3" t="s">
        <v>30</v>
      </c>
      <c r="E14" s="3" t="s">
        <v>12</v>
      </c>
      <c r="F14" s="3">
        <v>8</v>
      </c>
      <c r="G14" s="3">
        <v>0</v>
      </c>
      <c r="H14" s="3">
        <v>0</v>
      </c>
    </row>
    <row r="15" spans="1:12">
      <c r="A15" s="2">
        <v>40906</v>
      </c>
      <c r="B15" s="3" t="s">
        <v>31</v>
      </c>
      <c r="C15" s="12">
        <f t="shared" si="0"/>
        <v>-1.2238655185498817E-2</v>
      </c>
      <c r="D15" s="3" t="s">
        <v>32</v>
      </c>
      <c r="E15" s="3" t="s">
        <v>12</v>
      </c>
      <c r="F15" s="3">
        <v>8</v>
      </c>
      <c r="G15" s="3">
        <v>0</v>
      </c>
      <c r="H15" s="3">
        <v>0</v>
      </c>
    </row>
    <row r="16" spans="1:12">
      <c r="A16" s="2">
        <v>40907</v>
      </c>
      <c r="B16" s="3" t="s">
        <v>33</v>
      </c>
      <c r="C16" s="12">
        <f t="shared" si="0"/>
        <v>-7.9012470742453124E-5</v>
      </c>
      <c r="D16" s="3" t="s">
        <v>34</v>
      </c>
      <c r="E16" s="3" t="s">
        <v>12</v>
      </c>
      <c r="F16" s="3">
        <v>8</v>
      </c>
      <c r="G16" s="3">
        <v>0</v>
      </c>
      <c r="H16" s="3">
        <v>0</v>
      </c>
    </row>
    <row r="17" spans="1:8">
      <c r="A17" s="2">
        <v>40908</v>
      </c>
      <c r="B17" s="3" t="s">
        <v>35</v>
      </c>
      <c r="C17" s="12">
        <f t="shared" si="0"/>
        <v>-7.9010023224427607E-5</v>
      </c>
      <c r="D17" s="3" t="s">
        <v>36</v>
      </c>
      <c r="E17" s="3" t="s">
        <v>12</v>
      </c>
      <c r="F17" s="3">
        <v>8</v>
      </c>
      <c r="G17" s="3">
        <v>0</v>
      </c>
      <c r="H17" s="3">
        <v>0</v>
      </c>
    </row>
    <row r="18" spans="1:8">
      <c r="A18" s="2">
        <v>40909</v>
      </c>
      <c r="B18" s="3" t="s">
        <v>37</v>
      </c>
      <c r="C18" s="12">
        <f t="shared" si="0"/>
        <v>-7.9007881397743512E-5</v>
      </c>
      <c r="D18" s="3" t="s">
        <v>38</v>
      </c>
      <c r="E18" s="3" t="s">
        <v>12</v>
      </c>
      <c r="F18" s="3">
        <v>8</v>
      </c>
      <c r="G18" s="3">
        <v>0</v>
      </c>
      <c r="H18" s="3">
        <v>0</v>
      </c>
    </row>
    <row r="19" spans="1:8">
      <c r="A19" s="2">
        <v>40910</v>
      </c>
      <c r="B19" s="3" t="s">
        <v>39</v>
      </c>
      <c r="C19" s="12">
        <f t="shared" si="0"/>
        <v>3.5423986628041484E-3</v>
      </c>
      <c r="D19" s="3" t="s">
        <v>40</v>
      </c>
      <c r="E19" s="3" t="s">
        <v>12</v>
      </c>
      <c r="F19" s="3">
        <v>8</v>
      </c>
      <c r="G19" s="3">
        <v>0</v>
      </c>
      <c r="H19" s="3">
        <v>0</v>
      </c>
    </row>
    <row r="20" spans="1:8">
      <c r="A20" s="2">
        <v>40911</v>
      </c>
      <c r="B20" s="3" t="s">
        <v>41</v>
      </c>
      <c r="C20" s="12">
        <f t="shared" si="0"/>
        <v>1.3228860012418985E-2</v>
      </c>
      <c r="D20" s="3" t="s">
        <v>42</v>
      </c>
      <c r="E20" s="3" t="s">
        <v>12</v>
      </c>
      <c r="F20" s="3">
        <v>8</v>
      </c>
      <c r="G20" s="3">
        <v>0</v>
      </c>
      <c r="H20" s="3">
        <v>0</v>
      </c>
    </row>
    <row r="21" spans="1:8">
      <c r="A21" s="2">
        <v>40912</v>
      </c>
      <c r="B21" s="3" t="s">
        <v>10</v>
      </c>
      <c r="C21" s="12">
        <f t="shared" si="0"/>
        <v>7.5303480210371938E-3</v>
      </c>
      <c r="D21" s="3" t="s">
        <v>11</v>
      </c>
      <c r="E21" s="3" t="s">
        <v>12</v>
      </c>
      <c r="F21" s="3">
        <v>8</v>
      </c>
      <c r="G21" s="3">
        <v>0</v>
      </c>
      <c r="H21" s="3">
        <v>0</v>
      </c>
    </row>
    <row r="22" spans="1:8">
      <c r="A22" s="2">
        <v>40913</v>
      </c>
      <c r="B22" s="3" t="s">
        <v>43</v>
      </c>
      <c r="C22" s="12">
        <f t="shared" si="0"/>
        <v>-5.2243284670104705E-3</v>
      </c>
      <c r="D22" s="3" t="s">
        <v>44</v>
      </c>
      <c r="E22" s="3" t="s">
        <v>45</v>
      </c>
      <c r="F22" s="3">
        <v>8</v>
      </c>
      <c r="G22" s="3">
        <v>0</v>
      </c>
      <c r="H22" s="3">
        <v>0</v>
      </c>
    </row>
    <row r="23" spans="1:8">
      <c r="A23" s="2">
        <v>40914</v>
      </c>
      <c r="B23" s="3" t="s">
        <v>46</v>
      </c>
      <c r="C23" s="12">
        <f t="shared" si="0"/>
        <v>-7.5586082695096252E-3</v>
      </c>
      <c r="D23" s="3" t="s">
        <v>47</v>
      </c>
      <c r="E23" s="3" t="s">
        <v>45</v>
      </c>
      <c r="F23" s="3">
        <v>8</v>
      </c>
      <c r="G23" s="3">
        <v>0</v>
      </c>
      <c r="H23" s="3">
        <v>0</v>
      </c>
    </row>
    <row r="24" spans="1:8">
      <c r="A24" s="2">
        <v>40915</v>
      </c>
      <c r="B24" s="3" t="s">
        <v>48</v>
      </c>
      <c r="C24" s="12">
        <f t="shared" si="0"/>
        <v>-7.9327403024087446E-5</v>
      </c>
      <c r="D24" s="3" t="s">
        <v>49</v>
      </c>
      <c r="E24" s="3" t="s">
        <v>45</v>
      </c>
      <c r="F24" s="3">
        <v>8</v>
      </c>
      <c r="G24" s="3">
        <v>0</v>
      </c>
      <c r="H24" s="3">
        <v>0</v>
      </c>
    </row>
    <row r="25" spans="1:8">
      <c r="A25" s="2">
        <v>40916</v>
      </c>
      <c r="B25" s="3" t="s">
        <v>50</v>
      </c>
      <c r="C25" s="12">
        <f t="shared" si="0"/>
        <v>-7.9325303699599381E-5</v>
      </c>
      <c r="D25" s="3" t="s">
        <v>51</v>
      </c>
      <c r="E25" s="3" t="s">
        <v>45</v>
      </c>
      <c r="F25" s="3">
        <v>8</v>
      </c>
      <c r="G25" s="3">
        <v>0</v>
      </c>
      <c r="H25" s="3">
        <v>0</v>
      </c>
    </row>
    <row r="26" spans="1:8">
      <c r="A26" s="2">
        <v>40917</v>
      </c>
      <c r="B26" s="3" t="s">
        <v>52</v>
      </c>
      <c r="C26" s="12">
        <f t="shared" si="0"/>
        <v>-7.9323102251941302E-5</v>
      </c>
      <c r="D26" s="3" t="s">
        <v>53</v>
      </c>
      <c r="E26" s="3" t="s">
        <v>45</v>
      </c>
      <c r="F26" s="3">
        <v>8</v>
      </c>
      <c r="G26" s="3">
        <v>0</v>
      </c>
      <c r="H26" s="3">
        <v>0</v>
      </c>
    </row>
    <row r="27" spans="1:8">
      <c r="A27" s="2">
        <v>40918</v>
      </c>
      <c r="B27" s="3" t="s">
        <v>54</v>
      </c>
      <c r="C27" s="12">
        <f t="shared" si="0"/>
        <v>5.6560957174287257E-3</v>
      </c>
      <c r="D27" s="3" t="s">
        <v>55</v>
      </c>
      <c r="E27" s="3" t="s">
        <v>45</v>
      </c>
      <c r="F27" s="3">
        <v>8</v>
      </c>
      <c r="G27" s="3">
        <v>0</v>
      </c>
      <c r="H27" s="3">
        <v>0</v>
      </c>
    </row>
    <row r="28" spans="1:8">
      <c r="A28" s="2">
        <v>40919</v>
      </c>
      <c r="B28" s="3" t="s">
        <v>56</v>
      </c>
      <c r="C28" s="12">
        <f t="shared" si="0"/>
        <v>-1.2714757535716723E-3</v>
      </c>
      <c r="D28" s="3" t="s">
        <v>57</v>
      </c>
      <c r="E28" s="3" t="s">
        <v>45</v>
      </c>
      <c r="F28" s="3">
        <v>8</v>
      </c>
      <c r="G28" s="3">
        <v>0</v>
      </c>
      <c r="H28" s="3">
        <v>0</v>
      </c>
    </row>
    <row r="29" spans="1:8">
      <c r="A29" s="2">
        <v>40920</v>
      </c>
      <c r="B29" s="3" t="s">
        <v>58</v>
      </c>
      <c r="C29" s="12">
        <f t="shared" si="0"/>
        <v>-4.851841068766548E-3</v>
      </c>
      <c r="D29" s="3" t="s">
        <v>59</v>
      </c>
      <c r="E29" s="3" t="s">
        <v>45</v>
      </c>
      <c r="F29" s="3">
        <v>8</v>
      </c>
      <c r="G29" s="3">
        <v>0</v>
      </c>
      <c r="H29" s="3">
        <v>0</v>
      </c>
    </row>
    <row r="30" spans="1:8">
      <c r="A30" s="2">
        <v>40921</v>
      </c>
      <c r="B30" s="3" t="s">
        <v>60</v>
      </c>
      <c r="C30" s="12">
        <f t="shared" si="0"/>
        <v>-7.4972514638163125E-3</v>
      </c>
      <c r="D30" s="3" t="s">
        <v>61</v>
      </c>
      <c r="E30" s="3" t="s">
        <v>62</v>
      </c>
      <c r="F30" s="3">
        <v>8</v>
      </c>
      <c r="G30" s="3">
        <v>0</v>
      </c>
      <c r="H30" s="3">
        <v>0</v>
      </c>
    </row>
    <row r="31" spans="1:8">
      <c r="A31" s="2">
        <v>40921</v>
      </c>
      <c r="B31" s="3" t="s">
        <v>60</v>
      </c>
      <c r="C31" s="12">
        <f t="shared" si="0"/>
        <v>0</v>
      </c>
      <c r="D31" s="3" t="s">
        <v>61</v>
      </c>
      <c r="E31" s="3" t="s">
        <v>62</v>
      </c>
      <c r="F31" s="3">
        <v>8</v>
      </c>
      <c r="G31" s="3">
        <v>0</v>
      </c>
      <c r="H31" s="3">
        <v>0</v>
      </c>
    </row>
    <row r="32" spans="1:8">
      <c r="A32" s="2">
        <v>40922</v>
      </c>
      <c r="B32" s="3" t="s">
        <v>2977</v>
      </c>
      <c r="C32" s="12">
        <f t="shared" si="0"/>
        <v>-9.1244521993352848E-5</v>
      </c>
      <c r="D32" s="3" t="s">
        <v>2978</v>
      </c>
      <c r="E32" s="3" t="s">
        <v>62</v>
      </c>
      <c r="F32" s="3">
        <v>8</v>
      </c>
      <c r="G32" s="3">
        <v>0</v>
      </c>
      <c r="H32" s="3">
        <v>0</v>
      </c>
    </row>
    <row r="33" spans="1:8">
      <c r="A33" s="2">
        <v>40923</v>
      </c>
      <c r="B33" s="3" t="s">
        <v>2977</v>
      </c>
      <c r="C33" s="12">
        <f t="shared" si="0"/>
        <v>0</v>
      </c>
      <c r="D33" s="3" t="s">
        <v>2978</v>
      </c>
      <c r="E33" s="3" t="s">
        <v>62</v>
      </c>
      <c r="F33" s="3">
        <v>8</v>
      </c>
      <c r="G33" s="3">
        <v>0</v>
      </c>
      <c r="H33" s="3">
        <v>0</v>
      </c>
    </row>
    <row r="34" spans="1:8">
      <c r="A34" s="2">
        <v>40924</v>
      </c>
      <c r="B34" s="3" t="s">
        <v>2979</v>
      </c>
      <c r="C34" s="12">
        <f t="shared" si="0"/>
        <v>-6.3261508642464938E-3</v>
      </c>
      <c r="D34" s="3" t="s">
        <v>2980</v>
      </c>
      <c r="E34" s="3" t="s">
        <v>2981</v>
      </c>
      <c r="F34" s="3">
        <v>9</v>
      </c>
      <c r="G34" s="3">
        <v>0</v>
      </c>
      <c r="H34" s="3">
        <v>0</v>
      </c>
    </row>
    <row r="35" spans="1:8">
      <c r="A35" s="2">
        <v>40925</v>
      </c>
      <c r="B35" s="3" t="s">
        <v>2982</v>
      </c>
      <c r="C35" s="12">
        <f t="shared" si="0"/>
        <v>1.3050928329235253E-2</v>
      </c>
      <c r="D35" s="3" t="s">
        <v>2983</v>
      </c>
      <c r="E35" s="3" t="s">
        <v>2981</v>
      </c>
      <c r="F35" s="3">
        <v>9</v>
      </c>
      <c r="G35" s="3">
        <v>0</v>
      </c>
      <c r="H35" s="3">
        <v>0</v>
      </c>
    </row>
    <row r="36" spans="1:8">
      <c r="A36" s="2">
        <v>40926</v>
      </c>
      <c r="B36" s="3" t="s">
        <v>2984</v>
      </c>
      <c r="C36" s="12">
        <f t="shared" si="0"/>
        <v>5.9414554670512007E-3</v>
      </c>
      <c r="D36" s="3" t="s">
        <v>2985</v>
      </c>
      <c r="E36" s="3" t="s">
        <v>2986</v>
      </c>
      <c r="F36" s="3">
        <v>9</v>
      </c>
      <c r="G36" s="3">
        <v>0</v>
      </c>
      <c r="H36" s="3">
        <v>0</v>
      </c>
    </row>
    <row r="37" spans="1:8">
      <c r="A37" s="2">
        <v>40927</v>
      </c>
      <c r="B37" s="3" t="s">
        <v>2987</v>
      </c>
      <c r="C37" s="12">
        <f t="shared" si="0"/>
        <v>8.5159169854877369E-4</v>
      </c>
      <c r="D37" s="3" t="s">
        <v>2988</v>
      </c>
      <c r="E37" s="3" t="s">
        <v>2989</v>
      </c>
      <c r="F37" s="3">
        <v>9</v>
      </c>
      <c r="G37" s="3">
        <v>0</v>
      </c>
      <c r="H37" s="3">
        <v>0</v>
      </c>
    </row>
    <row r="38" spans="1:8">
      <c r="A38" s="2">
        <v>40928</v>
      </c>
      <c r="B38" s="3" t="s">
        <v>2990</v>
      </c>
      <c r="C38" s="12">
        <f t="shared" si="0"/>
        <v>-1.5093448649760037E-3</v>
      </c>
      <c r="D38" s="3" t="s">
        <v>2991</v>
      </c>
      <c r="E38" s="3" t="s">
        <v>2989</v>
      </c>
      <c r="F38" s="3">
        <v>9</v>
      </c>
      <c r="G38" s="3">
        <v>0</v>
      </c>
      <c r="H38" s="3">
        <v>0</v>
      </c>
    </row>
    <row r="39" spans="1:8">
      <c r="A39" s="2">
        <v>40929</v>
      </c>
      <c r="B39" s="3" t="s">
        <v>2992</v>
      </c>
      <c r="C39" s="12">
        <f t="shared" si="0"/>
        <v>-1.0108140724544948E-4</v>
      </c>
      <c r="D39" s="3" t="s">
        <v>2993</v>
      </c>
      <c r="E39" s="3" t="s">
        <v>2989</v>
      </c>
      <c r="F39" s="3">
        <v>9</v>
      </c>
      <c r="G39" s="4">
        <v>-8.82033675417408E+16</v>
      </c>
      <c r="H39" s="3">
        <v>0</v>
      </c>
    </row>
    <row r="40" spans="1:8">
      <c r="A40" s="2">
        <v>40930</v>
      </c>
      <c r="B40" s="3" t="s">
        <v>2994</v>
      </c>
      <c r="C40" s="12">
        <f t="shared" si="0"/>
        <v>-1.0108013888032245E-4</v>
      </c>
      <c r="D40" s="3" t="s">
        <v>2995</v>
      </c>
      <c r="E40" s="3" t="s">
        <v>2989</v>
      </c>
      <c r="F40" s="3">
        <v>9</v>
      </c>
      <c r="G40" s="4">
        <v>-9.5300872564300608E+16</v>
      </c>
      <c r="H40" s="3">
        <v>0</v>
      </c>
    </row>
    <row r="41" spans="1:8">
      <c r="A41" s="2">
        <v>40931</v>
      </c>
      <c r="B41" s="3" t="s">
        <v>2996</v>
      </c>
      <c r="C41" s="12">
        <f t="shared" si="0"/>
        <v>2.229416948854823E-3</v>
      </c>
      <c r="D41" s="3" t="s">
        <v>2997</v>
      </c>
      <c r="E41" s="3" t="s">
        <v>2998</v>
      </c>
      <c r="F41" s="3">
        <v>9</v>
      </c>
      <c r="G41" s="4">
        <v>-6.95986473097324E+16</v>
      </c>
      <c r="H41" s="3">
        <v>0</v>
      </c>
    </row>
    <row r="42" spans="1:8">
      <c r="A42" s="2">
        <v>40932</v>
      </c>
      <c r="B42" s="3" t="s">
        <v>2999</v>
      </c>
      <c r="C42" s="12">
        <f t="shared" si="0"/>
        <v>2.4809259238100026E-3</v>
      </c>
      <c r="D42" s="3" t="s">
        <v>3000</v>
      </c>
      <c r="E42" s="3" t="s">
        <v>2998</v>
      </c>
      <c r="F42" s="3">
        <v>9</v>
      </c>
      <c r="G42" s="4">
        <v>-4.02407189773926E+16</v>
      </c>
      <c r="H42" s="3">
        <v>0</v>
      </c>
    </row>
    <row r="43" spans="1:8">
      <c r="A43" s="2">
        <v>40933</v>
      </c>
      <c r="B43" s="3" t="s">
        <v>3001</v>
      </c>
      <c r="C43" s="12">
        <f t="shared" si="0"/>
        <v>2.8523227097281816E-3</v>
      </c>
      <c r="D43" s="3" t="s">
        <v>3002</v>
      </c>
      <c r="E43" s="3" t="s">
        <v>2998</v>
      </c>
      <c r="F43" s="3">
        <v>9</v>
      </c>
      <c r="G43" s="3">
        <v>-0.71743050787876905</v>
      </c>
      <c r="H43" s="3">
        <v>0</v>
      </c>
    </row>
    <row r="44" spans="1:8">
      <c r="A44" s="2">
        <v>40934</v>
      </c>
      <c r="B44" s="3" t="s">
        <v>3003</v>
      </c>
      <c r="C44" s="12">
        <f t="shared" si="0"/>
        <v>-9.5691255050014067E-4</v>
      </c>
      <c r="D44" s="3" t="s">
        <v>3004</v>
      </c>
      <c r="E44" s="3" t="s">
        <v>3005</v>
      </c>
      <c r="F44" s="3">
        <v>10</v>
      </c>
      <c r="G44" s="4">
        <v>1.1556120876176E+17</v>
      </c>
      <c r="H44" s="3">
        <v>0</v>
      </c>
    </row>
    <row r="45" spans="1:8">
      <c r="A45" s="2">
        <v>40935</v>
      </c>
      <c r="B45" s="3" t="s">
        <v>3006</v>
      </c>
      <c r="C45" s="12">
        <f t="shared" si="0"/>
        <v>-6.2163382585998285E-4</v>
      </c>
      <c r="D45" s="3" t="s">
        <v>3007</v>
      </c>
      <c r="E45" s="3" t="s">
        <v>3008</v>
      </c>
      <c r="F45" s="3">
        <v>10</v>
      </c>
      <c r="G45" s="4">
        <v>1.03702524609074E+17</v>
      </c>
      <c r="H45" s="3">
        <v>0</v>
      </c>
    </row>
    <row r="46" spans="1:8">
      <c r="A46" s="2">
        <v>40936</v>
      </c>
      <c r="B46" s="3" t="s">
        <v>3009</v>
      </c>
      <c r="C46" s="12">
        <f t="shared" si="0"/>
        <v>-9.5893777822766846E-5</v>
      </c>
      <c r="D46" s="3" t="s">
        <v>3010</v>
      </c>
      <c r="E46" s="3" t="s">
        <v>3008</v>
      </c>
      <c r="F46" s="3">
        <v>10</v>
      </c>
      <c r="G46" s="4">
        <v>2.80596554209664E+17</v>
      </c>
      <c r="H46" s="3">
        <v>0</v>
      </c>
    </row>
    <row r="47" spans="1:8">
      <c r="A47" s="2">
        <v>40937</v>
      </c>
      <c r="B47" s="3" t="s">
        <v>3011</v>
      </c>
      <c r="C47" s="12">
        <f t="shared" si="0"/>
        <v>-9.589255545347462E-5</v>
      </c>
      <c r="D47" s="3" t="s">
        <v>3012</v>
      </c>
      <c r="E47" s="3" t="s">
        <v>3008</v>
      </c>
      <c r="F47" s="3">
        <v>10</v>
      </c>
      <c r="G47" s="4">
        <v>2.8033355483767398E+17</v>
      </c>
      <c r="H47" s="3">
        <v>0</v>
      </c>
    </row>
    <row r="48" spans="1:8">
      <c r="A48" s="2">
        <v>40938</v>
      </c>
      <c r="B48" s="3" t="s">
        <v>3013</v>
      </c>
      <c r="C48" s="12">
        <f t="shared" si="0"/>
        <v>1.6447632488683701E-2</v>
      </c>
      <c r="D48" s="3" t="s">
        <v>3014</v>
      </c>
      <c r="E48" s="3" t="s">
        <v>3008</v>
      </c>
      <c r="F48" s="3">
        <v>10</v>
      </c>
      <c r="G48" s="4">
        <v>5.6293733564433203E+17</v>
      </c>
      <c r="H48" s="3">
        <v>0</v>
      </c>
    </row>
    <row r="49" spans="1:8">
      <c r="A49" s="2">
        <v>40939</v>
      </c>
      <c r="B49" s="3" t="s">
        <v>3015</v>
      </c>
      <c r="C49" s="12">
        <f t="shared" si="0"/>
        <v>6.8823995270799075E-3</v>
      </c>
      <c r="D49" s="3" t="s">
        <v>3016</v>
      </c>
      <c r="E49" s="3" t="s">
        <v>3017</v>
      </c>
      <c r="F49" s="3">
        <v>12</v>
      </c>
      <c r="G49" s="4">
        <v>7.0059345654081395E+17</v>
      </c>
      <c r="H49" s="3">
        <v>0</v>
      </c>
    </row>
    <row r="50" spans="1:8">
      <c r="A50" s="2">
        <v>40940</v>
      </c>
      <c r="B50" s="3" t="s">
        <v>3018</v>
      </c>
      <c r="C50" s="12">
        <f t="shared" si="0"/>
        <v>-1.3886361046138219E-3</v>
      </c>
      <c r="D50" s="3" t="s">
        <v>3019</v>
      </c>
      <c r="E50" s="3" t="s">
        <v>3017</v>
      </c>
      <c r="F50" s="3">
        <v>12</v>
      </c>
      <c r="G50" s="4">
        <v>6.0167097197203494E+17</v>
      </c>
      <c r="H50" s="3">
        <v>0</v>
      </c>
    </row>
    <row r="51" spans="1:8">
      <c r="A51" s="2">
        <v>40941</v>
      </c>
      <c r="B51" s="3" t="s">
        <v>3020</v>
      </c>
      <c r="C51" s="12">
        <f t="shared" si="0"/>
        <v>-9.5709142500900268E-4</v>
      </c>
      <c r="D51" s="3" t="s">
        <v>3021</v>
      </c>
      <c r="E51" s="3" t="s">
        <v>3017</v>
      </c>
      <c r="F51" s="3">
        <v>12</v>
      </c>
      <c r="G51" s="4">
        <v>3.4918597135491699E+17</v>
      </c>
      <c r="H51" s="3">
        <v>0</v>
      </c>
    </row>
    <row r="52" spans="1:8">
      <c r="A52" s="2">
        <v>40942</v>
      </c>
      <c r="B52" s="3" t="s">
        <v>3022</v>
      </c>
      <c r="C52" s="12">
        <f t="shared" si="0"/>
        <v>6.1084063010627019E-3</v>
      </c>
      <c r="D52" s="3" t="s">
        <v>3023</v>
      </c>
      <c r="E52" s="3" t="s">
        <v>3024</v>
      </c>
      <c r="F52" s="3">
        <v>14</v>
      </c>
      <c r="G52" s="3">
        <v>0</v>
      </c>
      <c r="H52" s="3">
        <v>0</v>
      </c>
    </row>
    <row r="53" spans="1:8">
      <c r="A53" s="2">
        <v>40943</v>
      </c>
      <c r="B53" s="3" t="s">
        <v>3025</v>
      </c>
      <c r="C53" s="12">
        <f t="shared" si="0"/>
        <v>-1.0458966467618933E-4</v>
      </c>
      <c r="D53" s="3" t="s">
        <v>3026</v>
      </c>
      <c r="E53" s="3" t="s">
        <v>3024</v>
      </c>
      <c r="F53" s="3">
        <v>14</v>
      </c>
      <c r="G53" s="4">
        <v>4.11672281368952E+17</v>
      </c>
      <c r="H53" s="3">
        <v>0</v>
      </c>
    </row>
    <row r="54" spans="1:8">
      <c r="A54" s="2">
        <v>40944</v>
      </c>
      <c r="B54" s="3" t="s">
        <v>3027</v>
      </c>
      <c r="C54" s="12">
        <f t="shared" si="0"/>
        <v>-1.0458899749615076E-4</v>
      </c>
      <c r="D54" s="3" t="s">
        <v>3028</v>
      </c>
      <c r="E54" s="3" t="s">
        <v>3024</v>
      </c>
      <c r="F54" s="3">
        <v>14</v>
      </c>
      <c r="G54" s="4">
        <v>5.4622246187167802E+17</v>
      </c>
      <c r="H54" s="3">
        <v>0</v>
      </c>
    </row>
    <row r="55" spans="1:8">
      <c r="A55" s="2">
        <v>40945</v>
      </c>
      <c r="B55" s="3" t="s">
        <v>3029</v>
      </c>
      <c r="C55" s="12">
        <f t="shared" si="0"/>
        <v>2.8042331904978824E-4</v>
      </c>
      <c r="D55" s="3" t="s">
        <v>3030</v>
      </c>
      <c r="E55" s="3" t="s">
        <v>3024</v>
      </c>
      <c r="F55" s="3">
        <v>14</v>
      </c>
      <c r="G55" s="4">
        <v>5.5300437695512499E+17</v>
      </c>
      <c r="H55" s="3">
        <v>0</v>
      </c>
    </row>
    <row r="56" spans="1:8">
      <c r="A56" s="2">
        <v>40946</v>
      </c>
      <c r="B56" s="3" t="s">
        <v>3031</v>
      </c>
      <c r="C56" s="12">
        <f t="shared" si="0"/>
        <v>3.7599844269675066E-3</v>
      </c>
      <c r="D56" s="3" t="s">
        <v>3032</v>
      </c>
      <c r="E56" s="3" t="s">
        <v>3024</v>
      </c>
      <c r="F56" s="3">
        <v>14</v>
      </c>
      <c r="G56" s="4">
        <v>6.2712916692602496E+17</v>
      </c>
      <c r="H56" s="3">
        <v>0</v>
      </c>
    </row>
    <row r="57" spans="1:8">
      <c r="A57" s="2">
        <v>40947</v>
      </c>
      <c r="B57" s="3" t="s">
        <v>3033</v>
      </c>
      <c r="C57" s="12">
        <f t="shared" si="0"/>
        <v>5.9660600389378742E-3</v>
      </c>
      <c r="D57" s="3" t="s">
        <v>3034</v>
      </c>
      <c r="E57" s="3" t="s">
        <v>3035</v>
      </c>
      <c r="F57" s="3">
        <v>17</v>
      </c>
      <c r="G57" s="4">
        <v>7.5094167349987994E+17</v>
      </c>
      <c r="H57" s="3">
        <v>0</v>
      </c>
    </row>
    <row r="58" spans="1:8">
      <c r="A58" s="2">
        <v>40948</v>
      </c>
      <c r="B58" s="3" t="s">
        <v>3036</v>
      </c>
      <c r="C58" s="12">
        <f t="shared" si="0"/>
        <v>6.0389167382446938E-3</v>
      </c>
      <c r="D58" s="3" t="s">
        <v>3037</v>
      </c>
      <c r="E58" s="3" t="s">
        <v>3038</v>
      </c>
      <c r="F58" s="3">
        <v>18</v>
      </c>
      <c r="G58" s="4">
        <v>7.5906834765857702E+17</v>
      </c>
      <c r="H58" s="3">
        <v>0</v>
      </c>
    </row>
    <row r="59" spans="1:8">
      <c r="A59" s="2">
        <v>40949</v>
      </c>
      <c r="B59" s="3" t="s">
        <v>3039</v>
      </c>
      <c r="C59" s="12">
        <f t="shared" si="0"/>
        <v>4.1177267730980495E-3</v>
      </c>
      <c r="D59" s="3" t="s">
        <v>3040</v>
      </c>
      <c r="E59" s="3" t="s">
        <v>3041</v>
      </c>
      <c r="F59" s="3">
        <v>19</v>
      </c>
      <c r="G59" s="4">
        <v>8.7809869097806502E+17</v>
      </c>
      <c r="H59" s="3">
        <v>0</v>
      </c>
    </row>
    <row r="60" spans="1:8">
      <c r="A60" s="2">
        <v>40950</v>
      </c>
      <c r="B60" s="3" t="s">
        <v>3042</v>
      </c>
      <c r="C60" s="12">
        <f t="shared" si="0"/>
        <v>-1.0545369158776493E-4</v>
      </c>
      <c r="D60" s="3" t="s">
        <v>3043</v>
      </c>
      <c r="E60" s="3" t="s">
        <v>3041</v>
      </c>
      <c r="F60" s="3">
        <v>19</v>
      </c>
      <c r="G60" s="4">
        <v>9.9003304543762995E+17</v>
      </c>
      <c r="H60" s="3">
        <v>0</v>
      </c>
    </row>
    <row r="61" spans="1:8">
      <c r="A61" s="2">
        <v>40950</v>
      </c>
      <c r="B61" s="3" t="s">
        <v>3042</v>
      </c>
      <c r="C61" s="12">
        <f t="shared" si="0"/>
        <v>0</v>
      </c>
      <c r="D61" s="3" t="s">
        <v>3043</v>
      </c>
      <c r="E61" s="3" t="s">
        <v>3041</v>
      </c>
      <c r="F61" s="3">
        <v>19</v>
      </c>
      <c r="G61" s="4">
        <v>9.9003304543762995E+17</v>
      </c>
      <c r="H61" s="3">
        <v>0</v>
      </c>
    </row>
    <row r="62" spans="1:8">
      <c r="A62" s="2">
        <v>40951</v>
      </c>
      <c r="B62" s="3" t="s">
        <v>3044</v>
      </c>
      <c r="C62" s="12">
        <f t="shared" si="0"/>
        <v>-1.0545419958804616E-4</v>
      </c>
      <c r="D62" s="3" t="s">
        <v>3045</v>
      </c>
      <c r="E62" s="3" t="s">
        <v>3041</v>
      </c>
      <c r="F62" s="3">
        <v>19</v>
      </c>
      <c r="G62" s="4">
        <v>1.1780464813335601E+18</v>
      </c>
      <c r="H62" s="3">
        <v>0</v>
      </c>
    </row>
    <row r="63" spans="1:8">
      <c r="A63" s="2">
        <v>40952</v>
      </c>
      <c r="B63" s="3" t="s">
        <v>3046</v>
      </c>
      <c r="C63" s="12">
        <f t="shared" si="0"/>
        <v>1.289002531091581E-2</v>
      </c>
      <c r="D63" s="3" t="s">
        <v>3047</v>
      </c>
      <c r="E63" s="3" t="s">
        <v>3048</v>
      </c>
      <c r="F63" s="3">
        <v>20</v>
      </c>
      <c r="G63" s="4">
        <v>1.54814345980146E+18</v>
      </c>
      <c r="H63" s="3">
        <v>0</v>
      </c>
    </row>
    <row r="64" spans="1:8">
      <c r="A64" s="2">
        <v>40953</v>
      </c>
      <c r="B64" s="3" t="s">
        <v>3049</v>
      </c>
      <c r="C64" s="12">
        <f t="shared" si="0"/>
        <v>2.8191850073328909E-3</v>
      </c>
      <c r="D64" s="3" t="s">
        <v>3050</v>
      </c>
      <c r="E64" s="3" t="s">
        <v>3048</v>
      </c>
      <c r="F64" s="3">
        <v>20</v>
      </c>
      <c r="G64" s="4">
        <v>1.63693396286669E+18</v>
      </c>
      <c r="H64" s="3">
        <v>0</v>
      </c>
    </row>
    <row r="65" spans="1:8">
      <c r="A65" s="2">
        <v>40954</v>
      </c>
      <c r="B65" s="3" t="s">
        <v>3051</v>
      </c>
      <c r="C65" s="12">
        <f t="shared" si="0"/>
        <v>-1.3684208417241799E-3</v>
      </c>
      <c r="D65" s="3" t="s">
        <v>3052</v>
      </c>
      <c r="E65" s="3" t="s">
        <v>3053</v>
      </c>
      <c r="F65" s="3">
        <v>22</v>
      </c>
      <c r="G65" s="4">
        <v>1.8015392516176901E+18</v>
      </c>
      <c r="H65" s="3">
        <v>0</v>
      </c>
    </row>
    <row r="66" spans="1:8">
      <c r="A66" s="2">
        <v>40955</v>
      </c>
      <c r="B66" s="3" t="s">
        <v>3054</v>
      </c>
      <c r="C66" s="12">
        <f t="shared" si="0"/>
        <v>1.2223249269738674E-2</v>
      </c>
      <c r="D66" s="3" t="s">
        <v>3055</v>
      </c>
      <c r="E66" s="3" t="s">
        <v>3053</v>
      </c>
      <c r="F66" s="3">
        <v>22</v>
      </c>
      <c r="G66" s="4">
        <v>1.7738176167338801E+18</v>
      </c>
      <c r="H66" s="3">
        <v>0</v>
      </c>
    </row>
    <row r="67" spans="1:8">
      <c r="A67" s="2">
        <v>40956</v>
      </c>
      <c r="B67" s="3" t="s">
        <v>3056</v>
      </c>
      <c r="C67" s="12">
        <f t="shared" si="0"/>
        <v>2.96768406655424E-4</v>
      </c>
      <c r="D67" s="3" t="s">
        <v>3057</v>
      </c>
      <c r="E67" s="3" t="s">
        <v>3058</v>
      </c>
      <c r="F67" s="3">
        <v>23</v>
      </c>
      <c r="G67" s="4">
        <v>1.59026687221296E+18</v>
      </c>
      <c r="H67" s="3">
        <v>0</v>
      </c>
    </row>
    <row r="68" spans="1:8">
      <c r="A68" s="2">
        <v>40957</v>
      </c>
      <c r="B68" s="3" t="s">
        <v>3059</v>
      </c>
      <c r="C68" s="12">
        <f t="shared" si="0"/>
        <v>-1.0371957989527732E-4</v>
      </c>
      <c r="D68" s="3" t="s">
        <v>3060</v>
      </c>
      <c r="E68" s="3" t="s">
        <v>3058</v>
      </c>
      <c r="F68" s="3">
        <v>23</v>
      </c>
      <c r="G68" s="4">
        <v>1.5603457321448901E+18</v>
      </c>
      <c r="H68" s="3">
        <v>0</v>
      </c>
    </row>
    <row r="69" spans="1:8">
      <c r="A69" s="2">
        <v>40958</v>
      </c>
      <c r="B69" s="3" t="s">
        <v>3061</v>
      </c>
      <c r="C69" s="12">
        <f t="shared" si="0"/>
        <v>-1.0371897826875269E-4</v>
      </c>
      <c r="D69" s="3" t="s">
        <v>3062</v>
      </c>
      <c r="E69" s="3" t="s">
        <v>3058</v>
      </c>
      <c r="F69" s="3">
        <v>23</v>
      </c>
      <c r="G69" s="4">
        <v>1.6045447231533E+18</v>
      </c>
      <c r="H69" s="3">
        <v>0</v>
      </c>
    </row>
    <row r="70" spans="1:8">
      <c r="A70" s="2">
        <v>40959</v>
      </c>
      <c r="B70" s="3" t="s">
        <v>3063</v>
      </c>
      <c r="C70" s="12">
        <f t="shared" si="0"/>
        <v>3.8713768571781277E-3</v>
      </c>
      <c r="D70" s="3" t="s">
        <v>3064</v>
      </c>
      <c r="E70" s="3" t="s">
        <v>3065</v>
      </c>
      <c r="F70" s="3">
        <v>24</v>
      </c>
      <c r="G70" s="4">
        <v>1.7332697072095099E+18</v>
      </c>
      <c r="H70" s="3">
        <v>0</v>
      </c>
    </row>
    <row r="71" spans="1:8">
      <c r="A71" s="2">
        <v>40960</v>
      </c>
      <c r="B71" s="3" t="s">
        <v>3066</v>
      </c>
      <c r="C71" s="12">
        <f t="shared" si="0"/>
        <v>-6.2007333187722611E-3</v>
      </c>
      <c r="D71" s="3" t="s">
        <v>3067</v>
      </c>
      <c r="E71" s="3" t="s">
        <v>3068</v>
      </c>
      <c r="F71" s="3">
        <v>25</v>
      </c>
      <c r="G71" s="4">
        <v>1.53717519127793E+18</v>
      </c>
      <c r="H71" s="3">
        <v>0</v>
      </c>
    </row>
    <row r="72" spans="1:8">
      <c r="A72" s="2">
        <v>40961</v>
      </c>
      <c r="B72" s="3" t="s">
        <v>3069</v>
      </c>
      <c r="C72" s="12">
        <f t="shared" si="0"/>
        <v>-4.0063231633428427E-3</v>
      </c>
      <c r="D72" s="3" t="s">
        <v>3070</v>
      </c>
      <c r="E72" s="3" t="s">
        <v>3068</v>
      </c>
      <c r="F72" s="3">
        <v>25</v>
      </c>
      <c r="G72" s="4">
        <v>1.3516458594910001E+18</v>
      </c>
      <c r="H72" s="3">
        <v>0</v>
      </c>
    </row>
    <row r="73" spans="1:8">
      <c r="A73" s="2">
        <v>40962</v>
      </c>
      <c r="B73" s="3" t="s">
        <v>3071</v>
      </c>
      <c r="C73" s="12">
        <f t="shared" si="0"/>
        <v>1.9060497089166285E-2</v>
      </c>
      <c r="D73" s="3" t="s">
        <v>3072</v>
      </c>
      <c r="E73" s="3" t="s">
        <v>3068</v>
      </c>
      <c r="F73" s="3">
        <v>25</v>
      </c>
      <c r="G73" s="4">
        <v>1.8710808013276001E+18</v>
      </c>
      <c r="H73" s="3">
        <v>0</v>
      </c>
    </row>
    <row r="74" spans="1:8">
      <c r="A74" s="2">
        <v>40963</v>
      </c>
      <c r="B74" s="3" t="s">
        <v>3073</v>
      </c>
      <c r="C74" s="12">
        <f t="shared" ref="C74:C137" si="1">+(B74-B73)/B73</f>
        <v>2.1713316606373158E-4</v>
      </c>
      <c r="D74" s="3" t="s">
        <v>3074</v>
      </c>
      <c r="E74" s="3" t="s">
        <v>3075</v>
      </c>
      <c r="F74" s="3">
        <v>26</v>
      </c>
      <c r="G74" s="4">
        <v>1.7806262810083899E+18</v>
      </c>
      <c r="H74" s="3">
        <v>0</v>
      </c>
    </row>
    <row r="75" spans="1:8">
      <c r="A75" s="2">
        <v>40964</v>
      </c>
      <c r="B75" s="3" t="s">
        <v>3076</v>
      </c>
      <c r="C75" s="12">
        <f t="shared" si="1"/>
        <v>-1.0196261197395415E-4</v>
      </c>
      <c r="D75" s="3" t="s">
        <v>3077</v>
      </c>
      <c r="E75" s="3" t="s">
        <v>3075</v>
      </c>
      <c r="F75" s="3">
        <v>26</v>
      </c>
      <c r="G75" s="4">
        <v>1.80971648866274E+18</v>
      </c>
      <c r="H75" s="3">
        <v>0</v>
      </c>
    </row>
    <row r="76" spans="1:8">
      <c r="A76" s="2">
        <v>40965</v>
      </c>
      <c r="B76" s="3" t="s">
        <v>3078</v>
      </c>
      <c r="C76" s="12">
        <f t="shared" si="1"/>
        <v>-1.0196197420447681E-4</v>
      </c>
      <c r="D76" s="3" t="s">
        <v>3079</v>
      </c>
      <c r="E76" s="3" t="s">
        <v>3075</v>
      </c>
      <c r="F76" s="3">
        <v>26</v>
      </c>
      <c r="G76" s="4">
        <v>1.82754415974399E+18</v>
      </c>
      <c r="H76" s="3">
        <v>0</v>
      </c>
    </row>
    <row r="77" spans="1:8">
      <c r="A77" s="2">
        <v>40966</v>
      </c>
      <c r="B77" s="3" t="s">
        <v>3080</v>
      </c>
      <c r="C77" s="12">
        <f t="shared" si="1"/>
        <v>-6.2271175473615596E-3</v>
      </c>
      <c r="D77" s="3" t="s">
        <v>3081</v>
      </c>
      <c r="E77" s="3" t="s">
        <v>3082</v>
      </c>
      <c r="F77" s="3">
        <v>26</v>
      </c>
      <c r="G77" s="4">
        <v>1.62367280553982E+18</v>
      </c>
      <c r="H77" s="3">
        <v>0</v>
      </c>
    </row>
    <row r="78" spans="1:8">
      <c r="A78" s="2">
        <v>40967</v>
      </c>
      <c r="B78" s="3" t="s">
        <v>3083</v>
      </c>
      <c r="C78" s="12">
        <f t="shared" si="1"/>
        <v>-1.1837382025500732E-2</v>
      </c>
      <c r="D78" s="3" t="s">
        <v>3084</v>
      </c>
      <c r="E78" s="3" t="s">
        <v>3085</v>
      </c>
      <c r="F78" s="3">
        <v>27</v>
      </c>
      <c r="G78" s="4">
        <v>1.2724561061717499E+18</v>
      </c>
      <c r="H78" s="3">
        <v>0</v>
      </c>
    </row>
    <row r="79" spans="1:8">
      <c r="A79" s="2">
        <v>40968</v>
      </c>
      <c r="B79" s="3" t="s">
        <v>3086</v>
      </c>
      <c r="C79" s="12">
        <f t="shared" si="1"/>
        <v>2.5076266992611014E-2</v>
      </c>
      <c r="D79" s="3" t="s">
        <v>3087</v>
      </c>
      <c r="E79" s="3" t="s">
        <v>3085</v>
      </c>
      <c r="F79" s="3">
        <v>27</v>
      </c>
      <c r="G79" s="4">
        <v>1.5186127922581299E+18</v>
      </c>
      <c r="H79" s="3">
        <v>0</v>
      </c>
    </row>
    <row r="80" spans="1:8">
      <c r="A80" s="2">
        <v>40969</v>
      </c>
      <c r="B80" s="3" t="s">
        <v>3088</v>
      </c>
      <c r="C80" s="12">
        <f t="shared" si="1"/>
        <v>8.687813276363995E-3</v>
      </c>
      <c r="D80" s="3" t="s">
        <v>3089</v>
      </c>
      <c r="E80" s="3" t="s">
        <v>3085</v>
      </c>
      <c r="F80" s="3">
        <v>27</v>
      </c>
      <c r="G80" s="4">
        <v>1.5741115853013399E+18</v>
      </c>
      <c r="H80" s="3">
        <v>0</v>
      </c>
    </row>
    <row r="81" spans="1:8">
      <c r="A81" s="2">
        <v>40970</v>
      </c>
      <c r="B81" s="3" t="s">
        <v>3090</v>
      </c>
      <c r="C81" s="12">
        <f t="shared" si="1"/>
        <v>5.1097177261364311E-3</v>
      </c>
      <c r="D81" s="3" t="s">
        <v>3091</v>
      </c>
      <c r="E81" s="3" t="s">
        <v>3085</v>
      </c>
      <c r="F81" s="3">
        <v>27</v>
      </c>
      <c r="G81" s="4">
        <v>1.7854827939421801E+18</v>
      </c>
      <c r="H81" s="3">
        <v>0</v>
      </c>
    </row>
    <row r="82" spans="1:8">
      <c r="A82" s="2">
        <v>40971</v>
      </c>
      <c r="B82" s="3" t="s">
        <v>3092</v>
      </c>
      <c r="C82" s="12">
        <f t="shared" si="1"/>
        <v>-1.0553427792080444E-4</v>
      </c>
      <c r="D82" s="3" t="s">
        <v>3093</v>
      </c>
      <c r="E82" s="3" t="s">
        <v>3085</v>
      </c>
      <c r="F82" s="3">
        <v>27</v>
      </c>
      <c r="G82" s="4">
        <v>1.81450762245249E+18</v>
      </c>
      <c r="H82" s="3">
        <v>0</v>
      </c>
    </row>
    <row r="83" spans="1:8">
      <c r="A83" s="2">
        <v>40972</v>
      </c>
      <c r="B83" s="3" t="s">
        <v>3094</v>
      </c>
      <c r="C83" s="12">
        <f t="shared" si="1"/>
        <v>-1.0553388052772871E-4</v>
      </c>
      <c r="D83" s="3" t="s">
        <v>3095</v>
      </c>
      <c r="E83" s="3" t="s">
        <v>3085</v>
      </c>
      <c r="F83" s="3">
        <v>27</v>
      </c>
      <c r="G83" s="4">
        <v>1.61015705150034E+18</v>
      </c>
      <c r="H83" s="3">
        <v>0</v>
      </c>
    </row>
    <row r="84" spans="1:8">
      <c r="A84" s="2">
        <v>40973</v>
      </c>
      <c r="B84" s="3" t="s">
        <v>3096</v>
      </c>
      <c r="C84" s="12">
        <f t="shared" si="1"/>
        <v>-2.7547083506724857E-3</v>
      </c>
      <c r="D84" s="3" t="s">
        <v>3097</v>
      </c>
      <c r="E84" s="3" t="s">
        <v>3098</v>
      </c>
      <c r="F84" s="3">
        <v>28</v>
      </c>
      <c r="G84" s="4">
        <v>1.5272230697423201E+18</v>
      </c>
      <c r="H84" s="3">
        <v>0</v>
      </c>
    </row>
    <row r="85" spans="1:8">
      <c r="A85" s="2">
        <v>40974</v>
      </c>
      <c r="B85" s="3" t="s">
        <v>3099</v>
      </c>
      <c r="C85" s="12">
        <f t="shared" si="1"/>
        <v>-1.8141807158799463E-2</v>
      </c>
      <c r="D85" s="3" t="s">
        <v>3100</v>
      </c>
      <c r="E85" s="3" t="s">
        <v>3098</v>
      </c>
      <c r="F85" s="3">
        <v>28</v>
      </c>
      <c r="G85" s="4">
        <v>1.02514563865296E+18</v>
      </c>
      <c r="H85" s="3">
        <v>0</v>
      </c>
    </row>
    <row r="86" spans="1:8">
      <c r="A86" s="2">
        <v>40975</v>
      </c>
      <c r="B86" s="3" t="s">
        <v>3101</v>
      </c>
      <c r="C86" s="12">
        <f t="shared" si="1"/>
        <v>8.9975037135283705E-3</v>
      </c>
      <c r="D86" s="3" t="s">
        <v>3102</v>
      </c>
      <c r="E86" s="3" t="s">
        <v>3103</v>
      </c>
      <c r="F86" s="3">
        <v>29</v>
      </c>
      <c r="G86" s="4">
        <v>1.25063042361631E+18</v>
      </c>
      <c r="H86" s="3">
        <v>0</v>
      </c>
    </row>
    <row r="87" spans="1:8">
      <c r="A87" s="2">
        <v>40976</v>
      </c>
      <c r="B87" s="3" t="s">
        <v>3104</v>
      </c>
      <c r="C87" s="12">
        <f t="shared" si="1"/>
        <v>7.3358667265232434E-3</v>
      </c>
      <c r="D87" s="3" t="s">
        <v>3105</v>
      </c>
      <c r="E87" s="3" t="s">
        <v>3103</v>
      </c>
      <c r="F87" s="3">
        <v>29</v>
      </c>
      <c r="G87" s="4">
        <v>1.3501447881466501E+18</v>
      </c>
      <c r="H87" s="3">
        <v>0</v>
      </c>
    </row>
    <row r="88" spans="1:8">
      <c r="A88" s="2">
        <v>40977</v>
      </c>
      <c r="B88" s="3" t="s">
        <v>3106</v>
      </c>
      <c r="C88" s="12">
        <f t="shared" si="1"/>
        <v>9.0751389747579581E-4</v>
      </c>
      <c r="D88" s="3" t="s">
        <v>3107</v>
      </c>
      <c r="E88" s="3" t="s">
        <v>3103</v>
      </c>
      <c r="F88" s="3">
        <v>29</v>
      </c>
      <c r="G88" s="4">
        <v>1.21033029600545E+18</v>
      </c>
      <c r="H88" s="3">
        <v>0</v>
      </c>
    </row>
    <row r="89" spans="1:8">
      <c r="A89" s="2">
        <v>40978</v>
      </c>
      <c r="B89" s="3" t="s">
        <v>3108</v>
      </c>
      <c r="C89" s="12">
        <f t="shared" si="1"/>
        <v>-1.0617934991086459E-4</v>
      </c>
      <c r="D89" s="3" t="s">
        <v>3109</v>
      </c>
      <c r="E89" s="3" t="s">
        <v>3103</v>
      </c>
      <c r="F89" s="3">
        <v>29</v>
      </c>
      <c r="G89" s="4">
        <v>1.0515539214509199E+18</v>
      </c>
      <c r="H89" s="3">
        <v>0</v>
      </c>
    </row>
    <row r="90" spans="1:8">
      <c r="A90" s="2">
        <v>40979</v>
      </c>
      <c r="B90" s="3" t="s">
        <v>3110</v>
      </c>
      <c r="C90" s="12">
        <f t="shared" si="1"/>
        <v>-1.0617904165531043E-4</v>
      </c>
      <c r="D90" s="3" t="s">
        <v>3111</v>
      </c>
      <c r="E90" s="3" t="s">
        <v>3103</v>
      </c>
      <c r="F90" s="3">
        <v>29</v>
      </c>
      <c r="G90" s="4">
        <v>9.4898642864534502E+17</v>
      </c>
      <c r="H90" s="3">
        <v>0</v>
      </c>
    </row>
    <row r="91" spans="1:8">
      <c r="A91" s="2">
        <v>40950</v>
      </c>
      <c r="B91" s="3" t="s">
        <v>3042</v>
      </c>
      <c r="C91" s="12">
        <f t="shared" si="1"/>
        <v>-5.3470188221431819E-2</v>
      </c>
      <c r="D91" s="3" t="s">
        <v>3043</v>
      </c>
      <c r="E91" s="3" t="s">
        <v>3041</v>
      </c>
      <c r="F91" s="3">
        <v>19</v>
      </c>
      <c r="G91" s="4">
        <v>9.9003304543762995E+17</v>
      </c>
      <c r="H91" s="3">
        <v>0</v>
      </c>
    </row>
    <row r="92" spans="1:8">
      <c r="A92" s="2">
        <v>40951</v>
      </c>
      <c r="B92" s="3" t="s">
        <v>3044</v>
      </c>
      <c r="C92" s="12">
        <f t="shared" si="1"/>
        <v>-1.0545419958804616E-4</v>
      </c>
      <c r="D92" s="3" t="s">
        <v>3045</v>
      </c>
      <c r="E92" s="3" t="s">
        <v>3041</v>
      </c>
      <c r="F92" s="3">
        <v>19</v>
      </c>
      <c r="G92" s="4">
        <v>1.1780464813335601E+18</v>
      </c>
      <c r="H92" s="3">
        <v>0</v>
      </c>
    </row>
    <row r="93" spans="1:8">
      <c r="A93" s="2">
        <v>40952</v>
      </c>
      <c r="B93" s="3" t="s">
        <v>3046</v>
      </c>
      <c r="C93" s="12">
        <f t="shared" si="1"/>
        <v>1.289002531091581E-2</v>
      </c>
      <c r="D93" s="3" t="s">
        <v>3047</v>
      </c>
      <c r="E93" s="3" t="s">
        <v>3048</v>
      </c>
      <c r="F93" s="3">
        <v>20</v>
      </c>
      <c r="G93" s="4">
        <v>1.54814345980146E+18</v>
      </c>
      <c r="H93" s="3">
        <v>0</v>
      </c>
    </row>
    <row r="94" spans="1:8">
      <c r="A94" s="2">
        <v>40953</v>
      </c>
      <c r="B94" s="3" t="s">
        <v>3049</v>
      </c>
      <c r="C94" s="12">
        <f t="shared" si="1"/>
        <v>2.8191850073328909E-3</v>
      </c>
      <c r="D94" s="3" t="s">
        <v>3050</v>
      </c>
      <c r="E94" s="3" t="s">
        <v>3048</v>
      </c>
      <c r="F94" s="3">
        <v>20</v>
      </c>
      <c r="G94" s="4">
        <v>1.63693396286669E+18</v>
      </c>
      <c r="H94" s="3">
        <v>0</v>
      </c>
    </row>
    <row r="95" spans="1:8">
      <c r="A95" s="2">
        <v>40954</v>
      </c>
      <c r="B95" s="3" t="s">
        <v>3051</v>
      </c>
      <c r="C95" s="12">
        <f t="shared" si="1"/>
        <v>-1.3684208417241799E-3</v>
      </c>
      <c r="D95" s="3" t="s">
        <v>3052</v>
      </c>
      <c r="E95" s="3" t="s">
        <v>3053</v>
      </c>
      <c r="F95" s="3">
        <v>22</v>
      </c>
      <c r="G95" s="4">
        <v>1.8015392516176901E+18</v>
      </c>
      <c r="H95" s="3">
        <v>0</v>
      </c>
    </row>
    <row r="96" spans="1:8">
      <c r="A96" s="2">
        <v>40955</v>
      </c>
      <c r="B96" s="3" t="s">
        <v>3054</v>
      </c>
      <c r="C96" s="12">
        <f t="shared" si="1"/>
        <v>1.2223249269738674E-2</v>
      </c>
      <c r="D96" s="3" t="s">
        <v>3055</v>
      </c>
      <c r="E96" s="3" t="s">
        <v>3053</v>
      </c>
      <c r="F96" s="3">
        <v>22</v>
      </c>
      <c r="G96" s="4">
        <v>1.7738176167338801E+18</v>
      </c>
      <c r="H96" s="3">
        <v>0</v>
      </c>
    </row>
    <row r="97" spans="1:8">
      <c r="A97" s="2">
        <v>40956</v>
      </c>
      <c r="B97" s="3" t="s">
        <v>3056</v>
      </c>
      <c r="C97" s="12">
        <f t="shared" si="1"/>
        <v>2.96768406655424E-4</v>
      </c>
      <c r="D97" s="3" t="s">
        <v>3057</v>
      </c>
      <c r="E97" s="3" t="s">
        <v>3058</v>
      </c>
      <c r="F97" s="3">
        <v>23</v>
      </c>
      <c r="G97" s="4">
        <v>1.59026687221296E+18</v>
      </c>
      <c r="H97" s="3">
        <v>0</v>
      </c>
    </row>
    <row r="98" spans="1:8">
      <c r="A98" s="2">
        <v>40957</v>
      </c>
      <c r="B98" s="3" t="s">
        <v>3059</v>
      </c>
      <c r="C98" s="12">
        <f t="shared" si="1"/>
        <v>-1.0371957989527732E-4</v>
      </c>
      <c r="D98" s="3" t="s">
        <v>3060</v>
      </c>
      <c r="E98" s="3" t="s">
        <v>3058</v>
      </c>
      <c r="F98" s="3">
        <v>23</v>
      </c>
      <c r="G98" s="4">
        <v>1.5603457321448901E+18</v>
      </c>
      <c r="H98" s="3">
        <v>0</v>
      </c>
    </row>
    <row r="99" spans="1:8">
      <c r="A99" s="2">
        <v>40958</v>
      </c>
      <c r="B99" s="3" t="s">
        <v>3061</v>
      </c>
      <c r="C99" s="12">
        <f t="shared" si="1"/>
        <v>-1.0371897826875269E-4</v>
      </c>
      <c r="D99" s="3" t="s">
        <v>3062</v>
      </c>
      <c r="E99" s="3" t="s">
        <v>3058</v>
      </c>
      <c r="F99" s="3">
        <v>23</v>
      </c>
      <c r="G99" s="4">
        <v>1.6045447231533E+18</v>
      </c>
      <c r="H99" s="3">
        <v>0</v>
      </c>
    </row>
    <row r="100" spans="1:8">
      <c r="A100" s="2">
        <v>40959</v>
      </c>
      <c r="B100" s="3" t="s">
        <v>3063</v>
      </c>
      <c r="C100" s="12">
        <f t="shared" si="1"/>
        <v>3.8713768571781277E-3</v>
      </c>
      <c r="D100" s="3" t="s">
        <v>3064</v>
      </c>
      <c r="E100" s="3" t="s">
        <v>3065</v>
      </c>
      <c r="F100" s="3">
        <v>24</v>
      </c>
      <c r="G100" s="4">
        <v>1.7332697072095099E+18</v>
      </c>
      <c r="H100" s="3">
        <v>0</v>
      </c>
    </row>
    <row r="101" spans="1:8">
      <c r="A101" s="2">
        <v>40960</v>
      </c>
      <c r="B101" s="3" t="s">
        <v>3066</v>
      </c>
      <c r="C101" s="12">
        <f t="shared" si="1"/>
        <v>-6.2007333187722611E-3</v>
      </c>
      <c r="D101" s="3" t="s">
        <v>3067</v>
      </c>
      <c r="E101" s="3" t="s">
        <v>3068</v>
      </c>
      <c r="F101" s="3">
        <v>25</v>
      </c>
      <c r="G101" s="4">
        <v>1.53717519127793E+18</v>
      </c>
      <c r="H101" s="3">
        <v>0</v>
      </c>
    </row>
    <row r="102" spans="1:8">
      <c r="A102" s="2">
        <v>40961</v>
      </c>
      <c r="B102" s="3" t="s">
        <v>3069</v>
      </c>
      <c r="C102" s="12">
        <f t="shared" si="1"/>
        <v>-4.0063231633428427E-3</v>
      </c>
      <c r="D102" s="3" t="s">
        <v>3070</v>
      </c>
      <c r="E102" s="3" t="s">
        <v>3068</v>
      </c>
      <c r="F102" s="3">
        <v>25</v>
      </c>
      <c r="G102" s="4">
        <v>1.3516458594910001E+18</v>
      </c>
      <c r="H102" s="3">
        <v>0</v>
      </c>
    </row>
    <row r="103" spans="1:8">
      <c r="A103" s="2">
        <v>40962</v>
      </c>
      <c r="B103" s="3" t="s">
        <v>3071</v>
      </c>
      <c r="C103" s="12">
        <f t="shared" si="1"/>
        <v>1.9060497089166285E-2</v>
      </c>
      <c r="D103" s="3" t="s">
        <v>3072</v>
      </c>
      <c r="E103" s="3" t="s">
        <v>3068</v>
      </c>
      <c r="F103" s="3">
        <v>25</v>
      </c>
      <c r="G103" s="4">
        <v>1.8710808013276001E+18</v>
      </c>
      <c r="H103" s="3">
        <v>0</v>
      </c>
    </row>
    <row r="104" spans="1:8">
      <c r="A104" s="2">
        <v>40963</v>
      </c>
      <c r="B104" s="3" t="s">
        <v>3073</v>
      </c>
      <c r="C104" s="12">
        <f t="shared" si="1"/>
        <v>2.1713316606373158E-4</v>
      </c>
      <c r="D104" s="3" t="s">
        <v>3074</v>
      </c>
      <c r="E104" s="3" t="s">
        <v>3075</v>
      </c>
      <c r="F104" s="3">
        <v>26</v>
      </c>
      <c r="G104" s="4">
        <v>1.7806262810083899E+18</v>
      </c>
      <c r="H104" s="3">
        <v>0</v>
      </c>
    </row>
    <row r="105" spans="1:8">
      <c r="A105" s="2">
        <v>40964</v>
      </c>
      <c r="B105" s="3" t="s">
        <v>3076</v>
      </c>
      <c r="C105" s="12">
        <f t="shared" si="1"/>
        <v>-1.0196261197395415E-4</v>
      </c>
      <c r="D105" s="3" t="s">
        <v>3077</v>
      </c>
      <c r="E105" s="3" t="s">
        <v>3075</v>
      </c>
      <c r="F105" s="3">
        <v>26</v>
      </c>
      <c r="G105" s="4">
        <v>1.80971648866274E+18</v>
      </c>
      <c r="H105" s="3">
        <v>0</v>
      </c>
    </row>
    <row r="106" spans="1:8">
      <c r="A106" s="2">
        <v>40965</v>
      </c>
      <c r="B106" s="3" t="s">
        <v>3078</v>
      </c>
      <c r="C106" s="12">
        <f t="shared" si="1"/>
        <v>-1.0196197420447681E-4</v>
      </c>
      <c r="D106" s="3" t="s">
        <v>3079</v>
      </c>
      <c r="E106" s="3" t="s">
        <v>3075</v>
      </c>
      <c r="F106" s="3">
        <v>26</v>
      </c>
      <c r="G106" s="4">
        <v>1.82754415974399E+18</v>
      </c>
      <c r="H106" s="3">
        <v>0</v>
      </c>
    </row>
    <row r="107" spans="1:8">
      <c r="A107" s="2">
        <v>40966</v>
      </c>
      <c r="B107" s="3" t="s">
        <v>3080</v>
      </c>
      <c r="C107" s="12">
        <f t="shared" si="1"/>
        <v>-6.2271175473615596E-3</v>
      </c>
      <c r="D107" s="3" t="s">
        <v>3081</v>
      </c>
      <c r="E107" s="3" t="s">
        <v>3082</v>
      </c>
      <c r="F107" s="3">
        <v>26</v>
      </c>
      <c r="G107" s="4">
        <v>1.62367280553982E+18</v>
      </c>
      <c r="H107" s="3">
        <v>0</v>
      </c>
    </row>
    <row r="108" spans="1:8">
      <c r="A108" s="2">
        <v>40967</v>
      </c>
      <c r="B108" s="3" t="s">
        <v>3083</v>
      </c>
      <c r="C108" s="12">
        <f t="shared" si="1"/>
        <v>-1.1837382025500732E-2</v>
      </c>
      <c r="D108" s="3" t="s">
        <v>3084</v>
      </c>
      <c r="E108" s="3" t="s">
        <v>3085</v>
      </c>
      <c r="F108" s="3">
        <v>27</v>
      </c>
      <c r="G108" s="4">
        <v>1.2724561061717499E+18</v>
      </c>
      <c r="H108" s="3">
        <v>0</v>
      </c>
    </row>
    <row r="109" spans="1:8">
      <c r="A109" s="2">
        <v>40968</v>
      </c>
      <c r="B109" s="3" t="s">
        <v>3086</v>
      </c>
      <c r="C109" s="12">
        <f t="shared" si="1"/>
        <v>2.5076266992611014E-2</v>
      </c>
      <c r="D109" s="3" t="s">
        <v>3087</v>
      </c>
      <c r="E109" s="3" t="s">
        <v>3085</v>
      </c>
      <c r="F109" s="3">
        <v>27</v>
      </c>
      <c r="G109" s="4">
        <v>1.5186127922581299E+18</v>
      </c>
      <c r="H109" s="3">
        <v>0</v>
      </c>
    </row>
    <row r="110" spans="1:8">
      <c r="A110" s="2">
        <v>40969</v>
      </c>
      <c r="B110" s="3" t="s">
        <v>3088</v>
      </c>
      <c r="C110" s="12">
        <f t="shared" si="1"/>
        <v>8.687813276363995E-3</v>
      </c>
      <c r="D110" s="3" t="s">
        <v>3089</v>
      </c>
      <c r="E110" s="3" t="s">
        <v>3085</v>
      </c>
      <c r="F110" s="3">
        <v>27</v>
      </c>
      <c r="G110" s="4">
        <v>1.5741115853013399E+18</v>
      </c>
      <c r="H110" s="3">
        <v>0</v>
      </c>
    </row>
    <row r="111" spans="1:8">
      <c r="A111" s="2">
        <v>40970</v>
      </c>
      <c r="B111" s="3" t="s">
        <v>3090</v>
      </c>
      <c r="C111" s="12">
        <f t="shared" si="1"/>
        <v>5.1097177261364311E-3</v>
      </c>
      <c r="D111" s="3" t="s">
        <v>3091</v>
      </c>
      <c r="E111" s="3" t="s">
        <v>3085</v>
      </c>
      <c r="F111" s="3">
        <v>27</v>
      </c>
      <c r="G111" s="4">
        <v>1.7854827939421801E+18</v>
      </c>
      <c r="H111" s="3">
        <v>0</v>
      </c>
    </row>
    <row r="112" spans="1:8">
      <c r="A112" s="2">
        <v>40971</v>
      </c>
      <c r="B112" s="3" t="s">
        <v>3092</v>
      </c>
      <c r="C112" s="12">
        <f t="shared" si="1"/>
        <v>-1.0553427792080444E-4</v>
      </c>
      <c r="D112" s="3" t="s">
        <v>3093</v>
      </c>
      <c r="E112" s="3" t="s">
        <v>3085</v>
      </c>
      <c r="F112" s="3">
        <v>27</v>
      </c>
      <c r="G112" s="4">
        <v>1.81450762245249E+18</v>
      </c>
      <c r="H112" s="3">
        <v>0</v>
      </c>
    </row>
    <row r="113" spans="1:8">
      <c r="A113" s="2">
        <v>40972</v>
      </c>
      <c r="B113" s="3" t="s">
        <v>3094</v>
      </c>
      <c r="C113" s="12">
        <f t="shared" si="1"/>
        <v>-1.0553388052772871E-4</v>
      </c>
      <c r="D113" s="3" t="s">
        <v>3095</v>
      </c>
      <c r="E113" s="3" t="s">
        <v>3085</v>
      </c>
      <c r="F113" s="3">
        <v>27</v>
      </c>
      <c r="G113" s="4">
        <v>1.61015705150034E+18</v>
      </c>
      <c r="H113" s="3">
        <v>0</v>
      </c>
    </row>
    <row r="114" spans="1:8">
      <c r="A114" s="2">
        <v>40973</v>
      </c>
      <c r="B114" s="3" t="s">
        <v>3096</v>
      </c>
      <c r="C114" s="12">
        <f t="shared" si="1"/>
        <v>-2.7547083506724857E-3</v>
      </c>
      <c r="D114" s="3" t="s">
        <v>3097</v>
      </c>
      <c r="E114" s="3" t="s">
        <v>3098</v>
      </c>
      <c r="F114" s="3">
        <v>28</v>
      </c>
      <c r="G114" s="4">
        <v>1.5272230697423201E+18</v>
      </c>
      <c r="H114" s="3">
        <v>0</v>
      </c>
    </row>
    <row r="115" spans="1:8">
      <c r="A115" s="2">
        <v>40974</v>
      </c>
      <c r="B115" s="3" t="s">
        <v>3099</v>
      </c>
      <c r="C115" s="12">
        <f t="shared" si="1"/>
        <v>-1.8141807158799463E-2</v>
      </c>
      <c r="D115" s="3" t="s">
        <v>3100</v>
      </c>
      <c r="E115" s="3" t="s">
        <v>3098</v>
      </c>
      <c r="F115" s="3">
        <v>28</v>
      </c>
      <c r="G115" s="4">
        <v>1.02514563865296E+18</v>
      </c>
      <c r="H115" s="3">
        <v>0</v>
      </c>
    </row>
    <row r="116" spans="1:8">
      <c r="A116" s="2">
        <v>40975</v>
      </c>
      <c r="B116" s="3" t="s">
        <v>3101</v>
      </c>
      <c r="C116" s="12">
        <f t="shared" si="1"/>
        <v>8.9975037135283705E-3</v>
      </c>
      <c r="D116" s="3" t="s">
        <v>3102</v>
      </c>
      <c r="E116" s="3" t="s">
        <v>3103</v>
      </c>
      <c r="F116" s="3">
        <v>29</v>
      </c>
      <c r="G116" s="4">
        <v>1.25063042361631E+18</v>
      </c>
      <c r="H116" s="3">
        <v>0</v>
      </c>
    </row>
    <row r="117" spans="1:8">
      <c r="A117" s="2">
        <v>40976</v>
      </c>
      <c r="B117" s="3" t="s">
        <v>3104</v>
      </c>
      <c r="C117" s="12">
        <f t="shared" si="1"/>
        <v>7.3358667265232434E-3</v>
      </c>
      <c r="D117" s="3" t="s">
        <v>3105</v>
      </c>
      <c r="E117" s="3" t="s">
        <v>3103</v>
      </c>
      <c r="F117" s="3">
        <v>29</v>
      </c>
      <c r="G117" s="4">
        <v>1.3501447881466501E+18</v>
      </c>
      <c r="H117" s="3">
        <v>0</v>
      </c>
    </row>
    <row r="118" spans="1:8">
      <c r="A118" s="2">
        <v>40977</v>
      </c>
      <c r="B118" s="3" t="s">
        <v>3106</v>
      </c>
      <c r="C118" s="12">
        <f t="shared" si="1"/>
        <v>9.0751389747579581E-4</v>
      </c>
      <c r="D118" s="3" t="s">
        <v>3107</v>
      </c>
      <c r="E118" s="3" t="s">
        <v>3103</v>
      </c>
      <c r="F118" s="3">
        <v>29</v>
      </c>
      <c r="G118" s="4">
        <v>1.21033029600545E+18</v>
      </c>
      <c r="H118" s="3">
        <v>0</v>
      </c>
    </row>
    <row r="119" spans="1:8">
      <c r="A119" s="2">
        <v>40978</v>
      </c>
      <c r="B119" s="3" t="s">
        <v>3108</v>
      </c>
      <c r="C119" s="12">
        <f t="shared" si="1"/>
        <v>-1.0617934991086459E-4</v>
      </c>
      <c r="D119" s="3" t="s">
        <v>3109</v>
      </c>
      <c r="E119" s="3" t="s">
        <v>3103</v>
      </c>
      <c r="F119" s="3">
        <v>29</v>
      </c>
      <c r="G119" s="4">
        <v>1.0515539214509199E+18</v>
      </c>
      <c r="H119" s="3">
        <v>0</v>
      </c>
    </row>
    <row r="120" spans="1:8">
      <c r="A120" s="2">
        <v>40979</v>
      </c>
      <c r="B120" s="3" t="s">
        <v>3110</v>
      </c>
      <c r="C120" s="12">
        <f t="shared" si="1"/>
        <v>-1.0617904165531043E-4</v>
      </c>
      <c r="D120" s="3" t="s">
        <v>3111</v>
      </c>
      <c r="E120" s="3" t="s">
        <v>3103</v>
      </c>
      <c r="F120" s="3">
        <v>29</v>
      </c>
      <c r="G120" s="4">
        <v>9.4898642864534502E+17</v>
      </c>
      <c r="H120" s="3">
        <v>0</v>
      </c>
    </row>
    <row r="121" spans="1:8">
      <c r="A121" s="2">
        <v>40979</v>
      </c>
      <c r="B121" s="3" t="s">
        <v>3110</v>
      </c>
      <c r="C121" s="12">
        <f t="shared" si="1"/>
        <v>0</v>
      </c>
      <c r="D121" s="3" t="s">
        <v>3111</v>
      </c>
      <c r="E121" s="3" t="s">
        <v>3103</v>
      </c>
      <c r="F121" s="3">
        <v>29</v>
      </c>
      <c r="G121" s="4">
        <v>9.4898642864534502E+17</v>
      </c>
      <c r="H121" s="3">
        <v>0</v>
      </c>
    </row>
    <row r="122" spans="1:8">
      <c r="A122" s="2">
        <v>40980</v>
      </c>
      <c r="B122" s="3" t="s">
        <v>3112</v>
      </c>
      <c r="C122" s="12">
        <f t="shared" si="1"/>
        <v>-1.7940643509429762E-3</v>
      </c>
      <c r="D122" s="3" t="s">
        <v>3113</v>
      </c>
      <c r="E122" s="3" t="s">
        <v>3114</v>
      </c>
      <c r="F122" s="3">
        <v>29</v>
      </c>
      <c r="G122" s="4">
        <v>9.0931618545525696E+17</v>
      </c>
      <c r="H122" s="3">
        <v>0</v>
      </c>
    </row>
    <row r="123" spans="1:8">
      <c r="A123" s="2">
        <v>40981</v>
      </c>
      <c r="B123" s="3" t="s">
        <v>3115</v>
      </c>
      <c r="C123" s="12">
        <f t="shared" si="1"/>
        <v>1.6631356480497551E-2</v>
      </c>
      <c r="D123" s="3" t="s">
        <v>3116</v>
      </c>
      <c r="E123" s="3" t="s">
        <v>3117</v>
      </c>
      <c r="F123" s="3">
        <v>29</v>
      </c>
      <c r="G123" s="4">
        <v>1.3366357667934899E+18</v>
      </c>
      <c r="H123" s="3">
        <v>0</v>
      </c>
    </row>
    <row r="124" spans="1:8">
      <c r="A124" s="2">
        <v>40982</v>
      </c>
      <c r="B124" s="3" t="s">
        <v>3118</v>
      </c>
      <c r="C124" s="12">
        <f t="shared" si="1"/>
        <v>-4.1139594575624588E-3</v>
      </c>
      <c r="D124" s="3" t="s">
        <v>3119</v>
      </c>
      <c r="E124" s="3" t="s">
        <v>3117</v>
      </c>
      <c r="F124" s="3">
        <v>29</v>
      </c>
      <c r="G124" s="4">
        <v>9.0166399763372595E+17</v>
      </c>
      <c r="H124" s="3">
        <v>0</v>
      </c>
    </row>
    <row r="125" spans="1:8">
      <c r="A125" s="2">
        <v>40983</v>
      </c>
      <c r="B125" s="3" t="s">
        <v>3120</v>
      </c>
      <c r="C125" s="12">
        <f t="shared" si="1"/>
        <v>-9.0167087559107071E-4</v>
      </c>
      <c r="D125" s="3" t="s">
        <v>3121</v>
      </c>
      <c r="E125" s="3" t="s">
        <v>3122</v>
      </c>
      <c r="F125" s="3">
        <v>29</v>
      </c>
      <c r="G125" s="4">
        <v>8.1757316988381798E+17</v>
      </c>
      <c r="H125" s="3">
        <v>0</v>
      </c>
    </row>
    <row r="126" spans="1:8">
      <c r="A126" s="2">
        <v>40984</v>
      </c>
      <c r="B126" s="3" t="s">
        <v>3123</v>
      </c>
      <c r="C126" s="12">
        <f t="shared" si="1"/>
        <v>-7.6727937274784453E-3</v>
      </c>
      <c r="D126" s="3" t="s">
        <v>3124</v>
      </c>
      <c r="E126" s="3" t="s">
        <v>3125</v>
      </c>
      <c r="F126" s="3">
        <v>30</v>
      </c>
      <c r="G126" s="4">
        <v>6.82785417303648E+17</v>
      </c>
      <c r="H126" s="3">
        <v>0</v>
      </c>
    </row>
    <row r="127" spans="1:8">
      <c r="A127" s="2">
        <v>40985</v>
      </c>
      <c r="B127" s="3" t="s">
        <v>3126</v>
      </c>
      <c r="C127" s="12">
        <f t="shared" si="1"/>
        <v>-1.0589584774559147E-4</v>
      </c>
      <c r="D127" s="3" t="s">
        <v>3127</v>
      </c>
      <c r="E127" s="3" t="s">
        <v>3125</v>
      </c>
      <c r="F127" s="3">
        <v>30</v>
      </c>
      <c r="G127" s="4">
        <v>4.4968646107426099E+17</v>
      </c>
      <c r="H127" s="3">
        <v>0</v>
      </c>
    </row>
    <row r="128" spans="1:8">
      <c r="A128" s="2">
        <v>40986</v>
      </c>
      <c r="B128" s="3" t="s">
        <v>3128</v>
      </c>
      <c r="C128" s="12">
        <f t="shared" si="1"/>
        <v>-1.0589568039858033E-4</v>
      </c>
      <c r="D128" s="3" t="s">
        <v>3129</v>
      </c>
      <c r="E128" s="3" t="s">
        <v>3125</v>
      </c>
      <c r="F128" s="3">
        <v>30</v>
      </c>
      <c r="G128" s="4">
        <v>4.4260237407270298E+17</v>
      </c>
      <c r="H128" s="3">
        <v>0</v>
      </c>
    </row>
    <row r="129" spans="1:8">
      <c r="A129" s="2">
        <v>40987</v>
      </c>
      <c r="B129" s="3" t="s">
        <v>3130</v>
      </c>
      <c r="C129" s="12">
        <f t="shared" si="1"/>
        <v>-1.0589506007785384E-4</v>
      </c>
      <c r="D129" s="3" t="s">
        <v>3131</v>
      </c>
      <c r="E129" s="3" t="s">
        <v>3125</v>
      </c>
      <c r="F129" s="3">
        <v>30</v>
      </c>
      <c r="G129" s="4">
        <v>4.4256418609759898E+17</v>
      </c>
      <c r="H129" s="3">
        <v>0</v>
      </c>
    </row>
    <row r="130" spans="1:8">
      <c r="A130" s="2">
        <v>40988</v>
      </c>
      <c r="B130" s="3" t="s">
        <v>3132</v>
      </c>
      <c r="C130" s="12">
        <f t="shared" si="1"/>
        <v>-1.5810829985254062E-3</v>
      </c>
      <c r="D130" s="3" t="s">
        <v>3133</v>
      </c>
      <c r="E130" s="3" t="s">
        <v>3134</v>
      </c>
      <c r="F130" s="3">
        <v>30</v>
      </c>
      <c r="G130" s="4">
        <v>4.1684484820099802E+17</v>
      </c>
      <c r="H130" s="3">
        <v>0</v>
      </c>
    </row>
    <row r="131" spans="1:8">
      <c r="A131" s="2">
        <v>40989</v>
      </c>
      <c r="B131" s="3" t="s">
        <v>3135</v>
      </c>
      <c r="C131" s="12">
        <f t="shared" si="1"/>
        <v>5.816799302973926E-4</v>
      </c>
      <c r="D131" s="3" t="s">
        <v>3136</v>
      </c>
      <c r="E131" s="3" t="s">
        <v>3137</v>
      </c>
      <c r="F131" s="3">
        <v>30</v>
      </c>
      <c r="G131" s="4">
        <v>3.6137701450485197E+17</v>
      </c>
      <c r="H131" s="3">
        <v>0</v>
      </c>
    </row>
    <row r="132" spans="1:8">
      <c r="A132" s="2">
        <v>40990</v>
      </c>
      <c r="B132" s="3" t="s">
        <v>3138</v>
      </c>
      <c r="C132" s="12">
        <f t="shared" si="1"/>
        <v>-2.4796679780605519E-3</v>
      </c>
      <c r="D132" s="3" t="s">
        <v>3139</v>
      </c>
      <c r="E132" s="3" t="s">
        <v>3137</v>
      </c>
      <c r="F132" s="3">
        <v>30</v>
      </c>
      <c r="G132" s="4">
        <v>4.2470826060318502E+17</v>
      </c>
      <c r="H132" s="3">
        <v>0</v>
      </c>
    </row>
    <row r="133" spans="1:8">
      <c r="A133" s="2">
        <v>40991</v>
      </c>
      <c r="B133" s="3" t="s">
        <v>3140</v>
      </c>
      <c r="C133" s="12">
        <f t="shared" si="1"/>
        <v>8.9518438654807384E-3</v>
      </c>
      <c r="D133" s="3" t="s">
        <v>3141</v>
      </c>
      <c r="E133" s="3" t="s">
        <v>3142</v>
      </c>
      <c r="F133" s="3">
        <v>31</v>
      </c>
      <c r="G133" s="4">
        <v>6.6735420843594803E+17</v>
      </c>
      <c r="H133" s="3">
        <v>0</v>
      </c>
    </row>
    <row r="134" spans="1:8">
      <c r="A134" s="2">
        <v>40992</v>
      </c>
      <c r="B134" s="3" t="s">
        <v>3143</v>
      </c>
      <c r="C134" s="12">
        <f t="shared" si="1"/>
        <v>-1.0534092464043277E-4</v>
      </c>
      <c r="D134" s="3" t="s">
        <v>3144</v>
      </c>
      <c r="E134" s="3" t="s">
        <v>3142</v>
      </c>
      <c r="F134" s="3">
        <v>31</v>
      </c>
      <c r="G134" s="4">
        <v>3.2344215481680499E+17</v>
      </c>
      <c r="H134" s="3">
        <v>0</v>
      </c>
    </row>
    <row r="135" spans="1:8">
      <c r="A135" s="2">
        <v>40993</v>
      </c>
      <c r="B135" s="3" t="s">
        <v>3145</v>
      </c>
      <c r="C135" s="12">
        <f t="shared" si="1"/>
        <v>-1.0534105759135734E-4</v>
      </c>
      <c r="D135" s="3" t="s">
        <v>3146</v>
      </c>
      <c r="E135" s="3" t="s">
        <v>3147</v>
      </c>
      <c r="F135" s="3">
        <v>31</v>
      </c>
      <c r="G135" s="4">
        <v>3.1826017525211597E+17</v>
      </c>
      <c r="H135" s="3">
        <v>0</v>
      </c>
    </row>
    <row r="136" spans="1:8">
      <c r="A136" s="2">
        <v>40994</v>
      </c>
      <c r="B136" s="3" t="s">
        <v>3148</v>
      </c>
      <c r="C136" s="12">
        <f t="shared" si="1"/>
        <v>2.9203834309130682E-3</v>
      </c>
      <c r="D136" s="3" t="s">
        <v>3149</v>
      </c>
      <c r="E136" s="3" t="s">
        <v>3147</v>
      </c>
      <c r="F136" s="3">
        <v>31</v>
      </c>
      <c r="G136" s="4">
        <v>3.6756662801816301E+17</v>
      </c>
      <c r="H136" s="3">
        <v>0</v>
      </c>
    </row>
    <row r="137" spans="1:8">
      <c r="A137" s="2">
        <v>40995</v>
      </c>
      <c r="B137" s="3" t="s">
        <v>3150</v>
      </c>
      <c r="C137" s="12">
        <f t="shared" si="1"/>
        <v>-4.6115290017976276E-3</v>
      </c>
      <c r="D137" s="3" t="s">
        <v>3151</v>
      </c>
      <c r="E137" s="3" t="s">
        <v>3147</v>
      </c>
      <c r="F137" s="3">
        <v>31</v>
      </c>
      <c r="G137" s="4">
        <v>2.9438654626720499E+17</v>
      </c>
      <c r="H137" s="3">
        <v>0</v>
      </c>
    </row>
    <row r="138" spans="1:8">
      <c r="A138" s="2">
        <v>40996</v>
      </c>
      <c r="B138" s="3" t="s">
        <v>3152</v>
      </c>
      <c r="C138" s="12">
        <f t="shared" ref="C138:C201" si="2">+(B138-B137)/B137</f>
        <v>-2.8535728954443679E-3</v>
      </c>
      <c r="D138" s="3" t="s">
        <v>3153</v>
      </c>
      <c r="E138" s="3" t="s">
        <v>3154</v>
      </c>
      <c r="F138" s="3">
        <v>31</v>
      </c>
      <c r="G138" s="4">
        <v>3.4887230380531002E+17</v>
      </c>
      <c r="H138" s="3">
        <v>0</v>
      </c>
    </row>
    <row r="139" spans="1:8">
      <c r="A139" s="2">
        <v>40997</v>
      </c>
      <c r="B139" s="3" t="s">
        <v>3155</v>
      </c>
      <c r="C139" s="12">
        <f t="shared" si="2"/>
        <v>4.1408193968325291E-3</v>
      </c>
      <c r="D139" s="3" t="s">
        <v>3156</v>
      </c>
      <c r="E139" s="3" t="s">
        <v>3154</v>
      </c>
      <c r="F139" s="3">
        <v>31</v>
      </c>
      <c r="G139" s="4">
        <v>6.3955612509398797E+17</v>
      </c>
      <c r="H139" s="3">
        <v>0</v>
      </c>
    </row>
    <row r="140" spans="1:8">
      <c r="A140" s="2">
        <v>40998</v>
      </c>
      <c r="B140" s="3" t="s">
        <v>3157</v>
      </c>
      <c r="C140" s="12">
        <f t="shared" si="2"/>
        <v>1.8094309079678384E-3</v>
      </c>
      <c r="D140" s="3" t="s">
        <v>3158</v>
      </c>
      <c r="E140" s="3" t="s">
        <v>3154</v>
      </c>
      <c r="F140" s="3">
        <v>31</v>
      </c>
      <c r="G140" s="4">
        <v>2.39971460087628E+17</v>
      </c>
      <c r="H140" s="3">
        <v>0</v>
      </c>
    </row>
    <row r="141" spans="1:8">
      <c r="A141" s="2">
        <v>40999</v>
      </c>
      <c r="B141" s="3" t="s">
        <v>3159</v>
      </c>
      <c r="C141" s="12">
        <f t="shared" si="2"/>
        <v>-1.0655799735819613E-4</v>
      </c>
      <c r="D141" s="3" t="s">
        <v>3160</v>
      </c>
      <c r="E141" s="3" t="s">
        <v>3154</v>
      </c>
      <c r="F141" s="3">
        <v>31</v>
      </c>
      <c r="G141" s="4">
        <v>1.14656879671034E+17</v>
      </c>
      <c r="H141" s="3">
        <v>0</v>
      </c>
    </row>
    <row r="142" spans="1:8">
      <c r="A142" s="2">
        <v>41000</v>
      </c>
      <c r="B142" s="3" t="s">
        <v>3161</v>
      </c>
      <c r="C142" s="12">
        <f t="shared" si="2"/>
        <v>-1.0655786237579861E-4</v>
      </c>
      <c r="D142" s="3" t="s">
        <v>3162</v>
      </c>
      <c r="E142" s="3" t="s">
        <v>3154</v>
      </c>
      <c r="F142" s="3">
        <v>31</v>
      </c>
      <c r="G142" s="4">
        <v>4.6279107329891296E+16</v>
      </c>
      <c r="H142" s="3">
        <v>0</v>
      </c>
    </row>
    <row r="143" spans="1:8">
      <c r="A143" s="2">
        <v>41001</v>
      </c>
      <c r="B143" s="3" t="s">
        <v>3163</v>
      </c>
      <c r="C143" s="12">
        <f t="shared" si="2"/>
        <v>1.8490202198364664E-3</v>
      </c>
      <c r="D143" s="3" t="s">
        <v>3164</v>
      </c>
      <c r="E143" s="3" t="s">
        <v>3165</v>
      </c>
      <c r="F143" s="3">
        <v>31</v>
      </c>
      <c r="G143" s="4">
        <v>7.1436070861724304E+16</v>
      </c>
      <c r="H143" s="3">
        <v>0</v>
      </c>
    </row>
    <row r="144" spans="1:8">
      <c r="A144" s="2">
        <v>41002</v>
      </c>
      <c r="B144" s="3" t="s">
        <v>3166</v>
      </c>
      <c r="C144" s="12">
        <f t="shared" si="2"/>
        <v>5.8377338703124509E-3</v>
      </c>
      <c r="D144" s="3" t="s">
        <v>3167</v>
      </c>
      <c r="E144" s="3" t="s">
        <v>3168</v>
      </c>
      <c r="F144" s="3">
        <v>33</v>
      </c>
      <c r="G144" s="4">
        <v>1.5154346399218899E+17</v>
      </c>
      <c r="H144" s="3">
        <v>0</v>
      </c>
    </row>
    <row r="145" spans="1:8">
      <c r="A145" s="2">
        <v>41003</v>
      </c>
      <c r="B145" s="3" t="s">
        <v>3169</v>
      </c>
      <c r="C145" s="12">
        <f t="shared" si="2"/>
        <v>4.908013988238303E-3</v>
      </c>
      <c r="D145" s="3" t="s">
        <v>3170</v>
      </c>
      <c r="E145" s="3" t="s">
        <v>3168</v>
      </c>
      <c r="F145" s="3">
        <v>33</v>
      </c>
      <c r="G145" s="4">
        <v>2.6393915916111398E+17</v>
      </c>
      <c r="H145" s="3">
        <v>0</v>
      </c>
    </row>
    <row r="146" spans="1:8">
      <c r="A146" s="2">
        <v>41004</v>
      </c>
      <c r="B146" s="3" t="s">
        <v>3171</v>
      </c>
      <c r="C146" s="12">
        <f t="shared" si="2"/>
        <v>-1.0569853180421544E-4</v>
      </c>
      <c r="D146" s="3" t="s">
        <v>3172</v>
      </c>
      <c r="E146" s="3" t="s">
        <v>3168</v>
      </c>
      <c r="F146" s="3">
        <v>33</v>
      </c>
      <c r="G146" s="4">
        <v>5.7727573779404698E+17</v>
      </c>
      <c r="H146" s="3">
        <v>0</v>
      </c>
    </row>
    <row r="147" spans="1:8">
      <c r="A147" s="2">
        <v>41005</v>
      </c>
      <c r="B147" s="3" t="s">
        <v>3173</v>
      </c>
      <c r="C147" s="12">
        <f t="shared" si="2"/>
        <v>-1.0569791207580871E-4</v>
      </c>
      <c r="D147" s="3" t="s">
        <v>3174</v>
      </c>
      <c r="E147" s="3" t="s">
        <v>3168</v>
      </c>
      <c r="F147" s="3">
        <v>33</v>
      </c>
      <c r="G147" s="4">
        <v>4.1260143904171699E+17</v>
      </c>
      <c r="H147" s="3">
        <v>0</v>
      </c>
    </row>
    <row r="148" spans="1:8">
      <c r="A148" s="2">
        <v>41006</v>
      </c>
      <c r="B148" s="3" t="s">
        <v>3175</v>
      </c>
      <c r="C148" s="12">
        <f t="shared" si="2"/>
        <v>-1.0569791172382097E-4</v>
      </c>
      <c r="D148" s="3" t="s">
        <v>3176</v>
      </c>
      <c r="E148" s="3" t="s">
        <v>3168</v>
      </c>
      <c r="F148" s="3">
        <v>33</v>
      </c>
      <c r="G148" s="4">
        <v>2.9074513317376397E+17</v>
      </c>
      <c r="H148" s="3">
        <v>0</v>
      </c>
    </row>
    <row r="149" spans="1:8">
      <c r="A149" s="2">
        <v>41007</v>
      </c>
      <c r="B149" s="3" t="s">
        <v>3177</v>
      </c>
      <c r="C149" s="12">
        <f t="shared" si="2"/>
        <v>-1.0569799887955372E-4</v>
      </c>
      <c r="D149" s="3" t="s">
        <v>3178</v>
      </c>
      <c r="E149" s="3" t="s">
        <v>3168</v>
      </c>
      <c r="F149" s="3">
        <v>33</v>
      </c>
      <c r="G149" s="4">
        <v>2.7493755586424301E+17</v>
      </c>
      <c r="H149" s="3">
        <v>0</v>
      </c>
    </row>
    <row r="150" spans="1:8">
      <c r="A150" s="2">
        <v>41008</v>
      </c>
      <c r="B150" s="3" t="s">
        <v>3179</v>
      </c>
      <c r="C150" s="12">
        <f t="shared" si="2"/>
        <v>1.36933652103796E-2</v>
      </c>
      <c r="D150" s="3" t="s">
        <v>3180</v>
      </c>
      <c r="E150" s="3" t="s">
        <v>3181</v>
      </c>
      <c r="F150" s="3">
        <v>33</v>
      </c>
      <c r="G150" s="4">
        <v>5.0630760503188602E+17</v>
      </c>
      <c r="H150" s="3">
        <v>0</v>
      </c>
    </row>
    <row r="151" spans="1:8">
      <c r="A151" s="2">
        <v>41008</v>
      </c>
      <c r="B151" s="3" t="s">
        <v>3179</v>
      </c>
      <c r="C151" s="12">
        <f t="shared" si="2"/>
        <v>0</v>
      </c>
      <c r="D151" s="3" t="s">
        <v>3180</v>
      </c>
      <c r="E151" s="3" t="s">
        <v>3181</v>
      </c>
      <c r="F151" s="3">
        <v>33</v>
      </c>
      <c r="G151" s="4">
        <v>5.0630760503188602E+17</v>
      </c>
      <c r="H151" s="3">
        <v>0</v>
      </c>
    </row>
    <row r="152" spans="1:8">
      <c r="A152" s="2">
        <v>41009</v>
      </c>
      <c r="B152" s="3" t="s">
        <v>3182</v>
      </c>
      <c r="C152" s="12">
        <f t="shared" si="2"/>
        <v>-1.4532022752185157E-3</v>
      </c>
      <c r="D152" s="3" t="s">
        <v>3183</v>
      </c>
      <c r="E152" s="3" t="s">
        <v>3181</v>
      </c>
      <c r="F152" s="3">
        <v>33</v>
      </c>
      <c r="G152" s="4">
        <v>4.8180329551133901E+17</v>
      </c>
      <c r="H152" s="3">
        <v>0</v>
      </c>
    </row>
    <row r="153" spans="1:8">
      <c r="A153" s="2">
        <v>41010</v>
      </c>
      <c r="B153" s="3" t="s">
        <v>3184</v>
      </c>
      <c r="C153" s="12">
        <f t="shared" si="2"/>
        <v>-4.4655067327580809E-3</v>
      </c>
      <c r="D153" s="3" t="s">
        <v>3185</v>
      </c>
      <c r="E153" s="3" t="s">
        <v>3186</v>
      </c>
      <c r="F153" s="3">
        <v>32</v>
      </c>
      <c r="G153" s="4">
        <v>4.3426880256996403E+17</v>
      </c>
      <c r="H153" s="3">
        <v>0</v>
      </c>
    </row>
    <row r="154" spans="1:8">
      <c r="A154" s="2">
        <v>41011</v>
      </c>
      <c r="B154" s="3" t="s">
        <v>3187</v>
      </c>
      <c r="C154" s="12">
        <f t="shared" si="2"/>
        <v>7.2201381217239913E-5</v>
      </c>
      <c r="D154" s="3" t="s">
        <v>3188</v>
      </c>
      <c r="E154" s="3" t="s">
        <v>3186</v>
      </c>
      <c r="F154" s="3">
        <v>32</v>
      </c>
      <c r="G154" s="4">
        <v>1.7450837721444701E+17</v>
      </c>
      <c r="H154" s="3">
        <v>0</v>
      </c>
    </row>
    <row r="155" spans="1:8">
      <c r="A155" s="2">
        <v>41012</v>
      </c>
      <c r="B155" s="3" t="s">
        <v>3189</v>
      </c>
      <c r="C155" s="12">
        <f t="shared" si="2"/>
        <v>1.6955449055456166E-3</v>
      </c>
      <c r="D155" s="3" t="s">
        <v>3190</v>
      </c>
      <c r="E155" s="3" t="s">
        <v>3191</v>
      </c>
      <c r="F155" s="3">
        <v>33</v>
      </c>
      <c r="G155" s="4">
        <v>2.6063773625805798E+17</v>
      </c>
      <c r="H155" s="3">
        <v>0</v>
      </c>
    </row>
    <row r="156" spans="1:8">
      <c r="A156" s="2">
        <v>41013</v>
      </c>
      <c r="B156" s="3" t="s">
        <v>3192</v>
      </c>
      <c r="C156" s="12">
        <f t="shared" si="2"/>
        <v>-8.8067213776000546E-5</v>
      </c>
      <c r="D156" s="3" t="s">
        <v>3193</v>
      </c>
      <c r="E156" s="3" t="s">
        <v>3191</v>
      </c>
      <c r="F156" s="3">
        <v>33</v>
      </c>
      <c r="G156" s="4">
        <v>2.7318480077210202E+17</v>
      </c>
      <c r="H156" s="3">
        <v>0</v>
      </c>
    </row>
    <row r="157" spans="1:8">
      <c r="A157" s="2">
        <v>41014</v>
      </c>
      <c r="B157" s="3" t="s">
        <v>3194</v>
      </c>
      <c r="C157" s="12">
        <f t="shared" si="2"/>
        <v>-8.8062843874530189E-5</v>
      </c>
      <c r="D157" s="3" t="s">
        <v>3195</v>
      </c>
      <c r="E157" s="3" t="s">
        <v>3191</v>
      </c>
      <c r="F157" s="3">
        <v>33</v>
      </c>
      <c r="G157" s="4">
        <v>3.9676982675830797E+17</v>
      </c>
      <c r="H157" s="3">
        <v>0</v>
      </c>
    </row>
    <row r="158" spans="1:8">
      <c r="A158" s="2">
        <v>41015</v>
      </c>
      <c r="B158" s="3" t="s">
        <v>3196</v>
      </c>
      <c r="C158" s="12">
        <f t="shared" si="2"/>
        <v>1.3419039558140717E-2</v>
      </c>
      <c r="D158" s="3" t="s">
        <v>3197</v>
      </c>
      <c r="E158" s="3" t="s">
        <v>3191</v>
      </c>
      <c r="F158" s="3">
        <v>33</v>
      </c>
      <c r="G158" s="4">
        <v>6.4481846898375706E+17</v>
      </c>
      <c r="H158" s="3">
        <v>0</v>
      </c>
    </row>
    <row r="159" spans="1:8">
      <c r="A159" s="2">
        <v>41016</v>
      </c>
      <c r="B159" s="3" t="s">
        <v>3198</v>
      </c>
      <c r="C159" s="12">
        <f t="shared" si="2"/>
        <v>2.7895672441143743E-3</v>
      </c>
      <c r="D159" s="3" t="s">
        <v>3199</v>
      </c>
      <c r="E159" s="3" t="s">
        <v>3200</v>
      </c>
      <c r="F159" s="3">
        <v>33</v>
      </c>
      <c r="G159" s="4">
        <v>7.0371468356869402E+17</v>
      </c>
      <c r="H159" s="3">
        <v>0</v>
      </c>
    </row>
    <row r="160" spans="1:8">
      <c r="A160" s="2">
        <v>41017</v>
      </c>
      <c r="B160" s="3" t="s">
        <v>3201</v>
      </c>
      <c r="C160" s="12">
        <f t="shared" si="2"/>
        <v>-5.0357694451766011E-3</v>
      </c>
      <c r="D160" s="3" t="s">
        <v>3202</v>
      </c>
      <c r="E160" s="3" t="s">
        <v>3200</v>
      </c>
      <c r="F160" s="3">
        <v>33</v>
      </c>
      <c r="G160" s="4">
        <v>6.0428170089024102E+17</v>
      </c>
      <c r="H160" s="3">
        <v>0</v>
      </c>
    </row>
    <row r="161" spans="1:8">
      <c r="A161" s="2">
        <v>41018</v>
      </c>
      <c r="B161" s="3" t="s">
        <v>3203</v>
      </c>
      <c r="C161" s="12">
        <f t="shared" si="2"/>
        <v>-7.8038678382286331E-3</v>
      </c>
      <c r="D161" s="3" t="s">
        <v>3204</v>
      </c>
      <c r="E161" s="3" t="s">
        <v>3200</v>
      </c>
      <c r="F161" s="3">
        <v>33</v>
      </c>
      <c r="G161" s="4">
        <v>4.8677356118397798E+17</v>
      </c>
      <c r="H161" s="3">
        <v>0</v>
      </c>
    </row>
    <row r="162" spans="1:8">
      <c r="A162" s="2">
        <v>41019</v>
      </c>
      <c r="B162" s="3" t="s">
        <v>3205</v>
      </c>
      <c r="C162" s="12">
        <f t="shared" si="2"/>
        <v>1.4536930163702873E-4</v>
      </c>
      <c r="D162" s="3" t="s">
        <v>3206</v>
      </c>
      <c r="E162" s="3" t="s">
        <v>3207</v>
      </c>
      <c r="F162" s="3">
        <v>36</v>
      </c>
      <c r="G162" s="4">
        <v>4.7890486735654701E+17</v>
      </c>
      <c r="H162" s="3">
        <v>0</v>
      </c>
    </row>
    <row r="163" spans="1:8">
      <c r="A163" s="2">
        <v>41020</v>
      </c>
      <c r="B163" s="3" t="s">
        <v>3208</v>
      </c>
      <c r="C163" s="12">
        <f t="shared" si="2"/>
        <v>-8.9798902223718841E-5</v>
      </c>
      <c r="D163" s="3" t="s">
        <v>3209</v>
      </c>
      <c r="E163" s="3" t="s">
        <v>3207</v>
      </c>
      <c r="F163" s="3">
        <v>36</v>
      </c>
      <c r="G163" s="4">
        <v>5.2259485031564403E+17</v>
      </c>
      <c r="H163" s="3">
        <v>0</v>
      </c>
    </row>
    <row r="164" spans="1:8">
      <c r="A164" s="2">
        <v>41021</v>
      </c>
      <c r="B164" s="3" t="s">
        <v>3210</v>
      </c>
      <c r="C164" s="12">
        <f t="shared" si="2"/>
        <v>-8.9794441155354151E-5</v>
      </c>
      <c r="D164" s="3" t="s">
        <v>3211</v>
      </c>
      <c r="E164" s="3" t="s">
        <v>3207</v>
      </c>
      <c r="F164" s="3">
        <v>36</v>
      </c>
      <c r="G164" s="4">
        <v>3.6464452123597901E+17</v>
      </c>
      <c r="H164" s="3">
        <v>0</v>
      </c>
    </row>
    <row r="165" spans="1:8">
      <c r="A165" s="2">
        <v>41022</v>
      </c>
      <c r="B165" s="3" t="s">
        <v>3212</v>
      </c>
      <c r="C165" s="12">
        <f t="shared" si="2"/>
        <v>-1.2058290114554233E-3</v>
      </c>
      <c r="D165" s="3" t="s">
        <v>3213</v>
      </c>
      <c r="E165" s="3" t="s">
        <v>3207</v>
      </c>
      <c r="F165" s="3">
        <v>36</v>
      </c>
      <c r="G165" s="4">
        <v>3.4648287196776198E+17</v>
      </c>
      <c r="H165" s="3">
        <v>0</v>
      </c>
    </row>
    <row r="166" spans="1:8">
      <c r="A166" s="2">
        <v>41023</v>
      </c>
      <c r="B166" s="3" t="s">
        <v>3214</v>
      </c>
      <c r="C166" s="12">
        <f t="shared" si="2"/>
        <v>-2.3732226741761623E-3</v>
      </c>
      <c r="D166" s="3" t="s">
        <v>3215</v>
      </c>
      <c r="E166" s="3" t="s">
        <v>3207</v>
      </c>
      <c r="F166" s="3">
        <v>36</v>
      </c>
      <c r="G166" s="4">
        <v>3.0979299345030797E+17</v>
      </c>
      <c r="H166" s="3">
        <v>0</v>
      </c>
    </row>
    <row r="167" spans="1:8">
      <c r="A167" s="2">
        <v>41024</v>
      </c>
      <c r="B167" s="3" t="s">
        <v>3216</v>
      </c>
      <c r="C167" s="12">
        <f t="shared" si="2"/>
        <v>6.6205597044251127E-3</v>
      </c>
      <c r="D167" s="3" t="s">
        <v>3217</v>
      </c>
      <c r="E167" s="3" t="s">
        <v>3218</v>
      </c>
      <c r="F167" s="3">
        <v>36</v>
      </c>
      <c r="G167" s="4">
        <v>3.69812987716024E+17</v>
      </c>
      <c r="H167" s="3">
        <v>0</v>
      </c>
    </row>
    <row r="168" spans="1:8">
      <c r="A168" s="2">
        <v>41025</v>
      </c>
      <c r="B168" s="3" t="s">
        <v>3219</v>
      </c>
      <c r="C168" s="12">
        <f t="shared" si="2"/>
        <v>7.1607414331265979E-3</v>
      </c>
      <c r="D168" s="3" t="s">
        <v>3220</v>
      </c>
      <c r="E168" s="3" t="s">
        <v>3221</v>
      </c>
      <c r="F168" s="3">
        <v>36</v>
      </c>
      <c r="G168" s="4">
        <v>5.8047089091572506E+17</v>
      </c>
      <c r="H168" s="3">
        <v>0</v>
      </c>
    </row>
    <row r="169" spans="1:8">
      <c r="A169" s="2">
        <v>41026</v>
      </c>
      <c r="B169" s="3" t="s">
        <v>3222</v>
      </c>
      <c r="C169" s="12">
        <f t="shared" si="2"/>
        <v>8.8696124179597231E-3</v>
      </c>
      <c r="D169" s="3" t="s">
        <v>3223</v>
      </c>
      <c r="E169" s="3" t="s">
        <v>3221</v>
      </c>
      <c r="F169" s="3">
        <v>36</v>
      </c>
      <c r="G169" s="4">
        <v>8.2198904869161997E+17</v>
      </c>
      <c r="H169" s="3">
        <v>0</v>
      </c>
    </row>
    <row r="170" spans="1:8">
      <c r="A170" s="2">
        <v>41027</v>
      </c>
      <c r="B170" s="3" t="s">
        <v>3224</v>
      </c>
      <c r="C170" s="12">
        <f t="shared" si="2"/>
        <v>-9.020914218899722E-5</v>
      </c>
      <c r="D170" s="3" t="s">
        <v>3225</v>
      </c>
      <c r="E170" s="3" t="s">
        <v>3226</v>
      </c>
      <c r="F170" s="3">
        <v>36</v>
      </c>
      <c r="G170" s="4">
        <v>7.3075070091813798E+17</v>
      </c>
      <c r="H170" s="3">
        <v>0</v>
      </c>
    </row>
    <row r="171" spans="1:8">
      <c r="A171" s="2">
        <v>41028</v>
      </c>
      <c r="B171" s="3" t="s">
        <v>3227</v>
      </c>
      <c r="C171" s="12">
        <f t="shared" si="2"/>
        <v>-9.0205160202970282E-5</v>
      </c>
      <c r="D171" s="3" t="s">
        <v>3228</v>
      </c>
      <c r="E171" s="3" t="s">
        <v>3226</v>
      </c>
      <c r="F171" s="3">
        <v>36</v>
      </c>
      <c r="G171" s="4">
        <v>6.9124145948845594E+17</v>
      </c>
      <c r="H171" s="3">
        <v>0</v>
      </c>
    </row>
    <row r="172" spans="1:8">
      <c r="A172" s="2">
        <v>41029</v>
      </c>
      <c r="B172" s="3" t="s">
        <v>3229</v>
      </c>
      <c r="C172" s="12">
        <f t="shared" si="2"/>
        <v>6.4699567107495875E-3</v>
      </c>
      <c r="D172" s="3" t="s">
        <v>3230</v>
      </c>
      <c r="E172" s="3" t="s">
        <v>3226</v>
      </c>
      <c r="F172" s="3">
        <v>36</v>
      </c>
      <c r="G172" s="4">
        <v>8.3166176725060096E+17</v>
      </c>
      <c r="H172" s="3">
        <v>0</v>
      </c>
    </row>
    <row r="173" spans="1:8">
      <c r="A173" s="2">
        <v>41030</v>
      </c>
      <c r="B173" s="3" t="s">
        <v>3231</v>
      </c>
      <c r="C173" s="12">
        <f t="shared" si="2"/>
        <v>-9.1315631588556319E-5</v>
      </c>
      <c r="D173" s="3" t="s">
        <v>3232</v>
      </c>
      <c r="E173" s="3" t="s">
        <v>3226</v>
      </c>
      <c r="F173" s="3">
        <v>36</v>
      </c>
      <c r="G173" s="4">
        <v>8.3200150931024397E+17</v>
      </c>
      <c r="H173" s="3">
        <v>0</v>
      </c>
    </row>
    <row r="174" spans="1:8">
      <c r="A174" s="2">
        <v>41031</v>
      </c>
      <c r="B174" s="3" t="s">
        <v>3233</v>
      </c>
      <c r="C174" s="12">
        <f t="shared" si="2"/>
        <v>7.8499409103943915E-3</v>
      </c>
      <c r="D174" s="3" t="s">
        <v>3234</v>
      </c>
      <c r="E174" s="3" t="s">
        <v>3235</v>
      </c>
      <c r="F174" s="3">
        <v>38</v>
      </c>
      <c r="G174" s="4">
        <v>9.7006817724352E+17</v>
      </c>
      <c r="H174" s="3">
        <v>0</v>
      </c>
    </row>
    <row r="175" spans="1:8">
      <c r="A175" s="2">
        <v>41032</v>
      </c>
      <c r="B175" s="3" t="s">
        <v>3236</v>
      </c>
      <c r="C175" s="12">
        <f t="shared" si="2"/>
        <v>-5.7024417867028191E-3</v>
      </c>
      <c r="D175" s="3" t="s">
        <v>3237</v>
      </c>
      <c r="E175" s="3" t="s">
        <v>3235</v>
      </c>
      <c r="F175" s="3">
        <v>38</v>
      </c>
      <c r="G175" s="4">
        <v>7.1201427885572595E+17</v>
      </c>
      <c r="H175" s="3">
        <v>0</v>
      </c>
    </row>
    <row r="176" spans="1:8">
      <c r="A176" s="2">
        <v>41033</v>
      </c>
      <c r="B176" s="3" t="s">
        <v>3238</v>
      </c>
      <c r="C176" s="12">
        <f t="shared" si="2"/>
        <v>-8.4134347802383297E-3</v>
      </c>
      <c r="D176" s="3" t="s">
        <v>3239</v>
      </c>
      <c r="E176" s="3" t="s">
        <v>3240</v>
      </c>
      <c r="F176" s="3">
        <v>39</v>
      </c>
      <c r="G176" s="4">
        <v>4.5543672127423603E+17</v>
      </c>
      <c r="H176" s="3">
        <v>0</v>
      </c>
    </row>
    <row r="177" spans="1:8">
      <c r="A177" s="2">
        <v>41034</v>
      </c>
      <c r="B177" s="3" t="s">
        <v>3241</v>
      </c>
      <c r="C177" s="12">
        <f t="shared" si="2"/>
        <v>-9.4726860448525108E-5</v>
      </c>
      <c r="D177" s="3" t="s">
        <v>3242</v>
      </c>
      <c r="E177" s="3" t="s">
        <v>3240</v>
      </c>
      <c r="F177" s="3">
        <v>39</v>
      </c>
      <c r="G177" s="4">
        <v>4.5563103848319302E+17</v>
      </c>
      <c r="H177" s="3">
        <v>0</v>
      </c>
    </row>
    <row r="178" spans="1:8">
      <c r="A178" s="2">
        <v>41035</v>
      </c>
      <c r="B178" s="3" t="s">
        <v>3243</v>
      </c>
      <c r="C178" s="12">
        <f t="shared" si="2"/>
        <v>-9.4723110109590317E-5</v>
      </c>
      <c r="D178" s="3" t="s">
        <v>3244</v>
      </c>
      <c r="E178" s="3" t="s">
        <v>3240</v>
      </c>
      <c r="F178" s="3">
        <v>39</v>
      </c>
      <c r="G178" s="4">
        <v>4.5582543676793299E+17</v>
      </c>
      <c r="H178" s="3">
        <v>0</v>
      </c>
    </row>
    <row r="179" spans="1:8">
      <c r="A179" s="2">
        <v>41036</v>
      </c>
      <c r="B179" s="3" t="s">
        <v>3245</v>
      </c>
      <c r="C179" s="12">
        <f t="shared" si="2"/>
        <v>4.6028174786048705E-3</v>
      </c>
      <c r="D179" s="3" t="s">
        <v>3246</v>
      </c>
      <c r="E179" s="3" t="s">
        <v>3240</v>
      </c>
      <c r="F179" s="3">
        <v>39</v>
      </c>
      <c r="G179" s="4">
        <v>5.4146238811292102E+17</v>
      </c>
      <c r="H179" s="3">
        <v>0</v>
      </c>
    </row>
    <row r="180" spans="1:8">
      <c r="A180" s="2">
        <v>41037</v>
      </c>
      <c r="B180" s="3" t="s">
        <v>3247</v>
      </c>
      <c r="C180" s="12">
        <f t="shared" si="2"/>
        <v>-5.7130561985236266E-3</v>
      </c>
      <c r="D180" s="3" t="s">
        <v>3248</v>
      </c>
      <c r="E180" s="3" t="s">
        <v>3249</v>
      </c>
      <c r="F180" s="3">
        <v>40</v>
      </c>
      <c r="G180" s="4">
        <v>4.3951962567573798E+17</v>
      </c>
      <c r="H180" s="3">
        <v>0</v>
      </c>
    </row>
    <row r="181" spans="1:8">
      <c r="A181" s="2">
        <v>41037</v>
      </c>
      <c r="B181" s="3" t="s">
        <v>3247</v>
      </c>
      <c r="C181" s="12">
        <f t="shared" si="2"/>
        <v>0</v>
      </c>
      <c r="D181" s="3" t="s">
        <v>3248</v>
      </c>
      <c r="E181" s="3" t="s">
        <v>3249</v>
      </c>
      <c r="F181" s="3">
        <v>40</v>
      </c>
      <c r="G181" s="4">
        <v>4.3951962567573798E+17</v>
      </c>
      <c r="H181" s="3">
        <v>0</v>
      </c>
    </row>
    <row r="182" spans="1:8">
      <c r="A182" s="2">
        <v>41038</v>
      </c>
      <c r="B182" s="3" t="s">
        <v>3250</v>
      </c>
      <c r="C182" s="12">
        <f t="shared" si="2"/>
        <v>-2.068398109114539E-3</v>
      </c>
      <c r="D182" s="3" t="s">
        <v>3251</v>
      </c>
      <c r="E182" s="3" t="s">
        <v>3252</v>
      </c>
      <c r="F182" s="3">
        <v>40</v>
      </c>
      <c r="G182" s="4">
        <v>1.8963394475321501E+17</v>
      </c>
      <c r="H182" s="3">
        <v>0</v>
      </c>
    </row>
    <row r="183" spans="1:8">
      <c r="A183" s="2">
        <v>41039</v>
      </c>
      <c r="B183" s="3" t="s">
        <v>3253</v>
      </c>
      <c r="C183" s="12">
        <f t="shared" si="2"/>
        <v>4.1971515930097633E-3</v>
      </c>
      <c r="D183" s="3" t="s">
        <v>3254</v>
      </c>
      <c r="E183" s="3" t="s">
        <v>3252</v>
      </c>
      <c r="F183" s="3">
        <v>40</v>
      </c>
      <c r="G183" s="4">
        <v>2.7417335059846202E+17</v>
      </c>
      <c r="H183" s="3">
        <v>0</v>
      </c>
    </row>
    <row r="184" spans="1:8">
      <c r="A184" s="2">
        <v>41040</v>
      </c>
      <c r="B184" s="3" t="s">
        <v>3255</v>
      </c>
      <c r="C184" s="12">
        <f t="shared" si="2"/>
        <v>4.0002966323360329E-3</v>
      </c>
      <c r="D184" s="3" t="s">
        <v>3256</v>
      </c>
      <c r="E184" s="3" t="s">
        <v>3252</v>
      </c>
      <c r="F184" s="3">
        <v>40</v>
      </c>
      <c r="G184" s="4">
        <v>4.12445788224512E+17</v>
      </c>
      <c r="H184" s="3">
        <v>0</v>
      </c>
    </row>
    <row r="185" spans="1:8">
      <c r="A185" s="2">
        <v>41041</v>
      </c>
      <c r="B185" s="3" t="s">
        <v>3257</v>
      </c>
      <c r="C185" s="12">
        <f t="shared" si="2"/>
        <v>-9.0976847958559534E-5</v>
      </c>
      <c r="D185" s="3" t="s">
        <v>3258</v>
      </c>
      <c r="E185" s="3" t="s">
        <v>3259</v>
      </c>
      <c r="F185" s="3">
        <v>40</v>
      </c>
      <c r="G185" s="4">
        <v>4.0964436441182598E+17</v>
      </c>
      <c r="H185" s="3">
        <v>0</v>
      </c>
    </row>
    <row r="186" spans="1:8">
      <c r="A186" s="2">
        <v>41042</v>
      </c>
      <c r="B186" s="3" t="s">
        <v>3260</v>
      </c>
      <c r="C186" s="12">
        <f t="shared" si="2"/>
        <v>-9.0972290771305832E-5</v>
      </c>
      <c r="D186" s="3" t="s">
        <v>3261</v>
      </c>
      <c r="E186" s="3" t="s">
        <v>3259</v>
      </c>
      <c r="F186" s="3">
        <v>40</v>
      </c>
      <c r="G186" s="4">
        <v>3.7935901447199802E+17</v>
      </c>
      <c r="H186" s="3">
        <v>0</v>
      </c>
    </row>
    <row r="187" spans="1:8">
      <c r="A187" s="2">
        <v>41043</v>
      </c>
      <c r="B187" s="3" t="s">
        <v>3262</v>
      </c>
      <c r="C187" s="12">
        <f t="shared" si="2"/>
        <v>-1.8500176168680476E-2</v>
      </c>
      <c r="D187" s="3" t="s">
        <v>3263</v>
      </c>
      <c r="E187" s="3" t="s">
        <v>3259</v>
      </c>
      <c r="F187" s="3">
        <v>40</v>
      </c>
      <c r="G187" s="4">
        <v>1.0020537020113901E+17</v>
      </c>
      <c r="H187" s="3">
        <v>0</v>
      </c>
    </row>
    <row r="188" spans="1:8">
      <c r="A188" s="2">
        <v>41044</v>
      </c>
      <c r="B188" s="3" t="s">
        <v>3264</v>
      </c>
      <c r="C188" s="12">
        <f t="shared" si="2"/>
        <v>1.6388151860202067E-4</v>
      </c>
      <c r="D188" s="3" t="s">
        <v>3265</v>
      </c>
      <c r="E188" s="3" t="s">
        <v>3259</v>
      </c>
      <c r="F188" s="3">
        <v>40</v>
      </c>
      <c r="G188" s="4">
        <v>1.03582901358294E+17</v>
      </c>
      <c r="H188" s="3">
        <v>0</v>
      </c>
    </row>
    <row r="189" spans="1:8">
      <c r="A189" s="2">
        <v>41045</v>
      </c>
      <c r="B189" s="3" t="s">
        <v>3266</v>
      </c>
      <c r="C189" s="12">
        <f t="shared" si="2"/>
        <v>-2.125264542166059E-3</v>
      </c>
      <c r="D189" s="3" t="s">
        <v>3267</v>
      </c>
      <c r="E189" s="3" t="s">
        <v>3268</v>
      </c>
      <c r="F189" s="3">
        <v>40</v>
      </c>
      <c r="G189" s="4">
        <v>-8.5613641748271904E+16</v>
      </c>
      <c r="H189" s="3">
        <v>0</v>
      </c>
    </row>
    <row r="190" spans="1:8">
      <c r="A190" s="2">
        <v>41046</v>
      </c>
      <c r="B190" s="3" t="s">
        <v>3269</v>
      </c>
      <c r="C190" s="12">
        <f t="shared" si="2"/>
        <v>-1.200369300122168E-2</v>
      </c>
      <c r="D190" s="3" t="s">
        <v>3270</v>
      </c>
      <c r="E190" s="3" t="s">
        <v>3271</v>
      </c>
      <c r="F190" s="3">
        <v>42</v>
      </c>
      <c r="G190" s="4">
        <v>-2.3686712815631299E+17</v>
      </c>
      <c r="H190" s="3">
        <v>0</v>
      </c>
    </row>
    <row r="191" spans="1:8">
      <c r="A191" s="2">
        <v>41047</v>
      </c>
      <c r="B191" s="3" t="s">
        <v>3272</v>
      </c>
      <c r="C191" s="12">
        <f t="shared" si="2"/>
        <v>4.5598368279967418E-3</v>
      </c>
      <c r="D191" s="3" t="s">
        <v>3273</v>
      </c>
      <c r="E191" s="3" t="s">
        <v>3274</v>
      </c>
      <c r="F191" s="3">
        <v>42</v>
      </c>
      <c r="G191" s="4">
        <v>-1.42340311364954E+17</v>
      </c>
      <c r="H191" s="3">
        <v>0</v>
      </c>
    </row>
    <row r="192" spans="1:8">
      <c r="A192" s="2">
        <v>41048</v>
      </c>
      <c r="B192" s="3" t="s">
        <v>3275</v>
      </c>
      <c r="C192" s="12">
        <f t="shared" si="2"/>
        <v>-9.4094439236485072E-5</v>
      </c>
      <c r="D192" s="3" t="s">
        <v>3276</v>
      </c>
      <c r="E192" s="3" t="s">
        <v>3274</v>
      </c>
      <c r="F192" s="3">
        <v>42</v>
      </c>
      <c r="G192" s="4">
        <v>-5.7645064107813E+16</v>
      </c>
      <c r="H192" s="3">
        <v>0</v>
      </c>
    </row>
    <row r="193" spans="1:8">
      <c r="A193" s="2">
        <v>41049</v>
      </c>
      <c r="B193" s="3" t="s">
        <v>3277</v>
      </c>
      <c r="C193" s="12">
        <f t="shared" si="2"/>
        <v>-9.4091058324934784E-5</v>
      </c>
      <c r="D193" s="3" t="s">
        <v>3278</v>
      </c>
      <c r="E193" s="3" t="s">
        <v>3274</v>
      </c>
      <c r="F193" s="3">
        <v>42</v>
      </c>
      <c r="G193" s="4">
        <v>-6.0386487412979504E+16</v>
      </c>
      <c r="H193" s="3">
        <v>0</v>
      </c>
    </row>
    <row r="194" spans="1:8">
      <c r="A194" s="2">
        <v>41050</v>
      </c>
      <c r="B194" s="3" t="s">
        <v>3279</v>
      </c>
      <c r="C194" s="12">
        <f t="shared" si="2"/>
        <v>-9.4087763659247975E-5</v>
      </c>
      <c r="D194" s="3" t="s">
        <v>3280</v>
      </c>
      <c r="E194" s="3" t="s">
        <v>3274</v>
      </c>
      <c r="F194" s="3">
        <v>42</v>
      </c>
      <c r="G194" s="4">
        <v>-6.0435520851316304E+16</v>
      </c>
      <c r="H194" s="3">
        <v>0</v>
      </c>
    </row>
    <row r="195" spans="1:8">
      <c r="A195" s="2">
        <v>41051</v>
      </c>
      <c r="B195" s="3" t="s">
        <v>3281</v>
      </c>
      <c r="C195" s="12">
        <f t="shared" si="2"/>
        <v>5.3298716774347818E-3</v>
      </c>
      <c r="D195" s="3" t="s">
        <v>3282</v>
      </c>
      <c r="E195" s="3" t="s">
        <v>3274</v>
      </c>
      <c r="F195" s="3">
        <v>42</v>
      </c>
      <c r="G195" s="3">
        <v>0.34341707953204897</v>
      </c>
      <c r="H195" s="3">
        <v>0</v>
      </c>
    </row>
    <row r="196" spans="1:8">
      <c r="A196" s="2">
        <v>41052</v>
      </c>
      <c r="B196" s="3" t="s">
        <v>3283</v>
      </c>
      <c r="C196" s="12">
        <f t="shared" si="2"/>
        <v>-3.747291566998723E-3</v>
      </c>
      <c r="D196" s="3" t="s">
        <v>3284</v>
      </c>
      <c r="E196" s="3" t="s">
        <v>3285</v>
      </c>
      <c r="F196" s="3">
        <v>41</v>
      </c>
      <c r="G196" s="4">
        <v>-2.71930501763416E+16</v>
      </c>
      <c r="H196" s="3">
        <v>0</v>
      </c>
    </row>
    <row r="197" spans="1:8">
      <c r="A197" s="2">
        <v>41053</v>
      </c>
      <c r="B197" s="3" t="s">
        <v>3286</v>
      </c>
      <c r="C197" s="12">
        <f t="shared" si="2"/>
        <v>1.6980285545209427E-3</v>
      </c>
      <c r="D197" s="3" t="s">
        <v>3287</v>
      </c>
      <c r="E197" s="3" t="s">
        <v>3285</v>
      </c>
      <c r="F197" s="3">
        <v>41</v>
      </c>
      <c r="G197" s="4">
        <v>2.22240847191119E+16</v>
      </c>
      <c r="H197" s="3">
        <v>0</v>
      </c>
    </row>
    <row r="198" spans="1:8">
      <c r="A198" s="2">
        <v>41054</v>
      </c>
      <c r="B198" s="3" t="s">
        <v>3288</v>
      </c>
      <c r="C198" s="12">
        <f t="shared" si="2"/>
        <v>-4.7666514278680606E-4</v>
      </c>
      <c r="D198" s="3" t="s">
        <v>3289</v>
      </c>
      <c r="E198" s="3" t="s">
        <v>3285</v>
      </c>
      <c r="F198" s="3">
        <v>41</v>
      </c>
      <c r="G198" s="4">
        <v>-6.2093251759556096E+16</v>
      </c>
      <c r="H198" s="3">
        <v>0</v>
      </c>
    </row>
    <row r="199" spans="1:8">
      <c r="A199" s="2">
        <v>41055</v>
      </c>
      <c r="B199" s="3" t="s">
        <v>3290</v>
      </c>
      <c r="C199" s="12">
        <f t="shared" si="2"/>
        <v>-1.0639775373613859E-4</v>
      </c>
      <c r="D199" s="3" t="s">
        <v>3291</v>
      </c>
      <c r="E199" s="3" t="s">
        <v>3285</v>
      </c>
      <c r="F199" s="3">
        <v>41</v>
      </c>
      <c r="G199" s="4">
        <v>-1.41193144744466E+17</v>
      </c>
      <c r="H199" s="3">
        <v>0</v>
      </c>
    </row>
    <row r="200" spans="1:8">
      <c r="A200" s="2">
        <v>41056</v>
      </c>
      <c r="B200" s="3" t="s">
        <v>3292</v>
      </c>
      <c r="C200" s="12">
        <f t="shared" si="2"/>
        <v>-1.0639748494806263E-4</v>
      </c>
      <c r="D200" s="3" t="s">
        <v>3293</v>
      </c>
      <c r="E200" s="3" t="s">
        <v>3285</v>
      </c>
      <c r="F200" s="3">
        <v>41</v>
      </c>
      <c r="G200" s="4">
        <v>-2.2967567771699299E+17</v>
      </c>
      <c r="H200" s="3">
        <v>0</v>
      </c>
    </row>
    <row r="201" spans="1:8">
      <c r="A201" s="2">
        <v>41057</v>
      </c>
      <c r="B201" s="3" t="s">
        <v>3294</v>
      </c>
      <c r="C201" s="12">
        <f t="shared" si="2"/>
        <v>-3.9362138745113864E-4</v>
      </c>
      <c r="D201" s="3" t="s">
        <v>3295</v>
      </c>
      <c r="E201" s="3" t="s">
        <v>3296</v>
      </c>
      <c r="F201" s="3">
        <v>41</v>
      </c>
      <c r="G201" s="4">
        <v>-2.3251478538865901E+17</v>
      </c>
      <c r="H201" s="3">
        <v>0</v>
      </c>
    </row>
    <row r="202" spans="1:8">
      <c r="A202" s="2">
        <v>41058</v>
      </c>
      <c r="B202" s="3" t="s">
        <v>3297</v>
      </c>
      <c r="C202" s="12">
        <f t="shared" ref="C202:C265" si="3">+(B202-B201)/B201</f>
        <v>-1.9335897297905564E-3</v>
      </c>
      <c r="D202" s="3" t="s">
        <v>3298</v>
      </c>
      <c r="E202" s="3" t="s">
        <v>3299</v>
      </c>
      <c r="F202" s="3">
        <v>41</v>
      </c>
      <c r="G202" s="4">
        <v>-2.4955328853803501E+17</v>
      </c>
      <c r="H202" s="3">
        <v>0</v>
      </c>
    </row>
    <row r="203" spans="1:8">
      <c r="A203" s="2">
        <v>41059</v>
      </c>
      <c r="B203" s="3" t="s">
        <v>3300</v>
      </c>
      <c r="C203" s="12">
        <f t="shared" si="3"/>
        <v>-8.6295723476841196E-3</v>
      </c>
      <c r="D203" s="3" t="s">
        <v>3301</v>
      </c>
      <c r="E203" s="3" t="s">
        <v>3302</v>
      </c>
      <c r="F203" s="3">
        <v>42</v>
      </c>
      <c r="G203" s="4">
        <v>-3.7562220891971302E+17</v>
      </c>
      <c r="H203" s="3">
        <v>0</v>
      </c>
    </row>
    <row r="204" spans="1:8">
      <c r="A204" s="2">
        <v>41060</v>
      </c>
      <c r="B204" s="3" t="s">
        <v>3303</v>
      </c>
      <c r="C204" s="12">
        <f t="shared" si="3"/>
        <v>4.635789496902987E-3</v>
      </c>
      <c r="D204" s="3" t="s">
        <v>3304</v>
      </c>
      <c r="E204" s="3" t="s">
        <v>3302</v>
      </c>
      <c r="F204" s="3">
        <v>42</v>
      </c>
      <c r="G204" s="4">
        <v>-3.3874572317644998E+17</v>
      </c>
      <c r="H204" s="3">
        <v>0</v>
      </c>
    </row>
    <row r="205" spans="1:8">
      <c r="A205" s="2">
        <v>41061</v>
      </c>
      <c r="B205" s="3" t="s">
        <v>3305</v>
      </c>
      <c r="C205" s="12">
        <f t="shared" si="3"/>
        <v>-2.2450490900917587E-2</v>
      </c>
      <c r="D205" s="3" t="s">
        <v>3306</v>
      </c>
      <c r="E205" s="3" t="s">
        <v>3302</v>
      </c>
      <c r="F205" s="3">
        <v>42</v>
      </c>
      <c r="G205" s="4">
        <v>-5.4388576888603302E+17</v>
      </c>
      <c r="H205" s="3">
        <v>0</v>
      </c>
    </row>
    <row r="206" spans="1:8">
      <c r="A206" s="2">
        <v>41062</v>
      </c>
      <c r="B206" s="3" t="s">
        <v>3307</v>
      </c>
      <c r="C206" s="12">
        <f t="shared" si="3"/>
        <v>-8.815271475814352E-5</v>
      </c>
      <c r="D206" s="3" t="s">
        <v>3308</v>
      </c>
      <c r="E206" s="3" t="s">
        <v>3302</v>
      </c>
      <c r="F206" s="3">
        <v>42</v>
      </c>
      <c r="G206" s="4">
        <v>-5.1154419649212499E+17</v>
      </c>
      <c r="H206" s="3">
        <v>0</v>
      </c>
    </row>
    <row r="207" spans="1:8">
      <c r="A207" s="2">
        <v>41063</v>
      </c>
      <c r="B207" s="3" t="s">
        <v>3309</v>
      </c>
      <c r="C207" s="12">
        <f t="shared" si="3"/>
        <v>-1.0663044032756144E-4</v>
      </c>
      <c r="D207" s="3" t="s">
        <v>3310</v>
      </c>
      <c r="E207" s="3" t="s">
        <v>3302</v>
      </c>
      <c r="F207" s="3">
        <v>42</v>
      </c>
      <c r="G207" s="4">
        <v>-4.5936299194332998E+17</v>
      </c>
      <c r="H207" s="3">
        <v>0</v>
      </c>
    </row>
    <row r="208" spans="1:8">
      <c r="A208" s="2">
        <v>41064</v>
      </c>
      <c r="B208" s="3" t="s">
        <v>3311</v>
      </c>
      <c r="C208" s="12">
        <f t="shared" si="3"/>
        <v>-8.8653051538433916E-3</v>
      </c>
      <c r="D208" s="3" t="s">
        <v>3312</v>
      </c>
      <c r="E208" s="3" t="s">
        <v>3313</v>
      </c>
      <c r="F208" s="3">
        <v>42</v>
      </c>
      <c r="G208" s="4">
        <v>-5.1431586539544902E+17</v>
      </c>
      <c r="H208" s="3">
        <v>0</v>
      </c>
    </row>
    <row r="209" spans="1:8">
      <c r="A209" s="2">
        <v>41065</v>
      </c>
      <c r="B209" s="3" t="s">
        <v>3314</v>
      </c>
      <c r="C209" s="12">
        <f t="shared" si="3"/>
        <v>-7.5796795057940566E-3</v>
      </c>
      <c r="D209" s="3" t="s">
        <v>3315</v>
      </c>
      <c r="E209" s="3" t="s">
        <v>3313</v>
      </c>
      <c r="F209" s="3">
        <v>41</v>
      </c>
      <c r="G209" s="4">
        <v>-5.5674718474366797E+17</v>
      </c>
      <c r="H209" s="3">
        <v>0</v>
      </c>
    </row>
    <row r="210" spans="1:8">
      <c r="A210" s="2">
        <v>41066</v>
      </c>
      <c r="B210" s="3" t="s">
        <v>3316</v>
      </c>
      <c r="C210" s="12">
        <f t="shared" si="3"/>
        <v>-3.8353182428297931E-2</v>
      </c>
      <c r="D210" s="3" t="s">
        <v>3317</v>
      </c>
      <c r="E210" s="3" t="s">
        <v>3318</v>
      </c>
      <c r="F210" s="3">
        <v>40</v>
      </c>
      <c r="G210" s="4">
        <v>-7.3953891027944998E+17</v>
      </c>
      <c r="H210" s="3">
        <v>0</v>
      </c>
    </row>
    <row r="211" spans="1:8">
      <c r="A211" s="2">
        <v>41066</v>
      </c>
      <c r="B211" s="3" t="s">
        <v>3316</v>
      </c>
      <c r="C211" s="12">
        <f t="shared" si="3"/>
        <v>0</v>
      </c>
      <c r="D211" s="3" t="s">
        <v>3317</v>
      </c>
      <c r="E211" s="3" t="s">
        <v>3318</v>
      </c>
      <c r="F211" s="3">
        <v>40</v>
      </c>
      <c r="G211" s="4">
        <v>-7.3953891027944998E+17</v>
      </c>
      <c r="H211" s="3">
        <v>0</v>
      </c>
    </row>
    <row r="212" spans="1:8">
      <c r="A212" s="2">
        <v>41067</v>
      </c>
      <c r="B212" s="3" t="s">
        <v>3319</v>
      </c>
      <c r="C212" s="12">
        <f t="shared" si="3"/>
        <v>-1.8990872188282343E-4</v>
      </c>
      <c r="D212" s="3" t="s">
        <v>3320</v>
      </c>
      <c r="E212" s="3" t="s">
        <v>3318</v>
      </c>
      <c r="F212" s="3">
        <v>41</v>
      </c>
      <c r="G212" s="4">
        <v>-7.2137943616341901E+17</v>
      </c>
      <c r="H212" s="3">
        <v>0</v>
      </c>
    </row>
    <row r="213" spans="1:8">
      <c r="A213" s="2">
        <v>41068</v>
      </c>
      <c r="B213" s="3" t="s">
        <v>3321</v>
      </c>
      <c r="C213" s="12">
        <f t="shared" si="3"/>
        <v>-9.2434854579728637E-3</v>
      </c>
      <c r="D213" s="3" t="s">
        <v>3322</v>
      </c>
      <c r="E213" s="3" t="s">
        <v>3318</v>
      </c>
      <c r="F213" s="3">
        <v>41</v>
      </c>
      <c r="G213" s="4">
        <v>-7.4479757895204698E+17</v>
      </c>
      <c r="H213" s="3">
        <v>0</v>
      </c>
    </row>
    <row r="214" spans="1:8">
      <c r="A214" s="2">
        <v>41069</v>
      </c>
      <c r="B214" s="3" t="s">
        <v>3323</v>
      </c>
      <c r="C214" s="12">
        <f t="shared" si="3"/>
        <v>-9.6917239398863045E-5</v>
      </c>
      <c r="D214" s="3" t="s">
        <v>3324</v>
      </c>
      <c r="E214" s="3" t="s">
        <v>3318</v>
      </c>
      <c r="F214" s="3">
        <v>41</v>
      </c>
      <c r="G214" s="4">
        <v>-7.5776233233020506E+17</v>
      </c>
      <c r="H214" s="3">
        <v>0</v>
      </c>
    </row>
    <row r="215" spans="1:8">
      <c r="A215" s="2">
        <v>41070</v>
      </c>
      <c r="B215" s="3" t="s">
        <v>3325</v>
      </c>
      <c r="C215" s="12">
        <f t="shared" si="3"/>
        <v>-9.6915919967809061E-5</v>
      </c>
      <c r="D215" s="3" t="s">
        <v>3326</v>
      </c>
      <c r="E215" s="3" t="s">
        <v>3318</v>
      </c>
      <c r="F215" s="3">
        <v>41</v>
      </c>
      <c r="G215" s="4">
        <v>-7.6951933976908698E+17</v>
      </c>
      <c r="H215" s="3">
        <v>0</v>
      </c>
    </row>
    <row r="216" spans="1:8">
      <c r="A216" s="2">
        <v>41071</v>
      </c>
      <c r="B216" s="3" t="s">
        <v>3327</v>
      </c>
      <c r="C216" s="12">
        <f t="shared" si="3"/>
        <v>3.9598545923043543E-4</v>
      </c>
      <c r="D216" s="3" t="s">
        <v>3328</v>
      </c>
      <c r="E216" s="3" t="s">
        <v>3329</v>
      </c>
      <c r="F216" s="3">
        <v>40</v>
      </c>
      <c r="G216" s="4">
        <v>-7.6814996543705498E+17</v>
      </c>
      <c r="H216" s="3">
        <v>0</v>
      </c>
    </row>
    <row r="217" spans="1:8">
      <c r="A217" s="2">
        <v>41072</v>
      </c>
      <c r="B217" s="3" t="s">
        <v>3330</v>
      </c>
      <c r="C217" s="12">
        <f t="shared" si="3"/>
        <v>-1.3402084639205671E-2</v>
      </c>
      <c r="D217" s="3" t="s">
        <v>3331</v>
      </c>
      <c r="E217" s="3" t="s">
        <v>3332</v>
      </c>
      <c r="F217" s="3">
        <v>40</v>
      </c>
      <c r="G217" s="4">
        <v>-8.03032957420608E+17</v>
      </c>
      <c r="H217" s="3">
        <v>0</v>
      </c>
    </row>
    <row r="218" spans="1:8">
      <c r="A218" s="2">
        <v>41073</v>
      </c>
      <c r="B218" s="3" t="s">
        <v>3333</v>
      </c>
      <c r="C218" s="12">
        <f t="shared" si="3"/>
        <v>-1.5205006941071811E-2</v>
      </c>
      <c r="D218" s="3" t="s">
        <v>3334</v>
      </c>
      <c r="E218" s="3" t="s">
        <v>3332</v>
      </c>
      <c r="F218" s="3">
        <v>40</v>
      </c>
      <c r="G218" s="4">
        <v>-7.9483492381710106E+17</v>
      </c>
      <c r="H218" s="3">
        <v>0</v>
      </c>
    </row>
    <row r="219" spans="1:8">
      <c r="A219" s="2">
        <v>41074</v>
      </c>
      <c r="B219" s="3" t="s">
        <v>3335</v>
      </c>
      <c r="C219" s="12">
        <f t="shared" si="3"/>
        <v>-2.1959035546435181E-3</v>
      </c>
      <c r="D219" s="3" t="s">
        <v>3336</v>
      </c>
      <c r="E219" s="3" t="s">
        <v>3332</v>
      </c>
      <c r="F219" s="3">
        <v>40</v>
      </c>
      <c r="G219" s="4">
        <v>-8.0064742868058394E+17</v>
      </c>
      <c r="H219" s="3">
        <v>0</v>
      </c>
    </row>
    <row r="220" spans="1:8">
      <c r="A220" s="2">
        <v>41075</v>
      </c>
      <c r="B220" s="3" t="s">
        <v>3337</v>
      </c>
      <c r="C220" s="12">
        <f t="shared" si="3"/>
        <v>-1.270370986302438E-2</v>
      </c>
      <c r="D220" s="3" t="s">
        <v>3338</v>
      </c>
      <c r="E220" s="3" t="s">
        <v>3339</v>
      </c>
      <c r="F220" s="3">
        <v>40</v>
      </c>
      <c r="G220" s="4">
        <v>-8.2489112530848205E+17</v>
      </c>
      <c r="H220" s="3">
        <v>0</v>
      </c>
    </row>
    <row r="221" spans="1:8">
      <c r="A221" s="2">
        <v>41076</v>
      </c>
      <c r="B221" s="3" t="s">
        <v>3340</v>
      </c>
      <c r="C221" s="12">
        <f t="shared" si="3"/>
        <v>-1.0621000810253716E-4</v>
      </c>
      <c r="D221" s="3" t="s">
        <v>3341</v>
      </c>
      <c r="E221" s="3" t="s">
        <v>3339</v>
      </c>
      <c r="F221" s="3">
        <v>40</v>
      </c>
      <c r="G221" s="4">
        <v>-7.9743837113328896E+17</v>
      </c>
      <c r="H221" s="3">
        <v>0</v>
      </c>
    </row>
    <row r="222" spans="1:8">
      <c r="A222" s="2">
        <v>41077</v>
      </c>
      <c r="B222" s="3" t="s">
        <v>3342</v>
      </c>
      <c r="C222" s="12">
        <f t="shared" si="3"/>
        <v>-1.0621009908463523E-4</v>
      </c>
      <c r="D222" s="3" t="s">
        <v>3343</v>
      </c>
      <c r="E222" s="3" t="s">
        <v>3339</v>
      </c>
      <c r="F222" s="3">
        <v>40</v>
      </c>
      <c r="G222" s="4">
        <v>-8.0859339704931098E+17</v>
      </c>
      <c r="H222" s="3">
        <v>0</v>
      </c>
    </row>
    <row r="223" spans="1:8">
      <c r="A223" s="2">
        <v>41078</v>
      </c>
      <c r="B223" s="3" t="s">
        <v>3344</v>
      </c>
      <c r="C223" s="12">
        <f t="shared" si="3"/>
        <v>4.1933129121961218E-3</v>
      </c>
      <c r="D223" s="3" t="s">
        <v>3345</v>
      </c>
      <c r="E223" s="3" t="s">
        <v>3346</v>
      </c>
      <c r="F223" s="3">
        <v>40</v>
      </c>
      <c r="G223" s="4">
        <v>-7.9836546710384794E+17</v>
      </c>
      <c r="H223" s="3">
        <v>0</v>
      </c>
    </row>
    <row r="224" spans="1:8">
      <c r="A224" s="2">
        <v>41079</v>
      </c>
      <c r="B224" s="3" t="s">
        <v>3347</v>
      </c>
      <c r="C224" s="12">
        <f t="shared" si="3"/>
        <v>4.1017829421125642E-3</v>
      </c>
      <c r="D224" s="3" t="s">
        <v>3348</v>
      </c>
      <c r="E224" s="3" t="s">
        <v>3339</v>
      </c>
      <c r="F224" s="3">
        <v>40</v>
      </c>
      <c r="G224" s="4">
        <v>-7.8782644420080704E+17</v>
      </c>
      <c r="H224" s="3">
        <v>5.3587377411012998E-3</v>
      </c>
    </row>
    <row r="225" spans="1:8">
      <c r="A225" s="2">
        <v>41080</v>
      </c>
      <c r="B225" s="3" t="s">
        <v>3349</v>
      </c>
      <c r="C225" s="12">
        <f t="shared" si="3"/>
        <v>-8.8151453483244577E-3</v>
      </c>
      <c r="D225" s="3" t="s">
        <v>3350</v>
      </c>
      <c r="E225" s="3" t="s">
        <v>3339</v>
      </c>
      <c r="F225" s="3">
        <v>40</v>
      </c>
      <c r="G225" s="4">
        <v>-8.0927684244154394E+17</v>
      </c>
      <c r="H225" s="4">
        <v>-1.88189375361373E+16</v>
      </c>
    </row>
    <row r="226" spans="1:8">
      <c r="A226" s="2">
        <v>41081</v>
      </c>
      <c r="B226" s="3" t="s">
        <v>3351</v>
      </c>
      <c r="C226" s="12">
        <f t="shared" si="3"/>
        <v>-2.2018833167807735E-2</v>
      </c>
      <c r="D226" s="3" t="s">
        <v>3352</v>
      </c>
      <c r="E226" s="3" t="s">
        <v>3339</v>
      </c>
      <c r="F226" s="3">
        <v>40</v>
      </c>
      <c r="G226" s="4">
        <v>-8.6364535631772006E+17</v>
      </c>
      <c r="H226" s="4">
        <v>-6.1988679288735E+16</v>
      </c>
    </row>
    <row r="227" spans="1:8">
      <c r="A227" s="2">
        <v>41082</v>
      </c>
      <c r="B227" s="3" t="s">
        <v>3353</v>
      </c>
      <c r="C227" s="12">
        <f t="shared" si="3"/>
        <v>-5.8732215473458584E-3</v>
      </c>
      <c r="D227" s="3" t="s">
        <v>3354</v>
      </c>
      <c r="E227" s="3" t="s">
        <v>3355</v>
      </c>
      <c r="F227" s="3">
        <v>41</v>
      </c>
      <c r="G227" s="4">
        <v>-8.6714362547027904E+17</v>
      </c>
      <c r="H227" s="4">
        <v>-7.2984279502686E+16</v>
      </c>
    </row>
    <row r="228" spans="1:8">
      <c r="A228" s="2">
        <v>41083</v>
      </c>
      <c r="B228" s="3" t="s">
        <v>3356</v>
      </c>
      <c r="C228" s="12">
        <f t="shared" si="3"/>
        <v>-1.0611291370392822E-4</v>
      </c>
      <c r="D228" s="3" t="s">
        <v>3357</v>
      </c>
      <c r="E228" s="3" t="s">
        <v>3355</v>
      </c>
      <c r="F228" s="3">
        <v>41</v>
      </c>
      <c r="G228" s="4">
        <v>-8.7002583270490394E+17</v>
      </c>
      <c r="H228" s="4">
        <v>-7.33044093209404E+16</v>
      </c>
    </row>
    <row r="229" spans="1:8">
      <c r="A229" s="2">
        <v>41084</v>
      </c>
      <c r="B229" s="3" t="s">
        <v>3358</v>
      </c>
      <c r="C229" s="12">
        <f t="shared" si="3"/>
        <v>-1.0611307054238243E-4</v>
      </c>
      <c r="D229" s="3" t="s">
        <v>3359</v>
      </c>
      <c r="E229" s="3" t="s">
        <v>3355</v>
      </c>
      <c r="F229" s="3">
        <v>41</v>
      </c>
      <c r="G229" s="4">
        <v>-8.6943836475495501E+17</v>
      </c>
      <c r="H229" s="4">
        <v>-5.34937487459936E+16</v>
      </c>
    </row>
    <row r="230" spans="1:8">
      <c r="A230" s="2">
        <v>41085</v>
      </c>
      <c r="B230" s="3" t="s">
        <v>3360</v>
      </c>
      <c r="C230" s="12">
        <f t="shared" si="3"/>
        <v>-1.9582558280801531E-2</v>
      </c>
      <c r="D230" s="3" t="s">
        <v>3361</v>
      </c>
      <c r="E230" s="3" t="s">
        <v>3355</v>
      </c>
      <c r="F230" s="3">
        <v>41</v>
      </c>
      <c r="G230" s="4">
        <v>-8.9722708911198502E+17</v>
      </c>
      <c r="H230" s="4">
        <v>-9.1173432909491696E+16</v>
      </c>
    </row>
    <row r="231" spans="1:8">
      <c r="A231" s="2">
        <v>41086</v>
      </c>
      <c r="B231" s="3" t="s">
        <v>3362</v>
      </c>
      <c r="C231" s="12">
        <f t="shared" si="3"/>
        <v>-2.290347883588494E-4</v>
      </c>
      <c r="D231" s="3" t="s">
        <v>3363</v>
      </c>
      <c r="E231" s="3" t="s">
        <v>3364</v>
      </c>
      <c r="F231" s="3">
        <v>41</v>
      </c>
      <c r="G231" s="4">
        <v>-8.97380346498224E+17</v>
      </c>
      <c r="H231" s="4">
        <v>-6.8626680459335696E+16</v>
      </c>
    </row>
    <row r="232" spans="1:8">
      <c r="A232" s="2">
        <v>41087</v>
      </c>
      <c r="B232" s="3" t="s">
        <v>3365</v>
      </c>
      <c r="C232" s="12">
        <f t="shared" si="3"/>
        <v>1.6175616859079669E-2</v>
      </c>
      <c r="D232" s="3" t="s">
        <v>3366</v>
      </c>
      <c r="E232" s="3" t="s">
        <v>3364</v>
      </c>
      <c r="F232" s="3">
        <v>41</v>
      </c>
      <c r="G232" s="4">
        <v>-8.7465774178546803E+17</v>
      </c>
      <c r="H232" s="4">
        <v>-3.76689591142902E+16</v>
      </c>
    </row>
    <row r="233" spans="1:8">
      <c r="A233" s="2">
        <v>41088</v>
      </c>
      <c r="B233" s="3" t="s">
        <v>3367</v>
      </c>
      <c r="C233" s="12">
        <f t="shared" si="3"/>
        <v>-1.9931691954567694E-2</v>
      </c>
      <c r="D233" s="3" t="s">
        <v>3368</v>
      </c>
      <c r="E233" s="3" t="s">
        <v>3364</v>
      </c>
      <c r="F233" s="3">
        <v>41</v>
      </c>
      <c r="G233" s="4">
        <v>-8.9955155775677901E+17</v>
      </c>
      <c r="H233" s="4">
        <v>-7.6017192881813792E+16</v>
      </c>
    </row>
    <row r="234" spans="1:8">
      <c r="A234" s="2">
        <v>41089</v>
      </c>
      <c r="B234" s="3" t="s">
        <v>3369</v>
      </c>
      <c r="C234" s="12">
        <f t="shared" si="3"/>
        <v>1.5391132023103674E-2</v>
      </c>
      <c r="D234" s="3" t="s">
        <v>3370</v>
      </c>
      <c r="E234" s="3" t="s">
        <v>3364</v>
      </c>
      <c r="F234" s="3">
        <v>41</v>
      </c>
      <c r="G234" s="4">
        <v>-8.6558585228697395E+17</v>
      </c>
      <c r="H234" s="4">
        <v>-4.67990556171034E+16</v>
      </c>
    </row>
    <row r="235" spans="1:8">
      <c r="A235" s="2">
        <v>41090</v>
      </c>
      <c r="B235" s="3" t="s">
        <v>3371</v>
      </c>
      <c r="C235" s="12">
        <f t="shared" si="3"/>
        <v>-1.0610407743950506E-4</v>
      </c>
      <c r="D235" s="3" t="s">
        <v>3372</v>
      </c>
      <c r="E235" s="3" t="s">
        <v>3373</v>
      </c>
      <c r="F235" s="3">
        <v>41</v>
      </c>
      <c r="G235" s="4">
        <v>-8.5757789089367194E+17</v>
      </c>
      <c r="H235" s="4">
        <v>-5.38131507647322E+16</v>
      </c>
    </row>
    <row r="236" spans="1:8">
      <c r="A236" s="2">
        <v>41091</v>
      </c>
      <c r="B236" s="3" t="s">
        <v>3374</v>
      </c>
      <c r="C236" s="12">
        <f t="shared" si="3"/>
        <v>-1.0610413166441696E-4</v>
      </c>
      <c r="D236" s="3" t="s">
        <v>3375</v>
      </c>
      <c r="E236" s="3" t="s">
        <v>3373</v>
      </c>
      <c r="F236" s="3">
        <v>41</v>
      </c>
      <c r="G236" s="4">
        <v>-8.3294345008323802E+17</v>
      </c>
      <c r="H236" s="4">
        <v>-7.8893565831661104E+16</v>
      </c>
    </row>
    <row r="237" spans="1:8">
      <c r="A237" s="2">
        <v>41092</v>
      </c>
      <c r="B237" s="3" t="s">
        <v>3376</v>
      </c>
      <c r="C237" s="12">
        <f t="shared" si="3"/>
        <v>1.0432830033748693E-3</v>
      </c>
      <c r="D237" s="3" t="s">
        <v>3377</v>
      </c>
      <c r="E237" s="3" t="s">
        <v>3373</v>
      </c>
      <c r="F237" s="3">
        <v>41</v>
      </c>
      <c r="G237" s="4">
        <v>-8.3062899433528499E+17</v>
      </c>
      <c r="H237" s="4">
        <v>-9.08797525626636E+16</v>
      </c>
    </row>
    <row r="238" spans="1:8">
      <c r="A238" s="2">
        <v>41093</v>
      </c>
      <c r="B238" s="3" t="s">
        <v>3378</v>
      </c>
      <c r="C238" s="12">
        <f t="shared" si="3"/>
        <v>2.9721724589729537E-2</v>
      </c>
      <c r="D238" s="3" t="s">
        <v>3379</v>
      </c>
      <c r="E238" s="3" t="s">
        <v>3380</v>
      </c>
      <c r="F238" s="3">
        <v>41</v>
      </c>
      <c r="G238" s="4">
        <v>-7.5780732366306496E+17</v>
      </c>
      <c r="H238" s="4">
        <v>-2.4949094590606E+16</v>
      </c>
    </row>
    <row r="239" spans="1:8">
      <c r="A239" s="2">
        <v>41094</v>
      </c>
      <c r="B239" s="3" t="s">
        <v>3381</v>
      </c>
      <c r="C239" s="12">
        <f t="shared" si="3"/>
        <v>1.6423152849740698E-2</v>
      </c>
      <c r="D239" s="3" t="s">
        <v>3382</v>
      </c>
      <c r="E239" s="3" t="s">
        <v>3380</v>
      </c>
      <c r="F239" s="3">
        <v>41</v>
      </c>
      <c r="G239" s="4">
        <v>-6.7093090681756403E+17</v>
      </c>
      <c r="H239" s="4">
        <v>2.34218780433175E+16</v>
      </c>
    </row>
    <row r="240" spans="1:8">
      <c r="A240" s="2">
        <v>41095</v>
      </c>
      <c r="B240" s="3" t="s">
        <v>3383</v>
      </c>
      <c r="C240" s="12">
        <f t="shared" si="3"/>
        <v>5.5853570182091018E-3</v>
      </c>
      <c r="D240" s="3" t="s">
        <v>3384</v>
      </c>
      <c r="E240" s="3" t="s">
        <v>3385</v>
      </c>
      <c r="F240" s="3">
        <v>42</v>
      </c>
      <c r="G240" s="4">
        <v>-6.1370375523510106E+17</v>
      </c>
      <c r="H240" s="4">
        <v>3.52128008677092E+16</v>
      </c>
    </row>
    <row r="241" spans="1:8">
      <c r="A241" s="2">
        <v>41095</v>
      </c>
      <c r="B241" s="3" t="s">
        <v>3383</v>
      </c>
      <c r="C241" s="12">
        <f t="shared" si="3"/>
        <v>0</v>
      </c>
      <c r="D241" s="3" t="s">
        <v>3384</v>
      </c>
      <c r="E241" s="3" t="s">
        <v>3385</v>
      </c>
      <c r="F241" s="3">
        <v>42</v>
      </c>
      <c r="G241" s="4">
        <v>-6.1370375523510106E+17</v>
      </c>
      <c r="H241" s="4">
        <v>3.52128008677092E+16</v>
      </c>
    </row>
    <row r="242" spans="1:8">
      <c r="A242" s="2">
        <v>41096</v>
      </c>
      <c r="B242" s="3" t="s">
        <v>3386</v>
      </c>
      <c r="C242" s="12">
        <f t="shared" si="3"/>
        <v>-1.7614507213667745E-2</v>
      </c>
      <c r="D242" s="3" t="s">
        <v>3387</v>
      </c>
      <c r="E242" s="3" t="s">
        <v>3385</v>
      </c>
      <c r="F242" s="3">
        <v>42</v>
      </c>
      <c r="G242" s="4">
        <v>-4.9920385458883098E+17</v>
      </c>
      <c r="H242" s="3">
        <v>-0.12679549684830799</v>
      </c>
    </row>
    <row r="243" spans="1:8">
      <c r="A243" s="2">
        <v>41097</v>
      </c>
      <c r="B243" s="3" t="s">
        <v>3388</v>
      </c>
      <c r="C243" s="12">
        <f t="shared" si="3"/>
        <v>-1.0627977461579144E-4</v>
      </c>
      <c r="D243" s="3" t="s">
        <v>3389</v>
      </c>
      <c r="E243" s="3" t="s">
        <v>3385</v>
      </c>
      <c r="F243" s="3">
        <v>42</v>
      </c>
      <c r="G243" s="4">
        <v>-4.9869396625290803E+17</v>
      </c>
      <c r="H243" s="3">
        <v>-0.132255122744906</v>
      </c>
    </row>
    <row r="244" spans="1:8">
      <c r="A244" s="2">
        <v>41098</v>
      </c>
      <c r="B244" s="3" t="s">
        <v>3390</v>
      </c>
      <c r="C244" s="12">
        <f t="shared" si="3"/>
        <v>-1.0627983817776914E-4</v>
      </c>
      <c r="D244" s="3" t="s">
        <v>3391</v>
      </c>
      <c r="E244" s="3" t="s">
        <v>3392</v>
      </c>
      <c r="F244" s="3">
        <v>42</v>
      </c>
      <c r="G244" s="4">
        <v>-4.3945528067619501E+17</v>
      </c>
      <c r="H244" s="4">
        <v>-1.28921164894636E+16</v>
      </c>
    </row>
    <row r="245" spans="1:8">
      <c r="A245" s="2">
        <v>41099</v>
      </c>
      <c r="B245" s="3" t="s">
        <v>3393</v>
      </c>
      <c r="C245" s="12">
        <f t="shared" si="3"/>
        <v>-3.9204656545578252E-3</v>
      </c>
      <c r="D245" s="3" t="s">
        <v>3394</v>
      </c>
      <c r="E245" s="3" t="s">
        <v>3395</v>
      </c>
      <c r="F245" s="3">
        <v>42</v>
      </c>
      <c r="G245" s="4">
        <v>-4.6498461878195098E+17</v>
      </c>
      <c r="H245" s="4">
        <v>-1.81939427234535E+16</v>
      </c>
    </row>
    <row r="246" spans="1:8">
      <c r="A246" s="2">
        <v>41100</v>
      </c>
      <c r="B246" s="3" t="s">
        <v>3396</v>
      </c>
      <c r="C246" s="12">
        <f t="shared" si="3"/>
        <v>-3.7611640052515288E-3</v>
      </c>
      <c r="D246" s="3" t="s">
        <v>3397</v>
      </c>
      <c r="E246" s="3" t="s">
        <v>3395</v>
      </c>
      <c r="F246" s="3">
        <v>42</v>
      </c>
      <c r="G246" s="4">
        <v>-4.8835675576994803E+17</v>
      </c>
      <c r="H246" s="4">
        <v>-1.60107150235577E+16</v>
      </c>
    </row>
    <row r="247" spans="1:8">
      <c r="A247" s="2">
        <v>41101</v>
      </c>
      <c r="B247" s="3" t="s">
        <v>3398</v>
      </c>
      <c r="C247" s="12">
        <f t="shared" si="3"/>
        <v>5.4899420524981044E-4</v>
      </c>
      <c r="D247" s="3" t="s">
        <v>3399</v>
      </c>
      <c r="E247" s="3" t="s">
        <v>3395</v>
      </c>
      <c r="F247" s="3">
        <v>42</v>
      </c>
      <c r="G247" s="4">
        <v>-4.87403840503608E+17</v>
      </c>
      <c r="H247" s="3">
        <v>2.3272441378652298E-2</v>
      </c>
    </row>
    <row r="248" spans="1:8">
      <c r="A248" s="2">
        <v>41102</v>
      </c>
      <c r="B248" s="3" t="s">
        <v>3400</v>
      </c>
      <c r="C248" s="12">
        <f t="shared" si="3"/>
        <v>-1.0316016563216672E-4</v>
      </c>
      <c r="D248" s="3" t="s">
        <v>3401</v>
      </c>
      <c r="E248" s="3" t="s">
        <v>3402</v>
      </c>
      <c r="F248" s="3">
        <v>42</v>
      </c>
      <c r="G248" s="4">
        <v>-3.9671219945997197E+17</v>
      </c>
      <c r="H248" s="3">
        <v>2.0855444552769799E-2</v>
      </c>
    </row>
    <row r="249" spans="1:8">
      <c r="A249" s="2">
        <v>41103</v>
      </c>
      <c r="B249" s="3" t="s">
        <v>3403</v>
      </c>
      <c r="C249" s="12">
        <f t="shared" si="3"/>
        <v>1.7031604262707487E-2</v>
      </c>
      <c r="D249" s="3" t="s">
        <v>3404</v>
      </c>
      <c r="E249" s="3" t="s">
        <v>3402</v>
      </c>
      <c r="F249" s="3">
        <v>42</v>
      </c>
      <c r="G249" s="4">
        <v>-1.0727153521618099E+17</v>
      </c>
      <c r="H249" s="4">
        <v>3.50544500449543E+16</v>
      </c>
    </row>
    <row r="250" spans="1:8">
      <c r="A250" s="2">
        <v>41104</v>
      </c>
      <c r="B250" s="3" t="s">
        <v>3405</v>
      </c>
      <c r="C250" s="12">
        <f t="shared" si="3"/>
        <v>-1.0623497222097313E-4</v>
      </c>
      <c r="D250" s="3" t="s">
        <v>3406</v>
      </c>
      <c r="E250" s="3" t="s">
        <v>3402</v>
      </c>
      <c r="F250" s="3">
        <v>42</v>
      </c>
      <c r="G250" s="4">
        <v>-8.42567103848316E+16</v>
      </c>
      <c r="H250" s="4">
        <v>4.8234560350861296E+16</v>
      </c>
    </row>
    <row r="251" spans="1:8">
      <c r="A251" s="2">
        <v>41105</v>
      </c>
      <c r="B251" s="3" t="s">
        <v>3407</v>
      </c>
      <c r="C251" s="12">
        <f t="shared" si="3"/>
        <v>-1.0623503138393317E-4</v>
      </c>
      <c r="D251" s="3" t="s">
        <v>3408</v>
      </c>
      <c r="E251" s="3" t="s">
        <v>3402</v>
      </c>
      <c r="F251" s="3">
        <v>42</v>
      </c>
      <c r="G251" s="4">
        <v>6.84832843507938E+16</v>
      </c>
      <c r="H251" s="4">
        <v>2.08123864150073E+16</v>
      </c>
    </row>
    <row r="252" spans="1:8">
      <c r="A252" s="2">
        <v>41106</v>
      </c>
      <c r="B252" s="3" t="s">
        <v>3409</v>
      </c>
      <c r="C252" s="12">
        <f t="shared" si="3"/>
        <v>-4.5036233400421351E-3</v>
      </c>
      <c r="D252" s="3" t="s">
        <v>3410</v>
      </c>
      <c r="E252" s="3" t="s">
        <v>3411</v>
      </c>
      <c r="F252" s="3">
        <v>42</v>
      </c>
      <c r="G252" s="4">
        <v>1.26945009292191E+16</v>
      </c>
      <c r="H252" s="3">
        <v>-5.66346982775578E-2</v>
      </c>
    </row>
    <row r="253" spans="1:8">
      <c r="A253" s="2">
        <v>41107</v>
      </c>
      <c r="B253" s="3" t="s">
        <v>3412</v>
      </c>
      <c r="C253" s="12">
        <f t="shared" si="3"/>
        <v>3.9044049757152292E-4</v>
      </c>
      <c r="D253" s="3" t="s">
        <v>3413</v>
      </c>
      <c r="E253" s="3" t="s">
        <v>3411</v>
      </c>
      <c r="F253" s="3">
        <v>42</v>
      </c>
      <c r="G253" s="4">
        <v>1.88314406931042E+16</v>
      </c>
      <c r="H253" s="3">
        <v>-0.14999133100467299</v>
      </c>
    </row>
    <row r="254" spans="1:8">
      <c r="A254" s="2">
        <v>41108</v>
      </c>
      <c r="B254" s="3" t="s">
        <v>3414</v>
      </c>
      <c r="C254" s="12">
        <f t="shared" si="3"/>
        <v>5.4593734838280419E-3</v>
      </c>
      <c r="D254" s="3" t="s">
        <v>3415</v>
      </c>
      <c r="E254" s="3" t="s">
        <v>3416</v>
      </c>
      <c r="F254" s="3">
        <v>42</v>
      </c>
      <c r="G254" s="4">
        <v>3.45702018108455E+16</v>
      </c>
      <c r="H254" s="4">
        <v>1.26819179654487E+16</v>
      </c>
    </row>
    <row r="255" spans="1:8">
      <c r="A255" s="2">
        <v>41109</v>
      </c>
      <c r="B255" s="3" t="s">
        <v>3417</v>
      </c>
      <c r="C255" s="12">
        <f t="shared" si="3"/>
        <v>5.1473077945324896E-3</v>
      </c>
      <c r="D255" s="3" t="s">
        <v>3418</v>
      </c>
      <c r="E255" s="3" t="s">
        <v>3419</v>
      </c>
      <c r="F255" s="3">
        <v>42</v>
      </c>
      <c r="G255" s="4">
        <v>4.7753211990936E+16</v>
      </c>
      <c r="H255" s="4">
        <v>2.34896178154839E+16</v>
      </c>
    </row>
    <row r="256" spans="1:8">
      <c r="A256" s="2">
        <v>41110</v>
      </c>
      <c r="B256" s="3" t="s">
        <v>3420</v>
      </c>
      <c r="C256" s="12">
        <f t="shared" si="3"/>
        <v>-3.8853242605621E-3</v>
      </c>
      <c r="D256" s="3" t="s">
        <v>3421</v>
      </c>
      <c r="E256" s="3" t="s">
        <v>3419</v>
      </c>
      <c r="F256" s="3">
        <v>42</v>
      </c>
      <c r="G256" s="4">
        <v>1.1294650283900099E+17</v>
      </c>
      <c r="H256" s="4">
        <v>1.56502436079064E+16</v>
      </c>
    </row>
    <row r="257" spans="1:8">
      <c r="A257" s="2">
        <v>41111</v>
      </c>
      <c r="B257" s="3" t="s">
        <v>3422</v>
      </c>
      <c r="C257" s="12">
        <f t="shared" si="3"/>
        <v>-1.0623573959436954E-4</v>
      </c>
      <c r="D257" s="3" t="s">
        <v>3423</v>
      </c>
      <c r="E257" s="3" t="s">
        <v>3419</v>
      </c>
      <c r="F257" s="3">
        <v>42</v>
      </c>
      <c r="G257" s="4">
        <v>4.5733234795848198E+17</v>
      </c>
      <c r="H257" s="4">
        <v>1.08563846439149E+16</v>
      </c>
    </row>
    <row r="258" spans="1:8">
      <c r="A258" s="2">
        <v>41112</v>
      </c>
      <c r="B258" s="3" t="s">
        <v>3424</v>
      </c>
      <c r="C258" s="12">
        <f t="shared" si="3"/>
        <v>-1.0623582527341492E-4</v>
      </c>
      <c r="D258" s="3" t="s">
        <v>3425</v>
      </c>
      <c r="E258" s="3" t="s">
        <v>3419</v>
      </c>
      <c r="F258" s="3">
        <v>42</v>
      </c>
      <c r="G258" s="4">
        <v>5.6358802523918202E+17</v>
      </c>
      <c r="H258" s="3">
        <v>0.55733806148783305</v>
      </c>
    </row>
    <row r="259" spans="1:8">
      <c r="A259" s="2">
        <v>41113</v>
      </c>
      <c r="B259" s="3" t="s">
        <v>3426</v>
      </c>
      <c r="C259" s="12">
        <f t="shared" si="3"/>
        <v>-1.5616015875413163E-2</v>
      </c>
      <c r="D259" s="3" t="s">
        <v>3427</v>
      </c>
      <c r="E259" s="3" t="s">
        <v>3428</v>
      </c>
      <c r="F259" s="3">
        <v>42</v>
      </c>
      <c r="G259" s="4">
        <v>2.9276112560809901E+17</v>
      </c>
      <c r="H259" s="4">
        <v>-3.16226062037594E+16</v>
      </c>
    </row>
    <row r="260" spans="1:8">
      <c r="A260" s="2">
        <v>41114</v>
      </c>
      <c r="B260" s="3" t="s">
        <v>3429</v>
      </c>
      <c r="C260" s="12">
        <f t="shared" si="3"/>
        <v>-4.5293224705905853E-3</v>
      </c>
      <c r="D260" s="3" t="s">
        <v>3430</v>
      </c>
      <c r="E260" s="3" t="s">
        <v>3428</v>
      </c>
      <c r="F260" s="3">
        <v>42</v>
      </c>
      <c r="G260" s="4">
        <v>2.2487587846089299E+17</v>
      </c>
      <c r="H260" s="4">
        <v>-3.86314005361146E+16</v>
      </c>
    </row>
    <row r="261" spans="1:8">
      <c r="A261" s="2">
        <v>41115</v>
      </c>
      <c r="B261" s="3" t="s">
        <v>3431</v>
      </c>
      <c r="C261" s="12">
        <f t="shared" si="3"/>
        <v>-6.9387494923994304E-3</v>
      </c>
      <c r="D261" s="3" t="s">
        <v>3432</v>
      </c>
      <c r="E261" s="3" t="s">
        <v>3428</v>
      </c>
      <c r="F261" s="3">
        <v>42</v>
      </c>
      <c r="G261" s="4">
        <v>4.3152741452992E+17</v>
      </c>
      <c r="H261" s="4">
        <v>-5.0913885479938496E+16</v>
      </c>
    </row>
    <row r="262" spans="1:8">
      <c r="A262" s="2">
        <v>41116</v>
      </c>
      <c r="B262" s="3" t="s">
        <v>3433</v>
      </c>
      <c r="C262" s="12">
        <f t="shared" si="3"/>
        <v>1.6944921362577275E-2</v>
      </c>
      <c r="D262" s="3" t="s">
        <v>3434</v>
      </c>
      <c r="E262" s="3" t="s">
        <v>3428</v>
      </c>
      <c r="F262" s="3">
        <v>42</v>
      </c>
      <c r="G262" s="4">
        <v>7.61146275305248E+17</v>
      </c>
      <c r="H262" s="4">
        <v>-1.78277879378123E+16</v>
      </c>
    </row>
    <row r="263" spans="1:8">
      <c r="A263" s="2">
        <v>41117</v>
      </c>
      <c r="B263" s="3" t="s">
        <v>3435</v>
      </c>
      <c r="C263" s="12">
        <f t="shared" si="3"/>
        <v>2.3989311977205038E-2</v>
      </c>
      <c r="D263" s="3" t="s">
        <v>3436</v>
      </c>
      <c r="E263" s="3" t="s">
        <v>3437</v>
      </c>
      <c r="F263" s="3">
        <v>42</v>
      </c>
      <c r="G263" s="4">
        <v>9.3316853232584294E+17</v>
      </c>
      <c r="H263" s="4">
        <v>3.07395161270511E+16</v>
      </c>
    </row>
    <row r="264" spans="1:8">
      <c r="A264" s="2">
        <v>41118</v>
      </c>
      <c r="B264" s="3" t="s">
        <v>3438</v>
      </c>
      <c r="C264" s="12">
        <f t="shared" si="3"/>
        <v>-1.0624982286072656E-4</v>
      </c>
      <c r="D264" s="3" t="s">
        <v>3439</v>
      </c>
      <c r="E264" s="3" t="s">
        <v>3437</v>
      </c>
      <c r="F264" s="3">
        <v>42</v>
      </c>
      <c r="G264" s="4">
        <v>1.46654701381631E+18</v>
      </c>
      <c r="H264" s="3">
        <v>-0.30152189016873199</v>
      </c>
    </row>
    <row r="265" spans="1:8">
      <c r="A265" s="2">
        <v>41119</v>
      </c>
      <c r="B265" s="3" t="s">
        <v>3440</v>
      </c>
      <c r="C265" s="12">
        <f t="shared" si="3"/>
        <v>-1.062500568157318E-4</v>
      </c>
      <c r="D265" s="3" t="s">
        <v>3441</v>
      </c>
      <c r="E265" s="3" t="s">
        <v>3437</v>
      </c>
      <c r="F265" s="3">
        <v>42</v>
      </c>
      <c r="G265" s="4">
        <v>1.04560603427189E+18</v>
      </c>
      <c r="H265" s="4">
        <v>-1.69972955004547E+16</v>
      </c>
    </row>
    <row r="266" spans="1:8">
      <c r="A266" s="2">
        <v>41120</v>
      </c>
      <c r="B266" s="3" t="s">
        <v>3442</v>
      </c>
      <c r="C266" s="12">
        <f t="shared" ref="C266:C329" si="4">+(B266-B265)/B265</f>
        <v>-3.0061118119020474E-3</v>
      </c>
      <c r="D266" s="3" t="s">
        <v>3443</v>
      </c>
      <c r="E266" s="3" t="s">
        <v>3437</v>
      </c>
      <c r="F266" s="3">
        <v>42</v>
      </c>
      <c r="G266" s="4">
        <v>9.7457987194077901E+17</v>
      </c>
      <c r="H266" s="4">
        <v>-2.0223223721616E+16</v>
      </c>
    </row>
    <row r="267" spans="1:8">
      <c r="A267" s="2">
        <v>41121</v>
      </c>
      <c r="B267" s="3" t="s">
        <v>3444</v>
      </c>
      <c r="C267" s="12">
        <f t="shared" si="4"/>
        <v>-5.0788296797390498E-3</v>
      </c>
      <c r="D267" s="3" t="s">
        <v>3445</v>
      </c>
      <c r="E267" s="3" t="s">
        <v>3446</v>
      </c>
      <c r="F267" s="3">
        <v>44</v>
      </c>
      <c r="G267" s="4">
        <v>8.5836445613998106E+17</v>
      </c>
      <c r="H267" s="4">
        <v>-2.84026351793654E+16</v>
      </c>
    </row>
    <row r="268" spans="1:8">
      <c r="A268" s="2">
        <v>41122</v>
      </c>
      <c r="B268" s="3" t="s">
        <v>3447</v>
      </c>
      <c r="C268" s="12">
        <f t="shared" si="4"/>
        <v>-8.9603203488858498E-3</v>
      </c>
      <c r="D268" s="3" t="s">
        <v>3448</v>
      </c>
      <c r="E268" s="3" t="s">
        <v>3446</v>
      </c>
      <c r="F268" s="3">
        <v>44</v>
      </c>
      <c r="G268" s="4">
        <v>6.4460714015180698E+17</v>
      </c>
      <c r="H268" s="4">
        <v>-5.7683466007647696E+16</v>
      </c>
    </row>
    <row r="269" spans="1:8">
      <c r="A269" s="2">
        <v>41123</v>
      </c>
      <c r="B269" s="3" t="s">
        <v>3449</v>
      </c>
      <c r="C269" s="12">
        <f t="shared" si="4"/>
        <v>-1.4985156812586303E-2</v>
      </c>
      <c r="D269" s="3" t="s">
        <v>3450</v>
      </c>
      <c r="E269" s="3" t="s">
        <v>3446</v>
      </c>
      <c r="F269" s="3">
        <v>44</v>
      </c>
      <c r="G269" s="4">
        <v>-4.1650068773156896E+16</v>
      </c>
      <c r="H269" s="4">
        <v>-8.5902906514059392E+16</v>
      </c>
    </row>
    <row r="270" spans="1:8">
      <c r="A270" s="2">
        <v>41124</v>
      </c>
      <c r="B270" s="3" t="s">
        <v>3451</v>
      </c>
      <c r="C270" s="12">
        <f t="shared" si="4"/>
        <v>3.0516842147805629E-3</v>
      </c>
      <c r="D270" s="3" t="s">
        <v>3452</v>
      </c>
      <c r="E270" s="3" t="s">
        <v>3446</v>
      </c>
      <c r="F270" s="3">
        <v>44</v>
      </c>
      <c r="G270" s="4">
        <v>-1.8426194366078701E+17</v>
      </c>
      <c r="H270" s="4">
        <v>-8.0042379816190304E+16</v>
      </c>
    </row>
    <row r="271" spans="1:8">
      <c r="A271" s="2">
        <v>41124</v>
      </c>
      <c r="B271" s="3" t="s">
        <v>3451</v>
      </c>
      <c r="C271" s="12">
        <f t="shared" si="4"/>
        <v>0</v>
      </c>
      <c r="D271" s="3" t="s">
        <v>3452</v>
      </c>
      <c r="E271" s="3" t="s">
        <v>3446</v>
      </c>
      <c r="F271" s="3">
        <v>44</v>
      </c>
      <c r="G271" s="4">
        <v>-1.8426194366078701E+17</v>
      </c>
      <c r="H271" s="4">
        <v>-8.0042379816190304E+16</v>
      </c>
    </row>
    <row r="272" spans="1:8">
      <c r="A272" s="2">
        <v>41125</v>
      </c>
      <c r="B272" s="3" t="s">
        <v>3453</v>
      </c>
      <c r="C272" s="12">
        <f t="shared" si="4"/>
        <v>-1.0249849503396588E-4</v>
      </c>
      <c r="D272" s="3" t="s">
        <v>3454</v>
      </c>
      <c r="E272" s="3" t="s">
        <v>3446</v>
      </c>
      <c r="F272" s="3">
        <v>44</v>
      </c>
      <c r="G272" s="4">
        <v>-2.3865998325579901E+17</v>
      </c>
      <c r="H272" s="4">
        <v>-8.07563682933168E+16</v>
      </c>
    </row>
    <row r="273" spans="1:8">
      <c r="A273" s="2">
        <v>41126</v>
      </c>
      <c r="B273" s="3" t="s">
        <v>3455</v>
      </c>
      <c r="C273" s="12">
        <f t="shared" si="4"/>
        <v>-1.0249822626979925E-4</v>
      </c>
      <c r="D273" s="3" t="s">
        <v>3456</v>
      </c>
      <c r="E273" s="3" t="s">
        <v>3457</v>
      </c>
      <c r="F273" s="3">
        <v>44</v>
      </c>
      <c r="G273" s="4">
        <v>-5.6069333396725904E+16</v>
      </c>
      <c r="H273" s="4">
        <v>-8.79149672692024E+16</v>
      </c>
    </row>
    <row r="274" spans="1:8">
      <c r="A274" s="2">
        <v>41127</v>
      </c>
      <c r="B274" s="3" t="s">
        <v>3458</v>
      </c>
      <c r="C274" s="12">
        <f t="shared" si="4"/>
        <v>-4.578862432814898E-3</v>
      </c>
      <c r="D274" s="3" t="s">
        <v>3459</v>
      </c>
      <c r="E274" s="3" t="s">
        <v>3457</v>
      </c>
      <c r="F274" s="3">
        <v>44</v>
      </c>
      <c r="G274" s="4">
        <v>-1.0617641049773501E+17</v>
      </c>
      <c r="H274" s="4">
        <v>-1.0719777217914E+17</v>
      </c>
    </row>
    <row r="275" spans="1:8">
      <c r="A275" s="2">
        <v>41128</v>
      </c>
      <c r="B275" s="3" t="s">
        <v>3460</v>
      </c>
      <c r="C275" s="12">
        <f t="shared" si="4"/>
        <v>-2.0806201877854825E-3</v>
      </c>
      <c r="D275" s="3" t="s">
        <v>3461</v>
      </c>
      <c r="E275" s="3" t="s">
        <v>3457</v>
      </c>
      <c r="F275" s="3">
        <v>44</v>
      </c>
      <c r="G275" s="4">
        <v>-1.27414202249452E+17</v>
      </c>
      <c r="H275" s="4">
        <v>-1.2174858520938499E+17</v>
      </c>
    </row>
    <row r="276" spans="1:8">
      <c r="A276" s="2">
        <v>41129</v>
      </c>
      <c r="B276" s="3" t="s">
        <v>3462</v>
      </c>
      <c r="C276" s="12">
        <f t="shared" si="4"/>
        <v>-1.6145187649678403E-2</v>
      </c>
      <c r="D276" s="3" t="s">
        <v>3463</v>
      </c>
      <c r="E276" s="3" t="s">
        <v>3464</v>
      </c>
      <c r="F276" s="3">
        <v>44</v>
      </c>
      <c r="G276" s="4">
        <v>-2.4914120474609299E+17</v>
      </c>
      <c r="H276" s="4">
        <v>-1.5731418355695699E+17</v>
      </c>
    </row>
    <row r="277" spans="1:8">
      <c r="A277" s="2">
        <v>41130</v>
      </c>
      <c r="B277" s="3" t="s">
        <v>3465</v>
      </c>
      <c r="C277" s="12">
        <f t="shared" si="4"/>
        <v>2.2201610699564972E-2</v>
      </c>
      <c r="D277" s="3" t="s">
        <v>3466</v>
      </c>
      <c r="E277" s="3" t="s">
        <v>3464</v>
      </c>
      <c r="F277" s="3">
        <v>44</v>
      </c>
      <c r="G277" s="4">
        <v>2.68276958398874E+16</v>
      </c>
      <c r="H277" s="4">
        <v>-1.1875516705339299E+17</v>
      </c>
    </row>
    <row r="278" spans="1:8">
      <c r="A278" s="2">
        <v>41131</v>
      </c>
      <c r="B278" s="3" t="s">
        <v>3467</v>
      </c>
      <c r="C278" s="12">
        <f t="shared" si="4"/>
        <v>8.0565330359950796E-3</v>
      </c>
      <c r="D278" s="3" t="s">
        <v>3468</v>
      </c>
      <c r="E278" s="3" t="s">
        <v>3469</v>
      </c>
      <c r="F278" s="3">
        <v>44</v>
      </c>
      <c r="G278" s="4">
        <v>1.24597227018384E+17</v>
      </c>
      <c r="H278" s="4">
        <v>-1.0410722005194099E+17</v>
      </c>
    </row>
    <row r="279" spans="1:8">
      <c r="A279" s="2">
        <v>41132</v>
      </c>
      <c r="B279" s="3" t="s">
        <v>3470</v>
      </c>
      <c r="C279" s="12">
        <f t="shared" si="4"/>
        <v>-1.0473723843089239E-4</v>
      </c>
      <c r="D279" s="3" t="s">
        <v>3471</v>
      </c>
      <c r="E279" s="3" t="s">
        <v>3472</v>
      </c>
      <c r="F279" s="3">
        <v>44</v>
      </c>
      <c r="G279" s="4">
        <v>1.2457564556428499E+17</v>
      </c>
      <c r="H279" s="4">
        <v>-1.2726036883200899E+17</v>
      </c>
    </row>
    <row r="280" spans="1:8">
      <c r="A280" s="2">
        <v>41133</v>
      </c>
      <c r="B280" s="3" t="s">
        <v>3473</v>
      </c>
      <c r="C280" s="12">
        <f t="shared" si="4"/>
        <v>-1.0473821376535601E-4</v>
      </c>
      <c r="D280" s="3" t="s">
        <v>3474</v>
      </c>
      <c r="E280" s="3" t="s">
        <v>3472</v>
      </c>
      <c r="F280" s="3">
        <v>44</v>
      </c>
      <c r="G280" s="4">
        <v>-8.54669118114148E+16</v>
      </c>
      <c r="H280" s="4">
        <v>-1.3241262204245E+17</v>
      </c>
    </row>
    <row r="281" spans="1:8">
      <c r="A281" s="2">
        <v>41134</v>
      </c>
      <c r="B281" s="3" t="s">
        <v>3475</v>
      </c>
      <c r="C281" s="12">
        <f t="shared" si="4"/>
        <v>9.3130202006253861E-3</v>
      </c>
      <c r="D281" s="3" t="s">
        <v>3476</v>
      </c>
      <c r="E281" s="3" t="s">
        <v>3472</v>
      </c>
      <c r="F281" s="3">
        <v>44</v>
      </c>
      <c r="G281" s="4">
        <v>2.50434557004544E+16</v>
      </c>
      <c r="H281" s="4">
        <v>-1.1349184455321299E+17</v>
      </c>
    </row>
    <row r="282" spans="1:8">
      <c r="A282" s="2">
        <v>41135</v>
      </c>
      <c r="B282" s="3" t="s">
        <v>3477</v>
      </c>
      <c r="C282" s="12">
        <f t="shared" si="4"/>
        <v>8.2031150997890611E-4</v>
      </c>
      <c r="D282" s="3" t="s">
        <v>3478</v>
      </c>
      <c r="E282" s="3" t="s">
        <v>3472</v>
      </c>
      <c r="F282" s="3">
        <v>44</v>
      </c>
      <c r="G282" s="4">
        <v>3.66599599354786E+16</v>
      </c>
      <c r="H282" s="4">
        <v>-1.3362548611080899E+17</v>
      </c>
    </row>
    <row r="283" spans="1:8">
      <c r="A283" s="2">
        <v>41136</v>
      </c>
      <c r="B283" s="3" t="s">
        <v>3479</v>
      </c>
      <c r="C283" s="12">
        <f t="shared" si="4"/>
        <v>7.0812077137743642E-3</v>
      </c>
      <c r="D283" s="3" t="s">
        <v>3480</v>
      </c>
      <c r="E283" s="3" t="s">
        <v>3481</v>
      </c>
      <c r="F283" s="3">
        <v>43</v>
      </c>
      <c r="G283" s="4">
        <v>1.9336004560561501E+17</v>
      </c>
      <c r="H283" s="4">
        <v>-1.21668484558042E+17</v>
      </c>
    </row>
    <row r="284" spans="1:8">
      <c r="A284" s="2">
        <v>41137</v>
      </c>
      <c r="B284" s="3" t="s">
        <v>3482</v>
      </c>
      <c r="C284" s="12">
        <f t="shared" si="4"/>
        <v>1.2655441700445146E-2</v>
      </c>
      <c r="D284" s="3" t="s">
        <v>3483</v>
      </c>
      <c r="E284" s="3" t="s">
        <v>3481</v>
      </c>
      <c r="F284" s="3">
        <v>43</v>
      </c>
      <c r="G284" s="4">
        <v>3.8407471366460102E+17</v>
      </c>
      <c r="H284" s="4">
        <v>-9.8792230824055904E+16</v>
      </c>
    </row>
    <row r="285" spans="1:8">
      <c r="A285" s="2">
        <v>41138</v>
      </c>
      <c r="B285" s="3" t="s">
        <v>3484</v>
      </c>
      <c r="C285" s="12">
        <f t="shared" si="4"/>
        <v>1.6184572307533353E-3</v>
      </c>
      <c r="D285" s="3" t="s">
        <v>3485</v>
      </c>
      <c r="E285" s="3" t="s">
        <v>3486</v>
      </c>
      <c r="F285" s="3">
        <v>44</v>
      </c>
      <c r="G285" s="4">
        <v>3.21100933055696E+17</v>
      </c>
      <c r="H285" s="4">
        <v>-9.5641929025872192E+16</v>
      </c>
    </row>
    <row r="286" spans="1:8">
      <c r="A286" s="2">
        <v>41139</v>
      </c>
      <c r="B286" s="3" t="s">
        <v>3487</v>
      </c>
      <c r="C286" s="12">
        <f t="shared" si="4"/>
        <v>-1.0482328952134473E-4</v>
      </c>
      <c r="D286" s="3" t="s">
        <v>3488</v>
      </c>
      <c r="E286" s="3" t="s">
        <v>3489</v>
      </c>
      <c r="F286" s="3">
        <v>44</v>
      </c>
      <c r="G286" s="4">
        <v>2.39521057074768E+17</v>
      </c>
      <c r="H286" s="4">
        <v>-1.02890728527168E+17</v>
      </c>
    </row>
    <row r="287" spans="1:8">
      <c r="A287" s="2">
        <v>41140</v>
      </c>
      <c r="B287" s="3" t="s">
        <v>3490</v>
      </c>
      <c r="C287" s="12">
        <f t="shared" si="4"/>
        <v>-1.0481871693886317E-4</v>
      </c>
      <c r="D287" s="3" t="s">
        <v>3491</v>
      </c>
      <c r="E287" s="3" t="s">
        <v>3492</v>
      </c>
      <c r="F287" s="3">
        <v>44</v>
      </c>
      <c r="G287" s="4">
        <v>2.9798519845328E+17</v>
      </c>
      <c r="H287" s="4">
        <v>-9.1697050774611392E+16</v>
      </c>
    </row>
    <row r="288" spans="1:8">
      <c r="A288" s="2">
        <v>41141</v>
      </c>
      <c r="B288" s="3" t="s">
        <v>3493</v>
      </c>
      <c r="C288" s="12">
        <f t="shared" si="4"/>
        <v>-1.1492837296189207E-2</v>
      </c>
      <c r="D288" s="3" t="s">
        <v>3494</v>
      </c>
      <c r="E288" s="3" t="s">
        <v>3495</v>
      </c>
      <c r="F288" s="3">
        <v>44</v>
      </c>
      <c r="G288" s="4">
        <v>1.29151616319038E+17</v>
      </c>
      <c r="H288" s="4">
        <v>-1.0548797795749501E+17</v>
      </c>
    </row>
    <row r="289" spans="1:8">
      <c r="A289" s="2">
        <v>41142</v>
      </c>
      <c r="B289" s="3" t="s">
        <v>3496</v>
      </c>
      <c r="C289" s="12">
        <f t="shared" si="4"/>
        <v>4.1695090309941465E-3</v>
      </c>
      <c r="D289" s="3" t="s">
        <v>3497</v>
      </c>
      <c r="E289" s="3" t="s">
        <v>3498</v>
      </c>
      <c r="F289" s="3">
        <v>44</v>
      </c>
      <c r="G289" s="4">
        <v>1.89321214111624E+17</v>
      </c>
      <c r="H289" s="4">
        <v>-1.31794112304784E+17</v>
      </c>
    </row>
    <row r="290" spans="1:8">
      <c r="A290" s="2">
        <v>41143</v>
      </c>
      <c r="B290" s="3" t="s">
        <v>3499</v>
      </c>
      <c r="C290" s="12">
        <f t="shared" si="4"/>
        <v>-3.9981605805528859E-3</v>
      </c>
      <c r="D290" s="3" t="s">
        <v>3500</v>
      </c>
      <c r="E290" s="3" t="s">
        <v>3501</v>
      </c>
      <c r="F290" s="3">
        <v>44</v>
      </c>
      <c r="G290" s="4">
        <v>3.7181531881115898E+17</v>
      </c>
      <c r="H290" s="4">
        <v>-1.3919757845470701E+17</v>
      </c>
    </row>
    <row r="291" spans="1:8">
      <c r="A291" s="2">
        <v>41144</v>
      </c>
      <c r="B291" s="3" t="s">
        <v>3502</v>
      </c>
      <c r="C291" s="12">
        <f t="shared" si="4"/>
        <v>-6.0558302359106008E-3</v>
      </c>
      <c r="D291" s="3" t="s">
        <v>3503</v>
      </c>
      <c r="E291" s="3" t="s">
        <v>3504</v>
      </c>
      <c r="F291" s="3">
        <v>44</v>
      </c>
      <c r="G291" s="4">
        <v>3.4643933468501101E+17</v>
      </c>
      <c r="H291" s="4">
        <v>-1.49559407530952E+17</v>
      </c>
    </row>
    <row r="292" spans="1:8">
      <c r="A292" s="2">
        <v>41145</v>
      </c>
      <c r="B292" s="3" t="s">
        <v>3505</v>
      </c>
      <c r="C292" s="12">
        <f t="shared" si="4"/>
        <v>1.4053397846319093E-2</v>
      </c>
      <c r="D292" s="3" t="s">
        <v>3506</v>
      </c>
      <c r="E292" s="3" t="s">
        <v>3507</v>
      </c>
      <c r="F292" s="3">
        <v>45</v>
      </c>
      <c r="G292" s="4">
        <v>7.3667433545108506E+17</v>
      </c>
      <c r="H292" s="4">
        <v>-1.24968304131284E+17</v>
      </c>
    </row>
    <row r="293" spans="1:8">
      <c r="A293" s="2">
        <v>41146</v>
      </c>
      <c r="B293" s="3" t="s">
        <v>3508</v>
      </c>
      <c r="C293" s="12">
        <f t="shared" si="4"/>
        <v>1.4483325535373634E-4</v>
      </c>
      <c r="D293" s="3" t="s">
        <v>3509</v>
      </c>
      <c r="E293" s="3" t="s">
        <v>3507</v>
      </c>
      <c r="F293" s="3">
        <v>45</v>
      </c>
      <c r="G293" s="4">
        <v>4.1807172392707302E+17</v>
      </c>
      <c r="H293" s="4">
        <v>-1.1355377130715E+17</v>
      </c>
    </row>
    <row r="294" spans="1:8">
      <c r="A294" s="2">
        <v>41147</v>
      </c>
      <c r="B294" s="3" t="s">
        <v>3510</v>
      </c>
      <c r="C294" s="12">
        <f t="shared" si="4"/>
        <v>-1.0483562477629996E-4</v>
      </c>
      <c r="D294" s="3" t="s">
        <v>3511</v>
      </c>
      <c r="E294" s="3" t="s">
        <v>3507</v>
      </c>
      <c r="F294" s="3">
        <v>45</v>
      </c>
      <c r="G294" s="4">
        <v>6.1410154343888896E+16</v>
      </c>
      <c r="H294" s="4">
        <v>-9.2081465499763904E+16</v>
      </c>
    </row>
    <row r="295" spans="1:8">
      <c r="A295" s="2">
        <v>41148</v>
      </c>
      <c r="B295" s="3" t="s">
        <v>3512</v>
      </c>
      <c r="C295" s="12">
        <f t="shared" si="4"/>
        <v>-3.8250643697596261E-3</v>
      </c>
      <c r="D295" s="3" t="s">
        <v>3513</v>
      </c>
      <c r="E295" s="3" t="s">
        <v>3514</v>
      </c>
      <c r="F295" s="3">
        <v>45</v>
      </c>
      <c r="G295" s="4">
        <v>1.43658258751839E+16</v>
      </c>
      <c r="H295" s="4">
        <v>-1.4323694719896499E+17</v>
      </c>
    </row>
    <row r="296" spans="1:8">
      <c r="A296" s="2">
        <v>41149</v>
      </c>
      <c r="B296" s="3" t="s">
        <v>3515</v>
      </c>
      <c r="C296" s="12">
        <f t="shared" si="4"/>
        <v>7.6968027857126963E-3</v>
      </c>
      <c r="D296" s="3" t="s">
        <v>3516</v>
      </c>
      <c r="E296" s="3" t="s">
        <v>3517</v>
      </c>
      <c r="F296" s="3">
        <v>45</v>
      </c>
      <c r="G296" s="4">
        <v>1.14986486134688E+17</v>
      </c>
      <c r="H296" s="4">
        <v>-1.4494296382934598E+17</v>
      </c>
    </row>
    <row r="297" spans="1:8">
      <c r="A297" s="2">
        <v>41150</v>
      </c>
      <c r="B297" s="3" t="s">
        <v>3518</v>
      </c>
      <c r="C297" s="12">
        <f t="shared" si="4"/>
        <v>-9.2348403481608936E-3</v>
      </c>
      <c r="D297" s="3" t="s">
        <v>3519</v>
      </c>
      <c r="E297" s="3" t="s">
        <v>3520</v>
      </c>
      <c r="F297" s="3">
        <v>45</v>
      </c>
      <c r="G297" s="4">
        <v>3.3129441362466E+16</v>
      </c>
      <c r="H297" s="4">
        <v>-1.6950660255401699E+17</v>
      </c>
    </row>
    <row r="298" spans="1:8">
      <c r="A298" s="2">
        <v>41151</v>
      </c>
      <c r="B298" s="3" t="s">
        <v>3521</v>
      </c>
      <c r="C298" s="12">
        <f t="shared" si="4"/>
        <v>-3.9252931553864683E-3</v>
      </c>
      <c r="D298" s="3" t="s">
        <v>3522</v>
      </c>
      <c r="E298" s="3" t="s">
        <v>3523</v>
      </c>
      <c r="F298" s="3">
        <v>46</v>
      </c>
      <c r="G298" s="4">
        <v>4.7797828416072896E+16</v>
      </c>
      <c r="H298" s="4">
        <v>-1.7592734041433101E+17</v>
      </c>
    </row>
    <row r="299" spans="1:8">
      <c r="A299" s="2">
        <v>41152</v>
      </c>
      <c r="B299" s="3" t="s">
        <v>3524</v>
      </c>
      <c r="C299" s="12">
        <f t="shared" si="4"/>
        <v>9.0603702043724355E-3</v>
      </c>
      <c r="D299" s="3" t="s">
        <v>3525</v>
      </c>
      <c r="E299" s="3" t="s">
        <v>3526</v>
      </c>
      <c r="F299" s="3">
        <v>47</v>
      </c>
      <c r="G299" s="4">
        <v>3.04653325176464E+17</v>
      </c>
      <c r="H299" s="4">
        <v>-1.6053699993212998E+17</v>
      </c>
    </row>
    <row r="300" spans="1:8">
      <c r="A300" s="2">
        <v>41153</v>
      </c>
      <c r="B300" s="3" t="s">
        <v>3527</v>
      </c>
      <c r="C300" s="12">
        <f t="shared" si="4"/>
        <v>-1.047873869619883E-4</v>
      </c>
      <c r="D300" s="3" t="s">
        <v>3528</v>
      </c>
      <c r="E300" s="3" t="s">
        <v>3526</v>
      </c>
      <c r="F300" s="3">
        <v>47</v>
      </c>
      <c r="G300" s="4">
        <v>5.6574480814235002E+17</v>
      </c>
      <c r="H300" s="4">
        <v>-1.5600754955146301E+17</v>
      </c>
    </row>
    <row r="301" spans="1:8">
      <c r="A301" s="2">
        <v>41153</v>
      </c>
      <c r="B301" s="3" t="s">
        <v>3527</v>
      </c>
      <c r="C301" s="12">
        <f t="shared" si="4"/>
        <v>0</v>
      </c>
      <c r="D301" s="3" t="s">
        <v>3528</v>
      </c>
      <c r="E301" s="3" t="s">
        <v>3526</v>
      </c>
      <c r="F301" s="3">
        <v>47</v>
      </c>
      <c r="G301" s="4">
        <v>5.6574480814235002E+17</v>
      </c>
      <c r="H301" s="4">
        <v>-1.5600754955146301E+17</v>
      </c>
    </row>
    <row r="302" spans="1:8">
      <c r="A302" s="2">
        <v>41154</v>
      </c>
      <c r="B302" s="3" t="s">
        <v>3529</v>
      </c>
      <c r="C302" s="12">
        <f t="shared" si="4"/>
        <v>-1.0478755890075028E-4</v>
      </c>
      <c r="D302" s="3" t="s">
        <v>3530</v>
      </c>
      <c r="E302" s="3" t="s">
        <v>3526</v>
      </c>
      <c r="F302" s="3">
        <v>47</v>
      </c>
      <c r="G302" s="4">
        <v>5.0683941997868198E+17</v>
      </c>
      <c r="H302" s="4">
        <v>-1.2427125260258701E+17</v>
      </c>
    </row>
    <row r="303" spans="1:8">
      <c r="A303" s="2">
        <v>41155</v>
      </c>
      <c r="B303" s="3" t="s">
        <v>3531</v>
      </c>
      <c r="C303" s="12">
        <f t="shared" si="4"/>
        <v>1.3415620937030385E-3</v>
      </c>
      <c r="D303" s="3" t="s">
        <v>3532</v>
      </c>
      <c r="E303" s="3" t="s">
        <v>3533</v>
      </c>
      <c r="F303" s="3">
        <v>46</v>
      </c>
      <c r="G303" s="4">
        <v>5.3353095062806797E+17</v>
      </c>
      <c r="H303" s="4">
        <v>-1.3769277833898099E+17</v>
      </c>
    </row>
    <row r="304" spans="1:8">
      <c r="A304" s="2">
        <v>41156</v>
      </c>
      <c r="B304" s="3" t="s">
        <v>3534</v>
      </c>
      <c r="C304" s="12">
        <f t="shared" si="4"/>
        <v>4.2078433265733647E-4</v>
      </c>
      <c r="D304" s="3" t="s">
        <v>3535</v>
      </c>
      <c r="E304" s="3" t="s">
        <v>3533</v>
      </c>
      <c r="F304" s="3">
        <v>46</v>
      </c>
      <c r="G304" s="4">
        <v>5.4332391800623603E+17</v>
      </c>
      <c r="H304" s="4">
        <v>-1.4965386849839002E+17</v>
      </c>
    </row>
    <row r="305" spans="1:8">
      <c r="A305" s="2">
        <v>41157</v>
      </c>
      <c r="B305" s="3" t="s">
        <v>3536</v>
      </c>
      <c r="C305" s="12">
        <f t="shared" si="4"/>
        <v>-9.2268872136722785E-4</v>
      </c>
      <c r="D305" s="3" t="s">
        <v>3537</v>
      </c>
      <c r="E305" s="3" t="s">
        <v>3538</v>
      </c>
      <c r="F305" s="3">
        <v>47</v>
      </c>
      <c r="G305" s="4">
        <v>6.1372420253463104E+17</v>
      </c>
      <c r="H305" s="4">
        <v>-1.52803886749624E+17</v>
      </c>
    </row>
    <row r="306" spans="1:8">
      <c r="A306" s="2">
        <v>41158</v>
      </c>
      <c r="B306" s="3" t="s">
        <v>3539</v>
      </c>
      <c r="C306" s="12">
        <f t="shared" si="4"/>
        <v>1.0393747141947088E-2</v>
      </c>
      <c r="D306" s="3" t="s">
        <v>3540</v>
      </c>
      <c r="E306" s="3" t="s">
        <v>3541</v>
      </c>
      <c r="F306" s="3">
        <v>46</v>
      </c>
      <c r="G306" s="4">
        <v>8.7702833623781696E+17</v>
      </c>
      <c r="H306" s="4">
        <v>-1.34666520276526E+17</v>
      </c>
    </row>
    <row r="307" spans="1:8">
      <c r="A307" s="2">
        <v>41159</v>
      </c>
      <c r="B307" s="3" t="s">
        <v>3542</v>
      </c>
      <c r="C307" s="12">
        <f t="shared" si="4"/>
        <v>8.887331821258131E-3</v>
      </c>
      <c r="D307" s="3" t="s">
        <v>3543</v>
      </c>
      <c r="E307" s="3" t="s">
        <v>3544</v>
      </c>
      <c r="F307" s="3">
        <v>47</v>
      </c>
      <c r="G307" s="4">
        <v>1.5481752478971899E+18</v>
      </c>
      <c r="H307" s="4">
        <v>-1.18810939086868E+17</v>
      </c>
    </row>
    <row r="308" spans="1:8">
      <c r="A308" s="2">
        <v>41160</v>
      </c>
      <c r="B308" s="3" t="s">
        <v>3545</v>
      </c>
      <c r="C308" s="12">
        <f t="shared" si="4"/>
        <v>-1.0198307108844156E-4</v>
      </c>
      <c r="D308" s="3" t="s">
        <v>3546</v>
      </c>
      <c r="E308" s="3" t="s">
        <v>3544</v>
      </c>
      <c r="F308" s="3">
        <v>47</v>
      </c>
      <c r="G308" s="4">
        <v>9.4832874223441702E+17</v>
      </c>
      <c r="H308" s="4">
        <v>-1.1577936159893E+17</v>
      </c>
    </row>
    <row r="309" spans="1:8">
      <c r="A309" s="2">
        <v>41161</v>
      </c>
      <c r="B309" s="3" t="s">
        <v>3547</v>
      </c>
      <c r="C309" s="12">
        <f t="shared" si="4"/>
        <v>-1.0198277888042748E-4</v>
      </c>
      <c r="D309" s="3" t="s">
        <v>3548</v>
      </c>
      <c r="E309" s="3" t="s">
        <v>3544</v>
      </c>
      <c r="F309" s="3">
        <v>47</v>
      </c>
      <c r="G309" s="4">
        <v>7.64915281906752E+17</v>
      </c>
      <c r="H309" s="4">
        <v>-1.4504187519569402E+17</v>
      </c>
    </row>
    <row r="310" spans="1:8">
      <c r="A310" s="2">
        <v>41162</v>
      </c>
      <c r="B310" s="3" t="s">
        <v>3549</v>
      </c>
      <c r="C310" s="12">
        <f t="shared" si="4"/>
        <v>-7.2802234712781109E-3</v>
      </c>
      <c r="D310" s="3" t="s">
        <v>3550</v>
      </c>
      <c r="E310" s="3" t="s">
        <v>3544</v>
      </c>
      <c r="F310" s="3">
        <v>47</v>
      </c>
      <c r="G310" s="4">
        <v>6.1684546624431206E+17</v>
      </c>
      <c r="H310" s="4">
        <v>-1.5054478705419398E+17</v>
      </c>
    </row>
    <row r="311" spans="1:8">
      <c r="A311" s="2">
        <v>41163</v>
      </c>
      <c r="B311" s="3" t="s">
        <v>3551</v>
      </c>
      <c r="C311" s="12">
        <f t="shared" si="4"/>
        <v>2.1888778738530612E-3</v>
      </c>
      <c r="D311" s="3" t="s">
        <v>3552</v>
      </c>
      <c r="E311" s="3" t="s">
        <v>3553</v>
      </c>
      <c r="F311" s="3">
        <v>48</v>
      </c>
      <c r="G311" s="4">
        <v>6.6255177080350195E+17</v>
      </c>
      <c r="H311" s="4">
        <v>-1.4520802250365101E+17</v>
      </c>
    </row>
    <row r="312" spans="1:8">
      <c r="A312" s="2">
        <v>41164</v>
      </c>
      <c r="B312" s="3" t="s">
        <v>3554</v>
      </c>
      <c r="C312" s="12">
        <f t="shared" si="4"/>
        <v>4.1674837518065454E-3</v>
      </c>
      <c r="D312" s="3" t="s">
        <v>3555</v>
      </c>
      <c r="E312" s="3" t="s">
        <v>3553</v>
      </c>
      <c r="F312" s="3">
        <v>48</v>
      </c>
      <c r="G312" s="4">
        <v>5.6231487103963302E+17</v>
      </c>
      <c r="H312" s="4">
        <v>-1.24399421715652E+17</v>
      </c>
    </row>
    <row r="313" spans="1:8">
      <c r="A313" s="2">
        <v>41165</v>
      </c>
      <c r="B313" s="3" t="s">
        <v>3556</v>
      </c>
      <c r="C313" s="12">
        <f t="shared" si="4"/>
        <v>1.5899579304456214E-2</v>
      </c>
      <c r="D313" s="3" t="s">
        <v>3557</v>
      </c>
      <c r="E313" s="3" t="s">
        <v>3553</v>
      </c>
      <c r="F313" s="3">
        <v>48</v>
      </c>
      <c r="G313" s="4">
        <v>8.7407535112808499E+17</v>
      </c>
      <c r="H313" s="4">
        <v>-9.5744492749376192E+16</v>
      </c>
    </row>
    <row r="314" spans="1:8">
      <c r="A314" s="2">
        <v>41166</v>
      </c>
      <c r="B314" s="3" t="s">
        <v>3558</v>
      </c>
      <c r="C314" s="12">
        <f t="shared" si="4"/>
        <v>2.3663932553245594E-2</v>
      </c>
      <c r="D314" s="3" t="s">
        <v>3559</v>
      </c>
      <c r="E314" s="3" t="s">
        <v>3560</v>
      </c>
      <c r="F314" s="3">
        <v>50</v>
      </c>
      <c r="G314" s="4">
        <v>1.28604153406862E+18</v>
      </c>
      <c r="H314" s="4">
        <v>-5.16222021372968E+16</v>
      </c>
    </row>
    <row r="315" spans="1:8">
      <c r="A315" s="2">
        <v>41167</v>
      </c>
      <c r="B315" s="3" t="s">
        <v>3561</v>
      </c>
      <c r="C315" s="12">
        <f t="shared" si="4"/>
        <v>-1.0287941582606041E-4</v>
      </c>
      <c r="D315" s="3" t="s">
        <v>3562</v>
      </c>
      <c r="E315" s="3" t="s">
        <v>3560</v>
      </c>
      <c r="F315" s="3">
        <v>50</v>
      </c>
      <c r="G315" s="4">
        <v>9.5924970382921894E+17</v>
      </c>
      <c r="H315" s="4">
        <v>-5.1616402046675104E+16</v>
      </c>
    </row>
    <row r="316" spans="1:8">
      <c r="A316" s="2">
        <v>41168</v>
      </c>
      <c r="B316" s="3" t="s">
        <v>3563</v>
      </c>
      <c r="C316" s="12">
        <f t="shared" si="4"/>
        <v>-1.028797059770723E-4</v>
      </c>
      <c r="D316" s="3" t="s">
        <v>3564</v>
      </c>
      <c r="E316" s="3" t="s">
        <v>3560</v>
      </c>
      <c r="F316" s="3">
        <v>50</v>
      </c>
      <c r="G316" s="4">
        <v>9.1867437026400397E+17</v>
      </c>
      <c r="H316" s="4">
        <v>-4.8766984754044304E+16</v>
      </c>
    </row>
    <row r="317" spans="1:8">
      <c r="A317" s="2">
        <v>41169</v>
      </c>
      <c r="B317" s="3" t="s">
        <v>3565</v>
      </c>
      <c r="C317" s="12">
        <f t="shared" si="4"/>
        <v>-1.9885836630861565E-2</v>
      </c>
      <c r="D317" s="3" t="s">
        <v>3566</v>
      </c>
      <c r="E317" s="3" t="s">
        <v>3560</v>
      </c>
      <c r="F317" s="3">
        <v>50</v>
      </c>
      <c r="G317" s="4">
        <v>5.0460074574150797E+17</v>
      </c>
      <c r="H317" s="4">
        <v>-8.7808919045432704E+16</v>
      </c>
    </row>
    <row r="318" spans="1:8">
      <c r="A318" s="2">
        <v>41170</v>
      </c>
      <c r="B318" s="3" t="s">
        <v>3567</v>
      </c>
      <c r="C318" s="12">
        <f t="shared" si="4"/>
        <v>-1.3569443445429704E-3</v>
      </c>
      <c r="D318" s="3" t="s">
        <v>3568</v>
      </c>
      <c r="E318" s="3" t="s">
        <v>3569</v>
      </c>
      <c r="F318" s="3">
        <v>50</v>
      </c>
      <c r="G318" s="4">
        <v>4.8183656163949402E+17</v>
      </c>
      <c r="H318" s="4">
        <v>-8.5725827243290096E+16</v>
      </c>
    </row>
    <row r="319" spans="1:8">
      <c r="A319" s="2">
        <v>41171</v>
      </c>
      <c r="B319" s="3" t="s">
        <v>3570</v>
      </c>
      <c r="C319" s="12">
        <f t="shared" si="4"/>
        <v>4.30044739204414E-3</v>
      </c>
      <c r="D319" s="3" t="s">
        <v>3571</v>
      </c>
      <c r="E319" s="3" t="s">
        <v>3569</v>
      </c>
      <c r="F319" s="3">
        <v>50</v>
      </c>
      <c r="G319" s="4">
        <v>7.9702301594445005E+17</v>
      </c>
      <c r="H319" s="4">
        <v>-9.4252501347828096E+16</v>
      </c>
    </row>
    <row r="320" spans="1:8">
      <c r="A320" s="2">
        <v>41172</v>
      </c>
      <c r="B320" s="3" t="s">
        <v>3572</v>
      </c>
      <c r="C320" s="12">
        <f t="shared" si="4"/>
        <v>5.2773859976412247E-3</v>
      </c>
      <c r="D320" s="3" t="s">
        <v>3573</v>
      </c>
      <c r="E320" s="3" t="s">
        <v>3569</v>
      </c>
      <c r="F320" s="3">
        <v>50</v>
      </c>
      <c r="G320" s="4">
        <v>8.2129396363828301E+17</v>
      </c>
      <c r="H320" s="4">
        <v>-8.4337895865609904E+16</v>
      </c>
    </row>
    <row r="321" spans="1:8">
      <c r="A321" s="2">
        <v>41173</v>
      </c>
      <c r="B321" s="3" t="s">
        <v>3574</v>
      </c>
      <c r="C321" s="12">
        <f t="shared" si="4"/>
        <v>-8.2229149625539111E-3</v>
      </c>
      <c r="D321" s="3" t="s">
        <v>3575</v>
      </c>
      <c r="E321" s="3" t="s">
        <v>3569</v>
      </c>
      <c r="F321" s="3">
        <v>50</v>
      </c>
      <c r="G321" s="4">
        <v>7.2949583428092403E+17</v>
      </c>
      <c r="H321" s="4">
        <v>-9.9348980971804096E+16</v>
      </c>
    </row>
    <row r="322" spans="1:8">
      <c r="A322" s="2">
        <v>41174</v>
      </c>
      <c r="B322" s="3" t="s">
        <v>3576</v>
      </c>
      <c r="C322" s="12">
        <f t="shared" si="4"/>
        <v>-1.027845942113501E-4</v>
      </c>
      <c r="D322" s="3" t="s">
        <v>3577</v>
      </c>
      <c r="E322" s="3" t="s">
        <v>3569</v>
      </c>
      <c r="F322" s="3">
        <v>50</v>
      </c>
      <c r="G322" s="4">
        <v>8.5982537602246502E+17</v>
      </c>
      <c r="H322" s="4">
        <v>-1.0484564859385E+17</v>
      </c>
    </row>
    <row r="323" spans="1:8">
      <c r="A323" s="2">
        <v>41175</v>
      </c>
      <c r="B323" s="3" t="s">
        <v>3578</v>
      </c>
      <c r="C323" s="12">
        <f t="shared" si="4"/>
        <v>-1.0278465318584452E-4</v>
      </c>
      <c r="D323" s="3" t="s">
        <v>3579</v>
      </c>
      <c r="E323" s="3" t="s">
        <v>3569</v>
      </c>
      <c r="F323" s="3">
        <v>50</v>
      </c>
      <c r="G323" s="4">
        <v>5.6743305943146202E+17</v>
      </c>
      <c r="H323" s="4">
        <v>-9.6604436914345504E+16</v>
      </c>
    </row>
    <row r="324" spans="1:8">
      <c r="A324" s="2">
        <v>41176</v>
      </c>
      <c r="B324" s="3" t="s">
        <v>3580</v>
      </c>
      <c r="C324" s="12">
        <f t="shared" si="4"/>
        <v>-7.3378076702299228E-3</v>
      </c>
      <c r="D324" s="3" t="s">
        <v>3581</v>
      </c>
      <c r="E324" s="3" t="s">
        <v>3569</v>
      </c>
      <c r="F324" s="3">
        <v>50</v>
      </c>
      <c r="G324" s="4">
        <v>4.3056784313411699E+17</v>
      </c>
      <c r="H324" s="4">
        <v>-1.04823511915764E+17</v>
      </c>
    </row>
    <row r="325" spans="1:8">
      <c r="A325" s="2">
        <v>41177</v>
      </c>
      <c r="B325" s="3" t="s">
        <v>3582</v>
      </c>
      <c r="C325" s="12">
        <f t="shared" si="4"/>
        <v>-1.8499595147332522E-2</v>
      </c>
      <c r="D325" s="3" t="s">
        <v>3583</v>
      </c>
      <c r="E325" s="3" t="s">
        <v>3584</v>
      </c>
      <c r="F325" s="3">
        <v>50</v>
      </c>
      <c r="G325" s="4">
        <v>1.41291652641792E+17</v>
      </c>
      <c r="H325" s="4">
        <v>-1.45277229346168E+17</v>
      </c>
    </row>
    <row r="326" spans="1:8">
      <c r="A326" s="2">
        <v>41178</v>
      </c>
      <c r="B326" s="3" t="s">
        <v>3585</v>
      </c>
      <c r="C326" s="12">
        <f t="shared" si="4"/>
        <v>-3.6317641193987578E-3</v>
      </c>
      <c r="D326" s="3" t="s">
        <v>3586</v>
      </c>
      <c r="E326" s="3" t="s">
        <v>3587</v>
      </c>
      <c r="F326" s="3">
        <v>58</v>
      </c>
      <c r="G326" s="4">
        <v>1.43988993394386E+17</v>
      </c>
      <c r="H326" s="4">
        <v>-1.5466453607725699E+17</v>
      </c>
    </row>
    <row r="327" spans="1:8">
      <c r="A327" s="2">
        <v>41179</v>
      </c>
      <c r="B327" s="3" t="s">
        <v>3588</v>
      </c>
      <c r="C327" s="12">
        <f t="shared" si="4"/>
        <v>1.3173437033245848E-2</v>
      </c>
      <c r="D327" s="3" t="s">
        <v>3589</v>
      </c>
      <c r="E327" s="3" t="s">
        <v>3587</v>
      </c>
      <c r="F327" s="3">
        <v>58</v>
      </c>
      <c r="G327" s="4">
        <v>2.2197167334317299E+17</v>
      </c>
      <c r="H327" s="4">
        <v>-1.31742770638356E+17</v>
      </c>
    </row>
    <row r="328" spans="1:8">
      <c r="A328" s="2">
        <v>41180</v>
      </c>
      <c r="B328" s="3" t="s">
        <v>3590</v>
      </c>
      <c r="C328" s="12">
        <f t="shared" si="4"/>
        <v>1.6381125701197951E-3</v>
      </c>
      <c r="D328" s="3" t="s">
        <v>3591</v>
      </c>
      <c r="E328" s="3" t="s">
        <v>3592</v>
      </c>
      <c r="F328" s="3">
        <v>60</v>
      </c>
      <c r="G328" s="4">
        <v>3.9550866706082803E+17</v>
      </c>
      <c r="H328" s="4">
        <v>-1.2866796464761901E+17</v>
      </c>
    </row>
    <row r="329" spans="1:8">
      <c r="A329" s="2">
        <v>41181</v>
      </c>
      <c r="B329" s="3" t="s">
        <v>3593</v>
      </c>
      <c r="C329" s="12">
        <f t="shared" si="4"/>
        <v>-1.027820710207841E-4</v>
      </c>
      <c r="D329" s="3" t="s">
        <v>3594</v>
      </c>
      <c r="E329" s="3" t="s">
        <v>3592</v>
      </c>
      <c r="F329" s="3">
        <v>60</v>
      </c>
      <c r="G329" s="4">
        <v>4.6208005287585901E+17</v>
      </c>
      <c r="H329" s="4">
        <v>-1.3210673032034899E+17</v>
      </c>
    </row>
    <row r="330" spans="1:8">
      <c r="A330" s="2">
        <v>41182</v>
      </c>
      <c r="B330" s="3" t="s">
        <v>3595</v>
      </c>
      <c r="C330" s="12">
        <f t="shared" ref="C330:C393" si="5">+(B330-B329)/B329</f>
        <v>-1.0278216120997144E-4</v>
      </c>
      <c r="D330" s="3" t="s">
        <v>3596</v>
      </c>
      <c r="E330" s="3" t="s">
        <v>3592</v>
      </c>
      <c r="F330" s="3">
        <v>60</v>
      </c>
      <c r="G330" s="4">
        <v>3.0848688219741101E+17</v>
      </c>
      <c r="H330" s="4">
        <v>-1.4246919102051901E+17</v>
      </c>
    </row>
    <row r="331" spans="1:8">
      <c r="A331" s="2">
        <v>41182</v>
      </c>
      <c r="B331" s="3" t="s">
        <v>3595</v>
      </c>
      <c r="C331" s="12">
        <f t="shared" si="5"/>
        <v>0</v>
      </c>
      <c r="D331" s="3" t="s">
        <v>3596</v>
      </c>
      <c r="E331" s="3" t="s">
        <v>3592</v>
      </c>
      <c r="F331" s="3">
        <v>60</v>
      </c>
      <c r="G331" s="4">
        <v>3.0848688219741101E+17</v>
      </c>
      <c r="H331" s="4">
        <v>-1.4246919102051901E+17</v>
      </c>
    </row>
    <row r="332" spans="1:8">
      <c r="A332" s="2">
        <v>41183</v>
      </c>
      <c r="B332" s="3" t="s">
        <v>3597</v>
      </c>
      <c r="C332" s="12">
        <f t="shared" si="5"/>
        <v>1.081901024454417E-2</v>
      </c>
      <c r="D332" s="3" t="s">
        <v>3598</v>
      </c>
      <c r="E332" s="3" t="s">
        <v>3599</v>
      </c>
      <c r="F332" s="3">
        <v>63</v>
      </c>
      <c r="G332" s="4">
        <v>4.9342288500391898E+17</v>
      </c>
      <c r="H332" s="4">
        <v>-1.32209947829538E+17</v>
      </c>
    </row>
    <row r="333" spans="1:8">
      <c r="A333" s="2">
        <v>41184</v>
      </c>
      <c r="B333" s="3" t="s">
        <v>3600</v>
      </c>
      <c r="C333" s="12">
        <f t="shared" si="5"/>
        <v>-2.1959154707151519E-3</v>
      </c>
      <c r="D333" s="3" t="s">
        <v>3601</v>
      </c>
      <c r="E333" s="3" t="s">
        <v>3602</v>
      </c>
      <c r="F333" s="3">
        <v>65</v>
      </c>
      <c r="G333" s="4">
        <v>4.5586373511237498E+17</v>
      </c>
      <c r="H333" s="4">
        <v>-1.35884509301542E+17</v>
      </c>
    </row>
    <row r="334" spans="1:8">
      <c r="A334" s="2">
        <v>41185</v>
      </c>
      <c r="B334" s="3" t="s">
        <v>3603</v>
      </c>
      <c r="C334" s="12">
        <f t="shared" si="5"/>
        <v>-1.544924875288004E-3</v>
      </c>
      <c r="D334" s="3" t="s">
        <v>3604</v>
      </c>
      <c r="E334" s="3" t="s">
        <v>3602</v>
      </c>
      <c r="F334" s="3">
        <v>65</v>
      </c>
      <c r="G334" s="4">
        <v>4.0561768085931597E+17</v>
      </c>
      <c r="H334" s="4">
        <v>-1.3840477299936301E+17</v>
      </c>
    </row>
    <row r="335" spans="1:8">
      <c r="A335" s="2">
        <v>41186</v>
      </c>
      <c r="B335" s="3" t="s">
        <v>3605</v>
      </c>
      <c r="C335" s="12">
        <f t="shared" si="5"/>
        <v>1.1076386034489339E-2</v>
      </c>
      <c r="D335" s="3" t="s">
        <v>3606</v>
      </c>
      <c r="E335" s="3" t="s">
        <v>3602</v>
      </c>
      <c r="F335" s="3">
        <v>65</v>
      </c>
      <c r="G335" s="4">
        <v>5.9900281010253299E+17</v>
      </c>
      <c r="H335" s="4">
        <v>-1.1875392551422099E+17</v>
      </c>
    </row>
    <row r="336" spans="1:8">
      <c r="A336" s="2">
        <v>41187</v>
      </c>
      <c r="B336" s="3" t="s">
        <v>3607</v>
      </c>
      <c r="C336" s="12">
        <f t="shared" si="5"/>
        <v>5.3937810460617736E-3</v>
      </c>
      <c r="D336" s="3" t="s">
        <v>3608</v>
      </c>
      <c r="E336" s="3" t="s">
        <v>3609</v>
      </c>
      <c r="F336" s="3">
        <v>65</v>
      </c>
      <c r="G336" s="4">
        <v>7.2643641451600704E+17</v>
      </c>
      <c r="H336" s="4">
        <v>-1.0889769534224099E+17</v>
      </c>
    </row>
    <row r="337" spans="1:8">
      <c r="A337" s="2">
        <v>41188</v>
      </c>
      <c r="B337" s="3" t="s">
        <v>3610</v>
      </c>
      <c r="C337" s="12">
        <f t="shared" si="5"/>
        <v>-9.9919574717998157E-5</v>
      </c>
      <c r="D337" s="3" t="s">
        <v>3611</v>
      </c>
      <c r="E337" s="3" t="s">
        <v>3609</v>
      </c>
      <c r="F337" s="3">
        <v>65</v>
      </c>
      <c r="G337" s="4">
        <v>5.2049975256180403E+17</v>
      </c>
      <c r="H337" s="4">
        <v>-1.3331298928065901E+17</v>
      </c>
    </row>
    <row r="338" spans="1:8">
      <c r="A338" s="2">
        <v>41189</v>
      </c>
      <c r="B338" s="3" t="s">
        <v>3612</v>
      </c>
      <c r="C338" s="12">
        <f t="shared" si="5"/>
        <v>-9.9918761516719937E-5</v>
      </c>
      <c r="D338" s="3" t="s">
        <v>3613</v>
      </c>
      <c r="E338" s="3" t="s">
        <v>3614</v>
      </c>
      <c r="F338" s="3">
        <v>64</v>
      </c>
      <c r="G338" s="4">
        <v>3.6365935011215699E+17</v>
      </c>
      <c r="H338" s="4">
        <v>-1.3092954292255101E+17</v>
      </c>
    </row>
    <row r="339" spans="1:8">
      <c r="A339" s="2">
        <v>41190</v>
      </c>
      <c r="B339" s="3" t="s">
        <v>3615</v>
      </c>
      <c r="C339" s="12">
        <f t="shared" si="5"/>
        <v>-6.5202944680745284E-4</v>
      </c>
      <c r="D339" s="3" t="s">
        <v>3616</v>
      </c>
      <c r="E339" s="3" t="s">
        <v>3617</v>
      </c>
      <c r="F339" s="3">
        <v>67</v>
      </c>
      <c r="G339" s="4">
        <v>3.5456047619520102E+17</v>
      </c>
      <c r="H339" s="4">
        <v>-1.2416568777948099E+17</v>
      </c>
    </row>
    <row r="340" spans="1:8">
      <c r="A340" s="2">
        <v>41191</v>
      </c>
      <c r="B340" s="3" t="s">
        <v>3618</v>
      </c>
      <c r="C340" s="12">
        <f t="shared" si="5"/>
        <v>-1.1155959979149586E-2</v>
      </c>
      <c r="D340" s="3" t="s">
        <v>3619</v>
      </c>
      <c r="E340" s="3" t="s">
        <v>3617</v>
      </c>
      <c r="F340" s="3">
        <v>67</v>
      </c>
      <c r="G340" s="4">
        <v>1.8320192003756198E+17</v>
      </c>
      <c r="H340" s="4">
        <v>-1.4399040047064E+17</v>
      </c>
    </row>
    <row r="341" spans="1:8">
      <c r="A341" s="2">
        <v>41192</v>
      </c>
      <c r="B341" s="3" t="s">
        <v>3620</v>
      </c>
      <c r="C341" s="12">
        <f t="shared" si="5"/>
        <v>-4.2060424871356653E-3</v>
      </c>
      <c r="D341" s="3" t="s">
        <v>3621</v>
      </c>
      <c r="E341" s="3" t="s">
        <v>3617</v>
      </c>
      <c r="F341" s="3">
        <v>67</v>
      </c>
      <c r="G341" s="4">
        <v>2.2856014399504899E+17</v>
      </c>
      <c r="H341" s="4">
        <v>-1.5418605907814499E+17</v>
      </c>
    </row>
    <row r="342" spans="1:8">
      <c r="A342" s="2">
        <v>41193</v>
      </c>
      <c r="B342" s="3" t="s">
        <v>3622</v>
      </c>
      <c r="C342" s="12">
        <f t="shared" si="5"/>
        <v>-4.8929168308317972E-3</v>
      </c>
      <c r="D342" s="3" t="s">
        <v>3623</v>
      </c>
      <c r="E342" s="3" t="s">
        <v>3624</v>
      </c>
      <c r="F342" s="3">
        <v>66</v>
      </c>
      <c r="G342" s="4">
        <v>1.27005394673776E+17</v>
      </c>
      <c r="H342" s="4">
        <v>-1.6240734084945101E+17</v>
      </c>
    </row>
    <row r="343" spans="1:8">
      <c r="A343" s="2">
        <v>41194</v>
      </c>
      <c r="B343" s="3" t="s">
        <v>3625</v>
      </c>
      <c r="C343" s="12">
        <f t="shared" si="5"/>
        <v>3.6917784525002897E-5</v>
      </c>
      <c r="D343" s="3" t="s">
        <v>3626</v>
      </c>
      <c r="E343" s="3" t="s">
        <v>3627</v>
      </c>
      <c r="F343" s="3">
        <v>67</v>
      </c>
      <c r="G343" s="4">
        <v>7.18800433614428E+16</v>
      </c>
      <c r="H343" s="4">
        <v>-1.6219503492649501E+17</v>
      </c>
    </row>
    <row r="344" spans="1:8">
      <c r="A344" s="2">
        <v>41195</v>
      </c>
      <c r="B344" s="3" t="s">
        <v>3628</v>
      </c>
      <c r="C344" s="12">
        <f t="shared" si="5"/>
        <v>-1.0003861301643141E-4</v>
      </c>
      <c r="D344" s="3" t="s">
        <v>3629</v>
      </c>
      <c r="E344" s="3" t="s">
        <v>3627</v>
      </c>
      <c r="F344" s="3">
        <v>67</v>
      </c>
      <c r="G344" s="4">
        <v>-1.16378243541228E+17</v>
      </c>
      <c r="H344" s="4">
        <v>-1.8470289496677402E+17</v>
      </c>
    </row>
    <row r="345" spans="1:8">
      <c r="A345" s="2">
        <v>41196</v>
      </c>
      <c r="B345" s="3" t="s">
        <v>3630</v>
      </c>
      <c r="C345" s="12">
        <f t="shared" si="5"/>
        <v>-1.0003749686335859E-4</v>
      </c>
      <c r="D345" s="3" t="s">
        <v>3631</v>
      </c>
      <c r="E345" s="3" t="s">
        <v>3627</v>
      </c>
      <c r="F345" s="3">
        <v>67</v>
      </c>
      <c r="G345" s="4">
        <v>-3.3601837149258099E+17</v>
      </c>
      <c r="H345" s="4">
        <v>-1.8945976539065901E+17</v>
      </c>
    </row>
    <row r="346" spans="1:8">
      <c r="A346" s="2">
        <v>41197</v>
      </c>
      <c r="B346" s="3" t="s">
        <v>3632</v>
      </c>
      <c r="C346" s="12">
        <f t="shared" si="5"/>
        <v>-4.0669965686010879E-3</v>
      </c>
      <c r="D346" s="3" t="s">
        <v>3633</v>
      </c>
      <c r="E346" s="3" t="s">
        <v>3634</v>
      </c>
      <c r="F346" s="3">
        <v>67</v>
      </c>
      <c r="G346" s="4">
        <v>-3.67346070399056E+17</v>
      </c>
      <c r="H346" s="4">
        <v>-1.8785863506220099E+17</v>
      </c>
    </row>
    <row r="347" spans="1:8">
      <c r="A347" s="2">
        <v>41198</v>
      </c>
      <c r="B347" s="3" t="s">
        <v>3635</v>
      </c>
      <c r="C347" s="12">
        <f t="shared" si="5"/>
        <v>5.9309709426117879E-3</v>
      </c>
      <c r="D347" s="3" t="s">
        <v>3636</v>
      </c>
      <c r="E347" s="3" t="s">
        <v>3637</v>
      </c>
      <c r="F347" s="3">
        <v>69</v>
      </c>
      <c r="G347" s="4">
        <v>-3.1929956137232902E+17</v>
      </c>
      <c r="H347" s="4">
        <v>-1.6489942616037798E+17</v>
      </c>
    </row>
    <row r="348" spans="1:8">
      <c r="A348" s="2">
        <v>41199</v>
      </c>
      <c r="B348" s="3" t="s">
        <v>3638</v>
      </c>
      <c r="C348" s="12">
        <f t="shared" si="5"/>
        <v>7.8686626349435181E-3</v>
      </c>
      <c r="D348" s="3" t="s">
        <v>3639</v>
      </c>
      <c r="E348" s="3" t="s">
        <v>3637</v>
      </c>
      <c r="F348" s="3">
        <v>69</v>
      </c>
      <c r="G348" s="4">
        <v>-4.38972527401848E+16</v>
      </c>
      <c r="H348" s="4">
        <v>-1.51770818139432E+17</v>
      </c>
    </row>
    <row r="349" spans="1:8">
      <c r="A349" s="2">
        <v>41200</v>
      </c>
      <c r="B349" s="3" t="s">
        <v>3640</v>
      </c>
      <c r="C349" s="12">
        <f t="shared" si="5"/>
        <v>6.6165590822272408E-3</v>
      </c>
      <c r="D349" s="3" t="s">
        <v>3641</v>
      </c>
      <c r="E349" s="3" t="s">
        <v>3637</v>
      </c>
      <c r="F349" s="3">
        <v>69</v>
      </c>
      <c r="G349" s="4">
        <v>5.32357810348718E+16</v>
      </c>
      <c r="H349" s="4">
        <v>-1.4019494728441E+17</v>
      </c>
    </row>
    <row r="350" spans="1:8">
      <c r="A350" s="2">
        <v>41201</v>
      </c>
      <c r="B350" s="3" t="s">
        <v>3642</v>
      </c>
      <c r="C350" s="12">
        <f t="shared" si="5"/>
        <v>1.6403907669154266E-2</v>
      </c>
      <c r="D350" s="3" t="s">
        <v>3643</v>
      </c>
      <c r="E350" s="3" t="s">
        <v>3644</v>
      </c>
      <c r="F350" s="3">
        <v>69</v>
      </c>
      <c r="G350" s="4">
        <v>2.1849781577454099E+17</v>
      </c>
      <c r="H350" s="4">
        <v>-1.1119188081977901E+17</v>
      </c>
    </row>
    <row r="351" spans="1:8">
      <c r="A351" s="2">
        <v>41202</v>
      </c>
      <c r="B351" s="3" t="s">
        <v>3645</v>
      </c>
      <c r="C351" s="12">
        <f t="shared" si="5"/>
        <v>-9.8879222005109662E-5</v>
      </c>
      <c r="D351" s="3" t="s">
        <v>3646</v>
      </c>
      <c r="E351" s="3" t="s">
        <v>3644</v>
      </c>
      <c r="F351" s="3">
        <v>69</v>
      </c>
      <c r="G351" s="4">
        <v>1.4153785273008899E+17</v>
      </c>
      <c r="H351" s="4">
        <v>-1.0919327296423699E+17</v>
      </c>
    </row>
    <row r="352" spans="1:8">
      <c r="A352" s="2">
        <v>41203</v>
      </c>
      <c r="B352" s="3" t="s">
        <v>3647</v>
      </c>
      <c r="C352" s="12">
        <f t="shared" si="5"/>
        <v>-9.8877764986069264E-5</v>
      </c>
      <c r="D352" s="3" t="s">
        <v>3648</v>
      </c>
      <c r="E352" s="3" t="s">
        <v>3649</v>
      </c>
      <c r="F352" s="3">
        <v>68</v>
      </c>
      <c r="G352" s="4">
        <v>2.6065615426734301E+17</v>
      </c>
      <c r="H352" s="4">
        <v>-1.0507039397941101E+17</v>
      </c>
    </row>
    <row r="353" spans="1:8">
      <c r="A353" s="2">
        <v>41204</v>
      </c>
      <c r="B353" s="3" t="s">
        <v>3650</v>
      </c>
      <c r="C353" s="12">
        <f t="shared" si="5"/>
        <v>2.466840046414107E-3</v>
      </c>
      <c r="D353" s="3" t="s">
        <v>3651</v>
      </c>
      <c r="E353" s="3" t="s">
        <v>3649</v>
      </c>
      <c r="F353" s="3">
        <v>68</v>
      </c>
      <c r="G353" s="4">
        <v>3.0064359456156301E+17</v>
      </c>
      <c r="H353" s="4">
        <v>-1.12542770573624E+17</v>
      </c>
    </row>
    <row r="354" spans="1:8">
      <c r="A354" s="2">
        <v>41205</v>
      </c>
      <c r="B354" s="3" t="s">
        <v>3652</v>
      </c>
      <c r="C354" s="12">
        <f t="shared" si="5"/>
        <v>-5.3330725645923333E-3</v>
      </c>
      <c r="D354" s="3" t="s">
        <v>3653</v>
      </c>
      <c r="E354" s="3" t="s">
        <v>3654</v>
      </c>
      <c r="F354" s="3">
        <v>69</v>
      </c>
      <c r="G354" s="4">
        <v>2.2024355279678499E+17</v>
      </c>
      <c r="H354" s="4">
        <v>-1.3472406901311101E+17</v>
      </c>
    </row>
    <row r="355" spans="1:8">
      <c r="A355" s="2">
        <v>41206</v>
      </c>
      <c r="B355" s="3" t="s">
        <v>3655</v>
      </c>
      <c r="C355" s="12">
        <f t="shared" si="5"/>
        <v>2.7144177850949272E-3</v>
      </c>
      <c r="D355" s="3" t="s">
        <v>3656</v>
      </c>
      <c r="E355" s="3" t="s">
        <v>3654</v>
      </c>
      <c r="F355" s="3">
        <v>69</v>
      </c>
      <c r="G355" s="4">
        <v>3.79383922636328E+17</v>
      </c>
      <c r="H355" s="4">
        <v>-1.45395386218048E+17</v>
      </c>
    </row>
    <row r="356" spans="1:8">
      <c r="A356" s="2">
        <v>41207</v>
      </c>
      <c r="B356" s="3" t="s">
        <v>3657</v>
      </c>
      <c r="C356" s="12">
        <f t="shared" si="5"/>
        <v>1.5085489023393333E-2</v>
      </c>
      <c r="D356" s="3" t="s">
        <v>3658</v>
      </c>
      <c r="E356" s="3" t="s">
        <v>3659</v>
      </c>
      <c r="F356" s="3">
        <v>70</v>
      </c>
      <c r="G356" s="4">
        <v>1.07714183114857E+18</v>
      </c>
      <c r="H356" s="4">
        <v>-1.18889154860188E+17</v>
      </c>
    </row>
    <row r="357" spans="1:8">
      <c r="A357" s="2">
        <v>41208</v>
      </c>
      <c r="B357" s="3" t="s">
        <v>3660</v>
      </c>
      <c r="C357" s="12">
        <f t="shared" si="5"/>
        <v>5.8400950832481055E-3</v>
      </c>
      <c r="D357" s="3" t="s">
        <v>3661</v>
      </c>
      <c r="E357" s="3" t="s">
        <v>3662</v>
      </c>
      <c r="F357" s="3">
        <v>76</v>
      </c>
      <c r="G357" s="4">
        <v>1.3305575623591301E+18</v>
      </c>
      <c r="H357" s="4">
        <v>-1.08260251529778E+17</v>
      </c>
    </row>
    <row r="358" spans="1:8">
      <c r="A358" s="2">
        <v>41209</v>
      </c>
      <c r="B358" s="3" t="s">
        <v>3663</v>
      </c>
      <c r="C358" s="12">
        <f t="shared" si="5"/>
        <v>-1.0399503308013546E-4</v>
      </c>
      <c r="D358" s="3" t="s">
        <v>3664</v>
      </c>
      <c r="E358" s="3" t="s">
        <v>3665</v>
      </c>
      <c r="F358" s="3">
        <v>76</v>
      </c>
      <c r="G358" s="4">
        <v>9.8498607343206502E+17</v>
      </c>
      <c r="H358" s="4">
        <v>-1.2003154204785501E+17</v>
      </c>
    </row>
    <row r="359" spans="1:8">
      <c r="A359" s="2">
        <v>41210</v>
      </c>
      <c r="B359" s="3" t="s">
        <v>3666</v>
      </c>
      <c r="C359" s="12">
        <f t="shared" si="5"/>
        <v>-1.039952050828117E-4</v>
      </c>
      <c r="D359" s="3" t="s">
        <v>3667</v>
      </c>
      <c r="E359" s="3" t="s">
        <v>3665</v>
      </c>
      <c r="F359" s="3">
        <v>76</v>
      </c>
      <c r="G359" s="4">
        <v>9.4338732401728998E+17</v>
      </c>
      <c r="H359" s="4">
        <v>-1.2005416906883299E+17</v>
      </c>
    </row>
    <row r="360" spans="1:8">
      <c r="A360" s="2">
        <v>41211</v>
      </c>
      <c r="B360" s="3" t="s">
        <v>3668</v>
      </c>
      <c r="C360" s="12">
        <f t="shared" si="5"/>
        <v>-8.6798676070807164E-3</v>
      </c>
      <c r="D360" s="3" t="s">
        <v>3669</v>
      </c>
      <c r="E360" s="3" t="s">
        <v>3670</v>
      </c>
      <c r="F360" s="3">
        <v>75</v>
      </c>
      <c r="G360" s="4">
        <v>7.5000217105551706E+17</v>
      </c>
      <c r="H360" s="4">
        <v>-1.49072532940848E+17</v>
      </c>
    </row>
    <row r="361" spans="1:8">
      <c r="A361" s="2">
        <v>41211</v>
      </c>
      <c r="B361" s="3" t="s">
        <v>3668</v>
      </c>
      <c r="C361" s="12">
        <f t="shared" si="5"/>
        <v>0</v>
      </c>
      <c r="D361" s="3" t="s">
        <v>3669</v>
      </c>
      <c r="E361" s="3" t="s">
        <v>3670</v>
      </c>
      <c r="F361" s="3">
        <v>75</v>
      </c>
      <c r="G361" s="4">
        <v>7.5000217105551706E+17</v>
      </c>
      <c r="H361" s="4">
        <v>-1.49072532940848E+17</v>
      </c>
    </row>
    <row r="362" spans="1:8">
      <c r="A362" s="2">
        <v>41212</v>
      </c>
      <c r="B362" s="3" t="s">
        <v>3671</v>
      </c>
      <c r="C362" s="12">
        <f t="shared" si="5"/>
        <v>3.0761405261530129E-3</v>
      </c>
      <c r="D362" s="3" t="s">
        <v>3672</v>
      </c>
      <c r="E362" s="3" t="s">
        <v>3673</v>
      </c>
      <c r="F362" s="3">
        <v>77</v>
      </c>
      <c r="G362" s="4">
        <v>8.1890839640319296E+17</v>
      </c>
      <c r="H362" s="4">
        <v>-1.33769163953552E+17</v>
      </c>
    </row>
    <row r="363" spans="1:8">
      <c r="A363" s="2">
        <v>41213</v>
      </c>
      <c r="B363" s="3" t="s">
        <v>3674</v>
      </c>
      <c r="C363" s="12">
        <f t="shared" si="5"/>
        <v>-1.0698011648984764E-2</v>
      </c>
      <c r="D363" s="3" t="s">
        <v>3675</v>
      </c>
      <c r="E363" s="3" t="s">
        <v>3676</v>
      </c>
      <c r="F363" s="3">
        <v>77</v>
      </c>
      <c r="G363" s="4">
        <v>3.9997145110507098E+17</v>
      </c>
      <c r="H363" s="4">
        <v>-1.3781133455805299E+17</v>
      </c>
    </row>
    <row r="364" spans="1:8">
      <c r="A364" s="2">
        <v>41214</v>
      </c>
      <c r="B364" s="3" t="s">
        <v>3677</v>
      </c>
      <c r="C364" s="12">
        <f t="shared" si="5"/>
        <v>-6.7404497790101766E-3</v>
      </c>
      <c r="D364" s="3" t="s">
        <v>3678</v>
      </c>
      <c r="E364" s="3" t="s">
        <v>3679</v>
      </c>
      <c r="F364" s="3">
        <v>78</v>
      </c>
      <c r="G364" s="4">
        <v>3.2433672773424301E+17</v>
      </c>
      <c r="H364" s="4">
        <v>-1.4939164674306701E+17</v>
      </c>
    </row>
    <row r="365" spans="1:8">
      <c r="A365" s="2">
        <v>41215</v>
      </c>
      <c r="B365" s="3" t="s">
        <v>3680</v>
      </c>
      <c r="C365" s="12">
        <f t="shared" si="5"/>
        <v>-1.3217765922689874E-2</v>
      </c>
      <c r="D365" s="3" t="s">
        <v>3681</v>
      </c>
      <c r="E365" s="3" t="s">
        <v>3679</v>
      </c>
      <c r="F365" s="3">
        <v>78</v>
      </c>
      <c r="G365" s="4">
        <v>1.4778551260656499E+17</v>
      </c>
      <c r="H365" s="4">
        <v>-1.7187634484187501E+17</v>
      </c>
    </row>
    <row r="366" spans="1:8">
      <c r="A366" s="2">
        <v>41216</v>
      </c>
      <c r="B366" s="3" t="s">
        <v>3682</v>
      </c>
      <c r="C366" s="12">
        <f t="shared" si="5"/>
        <v>-1.0280917216779988E-4</v>
      </c>
      <c r="D366" s="3" t="s">
        <v>3683</v>
      </c>
      <c r="E366" s="3" t="s">
        <v>3679</v>
      </c>
      <c r="F366" s="3">
        <v>78</v>
      </c>
      <c r="G366" s="3">
        <v>0.25649988872649099</v>
      </c>
      <c r="H366" s="4">
        <v>-1.79723134577584E+17</v>
      </c>
    </row>
    <row r="367" spans="1:8">
      <c r="A367" s="2">
        <v>41217</v>
      </c>
      <c r="B367" s="3" t="s">
        <v>3684</v>
      </c>
      <c r="C367" s="12">
        <f t="shared" si="5"/>
        <v>-1.0280907873561106E-4</v>
      </c>
      <c r="D367" s="3" t="s">
        <v>3685</v>
      </c>
      <c r="E367" s="3" t="s">
        <v>3679</v>
      </c>
      <c r="F367" s="3">
        <v>78</v>
      </c>
      <c r="G367" s="4">
        <v>-6.21236688638082E+16</v>
      </c>
      <c r="H367" s="4">
        <v>-1.7031055633719501E+17</v>
      </c>
    </row>
    <row r="368" spans="1:8">
      <c r="A368" s="2">
        <v>41218</v>
      </c>
      <c r="B368" s="3" t="s">
        <v>3686</v>
      </c>
      <c r="C368" s="12">
        <f t="shared" si="5"/>
        <v>-3.3476493790808343E-3</v>
      </c>
      <c r="D368" s="3" t="s">
        <v>3687</v>
      </c>
      <c r="E368" s="3" t="s">
        <v>3679</v>
      </c>
      <c r="F368" s="3">
        <v>78</v>
      </c>
      <c r="G368" s="4">
        <v>-9.8521867540663504E+16</v>
      </c>
      <c r="H368" s="4">
        <v>-1.72465841955952E+17</v>
      </c>
    </row>
    <row r="369" spans="1:8">
      <c r="A369" s="2">
        <v>41219</v>
      </c>
      <c r="B369" s="3" t="s">
        <v>3688</v>
      </c>
      <c r="C369" s="12">
        <f t="shared" si="5"/>
        <v>-6.9985551647478621E-3</v>
      </c>
      <c r="D369" s="3" t="s">
        <v>3689</v>
      </c>
      <c r="E369" s="3" t="s">
        <v>3690</v>
      </c>
      <c r="F369" s="3">
        <v>77</v>
      </c>
      <c r="G369" s="4">
        <v>-1.7134568371895101E+17</v>
      </c>
      <c r="H369" s="4">
        <v>-1.91067159842236E+17</v>
      </c>
    </row>
    <row r="370" spans="1:8">
      <c r="A370" s="2">
        <v>41220</v>
      </c>
      <c r="B370" s="3" t="s">
        <v>3691</v>
      </c>
      <c r="C370" s="12">
        <f t="shared" si="5"/>
        <v>-2.0611795510828663E-2</v>
      </c>
      <c r="D370" s="3" t="s">
        <v>3692</v>
      </c>
      <c r="E370" s="3" t="s">
        <v>3693</v>
      </c>
      <c r="F370" s="3">
        <v>77</v>
      </c>
      <c r="G370" s="4">
        <v>-3.5170794777097299E+17</v>
      </c>
      <c r="H370" s="4">
        <v>-2.3077195976108899E+17</v>
      </c>
    </row>
    <row r="371" spans="1:8">
      <c r="A371" s="2">
        <v>41221</v>
      </c>
      <c r="B371" s="3" t="s">
        <v>3694</v>
      </c>
      <c r="C371" s="12">
        <f t="shared" si="5"/>
        <v>1.9522597868253107E-2</v>
      </c>
      <c r="D371" s="3" t="s">
        <v>3695</v>
      </c>
      <c r="E371" s="3" t="s">
        <v>3693</v>
      </c>
      <c r="F371" s="3">
        <v>77</v>
      </c>
      <c r="G371" s="4">
        <v>-5.9820277277523696E+16</v>
      </c>
      <c r="H371" s="4">
        <v>-1.9986698887392899E+17</v>
      </c>
    </row>
    <row r="372" spans="1:8">
      <c r="A372" s="2">
        <v>41222</v>
      </c>
      <c r="B372" s="3" t="s">
        <v>3696</v>
      </c>
      <c r="C372" s="12">
        <f t="shared" si="5"/>
        <v>4.0526161018512672E-3</v>
      </c>
      <c r="D372" s="3" t="s">
        <v>3697</v>
      </c>
      <c r="E372" s="3" t="s">
        <v>3693</v>
      </c>
      <c r="F372" s="3">
        <v>77</v>
      </c>
      <c r="G372" s="4">
        <v>3.9567123254051904E+16</v>
      </c>
      <c r="H372" s="4">
        <v>-1.9312911977965299E+17</v>
      </c>
    </row>
    <row r="373" spans="1:8">
      <c r="A373" s="2">
        <v>41223</v>
      </c>
      <c r="B373" s="3" t="s">
        <v>3698</v>
      </c>
      <c r="C373" s="12">
        <f t="shared" si="5"/>
        <v>-1.0123979716994302E-4</v>
      </c>
      <c r="D373" s="3" t="s">
        <v>3699</v>
      </c>
      <c r="E373" s="3" t="s">
        <v>3693</v>
      </c>
      <c r="F373" s="3">
        <v>77</v>
      </c>
      <c r="G373" s="4">
        <v>1.0213498008535699E+17</v>
      </c>
      <c r="H373" s="4">
        <v>-1.6216268240029101E+17</v>
      </c>
    </row>
    <row r="374" spans="1:8">
      <c r="A374" s="2">
        <v>41224</v>
      </c>
      <c r="B374" s="3" t="s">
        <v>3700</v>
      </c>
      <c r="C374" s="12">
        <f t="shared" si="5"/>
        <v>-1.0123977316687613E-4</v>
      </c>
      <c r="D374" s="3" t="s">
        <v>3701</v>
      </c>
      <c r="E374" s="3" t="s">
        <v>3693</v>
      </c>
      <c r="F374" s="3">
        <v>77</v>
      </c>
      <c r="G374" s="4">
        <v>1.0028387843412899E+17</v>
      </c>
      <c r="H374" s="4">
        <v>-1.6261297464671002E+17</v>
      </c>
    </row>
    <row r="375" spans="1:8">
      <c r="A375" s="2">
        <v>41225</v>
      </c>
      <c r="B375" s="3" t="s">
        <v>3702</v>
      </c>
      <c r="C375" s="12">
        <f t="shared" si="5"/>
        <v>-1.918664515020989E-3</v>
      </c>
      <c r="D375" s="3" t="s">
        <v>3703</v>
      </c>
      <c r="E375" s="3" t="s">
        <v>3704</v>
      </c>
      <c r="F375" s="3">
        <v>77</v>
      </c>
      <c r="G375" s="4">
        <v>7.6181621396188304E+16</v>
      </c>
      <c r="H375" s="4">
        <v>-1.6226137607918598E+17</v>
      </c>
    </row>
    <row r="376" spans="1:8">
      <c r="A376" s="2">
        <v>41226</v>
      </c>
      <c r="B376" s="3" t="s">
        <v>3705</v>
      </c>
      <c r="C376" s="12">
        <f t="shared" si="5"/>
        <v>-1.1013768955275576E-2</v>
      </c>
      <c r="D376" s="3" t="s">
        <v>3706</v>
      </c>
      <c r="E376" s="3" t="s">
        <v>3704</v>
      </c>
      <c r="F376" s="3">
        <v>77</v>
      </c>
      <c r="G376" s="4">
        <v>-5.83370038536036E+16</v>
      </c>
      <c r="H376" s="4">
        <v>-1.6055843727325501E+17</v>
      </c>
    </row>
    <row r="377" spans="1:8">
      <c r="A377" s="2">
        <v>41227</v>
      </c>
      <c r="B377" s="3" t="s">
        <v>3707</v>
      </c>
      <c r="C377" s="12">
        <f t="shared" si="5"/>
        <v>-5.8837416081056479E-3</v>
      </c>
      <c r="D377" s="3" t="s">
        <v>3708</v>
      </c>
      <c r="E377" s="3" t="s">
        <v>3704</v>
      </c>
      <c r="F377" s="3">
        <v>77</v>
      </c>
      <c r="G377" s="4">
        <v>-7.90247194773028E+16</v>
      </c>
      <c r="H377" s="4">
        <v>-1.7816028029292099E+17</v>
      </c>
    </row>
    <row r="378" spans="1:8">
      <c r="A378" s="2">
        <v>41228</v>
      </c>
      <c r="B378" s="3" t="s">
        <v>3709</v>
      </c>
      <c r="C378" s="12">
        <f t="shared" si="5"/>
        <v>-2.156090808851725E-3</v>
      </c>
      <c r="D378" s="3" t="s">
        <v>3710</v>
      </c>
      <c r="E378" s="3" t="s">
        <v>3704</v>
      </c>
      <c r="F378" s="3">
        <v>77</v>
      </c>
      <c r="G378" s="4">
        <v>-1.6517223126391002E+17</v>
      </c>
      <c r="H378" s="4">
        <v>-1.8159329600542E+17</v>
      </c>
    </row>
    <row r="379" spans="1:8">
      <c r="A379" s="2">
        <v>41229</v>
      </c>
      <c r="B379" s="3" t="s">
        <v>3711</v>
      </c>
      <c r="C379" s="12">
        <f t="shared" si="5"/>
        <v>2.3025978523528545E-3</v>
      </c>
      <c r="D379" s="3" t="s">
        <v>3712</v>
      </c>
      <c r="E379" s="3" t="s">
        <v>3704</v>
      </c>
      <c r="F379" s="3">
        <v>77</v>
      </c>
      <c r="G379" s="4">
        <v>-2.1956811133945699E+17</v>
      </c>
      <c r="H379" s="4">
        <v>-1.77610604341916E+17</v>
      </c>
    </row>
    <row r="380" spans="1:8">
      <c r="A380" s="2">
        <v>41230</v>
      </c>
      <c r="B380" s="3" t="s">
        <v>3713</v>
      </c>
      <c r="C380" s="12">
        <f t="shared" si="5"/>
        <v>-9.0631345119866001E-5</v>
      </c>
      <c r="D380" s="3" t="s">
        <v>3714</v>
      </c>
      <c r="E380" s="3" t="s">
        <v>3715</v>
      </c>
      <c r="F380" s="3">
        <v>77</v>
      </c>
      <c r="G380" s="4">
        <v>-2.80534609875596E+17</v>
      </c>
      <c r="H380" s="4">
        <v>-1.7760483975236602E+17</v>
      </c>
    </row>
    <row r="381" spans="1:8">
      <c r="A381" s="2">
        <v>41231</v>
      </c>
      <c r="B381" s="3" t="s">
        <v>3716</v>
      </c>
      <c r="C381" s="12">
        <f t="shared" si="5"/>
        <v>-9.0627731481627221E-5</v>
      </c>
      <c r="D381" s="3" t="s">
        <v>3717</v>
      </c>
      <c r="E381" s="3" t="s">
        <v>3715</v>
      </c>
      <c r="F381" s="3">
        <v>77</v>
      </c>
      <c r="G381" s="4">
        <v>-4.1040012619422797E+17</v>
      </c>
      <c r="H381" s="4">
        <v>-1.8657141673380099E+17</v>
      </c>
    </row>
    <row r="382" spans="1:8">
      <c r="A382" s="2">
        <v>41232</v>
      </c>
      <c r="B382" s="3" t="s">
        <v>3718</v>
      </c>
      <c r="C382" s="12">
        <f t="shared" si="5"/>
        <v>7.9825523397588829E-3</v>
      </c>
      <c r="D382" s="3" t="s">
        <v>3719</v>
      </c>
      <c r="E382" s="3" t="s">
        <v>3720</v>
      </c>
      <c r="F382" s="3">
        <v>78</v>
      </c>
      <c r="G382" s="4">
        <v>-3.4973323633017498E+17</v>
      </c>
      <c r="H382" s="4">
        <v>-1.6703330569887299E+17</v>
      </c>
    </row>
    <row r="383" spans="1:8">
      <c r="A383" s="2">
        <v>41233</v>
      </c>
      <c r="B383" s="3" t="s">
        <v>3721</v>
      </c>
      <c r="C383" s="12">
        <f t="shared" si="5"/>
        <v>-3.8485704004037496E-3</v>
      </c>
      <c r="D383" s="3" t="s">
        <v>3722</v>
      </c>
      <c r="E383" s="3" t="s">
        <v>3720</v>
      </c>
      <c r="F383" s="3">
        <v>78</v>
      </c>
      <c r="G383" s="4">
        <v>-3.7878878252899002E+17</v>
      </c>
      <c r="H383" s="4">
        <v>-1.7635941386281101E+17</v>
      </c>
    </row>
    <row r="384" spans="1:8">
      <c r="A384" s="2">
        <v>41234</v>
      </c>
      <c r="B384" s="3" t="s">
        <v>3723</v>
      </c>
      <c r="C384" s="12">
        <f t="shared" si="5"/>
        <v>1.5071871127743906E-3</v>
      </c>
      <c r="D384" s="3" t="s">
        <v>3724</v>
      </c>
      <c r="E384" s="3" t="s">
        <v>3725</v>
      </c>
      <c r="F384" s="3">
        <v>79</v>
      </c>
      <c r="G384" s="4">
        <v>-3.85985512165912E+17</v>
      </c>
      <c r="H384" s="4">
        <v>-1.7304110184875501E+17</v>
      </c>
    </row>
    <row r="385" spans="1:8">
      <c r="A385" s="2">
        <v>41235</v>
      </c>
      <c r="B385" s="3" t="s">
        <v>3726</v>
      </c>
      <c r="C385" s="12">
        <f t="shared" si="5"/>
        <v>-3.0117950970448303E-3</v>
      </c>
      <c r="D385" s="3" t="s">
        <v>3727</v>
      </c>
      <c r="E385" s="3" t="s">
        <v>3728</v>
      </c>
      <c r="F385" s="3">
        <v>81</v>
      </c>
      <c r="G385" s="4">
        <v>-3.6832243711689203E+17</v>
      </c>
      <c r="H385" s="4">
        <v>-1.7790637318152899E+17</v>
      </c>
    </row>
    <row r="386" spans="1:8">
      <c r="A386" s="2">
        <v>41236</v>
      </c>
      <c r="B386" s="3" t="s">
        <v>3729</v>
      </c>
      <c r="C386" s="12">
        <f t="shared" si="5"/>
        <v>6.7264657077294324E-3</v>
      </c>
      <c r="D386" s="3" t="s">
        <v>3730</v>
      </c>
      <c r="E386" s="3" t="s">
        <v>3731</v>
      </c>
      <c r="F386" s="3">
        <v>82</v>
      </c>
      <c r="G386" s="4">
        <v>-3.3687530135001498E+17</v>
      </c>
      <c r="H386" s="4">
        <v>-1.66474612649696E+17</v>
      </c>
    </row>
    <row r="387" spans="1:8">
      <c r="A387" s="2">
        <v>41237</v>
      </c>
      <c r="B387" s="3" t="s">
        <v>3732</v>
      </c>
      <c r="C387" s="12">
        <f t="shared" si="5"/>
        <v>-8.7131448740817172E-5</v>
      </c>
      <c r="D387" s="3" t="s">
        <v>3733</v>
      </c>
      <c r="E387" s="3" t="s">
        <v>3731</v>
      </c>
      <c r="F387" s="3">
        <v>82</v>
      </c>
      <c r="G387" s="4">
        <v>-4.47897663527696E+17</v>
      </c>
      <c r="H387" s="4">
        <v>-1.6595629659085798E+17</v>
      </c>
    </row>
    <row r="388" spans="1:8">
      <c r="A388" s="2">
        <v>41238</v>
      </c>
      <c r="B388" s="3" t="s">
        <v>3734</v>
      </c>
      <c r="C388" s="12">
        <f t="shared" si="5"/>
        <v>-8.7127800519727676E-5</v>
      </c>
      <c r="D388" s="3" t="s">
        <v>3735</v>
      </c>
      <c r="E388" s="3" t="s">
        <v>3731</v>
      </c>
      <c r="F388" s="3">
        <v>82</v>
      </c>
      <c r="G388" s="4">
        <v>-4.8620440614866701E+17</v>
      </c>
      <c r="H388" s="4">
        <v>-1.6282443328076602E+17</v>
      </c>
    </row>
    <row r="389" spans="1:8">
      <c r="A389" s="2">
        <v>41239</v>
      </c>
      <c r="B389" s="3" t="s">
        <v>3736</v>
      </c>
      <c r="C389" s="12">
        <f t="shared" si="5"/>
        <v>-6.7624204675049938E-3</v>
      </c>
      <c r="D389" s="3" t="s">
        <v>3737</v>
      </c>
      <c r="E389" s="3" t="s">
        <v>3731</v>
      </c>
      <c r="F389" s="3">
        <v>82</v>
      </c>
      <c r="G389" s="4">
        <v>-5.2631844137042803E+17</v>
      </c>
      <c r="H389" s="4">
        <v>-1.59624059350524E+17</v>
      </c>
    </row>
    <row r="390" spans="1:8">
      <c r="A390" s="2">
        <v>41240</v>
      </c>
      <c r="B390" s="3" t="s">
        <v>3738</v>
      </c>
      <c r="C390" s="12">
        <f t="shared" si="5"/>
        <v>1.5405090191563035E-3</v>
      </c>
      <c r="D390" s="3" t="s">
        <v>3739</v>
      </c>
      <c r="E390" s="3" t="s">
        <v>3740</v>
      </c>
      <c r="F390" s="3">
        <v>82</v>
      </c>
      <c r="G390" s="4">
        <v>-5.1675244578074701E+17</v>
      </c>
      <c r="H390" s="4">
        <v>-1.6486606140594202E+17</v>
      </c>
    </row>
    <row r="391" spans="1:8">
      <c r="A391" s="2">
        <v>41240</v>
      </c>
      <c r="B391" s="3" t="s">
        <v>3738</v>
      </c>
      <c r="C391" s="12">
        <f t="shared" si="5"/>
        <v>0</v>
      </c>
      <c r="D391" s="3" t="s">
        <v>3739</v>
      </c>
      <c r="E391" s="3" t="s">
        <v>3740</v>
      </c>
      <c r="F391" s="3">
        <v>82</v>
      </c>
      <c r="G391" s="4">
        <v>-5.1675244578074701E+17</v>
      </c>
      <c r="H391" s="4">
        <v>-1.6486606140594202E+17</v>
      </c>
    </row>
    <row r="392" spans="1:8">
      <c r="A392" s="2">
        <v>41241</v>
      </c>
      <c r="B392" s="3" t="s">
        <v>3741</v>
      </c>
      <c r="C392" s="12">
        <f t="shared" si="5"/>
        <v>1.8750325892180953E-4</v>
      </c>
      <c r="D392" s="3" t="s">
        <v>3742</v>
      </c>
      <c r="E392" s="3" t="s">
        <v>3743</v>
      </c>
      <c r="F392" s="3">
        <v>82</v>
      </c>
      <c r="G392" s="4">
        <v>-4.6145224340236499E+17</v>
      </c>
      <c r="H392" s="4">
        <v>-1.25182137360412E+17</v>
      </c>
    </row>
    <row r="393" spans="1:8">
      <c r="A393" s="2">
        <v>41242</v>
      </c>
      <c r="B393" s="3" t="s">
        <v>3744</v>
      </c>
      <c r="C393" s="12">
        <f t="shared" si="5"/>
        <v>4.0101636822102533E-3</v>
      </c>
      <c r="D393" s="3" t="s">
        <v>3745</v>
      </c>
      <c r="E393" s="3" t="s">
        <v>3743</v>
      </c>
      <c r="F393" s="3">
        <v>82</v>
      </c>
      <c r="G393" s="4">
        <v>-4.5531916193446899E+17</v>
      </c>
      <c r="H393" s="4">
        <v>-1.17896029656802E+17</v>
      </c>
    </row>
    <row r="394" spans="1:8">
      <c r="A394" s="2">
        <v>41243</v>
      </c>
      <c r="B394" s="3" t="s">
        <v>3746</v>
      </c>
      <c r="C394" s="12">
        <f t="shared" ref="C394:C457" si="6">+(B394-B393)/B393</f>
        <v>9.5259855076031182E-3</v>
      </c>
      <c r="D394" s="3" t="s">
        <v>3747</v>
      </c>
      <c r="E394" s="3" t="s">
        <v>3743</v>
      </c>
      <c r="F394" s="3">
        <v>82</v>
      </c>
      <c r="G394" s="4">
        <v>-3.0326069479254202E+17</v>
      </c>
      <c r="H394" s="4">
        <v>-1.0057891202539901E+17</v>
      </c>
    </row>
    <row r="395" spans="1:8">
      <c r="A395" s="2">
        <v>41244</v>
      </c>
      <c r="B395" s="3" t="s">
        <v>3748</v>
      </c>
      <c r="C395" s="12">
        <f t="shared" si="6"/>
        <v>-1.0349581981405238E-4</v>
      </c>
      <c r="D395" s="3" t="s">
        <v>3749</v>
      </c>
      <c r="E395" s="3" t="s">
        <v>3743</v>
      </c>
      <c r="F395" s="3">
        <v>82</v>
      </c>
      <c r="G395" s="4">
        <v>2.1609976350703101E+17</v>
      </c>
      <c r="H395" s="4">
        <v>-8.43827101452304E+16</v>
      </c>
    </row>
    <row r="396" spans="1:8">
      <c r="A396" s="2">
        <v>41245</v>
      </c>
      <c r="B396" s="3" t="s">
        <v>3750</v>
      </c>
      <c r="C396" s="12">
        <f t="shared" si="6"/>
        <v>-1.0349576485885173E-4</v>
      </c>
      <c r="D396" s="3" t="s">
        <v>3751</v>
      </c>
      <c r="E396" s="3" t="s">
        <v>3752</v>
      </c>
      <c r="F396" s="3">
        <v>82</v>
      </c>
      <c r="G396" s="4">
        <v>-1.12802465147882E+17</v>
      </c>
      <c r="H396" s="4">
        <v>-7.03417500859004E+16</v>
      </c>
    </row>
    <row r="397" spans="1:8">
      <c r="A397" s="2">
        <v>41246</v>
      </c>
      <c r="B397" s="3" t="s">
        <v>3753</v>
      </c>
      <c r="C397" s="12">
        <f t="shared" si="6"/>
        <v>3.0719888358978187E-3</v>
      </c>
      <c r="D397" s="3" t="s">
        <v>3754</v>
      </c>
      <c r="E397" s="3" t="s">
        <v>3752</v>
      </c>
      <c r="F397" s="3">
        <v>82</v>
      </c>
      <c r="G397" s="4">
        <v>-7.7915249931937296E+16</v>
      </c>
      <c r="H397" s="4">
        <v>1.26634318829763E+16</v>
      </c>
    </row>
    <row r="398" spans="1:8">
      <c r="A398" s="2">
        <v>41247</v>
      </c>
      <c r="B398" s="3" t="s">
        <v>3755</v>
      </c>
      <c r="C398" s="12">
        <f t="shared" si="6"/>
        <v>4.3025743608389065E-3</v>
      </c>
      <c r="D398" s="3" t="s">
        <v>3756</v>
      </c>
      <c r="E398" s="3" t="s">
        <v>3752</v>
      </c>
      <c r="F398" s="3">
        <v>82</v>
      </c>
      <c r="G398" s="4">
        <v>-2.72532777564228E+16</v>
      </c>
      <c r="H398" s="4">
        <v>2.19116087976429E+16</v>
      </c>
    </row>
    <row r="399" spans="1:8">
      <c r="A399" s="2">
        <v>41248</v>
      </c>
      <c r="B399" s="3" t="s">
        <v>3757</v>
      </c>
      <c r="C399" s="12">
        <f t="shared" si="6"/>
        <v>6.9584645182793337E-3</v>
      </c>
      <c r="D399" s="3" t="s">
        <v>3758</v>
      </c>
      <c r="E399" s="3" t="s">
        <v>3752</v>
      </c>
      <c r="F399" s="3">
        <v>82</v>
      </c>
      <c r="G399" s="4">
        <v>1.0244963571625501E+17</v>
      </c>
      <c r="H399" s="4">
        <v>5.6083499551472496E+16</v>
      </c>
    </row>
    <row r="400" spans="1:8">
      <c r="A400" s="2">
        <v>41249</v>
      </c>
      <c r="B400" s="3" t="s">
        <v>3759</v>
      </c>
      <c r="C400" s="12">
        <f t="shared" si="6"/>
        <v>8.7602817143285893E-3</v>
      </c>
      <c r="D400" s="3" t="s">
        <v>3760</v>
      </c>
      <c r="E400" s="3" t="s">
        <v>3761</v>
      </c>
      <c r="F400" s="3">
        <v>82</v>
      </c>
      <c r="G400" s="4">
        <v>3.3522841679187098E+17</v>
      </c>
      <c r="H400" s="4">
        <v>7.5139410730849296E+16</v>
      </c>
    </row>
    <row r="401" spans="1:8">
      <c r="A401" s="2">
        <v>41250</v>
      </c>
      <c r="B401" s="3" t="s">
        <v>3762</v>
      </c>
      <c r="C401" s="12">
        <f t="shared" si="6"/>
        <v>5.6940861107058283E-3</v>
      </c>
      <c r="D401" s="3" t="s">
        <v>3763</v>
      </c>
      <c r="E401" s="3" t="s">
        <v>3761</v>
      </c>
      <c r="F401" s="3">
        <v>83</v>
      </c>
      <c r="G401" s="4">
        <v>8.4334403037537498E+17</v>
      </c>
      <c r="H401" s="4">
        <v>8.7803432475961296E+16</v>
      </c>
    </row>
    <row r="402" spans="1:8">
      <c r="A402" s="2">
        <v>41251</v>
      </c>
      <c r="B402" s="3" t="s">
        <v>3764</v>
      </c>
      <c r="C402" s="12">
        <f t="shared" si="6"/>
        <v>-1.0399545842493517E-4</v>
      </c>
      <c r="D402" s="3" t="s">
        <v>3765</v>
      </c>
      <c r="E402" s="3" t="s">
        <v>3761</v>
      </c>
      <c r="F402" s="3">
        <v>83</v>
      </c>
      <c r="G402" s="4">
        <v>4.5510760991723398E+17</v>
      </c>
      <c r="H402" s="4">
        <v>8.6701282629709296E+16</v>
      </c>
    </row>
    <row r="403" spans="1:8">
      <c r="A403" s="2">
        <v>41252</v>
      </c>
      <c r="B403" s="3" t="s">
        <v>3766</v>
      </c>
      <c r="C403" s="12">
        <f t="shared" si="6"/>
        <v>-1.0399562434477306E-4</v>
      </c>
      <c r="D403" s="3" t="s">
        <v>3767</v>
      </c>
      <c r="E403" s="3" t="s">
        <v>3761</v>
      </c>
      <c r="F403" s="3">
        <v>83</v>
      </c>
      <c r="G403" s="4">
        <v>3.8348727540367398E+17</v>
      </c>
      <c r="H403" s="4">
        <v>1.1660862033245299E+17</v>
      </c>
    </row>
    <row r="404" spans="1:8">
      <c r="A404" s="2">
        <v>41253</v>
      </c>
      <c r="B404" s="3" t="s">
        <v>3768</v>
      </c>
      <c r="C404" s="12">
        <f t="shared" si="6"/>
        <v>1.8998703385909956E-3</v>
      </c>
      <c r="D404" s="3" t="s">
        <v>3769</v>
      </c>
      <c r="E404" s="3" t="s">
        <v>3770</v>
      </c>
      <c r="F404" s="3">
        <v>82</v>
      </c>
      <c r="G404" s="4">
        <v>4.1755321069557197E+17</v>
      </c>
      <c r="H404" s="4">
        <v>1.5628712295348899E+17</v>
      </c>
    </row>
    <row r="405" spans="1:8">
      <c r="A405" s="2">
        <v>41254</v>
      </c>
      <c r="B405" s="3" t="s">
        <v>3771</v>
      </c>
      <c r="C405" s="12">
        <f t="shared" si="6"/>
        <v>2.688221905137126E-3</v>
      </c>
      <c r="D405" s="3" t="s">
        <v>3772</v>
      </c>
      <c r="E405" s="3" t="s">
        <v>3770</v>
      </c>
      <c r="F405" s="3">
        <v>82</v>
      </c>
      <c r="G405" s="4">
        <v>4.6642420685266202E+17</v>
      </c>
      <c r="H405" s="4">
        <v>1.6779297253199101E+17</v>
      </c>
    </row>
    <row r="406" spans="1:8">
      <c r="A406" s="2">
        <v>41255</v>
      </c>
      <c r="B406" s="3" t="s">
        <v>3773</v>
      </c>
      <c r="C406" s="12">
        <f t="shared" si="6"/>
        <v>4.1346239984852247E-3</v>
      </c>
      <c r="D406" s="3" t="s">
        <v>3774</v>
      </c>
      <c r="E406" s="3" t="s">
        <v>3775</v>
      </c>
      <c r="F406" s="3">
        <v>83</v>
      </c>
      <c r="G406" s="4">
        <v>5.7837207289436301E+17</v>
      </c>
      <c r="H406" s="4">
        <v>2.0853364148785501E+17</v>
      </c>
    </row>
    <row r="407" spans="1:8">
      <c r="A407" s="2">
        <v>41256</v>
      </c>
      <c r="B407" s="3" t="s">
        <v>3776</v>
      </c>
      <c r="C407" s="12">
        <f t="shared" si="6"/>
        <v>-4.2956538442550912E-3</v>
      </c>
      <c r="D407" s="3" t="s">
        <v>3777</v>
      </c>
      <c r="E407" s="3" t="s">
        <v>3778</v>
      </c>
      <c r="F407" s="3">
        <v>84</v>
      </c>
      <c r="G407" s="4">
        <v>7.1388352642554099E+17</v>
      </c>
      <c r="H407" s="4">
        <v>1.98287849502244E+17</v>
      </c>
    </row>
    <row r="408" spans="1:8">
      <c r="A408" s="2">
        <v>41257</v>
      </c>
      <c r="B408" s="3" t="s">
        <v>3779</v>
      </c>
      <c r="C408" s="12">
        <f t="shared" si="6"/>
        <v>-4.6836965880304449E-3</v>
      </c>
      <c r="D408" s="3" t="s">
        <v>3780</v>
      </c>
      <c r="E408" s="3" t="s">
        <v>3781</v>
      </c>
      <c r="F408" s="3">
        <v>85</v>
      </c>
      <c r="G408" s="4">
        <v>7.3922561920749594E+17</v>
      </c>
      <c r="H408" s="4">
        <v>1.8719017848376701E+17</v>
      </c>
    </row>
    <row r="409" spans="1:8">
      <c r="A409" s="2">
        <v>41258</v>
      </c>
      <c r="B409" s="3" t="s">
        <v>3782</v>
      </c>
      <c r="C409" s="12">
        <f t="shared" si="6"/>
        <v>-1.046472396804053E-4</v>
      </c>
      <c r="D409" s="3" t="s">
        <v>3783</v>
      </c>
      <c r="E409" s="3" t="s">
        <v>3781</v>
      </c>
      <c r="F409" s="3">
        <v>85</v>
      </c>
      <c r="G409" s="4">
        <v>7.8323200744898202E+17</v>
      </c>
      <c r="H409" s="4">
        <v>1.7690931746413101E+17</v>
      </c>
    </row>
    <row r="410" spans="1:8">
      <c r="A410" s="2">
        <v>41259</v>
      </c>
      <c r="B410" s="3" t="s">
        <v>3784</v>
      </c>
      <c r="C410" s="12">
        <f t="shared" si="6"/>
        <v>-1.046472583185969E-4</v>
      </c>
      <c r="D410" s="3" t="s">
        <v>3785</v>
      </c>
      <c r="E410" s="3" t="s">
        <v>3786</v>
      </c>
      <c r="F410" s="3">
        <v>84</v>
      </c>
      <c r="G410" s="4">
        <v>7.31817510175504E+17</v>
      </c>
      <c r="H410" s="4">
        <v>1.6693315779346701E+17</v>
      </c>
    </row>
    <row r="411" spans="1:8">
      <c r="A411" s="2">
        <v>41260</v>
      </c>
      <c r="B411" s="3" t="s">
        <v>3787</v>
      </c>
      <c r="C411" s="12">
        <f t="shared" si="6"/>
        <v>-1.1804967465637683E-3</v>
      </c>
      <c r="D411" s="3" t="s">
        <v>3788</v>
      </c>
      <c r="E411" s="3" t="s">
        <v>3789</v>
      </c>
      <c r="F411" s="3">
        <v>85</v>
      </c>
      <c r="G411" s="4">
        <v>7.0899072497449203E+17</v>
      </c>
      <c r="H411" s="4">
        <v>1.85231700698328E+17</v>
      </c>
    </row>
    <row r="412" spans="1:8">
      <c r="A412" s="2">
        <v>41261</v>
      </c>
      <c r="B412" s="3" t="s">
        <v>3790</v>
      </c>
      <c r="C412" s="12">
        <f t="shared" si="6"/>
        <v>-3.2458136068942403E-3</v>
      </c>
      <c r="D412" s="3" t="s">
        <v>3791</v>
      </c>
      <c r="E412" s="3" t="s">
        <v>3792</v>
      </c>
      <c r="F412" s="3">
        <v>84</v>
      </c>
      <c r="G412" s="4">
        <v>6.4452354548079706E+17</v>
      </c>
      <c r="H412" s="4">
        <v>2.3182152752486499E+17</v>
      </c>
    </row>
    <row r="413" spans="1:8">
      <c r="A413" s="2">
        <v>41262</v>
      </c>
      <c r="B413" s="3" t="s">
        <v>3793</v>
      </c>
      <c r="C413" s="12">
        <f t="shared" si="6"/>
        <v>-2.2241281801675598E-3</v>
      </c>
      <c r="D413" s="3" t="s">
        <v>3794</v>
      </c>
      <c r="E413" s="3" t="s">
        <v>3795</v>
      </c>
      <c r="F413" s="3">
        <v>83</v>
      </c>
      <c r="G413" s="4">
        <v>4.5299199233235002E+17</v>
      </c>
      <c r="H413" s="4">
        <v>2.4100759875915101E+17</v>
      </c>
    </row>
    <row r="414" spans="1:8">
      <c r="A414" s="2">
        <v>41263</v>
      </c>
      <c r="B414" s="3" t="s">
        <v>3796</v>
      </c>
      <c r="C414" s="12">
        <f t="shared" si="6"/>
        <v>-7.8089554554037774E-3</v>
      </c>
      <c r="D414" s="3" t="s">
        <v>3797</v>
      </c>
      <c r="E414" s="3" t="s">
        <v>3798</v>
      </c>
      <c r="F414" s="3">
        <v>83</v>
      </c>
      <c r="G414" s="4">
        <v>3.8424881384232698E+17</v>
      </c>
      <c r="H414" s="4">
        <v>2.2169817479073798E+17</v>
      </c>
    </row>
    <row r="415" spans="1:8">
      <c r="A415" s="2">
        <v>41264</v>
      </c>
      <c r="B415" s="3" t="s">
        <v>3799</v>
      </c>
      <c r="C415" s="12">
        <f t="shared" si="6"/>
        <v>1.2849211641465215E-3</v>
      </c>
      <c r="D415" s="3" t="s">
        <v>3800</v>
      </c>
      <c r="E415" s="3" t="s">
        <v>3801</v>
      </c>
      <c r="F415" s="3">
        <v>84</v>
      </c>
      <c r="G415" s="4">
        <v>3.8051574193835597E+17</v>
      </c>
      <c r="H415" s="4">
        <v>2.2514705856411002E+17</v>
      </c>
    </row>
    <row r="416" spans="1:8">
      <c r="A416" s="2">
        <v>41265</v>
      </c>
      <c r="B416" s="3" t="s">
        <v>3802</v>
      </c>
      <c r="C416" s="12">
        <f t="shared" si="6"/>
        <v>-1.0444366827435173E-4</v>
      </c>
      <c r="D416" s="3" t="s">
        <v>3803</v>
      </c>
      <c r="E416" s="3" t="s">
        <v>3804</v>
      </c>
      <c r="F416" s="3">
        <v>84</v>
      </c>
      <c r="G416" s="4">
        <v>4.30301350331168E+17</v>
      </c>
      <c r="H416" s="4">
        <v>2.7500756997699398E+17</v>
      </c>
    </row>
    <row r="417" spans="1:8">
      <c r="A417" s="2">
        <v>41266</v>
      </c>
      <c r="B417" s="3" t="s">
        <v>3805</v>
      </c>
      <c r="C417" s="12">
        <f t="shared" si="6"/>
        <v>-1.0444359049414076E-4</v>
      </c>
      <c r="D417" s="3" t="s">
        <v>3806</v>
      </c>
      <c r="E417" s="3" t="s">
        <v>3804</v>
      </c>
      <c r="F417" s="3">
        <v>84</v>
      </c>
      <c r="G417" s="4">
        <v>3.1659611786218598E+17</v>
      </c>
      <c r="H417" s="4">
        <v>2.7532978624761402E+17</v>
      </c>
    </row>
    <row r="418" spans="1:8">
      <c r="A418" s="2">
        <v>41267</v>
      </c>
      <c r="B418" s="3" t="s">
        <v>3807</v>
      </c>
      <c r="C418" s="12">
        <f t="shared" si="6"/>
        <v>-4.8497110682383937E-3</v>
      </c>
      <c r="D418" s="3" t="s">
        <v>3808</v>
      </c>
      <c r="E418" s="3" t="s">
        <v>3809</v>
      </c>
      <c r="F418" s="3">
        <v>84</v>
      </c>
      <c r="G418" s="4">
        <v>2.4229626546947802E+17</v>
      </c>
      <c r="H418" s="4">
        <v>2.2239083614660602E+17</v>
      </c>
    </row>
    <row r="419" spans="1:8">
      <c r="A419" s="2">
        <v>41268</v>
      </c>
      <c r="B419" s="3" t="s">
        <v>3810</v>
      </c>
      <c r="C419" s="12">
        <f t="shared" si="6"/>
        <v>-1.0487624431353956E-4</v>
      </c>
      <c r="D419" s="3" t="s">
        <v>3811</v>
      </c>
      <c r="E419" s="3" t="s">
        <v>3812</v>
      </c>
      <c r="F419" s="3">
        <v>83</v>
      </c>
      <c r="G419" s="4">
        <v>2.4202800770517798E+17</v>
      </c>
      <c r="H419" s="4">
        <v>2.73057174212244E+17</v>
      </c>
    </row>
    <row r="420" spans="1:8">
      <c r="A420" s="2">
        <v>41269</v>
      </c>
      <c r="B420" s="3" t="s">
        <v>3813</v>
      </c>
      <c r="C420" s="12">
        <f t="shared" si="6"/>
        <v>1.732234529600644E-3</v>
      </c>
      <c r="D420" s="3" t="s">
        <v>3814</v>
      </c>
      <c r="E420" s="3" t="s">
        <v>3815</v>
      </c>
      <c r="F420" s="3">
        <v>84</v>
      </c>
      <c r="G420" s="4">
        <v>3.7762140038007002E+17</v>
      </c>
      <c r="H420" s="4">
        <v>2.3857153099359101E+17</v>
      </c>
    </row>
    <row r="421" spans="1:8">
      <c r="A421" s="2">
        <v>41269</v>
      </c>
      <c r="B421" s="3" t="s">
        <v>3813</v>
      </c>
      <c r="C421" s="12">
        <f t="shared" si="6"/>
        <v>0</v>
      </c>
      <c r="D421" s="3" t="s">
        <v>3814</v>
      </c>
      <c r="E421" s="3" t="s">
        <v>3815</v>
      </c>
      <c r="F421" s="3">
        <v>84</v>
      </c>
      <c r="G421" s="4">
        <v>3.7762140038007002E+17</v>
      </c>
      <c r="H421" s="4">
        <v>2.3857153099359101E+17</v>
      </c>
    </row>
    <row r="422" spans="1:8">
      <c r="A422" s="2">
        <v>41270</v>
      </c>
      <c r="B422" s="3" t="s">
        <v>3816</v>
      </c>
      <c r="C422" s="12">
        <f t="shared" si="6"/>
        <v>1.7524462577707589E-3</v>
      </c>
      <c r="D422" s="3" t="s">
        <v>3817</v>
      </c>
      <c r="E422" s="3" t="s">
        <v>3815</v>
      </c>
      <c r="F422" s="3">
        <v>84</v>
      </c>
      <c r="G422" s="4">
        <v>3.8117242293756902E+17</v>
      </c>
      <c r="H422" s="4">
        <v>2.4324432381897402E+17</v>
      </c>
    </row>
    <row r="423" spans="1:8">
      <c r="A423" s="2">
        <v>41271</v>
      </c>
      <c r="B423" s="3" t="s">
        <v>3818</v>
      </c>
      <c r="C423" s="12">
        <f t="shared" si="6"/>
        <v>6.7294350414065143E-3</v>
      </c>
      <c r="D423" s="3" t="s">
        <v>3819</v>
      </c>
      <c r="E423" s="3" t="s">
        <v>3820</v>
      </c>
      <c r="F423" s="3">
        <v>85</v>
      </c>
      <c r="G423" s="4">
        <v>4.9518834523178298E+17</v>
      </c>
      <c r="H423" s="4">
        <v>2.6053925477465901E+17</v>
      </c>
    </row>
    <row r="424" spans="1:8">
      <c r="A424" s="2">
        <v>41272</v>
      </c>
      <c r="B424" s="3" t="s">
        <v>3821</v>
      </c>
      <c r="C424" s="12">
        <f t="shared" si="6"/>
        <v>-1.0460724584769722E-4</v>
      </c>
      <c r="D424" s="3" t="s">
        <v>3822</v>
      </c>
      <c r="E424" s="3" t="s">
        <v>3820</v>
      </c>
      <c r="F424" s="3">
        <v>85</v>
      </c>
      <c r="G424" s="4">
        <v>4.2231615326842099E+17</v>
      </c>
      <c r="H424" s="4">
        <v>2.5760992515383002E+17</v>
      </c>
    </row>
    <row r="425" spans="1:8">
      <c r="A425" s="2">
        <v>41273</v>
      </c>
      <c r="B425" s="3" t="s">
        <v>3823</v>
      </c>
      <c r="C425" s="12">
        <f t="shared" si="6"/>
        <v>-1.0460716377204173E-4</v>
      </c>
      <c r="D425" s="3" t="s">
        <v>3824</v>
      </c>
      <c r="E425" s="3" t="s">
        <v>3820</v>
      </c>
      <c r="F425" s="3">
        <v>85</v>
      </c>
      <c r="G425" s="4">
        <v>2.6574756320108301E+17</v>
      </c>
      <c r="H425" s="4">
        <v>1.8484283919667002E+17</v>
      </c>
    </row>
    <row r="426" spans="1:8">
      <c r="A426" s="2">
        <v>41274</v>
      </c>
      <c r="B426" s="3" t="s">
        <v>3825</v>
      </c>
      <c r="C426" s="12">
        <f t="shared" si="6"/>
        <v>3.1656823856081096E-3</v>
      </c>
      <c r="D426" s="3" t="s">
        <v>3826</v>
      </c>
      <c r="E426" s="3" t="s">
        <v>3820</v>
      </c>
      <c r="F426" s="3">
        <v>85</v>
      </c>
      <c r="G426" s="4">
        <v>3.1702728304575398E+17</v>
      </c>
      <c r="H426" s="4">
        <v>1.53715156025144E+17</v>
      </c>
    </row>
    <row r="427" spans="1:8">
      <c r="A427" s="2">
        <v>41275</v>
      </c>
      <c r="B427" s="3" t="s">
        <v>3827</v>
      </c>
      <c r="C427" s="12">
        <f t="shared" si="6"/>
        <v>-1.0461521738178182E-4</v>
      </c>
      <c r="D427" s="3" t="s">
        <v>3828</v>
      </c>
      <c r="E427" s="3" t="s">
        <v>3820</v>
      </c>
      <c r="F427" s="3">
        <v>85</v>
      </c>
      <c r="G427" s="4">
        <v>3.1700934178911302E+17</v>
      </c>
      <c r="H427" s="4">
        <v>1.40516018135518E+17</v>
      </c>
    </row>
    <row r="428" spans="1:8">
      <c r="A428" s="2">
        <v>41276</v>
      </c>
      <c r="B428" s="3" t="s">
        <v>3829</v>
      </c>
      <c r="C428" s="12">
        <f t="shared" si="6"/>
        <v>5.3521910324539432E-3</v>
      </c>
      <c r="D428" s="3" t="s">
        <v>3830</v>
      </c>
      <c r="E428" s="3" t="s">
        <v>3831</v>
      </c>
      <c r="F428" s="3">
        <v>85</v>
      </c>
      <c r="G428" s="4">
        <v>3.5390041655211699E+17</v>
      </c>
      <c r="H428" s="4">
        <v>1.9523348498624099E+17</v>
      </c>
    </row>
    <row r="429" spans="1:8">
      <c r="A429" s="2">
        <v>41277</v>
      </c>
      <c r="B429" s="3" t="s">
        <v>3832</v>
      </c>
      <c r="C429" s="12">
        <f t="shared" si="6"/>
        <v>7.1688716129697733E-3</v>
      </c>
      <c r="D429" s="3" t="s">
        <v>3833</v>
      </c>
      <c r="E429" s="3" t="s">
        <v>3834</v>
      </c>
      <c r="F429" s="3">
        <v>85</v>
      </c>
      <c r="G429" s="4">
        <v>4.0166953013795098E+17</v>
      </c>
      <c r="H429" s="4">
        <v>2.1293384963216701E+17</v>
      </c>
    </row>
    <row r="430" spans="1:8">
      <c r="A430" s="2">
        <v>41278</v>
      </c>
      <c r="B430" s="3" t="s">
        <v>3835</v>
      </c>
      <c r="C430" s="12">
        <f t="shared" si="6"/>
        <v>-1.1924814578510006E-3</v>
      </c>
      <c r="D430" s="3" t="s">
        <v>3836</v>
      </c>
      <c r="E430" s="3" t="s">
        <v>3837</v>
      </c>
      <c r="F430" s="3">
        <v>85</v>
      </c>
      <c r="G430" s="4">
        <v>2.6969757792716E+17</v>
      </c>
      <c r="H430" s="4">
        <v>2.1026347875899299E+17</v>
      </c>
    </row>
    <row r="431" spans="1:8">
      <c r="A431" s="2">
        <v>41279</v>
      </c>
      <c r="B431" s="3" t="s">
        <v>3838</v>
      </c>
      <c r="C431" s="12">
        <f t="shared" si="6"/>
        <v>-1.0489749178721206E-4</v>
      </c>
      <c r="D431" s="3" t="s">
        <v>3839</v>
      </c>
      <c r="E431" s="3" t="s">
        <v>3837</v>
      </c>
      <c r="F431" s="3">
        <v>85</v>
      </c>
      <c r="G431" s="4">
        <v>1.4040463133514899E+17</v>
      </c>
      <c r="H431" s="4">
        <v>2.1968279950275101E+17</v>
      </c>
    </row>
    <row r="432" spans="1:8">
      <c r="A432" s="2">
        <v>41280</v>
      </c>
      <c r="B432" s="3" t="s">
        <v>3840</v>
      </c>
      <c r="C432" s="12">
        <f t="shared" si="6"/>
        <v>-1.0489753315051033E-4</v>
      </c>
      <c r="D432" s="3" t="s">
        <v>3841</v>
      </c>
      <c r="E432" s="3" t="s">
        <v>3837</v>
      </c>
      <c r="F432" s="3">
        <v>85</v>
      </c>
      <c r="G432" s="4">
        <v>6.29257682370232E+16</v>
      </c>
      <c r="H432" s="4">
        <v>2.28776904949564E+17</v>
      </c>
    </row>
    <row r="433" spans="1:8">
      <c r="A433" s="2">
        <v>41281</v>
      </c>
      <c r="B433" s="3" t="s">
        <v>3842</v>
      </c>
      <c r="C433" s="12">
        <f t="shared" si="6"/>
        <v>-6.5715054257284057E-3</v>
      </c>
      <c r="D433" s="3" t="s">
        <v>3843</v>
      </c>
      <c r="E433" s="3" t="s">
        <v>3837</v>
      </c>
      <c r="F433" s="3">
        <v>85</v>
      </c>
      <c r="G433" s="4">
        <v>-1.77668461341262E+16</v>
      </c>
      <c r="H433" s="4">
        <v>2.1110943229964998E+17</v>
      </c>
    </row>
    <row r="434" spans="1:8">
      <c r="A434" s="2">
        <v>41282</v>
      </c>
      <c r="B434" s="3" t="s">
        <v>3844</v>
      </c>
      <c r="C434" s="12">
        <f t="shared" si="6"/>
        <v>-1.0878815882691182E-2</v>
      </c>
      <c r="D434" s="3" t="s">
        <v>3845</v>
      </c>
      <c r="E434" s="3" t="s">
        <v>3837</v>
      </c>
      <c r="F434" s="3">
        <v>85</v>
      </c>
      <c r="G434" s="4">
        <v>-1.39072834780968E+17</v>
      </c>
      <c r="H434" s="4">
        <v>1.8478974834695398E+17</v>
      </c>
    </row>
    <row r="435" spans="1:8">
      <c r="A435" s="2">
        <v>41283</v>
      </c>
      <c r="B435" s="3" t="s">
        <v>3846</v>
      </c>
      <c r="C435" s="12">
        <f t="shared" si="6"/>
        <v>9.91725172833113E-3</v>
      </c>
      <c r="D435" s="3" t="s">
        <v>3847</v>
      </c>
      <c r="E435" s="3" t="s">
        <v>3848</v>
      </c>
      <c r="F435" s="3">
        <v>85</v>
      </c>
      <c r="G435" s="4">
        <v>-5.1404694149190704E+16</v>
      </c>
      <c r="H435" s="4">
        <v>1.68044226894424E+17</v>
      </c>
    </row>
    <row r="436" spans="1:8">
      <c r="A436" s="2">
        <v>41284</v>
      </c>
      <c r="B436" s="3" t="s">
        <v>3849</v>
      </c>
      <c r="C436" s="12">
        <f t="shared" si="6"/>
        <v>-2.7768586639990937E-3</v>
      </c>
      <c r="D436" s="3" t="s">
        <v>3850</v>
      </c>
      <c r="E436" s="3" t="s">
        <v>3851</v>
      </c>
      <c r="F436" s="3">
        <v>84</v>
      </c>
      <c r="G436" s="4">
        <v>-1.12430046977324E+17</v>
      </c>
      <c r="H436" s="4">
        <v>1.6172677407582598E+17</v>
      </c>
    </row>
    <row r="437" spans="1:8">
      <c r="A437" s="2">
        <v>41285</v>
      </c>
      <c r="B437" s="3" t="s">
        <v>3852</v>
      </c>
      <c r="C437" s="12">
        <f t="shared" si="6"/>
        <v>1.6214063917447424E-4</v>
      </c>
      <c r="D437" s="3" t="s">
        <v>3853</v>
      </c>
      <c r="E437" s="3" t="s">
        <v>3851</v>
      </c>
      <c r="F437" s="3">
        <v>84</v>
      </c>
      <c r="G437" s="4">
        <v>-1.5422022960617402E+17</v>
      </c>
      <c r="H437" s="4">
        <v>1.6235914735240998E+17</v>
      </c>
    </row>
    <row r="438" spans="1:8">
      <c r="A438" s="2">
        <v>41286</v>
      </c>
      <c r="B438" s="3" t="s">
        <v>3854</v>
      </c>
      <c r="C438" s="12">
        <f t="shared" si="6"/>
        <v>-1.0383175463997562E-4</v>
      </c>
      <c r="D438" s="3" t="s">
        <v>3855</v>
      </c>
      <c r="E438" s="3" t="s">
        <v>3851</v>
      </c>
      <c r="F438" s="3">
        <v>84</v>
      </c>
      <c r="G438" s="4">
        <v>-1.0986599420368899E+17</v>
      </c>
      <c r="H438" s="4">
        <v>1.7280005899935398E+17</v>
      </c>
    </row>
    <row r="439" spans="1:8">
      <c r="A439" s="2">
        <v>41287</v>
      </c>
      <c r="B439" s="3" t="s">
        <v>3856</v>
      </c>
      <c r="C439" s="12">
        <f t="shared" si="6"/>
        <v>-1.0383164410166765E-4</v>
      </c>
      <c r="D439" s="3" t="s">
        <v>3857</v>
      </c>
      <c r="E439" s="3" t="s">
        <v>3851</v>
      </c>
      <c r="F439" s="3">
        <v>84</v>
      </c>
      <c r="G439" s="4">
        <v>-5.8732367233146304E+16</v>
      </c>
      <c r="H439" s="4">
        <v>1.71625349139588E+17</v>
      </c>
    </row>
    <row r="440" spans="1:8">
      <c r="A440" s="2">
        <v>41288</v>
      </c>
      <c r="B440" s="3" t="s">
        <v>3858</v>
      </c>
      <c r="C440" s="12">
        <f t="shared" si="6"/>
        <v>9.0589560920324556E-4</v>
      </c>
      <c r="D440" s="3" t="s">
        <v>3859</v>
      </c>
      <c r="E440" s="3" t="s">
        <v>3860</v>
      </c>
      <c r="F440" s="3">
        <v>84</v>
      </c>
      <c r="G440" s="4">
        <v>-4.70927954513706E+16</v>
      </c>
      <c r="H440" s="4">
        <v>1.60890993822476E+17</v>
      </c>
    </row>
    <row r="441" spans="1:8">
      <c r="A441" s="2">
        <v>41289</v>
      </c>
      <c r="B441" s="3" t="s">
        <v>3861</v>
      </c>
      <c r="C441" s="12">
        <f t="shared" si="6"/>
        <v>4.942752342174889E-3</v>
      </c>
      <c r="D441" s="3" t="s">
        <v>3862</v>
      </c>
      <c r="E441" s="3" t="s">
        <v>3863</v>
      </c>
      <c r="F441" s="3">
        <v>85</v>
      </c>
      <c r="G441" s="4">
        <v>1.3109395347961E+16</v>
      </c>
      <c r="H441" s="4">
        <v>1.60411980443708E+17</v>
      </c>
    </row>
    <row r="442" spans="1:8">
      <c r="A442" s="2">
        <v>41290</v>
      </c>
      <c r="B442" s="3" t="s">
        <v>3864</v>
      </c>
      <c r="C442" s="12">
        <f t="shared" si="6"/>
        <v>-4.2010306718206283E-3</v>
      </c>
      <c r="D442" s="3" t="s">
        <v>3865</v>
      </c>
      <c r="E442" s="3" t="s">
        <v>3866</v>
      </c>
      <c r="F442" s="3">
        <v>87</v>
      </c>
      <c r="G442" s="4">
        <v>-2.35432281151514E+16</v>
      </c>
      <c r="H442" s="4">
        <v>1.5966632890473402E+17</v>
      </c>
    </row>
    <row r="443" spans="1:8">
      <c r="A443" s="2">
        <v>41291</v>
      </c>
      <c r="B443" s="3" t="s">
        <v>3867</v>
      </c>
      <c r="C443" s="12">
        <f t="shared" si="6"/>
        <v>-1.8936578144444962E-3</v>
      </c>
      <c r="D443" s="3" t="s">
        <v>3868</v>
      </c>
      <c r="E443" s="3" t="s">
        <v>3869</v>
      </c>
      <c r="F443" s="3">
        <v>88</v>
      </c>
      <c r="G443" s="3">
        <v>-0.73043755404761301</v>
      </c>
      <c r="H443" s="4">
        <v>1.55466539239996E+17</v>
      </c>
    </row>
    <row r="444" spans="1:8">
      <c r="A444" s="2">
        <v>41292</v>
      </c>
      <c r="B444" s="3" t="s">
        <v>3870</v>
      </c>
      <c r="C444" s="12">
        <f t="shared" si="6"/>
        <v>3.2861722036922497E-3</v>
      </c>
      <c r="D444" s="3" t="s">
        <v>3871</v>
      </c>
      <c r="E444" s="3" t="s">
        <v>3869</v>
      </c>
      <c r="F444" s="3">
        <v>88</v>
      </c>
      <c r="G444" s="4">
        <v>6.1491922669107504E+16</v>
      </c>
      <c r="H444" s="4">
        <v>1.6342975572025299E+17</v>
      </c>
    </row>
    <row r="445" spans="1:8">
      <c r="A445" s="2">
        <v>41293</v>
      </c>
      <c r="B445" s="3" t="s">
        <v>3872</v>
      </c>
      <c r="C445" s="12">
        <f t="shared" si="6"/>
        <v>-1.1521872140321622E-4</v>
      </c>
      <c r="D445" s="3" t="s">
        <v>3873</v>
      </c>
      <c r="E445" s="3" t="s">
        <v>3874</v>
      </c>
      <c r="F445" s="3">
        <v>88</v>
      </c>
      <c r="G445" s="4">
        <v>1.6608891971758598E+17</v>
      </c>
      <c r="H445" s="4">
        <v>2.00879660447092E+17</v>
      </c>
    </row>
    <row r="446" spans="1:8">
      <c r="A446" s="2">
        <v>41294</v>
      </c>
      <c r="B446" s="3" t="s">
        <v>3875</v>
      </c>
      <c r="C446" s="12">
        <f t="shared" si="6"/>
        <v>-1.1522160017203063E-4</v>
      </c>
      <c r="D446" s="3" t="s">
        <v>3876</v>
      </c>
      <c r="E446" s="3" t="s">
        <v>3874</v>
      </c>
      <c r="F446" s="3">
        <v>88</v>
      </c>
      <c r="G446" s="4">
        <v>1.4640416204109101E+17</v>
      </c>
      <c r="H446" s="4">
        <v>2.1170202494638499E+17</v>
      </c>
    </row>
    <row r="447" spans="1:8">
      <c r="A447" s="2">
        <v>41295</v>
      </c>
      <c r="B447" s="3" t="s">
        <v>3877</v>
      </c>
      <c r="C447" s="12">
        <f t="shared" si="6"/>
        <v>-5.3278796358478117E-3</v>
      </c>
      <c r="D447" s="3" t="s">
        <v>3878</v>
      </c>
      <c r="E447" s="3" t="s">
        <v>3879</v>
      </c>
      <c r="F447" s="3">
        <v>86</v>
      </c>
      <c r="G447" s="4">
        <v>7.56285542551264E+16</v>
      </c>
      <c r="H447" s="4">
        <v>2.1569101105762099E+17</v>
      </c>
    </row>
    <row r="448" spans="1:8">
      <c r="A448" s="2">
        <v>41296</v>
      </c>
      <c r="B448" s="3" t="s">
        <v>3880</v>
      </c>
      <c r="C448" s="12">
        <f t="shared" si="6"/>
        <v>4.6140026438170351E-3</v>
      </c>
      <c r="D448" s="3" t="s">
        <v>3881</v>
      </c>
      <c r="E448" s="3" t="s">
        <v>3882</v>
      </c>
      <c r="F448" s="3">
        <v>86</v>
      </c>
      <c r="G448" s="4">
        <v>1.3903784440620099E+17</v>
      </c>
      <c r="H448" s="4">
        <v>1.8598616793783802E+17</v>
      </c>
    </row>
    <row r="449" spans="1:8">
      <c r="A449" s="2">
        <v>41297</v>
      </c>
      <c r="B449" s="3" t="s">
        <v>3883</v>
      </c>
      <c r="C449" s="12">
        <f t="shared" si="6"/>
        <v>-2.9766378872237132E-3</v>
      </c>
      <c r="D449" s="3" t="s">
        <v>3884</v>
      </c>
      <c r="E449" s="3" t="s">
        <v>3885</v>
      </c>
      <c r="F449" s="3">
        <v>86</v>
      </c>
      <c r="G449" s="4">
        <v>1.6539781513921402E+17</v>
      </c>
      <c r="H449" s="4">
        <v>1.2351144075368499E+17</v>
      </c>
    </row>
    <row r="450" spans="1:8">
      <c r="A450" s="2">
        <v>41298</v>
      </c>
      <c r="B450" s="3" t="s">
        <v>3886</v>
      </c>
      <c r="C450" s="12">
        <f t="shared" si="6"/>
        <v>-4.5500315943364433E-3</v>
      </c>
      <c r="D450" s="3" t="s">
        <v>3887</v>
      </c>
      <c r="E450" s="3" t="s">
        <v>3885</v>
      </c>
      <c r="F450" s="3">
        <v>86</v>
      </c>
      <c r="G450" s="4">
        <v>1.0390458754359299E+17</v>
      </c>
      <c r="H450" s="4">
        <v>1.1340952442877101E+17</v>
      </c>
    </row>
    <row r="451" spans="1:8">
      <c r="A451" s="2">
        <v>41298</v>
      </c>
      <c r="B451" s="3" t="s">
        <v>3886</v>
      </c>
      <c r="C451" s="12">
        <f t="shared" si="6"/>
        <v>0</v>
      </c>
      <c r="D451" s="3" t="s">
        <v>3887</v>
      </c>
      <c r="E451" s="3" t="s">
        <v>3885</v>
      </c>
      <c r="F451" s="3">
        <v>86</v>
      </c>
      <c r="G451" s="4">
        <v>1.0390458754359299E+17</v>
      </c>
      <c r="H451" s="4">
        <v>1.1340952442877101E+17</v>
      </c>
    </row>
    <row r="452" spans="1:8">
      <c r="A452" s="2">
        <v>41299</v>
      </c>
      <c r="B452" s="3" t="s">
        <v>3888</v>
      </c>
      <c r="C452" s="12">
        <f t="shared" si="6"/>
        <v>-8.7318848295773431E-3</v>
      </c>
      <c r="D452" s="3" t="s">
        <v>3889</v>
      </c>
      <c r="E452" s="3" t="s">
        <v>3890</v>
      </c>
      <c r="F452" s="3">
        <v>87</v>
      </c>
      <c r="G452" s="4">
        <v>-2.84944006210642E+16</v>
      </c>
      <c r="H452" s="4">
        <v>9.40192876050092E+16</v>
      </c>
    </row>
    <row r="453" spans="1:8">
      <c r="A453" s="2">
        <v>41300</v>
      </c>
      <c r="B453" s="3" t="s">
        <v>3891</v>
      </c>
      <c r="C453" s="12">
        <f t="shared" si="6"/>
        <v>-1.0529184349043302E-4</v>
      </c>
      <c r="D453" s="3" t="s">
        <v>3892</v>
      </c>
      <c r="E453" s="3" t="s">
        <v>3890</v>
      </c>
      <c r="F453" s="3">
        <v>87</v>
      </c>
      <c r="G453" s="4">
        <v>-5.0188878619199696E+16</v>
      </c>
      <c r="H453" s="4">
        <v>1.0048360261765101E+17</v>
      </c>
    </row>
    <row r="454" spans="1:8">
      <c r="A454" s="2">
        <v>41301</v>
      </c>
      <c r="B454" s="3" t="s">
        <v>3893</v>
      </c>
      <c r="C454" s="12">
        <f t="shared" si="6"/>
        <v>-1.0529150165118106E-4</v>
      </c>
      <c r="D454" s="3" t="s">
        <v>3894</v>
      </c>
      <c r="E454" s="3" t="s">
        <v>3890</v>
      </c>
      <c r="F454" s="3">
        <v>87</v>
      </c>
      <c r="G454" s="4">
        <v>-1.25736782539744E+17</v>
      </c>
      <c r="H454" s="4">
        <v>1.1166754698791901E+17</v>
      </c>
    </row>
    <row r="455" spans="1:8">
      <c r="A455" s="2">
        <v>41302</v>
      </c>
      <c r="B455" s="3" t="s">
        <v>3895</v>
      </c>
      <c r="C455" s="12">
        <f t="shared" si="6"/>
        <v>-1.7150641697283009E-3</v>
      </c>
      <c r="D455" s="3" t="s">
        <v>3896</v>
      </c>
      <c r="E455" s="3" t="s">
        <v>3897</v>
      </c>
      <c r="F455" s="3">
        <v>87</v>
      </c>
      <c r="G455" s="4">
        <v>-1.4271556921124099E+17</v>
      </c>
      <c r="H455" s="4">
        <v>1.2820949488264701E+17</v>
      </c>
    </row>
    <row r="456" spans="1:8">
      <c r="A456" s="2">
        <v>41303</v>
      </c>
      <c r="B456" s="3" t="s">
        <v>3898</v>
      </c>
      <c r="C456" s="12">
        <f t="shared" si="6"/>
        <v>3.6418330878670215E-3</v>
      </c>
      <c r="D456" s="3" t="s">
        <v>3899</v>
      </c>
      <c r="E456" s="3" t="s">
        <v>3900</v>
      </c>
      <c r="F456" s="3">
        <v>89</v>
      </c>
      <c r="G456" s="4">
        <v>-1.02806979675526E+17</v>
      </c>
      <c r="H456" s="4">
        <v>1.7189232474732301E+17</v>
      </c>
    </row>
    <row r="457" spans="1:8">
      <c r="A457" s="2">
        <v>41304</v>
      </c>
      <c r="B457" s="3" t="s">
        <v>3901</v>
      </c>
      <c r="C457" s="12">
        <f t="shared" si="6"/>
        <v>-3.0070105492684099E-3</v>
      </c>
      <c r="D457" s="3" t="s">
        <v>3902</v>
      </c>
      <c r="E457" s="3" t="s">
        <v>3900</v>
      </c>
      <c r="F457" s="3">
        <v>89</v>
      </c>
      <c r="G457" s="4">
        <v>-1.6771440581163398E+17</v>
      </c>
      <c r="H457" s="4">
        <v>1.5758317761227699E+17</v>
      </c>
    </row>
    <row r="458" spans="1:8">
      <c r="A458" s="2">
        <v>41305</v>
      </c>
      <c r="B458" s="3" t="s">
        <v>3903</v>
      </c>
      <c r="C458" s="12">
        <f t="shared" ref="C458:C521" si="7">+(B458-B457)/B457</f>
        <v>-3.3206962750783361E-3</v>
      </c>
      <c r="D458" s="3" t="s">
        <v>3904</v>
      </c>
      <c r="E458" s="3" t="s">
        <v>3905</v>
      </c>
      <c r="F458" s="3">
        <v>90</v>
      </c>
      <c r="G458" s="4">
        <v>-1.99705731384308E+17</v>
      </c>
      <c r="H458" s="4">
        <v>1.5004075400044998E+17</v>
      </c>
    </row>
    <row r="459" spans="1:8">
      <c r="A459" s="2">
        <v>41306</v>
      </c>
      <c r="B459" s="3" t="s">
        <v>3906</v>
      </c>
      <c r="C459" s="12">
        <f t="shared" si="7"/>
        <v>6.1857831602460797E-3</v>
      </c>
      <c r="D459" s="3" t="s">
        <v>3907</v>
      </c>
      <c r="E459" s="3" t="s">
        <v>3908</v>
      </c>
      <c r="F459" s="3">
        <v>92</v>
      </c>
      <c r="G459" s="4">
        <v>-1.9159484698320301E+17</v>
      </c>
      <c r="H459" s="4">
        <v>1.6475409989846899E+17</v>
      </c>
    </row>
    <row r="460" spans="1:8">
      <c r="A460" s="2">
        <v>41307</v>
      </c>
      <c r="B460" s="3" t="s">
        <v>3909</v>
      </c>
      <c r="C460" s="12">
        <f t="shared" si="7"/>
        <v>-1.0425226500641178E-4</v>
      </c>
      <c r="D460" s="3" t="s">
        <v>3910</v>
      </c>
      <c r="E460" s="3" t="s">
        <v>3908</v>
      </c>
      <c r="F460" s="3">
        <v>92</v>
      </c>
      <c r="G460" s="4">
        <v>-2.5982638552951299E+17</v>
      </c>
      <c r="H460" s="4">
        <v>1.7539565433515101E+17</v>
      </c>
    </row>
    <row r="461" spans="1:8">
      <c r="A461" s="2">
        <v>41308</v>
      </c>
      <c r="B461" s="3" t="s">
        <v>3911</v>
      </c>
      <c r="C461" s="12">
        <f t="shared" si="7"/>
        <v>-1.0425181717367834E-4</v>
      </c>
      <c r="D461" s="3" t="s">
        <v>3912</v>
      </c>
      <c r="E461" s="3" t="s">
        <v>3913</v>
      </c>
      <c r="F461" s="3">
        <v>92</v>
      </c>
      <c r="G461" s="4">
        <v>-2.4995478454779299E+17</v>
      </c>
      <c r="H461" s="4">
        <v>1.80120837796108E+17</v>
      </c>
    </row>
    <row r="462" spans="1:8">
      <c r="A462" s="2">
        <v>41309</v>
      </c>
      <c r="B462" s="3" t="s">
        <v>3914</v>
      </c>
      <c r="C462" s="12">
        <f t="shared" si="7"/>
        <v>-5.7657377921051559E-4</v>
      </c>
      <c r="D462" s="3" t="s">
        <v>3915</v>
      </c>
      <c r="E462" s="3" t="s">
        <v>3916</v>
      </c>
      <c r="F462" s="3">
        <v>94</v>
      </c>
      <c r="G462" s="4">
        <v>-2.54248221856268E+17</v>
      </c>
      <c r="H462" s="4">
        <v>2.1829623888929101E+17</v>
      </c>
    </row>
    <row r="463" spans="1:8">
      <c r="A463" s="2">
        <v>41310</v>
      </c>
      <c r="B463" s="3" t="s">
        <v>3917</v>
      </c>
      <c r="C463" s="12">
        <f t="shared" si="7"/>
        <v>3.5748389145197545E-3</v>
      </c>
      <c r="D463" s="3" t="s">
        <v>3918</v>
      </c>
      <c r="E463" s="3" t="s">
        <v>3919</v>
      </c>
      <c r="F463" s="3">
        <v>94</v>
      </c>
      <c r="G463" s="4">
        <v>-2.2016259472551101E+17</v>
      </c>
      <c r="H463" s="4">
        <v>1.7370094667613699E+17</v>
      </c>
    </row>
    <row r="464" spans="1:8">
      <c r="A464" s="2">
        <v>41311</v>
      </c>
      <c r="B464" s="3" t="s">
        <v>3920</v>
      </c>
      <c r="C464" s="12">
        <f t="shared" si="7"/>
        <v>6.5978245856641964E-3</v>
      </c>
      <c r="D464" s="3" t="s">
        <v>3921</v>
      </c>
      <c r="E464" s="3" t="s">
        <v>3922</v>
      </c>
      <c r="F464" s="3">
        <v>95</v>
      </c>
      <c r="G464" s="4">
        <v>-8.4644514073732608E+16</v>
      </c>
      <c r="H464" s="4">
        <v>1.7025952120838099E+17</v>
      </c>
    </row>
    <row r="465" spans="1:8">
      <c r="A465" s="2">
        <v>41312</v>
      </c>
      <c r="B465" s="3" t="s">
        <v>3923</v>
      </c>
      <c r="C465" s="12">
        <f t="shared" si="7"/>
        <v>-1.2067186750541876E-2</v>
      </c>
      <c r="D465" s="3" t="s">
        <v>3924</v>
      </c>
      <c r="E465" s="3" t="s">
        <v>3922</v>
      </c>
      <c r="F465" s="3">
        <v>95</v>
      </c>
      <c r="G465" s="4">
        <v>-9.7935363147917408E+16</v>
      </c>
      <c r="H465" s="4">
        <v>1.4204386463893E+17</v>
      </c>
    </row>
    <row r="466" spans="1:8">
      <c r="A466" s="2">
        <v>41313</v>
      </c>
      <c r="B466" s="3" t="s">
        <v>3925</v>
      </c>
      <c r="C466" s="12">
        <f t="shared" si="7"/>
        <v>5.8018022995662962E-3</v>
      </c>
      <c r="D466" s="3" t="s">
        <v>3926</v>
      </c>
      <c r="E466" s="3" t="s">
        <v>3927</v>
      </c>
      <c r="F466" s="3">
        <v>95</v>
      </c>
      <c r="G466" s="4">
        <v>-1.4165572279529901E+17</v>
      </c>
      <c r="H466" s="4">
        <v>1.55765259343904E+17</v>
      </c>
    </row>
    <row r="467" spans="1:8">
      <c r="A467" s="2">
        <v>41314</v>
      </c>
      <c r="B467" s="3" t="s">
        <v>3928</v>
      </c>
      <c r="C467" s="12">
        <f t="shared" si="7"/>
        <v>-1.0503481746539474E-4</v>
      </c>
      <c r="D467" s="3" t="s">
        <v>3929</v>
      </c>
      <c r="E467" s="3" t="s">
        <v>3930</v>
      </c>
      <c r="F467" s="3">
        <v>95</v>
      </c>
      <c r="G467" s="4">
        <v>-1.1325328186661101E+17</v>
      </c>
      <c r="H467" s="4">
        <v>1.3400129538797699E+17</v>
      </c>
    </row>
    <row r="468" spans="1:8">
      <c r="A468" s="2">
        <v>41315</v>
      </c>
      <c r="B468" s="3" t="s">
        <v>3931</v>
      </c>
      <c r="C468" s="12">
        <f t="shared" si="7"/>
        <v>-1.050349434911039E-4</v>
      </c>
      <c r="D468" s="3" t="s">
        <v>3932</v>
      </c>
      <c r="E468" s="3" t="s">
        <v>3930</v>
      </c>
      <c r="F468" s="3">
        <v>95</v>
      </c>
      <c r="G468" s="4">
        <v>-1.16131010259522E+17</v>
      </c>
      <c r="H468" s="4">
        <v>1.3187621309253299E+17</v>
      </c>
    </row>
    <row r="469" spans="1:8">
      <c r="A469" s="2">
        <v>41316</v>
      </c>
      <c r="B469" s="3" t="s">
        <v>3933</v>
      </c>
      <c r="C469" s="12">
        <f t="shared" si="7"/>
        <v>-4.5546531235473066E-3</v>
      </c>
      <c r="D469" s="3" t="s">
        <v>3934</v>
      </c>
      <c r="E469" s="3" t="s">
        <v>3930</v>
      </c>
      <c r="F469" s="3">
        <v>95</v>
      </c>
      <c r="G469" s="4">
        <v>-1.6282705627531002E+17</v>
      </c>
      <c r="H469" s="4">
        <v>1.05514884599876E+17</v>
      </c>
    </row>
    <row r="470" spans="1:8">
      <c r="A470" s="2">
        <v>41317</v>
      </c>
      <c r="B470" s="3" t="s">
        <v>3935</v>
      </c>
      <c r="C470" s="12">
        <f t="shared" si="7"/>
        <v>4.2700292384052476E-3</v>
      </c>
      <c r="D470" s="3" t="s">
        <v>3936</v>
      </c>
      <c r="E470" s="3" t="s">
        <v>3937</v>
      </c>
      <c r="F470" s="3">
        <v>95</v>
      </c>
      <c r="G470" s="4">
        <v>-1.1716754042987299E+17</v>
      </c>
      <c r="H470" s="4">
        <v>8.7030890742625104E+16</v>
      </c>
    </row>
    <row r="471" spans="1:8">
      <c r="A471" s="2">
        <v>41318</v>
      </c>
      <c r="B471" s="3" t="s">
        <v>3938</v>
      </c>
      <c r="C471" s="12">
        <f t="shared" si="7"/>
        <v>8.7730258806782493E-3</v>
      </c>
      <c r="D471" s="3" t="s">
        <v>3939</v>
      </c>
      <c r="E471" s="3" t="s">
        <v>3940</v>
      </c>
      <c r="F471" s="3">
        <v>96</v>
      </c>
      <c r="G471" s="4">
        <v>-2.89366636013478E+16</v>
      </c>
      <c r="H471" s="4">
        <v>1.0283371594969101E+17</v>
      </c>
    </row>
    <row r="472" spans="1:8">
      <c r="A472" s="2">
        <v>41319</v>
      </c>
      <c r="B472" s="3" t="s">
        <v>3941</v>
      </c>
      <c r="C472" s="12">
        <f t="shared" si="7"/>
        <v>-2.4750348835896502E-4</v>
      </c>
      <c r="D472" s="3" t="s">
        <v>3942</v>
      </c>
      <c r="E472" s="3" t="s">
        <v>3940</v>
      </c>
      <c r="F472" s="3">
        <v>96</v>
      </c>
      <c r="G472" s="4">
        <v>-8.8226739392058496E+16</v>
      </c>
      <c r="H472" s="4">
        <v>1.0251462979532701E+17</v>
      </c>
    </row>
    <row r="473" spans="1:8">
      <c r="A473" s="2">
        <v>41320</v>
      </c>
      <c r="B473" s="3" t="s">
        <v>3943</v>
      </c>
      <c r="C473" s="12">
        <f t="shared" si="7"/>
        <v>-5.4926519707487898E-3</v>
      </c>
      <c r="D473" s="3" t="s">
        <v>3944</v>
      </c>
      <c r="E473" s="3" t="s">
        <v>3940</v>
      </c>
      <c r="F473" s="3">
        <v>96</v>
      </c>
      <c r="G473" s="4">
        <v>-1.02511708013454E+17</v>
      </c>
      <c r="H473" s="4">
        <v>9.0501388351468192E+16</v>
      </c>
    </row>
    <row r="474" spans="1:8">
      <c r="A474" s="2">
        <v>41321</v>
      </c>
      <c r="B474" s="3" t="s">
        <v>3945</v>
      </c>
      <c r="C474" s="12">
        <f t="shared" si="7"/>
        <v>-1.044259946053379E-4</v>
      </c>
      <c r="D474" s="3" t="s">
        <v>3946</v>
      </c>
      <c r="E474" s="3" t="s">
        <v>3940</v>
      </c>
      <c r="F474" s="3">
        <v>96</v>
      </c>
      <c r="G474" s="4">
        <v>-8.2740115896007296E+16</v>
      </c>
      <c r="H474" s="4">
        <v>1.1612815437849299E+17</v>
      </c>
    </row>
    <row r="475" spans="1:8">
      <c r="A475" s="2">
        <v>41322</v>
      </c>
      <c r="B475" s="3" t="s">
        <v>3947</v>
      </c>
      <c r="C475" s="12">
        <f t="shared" si="7"/>
        <v>-1.0442564475699698E-4</v>
      </c>
      <c r="D475" s="3" t="s">
        <v>3948</v>
      </c>
      <c r="E475" s="3" t="s">
        <v>3949</v>
      </c>
      <c r="F475" s="3">
        <v>96</v>
      </c>
      <c r="G475" s="4">
        <v>-1.19751681545956E+17</v>
      </c>
      <c r="H475" s="4">
        <v>1.0651636188702701E+17</v>
      </c>
    </row>
    <row r="476" spans="1:8">
      <c r="A476" s="2">
        <v>41323</v>
      </c>
      <c r="B476" s="3" t="s">
        <v>3950</v>
      </c>
      <c r="C476" s="12">
        <f t="shared" si="7"/>
        <v>-4.5953932161185316E-4</v>
      </c>
      <c r="D476" s="3" t="s">
        <v>3951</v>
      </c>
      <c r="E476" s="3" t="s">
        <v>3949</v>
      </c>
      <c r="F476" s="3">
        <v>96</v>
      </c>
      <c r="G476" s="4">
        <v>-1.2343258988960301E+17</v>
      </c>
      <c r="H476" s="4">
        <v>1.1450263883779101E+17</v>
      </c>
    </row>
    <row r="477" spans="1:8">
      <c r="A477" s="2">
        <v>41324</v>
      </c>
      <c r="B477" s="3" t="s">
        <v>3952</v>
      </c>
      <c r="C477" s="12">
        <f t="shared" si="7"/>
        <v>3.3899817906459656E-3</v>
      </c>
      <c r="D477" s="3" t="s">
        <v>3953</v>
      </c>
      <c r="E477" s="3" t="s">
        <v>3949</v>
      </c>
      <c r="F477" s="3">
        <v>96</v>
      </c>
      <c r="G477" s="4">
        <v>-8.5305087677346896E+16</v>
      </c>
      <c r="H477" s="4">
        <v>1.36084790807494E+17</v>
      </c>
    </row>
    <row r="478" spans="1:8">
      <c r="A478" s="2">
        <v>41325</v>
      </c>
      <c r="B478" s="3" t="s">
        <v>3954</v>
      </c>
      <c r="C478" s="12">
        <f t="shared" si="7"/>
        <v>-5.3566288208069697E-3</v>
      </c>
      <c r="D478" s="3" t="s">
        <v>3955</v>
      </c>
      <c r="E478" s="3" t="s">
        <v>3956</v>
      </c>
      <c r="F478" s="3">
        <v>97</v>
      </c>
      <c r="G478" s="4">
        <v>-8.5626694610188992E+16</v>
      </c>
      <c r="H478" s="4">
        <v>9.24227374370052E+16</v>
      </c>
    </row>
    <row r="479" spans="1:8">
      <c r="A479" s="2">
        <v>41326</v>
      </c>
      <c r="B479" s="3" t="s">
        <v>3957</v>
      </c>
      <c r="C479" s="12">
        <f t="shared" si="7"/>
        <v>4.2730515494935435E-3</v>
      </c>
      <c r="D479" s="3" t="s">
        <v>3958</v>
      </c>
      <c r="E479" s="3" t="s">
        <v>3956</v>
      </c>
      <c r="F479" s="3">
        <v>97</v>
      </c>
      <c r="G479" s="4">
        <v>-8.9395164557181696E+16</v>
      </c>
      <c r="H479" s="4">
        <v>1.01585598866826E+17</v>
      </c>
    </row>
    <row r="480" spans="1:8">
      <c r="A480" s="2">
        <v>41327</v>
      </c>
      <c r="B480" s="3" t="s">
        <v>3959</v>
      </c>
      <c r="C480" s="12">
        <f t="shared" si="7"/>
        <v>2.681231530055461E-3</v>
      </c>
      <c r="D480" s="3" t="s">
        <v>3960</v>
      </c>
      <c r="E480" s="3" t="s">
        <v>3961</v>
      </c>
      <c r="F480" s="3">
        <v>97</v>
      </c>
      <c r="G480" s="4">
        <v>-2.44935265605072E+16</v>
      </c>
      <c r="H480" s="4">
        <v>1.0781859890809299E+17</v>
      </c>
    </row>
    <row r="481" spans="1:8">
      <c r="A481" s="2">
        <v>41327</v>
      </c>
      <c r="B481" s="3" t="s">
        <v>3959</v>
      </c>
      <c r="C481" s="12">
        <f t="shared" si="7"/>
        <v>0</v>
      </c>
      <c r="D481" s="3" t="s">
        <v>3960</v>
      </c>
      <c r="E481" s="3" t="s">
        <v>3961</v>
      </c>
      <c r="F481" s="3">
        <v>97</v>
      </c>
      <c r="G481" s="4">
        <v>-2.44935265605072E+16</v>
      </c>
      <c r="H481" s="4">
        <v>1.0781859890809299E+17</v>
      </c>
    </row>
    <row r="482" spans="1:8">
      <c r="A482" s="2">
        <v>41328</v>
      </c>
      <c r="B482" s="3" t="s">
        <v>3962</v>
      </c>
      <c r="C482" s="12">
        <f t="shared" si="7"/>
        <v>-1.0444432559324082E-4</v>
      </c>
      <c r="D482" s="3" t="s">
        <v>3963</v>
      </c>
      <c r="E482" s="3" t="s">
        <v>3964</v>
      </c>
      <c r="F482" s="3">
        <v>97</v>
      </c>
      <c r="G482" s="4">
        <v>2.98526707673172E+16</v>
      </c>
      <c r="H482" s="4">
        <v>1.16224833703104E+17</v>
      </c>
    </row>
    <row r="483" spans="1:8">
      <c r="A483" s="2">
        <v>41329</v>
      </c>
      <c r="B483" s="3" t="s">
        <v>3965</v>
      </c>
      <c r="C483" s="12">
        <f t="shared" si="7"/>
        <v>-1.0444215977770928E-4</v>
      </c>
      <c r="D483" s="3" t="s">
        <v>3966</v>
      </c>
      <c r="E483" s="3" t="s">
        <v>3964</v>
      </c>
      <c r="F483" s="3">
        <v>97</v>
      </c>
      <c r="G483" s="4">
        <v>1.4436449283022499E+17</v>
      </c>
      <c r="H483" s="4">
        <v>9.87716373693032E+16</v>
      </c>
    </row>
    <row r="484" spans="1:8">
      <c r="A484" s="2">
        <v>41330</v>
      </c>
      <c r="B484" s="3" t="s">
        <v>3967</v>
      </c>
      <c r="C484" s="12">
        <f t="shared" si="7"/>
        <v>-3.3420682595827569E-3</v>
      </c>
      <c r="D484" s="3" t="s">
        <v>3968</v>
      </c>
      <c r="E484" s="3" t="s">
        <v>3969</v>
      </c>
      <c r="F484" s="3">
        <v>96</v>
      </c>
      <c r="G484" s="4">
        <v>1.00099513775846E+17</v>
      </c>
      <c r="H484" s="4">
        <v>1.1206399945745299E+17</v>
      </c>
    </row>
    <row r="485" spans="1:8">
      <c r="A485" s="2">
        <v>41331</v>
      </c>
      <c r="B485" s="3" t="s">
        <v>3970</v>
      </c>
      <c r="C485" s="12">
        <f t="shared" si="7"/>
        <v>1.6366934351354557E-3</v>
      </c>
      <c r="D485" s="3" t="s">
        <v>3971</v>
      </c>
      <c r="E485" s="3" t="s">
        <v>3972</v>
      </c>
      <c r="F485" s="3">
        <v>97</v>
      </c>
      <c r="G485" s="4">
        <v>1.23645805695036E+17</v>
      </c>
      <c r="H485" s="4">
        <v>1.24691943772256E+17</v>
      </c>
    </row>
    <row r="486" spans="1:8">
      <c r="A486" s="2">
        <v>41332</v>
      </c>
      <c r="B486" s="3" t="s">
        <v>3973</v>
      </c>
      <c r="C486" s="12">
        <f t="shared" si="7"/>
        <v>1.1346277044847269E-3</v>
      </c>
      <c r="D486" s="3" t="s">
        <v>3974</v>
      </c>
      <c r="E486" s="3" t="s">
        <v>3975</v>
      </c>
      <c r="F486" s="3">
        <v>97</v>
      </c>
      <c r="G486" s="4">
        <v>1.6329898479208602E+17</v>
      </c>
      <c r="H486" s="4">
        <v>1.0685089603158301E+17</v>
      </c>
    </row>
    <row r="487" spans="1:8">
      <c r="A487" s="2">
        <v>41333</v>
      </c>
      <c r="B487" s="3" t="s">
        <v>3976</v>
      </c>
      <c r="C487" s="12">
        <f t="shared" si="7"/>
        <v>1.5132467716464423E-3</v>
      </c>
      <c r="D487" s="3" t="s">
        <v>3977</v>
      </c>
      <c r="E487" s="3" t="s">
        <v>3978</v>
      </c>
      <c r="F487" s="3">
        <v>97</v>
      </c>
      <c r="G487" s="4">
        <v>1.3363432966520899E+17</v>
      </c>
      <c r="H487" s="4">
        <v>1.1048588992146899E+17</v>
      </c>
    </row>
    <row r="488" spans="1:8">
      <c r="A488" s="2">
        <v>41334</v>
      </c>
      <c r="B488" s="3" t="s">
        <v>3979</v>
      </c>
      <c r="C488" s="12">
        <f t="shared" si="7"/>
        <v>-1.1052522137055924E-3</v>
      </c>
      <c r="D488" s="3" t="s">
        <v>3980</v>
      </c>
      <c r="E488" s="3" t="s">
        <v>3978</v>
      </c>
      <c r="F488" s="3">
        <v>97</v>
      </c>
      <c r="G488" s="4">
        <v>1.6022555808524602E+17</v>
      </c>
      <c r="H488" s="4">
        <v>1.0823394743458701E+17</v>
      </c>
    </row>
    <row r="489" spans="1:8">
      <c r="A489" s="2">
        <v>41335</v>
      </c>
      <c r="B489" s="3" t="s">
        <v>3981</v>
      </c>
      <c r="C489" s="12">
        <f t="shared" si="7"/>
        <v>-1.0602466627524551E-4</v>
      </c>
      <c r="D489" s="3" t="s">
        <v>3982</v>
      </c>
      <c r="E489" s="3" t="s">
        <v>3983</v>
      </c>
      <c r="F489" s="3">
        <v>97</v>
      </c>
      <c r="G489" s="4">
        <v>2.0658424755827398E+17</v>
      </c>
      <c r="H489" s="4">
        <v>1.0498762675333699E+17</v>
      </c>
    </row>
    <row r="490" spans="1:8">
      <c r="A490" s="2">
        <v>41336</v>
      </c>
      <c r="B490" s="3" t="s">
        <v>3984</v>
      </c>
      <c r="C490" s="12">
        <f t="shared" si="7"/>
        <v>-1.0602497707344734E-4</v>
      </c>
      <c r="D490" s="3" t="s">
        <v>3985</v>
      </c>
      <c r="E490" s="3" t="s">
        <v>3983</v>
      </c>
      <c r="F490" s="3">
        <v>97</v>
      </c>
      <c r="G490" s="4">
        <v>1.17925625117526E+17</v>
      </c>
      <c r="H490" s="4">
        <v>1.0380803694678099E+17</v>
      </c>
    </row>
    <row r="491" spans="1:8">
      <c r="A491" s="2">
        <v>41337</v>
      </c>
      <c r="B491" s="3" t="s">
        <v>3986</v>
      </c>
      <c r="C491" s="12">
        <f t="shared" si="7"/>
        <v>-4.8217802370027043E-3</v>
      </c>
      <c r="D491" s="3" t="s">
        <v>3987</v>
      </c>
      <c r="E491" s="3" t="s">
        <v>3983</v>
      </c>
      <c r="F491" s="3">
        <v>97</v>
      </c>
      <c r="G491" s="4">
        <v>5.5417510708602704E+16</v>
      </c>
      <c r="H491" s="4">
        <v>9.5090247199060192E+16</v>
      </c>
    </row>
    <row r="492" spans="1:8">
      <c r="A492" s="2">
        <v>41338</v>
      </c>
      <c r="B492" s="3" t="s">
        <v>3988</v>
      </c>
      <c r="C492" s="12">
        <f t="shared" si="7"/>
        <v>-5.4054020855704072E-4</v>
      </c>
      <c r="D492" s="3" t="s">
        <v>3989</v>
      </c>
      <c r="E492" s="3" t="s">
        <v>3990</v>
      </c>
      <c r="F492" s="3">
        <v>97</v>
      </c>
      <c r="G492" s="4">
        <v>4.98282144055932E+16</v>
      </c>
      <c r="H492" s="4">
        <v>7.11929707942184E+16</v>
      </c>
    </row>
    <row r="493" spans="1:8">
      <c r="A493" s="2">
        <v>41339</v>
      </c>
      <c r="B493" s="3" t="s">
        <v>3991</v>
      </c>
      <c r="C493" s="12">
        <f t="shared" si="7"/>
        <v>-5.2597535778646301E-3</v>
      </c>
      <c r="D493" s="3" t="s">
        <v>3992</v>
      </c>
      <c r="E493" s="3" t="s">
        <v>3993</v>
      </c>
      <c r="F493" s="3">
        <v>98</v>
      </c>
      <c r="G493" s="3">
        <v>-0.84828233654288199</v>
      </c>
      <c r="H493" s="4">
        <v>4.0953656427818496E+16</v>
      </c>
    </row>
    <row r="494" spans="1:8">
      <c r="A494" s="2">
        <v>41340</v>
      </c>
      <c r="B494" s="3" t="s">
        <v>3994</v>
      </c>
      <c r="C494" s="12">
        <f t="shared" si="7"/>
        <v>-9.7873174381693639E-3</v>
      </c>
      <c r="D494" s="3" t="s">
        <v>3995</v>
      </c>
      <c r="E494" s="3" t="s">
        <v>3996</v>
      </c>
      <c r="F494" s="3">
        <v>98</v>
      </c>
      <c r="G494" s="4">
        <v>-1.5768473839799699E+17</v>
      </c>
      <c r="H494" s="4">
        <v>2.06093129508924E+16</v>
      </c>
    </row>
    <row r="495" spans="1:8">
      <c r="A495" s="2">
        <v>41341</v>
      </c>
      <c r="B495" s="3" t="s">
        <v>3997</v>
      </c>
      <c r="C495" s="12">
        <f t="shared" si="7"/>
        <v>-5.3775115016184124E-4</v>
      </c>
      <c r="D495" s="3" t="s">
        <v>3998</v>
      </c>
      <c r="E495" s="3" t="s">
        <v>3999</v>
      </c>
      <c r="F495" s="3">
        <v>100</v>
      </c>
      <c r="G495" s="4">
        <v>-2.2752465737780602E+17</v>
      </c>
      <c r="H495" s="4">
        <v>1.97075704459779E+16</v>
      </c>
    </row>
    <row r="496" spans="1:8">
      <c r="A496" s="2">
        <v>41342</v>
      </c>
      <c r="B496" s="3" t="s">
        <v>4000</v>
      </c>
      <c r="C496" s="12">
        <f t="shared" si="7"/>
        <v>-1.0526633996488347E-4</v>
      </c>
      <c r="D496" s="3" t="s">
        <v>4001</v>
      </c>
      <c r="E496" s="3" t="s">
        <v>4002</v>
      </c>
      <c r="F496" s="3">
        <v>100</v>
      </c>
      <c r="G496" s="4">
        <v>-1.05710320630238E+17</v>
      </c>
      <c r="H496" s="4">
        <v>3.47078308823185E+16</v>
      </c>
    </row>
    <row r="497" spans="1:8">
      <c r="A497" s="2">
        <v>41343</v>
      </c>
      <c r="B497" s="3" t="s">
        <v>4003</v>
      </c>
      <c r="C497" s="12">
        <f t="shared" si="7"/>
        <v>-1.052662559231235E-4</v>
      </c>
      <c r="D497" s="3" t="s">
        <v>4004</v>
      </c>
      <c r="E497" s="3" t="s">
        <v>4002</v>
      </c>
      <c r="F497" s="3">
        <v>100</v>
      </c>
      <c r="G497" s="4">
        <v>-1.6755735112346701E+17</v>
      </c>
      <c r="H497" s="4">
        <v>2.99105181890331E+16</v>
      </c>
    </row>
    <row r="498" spans="1:8">
      <c r="A498" s="2">
        <v>41344</v>
      </c>
      <c r="B498" s="3" t="s">
        <v>4005</v>
      </c>
      <c r="C498" s="12">
        <f t="shared" si="7"/>
        <v>-3.1241546210917251E-4</v>
      </c>
      <c r="D498" s="3" t="s">
        <v>4006</v>
      </c>
      <c r="E498" s="3" t="s">
        <v>4007</v>
      </c>
      <c r="F498" s="3">
        <v>101</v>
      </c>
      <c r="G498" s="4">
        <v>-1.6965550346722099E+17</v>
      </c>
      <c r="H498" s="4">
        <v>2.06147522899942E+16</v>
      </c>
    </row>
    <row r="499" spans="1:8">
      <c r="A499" s="2">
        <v>41345</v>
      </c>
      <c r="B499" s="3" t="s">
        <v>4008</v>
      </c>
      <c r="C499" s="12">
        <f t="shared" si="7"/>
        <v>2.738244747215604E-3</v>
      </c>
      <c r="D499" s="3" t="s">
        <v>4009</v>
      </c>
      <c r="E499" s="3" t="s">
        <v>4007</v>
      </c>
      <c r="F499" s="3">
        <v>101</v>
      </c>
      <c r="G499" s="4">
        <v>-1.4046766488976E+17</v>
      </c>
      <c r="H499" s="3">
        <v>-0.60188963132804496</v>
      </c>
    </row>
    <row r="500" spans="1:8">
      <c r="A500" s="2">
        <v>41346</v>
      </c>
      <c r="B500" s="3" t="s">
        <v>4010</v>
      </c>
      <c r="C500" s="12">
        <f t="shared" si="7"/>
        <v>-3.8141594940457922E-3</v>
      </c>
      <c r="D500" s="3" t="s">
        <v>4011</v>
      </c>
      <c r="E500" s="3" t="s">
        <v>4007</v>
      </c>
      <c r="F500" s="3">
        <v>101</v>
      </c>
      <c r="G500" s="4">
        <v>-1.3265602376251901E+17</v>
      </c>
      <c r="H500" s="4">
        <v>-5.9376547873879296E+16</v>
      </c>
    </row>
    <row r="501" spans="1:8">
      <c r="A501" s="2">
        <v>41347</v>
      </c>
      <c r="B501" s="3" t="s">
        <v>4012</v>
      </c>
      <c r="C501" s="12">
        <f t="shared" si="7"/>
        <v>-4.0497788680075083E-3</v>
      </c>
      <c r="D501" s="3" t="s">
        <v>4013</v>
      </c>
      <c r="E501" s="3" t="s">
        <v>4007</v>
      </c>
      <c r="F501" s="3">
        <v>101</v>
      </c>
      <c r="G501" s="4">
        <v>-2.1614671122040099E+17</v>
      </c>
      <c r="H501" s="4">
        <v>-6.6890269371525904E+16</v>
      </c>
    </row>
    <row r="502" spans="1:8">
      <c r="A502" s="2">
        <v>41348</v>
      </c>
      <c r="B502" s="3" t="s">
        <v>4014</v>
      </c>
      <c r="C502" s="12">
        <f t="shared" si="7"/>
        <v>7.2604952396955981E-3</v>
      </c>
      <c r="D502" s="3" t="s">
        <v>4015</v>
      </c>
      <c r="E502" s="3" t="s">
        <v>4016</v>
      </c>
      <c r="F502" s="3">
        <v>101</v>
      </c>
      <c r="G502" s="4">
        <v>-2.3032698596173501E+17</v>
      </c>
      <c r="H502" s="4">
        <v>-5.2903570860112704E+16</v>
      </c>
    </row>
    <row r="503" spans="1:8">
      <c r="A503" s="2">
        <v>41349</v>
      </c>
      <c r="B503" s="3" t="s">
        <v>4017</v>
      </c>
      <c r="C503" s="12">
        <f t="shared" si="7"/>
        <v>-1.0520268000281839E-4</v>
      </c>
      <c r="D503" s="3" t="s">
        <v>4018</v>
      </c>
      <c r="E503" s="3" t="s">
        <v>4016</v>
      </c>
      <c r="F503" s="3">
        <v>101</v>
      </c>
      <c r="G503" s="4">
        <v>-2.2899304093811802E+17</v>
      </c>
      <c r="H503" s="4">
        <v>-1.37420160853685E+16</v>
      </c>
    </row>
    <row r="504" spans="1:8">
      <c r="A504" s="2">
        <v>41350</v>
      </c>
      <c r="B504" s="3" t="s">
        <v>4019</v>
      </c>
      <c r="C504" s="12">
        <f t="shared" si="7"/>
        <v>-1.0520250474868405E-4</v>
      </c>
      <c r="D504" s="3" t="s">
        <v>4020</v>
      </c>
      <c r="E504" s="3" t="s">
        <v>4016</v>
      </c>
      <c r="F504" s="3">
        <v>101</v>
      </c>
      <c r="G504" s="4">
        <v>-1.76610927265416E+17</v>
      </c>
      <c r="H504" s="4">
        <v>-1.12336263272823E+16</v>
      </c>
    </row>
    <row r="505" spans="1:8">
      <c r="A505" s="2">
        <v>41351</v>
      </c>
      <c r="B505" s="3" t="s">
        <v>4021</v>
      </c>
      <c r="C505" s="12">
        <f t="shared" si="7"/>
        <v>-4.0291598021254512E-3</v>
      </c>
      <c r="D505" s="3" t="s">
        <v>4022</v>
      </c>
      <c r="E505" s="3" t="s">
        <v>4023</v>
      </c>
      <c r="F505" s="3">
        <v>101</v>
      </c>
      <c r="G505" s="4">
        <v>-2.15082236507692E+17</v>
      </c>
      <c r="H505" s="4">
        <v>-2.7792091090798E+16</v>
      </c>
    </row>
    <row r="506" spans="1:8">
      <c r="A506" s="2">
        <v>41352</v>
      </c>
      <c r="B506" s="3" t="s">
        <v>4024</v>
      </c>
      <c r="C506" s="12">
        <f t="shared" si="7"/>
        <v>-6.2105878766811782E-3</v>
      </c>
      <c r="D506" s="3" t="s">
        <v>4025</v>
      </c>
      <c r="E506" s="3" t="s">
        <v>4026</v>
      </c>
      <c r="F506" s="3">
        <v>100</v>
      </c>
      <c r="G506" s="4">
        <v>-2.7145327647055802E+17</v>
      </c>
      <c r="H506" s="4">
        <v>-5.0188550771845104E+16</v>
      </c>
    </row>
    <row r="507" spans="1:8">
      <c r="A507" s="2">
        <v>41353</v>
      </c>
      <c r="B507" s="3" t="s">
        <v>4027</v>
      </c>
      <c r="C507" s="12">
        <f t="shared" si="7"/>
        <v>1.3421685238008787E-3</v>
      </c>
      <c r="D507" s="3" t="s">
        <v>4028</v>
      </c>
      <c r="E507" s="3" t="s">
        <v>4029</v>
      </c>
      <c r="F507" s="3">
        <v>100</v>
      </c>
      <c r="G507" s="4">
        <v>-2.5531383500240701E+17</v>
      </c>
      <c r="H507" s="4">
        <v>-3.15213259587985E+16</v>
      </c>
    </row>
    <row r="508" spans="1:8">
      <c r="A508" s="2">
        <v>41354</v>
      </c>
      <c r="B508" s="3" t="s">
        <v>4030</v>
      </c>
      <c r="C508" s="12">
        <f t="shared" si="7"/>
        <v>-2.8752389288925584E-3</v>
      </c>
      <c r="D508" s="3" t="s">
        <v>4031</v>
      </c>
      <c r="E508" s="3" t="s">
        <v>4029</v>
      </c>
      <c r="F508" s="3">
        <v>100</v>
      </c>
      <c r="G508" s="4">
        <v>-3.0995598407790099E+17</v>
      </c>
      <c r="H508" s="4">
        <v>-3.6958838050366896E+16</v>
      </c>
    </row>
    <row r="509" spans="1:8">
      <c r="A509" s="2">
        <v>41355</v>
      </c>
      <c r="B509" s="3" t="s">
        <v>4032</v>
      </c>
      <c r="C509" s="12">
        <f t="shared" si="7"/>
        <v>1.08326924697453E-3</v>
      </c>
      <c r="D509" s="3" t="s">
        <v>4033</v>
      </c>
      <c r="E509" s="3" t="s">
        <v>4034</v>
      </c>
      <c r="F509" s="3">
        <v>100</v>
      </c>
      <c r="G509" s="4">
        <v>-2.5358964336638301E+17</v>
      </c>
      <c r="H509" s="4">
        <v>-3.46410220698302E+16</v>
      </c>
    </row>
    <row r="510" spans="1:8">
      <c r="A510" s="2">
        <v>41356</v>
      </c>
      <c r="B510" s="3" t="s">
        <v>4035</v>
      </c>
      <c r="C510" s="12">
        <f t="shared" si="7"/>
        <v>-1.045161820344988E-4</v>
      </c>
      <c r="D510" s="3" t="s">
        <v>4036</v>
      </c>
      <c r="E510" s="3" t="s">
        <v>4037</v>
      </c>
      <c r="F510" s="3">
        <v>100</v>
      </c>
      <c r="G510" s="4">
        <v>-2.9222530904141197E+17</v>
      </c>
      <c r="H510" s="4">
        <v>-2.03235280736076E+16</v>
      </c>
    </row>
    <row r="511" spans="1:8">
      <c r="A511" s="2">
        <v>41356</v>
      </c>
      <c r="B511" s="3" t="s">
        <v>4035</v>
      </c>
      <c r="C511" s="12">
        <f t="shared" si="7"/>
        <v>0</v>
      </c>
      <c r="D511" s="3" t="s">
        <v>4036</v>
      </c>
      <c r="E511" s="3" t="s">
        <v>4037</v>
      </c>
      <c r="F511" s="3">
        <v>100</v>
      </c>
      <c r="G511" s="4">
        <v>-2.9222530904141197E+17</v>
      </c>
      <c r="H511" s="4">
        <v>-2.03235280736076E+16</v>
      </c>
    </row>
    <row r="512" spans="1:8">
      <c r="A512" s="2">
        <v>41357</v>
      </c>
      <c r="B512" s="3" t="s">
        <v>4038</v>
      </c>
      <c r="C512" s="12">
        <f t="shared" si="7"/>
        <v>-1.0451612453052816E-4</v>
      </c>
      <c r="D512" s="3" t="s">
        <v>4039</v>
      </c>
      <c r="E512" s="3" t="s">
        <v>4037</v>
      </c>
      <c r="F512" s="3">
        <v>100</v>
      </c>
      <c r="G512" s="4">
        <v>-3.1578230352517197E+17</v>
      </c>
      <c r="H512" s="4">
        <v>1.72669363033217E+16</v>
      </c>
    </row>
    <row r="513" spans="1:8">
      <c r="A513" s="2">
        <v>41358</v>
      </c>
      <c r="B513" s="3" t="s">
        <v>4040</v>
      </c>
      <c r="C513" s="12">
        <f t="shared" si="7"/>
        <v>1.6701204884713027E-4</v>
      </c>
      <c r="D513" s="3" t="s">
        <v>4041</v>
      </c>
      <c r="E513" s="3" t="s">
        <v>4037</v>
      </c>
      <c r="F513" s="3">
        <v>100</v>
      </c>
      <c r="G513" s="4">
        <v>-3.1351886020637402E+17</v>
      </c>
      <c r="H513" s="4">
        <v>2.51469905713856E+16</v>
      </c>
    </row>
    <row r="514" spans="1:8">
      <c r="A514" s="2">
        <v>41359</v>
      </c>
      <c r="B514" s="3" t="s">
        <v>4042</v>
      </c>
      <c r="C514" s="12">
        <f t="shared" si="7"/>
        <v>-2.9389453646923029E-3</v>
      </c>
      <c r="D514" s="3" t="s">
        <v>4043</v>
      </c>
      <c r="E514" s="3" t="s">
        <v>4044</v>
      </c>
      <c r="F514" s="3">
        <v>100</v>
      </c>
      <c r="G514" s="4">
        <v>-3.3682446451088698E+17</v>
      </c>
      <c r="H514" s="3">
        <v>-0.76413336129359499</v>
      </c>
    </row>
    <row r="515" spans="1:8">
      <c r="A515" s="2">
        <v>41360</v>
      </c>
      <c r="B515" s="3" t="s">
        <v>4045</v>
      </c>
      <c r="C515" s="12">
        <f t="shared" si="7"/>
        <v>8.79040324043588E-3</v>
      </c>
      <c r="D515" s="3" t="s">
        <v>4046</v>
      </c>
      <c r="E515" s="3" t="s">
        <v>4047</v>
      </c>
      <c r="F515" s="3">
        <v>101</v>
      </c>
      <c r="G515" s="4">
        <v>-2.3164472636651901E+17</v>
      </c>
      <c r="H515" s="3">
        <v>0.67802901624978096</v>
      </c>
    </row>
    <row r="516" spans="1:8">
      <c r="A516" s="2">
        <v>41361</v>
      </c>
      <c r="B516" s="3" t="s">
        <v>4048</v>
      </c>
      <c r="C516" s="12">
        <f t="shared" si="7"/>
        <v>1.8854046251457282E-3</v>
      </c>
      <c r="D516" s="3" t="s">
        <v>4049</v>
      </c>
      <c r="E516" s="3" t="s">
        <v>4047</v>
      </c>
      <c r="F516" s="3">
        <v>101</v>
      </c>
      <c r="G516" s="4">
        <v>-2.2932027347578598E+17</v>
      </c>
      <c r="H516" s="4">
        <v>1.08437914723642E+16</v>
      </c>
    </row>
    <row r="517" spans="1:8">
      <c r="A517" s="2">
        <v>41362</v>
      </c>
      <c r="B517" s="3" t="s">
        <v>4050</v>
      </c>
      <c r="C517" s="12">
        <f t="shared" si="7"/>
        <v>-1.0454001922523018E-4</v>
      </c>
      <c r="D517" s="3" t="s">
        <v>4051</v>
      </c>
      <c r="E517" s="3" t="s">
        <v>4047</v>
      </c>
      <c r="F517" s="3">
        <v>101</v>
      </c>
      <c r="G517" s="4">
        <v>-2.4084641627643802E+17</v>
      </c>
      <c r="H517" s="4">
        <v>1.08401880704038E+16</v>
      </c>
    </row>
    <row r="518" spans="1:8">
      <c r="A518" s="2">
        <v>41363</v>
      </c>
      <c r="B518" s="3" t="s">
        <v>4052</v>
      </c>
      <c r="C518" s="12">
        <f t="shared" si="7"/>
        <v>-1.0453976359761203E-4</v>
      </c>
      <c r="D518" s="3" t="s">
        <v>4053</v>
      </c>
      <c r="E518" s="3" t="s">
        <v>4047</v>
      </c>
      <c r="F518" s="3">
        <v>101</v>
      </c>
      <c r="G518" s="4">
        <v>-2.5563248341587398E+17</v>
      </c>
      <c r="H518" s="4">
        <v>-1.11878068441514E+16</v>
      </c>
    </row>
    <row r="519" spans="1:8">
      <c r="A519" s="2">
        <v>41364</v>
      </c>
      <c r="B519" s="3" t="s">
        <v>4054</v>
      </c>
      <c r="C519" s="12">
        <f t="shared" si="7"/>
        <v>-8.9578014878322101E-5</v>
      </c>
      <c r="D519" s="3" t="s">
        <v>4055</v>
      </c>
      <c r="E519" s="3" t="s">
        <v>4056</v>
      </c>
      <c r="F519" s="3">
        <v>101</v>
      </c>
      <c r="G519" s="4">
        <v>-2.4637142245920998E+17</v>
      </c>
      <c r="H519" s="3">
        <v>-0.69505213402814003</v>
      </c>
    </row>
    <row r="520" spans="1:8">
      <c r="A520" s="2">
        <v>41365</v>
      </c>
      <c r="B520" s="3" t="s">
        <v>4057</v>
      </c>
      <c r="C520" s="12">
        <f t="shared" si="7"/>
        <v>-4.9079318365681072E-3</v>
      </c>
      <c r="D520" s="3" t="s">
        <v>4058</v>
      </c>
      <c r="E520" s="3" t="s">
        <v>4056</v>
      </c>
      <c r="F520" s="3">
        <v>101</v>
      </c>
      <c r="G520" s="4">
        <v>-2.89243786061592E+17</v>
      </c>
      <c r="H520" s="4">
        <v>-1.37212926481785E+16</v>
      </c>
    </row>
    <row r="521" spans="1:8">
      <c r="A521" s="2">
        <v>41366</v>
      </c>
      <c r="B521" s="3" t="s">
        <v>4059</v>
      </c>
      <c r="C521" s="12">
        <f t="shared" si="7"/>
        <v>-3.8807472601020683E-3</v>
      </c>
      <c r="D521" s="3" t="s">
        <v>4060</v>
      </c>
      <c r="E521" s="3" t="s">
        <v>4061</v>
      </c>
      <c r="F521" s="3">
        <v>101</v>
      </c>
      <c r="G521" s="4">
        <v>-3.2120991943993901E+17</v>
      </c>
      <c r="H521" s="4">
        <v>-4.3082283479407504E+16</v>
      </c>
    </row>
    <row r="522" spans="1:8">
      <c r="A522" s="2">
        <v>41367</v>
      </c>
      <c r="B522" s="3" t="s">
        <v>4062</v>
      </c>
      <c r="C522" s="12">
        <f t="shared" ref="C522:C585" si="8">+(B522-B521)/B521</f>
        <v>-1.8518513616610277E-2</v>
      </c>
      <c r="D522" s="3" t="s">
        <v>4063</v>
      </c>
      <c r="E522" s="3" t="s">
        <v>4061</v>
      </c>
      <c r="F522" s="3">
        <v>101</v>
      </c>
      <c r="G522" s="4">
        <v>-4.2653442293433901E+17</v>
      </c>
      <c r="H522" s="4">
        <v>-8.866921963887E+16</v>
      </c>
    </row>
    <row r="523" spans="1:8">
      <c r="A523" s="2">
        <v>41368</v>
      </c>
      <c r="B523" s="3" t="s">
        <v>4064</v>
      </c>
      <c r="C523" s="12">
        <f t="shared" si="8"/>
        <v>4.5975785451399685E-3</v>
      </c>
      <c r="D523" s="3" t="s">
        <v>4065</v>
      </c>
      <c r="E523" s="3" t="s">
        <v>4066</v>
      </c>
      <c r="F523" s="3">
        <v>101</v>
      </c>
      <c r="G523" s="4">
        <v>-3.8961782718468301E+17</v>
      </c>
      <c r="H523" s="4">
        <v>-7.9966526211968608E+16</v>
      </c>
    </row>
    <row r="524" spans="1:8">
      <c r="A524" s="2">
        <v>41369</v>
      </c>
      <c r="B524" s="3" t="s">
        <v>4067</v>
      </c>
      <c r="C524" s="12">
        <f t="shared" si="8"/>
        <v>9.8303233094887226E-4</v>
      </c>
      <c r="D524" s="3" t="s">
        <v>4068</v>
      </c>
      <c r="E524" s="3" t="s">
        <v>4069</v>
      </c>
      <c r="F524" s="3">
        <v>102</v>
      </c>
      <c r="G524" s="4">
        <v>-3.4134348183019098E+17</v>
      </c>
      <c r="H524" s="4">
        <v>-7.79448208794172E+16</v>
      </c>
    </row>
    <row r="525" spans="1:8">
      <c r="A525" s="2">
        <v>41370</v>
      </c>
      <c r="B525" s="3" t="s">
        <v>4070</v>
      </c>
      <c r="C525" s="12">
        <f t="shared" si="8"/>
        <v>-1.0607173117909318E-4</v>
      </c>
      <c r="D525" s="3" t="s">
        <v>4071</v>
      </c>
      <c r="E525" s="3" t="s">
        <v>4069</v>
      </c>
      <c r="F525" s="3">
        <v>102</v>
      </c>
      <c r="G525" s="4">
        <v>-2.5857265972997101E+17</v>
      </c>
      <c r="H525" s="4">
        <v>-7.69230782715388E+16</v>
      </c>
    </row>
    <row r="526" spans="1:8">
      <c r="A526" s="2">
        <v>41371</v>
      </c>
      <c r="B526" s="3" t="s">
        <v>4072</v>
      </c>
      <c r="C526" s="12">
        <f t="shared" si="8"/>
        <v>-1.0607154675145027E-4</v>
      </c>
      <c r="D526" s="3" t="s">
        <v>4073</v>
      </c>
      <c r="E526" s="3" t="s">
        <v>4074</v>
      </c>
      <c r="F526" s="3">
        <v>100</v>
      </c>
      <c r="G526" s="4">
        <v>-2.54667104064992E+17</v>
      </c>
      <c r="H526" s="4">
        <v>-5.58864858396892E+16</v>
      </c>
    </row>
    <row r="527" spans="1:8">
      <c r="A527" s="2">
        <v>41372</v>
      </c>
      <c r="B527" s="3" t="s">
        <v>4075</v>
      </c>
      <c r="C527" s="12">
        <f t="shared" si="8"/>
        <v>-3.4307036634760309E-3</v>
      </c>
      <c r="D527" s="3" t="s">
        <v>4076</v>
      </c>
      <c r="E527" s="3" t="s">
        <v>4074</v>
      </c>
      <c r="F527" s="3">
        <v>100</v>
      </c>
      <c r="G527" s="4">
        <v>-2.8427230795537901E+17</v>
      </c>
      <c r="H527" s="4">
        <v>-5.43952705086128E+16</v>
      </c>
    </row>
    <row r="528" spans="1:8">
      <c r="A528" s="2">
        <v>41373</v>
      </c>
      <c r="B528" s="3" t="s">
        <v>4077</v>
      </c>
      <c r="C528" s="12">
        <f t="shared" si="8"/>
        <v>8.8868975441325337E-3</v>
      </c>
      <c r="D528" s="3" t="s">
        <v>4078</v>
      </c>
      <c r="E528" s="3" t="s">
        <v>4074</v>
      </c>
      <c r="F528" s="3">
        <v>100</v>
      </c>
      <c r="G528" s="4">
        <v>-2.01905599138052E+17</v>
      </c>
      <c r="H528" s="4">
        <v>-2.76539110732311E+16</v>
      </c>
    </row>
    <row r="529" spans="1:8">
      <c r="A529" s="2">
        <v>41374</v>
      </c>
      <c r="B529" s="3" t="s">
        <v>4079</v>
      </c>
      <c r="C529" s="12">
        <f t="shared" si="8"/>
        <v>-8.5344665529023273E-3</v>
      </c>
      <c r="D529" s="3" t="s">
        <v>4080</v>
      </c>
      <c r="E529" s="3" t="s">
        <v>4074</v>
      </c>
      <c r="F529" s="3">
        <v>100</v>
      </c>
      <c r="G529" s="4">
        <v>-2.7820086244636998E+17</v>
      </c>
      <c r="H529" s="4">
        <v>-4.4479071444147296E+16</v>
      </c>
    </row>
    <row r="530" spans="1:8">
      <c r="A530" s="2">
        <v>41375</v>
      </c>
      <c r="B530" s="3" t="s">
        <v>4081</v>
      </c>
      <c r="C530" s="12">
        <f t="shared" si="8"/>
        <v>1.5506201580933491E-3</v>
      </c>
      <c r="D530" s="3" t="s">
        <v>4082</v>
      </c>
      <c r="E530" s="3" t="s">
        <v>4074</v>
      </c>
      <c r="F530" s="3">
        <v>100</v>
      </c>
      <c r="G530" s="4">
        <v>-2.8853346569593798E+17</v>
      </c>
      <c r="H530" s="4">
        <v>-4.1277747779055296E+16</v>
      </c>
    </row>
    <row r="531" spans="1:8">
      <c r="A531" s="2">
        <v>41376</v>
      </c>
      <c r="B531" s="3" t="s">
        <v>4083</v>
      </c>
      <c r="C531" s="12">
        <f t="shared" si="8"/>
        <v>-9.9870110418497481E-3</v>
      </c>
      <c r="D531" s="3" t="s">
        <v>4084</v>
      </c>
      <c r="E531" s="3" t="s">
        <v>4085</v>
      </c>
      <c r="F531" s="3">
        <v>100</v>
      </c>
      <c r="G531" s="4">
        <v>-3.4035404718679302E+17</v>
      </c>
      <c r="H531" s="4">
        <v>-6.04030267288304E+16</v>
      </c>
    </row>
    <row r="532" spans="1:8">
      <c r="A532" s="2">
        <v>41377</v>
      </c>
      <c r="B532" s="3" t="s">
        <v>4086</v>
      </c>
      <c r="C532" s="12">
        <f t="shared" si="8"/>
        <v>-1.0654360673832313E-4</v>
      </c>
      <c r="D532" s="3" t="s">
        <v>4087</v>
      </c>
      <c r="E532" s="3" t="s">
        <v>4085</v>
      </c>
      <c r="F532" s="3">
        <v>100</v>
      </c>
      <c r="G532" s="4">
        <v>-3.0786622265320397E+17</v>
      </c>
      <c r="H532" s="4">
        <v>-5.28109020725268E+16</v>
      </c>
    </row>
    <row r="533" spans="1:8">
      <c r="A533" s="2">
        <v>41378</v>
      </c>
      <c r="B533" s="3" t="s">
        <v>4088</v>
      </c>
      <c r="C533" s="12">
        <f t="shared" si="8"/>
        <v>-1.0654338620075593E-4</v>
      </c>
      <c r="D533" s="3" t="s">
        <v>4089</v>
      </c>
      <c r="E533" s="3" t="s">
        <v>4085</v>
      </c>
      <c r="F533" s="3">
        <v>100</v>
      </c>
      <c r="G533" s="4">
        <v>-3.6700278559402099E+17</v>
      </c>
      <c r="H533" s="4">
        <v>-6.43031647686954E+16</v>
      </c>
    </row>
    <row r="534" spans="1:8">
      <c r="A534" s="2">
        <v>41379</v>
      </c>
      <c r="B534" s="3" t="s">
        <v>4090</v>
      </c>
      <c r="C534" s="12">
        <f t="shared" si="8"/>
        <v>-2.8874209378511397E-2</v>
      </c>
      <c r="D534" s="3" t="s">
        <v>4091</v>
      </c>
      <c r="E534" s="3" t="s">
        <v>4092</v>
      </c>
      <c r="F534" s="3">
        <v>99</v>
      </c>
      <c r="G534" s="4">
        <v>-5.5624545436382298E+17</v>
      </c>
      <c r="H534" s="4">
        <v>-1.3217883050463699E+17</v>
      </c>
    </row>
    <row r="535" spans="1:8">
      <c r="A535" s="2">
        <v>41380</v>
      </c>
      <c r="B535" s="3" t="s">
        <v>4093</v>
      </c>
      <c r="C535" s="12">
        <f t="shared" si="8"/>
        <v>3.7820576773293173E-3</v>
      </c>
      <c r="D535" s="3" t="s">
        <v>4094</v>
      </c>
      <c r="E535" s="3" t="s">
        <v>4095</v>
      </c>
      <c r="F535" s="3">
        <v>100</v>
      </c>
      <c r="G535" s="4">
        <v>-5.3479421657064602E+17</v>
      </c>
      <c r="H535" s="4">
        <v>-1.3712688345543101E+17</v>
      </c>
    </row>
    <row r="536" spans="1:8">
      <c r="A536" s="2">
        <v>41381</v>
      </c>
      <c r="B536" s="3" t="s">
        <v>4096</v>
      </c>
      <c r="C536" s="12">
        <f t="shared" si="8"/>
        <v>2.8230488341717363E-3</v>
      </c>
      <c r="D536" s="3" t="s">
        <v>4097</v>
      </c>
      <c r="E536" s="3" t="s">
        <v>4098</v>
      </c>
      <c r="F536" s="3">
        <v>100</v>
      </c>
      <c r="G536" s="4">
        <v>-4.9432254564960902E+17</v>
      </c>
      <c r="H536" s="4">
        <v>-1.6034549507869101E+17</v>
      </c>
    </row>
    <row r="537" spans="1:8">
      <c r="A537" s="2">
        <v>41382</v>
      </c>
      <c r="B537" s="3" t="s">
        <v>4099</v>
      </c>
      <c r="C537" s="12">
        <f t="shared" si="8"/>
        <v>9.5975787294701664E-4</v>
      </c>
      <c r="D537" s="3" t="s">
        <v>4100</v>
      </c>
      <c r="E537" s="3" t="s">
        <v>4098</v>
      </c>
      <c r="F537" s="3">
        <v>100</v>
      </c>
      <c r="G537" s="4">
        <v>-4.4809923855757498E+17</v>
      </c>
      <c r="H537" s="4">
        <v>-1.5854186571639398E+17</v>
      </c>
    </row>
    <row r="538" spans="1:8">
      <c r="A538" s="2">
        <v>41383</v>
      </c>
      <c r="B538" s="3" t="s">
        <v>4101</v>
      </c>
      <c r="C538" s="12">
        <f t="shared" si="8"/>
        <v>3.1474919652429737E-3</v>
      </c>
      <c r="D538" s="3" t="s">
        <v>4102</v>
      </c>
      <c r="E538" s="3" t="s">
        <v>4103</v>
      </c>
      <c r="F538" s="3">
        <v>100</v>
      </c>
      <c r="G538" s="4">
        <v>-4.3587050437563699E+17</v>
      </c>
      <c r="H538" s="4">
        <v>-1.5299282646917699E+17</v>
      </c>
    </row>
    <row r="539" spans="1:8">
      <c r="A539" s="2">
        <v>41384</v>
      </c>
      <c r="B539" s="3" t="s">
        <v>4104</v>
      </c>
      <c r="C539" s="12">
        <f t="shared" si="8"/>
        <v>-1.0602788465072653E-4</v>
      </c>
      <c r="D539" s="3" t="s">
        <v>4105</v>
      </c>
      <c r="E539" s="3" t="s">
        <v>4103</v>
      </c>
      <c r="F539" s="3">
        <v>100</v>
      </c>
      <c r="G539" s="4">
        <v>-4.1651064086017299E+17</v>
      </c>
      <c r="H539" s="4">
        <v>-1.57395147958376E+17</v>
      </c>
    </row>
    <row r="540" spans="1:8">
      <c r="A540" s="2">
        <v>41385</v>
      </c>
      <c r="B540" s="3" t="s">
        <v>4106</v>
      </c>
      <c r="C540" s="12">
        <f t="shared" si="8"/>
        <v>-1.0602733464330564E-4</v>
      </c>
      <c r="D540" s="3" t="s">
        <v>4107</v>
      </c>
      <c r="E540" s="3" t="s">
        <v>4108</v>
      </c>
      <c r="F540" s="3">
        <v>99</v>
      </c>
      <c r="G540" s="4">
        <v>-4.24888747764712E+17</v>
      </c>
      <c r="H540" s="4">
        <v>-1.4839200414933501E+17</v>
      </c>
    </row>
    <row r="541" spans="1:8">
      <c r="A541" s="2">
        <v>41385</v>
      </c>
      <c r="B541" s="3" t="s">
        <v>4106</v>
      </c>
      <c r="C541" s="12">
        <f t="shared" si="8"/>
        <v>0</v>
      </c>
      <c r="D541" s="3" t="s">
        <v>4107</v>
      </c>
      <c r="E541" s="3" t="s">
        <v>4108</v>
      </c>
      <c r="F541" s="3">
        <v>99</v>
      </c>
      <c r="G541" s="4">
        <v>-4.24888747764712E+17</v>
      </c>
      <c r="H541" s="4">
        <v>-1.4839200414933501E+17</v>
      </c>
    </row>
    <row r="542" spans="1:8">
      <c r="A542" s="2">
        <v>41386</v>
      </c>
      <c r="B542" s="3" t="s">
        <v>4109</v>
      </c>
      <c r="C542" s="12">
        <f t="shared" si="8"/>
        <v>2.1133636848559472E-3</v>
      </c>
      <c r="D542" s="3" t="s">
        <v>4110</v>
      </c>
      <c r="E542" s="3" t="s">
        <v>4111</v>
      </c>
      <c r="F542" s="3">
        <v>99</v>
      </c>
      <c r="G542" s="4">
        <v>-4.0917453984689498E+17</v>
      </c>
      <c r="H542" s="4">
        <v>-1.4942681893637798E+17</v>
      </c>
    </row>
    <row r="543" spans="1:8">
      <c r="A543" s="2">
        <v>41387</v>
      </c>
      <c r="B543" s="3" t="s">
        <v>4112</v>
      </c>
      <c r="C543" s="12">
        <f t="shared" si="8"/>
        <v>-3.8531003574058735E-3</v>
      </c>
      <c r="D543" s="3" t="s">
        <v>4113</v>
      </c>
      <c r="E543" s="3" t="s">
        <v>4114</v>
      </c>
      <c r="F543" s="3">
        <v>100</v>
      </c>
      <c r="G543" s="4">
        <v>-4.3556660488523002E+17</v>
      </c>
      <c r="H543" s="4">
        <v>-1.8129768086852899E+17</v>
      </c>
    </row>
    <row r="544" spans="1:8">
      <c r="A544" s="2">
        <v>41388</v>
      </c>
      <c r="B544" s="3" t="s">
        <v>4115</v>
      </c>
      <c r="C544" s="12">
        <f t="shared" si="8"/>
        <v>1.4288666687432864E-3</v>
      </c>
      <c r="D544" s="3" t="s">
        <v>4116</v>
      </c>
      <c r="E544" s="3" t="s">
        <v>4117</v>
      </c>
      <c r="F544" s="3">
        <v>100</v>
      </c>
      <c r="G544" s="4">
        <v>-4.2684125832015699E+17</v>
      </c>
      <c r="H544" s="4">
        <v>-1.88562037075996E+17</v>
      </c>
    </row>
    <row r="545" spans="1:8">
      <c r="A545" s="2">
        <v>41389</v>
      </c>
      <c r="B545" s="3" t="s">
        <v>4118</v>
      </c>
      <c r="C545" s="12">
        <f t="shared" si="8"/>
        <v>3.483431619382991E-3</v>
      </c>
      <c r="D545" s="3" t="s">
        <v>4119</v>
      </c>
      <c r="E545" s="3" t="s">
        <v>4117</v>
      </c>
      <c r="F545" s="3">
        <v>100</v>
      </c>
      <c r="G545" s="4">
        <v>-3.8027202270390701E+17</v>
      </c>
      <c r="H545" s="4">
        <v>-1.8264772982556602E+17</v>
      </c>
    </row>
    <row r="546" spans="1:8">
      <c r="A546" s="2">
        <v>41390</v>
      </c>
      <c r="B546" s="3" t="s">
        <v>4120</v>
      </c>
      <c r="C546" s="12">
        <f t="shared" si="8"/>
        <v>-2.6317385715938892E-3</v>
      </c>
      <c r="D546" s="3" t="s">
        <v>4121</v>
      </c>
      <c r="E546" s="3" t="s">
        <v>4122</v>
      </c>
      <c r="F546" s="3">
        <v>101</v>
      </c>
      <c r="G546" s="4">
        <v>-4.6044951092003302E+17</v>
      </c>
      <c r="H546" s="4">
        <v>-1.8683222646906301E+17</v>
      </c>
    </row>
    <row r="547" spans="1:8">
      <c r="A547" s="2">
        <v>41391</v>
      </c>
      <c r="B547" s="3" t="s">
        <v>4123</v>
      </c>
      <c r="C547" s="12">
        <f t="shared" si="8"/>
        <v>-1.0571951253882168E-4</v>
      </c>
      <c r="D547" s="3" t="s">
        <v>4124</v>
      </c>
      <c r="E547" s="3" t="s">
        <v>4125</v>
      </c>
      <c r="F547" s="3">
        <v>101</v>
      </c>
      <c r="G547" s="4">
        <v>-4.7335191678967098E+17</v>
      </c>
      <c r="H547" s="4">
        <v>-1.7250692482486701E+17</v>
      </c>
    </row>
    <row r="548" spans="1:8">
      <c r="A548" s="2">
        <v>41392</v>
      </c>
      <c r="B548" s="3" t="s">
        <v>4126</v>
      </c>
      <c r="C548" s="12">
        <f t="shared" si="8"/>
        <v>-1.0571900163033888E-4</v>
      </c>
      <c r="D548" s="3" t="s">
        <v>4127</v>
      </c>
      <c r="E548" s="3" t="s">
        <v>4125</v>
      </c>
      <c r="F548" s="3">
        <v>101</v>
      </c>
      <c r="G548" s="4">
        <v>-4.7335947221410803E+17</v>
      </c>
      <c r="H548" s="4">
        <v>-1.77820946508588E+17</v>
      </c>
    </row>
    <row r="549" spans="1:8">
      <c r="A549" s="2">
        <v>41393</v>
      </c>
      <c r="B549" s="3" t="s">
        <v>4128</v>
      </c>
      <c r="C549" s="12">
        <f t="shared" si="8"/>
        <v>2.9780631735583977E-3</v>
      </c>
      <c r="D549" s="3" t="s">
        <v>4129</v>
      </c>
      <c r="E549" s="3" t="s">
        <v>4125</v>
      </c>
      <c r="F549" s="3">
        <v>101</v>
      </c>
      <c r="G549" s="4">
        <v>-4.5326215451619098E+17</v>
      </c>
      <c r="H549" s="4">
        <v>-1.5460993563695699E+17</v>
      </c>
    </row>
    <row r="550" spans="1:8">
      <c r="A550" s="2">
        <v>41394</v>
      </c>
      <c r="B550" s="3" t="s">
        <v>4130</v>
      </c>
      <c r="C550" s="12">
        <f t="shared" si="8"/>
        <v>-5.0821940369474164E-3</v>
      </c>
      <c r="D550" s="3" t="s">
        <v>4131</v>
      </c>
      <c r="E550" s="3" t="s">
        <v>4132</v>
      </c>
      <c r="F550" s="3">
        <v>103</v>
      </c>
      <c r="G550" s="4">
        <v>-4.8556545615551398E+17</v>
      </c>
      <c r="H550" s="4">
        <v>-1.5174550233534899E+17</v>
      </c>
    </row>
    <row r="551" spans="1:8">
      <c r="A551" s="2">
        <v>41395</v>
      </c>
      <c r="B551" s="3" t="s">
        <v>4133</v>
      </c>
      <c r="C551" s="12">
        <f t="shared" si="8"/>
        <v>-3.0417900472099054E-4</v>
      </c>
      <c r="D551" s="3" t="s">
        <v>4134</v>
      </c>
      <c r="E551" s="3" t="s">
        <v>4135</v>
      </c>
      <c r="F551" s="3">
        <v>103</v>
      </c>
      <c r="G551" s="4">
        <v>-4.5584882533843002E+17</v>
      </c>
      <c r="H551" s="4">
        <v>-1.2908428057081101E+17</v>
      </c>
    </row>
    <row r="552" spans="1:8">
      <c r="A552" s="2">
        <v>41396</v>
      </c>
      <c r="B552" s="3" t="s">
        <v>4136</v>
      </c>
      <c r="C552" s="12">
        <f t="shared" si="8"/>
        <v>-6.3654184885769804E-5</v>
      </c>
      <c r="D552" s="3" t="s">
        <v>4137</v>
      </c>
      <c r="E552" s="3" t="s">
        <v>4135</v>
      </c>
      <c r="F552" s="3">
        <v>103</v>
      </c>
      <c r="G552" s="4">
        <v>-4.2992938954106298E+17</v>
      </c>
      <c r="H552" s="4">
        <v>-1.2901512350328899E+17</v>
      </c>
    </row>
    <row r="553" spans="1:8">
      <c r="A553" s="2">
        <v>41397</v>
      </c>
      <c r="B553" s="3" t="s">
        <v>4138</v>
      </c>
      <c r="C553" s="12">
        <f t="shared" si="8"/>
        <v>6.7217753562889065E-3</v>
      </c>
      <c r="D553" s="3" t="s">
        <v>4139</v>
      </c>
      <c r="E553" s="3" t="s">
        <v>4135</v>
      </c>
      <c r="F553" s="3">
        <v>103</v>
      </c>
      <c r="G553" s="4">
        <v>-2.2358351120590301E+17</v>
      </c>
      <c r="H553" s="4">
        <v>-1.16918267020308E+17</v>
      </c>
    </row>
    <row r="554" spans="1:8">
      <c r="A554" s="2">
        <v>41398</v>
      </c>
      <c r="B554" s="3" t="s">
        <v>4140</v>
      </c>
      <c r="C554" s="12">
        <f t="shared" si="8"/>
        <v>-1.0590938925661463E-4</v>
      </c>
      <c r="D554" s="3" t="s">
        <v>4141</v>
      </c>
      <c r="E554" s="3" t="s">
        <v>4135</v>
      </c>
      <c r="F554" s="3">
        <v>103</v>
      </c>
      <c r="G554" s="4">
        <v>-2.6667319723290099E+17</v>
      </c>
      <c r="H554" s="4">
        <v>-1.1108407018765699E+17</v>
      </c>
    </row>
    <row r="555" spans="1:8">
      <c r="A555" s="2">
        <v>41399</v>
      </c>
      <c r="B555" s="3" t="s">
        <v>4142</v>
      </c>
      <c r="C555" s="12">
        <f t="shared" si="8"/>
        <v>-1.0590876445346353E-4</v>
      </c>
      <c r="D555" s="3" t="s">
        <v>4143</v>
      </c>
      <c r="E555" s="3" t="s">
        <v>4144</v>
      </c>
      <c r="F555" s="3">
        <v>103</v>
      </c>
      <c r="G555" s="4">
        <v>-2.7632060534744099E+17</v>
      </c>
      <c r="H555" s="4">
        <v>-9.8527713513103392E+16</v>
      </c>
    </row>
    <row r="556" spans="1:8">
      <c r="A556" s="2">
        <v>41400</v>
      </c>
      <c r="B556" s="3" t="s">
        <v>4145</v>
      </c>
      <c r="C556" s="12">
        <f t="shared" si="8"/>
        <v>-8.0901834873503536E-3</v>
      </c>
      <c r="D556" s="3" t="s">
        <v>4146</v>
      </c>
      <c r="E556" s="3" t="s">
        <v>4147</v>
      </c>
      <c r="F556" s="3">
        <v>104</v>
      </c>
      <c r="G556" s="4">
        <v>-3.4357516797982899E+17</v>
      </c>
      <c r="H556" s="4">
        <v>-7.50031002199532E+16</v>
      </c>
    </row>
    <row r="557" spans="1:8">
      <c r="A557" s="2">
        <v>41401</v>
      </c>
      <c r="B557" s="3" t="s">
        <v>4148</v>
      </c>
      <c r="C557" s="12">
        <f t="shared" si="8"/>
        <v>-6.5033413050359342E-3</v>
      </c>
      <c r="D557" s="3" t="s">
        <v>4149</v>
      </c>
      <c r="E557" s="3" t="s">
        <v>4150</v>
      </c>
      <c r="F557" s="3">
        <v>104</v>
      </c>
      <c r="G557" s="4">
        <v>-3.9288610845609402E+17</v>
      </c>
      <c r="H557" s="4">
        <v>-1.22256889751784E+17</v>
      </c>
    </row>
    <row r="558" spans="1:8">
      <c r="A558" s="2">
        <v>41402</v>
      </c>
      <c r="B558" s="3" t="s">
        <v>4151</v>
      </c>
      <c r="C558" s="12">
        <f t="shared" si="8"/>
        <v>-1.9462682183573536E-3</v>
      </c>
      <c r="D558" s="3" t="s">
        <v>4152</v>
      </c>
      <c r="E558" s="3" t="s">
        <v>4153</v>
      </c>
      <c r="F558" s="3">
        <v>104</v>
      </c>
      <c r="G558" s="4">
        <v>-3.8179153376995302E+17</v>
      </c>
      <c r="H558" s="4">
        <v>-1.32858367545988E+17</v>
      </c>
    </row>
    <row r="559" spans="1:8">
      <c r="A559" s="2">
        <v>41403</v>
      </c>
      <c r="B559" s="3" t="s">
        <v>4154</v>
      </c>
      <c r="C559" s="12">
        <f t="shared" si="8"/>
        <v>1.8030211072570927E-3</v>
      </c>
      <c r="D559" s="3" t="s">
        <v>4155</v>
      </c>
      <c r="E559" s="3" t="s">
        <v>4156</v>
      </c>
      <c r="F559" s="3">
        <v>104</v>
      </c>
      <c r="G559" s="4">
        <v>-4.3258189874086598E+17</v>
      </c>
      <c r="H559" s="4">
        <v>-1.2950635492109699E+17</v>
      </c>
    </row>
    <row r="560" spans="1:8">
      <c r="A560" s="2">
        <v>41404</v>
      </c>
      <c r="B560" s="3" t="s">
        <v>4157</v>
      </c>
      <c r="C560" s="12">
        <f t="shared" si="8"/>
        <v>-4.9385816024039905E-3</v>
      </c>
      <c r="D560" s="3" t="s">
        <v>4158</v>
      </c>
      <c r="E560" s="3" t="s">
        <v>4156</v>
      </c>
      <c r="F560" s="3">
        <v>103</v>
      </c>
      <c r="G560" s="4">
        <v>-4.0703040389161901E+17</v>
      </c>
      <c r="H560" s="4">
        <v>-1.3802470948882899E+17</v>
      </c>
    </row>
    <row r="561" spans="1:8">
      <c r="A561" s="2">
        <v>41405</v>
      </c>
      <c r="B561" s="3" t="s">
        <v>4159</v>
      </c>
      <c r="C561" s="12">
        <f t="shared" si="8"/>
        <v>-1.0678884072158409E-4</v>
      </c>
      <c r="D561" s="3" t="s">
        <v>4160</v>
      </c>
      <c r="E561" s="3" t="s">
        <v>4156</v>
      </c>
      <c r="F561" s="3">
        <v>103</v>
      </c>
      <c r="G561" s="4">
        <v>-4.1885951415647398E+17</v>
      </c>
      <c r="H561" s="4">
        <v>-1.3484869389136899E+17</v>
      </c>
    </row>
    <row r="562" spans="1:8">
      <c r="A562" s="2">
        <v>41406</v>
      </c>
      <c r="B562" s="3" t="s">
        <v>4161</v>
      </c>
      <c r="C562" s="12">
        <f t="shared" si="8"/>
        <v>-1.0678816427374524E-4</v>
      </c>
      <c r="D562" s="3" t="s">
        <v>4162</v>
      </c>
      <c r="E562" s="3" t="s">
        <v>4163</v>
      </c>
      <c r="F562" s="3">
        <v>103</v>
      </c>
      <c r="G562" s="4">
        <v>-3.4422833294396698E+17</v>
      </c>
      <c r="H562" s="4">
        <v>-1.1539144895263299E+17</v>
      </c>
    </row>
    <row r="563" spans="1:8">
      <c r="A563" s="2">
        <v>41407</v>
      </c>
      <c r="B563" s="3" t="s">
        <v>4164</v>
      </c>
      <c r="C563" s="12">
        <f t="shared" si="8"/>
        <v>2.3560629164570326E-3</v>
      </c>
      <c r="D563" s="3" t="s">
        <v>4165</v>
      </c>
      <c r="E563" s="3" t="s">
        <v>4163</v>
      </c>
      <c r="F563" s="3">
        <v>103</v>
      </c>
      <c r="G563" s="4">
        <v>-3.2430571941908698E+17</v>
      </c>
      <c r="H563" s="4">
        <v>-1.0046016096498701E+17</v>
      </c>
    </row>
    <row r="564" spans="1:8">
      <c r="A564" s="2">
        <v>41408</v>
      </c>
      <c r="B564" s="3" t="s">
        <v>4166</v>
      </c>
      <c r="C564" s="12">
        <f t="shared" si="8"/>
        <v>-2.9780949582735778E-3</v>
      </c>
      <c r="D564" s="3" t="s">
        <v>4167</v>
      </c>
      <c r="E564" s="3" t="s">
        <v>4168</v>
      </c>
      <c r="F564" s="3">
        <v>103</v>
      </c>
      <c r="G564" s="4">
        <v>-3.4754020331359802E+17</v>
      </c>
      <c r="H564" s="4">
        <v>-1.01962155267974E+17</v>
      </c>
    </row>
    <row r="565" spans="1:8">
      <c r="A565" s="2">
        <v>41409</v>
      </c>
      <c r="B565" s="3" t="s">
        <v>4169</v>
      </c>
      <c r="C565" s="12">
        <f t="shared" si="8"/>
        <v>1.1817142550174001E-2</v>
      </c>
      <c r="D565" s="3" t="s">
        <v>4170</v>
      </c>
      <c r="E565" s="3" t="s">
        <v>4171</v>
      </c>
      <c r="F565" s="3">
        <v>104</v>
      </c>
      <c r="G565" s="4">
        <v>7.5086449803270304E+16</v>
      </c>
      <c r="H565" s="4">
        <v>-8.4591437671784608E+16</v>
      </c>
    </row>
    <row r="566" spans="1:8">
      <c r="A566" s="2">
        <v>41410</v>
      </c>
      <c r="B566" s="3" t="s">
        <v>4172</v>
      </c>
      <c r="C566" s="12">
        <f t="shared" si="8"/>
        <v>4.4962749256155819E-4</v>
      </c>
      <c r="D566" s="3" t="s">
        <v>4173</v>
      </c>
      <c r="E566" s="3" t="s">
        <v>4171</v>
      </c>
      <c r="F566" s="3">
        <v>104</v>
      </c>
      <c r="G566" s="4">
        <v>3.24577021712186E+16</v>
      </c>
      <c r="H566" s="4">
        <v>-8.35882154587588E+16</v>
      </c>
    </row>
    <row r="567" spans="1:8">
      <c r="A567" s="2">
        <v>41411</v>
      </c>
      <c r="B567" s="3" t="s">
        <v>4174</v>
      </c>
      <c r="C567" s="12">
        <f t="shared" si="8"/>
        <v>-3.6075866744901246E-3</v>
      </c>
      <c r="D567" s="3" t="s">
        <v>4175</v>
      </c>
      <c r="E567" s="3" t="s">
        <v>4171</v>
      </c>
      <c r="F567" s="3">
        <v>104</v>
      </c>
      <c r="G567" s="4">
        <v>-4.5271520186756304E+16</v>
      </c>
      <c r="H567" s="4">
        <v>-9.0112486761837904E+16</v>
      </c>
    </row>
    <row r="568" spans="1:8">
      <c r="A568" s="2">
        <v>41412</v>
      </c>
      <c r="B568" s="3" t="s">
        <v>4176</v>
      </c>
      <c r="C568" s="12">
        <f t="shared" si="8"/>
        <v>-9.5348231901815888E-5</v>
      </c>
      <c r="D568" s="3" t="s">
        <v>4177</v>
      </c>
      <c r="E568" s="3" t="s">
        <v>4171</v>
      </c>
      <c r="F568" s="3">
        <v>104</v>
      </c>
      <c r="G568" s="4">
        <v>-5.7443932986135104E+16</v>
      </c>
      <c r="H568" s="4">
        <v>-1.0483769528014899E+17</v>
      </c>
    </row>
    <row r="569" spans="1:8">
      <c r="A569" s="2">
        <v>41413</v>
      </c>
      <c r="B569" s="3" t="s">
        <v>4178</v>
      </c>
      <c r="C569" s="12">
        <f t="shared" si="8"/>
        <v>-9.5338224162927194E-5</v>
      </c>
      <c r="D569" s="3" t="s">
        <v>4179</v>
      </c>
      <c r="E569" s="3" t="s">
        <v>4171</v>
      </c>
      <c r="F569" s="3">
        <v>104</v>
      </c>
      <c r="G569" s="4">
        <v>-9.38534425065716E+16</v>
      </c>
      <c r="H569" s="4">
        <v>-9.7985301684623904E+16</v>
      </c>
    </row>
    <row r="570" spans="1:8">
      <c r="A570" s="2">
        <v>41414</v>
      </c>
      <c r="B570" s="3" t="s">
        <v>4180</v>
      </c>
      <c r="C570" s="12">
        <f t="shared" si="8"/>
        <v>-6.6434063524648847E-3</v>
      </c>
      <c r="D570" s="3" t="s">
        <v>4181</v>
      </c>
      <c r="E570" s="3" t="s">
        <v>4182</v>
      </c>
      <c r="F570" s="3">
        <v>104</v>
      </c>
      <c r="G570" s="4">
        <v>-1.6336044624519901E+17</v>
      </c>
      <c r="H570" s="4">
        <v>-1.1280874703566701E+17</v>
      </c>
    </row>
    <row r="571" spans="1:8">
      <c r="A571" s="2">
        <v>41414</v>
      </c>
      <c r="B571" s="3" t="s">
        <v>4180</v>
      </c>
      <c r="C571" s="12">
        <f t="shared" si="8"/>
        <v>0</v>
      </c>
      <c r="D571" s="3" t="s">
        <v>4181</v>
      </c>
      <c r="E571" s="3" t="s">
        <v>4182</v>
      </c>
      <c r="F571" s="3">
        <v>104</v>
      </c>
      <c r="G571" s="4">
        <v>-1.6336044624519901E+17</v>
      </c>
      <c r="H571" s="4">
        <v>-1.1280874703566701E+17</v>
      </c>
    </row>
    <row r="572" spans="1:8">
      <c r="A572" s="2">
        <v>41415</v>
      </c>
      <c r="B572" s="3" t="s">
        <v>4183</v>
      </c>
      <c r="C572" s="12">
        <f t="shared" si="8"/>
        <v>4.7299534678024458E-4</v>
      </c>
      <c r="D572" s="3" t="s">
        <v>4184</v>
      </c>
      <c r="E572" s="3" t="s">
        <v>4182</v>
      </c>
      <c r="F572" s="3">
        <v>104</v>
      </c>
      <c r="G572" s="4">
        <v>-1.5744678616442301E+17</v>
      </c>
      <c r="H572" s="4">
        <v>-1.0650928208866099E+17</v>
      </c>
    </row>
    <row r="573" spans="1:8">
      <c r="A573" s="2">
        <v>41416</v>
      </c>
      <c r="B573" s="3" t="s">
        <v>4185</v>
      </c>
      <c r="C573" s="12">
        <f t="shared" si="8"/>
        <v>4.3435480846017562E-3</v>
      </c>
      <c r="D573" s="3" t="s">
        <v>4186</v>
      </c>
      <c r="E573" s="3" t="s">
        <v>4182</v>
      </c>
      <c r="F573" s="3">
        <v>104</v>
      </c>
      <c r="G573" s="4">
        <v>-1.3434761556000899E+17</v>
      </c>
      <c r="H573" s="4">
        <v>-1.10792590829818E+17</v>
      </c>
    </row>
    <row r="574" spans="1:8">
      <c r="A574" s="2">
        <v>41417</v>
      </c>
      <c r="B574" s="3" t="s">
        <v>4187</v>
      </c>
      <c r="C574" s="12">
        <f t="shared" si="8"/>
        <v>1.2850072173382411E-2</v>
      </c>
      <c r="D574" s="3" t="s">
        <v>4188</v>
      </c>
      <c r="E574" s="3" t="s">
        <v>4189</v>
      </c>
      <c r="F574" s="3">
        <v>103</v>
      </c>
      <c r="G574" s="4">
        <v>5.9762305119449696E+16</v>
      </c>
      <c r="H574" s="4">
        <v>-8.7308159868693504E+16</v>
      </c>
    </row>
    <row r="575" spans="1:8">
      <c r="A575" s="2">
        <v>41418</v>
      </c>
      <c r="B575" s="3" t="s">
        <v>4190</v>
      </c>
      <c r="C575" s="12">
        <f t="shared" si="8"/>
        <v>4.3221700299077379E-3</v>
      </c>
      <c r="D575" s="3" t="s">
        <v>4191</v>
      </c>
      <c r="E575" s="3" t="s">
        <v>4192</v>
      </c>
      <c r="F575" s="3">
        <v>105</v>
      </c>
      <c r="G575" s="4">
        <v>9.7621526777279904E+16</v>
      </c>
      <c r="H575" s="4">
        <v>-7.91285069868584E+16</v>
      </c>
    </row>
    <row r="576" spans="1:8">
      <c r="A576" s="2">
        <v>41419</v>
      </c>
      <c r="B576" s="3" t="s">
        <v>4193</v>
      </c>
      <c r="C576" s="12">
        <f t="shared" si="8"/>
        <v>-1.0660334580693628E-4</v>
      </c>
      <c r="D576" s="3" t="s">
        <v>4194</v>
      </c>
      <c r="E576" s="3" t="s">
        <v>4192</v>
      </c>
      <c r="F576" s="3">
        <v>105</v>
      </c>
      <c r="G576" s="4">
        <v>5.0788052549640896E+16</v>
      </c>
      <c r="H576" s="4">
        <v>-6.65722354248372E+16</v>
      </c>
    </row>
    <row r="577" spans="1:8">
      <c r="A577" s="2">
        <v>41420</v>
      </c>
      <c r="B577" s="3" t="s">
        <v>4195</v>
      </c>
      <c r="C577" s="12">
        <f t="shared" si="8"/>
        <v>-1.0659859832298678E-4</v>
      </c>
      <c r="D577" s="3" t="s">
        <v>4196</v>
      </c>
      <c r="E577" s="3" t="s">
        <v>4192</v>
      </c>
      <c r="F577" s="3">
        <v>105</v>
      </c>
      <c r="G577" s="4">
        <v>8.3617611005199504E+16</v>
      </c>
      <c r="H577" s="4">
        <v>-6.96824284263314E+16</v>
      </c>
    </row>
    <row r="578" spans="1:8">
      <c r="A578" s="2">
        <v>41421</v>
      </c>
      <c r="B578" s="3" t="s">
        <v>4197</v>
      </c>
      <c r="C578" s="12">
        <f t="shared" si="8"/>
        <v>2.9300582131556343E-3</v>
      </c>
      <c r="D578" s="3" t="s">
        <v>4198</v>
      </c>
      <c r="E578" s="3" t="s">
        <v>4192</v>
      </c>
      <c r="F578" s="3">
        <v>105</v>
      </c>
      <c r="G578" s="4">
        <v>1.2433114595493101E+17</v>
      </c>
      <c r="H578" s="4">
        <v>-6.4502341467743904E+16</v>
      </c>
    </row>
    <row r="579" spans="1:8">
      <c r="A579" s="2">
        <v>41422</v>
      </c>
      <c r="B579" s="3" t="s">
        <v>4199</v>
      </c>
      <c r="C579" s="12">
        <f t="shared" si="8"/>
        <v>5.699313472071788E-3</v>
      </c>
      <c r="D579" s="3" t="s">
        <v>4200</v>
      </c>
      <c r="E579" s="3" t="s">
        <v>4201</v>
      </c>
      <c r="F579" s="3">
        <v>105</v>
      </c>
      <c r="G579" s="4">
        <v>2.0637432217950301E+17</v>
      </c>
      <c r="H579" s="4">
        <v>-6.13080948110384E+16</v>
      </c>
    </row>
    <row r="580" spans="1:8">
      <c r="A580" s="2">
        <v>41423</v>
      </c>
      <c r="B580" s="3" t="s">
        <v>4202</v>
      </c>
      <c r="C580" s="12">
        <f t="shared" si="8"/>
        <v>-2.9414896816448054E-4</v>
      </c>
      <c r="D580" s="3" t="s">
        <v>4203</v>
      </c>
      <c r="E580" s="3" t="s">
        <v>4204</v>
      </c>
      <c r="F580" s="3">
        <v>104</v>
      </c>
      <c r="G580" s="4">
        <v>1.5935154798124499E+17</v>
      </c>
      <c r="H580" s="4">
        <v>-7.9731383148510496E+16</v>
      </c>
    </row>
    <row r="581" spans="1:8">
      <c r="A581" s="2">
        <v>41424</v>
      </c>
      <c r="B581" s="3" t="s">
        <v>4205</v>
      </c>
      <c r="C581" s="12">
        <f t="shared" si="8"/>
        <v>3.8150328425336292E-4</v>
      </c>
      <c r="D581" s="3" t="s">
        <v>4206</v>
      </c>
      <c r="E581" s="3" t="s">
        <v>4207</v>
      </c>
      <c r="F581" s="3">
        <v>104</v>
      </c>
      <c r="G581" s="4">
        <v>2.3923294382264602E+17</v>
      </c>
      <c r="H581" s="4">
        <v>-7.8826007007348304E+16</v>
      </c>
    </row>
    <row r="582" spans="1:8">
      <c r="A582" s="2">
        <v>41425</v>
      </c>
      <c r="B582" s="3" t="s">
        <v>4208</v>
      </c>
      <c r="C582" s="12">
        <f t="shared" si="8"/>
        <v>-3.2861354661917232E-3</v>
      </c>
      <c r="D582" s="3" t="s">
        <v>4209</v>
      </c>
      <c r="E582" s="3" t="s">
        <v>4210</v>
      </c>
      <c r="F582" s="3">
        <v>104</v>
      </c>
      <c r="G582" s="4">
        <v>1.9500079638802499E+17</v>
      </c>
      <c r="H582" s="4">
        <v>-8.4761865167007104E+16</v>
      </c>
    </row>
    <row r="583" spans="1:8">
      <c r="A583" s="2">
        <v>41426</v>
      </c>
      <c r="B583" s="3" t="s">
        <v>4211</v>
      </c>
      <c r="C583" s="12">
        <f t="shared" si="8"/>
        <v>-1.0679312062701045E-4</v>
      </c>
      <c r="D583" s="3" t="s">
        <v>4212</v>
      </c>
      <c r="E583" s="3" t="s">
        <v>4210</v>
      </c>
      <c r="F583" s="3">
        <v>104</v>
      </c>
      <c r="G583" s="4">
        <v>1.9437370209965501E+17</v>
      </c>
      <c r="H583" s="4">
        <v>-9.0633719811547104E+16</v>
      </c>
    </row>
    <row r="584" spans="1:8">
      <c r="A584" s="2">
        <v>41427</v>
      </c>
      <c r="B584" s="3" t="s">
        <v>4213</v>
      </c>
      <c r="C584" s="12">
        <f t="shared" si="8"/>
        <v>-1.067966611892782E-4</v>
      </c>
      <c r="D584" s="3" t="s">
        <v>4214</v>
      </c>
      <c r="E584" s="3" t="s">
        <v>4210</v>
      </c>
      <c r="F584" s="3">
        <v>104</v>
      </c>
      <c r="G584" s="4">
        <v>9.9454947863789296E+16</v>
      </c>
      <c r="H584" s="4">
        <v>-9.8711468474692192E+16</v>
      </c>
    </row>
    <row r="585" spans="1:8">
      <c r="A585" s="2">
        <v>41428</v>
      </c>
      <c r="B585" s="3" t="s">
        <v>4215</v>
      </c>
      <c r="C585" s="12">
        <f t="shared" si="8"/>
        <v>-3.2295194392862278E-3</v>
      </c>
      <c r="D585" s="3" t="s">
        <v>4216</v>
      </c>
      <c r="E585" s="3" t="s">
        <v>4217</v>
      </c>
      <c r="F585" s="3">
        <v>104</v>
      </c>
      <c r="G585" s="4">
        <v>5.83881266917822E+16</v>
      </c>
      <c r="H585" s="4">
        <v>-1.1710635830662099E+17</v>
      </c>
    </row>
    <row r="586" spans="1:8">
      <c r="A586" s="2">
        <v>41429</v>
      </c>
      <c r="B586" s="3" t="s">
        <v>4218</v>
      </c>
      <c r="C586" s="12">
        <f t="shared" ref="C586:C649" si="9">+(B586-B585)/B585</f>
        <v>2.8098861773743411E-3</v>
      </c>
      <c r="D586" s="3" t="s">
        <v>4219</v>
      </c>
      <c r="E586" s="3" t="s">
        <v>4220</v>
      </c>
      <c r="F586" s="3">
        <v>105</v>
      </c>
      <c r="G586" s="4">
        <v>9.6556425757263296E+16</v>
      </c>
      <c r="H586" s="4">
        <v>-1.2763489977797901E+17</v>
      </c>
    </row>
    <row r="587" spans="1:8">
      <c r="A587" s="2">
        <v>41430</v>
      </c>
      <c r="B587" s="3" t="s">
        <v>4221</v>
      </c>
      <c r="C587" s="12">
        <f t="shared" si="9"/>
        <v>-9.3358928106646131E-4</v>
      </c>
      <c r="D587" s="3" t="s">
        <v>4222</v>
      </c>
      <c r="E587" s="3" t="s">
        <v>4223</v>
      </c>
      <c r="F587" s="3">
        <v>106</v>
      </c>
      <c r="G587" s="4">
        <v>1.9678842857715501E+17</v>
      </c>
      <c r="H587" s="4">
        <v>-1.3925315151502701E+17</v>
      </c>
    </row>
    <row r="588" spans="1:8">
      <c r="A588" s="2">
        <v>41431</v>
      </c>
      <c r="B588" s="3" t="s">
        <v>4224</v>
      </c>
      <c r="C588" s="12">
        <f t="shared" si="9"/>
        <v>-4.3456657243992553E-3</v>
      </c>
      <c r="D588" s="3" t="s">
        <v>4225</v>
      </c>
      <c r="E588" s="3" t="s">
        <v>4223</v>
      </c>
      <c r="F588" s="3">
        <v>106</v>
      </c>
      <c r="G588" s="4">
        <v>2.2879813884148E+17</v>
      </c>
      <c r="H588" s="4">
        <v>-1.4664120659221501E+17</v>
      </c>
    </row>
    <row r="589" spans="1:8">
      <c r="A589" s="2">
        <v>41432</v>
      </c>
      <c r="B589" s="3" t="s">
        <v>4226</v>
      </c>
      <c r="C589" s="12">
        <f t="shared" si="9"/>
        <v>4.2566292802097422E-3</v>
      </c>
      <c r="D589" s="3" t="s">
        <v>4227</v>
      </c>
      <c r="E589" s="3" t="s">
        <v>4228</v>
      </c>
      <c r="F589" s="3">
        <v>106</v>
      </c>
      <c r="G589" s="4">
        <v>3.2500776079861299E+17</v>
      </c>
      <c r="H589" s="4">
        <v>-1.39077787365504E+17</v>
      </c>
    </row>
    <row r="590" spans="1:8">
      <c r="A590" s="2">
        <v>41433</v>
      </c>
      <c r="B590" s="3" t="s">
        <v>4229</v>
      </c>
      <c r="C590" s="12">
        <f t="shared" si="9"/>
        <v>-1.0470837834661203E-4</v>
      </c>
      <c r="D590" s="3" t="s">
        <v>4230</v>
      </c>
      <c r="E590" s="3" t="s">
        <v>4228</v>
      </c>
      <c r="F590" s="3">
        <v>106</v>
      </c>
      <c r="G590" s="4">
        <v>2.9463304706055898E+17</v>
      </c>
      <c r="H590" s="4">
        <v>-1.42567071268394E+17</v>
      </c>
    </row>
    <row r="591" spans="1:8">
      <c r="A591" s="2">
        <v>41434</v>
      </c>
      <c r="B591" s="3" t="s">
        <v>4231</v>
      </c>
      <c r="C591" s="12">
        <f t="shared" si="9"/>
        <v>-1.0470338654671557E-4</v>
      </c>
      <c r="D591" s="3" t="s">
        <v>4232</v>
      </c>
      <c r="E591" s="3" t="s">
        <v>4228</v>
      </c>
      <c r="F591" s="3">
        <v>106</v>
      </c>
      <c r="G591" s="4">
        <v>3.7326109484217299E+17</v>
      </c>
      <c r="H591" s="4">
        <v>-1.47403133140836E+17</v>
      </c>
    </row>
    <row r="592" spans="1:8">
      <c r="A592" s="2">
        <v>41435</v>
      </c>
      <c r="B592" s="3" t="s">
        <v>4233</v>
      </c>
      <c r="C592" s="12">
        <f t="shared" si="9"/>
        <v>-1.4428155535283118E-3</v>
      </c>
      <c r="D592" s="3" t="s">
        <v>4234</v>
      </c>
      <c r="E592" s="3" t="s">
        <v>4228</v>
      </c>
      <c r="F592" s="3">
        <v>106</v>
      </c>
      <c r="G592" s="4">
        <v>3.5110215906675699E+17</v>
      </c>
      <c r="H592" s="4">
        <v>-1.56978725901556E+17</v>
      </c>
    </row>
    <row r="593" spans="1:8">
      <c r="A593" s="2">
        <v>41436</v>
      </c>
      <c r="B593" s="3" t="s">
        <v>4235</v>
      </c>
      <c r="C593" s="12">
        <f t="shared" si="9"/>
        <v>-8.8280863943631487E-3</v>
      </c>
      <c r="D593" s="3" t="s">
        <v>4236</v>
      </c>
      <c r="E593" s="3" t="s">
        <v>4237</v>
      </c>
      <c r="F593" s="3">
        <v>107</v>
      </c>
      <c r="G593" s="4">
        <v>2.1450270971934301E+17</v>
      </c>
      <c r="H593" s="4">
        <v>-1.6474196189177699E+17</v>
      </c>
    </row>
    <row r="594" spans="1:8">
      <c r="A594" s="2">
        <v>41437</v>
      </c>
      <c r="B594" s="3" t="s">
        <v>4238</v>
      </c>
      <c r="C594" s="12">
        <f t="shared" si="9"/>
        <v>-1.4198549811766648E-2</v>
      </c>
      <c r="D594" s="3" t="s">
        <v>4239</v>
      </c>
      <c r="E594" s="3" t="s">
        <v>4240</v>
      </c>
      <c r="F594" s="3">
        <v>107</v>
      </c>
      <c r="G594" s="3">
        <v>-0.82499458581557406</v>
      </c>
      <c r="H594" s="4">
        <v>-1.8085373813674899E+17</v>
      </c>
    </row>
    <row r="595" spans="1:8">
      <c r="A595" s="2">
        <v>41438</v>
      </c>
      <c r="B595" s="3" t="s">
        <v>4241</v>
      </c>
      <c r="C595" s="12">
        <f t="shared" si="9"/>
        <v>-2.235168072555652E-4</v>
      </c>
      <c r="D595" s="3" t="s">
        <v>4242</v>
      </c>
      <c r="E595" s="3" t="s">
        <v>4243</v>
      </c>
      <c r="F595" s="3">
        <v>107</v>
      </c>
      <c r="G595" s="4">
        <v>2.56059680991944E+16</v>
      </c>
      <c r="H595" s="4">
        <v>-1.8105119471561901E+17</v>
      </c>
    </row>
    <row r="596" spans="1:8">
      <c r="A596" s="2">
        <v>41439</v>
      </c>
      <c r="B596" s="3" t="s">
        <v>4244</v>
      </c>
      <c r="C596" s="12">
        <f t="shared" si="9"/>
        <v>4.8644046312076548E-3</v>
      </c>
      <c r="D596" s="3" t="s">
        <v>4245</v>
      </c>
      <c r="E596" s="3" t="s">
        <v>4246</v>
      </c>
      <c r="F596" s="3">
        <v>107</v>
      </c>
      <c r="G596" s="4">
        <v>-5.6924208097272304E+16</v>
      </c>
      <c r="H596" s="4">
        <v>-1.7277741698611802E+17</v>
      </c>
    </row>
    <row r="597" spans="1:8">
      <c r="A597" s="2">
        <v>41440</v>
      </c>
      <c r="B597" s="3" t="s">
        <v>4247</v>
      </c>
      <c r="C597" s="12">
        <f t="shared" si="9"/>
        <v>-1.0696846234193692E-4</v>
      </c>
      <c r="D597" s="3" t="s">
        <v>4248</v>
      </c>
      <c r="E597" s="3" t="s">
        <v>4246</v>
      </c>
      <c r="F597" s="3">
        <v>107</v>
      </c>
      <c r="G597" s="4">
        <v>-6.3287978468042096E+16</v>
      </c>
      <c r="H597" s="4">
        <v>-1.7097353127799299E+17</v>
      </c>
    </row>
    <row r="598" spans="1:8">
      <c r="A598" s="2">
        <v>41441</v>
      </c>
      <c r="B598" s="3" t="s">
        <v>4249</v>
      </c>
      <c r="C598" s="12">
        <f t="shared" si="9"/>
        <v>-1.069634199882558E-4</v>
      </c>
      <c r="D598" s="3" t="s">
        <v>4250</v>
      </c>
      <c r="E598" s="3" t="s">
        <v>4246</v>
      </c>
      <c r="F598" s="3">
        <v>107</v>
      </c>
      <c r="G598" s="4">
        <v>-2.24532621956291E+16</v>
      </c>
      <c r="H598" s="4">
        <v>-1.6567111855049501E+17</v>
      </c>
    </row>
    <row r="599" spans="1:8">
      <c r="A599" s="2">
        <v>41442</v>
      </c>
      <c r="B599" s="3" t="s">
        <v>4251</v>
      </c>
      <c r="C599" s="12">
        <f t="shared" si="9"/>
        <v>4.3092495340199049E-3</v>
      </c>
      <c r="D599" s="3" t="s">
        <v>4252</v>
      </c>
      <c r="E599" s="3" t="s">
        <v>4253</v>
      </c>
      <c r="F599" s="3">
        <v>109</v>
      </c>
      <c r="G599" s="4">
        <v>3.12457240393519E+16</v>
      </c>
      <c r="H599" s="4">
        <v>-1.54555812976376E+17</v>
      </c>
    </row>
    <row r="600" spans="1:8">
      <c r="A600" s="2">
        <v>41443</v>
      </c>
      <c r="B600" s="3" t="s">
        <v>4254</v>
      </c>
      <c r="C600" s="12">
        <f t="shared" si="9"/>
        <v>6.3737411070647143E-3</v>
      </c>
      <c r="D600" s="3" t="s">
        <v>4255</v>
      </c>
      <c r="E600" s="3" t="s">
        <v>4253</v>
      </c>
      <c r="F600" s="3">
        <v>109</v>
      </c>
      <c r="G600" s="4">
        <v>1.15417319100426E+17</v>
      </c>
      <c r="H600" s="4">
        <v>-1.2986998133246E+17</v>
      </c>
    </row>
    <row r="601" spans="1:8">
      <c r="A601" s="2">
        <v>41443</v>
      </c>
      <c r="B601" s="3" t="s">
        <v>4254</v>
      </c>
      <c r="C601" s="12">
        <f t="shared" si="9"/>
        <v>0</v>
      </c>
      <c r="D601" s="3" t="s">
        <v>4255</v>
      </c>
      <c r="E601" s="3" t="s">
        <v>4253</v>
      </c>
      <c r="F601" s="3">
        <v>109</v>
      </c>
      <c r="G601" s="4">
        <v>1.15417319100426E+17</v>
      </c>
      <c r="H601" s="4">
        <v>-1.2986998133246E+17</v>
      </c>
    </row>
    <row r="602" spans="1:8">
      <c r="A602" s="2">
        <v>41444</v>
      </c>
      <c r="B602" s="3" t="s">
        <v>4256</v>
      </c>
      <c r="C602" s="12">
        <f t="shared" si="9"/>
        <v>-1.5174901776644359E-2</v>
      </c>
      <c r="D602" s="3" t="s">
        <v>4257</v>
      </c>
      <c r="E602" s="3" t="s">
        <v>4258</v>
      </c>
      <c r="F602" s="3">
        <v>109</v>
      </c>
      <c r="G602" s="3">
        <v>0.42924277486289197</v>
      </c>
      <c r="H602" s="4">
        <v>-1.5862993644196E+17</v>
      </c>
    </row>
    <row r="603" spans="1:8">
      <c r="A603" s="2">
        <v>41445</v>
      </c>
      <c r="B603" s="3" t="s">
        <v>4259</v>
      </c>
      <c r="C603" s="12">
        <f t="shared" si="9"/>
        <v>-2.7495128687413731E-2</v>
      </c>
      <c r="D603" s="3" t="s">
        <v>4260</v>
      </c>
      <c r="E603" s="3" t="s">
        <v>4261</v>
      </c>
      <c r="F603" s="3">
        <v>108</v>
      </c>
      <c r="G603" s="4">
        <v>-2.8871295230170899E+17</v>
      </c>
      <c r="H603" s="4">
        <v>-2.0470862876952899E+17</v>
      </c>
    </row>
    <row r="604" spans="1:8">
      <c r="A604" s="2">
        <v>41446</v>
      </c>
      <c r="B604" s="3" t="s">
        <v>4262</v>
      </c>
      <c r="C604" s="12">
        <f t="shared" si="9"/>
        <v>-5.9870332683966531E-3</v>
      </c>
      <c r="D604" s="3" t="s">
        <v>4263</v>
      </c>
      <c r="E604" s="3" t="s">
        <v>4261</v>
      </c>
      <c r="F604" s="3">
        <v>108</v>
      </c>
      <c r="G604" s="4">
        <v>-3.7278910256760102E+17</v>
      </c>
      <c r="H604" s="4">
        <v>-2.14167637315268E+17</v>
      </c>
    </row>
    <row r="605" spans="1:8">
      <c r="A605" s="2">
        <v>41447</v>
      </c>
      <c r="B605" s="3" t="s">
        <v>4264</v>
      </c>
      <c r="C605" s="12">
        <f t="shared" si="9"/>
        <v>-1.0630775931303862E-4</v>
      </c>
      <c r="D605" s="3" t="s">
        <v>4265</v>
      </c>
      <c r="E605" s="3" t="s">
        <v>4261</v>
      </c>
      <c r="F605" s="3">
        <v>108</v>
      </c>
      <c r="G605" s="4">
        <v>-4.6372729956703802E+17</v>
      </c>
      <c r="H605" s="4">
        <v>-2.0655361458587002E+17</v>
      </c>
    </row>
    <row r="606" spans="1:8">
      <c r="A606" s="2">
        <v>41448</v>
      </c>
      <c r="B606" s="3" t="s">
        <v>4266</v>
      </c>
      <c r="C606" s="12">
        <f t="shared" si="9"/>
        <v>-1.0631260904927477E-4</v>
      </c>
      <c r="D606" s="3" t="s">
        <v>4267</v>
      </c>
      <c r="E606" s="3" t="s">
        <v>4261</v>
      </c>
      <c r="F606" s="3">
        <v>108</v>
      </c>
      <c r="G606" s="4">
        <v>-4.9179943729839501E+17</v>
      </c>
      <c r="H606" s="4">
        <v>-2.0655592580583501E+17</v>
      </c>
    </row>
    <row r="607" spans="1:8">
      <c r="A607" s="2">
        <v>41449</v>
      </c>
      <c r="B607" s="3" t="s">
        <v>4268</v>
      </c>
      <c r="C607" s="12">
        <f t="shared" si="9"/>
        <v>-1.7729129451996693E-2</v>
      </c>
      <c r="D607" s="3" t="s">
        <v>4269</v>
      </c>
      <c r="E607" s="3" t="s">
        <v>4270</v>
      </c>
      <c r="F607" s="3">
        <v>108</v>
      </c>
      <c r="G607" s="4">
        <v>-5.9066503099586598E+17</v>
      </c>
      <c r="H607" s="4">
        <v>-2.3750170682444E+17</v>
      </c>
    </row>
    <row r="608" spans="1:8">
      <c r="A608" s="2">
        <v>41450</v>
      </c>
      <c r="B608" s="3" t="s">
        <v>4271</v>
      </c>
      <c r="C608" s="12">
        <f t="shared" si="9"/>
        <v>-5.5317139203327976E-3</v>
      </c>
      <c r="D608" s="3" t="s">
        <v>4272</v>
      </c>
      <c r="E608" s="3" t="s">
        <v>4273</v>
      </c>
      <c r="F608" s="3">
        <v>108</v>
      </c>
      <c r="G608" s="4">
        <v>-6.1688259746296397E+17</v>
      </c>
      <c r="H608" s="4">
        <v>-2.4870259740136198E+17</v>
      </c>
    </row>
    <row r="609" spans="1:8">
      <c r="A609" s="2">
        <v>41451</v>
      </c>
      <c r="B609" s="3" t="s">
        <v>4274</v>
      </c>
      <c r="C609" s="12">
        <f t="shared" si="9"/>
        <v>1.6891106938142313E-3</v>
      </c>
      <c r="D609" s="3" t="s">
        <v>4275</v>
      </c>
      <c r="E609" s="3" t="s">
        <v>4276</v>
      </c>
      <c r="F609" s="3">
        <v>108</v>
      </c>
      <c r="G609" s="4">
        <v>-6.2261040217705702E+17</v>
      </c>
      <c r="H609" s="4">
        <v>-2.5631039944695299E+17</v>
      </c>
    </row>
    <row r="610" spans="1:8">
      <c r="A610" s="2">
        <v>41452</v>
      </c>
      <c r="B610" s="3" t="s">
        <v>4277</v>
      </c>
      <c r="C610" s="12">
        <f t="shared" si="9"/>
        <v>2.1035512083499345E-3</v>
      </c>
      <c r="D610" s="3" t="s">
        <v>4278</v>
      </c>
      <c r="E610" s="3" t="s">
        <v>4276</v>
      </c>
      <c r="F610" s="3">
        <v>108</v>
      </c>
      <c r="G610" s="4">
        <v>-6.3870326546019699E+17</v>
      </c>
      <c r="H610" s="4">
        <v>-2.52976286252404E+17</v>
      </c>
    </row>
    <row r="611" spans="1:8">
      <c r="A611" s="2">
        <v>41453</v>
      </c>
      <c r="B611" s="3" t="s">
        <v>4279</v>
      </c>
      <c r="C611" s="12">
        <f t="shared" si="9"/>
        <v>2.6204425840322516E-2</v>
      </c>
      <c r="D611" s="3" t="s">
        <v>4280</v>
      </c>
      <c r="E611" s="3" t="s">
        <v>4276</v>
      </c>
      <c r="F611" s="3">
        <v>108</v>
      </c>
      <c r="G611" s="4">
        <v>-5.0329625094156102E+17</v>
      </c>
      <c r="H611" s="4">
        <v>-2.1258019311258099E+17</v>
      </c>
    </row>
    <row r="612" spans="1:8">
      <c r="A612" s="2">
        <v>41454</v>
      </c>
      <c r="B612" s="3" t="s">
        <v>4281</v>
      </c>
      <c r="C612" s="12">
        <f t="shared" si="9"/>
        <v>-1.0685409147559705E-4</v>
      </c>
      <c r="D612" s="3" t="s">
        <v>4282</v>
      </c>
      <c r="E612" s="3" t="s">
        <v>4283</v>
      </c>
      <c r="F612" s="3">
        <v>108</v>
      </c>
      <c r="G612" s="4">
        <v>-5.0623835321346803E+17</v>
      </c>
      <c r="H612" s="4">
        <v>-2.1778027160259002E+17</v>
      </c>
    </row>
    <row r="613" spans="1:8">
      <c r="A613" s="2">
        <v>41455</v>
      </c>
      <c r="B613" s="3" t="s">
        <v>4284</v>
      </c>
      <c r="C613" s="12">
        <f t="shared" si="9"/>
        <v>-3.4518072811332061E-4</v>
      </c>
      <c r="D613" s="3" t="s">
        <v>4285</v>
      </c>
      <c r="E613" s="3" t="s">
        <v>4286</v>
      </c>
      <c r="F613" s="3">
        <v>107</v>
      </c>
      <c r="G613" s="4">
        <v>-4.8821755031943802E+17</v>
      </c>
      <c r="H613" s="4">
        <v>-2.1816184135928701E+17</v>
      </c>
    </row>
    <row r="614" spans="1:8">
      <c r="A614" s="2">
        <v>41456</v>
      </c>
      <c r="B614" s="3" t="s">
        <v>4287</v>
      </c>
      <c r="C614" s="12">
        <f t="shared" si="9"/>
        <v>-2.2016144682616183E-5</v>
      </c>
      <c r="D614" s="3" t="s">
        <v>4288</v>
      </c>
      <c r="E614" s="3" t="s">
        <v>4286</v>
      </c>
      <c r="F614" s="3">
        <v>107</v>
      </c>
      <c r="G614" s="4">
        <v>-4.8768936419604403E+17</v>
      </c>
      <c r="H614" s="4">
        <v>-2.26613438672768E+17</v>
      </c>
    </row>
    <row r="615" spans="1:8">
      <c r="A615" s="2">
        <v>41457</v>
      </c>
      <c r="B615" s="3" t="s">
        <v>4289</v>
      </c>
      <c r="C615" s="12">
        <f t="shared" si="9"/>
        <v>-4.8687873168343134E-3</v>
      </c>
      <c r="D615" s="3" t="s">
        <v>4290</v>
      </c>
      <c r="E615" s="3" t="s">
        <v>4291</v>
      </c>
      <c r="F615" s="3">
        <v>107</v>
      </c>
      <c r="G615" s="4">
        <v>-5.16597813281848E+17</v>
      </c>
      <c r="H615" s="4">
        <v>-2.45242087614276E+17</v>
      </c>
    </row>
    <row r="616" spans="1:8">
      <c r="A616" s="2">
        <v>41458</v>
      </c>
      <c r="B616" s="3" t="s">
        <v>4292</v>
      </c>
      <c r="C616" s="12">
        <f t="shared" si="9"/>
        <v>-3.7764925989624059E-3</v>
      </c>
      <c r="D616" s="3" t="s">
        <v>4293</v>
      </c>
      <c r="E616" s="3" t="s">
        <v>4291</v>
      </c>
      <c r="F616" s="3">
        <v>107</v>
      </c>
      <c r="G616" s="4">
        <v>-5.1981533093253702E+17</v>
      </c>
      <c r="H616" s="4">
        <v>-2.4919632620417798E+17</v>
      </c>
    </row>
    <row r="617" spans="1:8">
      <c r="A617" s="2">
        <v>41459</v>
      </c>
      <c r="B617" s="3" t="s">
        <v>4294</v>
      </c>
      <c r="C617" s="12">
        <f t="shared" si="9"/>
        <v>6.4613503525156645E-3</v>
      </c>
      <c r="D617" s="3" t="s">
        <v>4295</v>
      </c>
      <c r="E617" s="3" t="s">
        <v>4291</v>
      </c>
      <c r="F617" s="3">
        <v>107</v>
      </c>
      <c r="G617" s="4">
        <v>-4.9810448435367501E+17</v>
      </c>
      <c r="H617" s="4">
        <v>-2.39164666171992E+17</v>
      </c>
    </row>
    <row r="618" spans="1:8">
      <c r="A618" s="2">
        <v>41460</v>
      </c>
      <c r="B618" s="3" t="s">
        <v>4296</v>
      </c>
      <c r="C618" s="12">
        <f t="shared" si="9"/>
        <v>-1.2324625545763747E-2</v>
      </c>
      <c r="D618" s="3" t="s">
        <v>4297</v>
      </c>
      <c r="E618" s="3" t="s">
        <v>4298</v>
      </c>
      <c r="F618" s="3">
        <v>107</v>
      </c>
      <c r="G618" s="4">
        <v>-5.6346234993416397E+17</v>
      </c>
      <c r="H618" s="4">
        <v>-2.5790090317369501E+17</v>
      </c>
    </row>
    <row r="619" spans="1:8">
      <c r="A619" s="2">
        <v>41461</v>
      </c>
      <c r="B619" s="3" t="s">
        <v>4299</v>
      </c>
      <c r="C619" s="12">
        <f t="shared" si="9"/>
        <v>-1.0609327416984151E-4</v>
      </c>
      <c r="D619" s="3" t="s">
        <v>4300</v>
      </c>
      <c r="E619" s="3" t="s">
        <v>4298</v>
      </c>
      <c r="F619" s="3">
        <v>107</v>
      </c>
      <c r="G619" s="4">
        <v>-5.4030131663555302E+17</v>
      </c>
      <c r="H619" s="4">
        <v>-2.4807455791009699E+17</v>
      </c>
    </row>
    <row r="620" spans="1:8">
      <c r="A620" s="2">
        <v>41462</v>
      </c>
      <c r="B620" s="3" t="s">
        <v>4301</v>
      </c>
      <c r="C620" s="12">
        <f t="shared" si="9"/>
        <v>-1.0608745119075925E-4</v>
      </c>
      <c r="D620" s="3" t="s">
        <v>4302</v>
      </c>
      <c r="E620" s="3" t="s">
        <v>4303</v>
      </c>
      <c r="F620" s="3">
        <v>106</v>
      </c>
      <c r="G620" s="4">
        <v>-5.6401782422855302E+17</v>
      </c>
      <c r="H620" s="4">
        <v>-2.3137536409116899E+17</v>
      </c>
    </row>
    <row r="621" spans="1:8">
      <c r="A621" s="2">
        <v>41463</v>
      </c>
      <c r="B621" s="3" t="s">
        <v>4304</v>
      </c>
      <c r="C621" s="12">
        <f t="shared" si="9"/>
        <v>-1.6385415164902851E-3</v>
      </c>
      <c r="D621" s="3" t="s">
        <v>4305</v>
      </c>
      <c r="E621" s="3" t="s">
        <v>4306</v>
      </c>
      <c r="F621" s="3">
        <v>105</v>
      </c>
      <c r="G621" s="4">
        <v>-5.7208548631681702E+17</v>
      </c>
      <c r="H621" s="4">
        <v>-2.49104504606404E+17</v>
      </c>
    </row>
    <row r="622" spans="1:8">
      <c r="A622" s="2">
        <v>41464</v>
      </c>
      <c r="B622" s="3" t="s">
        <v>4307</v>
      </c>
      <c r="C622" s="12">
        <f t="shared" si="9"/>
        <v>-5.242557793728014E-3</v>
      </c>
      <c r="D622" s="3" t="s">
        <v>4308</v>
      </c>
      <c r="E622" s="3" t="s">
        <v>4306</v>
      </c>
      <c r="F622" s="3">
        <v>105</v>
      </c>
      <c r="G622" s="4">
        <v>-5.9808317537805197E+17</v>
      </c>
      <c r="H622" s="4">
        <v>-2.52864570190432E+17</v>
      </c>
    </row>
    <row r="623" spans="1:8">
      <c r="A623" s="2">
        <v>41465</v>
      </c>
      <c r="B623" s="3" t="s">
        <v>4309</v>
      </c>
      <c r="C623" s="12">
        <f t="shared" si="9"/>
        <v>-1.2877255966563158E-2</v>
      </c>
      <c r="D623" s="3" t="s">
        <v>4310</v>
      </c>
      <c r="E623" s="3" t="s">
        <v>4311</v>
      </c>
      <c r="F623" s="3">
        <v>105</v>
      </c>
      <c r="G623" s="4">
        <v>-6.5063357179173299E+17</v>
      </c>
      <c r="H623" s="4">
        <v>-2.7248405898764602E+17</v>
      </c>
    </row>
    <row r="624" spans="1:8">
      <c r="A624" s="2">
        <v>41466</v>
      </c>
      <c r="B624" s="3" t="s">
        <v>4312</v>
      </c>
      <c r="C624" s="12">
        <f t="shared" si="9"/>
        <v>2.6187041325905904E-2</v>
      </c>
      <c r="D624" s="3" t="s">
        <v>4313</v>
      </c>
      <c r="E624" s="3" t="s">
        <v>4314</v>
      </c>
      <c r="F624" s="3">
        <v>106</v>
      </c>
      <c r="G624" s="4">
        <v>-4.6700325039572998E+17</v>
      </c>
      <c r="H624" s="4">
        <v>-2.3317041784079101E+17</v>
      </c>
    </row>
    <row r="625" spans="1:8">
      <c r="A625" s="2">
        <v>41467</v>
      </c>
      <c r="B625" s="3" t="s">
        <v>4315</v>
      </c>
      <c r="C625" s="12">
        <f t="shared" si="9"/>
        <v>9.2907810508375786E-3</v>
      </c>
      <c r="D625" s="3" t="s">
        <v>4316</v>
      </c>
      <c r="E625" s="3" t="s">
        <v>4317</v>
      </c>
      <c r="F625" s="3">
        <v>107</v>
      </c>
      <c r="G625" s="4">
        <v>-2.9017501783216397E+17</v>
      </c>
      <c r="H625" s="4">
        <v>-2.18490107823328E+17</v>
      </c>
    </row>
    <row r="626" spans="1:8">
      <c r="A626" s="2">
        <v>41468</v>
      </c>
      <c r="B626" s="3" t="s">
        <v>4318</v>
      </c>
      <c r="C626" s="12">
        <f t="shared" si="9"/>
        <v>-1.0554487486676206E-4</v>
      </c>
      <c r="D626" s="3" t="s">
        <v>4319</v>
      </c>
      <c r="E626" s="3" t="s">
        <v>4317</v>
      </c>
      <c r="F626" s="3">
        <v>107</v>
      </c>
      <c r="G626" s="4">
        <v>-2.8915528865628902E+17</v>
      </c>
      <c r="H626" s="4">
        <v>-2.2009068394998899E+17</v>
      </c>
    </row>
    <row r="627" spans="1:8">
      <c r="A627" s="2">
        <v>41469</v>
      </c>
      <c r="B627" s="3" t="s">
        <v>4320</v>
      </c>
      <c r="C627" s="12">
        <f t="shared" si="9"/>
        <v>-1.0554255562065415E-4</v>
      </c>
      <c r="D627" s="3" t="s">
        <v>4321</v>
      </c>
      <c r="E627" s="3" t="s">
        <v>4322</v>
      </c>
      <c r="F627" s="3">
        <v>106</v>
      </c>
      <c r="G627" s="4">
        <v>-3.3076871449886502E+17</v>
      </c>
      <c r="H627" s="4">
        <v>-2.2801469974687901E+17</v>
      </c>
    </row>
    <row r="628" spans="1:8">
      <c r="A628" s="2">
        <v>41470</v>
      </c>
      <c r="B628" s="3" t="s">
        <v>4323</v>
      </c>
      <c r="C628" s="12">
        <f t="shared" si="9"/>
        <v>1.1504603331359333E-2</v>
      </c>
      <c r="D628" s="3" t="s">
        <v>4324</v>
      </c>
      <c r="E628" s="3" t="s">
        <v>4325</v>
      </c>
      <c r="F628" s="3">
        <v>105</v>
      </c>
      <c r="G628" s="4">
        <v>-2.2983492866990099E+17</v>
      </c>
      <c r="H628" s="4">
        <v>-2.0312501089736198E+17</v>
      </c>
    </row>
    <row r="629" spans="1:8">
      <c r="A629" s="2">
        <v>41471</v>
      </c>
      <c r="B629" s="3" t="s">
        <v>4326</v>
      </c>
      <c r="C629" s="12">
        <f t="shared" si="9"/>
        <v>4.3798623071573603E-3</v>
      </c>
      <c r="D629" s="3" t="s">
        <v>4327</v>
      </c>
      <c r="E629" s="3" t="s">
        <v>4328</v>
      </c>
      <c r="F629" s="3">
        <v>105</v>
      </c>
      <c r="G629" s="4">
        <v>-1.86717689415696E+17</v>
      </c>
      <c r="H629" s="4">
        <v>-1.9293568079783002E+17</v>
      </c>
    </row>
    <row r="630" spans="1:8">
      <c r="A630" s="2">
        <v>41472</v>
      </c>
      <c r="B630" s="3" t="s">
        <v>4329</v>
      </c>
      <c r="C630" s="12">
        <f t="shared" si="9"/>
        <v>1.1657332349551783E-2</v>
      </c>
      <c r="D630" s="3" t="s">
        <v>4330</v>
      </c>
      <c r="E630" s="3" t="s">
        <v>4331</v>
      </c>
      <c r="F630" s="3">
        <v>105</v>
      </c>
      <c r="G630" s="4">
        <v>-1.1128882588950701E+17</v>
      </c>
      <c r="H630" s="4">
        <v>-1.7922220205025299E+17</v>
      </c>
    </row>
    <row r="631" spans="1:8">
      <c r="A631" s="2">
        <v>41472</v>
      </c>
      <c r="B631" s="3" t="s">
        <v>4329</v>
      </c>
      <c r="C631" s="12">
        <f t="shared" si="9"/>
        <v>0</v>
      </c>
      <c r="D631" s="3" t="s">
        <v>4330</v>
      </c>
      <c r="E631" s="3" t="s">
        <v>4331</v>
      </c>
      <c r="F631" s="3">
        <v>105</v>
      </c>
      <c r="G631" s="4">
        <v>-1.1128882588950701E+17</v>
      </c>
      <c r="H631" s="4">
        <v>-1.7922220205025299E+17</v>
      </c>
    </row>
    <row r="632" spans="1:8">
      <c r="A632" s="2">
        <v>41473</v>
      </c>
      <c r="B632" s="3" t="s">
        <v>4332</v>
      </c>
      <c r="C632" s="12">
        <f t="shared" si="9"/>
        <v>7.0411413853382118E-3</v>
      </c>
      <c r="D632" s="3" t="s">
        <v>4333</v>
      </c>
      <c r="E632" s="3" t="s">
        <v>4331</v>
      </c>
      <c r="F632" s="3">
        <v>105</v>
      </c>
      <c r="G632" s="4">
        <v>-1.04091552178982E+17</v>
      </c>
      <c r="H632" s="4">
        <v>-1.67266290454144E+17</v>
      </c>
    </row>
    <row r="633" spans="1:8">
      <c r="A633" s="2">
        <v>41474</v>
      </c>
      <c r="B633" s="3" t="s">
        <v>4334</v>
      </c>
      <c r="C633" s="12">
        <f t="shared" si="9"/>
        <v>5.1409347485980687E-3</v>
      </c>
      <c r="D633" s="3" t="s">
        <v>4335</v>
      </c>
      <c r="E633" s="3" t="s">
        <v>4331</v>
      </c>
      <c r="F633" s="3">
        <v>105</v>
      </c>
      <c r="G633" s="4">
        <v>1.4856567422996099E+17</v>
      </c>
      <c r="H633" s="4">
        <v>-1.5836574739310899E+17</v>
      </c>
    </row>
    <row r="634" spans="1:8">
      <c r="A634" s="2">
        <v>41475</v>
      </c>
      <c r="B634" s="3" t="s">
        <v>4336</v>
      </c>
      <c r="C634" s="12">
        <f t="shared" si="9"/>
        <v>-1.0567072223513428E-4</v>
      </c>
      <c r="D634" s="3" t="s">
        <v>4337</v>
      </c>
      <c r="E634" s="3" t="s">
        <v>4331</v>
      </c>
      <c r="F634" s="3">
        <v>105</v>
      </c>
      <c r="G634" s="4">
        <v>6.1032694171951501E+17</v>
      </c>
      <c r="H634" s="4">
        <v>-1.4938136432435002E+17</v>
      </c>
    </row>
    <row r="635" spans="1:8">
      <c r="A635" s="2">
        <v>41476</v>
      </c>
      <c r="B635" s="3" t="s">
        <v>4338</v>
      </c>
      <c r="C635" s="12">
        <f t="shared" si="9"/>
        <v>-1.0566733108893375E-4</v>
      </c>
      <c r="D635" s="3" t="s">
        <v>4339</v>
      </c>
      <c r="E635" s="3" t="s">
        <v>4340</v>
      </c>
      <c r="F635" s="3">
        <v>105</v>
      </c>
      <c r="G635" s="4">
        <v>7.3015795471370598E+17</v>
      </c>
      <c r="H635" s="4">
        <v>-1.5746520848161901E+17</v>
      </c>
    </row>
    <row r="636" spans="1:8">
      <c r="A636" s="2">
        <v>41477</v>
      </c>
      <c r="B636" s="3" t="s">
        <v>4341</v>
      </c>
      <c r="C636" s="12">
        <f t="shared" si="9"/>
        <v>-6.5391384501332145E-3</v>
      </c>
      <c r="D636" s="3" t="s">
        <v>4342</v>
      </c>
      <c r="E636" s="3" t="s">
        <v>4343</v>
      </c>
      <c r="F636" s="3">
        <v>110</v>
      </c>
      <c r="G636" s="4">
        <v>5.9949092210327795E+17</v>
      </c>
      <c r="H636" s="4">
        <v>-1.6355860812430598E+17</v>
      </c>
    </row>
    <row r="637" spans="1:8">
      <c r="A637" s="2">
        <v>41478</v>
      </c>
      <c r="B637" s="3" t="s">
        <v>4344</v>
      </c>
      <c r="C637" s="12">
        <f t="shared" si="9"/>
        <v>1.4014351317484594E-2</v>
      </c>
      <c r="D637" s="3" t="s">
        <v>4345</v>
      </c>
      <c r="E637" s="3" t="s">
        <v>4346</v>
      </c>
      <c r="F637" s="3">
        <v>111</v>
      </c>
      <c r="G637" s="4">
        <v>8.9705588829656205E+17</v>
      </c>
      <c r="H637" s="4">
        <v>-1.3162411953756301E+17</v>
      </c>
    </row>
    <row r="638" spans="1:8">
      <c r="A638" s="2">
        <v>41479</v>
      </c>
      <c r="B638" s="3" t="s">
        <v>4347</v>
      </c>
      <c r="C638" s="12">
        <f t="shared" si="9"/>
        <v>-1.6551638560502421E-3</v>
      </c>
      <c r="D638" s="3" t="s">
        <v>4348</v>
      </c>
      <c r="E638" s="3" t="s">
        <v>4346</v>
      </c>
      <c r="F638" s="3">
        <v>111</v>
      </c>
      <c r="G638" s="4">
        <v>1.3112490192293299E+18</v>
      </c>
      <c r="H638" s="4">
        <v>-1.19007020012206E+17</v>
      </c>
    </row>
    <row r="639" spans="1:8">
      <c r="A639" s="2">
        <v>41480</v>
      </c>
      <c r="B639" s="3" t="s">
        <v>4349</v>
      </c>
      <c r="C639" s="12">
        <f t="shared" si="9"/>
        <v>-7.168493068639376E-3</v>
      </c>
      <c r="D639" s="3" t="s">
        <v>4350</v>
      </c>
      <c r="E639" s="3" t="s">
        <v>4351</v>
      </c>
      <c r="F639" s="3">
        <v>111</v>
      </c>
      <c r="G639" s="4">
        <v>1.2653893983106299E+18</v>
      </c>
      <c r="H639" s="4">
        <v>-1.31580654346468E+17</v>
      </c>
    </row>
    <row r="640" spans="1:8">
      <c r="A640" s="2">
        <v>41481</v>
      </c>
      <c r="B640" s="3" t="s">
        <v>4352</v>
      </c>
      <c r="C640" s="12">
        <f t="shared" si="9"/>
        <v>-2.3541439829291421E-3</v>
      </c>
      <c r="D640" s="3" t="s">
        <v>4353</v>
      </c>
      <c r="E640" s="3" t="s">
        <v>4354</v>
      </c>
      <c r="F640" s="3">
        <v>112</v>
      </c>
      <c r="G640" s="4">
        <v>1.15660947943999E+18</v>
      </c>
      <c r="H640" s="4">
        <v>-1.35536636428168E+17</v>
      </c>
    </row>
    <row r="641" spans="1:8">
      <c r="A641" s="2">
        <v>41482</v>
      </c>
      <c r="B641" s="3" t="s">
        <v>4355</v>
      </c>
      <c r="C641" s="12">
        <f t="shared" si="9"/>
        <v>-1.0614972320322729E-4</v>
      </c>
      <c r="D641" s="3" t="s">
        <v>4356</v>
      </c>
      <c r="E641" s="3" t="s">
        <v>4354</v>
      </c>
      <c r="F641" s="3">
        <v>112</v>
      </c>
      <c r="G641" s="4">
        <v>1.09945842819139E+18</v>
      </c>
      <c r="H641" s="4">
        <v>-1.3270912136863299E+17</v>
      </c>
    </row>
    <row r="642" spans="1:8">
      <c r="A642" s="2">
        <v>41483</v>
      </c>
      <c r="B642" s="3" t="s">
        <v>4357</v>
      </c>
      <c r="C642" s="12">
        <f t="shared" si="9"/>
        <v>-1.0614830301188037E-4</v>
      </c>
      <c r="D642" s="3" t="s">
        <v>4358</v>
      </c>
      <c r="E642" s="3" t="s">
        <v>4354</v>
      </c>
      <c r="F642" s="3">
        <v>112</v>
      </c>
      <c r="G642" s="4">
        <v>5.3062025621165299E+17</v>
      </c>
      <c r="H642" s="4">
        <v>-1.3926407460123901E+17</v>
      </c>
    </row>
    <row r="643" spans="1:8">
      <c r="A643" s="2">
        <v>41484</v>
      </c>
      <c r="B643" s="3" t="s">
        <v>4359</v>
      </c>
      <c r="C643" s="12">
        <f t="shared" si="9"/>
        <v>-4.9342591446168184E-3</v>
      </c>
      <c r="D643" s="3" t="s">
        <v>4360</v>
      </c>
      <c r="E643" s="3" t="s">
        <v>4361</v>
      </c>
      <c r="F643" s="3">
        <v>114</v>
      </c>
      <c r="G643" s="4">
        <v>4.4309641380098803E+17</v>
      </c>
      <c r="H643" s="4">
        <v>-1.42634651932634E+17</v>
      </c>
    </row>
    <row r="644" spans="1:8">
      <c r="A644" s="2">
        <v>41485</v>
      </c>
      <c r="B644" s="3" t="s">
        <v>4362</v>
      </c>
      <c r="C644" s="12">
        <f t="shared" si="9"/>
        <v>8.2974306329376484E-4</v>
      </c>
      <c r="D644" s="3" t="s">
        <v>4363</v>
      </c>
      <c r="E644" s="3" t="s">
        <v>4364</v>
      </c>
      <c r="F644" s="3">
        <v>114</v>
      </c>
      <c r="G644" s="4">
        <v>4.6386842313809203E+17</v>
      </c>
      <c r="H644" s="4">
        <v>-1.3537938602272701E+17</v>
      </c>
    </row>
    <row r="645" spans="1:8">
      <c r="A645" s="2">
        <v>41486</v>
      </c>
      <c r="B645" s="3" t="s">
        <v>4365</v>
      </c>
      <c r="C645" s="12">
        <f t="shared" si="9"/>
        <v>5.1254150282343553E-3</v>
      </c>
      <c r="D645" s="3" t="s">
        <v>4366</v>
      </c>
      <c r="E645" s="3" t="s">
        <v>4364</v>
      </c>
      <c r="F645" s="3">
        <v>114</v>
      </c>
      <c r="G645" s="4">
        <v>5.5822967734515302E+17</v>
      </c>
      <c r="H645" s="4">
        <v>-1.3722605555577699E+17</v>
      </c>
    </row>
    <row r="646" spans="1:8">
      <c r="A646" s="2">
        <v>41487</v>
      </c>
      <c r="B646" s="3" t="s">
        <v>4367</v>
      </c>
      <c r="C646" s="12">
        <f t="shared" si="9"/>
        <v>1.0841019435471597E-2</v>
      </c>
      <c r="D646" s="3" t="s">
        <v>4368</v>
      </c>
      <c r="E646" s="3" t="s">
        <v>4364</v>
      </c>
      <c r="F646" s="3">
        <v>114</v>
      </c>
      <c r="G646" s="4">
        <v>8.85364513652944E+17</v>
      </c>
      <c r="H646" s="4">
        <v>-1.17967415353634E+17</v>
      </c>
    </row>
    <row r="647" spans="1:8">
      <c r="A647" s="2">
        <v>41488</v>
      </c>
      <c r="B647" s="3" t="s">
        <v>4369</v>
      </c>
      <c r="C647" s="12">
        <f t="shared" si="9"/>
        <v>4.3170890414577116E-4</v>
      </c>
      <c r="D647" s="3" t="s">
        <v>4370</v>
      </c>
      <c r="E647" s="3" t="s">
        <v>4364</v>
      </c>
      <c r="F647" s="3">
        <v>114</v>
      </c>
      <c r="G647" s="4">
        <v>9.8457901561344794E+17</v>
      </c>
      <c r="H647" s="4">
        <v>-1.17008450349006E+17</v>
      </c>
    </row>
    <row r="648" spans="1:8">
      <c r="A648" s="2">
        <v>41489</v>
      </c>
      <c r="B648" s="3" t="s">
        <v>4371</v>
      </c>
      <c r="C648" s="12">
        <f t="shared" si="9"/>
        <v>-1.0621139359180492E-4</v>
      </c>
      <c r="D648" s="3" t="s">
        <v>4372</v>
      </c>
      <c r="E648" s="3" t="s">
        <v>4373</v>
      </c>
      <c r="F648" s="3">
        <v>114</v>
      </c>
      <c r="G648" s="4">
        <v>8.3263402555167898E+17</v>
      </c>
      <c r="H648" s="4">
        <v>-1.1616557176926E+17</v>
      </c>
    </row>
    <row r="649" spans="1:8">
      <c r="A649" s="2">
        <v>41490</v>
      </c>
      <c r="B649" s="3" t="s">
        <v>4374</v>
      </c>
      <c r="C649" s="12">
        <f t="shared" si="9"/>
        <v>-1.0621154205986229E-4</v>
      </c>
      <c r="D649" s="3" t="s">
        <v>4375</v>
      </c>
      <c r="E649" s="3" t="s">
        <v>4373</v>
      </c>
      <c r="F649" s="3">
        <v>114</v>
      </c>
      <c r="G649" s="4">
        <v>1.12834204074646E+18</v>
      </c>
      <c r="H649" s="4">
        <v>-1.2272693261762301E+17</v>
      </c>
    </row>
    <row r="650" spans="1:8">
      <c r="A650" s="2">
        <v>41491</v>
      </c>
      <c r="B650" s="3" t="s">
        <v>4376</v>
      </c>
      <c r="C650" s="12">
        <f t="shared" ref="C650:C695" si="10">+(B650-B649)/B649</f>
        <v>1.2110151895078488E-3</v>
      </c>
      <c r="D650" s="3" t="s">
        <v>4377</v>
      </c>
      <c r="E650" s="3" t="s">
        <v>4373</v>
      </c>
      <c r="F650" s="3">
        <v>114</v>
      </c>
      <c r="G650" s="4">
        <v>1.1627039458570199E+18</v>
      </c>
      <c r="H650" s="4">
        <v>-1.32220618303098E+17</v>
      </c>
    </row>
    <row r="651" spans="1:8">
      <c r="A651" s="2">
        <v>41492</v>
      </c>
      <c r="B651" s="3" t="s">
        <v>4378</v>
      </c>
      <c r="C651" s="12">
        <f t="shared" si="10"/>
        <v>8.787198617590487E-3</v>
      </c>
      <c r="D651" s="3" t="s">
        <v>4379</v>
      </c>
      <c r="E651" s="3" t="s">
        <v>4380</v>
      </c>
      <c r="F651" s="3">
        <v>115</v>
      </c>
      <c r="G651" s="4">
        <v>1.40871639976015E+18</v>
      </c>
      <c r="H651" s="4">
        <v>-9.4672660430230896E+16</v>
      </c>
    </row>
    <row r="652" spans="1:8">
      <c r="A652" s="2">
        <v>41493</v>
      </c>
      <c r="B652" s="3" t="s">
        <v>4381</v>
      </c>
      <c r="C652" s="12">
        <f t="shared" si="10"/>
        <v>-4.1143404711046225E-4</v>
      </c>
      <c r="D652" s="3" t="s">
        <v>4382</v>
      </c>
      <c r="E652" s="3" t="s">
        <v>4383</v>
      </c>
      <c r="F652" s="3">
        <v>115</v>
      </c>
      <c r="G652" s="4">
        <v>1.44498532073103E+18</v>
      </c>
      <c r="H652" s="4">
        <v>-1.05977142893658E+17</v>
      </c>
    </row>
    <row r="653" spans="1:8">
      <c r="A653" s="2">
        <v>41494</v>
      </c>
      <c r="B653" s="3" t="s">
        <v>4384</v>
      </c>
      <c r="C653" s="12">
        <f t="shared" si="10"/>
        <v>-1.2932821493458525E-2</v>
      </c>
      <c r="D653" s="3" t="s">
        <v>4385</v>
      </c>
      <c r="E653" s="3" t="s">
        <v>4386</v>
      </c>
      <c r="F653" s="3">
        <v>117</v>
      </c>
      <c r="G653" s="4">
        <v>1.2246857792900201E+18</v>
      </c>
      <c r="H653" s="4">
        <v>-1.2908150582996499E+17</v>
      </c>
    </row>
    <row r="654" spans="1:8">
      <c r="A654" s="2">
        <v>41495</v>
      </c>
      <c r="B654" s="3" t="s">
        <v>4387</v>
      </c>
      <c r="C654" s="12">
        <f t="shared" si="10"/>
        <v>-2.0496710784525321E-3</v>
      </c>
      <c r="D654" s="3" t="s">
        <v>4388</v>
      </c>
      <c r="E654" s="3" t="s">
        <v>4386</v>
      </c>
      <c r="F654" s="3">
        <v>117</v>
      </c>
      <c r="G654" s="4">
        <v>1.5404550353546801E+18</v>
      </c>
      <c r="H654" s="4">
        <v>-1.3251271804731299E+17</v>
      </c>
    </row>
    <row r="655" spans="1:8">
      <c r="A655" s="2">
        <v>41496</v>
      </c>
      <c r="B655" s="3" t="s">
        <v>4389</v>
      </c>
      <c r="C655" s="12">
        <f t="shared" si="10"/>
        <v>-1.0590907537962892E-4</v>
      </c>
      <c r="D655" s="3" t="s">
        <v>4390</v>
      </c>
      <c r="E655" s="3" t="s">
        <v>4386</v>
      </c>
      <c r="F655" s="3">
        <v>117</v>
      </c>
      <c r="G655" s="4">
        <v>8.5251813005137702E+17</v>
      </c>
      <c r="H655" s="4">
        <v>-1.24633197781932E+17</v>
      </c>
    </row>
    <row r="656" spans="1:8">
      <c r="A656" s="2">
        <v>41497</v>
      </c>
      <c r="B656" s="3" t="s">
        <v>4391</v>
      </c>
      <c r="C656" s="12">
        <f t="shared" si="10"/>
        <v>-1.0590939832991361E-4</v>
      </c>
      <c r="D656" s="3" t="s">
        <v>4392</v>
      </c>
      <c r="E656" s="3" t="s">
        <v>4393</v>
      </c>
      <c r="F656" s="3">
        <v>117</v>
      </c>
      <c r="G656" s="4">
        <v>6.5324706476945101E+17</v>
      </c>
      <c r="H656" s="4">
        <v>-1.3235036013022899E+17</v>
      </c>
    </row>
    <row r="657" spans="1:8">
      <c r="A657" s="2">
        <v>41498</v>
      </c>
      <c r="B657" s="3" t="s">
        <v>4394</v>
      </c>
      <c r="C657" s="12">
        <f t="shared" si="10"/>
        <v>1.9835985185085152E-3</v>
      </c>
      <c r="D657" s="3" t="s">
        <v>4395</v>
      </c>
      <c r="E657" s="3" t="s">
        <v>4393</v>
      </c>
      <c r="F657" s="3">
        <v>117</v>
      </c>
      <c r="G657" s="4">
        <v>6.9576734199800704E+17</v>
      </c>
      <c r="H657" s="4">
        <v>-1.4415084469594899E+17</v>
      </c>
    </row>
    <row r="658" spans="1:8">
      <c r="A658" s="2">
        <v>41499</v>
      </c>
      <c r="B658" s="3" t="s">
        <v>4396</v>
      </c>
      <c r="C658" s="12">
        <f t="shared" si="10"/>
        <v>4.6463116768330742E-3</v>
      </c>
      <c r="D658" s="3" t="s">
        <v>4397</v>
      </c>
      <c r="E658" s="3" t="s">
        <v>4398</v>
      </c>
      <c r="F658" s="3">
        <v>118</v>
      </c>
      <c r="G658" s="4">
        <v>7.9646118074228403E+17</v>
      </c>
      <c r="H658" s="4">
        <v>-1.3563429278087299E+17</v>
      </c>
    </row>
    <row r="659" spans="1:8">
      <c r="A659" s="2">
        <v>41500</v>
      </c>
      <c r="B659" s="3" t="s">
        <v>4399</v>
      </c>
      <c r="C659" s="12">
        <f t="shared" si="10"/>
        <v>4.18473613990399E-3</v>
      </c>
      <c r="D659" s="3" t="s">
        <v>4400</v>
      </c>
      <c r="E659" s="3" t="s">
        <v>4401</v>
      </c>
      <c r="F659" s="3">
        <v>120</v>
      </c>
      <c r="G659" s="4">
        <v>6.4452755207525696E+17</v>
      </c>
      <c r="H659" s="4">
        <v>-1.18493356193416E+17</v>
      </c>
    </row>
    <row r="660" spans="1:8">
      <c r="A660" s="2">
        <v>41501</v>
      </c>
      <c r="B660" s="3" t="s">
        <v>4402</v>
      </c>
      <c r="C660" s="12">
        <f t="shared" si="10"/>
        <v>2.3001054601042061E-4</v>
      </c>
      <c r="D660" s="3" t="s">
        <v>4403</v>
      </c>
      <c r="E660" s="3" t="s">
        <v>4404</v>
      </c>
      <c r="F660" s="3">
        <v>119</v>
      </c>
      <c r="G660" s="4">
        <v>5.6373832102928602E+17</v>
      </c>
      <c r="H660" s="4">
        <v>-1.17895385889722E+17</v>
      </c>
    </row>
    <row r="661" spans="1:8">
      <c r="A661" s="2">
        <v>41501</v>
      </c>
      <c r="B661" s="3" t="s">
        <v>4402</v>
      </c>
      <c r="C661" s="12">
        <f t="shared" si="10"/>
        <v>0</v>
      </c>
      <c r="D661" s="3" t="s">
        <v>4403</v>
      </c>
      <c r="E661" s="3" t="s">
        <v>4404</v>
      </c>
      <c r="F661" s="3">
        <v>119</v>
      </c>
      <c r="G661" s="4">
        <v>5.6373832102928602E+17</v>
      </c>
      <c r="H661" s="4">
        <v>-1.17895385889722E+17</v>
      </c>
    </row>
    <row r="662" spans="1:8">
      <c r="A662" s="2">
        <v>41502</v>
      </c>
      <c r="B662" s="3" t="s">
        <v>4405</v>
      </c>
      <c r="C662" s="12">
        <f t="shared" si="10"/>
        <v>2.0974747854135486E-3</v>
      </c>
      <c r="D662" s="3" t="s">
        <v>4406</v>
      </c>
      <c r="E662" s="3" t="s">
        <v>4407</v>
      </c>
      <c r="F662" s="3">
        <v>121</v>
      </c>
      <c r="G662" s="4">
        <v>3.9314154955015398E+17</v>
      </c>
      <c r="H662" s="4">
        <v>-1.13951950803518E+17</v>
      </c>
    </row>
    <row r="663" spans="1:8">
      <c r="A663" s="2">
        <v>41503</v>
      </c>
      <c r="B663" s="3" t="s">
        <v>4408</v>
      </c>
      <c r="C663" s="12">
        <f t="shared" si="10"/>
        <v>-1.0590784109290736E-4</v>
      </c>
      <c r="D663" s="3" t="s">
        <v>4409</v>
      </c>
      <c r="E663" s="3" t="s">
        <v>4410</v>
      </c>
      <c r="F663" s="3">
        <v>121</v>
      </c>
      <c r="G663" s="4">
        <v>2.77500788235056E+17</v>
      </c>
      <c r="H663" s="4">
        <v>-1.13316170459808E+17</v>
      </c>
    </row>
    <row r="664" spans="1:8">
      <c r="A664" s="2">
        <v>41504</v>
      </c>
      <c r="B664" s="3" t="s">
        <v>4411</v>
      </c>
      <c r="C664" s="12">
        <f t="shared" si="10"/>
        <v>-1.0590820390968227E-4</v>
      </c>
      <c r="D664" s="3" t="s">
        <v>4412</v>
      </c>
      <c r="E664" s="3" t="s">
        <v>4410</v>
      </c>
      <c r="F664" s="3">
        <v>121</v>
      </c>
      <c r="G664" s="4">
        <v>1.9868992442138899E+17</v>
      </c>
      <c r="H664" s="4">
        <v>-1.1956932125313299E+17</v>
      </c>
    </row>
    <row r="665" spans="1:8">
      <c r="A665" s="2">
        <v>41505</v>
      </c>
      <c r="B665" s="3" t="s">
        <v>4413</v>
      </c>
      <c r="C665" s="12">
        <f t="shared" si="10"/>
        <v>6.6661765149596061E-6</v>
      </c>
      <c r="D665" s="3" t="s">
        <v>4414</v>
      </c>
      <c r="E665" s="3" t="s">
        <v>4410</v>
      </c>
      <c r="F665" s="3">
        <v>121</v>
      </c>
      <c r="G665" s="4">
        <v>2.0032945392242202E+17</v>
      </c>
      <c r="H665" s="4">
        <v>-1.0991589149579901E+17</v>
      </c>
    </row>
    <row r="666" spans="1:8">
      <c r="A666" s="2">
        <v>41506</v>
      </c>
      <c r="B666" s="3" t="s">
        <v>4415</v>
      </c>
      <c r="C666" s="12">
        <f t="shared" si="10"/>
        <v>5.1518866919613685E-4</v>
      </c>
      <c r="D666" s="3" t="s">
        <v>4416</v>
      </c>
      <c r="E666" s="3" t="s">
        <v>4410</v>
      </c>
      <c r="F666" s="3">
        <v>121</v>
      </c>
      <c r="G666" s="4">
        <v>2.09428901359044E+17</v>
      </c>
      <c r="H666" s="4">
        <v>-1.16656586073872E+17</v>
      </c>
    </row>
    <row r="667" spans="1:8">
      <c r="A667" s="2">
        <v>41507</v>
      </c>
      <c r="B667" s="3" t="s">
        <v>4417</v>
      </c>
      <c r="C667" s="12">
        <f t="shared" si="10"/>
        <v>1.1007410336400719E-4</v>
      </c>
      <c r="D667" s="3" t="s">
        <v>4418</v>
      </c>
      <c r="E667" s="3" t="s">
        <v>4419</v>
      </c>
      <c r="F667" s="3">
        <v>121</v>
      </c>
      <c r="G667" s="4">
        <v>3.1167928195872698E+17</v>
      </c>
      <c r="H667" s="4">
        <v>-1.2124373714558899E+17</v>
      </c>
    </row>
    <row r="668" spans="1:8">
      <c r="A668" s="2">
        <v>41508</v>
      </c>
      <c r="B668" s="3" t="s">
        <v>4420</v>
      </c>
      <c r="C668" s="12">
        <f t="shared" si="10"/>
        <v>4.9783994086204672E-4</v>
      </c>
      <c r="D668" s="3" t="s">
        <v>4421</v>
      </c>
      <c r="E668" s="3" t="s">
        <v>4422</v>
      </c>
      <c r="F668" s="3">
        <v>121</v>
      </c>
      <c r="G668" s="4">
        <v>1.1409180408537501E+17</v>
      </c>
      <c r="H668" s="4">
        <v>-1.20170069031194E+17</v>
      </c>
    </row>
    <row r="669" spans="1:8">
      <c r="A669" s="2">
        <v>41509</v>
      </c>
      <c r="B669" s="3" t="s">
        <v>4423</v>
      </c>
      <c r="C669" s="12">
        <f t="shared" si="10"/>
        <v>-3.7950663215405816E-3</v>
      </c>
      <c r="D669" s="3" t="s">
        <v>4424</v>
      </c>
      <c r="E669" s="3" t="s">
        <v>4425</v>
      </c>
      <c r="F669" s="3">
        <v>123</v>
      </c>
      <c r="G669" s="4">
        <v>8.5382994345204608E+16</v>
      </c>
      <c r="H669" s="4">
        <v>-1.2674270775353101E+17</v>
      </c>
    </row>
    <row r="670" spans="1:8">
      <c r="A670" s="2">
        <v>41510</v>
      </c>
      <c r="B670" s="3" t="s">
        <v>4426</v>
      </c>
      <c r="C670" s="12">
        <f t="shared" si="10"/>
        <v>-1.0557316470544984E-4</v>
      </c>
      <c r="D670" s="3" t="s">
        <v>4427</v>
      </c>
      <c r="E670" s="3" t="s">
        <v>4425</v>
      </c>
      <c r="F670" s="3">
        <v>123</v>
      </c>
      <c r="G670" s="4">
        <v>1.8314854879292602E+17</v>
      </c>
      <c r="H670" s="4">
        <v>-1.2098279949542301E+17</v>
      </c>
    </row>
    <row r="671" spans="1:8">
      <c r="A671" s="2">
        <v>41511</v>
      </c>
      <c r="B671" s="3" t="s">
        <v>4428</v>
      </c>
      <c r="C671" s="12">
        <f t="shared" si="10"/>
        <v>-1.0557482360666215E-4</v>
      </c>
      <c r="D671" s="3" t="s">
        <v>4429</v>
      </c>
      <c r="E671" s="3" t="s">
        <v>4425</v>
      </c>
      <c r="F671" s="3">
        <v>123</v>
      </c>
      <c r="G671" s="4">
        <v>2.1600444175702301E+17</v>
      </c>
      <c r="H671" s="4">
        <v>-1.2408046256667501E+17</v>
      </c>
    </row>
    <row r="672" spans="1:8">
      <c r="A672" s="2">
        <v>41512</v>
      </c>
      <c r="B672" s="3" t="s">
        <v>4430</v>
      </c>
      <c r="C672" s="12">
        <f t="shared" si="10"/>
        <v>9.7960234696691721E-4</v>
      </c>
      <c r="D672" s="3" t="s">
        <v>4431</v>
      </c>
      <c r="E672" s="3" t="s">
        <v>4432</v>
      </c>
      <c r="F672" s="3">
        <v>124</v>
      </c>
      <c r="G672" s="4">
        <v>2.3216730384319802E+17</v>
      </c>
      <c r="H672" s="4">
        <v>-1.24355479946976E+17</v>
      </c>
    </row>
    <row r="673" spans="1:8">
      <c r="A673" s="2">
        <v>41513</v>
      </c>
      <c r="B673" s="3" t="s">
        <v>4433</v>
      </c>
      <c r="C673" s="12">
        <f t="shared" si="10"/>
        <v>9.1007960521229501E-6</v>
      </c>
      <c r="D673" s="3" t="s">
        <v>4434</v>
      </c>
      <c r="E673" s="3" t="s">
        <v>4435</v>
      </c>
      <c r="F673" s="3">
        <v>125</v>
      </c>
      <c r="G673" s="4">
        <v>2.33896341636E+17</v>
      </c>
      <c r="H673" s="4">
        <v>-1.27020166723562E+17</v>
      </c>
    </row>
    <row r="674" spans="1:8">
      <c r="A674" s="2">
        <v>41514</v>
      </c>
      <c r="B674" s="3" t="s">
        <v>4436</v>
      </c>
      <c r="C674" s="12">
        <f t="shared" si="10"/>
        <v>1.2805274583276294E-2</v>
      </c>
      <c r="D674" s="3" t="s">
        <v>4437</v>
      </c>
      <c r="E674" s="3" t="s">
        <v>4438</v>
      </c>
      <c r="F674" s="3">
        <v>123</v>
      </c>
      <c r="G674" s="4">
        <v>5.2984654455952102E+17</v>
      </c>
      <c r="H674" s="4">
        <v>-1.02191939055398E+17</v>
      </c>
    </row>
    <row r="675" spans="1:8">
      <c r="A675" s="2">
        <v>41515</v>
      </c>
      <c r="B675" s="3" t="s">
        <v>4439</v>
      </c>
      <c r="C675" s="12">
        <f t="shared" si="10"/>
        <v>-8.3210517551635874E-3</v>
      </c>
      <c r="D675" s="3" t="s">
        <v>4440</v>
      </c>
      <c r="E675" s="3" t="s">
        <v>4438</v>
      </c>
      <c r="F675" s="3">
        <v>123</v>
      </c>
      <c r="G675" s="4">
        <v>3.6808696509029402E+17</v>
      </c>
      <c r="H675" s="4">
        <v>-1.1708628875495699E+17</v>
      </c>
    </row>
    <row r="676" spans="1:8">
      <c r="A676" s="2">
        <v>41516</v>
      </c>
      <c r="B676" s="3" t="s">
        <v>4441</v>
      </c>
      <c r="C676" s="12">
        <f t="shared" si="10"/>
        <v>-9.5249702193691524E-4</v>
      </c>
      <c r="D676" s="3" t="s">
        <v>4442</v>
      </c>
      <c r="E676" s="3" t="s">
        <v>4443</v>
      </c>
      <c r="F676" s="3">
        <v>123</v>
      </c>
      <c r="G676" s="4">
        <v>2.70765150145076E+17</v>
      </c>
      <c r="H676" s="4">
        <v>-1.1860127379968301E+17</v>
      </c>
    </row>
    <row r="677" spans="1:8">
      <c r="A677" s="2">
        <v>41517</v>
      </c>
      <c r="B677" s="3" t="s">
        <v>4444</v>
      </c>
      <c r="C677" s="12">
        <f t="shared" si="10"/>
        <v>-1.029471939908056E-4</v>
      </c>
      <c r="D677" s="3" t="s">
        <v>4445</v>
      </c>
      <c r="E677" s="3" t="s">
        <v>4443</v>
      </c>
      <c r="F677" s="3">
        <v>123</v>
      </c>
      <c r="G677" s="4">
        <v>1.1313167880248E+17</v>
      </c>
      <c r="H677" s="4">
        <v>-1.1010587973793101E+17</v>
      </c>
    </row>
    <row r="678" spans="1:8">
      <c r="A678" s="2">
        <v>41518</v>
      </c>
      <c r="B678" s="3" t="s">
        <v>4446</v>
      </c>
      <c r="C678" s="12">
        <f t="shared" si="10"/>
        <v>-1.0547261933401933E-4</v>
      </c>
      <c r="D678" s="3" t="s">
        <v>4447</v>
      </c>
      <c r="E678" s="3" t="s">
        <v>4448</v>
      </c>
      <c r="F678" s="3">
        <v>123</v>
      </c>
      <c r="G678" s="4">
        <v>1.05881477032422E+17</v>
      </c>
      <c r="H678" s="4">
        <v>-1.09320196581364E+17</v>
      </c>
    </row>
    <row r="679" spans="1:8">
      <c r="A679" s="2">
        <v>41519</v>
      </c>
      <c r="B679" s="3" t="s">
        <v>4449</v>
      </c>
      <c r="C679" s="12">
        <f t="shared" si="10"/>
        <v>1.1750192512736577E-3</v>
      </c>
      <c r="D679" s="3" t="s">
        <v>4450</v>
      </c>
      <c r="E679" s="3" t="s">
        <v>4451</v>
      </c>
      <c r="F679" s="3">
        <v>122</v>
      </c>
      <c r="G679" s="4">
        <v>1.23246007818042E+17</v>
      </c>
      <c r="H679" s="4">
        <v>-9.7598057141160192E+16</v>
      </c>
    </row>
    <row r="680" spans="1:8">
      <c r="A680" s="2">
        <v>41520</v>
      </c>
      <c r="B680" s="3" t="s">
        <v>26988</v>
      </c>
      <c r="C680" s="12">
        <f t="shared" si="10"/>
        <v>-1.8528925042467002E-3</v>
      </c>
      <c r="D680" s="3" t="s">
        <v>26989</v>
      </c>
      <c r="E680" s="3" t="s">
        <v>26990</v>
      </c>
      <c r="F680" s="3">
        <v>121</v>
      </c>
      <c r="G680" s="4">
        <v>9.9604518986611904E+16</v>
      </c>
      <c r="H680" s="4">
        <v>-8.2875199479515104E+16</v>
      </c>
    </row>
    <row r="681" spans="1:8">
      <c r="A681" s="2">
        <v>41521</v>
      </c>
      <c r="B681" s="3" t="s">
        <v>26991</v>
      </c>
      <c r="C681" s="12">
        <f t="shared" si="10"/>
        <v>4.5498679389466079E-3</v>
      </c>
      <c r="D681" s="3" t="s">
        <v>26992</v>
      </c>
      <c r="E681" s="3" t="s">
        <v>26990</v>
      </c>
      <c r="F681" s="3">
        <v>121</v>
      </c>
      <c r="G681" s="4">
        <v>1.4505956490751802E+17</v>
      </c>
      <c r="H681" s="4">
        <v>-7.33837701532408E+16</v>
      </c>
    </row>
    <row r="682" spans="1:8">
      <c r="A682" s="2">
        <v>41522</v>
      </c>
      <c r="B682" s="3" t="s">
        <v>26993</v>
      </c>
      <c r="C682" s="12">
        <f t="shared" si="10"/>
        <v>2.9761390897498079E-3</v>
      </c>
      <c r="D682" s="3" t="s">
        <v>26994</v>
      </c>
      <c r="E682" s="3" t="s">
        <v>26995</v>
      </c>
      <c r="F682" s="3">
        <v>126</v>
      </c>
      <c r="G682" s="4">
        <v>6.73390140165988E+16</v>
      </c>
      <c r="H682" s="4">
        <v>-6.7584116074348304E+16</v>
      </c>
    </row>
    <row r="683" spans="1:8">
      <c r="A683" s="2">
        <v>41523</v>
      </c>
      <c r="B683" s="3" t="s">
        <v>26996</v>
      </c>
      <c r="C683" s="12">
        <f t="shared" si="10"/>
        <v>-1.5822040928587877E-3</v>
      </c>
      <c r="D683" s="3" t="s">
        <v>26997</v>
      </c>
      <c r="E683" s="3" t="s">
        <v>26998</v>
      </c>
      <c r="F683" s="3">
        <v>127</v>
      </c>
      <c r="G683" s="4">
        <v>5.22282567629344E+16</v>
      </c>
      <c r="H683" s="4">
        <v>-7.03747841773332E+16</v>
      </c>
    </row>
    <row r="684" spans="1:8">
      <c r="A684" s="2">
        <v>41524</v>
      </c>
      <c r="B684" s="3" t="s">
        <v>26999</v>
      </c>
      <c r="C684" s="12">
        <f t="shared" si="10"/>
        <v>-1.057021519349732E-4</v>
      </c>
      <c r="D684" s="3" t="s">
        <v>27000</v>
      </c>
      <c r="E684" s="3" t="s">
        <v>26998</v>
      </c>
      <c r="F684" s="3">
        <v>127</v>
      </c>
      <c r="G684" s="4">
        <v>2.3121270872632301E+17</v>
      </c>
      <c r="H684" s="4">
        <v>-6.9984951222059504E+16</v>
      </c>
    </row>
    <row r="685" spans="1:8">
      <c r="A685" s="2">
        <v>41525</v>
      </c>
      <c r="B685" s="3" t="s">
        <v>27001</v>
      </c>
      <c r="C685" s="12">
        <f t="shared" si="10"/>
        <v>-1.0569927435953052E-4</v>
      </c>
      <c r="D685" s="3" t="s">
        <v>27002</v>
      </c>
      <c r="E685" s="3" t="s">
        <v>27003</v>
      </c>
      <c r="F685" s="3">
        <v>127</v>
      </c>
      <c r="G685" s="4">
        <v>2.6071220925982301E+17</v>
      </c>
      <c r="H685" s="4">
        <v>-7.5325801222703296E+16</v>
      </c>
    </row>
    <row r="686" spans="1:8">
      <c r="A686" s="2">
        <v>41526</v>
      </c>
      <c r="B686" s="3" t="s">
        <v>27004</v>
      </c>
      <c r="C686" s="12">
        <f t="shared" si="10"/>
        <v>5.7289741737767607E-3</v>
      </c>
      <c r="D686" s="3" t="s">
        <v>27005</v>
      </c>
      <c r="E686" s="3" t="s">
        <v>27003</v>
      </c>
      <c r="F686" s="3">
        <v>127</v>
      </c>
      <c r="G686" s="4">
        <v>3.5319579872919699E+17</v>
      </c>
      <c r="H686" s="4">
        <v>-5.7275158436956E+16</v>
      </c>
    </row>
    <row r="687" spans="1:8">
      <c r="A687" s="2">
        <v>41527</v>
      </c>
      <c r="B687" s="3" t="s">
        <v>27006</v>
      </c>
      <c r="C687" s="12">
        <f t="shared" si="10"/>
        <v>7.2618353540453411E-3</v>
      </c>
      <c r="D687" s="3" t="s">
        <v>27007</v>
      </c>
      <c r="E687" s="3" t="s">
        <v>27008</v>
      </c>
      <c r="F687" s="3">
        <v>127</v>
      </c>
      <c r="G687" s="4">
        <v>4.7962808110345101E+17</v>
      </c>
      <c r="H687" s="4">
        <v>-3.54368025705239E+16</v>
      </c>
    </row>
    <row r="688" spans="1:8">
      <c r="A688" s="2">
        <v>41528</v>
      </c>
      <c r="B688" s="3" t="s">
        <v>27009</v>
      </c>
      <c r="C688" s="12">
        <f t="shared" si="10"/>
        <v>2.037997050491703E-3</v>
      </c>
      <c r="D688" s="3" t="s">
        <v>27010</v>
      </c>
      <c r="E688" s="3" t="s">
        <v>27011</v>
      </c>
      <c r="F688" s="3">
        <v>127</v>
      </c>
      <c r="G688" s="4">
        <v>4.8060572779163597E+17</v>
      </c>
      <c r="H688" s="4">
        <v>-4.5550941411365296E+16</v>
      </c>
    </row>
    <row r="689" spans="1:8">
      <c r="A689" s="2">
        <v>41529</v>
      </c>
      <c r="B689" s="3" t="s">
        <v>27012</v>
      </c>
      <c r="C689" s="12">
        <f t="shared" si="10"/>
        <v>-3.4034838818423193E-3</v>
      </c>
      <c r="D689" s="3" t="s">
        <v>27013</v>
      </c>
      <c r="E689" s="3" t="s">
        <v>27014</v>
      </c>
      <c r="F689" s="3">
        <v>128</v>
      </c>
      <c r="G689" s="4">
        <v>3.4255215477609402E+17</v>
      </c>
      <c r="H689" s="4">
        <v>-5.19243196380672E+16</v>
      </c>
    </row>
    <row r="690" spans="1:8">
      <c r="A690" s="2">
        <v>41530</v>
      </c>
      <c r="B690" s="3" t="s">
        <v>27015</v>
      </c>
      <c r="C690" s="12">
        <f t="shared" si="10"/>
        <v>-8.2228714242469497E-4</v>
      </c>
      <c r="D690" s="3" t="s">
        <v>27016</v>
      </c>
      <c r="E690" s="3" t="s">
        <v>27017</v>
      </c>
      <c r="F690" s="3">
        <v>129</v>
      </c>
      <c r="G690" s="4">
        <v>2.6333586269385402E+17</v>
      </c>
      <c r="H690" s="4">
        <v>-5.3302542383779904E+16</v>
      </c>
    </row>
    <row r="691" spans="1:8">
      <c r="A691" s="2">
        <v>41531</v>
      </c>
      <c r="B691" s="3" t="s">
        <v>27018</v>
      </c>
      <c r="C691" s="12">
        <f t="shared" si="10"/>
        <v>-1.057903464898825E-4</v>
      </c>
      <c r="D691" s="3" t="s">
        <v>27019</v>
      </c>
      <c r="E691" s="3" t="s">
        <v>27017</v>
      </c>
      <c r="F691" s="3">
        <v>129</v>
      </c>
      <c r="G691" s="4">
        <v>2.5818525471997699E+17</v>
      </c>
      <c r="H691" s="4">
        <v>-4.5725103290981296E+16</v>
      </c>
    </row>
    <row r="692" spans="1:8">
      <c r="A692" s="2">
        <v>41532</v>
      </c>
      <c r="B692" s="3" t="s">
        <v>27020</v>
      </c>
      <c r="C692" s="12">
        <f t="shared" si="10"/>
        <v>-1.0578685156262606E-4</v>
      </c>
      <c r="D692" s="3" t="s">
        <v>27021</v>
      </c>
      <c r="E692" s="3" t="s">
        <v>27022</v>
      </c>
      <c r="F692" s="3">
        <v>129</v>
      </c>
      <c r="G692" s="4">
        <v>2.2493859536524198E+17</v>
      </c>
      <c r="H692" s="4">
        <v>-3.38006108045257E+16</v>
      </c>
    </row>
    <row r="693" spans="1:8">
      <c r="A693" s="2">
        <v>41533</v>
      </c>
      <c r="B693" s="3" t="s">
        <v>27023</v>
      </c>
      <c r="C693" s="12">
        <f t="shared" si="10"/>
        <v>-2.8039952627978795E-3</v>
      </c>
      <c r="D693" s="3" t="s">
        <v>27024</v>
      </c>
      <c r="E693" s="3" t="s">
        <v>27025</v>
      </c>
      <c r="F693" s="3">
        <v>130</v>
      </c>
      <c r="G693" s="4">
        <v>1.8532397638164198E+17</v>
      </c>
      <c r="H693" s="4">
        <v>-4.1895781679240096E+16</v>
      </c>
    </row>
    <row r="694" spans="1:8">
      <c r="A694" s="2">
        <v>41534</v>
      </c>
      <c r="B694" s="3" t="s">
        <v>27026</v>
      </c>
      <c r="C694" s="12">
        <f t="shared" si="10"/>
        <v>3.3776029686230376E-3</v>
      </c>
      <c r="D694" s="3" t="s">
        <v>27027</v>
      </c>
      <c r="E694" s="3" t="s">
        <v>27028</v>
      </c>
      <c r="F694" s="3">
        <v>131</v>
      </c>
      <c r="G694" s="4">
        <v>2.3655548452344E+17</v>
      </c>
      <c r="H694" s="4">
        <v>-2.96733274177192E+16</v>
      </c>
    </row>
    <row r="695" spans="1:8">
      <c r="A695" s="2">
        <v>41535</v>
      </c>
      <c r="B695" s="3" t="s">
        <v>27029</v>
      </c>
      <c r="C695" s="12">
        <f t="shared" si="10"/>
        <v>5.2609471193485781E-3</v>
      </c>
      <c r="D695" s="3" t="s">
        <v>27030</v>
      </c>
      <c r="E695" s="3" t="s">
        <v>27031</v>
      </c>
      <c r="F695" s="3">
        <v>132</v>
      </c>
      <c r="G695" s="4">
        <v>3.1796513226431501E+17</v>
      </c>
      <c r="H695" s="4">
        <v>-2.14445848397224E+16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0"/>
  <dimension ref="A1:K1020"/>
  <sheetViews>
    <sheetView workbookViewId="0">
      <selection sqref="A1:A1048576"/>
    </sheetView>
  </sheetViews>
  <sheetFormatPr defaultColWidth="11.42578125" defaultRowHeight="15"/>
  <cols>
    <col min="7" max="7" width="20" bestFit="1" customWidth="1"/>
    <col min="8" max="8" width="19.7109375" bestFit="1" customWidth="1"/>
  </cols>
  <sheetData>
    <row r="1" spans="1:11" ht="19.5">
      <c r="A1" s="13" t="s">
        <v>0</v>
      </c>
      <c r="B1" s="13" t="s">
        <v>1</v>
      </c>
      <c r="C1" s="1" t="s">
        <v>29983</v>
      </c>
      <c r="D1" s="13" t="s">
        <v>2</v>
      </c>
      <c r="E1" s="13" t="s">
        <v>3</v>
      </c>
      <c r="F1" s="13" t="s">
        <v>4</v>
      </c>
      <c r="G1" s="13" t="s">
        <v>5</v>
      </c>
      <c r="H1" s="13" t="s">
        <v>6</v>
      </c>
      <c r="J1" s="8" t="s">
        <v>7</v>
      </c>
      <c r="K1" s="9" t="s">
        <v>21061</v>
      </c>
    </row>
    <row r="2" spans="1:11" ht="36">
      <c r="A2" s="2">
        <v>40544</v>
      </c>
      <c r="B2" s="21">
        <v>13788.041644999999</v>
      </c>
      <c r="C2" s="12" t="s">
        <v>29984</v>
      </c>
      <c r="D2" s="21">
        <v>88094898841.399994</v>
      </c>
      <c r="E2" s="21">
        <v>6389224.8899999997</v>
      </c>
      <c r="F2" s="21">
        <v>2823</v>
      </c>
      <c r="G2" s="3">
        <v>-1.56034603252916</v>
      </c>
      <c r="H2" s="3">
        <v>56.379712691846201</v>
      </c>
      <c r="J2" s="8" t="s">
        <v>8</v>
      </c>
      <c r="K2" s="9" t="s">
        <v>21062</v>
      </c>
    </row>
    <row r="3" spans="1:11">
      <c r="A3" s="2">
        <v>40545</v>
      </c>
      <c r="B3" s="21">
        <v>13786.123715</v>
      </c>
      <c r="C3" s="12">
        <f t="shared" ref="C3:C66" si="0">+(B3-B2)/B2</f>
        <v>-1.3910097237740209E-4</v>
      </c>
      <c r="D3" s="21">
        <v>88082644751.899994</v>
      </c>
      <c r="E3" s="21">
        <v>6389224.8899999997</v>
      </c>
      <c r="F3" s="21">
        <v>2823</v>
      </c>
      <c r="G3" s="3">
        <v>-3.31518156996257</v>
      </c>
      <c r="H3" s="3">
        <v>55.288620300293204</v>
      </c>
    </row>
    <row r="4" spans="1:11">
      <c r="A4" s="2">
        <v>40546</v>
      </c>
      <c r="B4" s="21">
        <v>13658.851710000001</v>
      </c>
      <c r="C4" s="12">
        <f t="shared" si="0"/>
        <v>-9.2318919829161641E-3</v>
      </c>
      <c r="D4" s="21">
        <v>87179433334.5</v>
      </c>
      <c r="E4" s="21">
        <v>6382593.0599999996</v>
      </c>
      <c r="F4" s="21">
        <v>2821</v>
      </c>
      <c r="G4" s="3">
        <v>-13.3546425086222</v>
      </c>
      <c r="H4" s="3">
        <v>52.301568692051497</v>
      </c>
    </row>
    <row r="5" spans="1:11">
      <c r="A5" s="2">
        <v>40547</v>
      </c>
      <c r="B5" s="21">
        <v>13690.685643000001</v>
      </c>
      <c r="C5" s="12">
        <f t="shared" si="0"/>
        <v>2.3306448943064108E-3</v>
      </c>
      <c r="D5" s="21">
        <v>86982871788.899994</v>
      </c>
      <c r="E5" s="21">
        <v>6353258.8600000003</v>
      </c>
      <c r="F5" s="21">
        <v>2815</v>
      </c>
      <c r="G5" s="3">
        <v>-10.716511724081901</v>
      </c>
      <c r="H5" s="3">
        <v>50.4219291537825</v>
      </c>
    </row>
    <row r="6" spans="1:11">
      <c r="A6" s="2">
        <v>40548</v>
      </c>
      <c r="B6" s="21">
        <v>13612.526909</v>
      </c>
      <c r="C6" s="12">
        <f t="shared" si="0"/>
        <v>-5.7088984465845823E-3</v>
      </c>
      <c r="D6" s="21">
        <v>86422129033.300003</v>
      </c>
      <c r="E6" s="21">
        <v>6348808.6100000003</v>
      </c>
      <c r="F6" s="21">
        <v>2812</v>
      </c>
      <c r="G6" s="3">
        <v>-21.263356764464699</v>
      </c>
      <c r="H6" s="3">
        <v>48.446389160355103</v>
      </c>
    </row>
    <row r="7" spans="1:11">
      <c r="A7" s="2">
        <v>40549</v>
      </c>
      <c r="B7" s="21">
        <v>13447.434746999999</v>
      </c>
      <c r="C7" s="12">
        <f t="shared" si="0"/>
        <v>-1.2127958541690683E-2</v>
      </c>
      <c r="D7" s="21">
        <v>84529191687.399994</v>
      </c>
      <c r="E7" s="21">
        <v>6285511.0800000001</v>
      </c>
      <c r="F7" s="21">
        <v>2809</v>
      </c>
      <c r="G7" s="3">
        <v>-30.943864687003199</v>
      </c>
      <c r="H7" s="3">
        <v>44.860014490106899</v>
      </c>
    </row>
    <row r="8" spans="1:11">
      <c r="A8" s="2">
        <v>40550</v>
      </c>
      <c r="B8" s="21">
        <v>13575.222838</v>
      </c>
      <c r="C8" s="12">
        <f t="shared" si="0"/>
        <v>9.5027857285947207E-3</v>
      </c>
      <c r="D8" s="21">
        <v>85124909877.199997</v>
      </c>
      <c r="E8" s="21">
        <v>6270515.1500000004</v>
      </c>
      <c r="F8" s="21">
        <v>2806</v>
      </c>
      <c r="G8" s="3">
        <v>-22.392469123867802</v>
      </c>
      <c r="H8" s="3">
        <v>47.704776459982597</v>
      </c>
    </row>
    <row r="9" spans="1:11">
      <c r="A9" s="2">
        <v>40551</v>
      </c>
      <c r="B9" s="21">
        <v>13573.545679999999</v>
      </c>
      <c r="C9" s="12">
        <f t="shared" si="0"/>
        <v>-1.2354552260502774E-4</v>
      </c>
      <c r="D9" s="21">
        <v>85113123863.699997</v>
      </c>
      <c r="E9" s="21">
        <v>6270515.1500000004</v>
      </c>
      <c r="F9" s="21">
        <v>2806</v>
      </c>
      <c r="G9" s="3">
        <v>-18.7581109306408</v>
      </c>
      <c r="H9" s="3">
        <v>43.9847598696077</v>
      </c>
    </row>
    <row r="10" spans="1:11">
      <c r="A10" s="2">
        <v>40552</v>
      </c>
      <c r="B10" s="21">
        <v>13571.668764</v>
      </c>
      <c r="C10" s="12">
        <f t="shared" si="0"/>
        <v>-1.3827750274306039E-4</v>
      </c>
      <c r="D10" s="21">
        <v>85101354632.399994</v>
      </c>
      <c r="E10" s="21">
        <v>6270515.1500000004</v>
      </c>
      <c r="F10" s="21">
        <v>2806</v>
      </c>
      <c r="G10" s="3">
        <v>-21.432718045731001</v>
      </c>
      <c r="H10" s="3">
        <v>42.349686204685199</v>
      </c>
    </row>
    <row r="11" spans="1:11">
      <c r="A11" s="2">
        <v>40553</v>
      </c>
      <c r="B11" s="21">
        <v>13569.78974</v>
      </c>
      <c r="C11" s="12">
        <f t="shared" si="0"/>
        <v>-1.3845194962200337E-4</v>
      </c>
      <c r="D11" s="21">
        <v>85089572186.399994</v>
      </c>
      <c r="E11" s="21">
        <v>6270515.1500000004</v>
      </c>
      <c r="F11" s="21">
        <v>2806</v>
      </c>
      <c r="G11" s="3">
        <v>-21.434149167102198</v>
      </c>
      <c r="H11" s="3">
        <v>40.055186039507397</v>
      </c>
    </row>
    <row r="12" spans="1:11">
      <c r="A12" s="2">
        <v>40554</v>
      </c>
      <c r="B12" s="21">
        <v>13416.044182</v>
      </c>
      <c r="C12" s="12">
        <f t="shared" si="0"/>
        <v>-1.1329988227216299E-2</v>
      </c>
      <c r="D12" s="21">
        <v>84927810412.100006</v>
      </c>
      <c r="E12" s="21">
        <v>6330174.7699999996</v>
      </c>
      <c r="F12" s="21">
        <v>2807</v>
      </c>
      <c r="G12" s="3">
        <v>-31.492331681691301</v>
      </c>
      <c r="H12" s="3">
        <v>35.199848266664603</v>
      </c>
    </row>
    <row r="13" spans="1:11">
      <c r="A13" s="2">
        <v>40555</v>
      </c>
      <c r="B13" s="21">
        <v>13529.389370999999</v>
      </c>
      <c r="C13" s="12">
        <f t="shared" si="0"/>
        <v>8.4484805999724064E-3</v>
      </c>
      <c r="D13" s="21">
        <v>85916000861.199997</v>
      </c>
      <c r="E13" s="21">
        <v>6350425.9100000001</v>
      </c>
      <c r="F13" s="21">
        <v>2813</v>
      </c>
      <c r="G13" s="3">
        <v>-28.540104474680401</v>
      </c>
      <c r="H13" s="3">
        <v>37.735261667490299</v>
      </c>
    </row>
    <row r="14" spans="1:11">
      <c r="A14" s="2">
        <v>40555</v>
      </c>
      <c r="B14" s="21">
        <v>13529.389370999999</v>
      </c>
      <c r="C14" s="12">
        <f t="shared" si="0"/>
        <v>0</v>
      </c>
      <c r="D14" s="21">
        <v>85916000861.199997</v>
      </c>
      <c r="E14" s="21">
        <v>6350425.9100000001</v>
      </c>
      <c r="F14" s="21">
        <v>2813</v>
      </c>
      <c r="G14" s="3">
        <v>-28.540104474680401</v>
      </c>
      <c r="H14" s="3">
        <v>37.735261667490299</v>
      </c>
    </row>
    <row r="15" spans="1:11">
      <c r="A15" s="2">
        <v>40556</v>
      </c>
      <c r="B15" s="21">
        <v>13633.509857999999</v>
      </c>
      <c r="C15" s="12">
        <f t="shared" si="0"/>
        <v>7.6958748207203286E-3</v>
      </c>
      <c r="D15" s="21">
        <v>87181918940.300003</v>
      </c>
      <c r="E15" s="21">
        <v>6394984.0899999999</v>
      </c>
      <c r="F15" s="21">
        <v>2830</v>
      </c>
      <c r="G15" s="3">
        <v>-22.177522441700599</v>
      </c>
      <c r="H15" s="3">
        <v>39.932315274483898</v>
      </c>
    </row>
    <row r="16" spans="1:11">
      <c r="A16" s="2">
        <v>40557</v>
      </c>
      <c r="B16" s="21">
        <v>13626.107217999999</v>
      </c>
      <c r="C16" s="12">
        <f t="shared" si="0"/>
        <v>-5.4297389865871231E-4</v>
      </c>
      <c r="D16" s="21">
        <v>87306342854.600006</v>
      </c>
      <c r="E16" s="21">
        <v>6407640.2199999997</v>
      </c>
      <c r="F16" s="21">
        <v>2839</v>
      </c>
      <c r="G16" s="3">
        <v>-12.6142588882584</v>
      </c>
      <c r="H16" s="3">
        <v>39.813999143434103</v>
      </c>
    </row>
    <row r="17" spans="1:8">
      <c r="A17" s="2">
        <v>40558</v>
      </c>
      <c r="B17" s="21">
        <v>13623.488326999999</v>
      </c>
      <c r="C17" s="12">
        <f t="shared" si="0"/>
        <v>-1.9219656488102032E-4</v>
      </c>
      <c r="D17" s="21">
        <v>87294411729.100006</v>
      </c>
      <c r="E17" s="21">
        <v>6407640.2199999997</v>
      </c>
      <c r="F17" s="21">
        <v>2839</v>
      </c>
      <c r="G17" s="3">
        <v>-14.9417381830732</v>
      </c>
      <c r="H17" s="3">
        <v>39.5486310461744</v>
      </c>
    </row>
    <row r="18" spans="1:8">
      <c r="A18" s="2">
        <v>40559</v>
      </c>
      <c r="B18" s="21">
        <v>13621.659014000001</v>
      </c>
      <c r="C18" s="12">
        <f t="shared" si="0"/>
        <v>-1.3427640234938229E-4</v>
      </c>
      <c r="D18" s="21">
        <v>87282689990.300003</v>
      </c>
      <c r="E18" s="21">
        <v>6407640.2199999997</v>
      </c>
      <c r="F18" s="21">
        <v>2839</v>
      </c>
      <c r="G18" s="3">
        <v>-16.079870215262201</v>
      </c>
      <c r="H18" s="3">
        <v>39.554994565372503</v>
      </c>
    </row>
    <row r="19" spans="1:8">
      <c r="A19" s="2">
        <v>40560</v>
      </c>
      <c r="B19" s="21">
        <v>13656.824812000001</v>
      </c>
      <c r="C19" s="12">
        <f t="shared" si="0"/>
        <v>2.5816090363044229E-3</v>
      </c>
      <c r="D19" s="21">
        <v>87790461909.699997</v>
      </c>
      <c r="E19" s="21">
        <v>6428453.2199999997</v>
      </c>
      <c r="F19" s="21">
        <v>2853</v>
      </c>
      <c r="G19" s="3">
        <v>-13.270701223790899</v>
      </c>
      <c r="H19" s="3">
        <v>35.801224094334202</v>
      </c>
    </row>
    <row r="20" spans="1:8">
      <c r="A20" s="2">
        <v>40561</v>
      </c>
      <c r="B20" s="21">
        <v>13583.511044000001</v>
      </c>
      <c r="C20" s="12">
        <f t="shared" si="0"/>
        <v>-5.368287944616564E-3</v>
      </c>
      <c r="D20" s="21">
        <v>87665620145.800003</v>
      </c>
      <c r="E20" s="21">
        <v>6453987.9199999999</v>
      </c>
      <c r="F20" s="21">
        <v>2859</v>
      </c>
      <c r="G20" s="3">
        <v>-18.626960145968201</v>
      </c>
      <c r="H20" s="3">
        <v>34.352490091065803</v>
      </c>
    </row>
    <row r="21" spans="1:8">
      <c r="A21" s="2">
        <v>40562</v>
      </c>
      <c r="B21" s="21">
        <v>13386.64716</v>
      </c>
      <c r="C21" s="12">
        <f t="shared" si="0"/>
        <v>-1.4492857064886582E-2</v>
      </c>
      <c r="D21" s="21">
        <v>86606799330.899994</v>
      </c>
      <c r="E21" s="21">
        <v>6469740.8300000001</v>
      </c>
      <c r="F21" s="21">
        <v>2866</v>
      </c>
      <c r="G21" s="3">
        <v>-29.208760014242301</v>
      </c>
      <c r="H21" s="3">
        <v>28.427190348395701</v>
      </c>
    </row>
    <row r="22" spans="1:8">
      <c r="A22" s="2">
        <v>40563</v>
      </c>
      <c r="B22" s="21">
        <v>13224.02779</v>
      </c>
      <c r="C22" s="12">
        <f t="shared" si="0"/>
        <v>-1.2147879006321725E-2</v>
      </c>
      <c r="D22" s="21">
        <v>85495014291.199997</v>
      </c>
      <c r="E22" s="21">
        <v>6465081.7699999996</v>
      </c>
      <c r="F22" s="21">
        <v>2870</v>
      </c>
      <c r="G22" s="3">
        <v>-41.367148960559597</v>
      </c>
      <c r="H22" s="3">
        <v>25.314516259851299</v>
      </c>
    </row>
    <row r="23" spans="1:8">
      <c r="A23" s="2">
        <v>40564</v>
      </c>
      <c r="B23" s="21">
        <v>13344.225102</v>
      </c>
      <c r="C23" s="12">
        <f t="shared" si="0"/>
        <v>9.0893118124640779E-3</v>
      </c>
      <c r="D23" s="21">
        <v>86386308463</v>
      </c>
      <c r="E23" s="21">
        <v>6473713.7400000002</v>
      </c>
      <c r="F23" s="21">
        <v>2874</v>
      </c>
      <c r="G23" s="3">
        <v>-40.260344565680199</v>
      </c>
      <c r="H23" s="3">
        <v>27.666531004948599</v>
      </c>
    </row>
    <row r="24" spans="1:8">
      <c r="A24" s="2">
        <v>40565</v>
      </c>
      <c r="B24" s="21">
        <v>13342.329433999999</v>
      </c>
      <c r="C24" s="12">
        <f t="shared" si="0"/>
        <v>-1.4205905442324303E-4</v>
      </c>
      <c r="D24" s="21">
        <v>86374420504.899994</v>
      </c>
      <c r="E24" s="21">
        <v>6473713.7400000002</v>
      </c>
      <c r="F24" s="21">
        <v>2874</v>
      </c>
      <c r="G24" s="3">
        <v>-43.149862638192701</v>
      </c>
      <c r="H24" s="3">
        <v>23.976435472542899</v>
      </c>
    </row>
    <row r="25" spans="1:8">
      <c r="A25" s="2">
        <v>40566</v>
      </c>
      <c r="B25" s="21">
        <v>13340.491289</v>
      </c>
      <c r="C25" s="12">
        <f t="shared" si="0"/>
        <v>-1.3776792194289579E-4</v>
      </c>
      <c r="D25" s="21">
        <v>86362521777.699997</v>
      </c>
      <c r="E25" s="21">
        <v>6473713.7400000002</v>
      </c>
      <c r="F25" s="21">
        <v>2874</v>
      </c>
      <c r="G25" s="3">
        <v>-44.648877036164698</v>
      </c>
      <c r="H25" s="3">
        <v>22.5510390652701</v>
      </c>
    </row>
    <row r="26" spans="1:8">
      <c r="A26" s="2">
        <v>40567</v>
      </c>
      <c r="B26" s="21">
        <v>13361.159496</v>
      </c>
      <c r="C26" s="12">
        <f t="shared" si="0"/>
        <v>1.549283797144918E-3</v>
      </c>
      <c r="D26" s="21">
        <v>86843199991.800003</v>
      </c>
      <c r="E26" s="21">
        <v>6499850.3499999996</v>
      </c>
      <c r="F26" s="21">
        <v>2885</v>
      </c>
      <c r="G26" s="3">
        <v>-43.5029279086313</v>
      </c>
      <c r="H26" s="3">
        <v>24.865662499404198</v>
      </c>
    </row>
    <row r="27" spans="1:8">
      <c r="A27" s="2">
        <v>40568</v>
      </c>
      <c r="B27" s="21">
        <v>13347.505622999999</v>
      </c>
      <c r="C27" s="12">
        <f t="shared" si="0"/>
        <v>-1.021907792066156E-3</v>
      </c>
      <c r="D27" s="21">
        <v>86556998955.300003</v>
      </c>
      <c r="E27" s="21">
        <v>6484793.2000000002</v>
      </c>
      <c r="F27" s="21">
        <v>2887</v>
      </c>
      <c r="G27" s="3">
        <v>-44.107489907952498</v>
      </c>
      <c r="H27" s="3">
        <v>27.844356951054799</v>
      </c>
    </row>
    <row r="28" spans="1:8">
      <c r="A28" s="2">
        <v>40569</v>
      </c>
      <c r="B28" s="21">
        <v>13438.085106</v>
      </c>
      <c r="C28" s="12">
        <f t="shared" si="0"/>
        <v>6.7862479745966651E-3</v>
      </c>
      <c r="D28" s="21">
        <v>88169582160.5</v>
      </c>
      <c r="E28" s="21">
        <v>6561629.8799999999</v>
      </c>
      <c r="F28" s="21">
        <v>2896</v>
      </c>
      <c r="G28" s="3">
        <v>-43.012019020987999</v>
      </c>
      <c r="H28" s="3">
        <v>27.971639048697099</v>
      </c>
    </row>
    <row r="29" spans="1:8">
      <c r="A29" s="2">
        <v>40570</v>
      </c>
      <c r="B29" s="21">
        <v>13455.852787</v>
      </c>
      <c r="C29" s="12">
        <f t="shared" si="0"/>
        <v>1.3221884561563184E-3</v>
      </c>
      <c r="D29" s="21">
        <v>88239759530.5</v>
      </c>
      <c r="E29" s="21">
        <v>6557700.1200000001</v>
      </c>
      <c r="F29" s="21">
        <v>2904</v>
      </c>
      <c r="G29" s="3">
        <v>-35.576592901497499</v>
      </c>
      <c r="H29" s="3">
        <v>28.350599858934402</v>
      </c>
    </row>
    <row r="30" spans="1:8">
      <c r="A30" s="2">
        <v>40571</v>
      </c>
      <c r="B30" s="21">
        <v>13401.770149</v>
      </c>
      <c r="C30" s="12">
        <f t="shared" si="0"/>
        <v>-4.0192649887081334E-3</v>
      </c>
      <c r="D30" s="21">
        <v>88214981118.899994</v>
      </c>
      <c r="E30" s="21">
        <v>6582485.1200000001</v>
      </c>
      <c r="F30" s="21">
        <v>2918</v>
      </c>
      <c r="G30" s="3">
        <v>-33.172323869270798</v>
      </c>
      <c r="H30" s="3">
        <v>27.331701266115399</v>
      </c>
    </row>
    <row r="31" spans="1:8">
      <c r="A31" s="2">
        <v>40572</v>
      </c>
      <c r="B31" s="21">
        <v>13399.670292999999</v>
      </c>
      <c r="C31" s="12">
        <f t="shared" si="0"/>
        <v>-1.566849734516162E-4</v>
      </c>
      <c r="D31" s="21">
        <v>88203130305.100006</v>
      </c>
      <c r="E31" s="21">
        <v>6582485.1200000001</v>
      </c>
      <c r="F31" s="21">
        <v>2918</v>
      </c>
      <c r="G31" s="3">
        <v>-29.594855722457599</v>
      </c>
      <c r="H31" s="3">
        <v>26.7438707797943</v>
      </c>
    </row>
    <row r="32" spans="1:8">
      <c r="A32" s="2">
        <v>40573</v>
      </c>
      <c r="B32" s="21">
        <v>13397.853896000001</v>
      </c>
      <c r="C32" s="12">
        <f t="shared" si="0"/>
        <v>-1.3555535026466846E-4</v>
      </c>
      <c r="D32" s="21">
        <v>88191173900.100006</v>
      </c>
      <c r="E32" s="21">
        <v>6582485.1200000001</v>
      </c>
      <c r="F32" s="21">
        <v>2918</v>
      </c>
      <c r="G32" s="3">
        <v>-29.5991325661075</v>
      </c>
      <c r="H32" s="3">
        <v>25.824322643397402</v>
      </c>
    </row>
    <row r="33" spans="1:8">
      <c r="A33" s="2">
        <v>40574</v>
      </c>
      <c r="B33" s="21">
        <v>13364.741953000001</v>
      </c>
      <c r="C33" s="12">
        <f t="shared" si="0"/>
        <v>-2.4714363402548842E-3</v>
      </c>
      <c r="D33" s="21">
        <v>88273221248.199997</v>
      </c>
      <c r="E33" s="21">
        <v>6605067.3200000003</v>
      </c>
      <c r="F33" s="21">
        <v>2919</v>
      </c>
      <c r="G33" s="3">
        <v>-31.571204641081099</v>
      </c>
      <c r="H33" s="3">
        <v>24.611186053691</v>
      </c>
    </row>
    <row r="34" spans="1:8">
      <c r="A34" s="2">
        <v>40575</v>
      </c>
      <c r="B34" s="21">
        <v>13326.343088</v>
      </c>
      <c r="C34" s="12">
        <f t="shared" si="0"/>
        <v>-2.8731467569698631E-3</v>
      </c>
      <c r="D34" s="21">
        <v>89208934843</v>
      </c>
      <c r="E34" s="21">
        <v>6694720.9299999997</v>
      </c>
      <c r="F34" s="21">
        <v>2924</v>
      </c>
      <c r="G34" s="3">
        <v>-33.813315622248503</v>
      </c>
      <c r="H34" s="3">
        <v>23.445182669138301</v>
      </c>
    </row>
    <row r="35" spans="1:8">
      <c r="A35" s="2">
        <v>40576</v>
      </c>
      <c r="B35" s="21">
        <v>13237.672838</v>
      </c>
      <c r="C35" s="12">
        <f t="shared" si="0"/>
        <v>-6.653757104591154E-3</v>
      </c>
      <c r="D35" s="21">
        <v>88710742399.600006</v>
      </c>
      <c r="E35" s="21">
        <v>6701424.5300000003</v>
      </c>
      <c r="F35" s="21">
        <v>2928</v>
      </c>
      <c r="G35" s="3">
        <v>-31.687158422859898</v>
      </c>
      <c r="H35" s="3">
        <v>24.439464134105101</v>
      </c>
    </row>
    <row r="36" spans="1:8">
      <c r="A36" s="2">
        <v>40577</v>
      </c>
      <c r="B36" s="21">
        <v>13185.065441999999</v>
      </c>
      <c r="C36" s="12">
        <f t="shared" si="0"/>
        <v>-3.9740667898202396E-3</v>
      </c>
      <c r="D36" s="21">
        <v>88486465949.100006</v>
      </c>
      <c r="E36" s="21">
        <v>6714713.4100000001</v>
      </c>
      <c r="F36" s="21">
        <v>2932</v>
      </c>
      <c r="G36" s="3">
        <v>-36.735325893656601</v>
      </c>
      <c r="H36" s="3">
        <v>23.471572539128498</v>
      </c>
    </row>
    <row r="37" spans="1:8">
      <c r="A37" s="2">
        <v>40578</v>
      </c>
      <c r="B37" s="21">
        <v>12999.003874</v>
      </c>
      <c r="C37" s="12">
        <f t="shared" si="0"/>
        <v>-1.4111539212184304E-2</v>
      </c>
      <c r="D37" s="21">
        <v>87302658778.600006</v>
      </c>
      <c r="E37" s="21">
        <v>6716111.4199999999</v>
      </c>
      <c r="F37" s="21">
        <v>2934</v>
      </c>
      <c r="G37" s="3">
        <v>-42.941841633434898</v>
      </c>
      <c r="H37" s="3">
        <v>19.995415715818702</v>
      </c>
    </row>
    <row r="38" spans="1:8">
      <c r="A38" s="2">
        <v>40579</v>
      </c>
      <c r="B38" s="21">
        <v>12997.228483000001</v>
      </c>
      <c r="C38" s="12">
        <f t="shared" si="0"/>
        <v>-1.3657900383815344E-4</v>
      </c>
      <c r="D38" s="21">
        <v>87290834666.899994</v>
      </c>
      <c r="E38" s="21">
        <v>6716111.4199999999</v>
      </c>
      <c r="F38" s="21">
        <v>2934</v>
      </c>
      <c r="G38" s="3">
        <v>-33.919865991898298</v>
      </c>
      <c r="H38" s="3">
        <v>19.375811603857201</v>
      </c>
    </row>
    <row r="39" spans="1:8">
      <c r="A39" s="2">
        <v>40580</v>
      </c>
      <c r="B39" s="21">
        <v>12995.468107000001</v>
      </c>
      <c r="C39" s="12">
        <f t="shared" si="0"/>
        <v>-1.3544241391945209E-4</v>
      </c>
      <c r="D39" s="21">
        <v>87279011784.199997</v>
      </c>
      <c r="E39" s="21">
        <v>6716111.4199999999</v>
      </c>
      <c r="F39" s="21">
        <v>2934</v>
      </c>
      <c r="G39" s="3">
        <v>-41.199590264959497</v>
      </c>
      <c r="H39" s="3">
        <v>20.090040936595798</v>
      </c>
    </row>
    <row r="40" spans="1:8">
      <c r="A40" s="2">
        <v>40581</v>
      </c>
      <c r="B40" s="21">
        <v>12859.325596000001</v>
      </c>
      <c r="C40" s="12">
        <f t="shared" si="0"/>
        <v>-1.0476152908002363E-2</v>
      </c>
      <c r="D40" s="21">
        <v>86277062253.699997</v>
      </c>
      <c r="E40" s="21">
        <v>6709261.21</v>
      </c>
      <c r="F40" s="21">
        <v>2938</v>
      </c>
      <c r="G40" s="3">
        <v>-48.193281139743803</v>
      </c>
      <c r="H40" s="3">
        <v>19.9777291582506</v>
      </c>
    </row>
    <row r="41" spans="1:8">
      <c r="A41" s="2">
        <v>40582</v>
      </c>
      <c r="B41" s="21">
        <v>12978.975541</v>
      </c>
      <c r="C41" s="12">
        <f t="shared" si="0"/>
        <v>9.3045272169807493E-3</v>
      </c>
      <c r="D41" s="21">
        <v>87808651154.399994</v>
      </c>
      <c r="E41" s="21">
        <v>6765764.2000000002</v>
      </c>
      <c r="F41" s="21">
        <v>2936</v>
      </c>
      <c r="G41" s="3">
        <v>-41.916361982113202</v>
      </c>
      <c r="H41" s="3">
        <v>23.088460576636798</v>
      </c>
    </row>
    <row r="42" spans="1:8">
      <c r="A42" s="2">
        <v>40583</v>
      </c>
      <c r="B42" s="21">
        <v>12886.234978</v>
      </c>
      <c r="C42" s="12">
        <f t="shared" si="0"/>
        <v>-7.1454455482280648E-3</v>
      </c>
      <c r="D42" s="21">
        <v>86861169102.699997</v>
      </c>
      <c r="E42" s="21">
        <v>6740486.2699999996</v>
      </c>
      <c r="F42" s="21">
        <v>2936</v>
      </c>
      <c r="G42" s="3">
        <v>-46.679531572180203</v>
      </c>
      <c r="H42" s="3">
        <v>19.722458464904399</v>
      </c>
    </row>
    <row r="43" spans="1:8">
      <c r="A43" s="2">
        <v>40584</v>
      </c>
      <c r="B43" s="21">
        <v>12843.314189999999</v>
      </c>
      <c r="C43" s="12">
        <f t="shared" si="0"/>
        <v>-3.3307469616437771E-3</v>
      </c>
      <c r="D43" s="21">
        <v>86383549583.699997</v>
      </c>
      <c r="E43" s="21">
        <v>6725882.3799999999</v>
      </c>
      <c r="F43" s="21">
        <v>2931</v>
      </c>
      <c r="G43" s="3">
        <v>-41.186959758135998</v>
      </c>
      <c r="H43" s="3">
        <v>18.9422024331543</v>
      </c>
    </row>
    <row r="44" spans="1:8">
      <c r="A44" s="2">
        <v>40584</v>
      </c>
      <c r="B44" s="21">
        <v>12843.314189999999</v>
      </c>
      <c r="C44" s="12">
        <f t="shared" si="0"/>
        <v>0</v>
      </c>
      <c r="D44" s="21">
        <v>86383549583.699997</v>
      </c>
      <c r="E44" s="21">
        <v>6725882.3799999999</v>
      </c>
      <c r="F44" s="21">
        <v>2931</v>
      </c>
      <c r="G44" s="3">
        <v>-41.186959758135998</v>
      </c>
      <c r="H44" s="3">
        <v>18.9422024331543</v>
      </c>
    </row>
    <row r="45" spans="1:8">
      <c r="A45" s="2">
        <v>40585</v>
      </c>
      <c r="B45" s="21">
        <v>12901.977942</v>
      </c>
      <c r="C45" s="12">
        <f t="shared" si="0"/>
        <v>4.5676490609936867E-3</v>
      </c>
      <c r="D45" s="21">
        <v>86885907691.800003</v>
      </c>
      <c r="E45" s="21">
        <v>6734356.2800000003</v>
      </c>
      <c r="F45" s="21">
        <v>2931</v>
      </c>
      <c r="G45" s="3">
        <v>-43.882255507432298</v>
      </c>
      <c r="H45" s="3">
        <v>20.075129538763701</v>
      </c>
    </row>
    <row r="46" spans="1:8">
      <c r="A46" s="2">
        <v>40586</v>
      </c>
      <c r="B46" s="21">
        <v>12900.041563999999</v>
      </c>
      <c r="C46" s="12">
        <f t="shared" si="0"/>
        <v>-1.5008380952945299E-4</v>
      </c>
      <c r="D46" s="21">
        <v>86873475858</v>
      </c>
      <c r="E46" s="21">
        <v>6734356.2800000003</v>
      </c>
      <c r="F46" s="21">
        <v>2931</v>
      </c>
      <c r="G46" s="3">
        <v>-48.973187971418398</v>
      </c>
      <c r="H46" s="3">
        <v>20.071138730716498</v>
      </c>
    </row>
    <row r="47" spans="1:8">
      <c r="A47" s="2">
        <v>40587</v>
      </c>
      <c r="B47" s="21">
        <v>12898.196394000001</v>
      </c>
      <c r="C47" s="12">
        <f t="shared" si="0"/>
        <v>-1.4303597324430209E-4</v>
      </c>
      <c r="D47" s="21">
        <v>86861049824.399994</v>
      </c>
      <c r="E47" s="21">
        <v>6734356.2800000003</v>
      </c>
      <c r="F47" s="21">
        <v>2931</v>
      </c>
      <c r="G47" s="3">
        <v>-48.724205348241199</v>
      </c>
      <c r="H47" s="3">
        <v>19.037912241880299</v>
      </c>
    </row>
    <row r="48" spans="1:8">
      <c r="A48" s="2">
        <v>40588</v>
      </c>
      <c r="B48" s="21">
        <v>12966.662344</v>
      </c>
      <c r="C48" s="12">
        <f t="shared" si="0"/>
        <v>5.3081801446168758E-3</v>
      </c>
      <c r="D48" s="21">
        <v>88204447922.899994</v>
      </c>
      <c r="E48" s="21">
        <v>6792820.9000000004</v>
      </c>
      <c r="F48" s="21">
        <v>2936</v>
      </c>
      <c r="G48" s="3">
        <v>-45.184693466382697</v>
      </c>
      <c r="H48" s="3">
        <v>19.325955113330501</v>
      </c>
    </row>
    <row r="49" spans="1:8">
      <c r="A49" s="2">
        <v>40589</v>
      </c>
      <c r="B49" s="21">
        <v>12898.776862999999</v>
      </c>
      <c r="C49" s="12">
        <f t="shared" si="0"/>
        <v>-5.2353858841256463E-3</v>
      </c>
      <c r="D49" s="21">
        <v>90295733946</v>
      </c>
      <c r="E49" s="21">
        <v>7001790.3099999996</v>
      </c>
      <c r="F49" s="21">
        <v>2947</v>
      </c>
      <c r="G49" s="3">
        <v>-48.491916390689703</v>
      </c>
      <c r="H49" s="3">
        <v>17.104404860076201</v>
      </c>
    </row>
    <row r="50" spans="1:8">
      <c r="A50" s="2">
        <v>40590</v>
      </c>
      <c r="B50" s="21">
        <v>12880.632825999999</v>
      </c>
      <c r="C50" s="12">
        <f t="shared" si="0"/>
        <v>-1.4066478700043255E-3</v>
      </c>
      <c r="D50" s="21">
        <v>91056667911.800003</v>
      </c>
      <c r="E50" s="21">
        <v>7069730.46</v>
      </c>
      <c r="F50" s="21">
        <v>2946</v>
      </c>
      <c r="G50" s="3">
        <v>-50.930218751643601</v>
      </c>
      <c r="H50" s="3">
        <v>16.893854148925001</v>
      </c>
    </row>
    <row r="51" spans="1:8">
      <c r="A51" s="2">
        <v>40591</v>
      </c>
      <c r="B51" s="21">
        <v>12745.262414000001</v>
      </c>
      <c r="C51" s="12">
        <f t="shared" si="0"/>
        <v>-1.0509608792414964E-2</v>
      </c>
      <c r="D51" s="21">
        <v>90100848434.699997</v>
      </c>
      <c r="E51" s="21">
        <v>7069357.9299999997</v>
      </c>
      <c r="F51" s="21">
        <v>2944</v>
      </c>
      <c r="G51" s="3">
        <v>-53.928711957033698</v>
      </c>
      <c r="H51" s="3">
        <v>14.448641560036499</v>
      </c>
    </row>
    <row r="52" spans="1:8">
      <c r="A52" s="2">
        <v>40592</v>
      </c>
      <c r="B52" s="21">
        <v>12598.277364</v>
      </c>
      <c r="C52" s="12">
        <f t="shared" si="0"/>
        <v>-1.1532524417743316E-2</v>
      </c>
      <c r="D52" s="21">
        <v>87047147529</v>
      </c>
      <c r="E52" s="21">
        <v>6918048.5300000003</v>
      </c>
      <c r="F52" s="21">
        <v>2929</v>
      </c>
      <c r="G52" s="3">
        <v>-52.216413246791497</v>
      </c>
      <c r="H52" s="3">
        <v>11.820021738581501</v>
      </c>
    </row>
    <row r="53" spans="1:8">
      <c r="A53" s="2">
        <v>40593</v>
      </c>
      <c r="B53" s="21">
        <v>12580.861822000001</v>
      </c>
      <c r="C53" s="12">
        <f t="shared" si="0"/>
        <v>-1.3823748673580023E-3</v>
      </c>
      <c r="D53" s="21">
        <v>87035012601</v>
      </c>
      <c r="E53" s="21">
        <v>6918048.5300000003</v>
      </c>
      <c r="F53" s="21">
        <v>2929</v>
      </c>
      <c r="G53" s="3">
        <v>-45.4806364650604</v>
      </c>
      <c r="H53" s="3">
        <v>8.9109608231020303</v>
      </c>
    </row>
    <row r="54" spans="1:8">
      <c r="A54" s="2">
        <v>40594</v>
      </c>
      <c r="B54" s="21">
        <v>12579.107533</v>
      </c>
      <c r="C54" s="12">
        <f t="shared" si="0"/>
        <v>-1.3944108319612273E-4</v>
      </c>
      <c r="D54" s="21">
        <v>87022876339.699997</v>
      </c>
      <c r="E54" s="21">
        <v>6918048.5300000003</v>
      </c>
      <c r="F54" s="21">
        <v>2929</v>
      </c>
      <c r="G54" s="3">
        <v>-51.246733185900098</v>
      </c>
      <c r="H54" s="3">
        <v>8.6630139898136296</v>
      </c>
    </row>
    <row r="55" spans="1:8">
      <c r="A55" s="2">
        <v>40595</v>
      </c>
      <c r="B55" s="21">
        <v>12671.312123</v>
      </c>
      <c r="C55" s="12">
        <f t="shared" si="0"/>
        <v>7.3299786775898107E-3</v>
      </c>
      <c r="D55" s="21">
        <v>87500518430.100006</v>
      </c>
      <c r="E55" s="21">
        <v>6905766.5300000003</v>
      </c>
      <c r="F55" s="21">
        <v>2919</v>
      </c>
      <c r="G55" s="3">
        <v>-46.624231885792</v>
      </c>
      <c r="H55" s="3">
        <v>10.5035920952851</v>
      </c>
    </row>
    <row r="56" spans="1:8">
      <c r="A56" s="2">
        <v>40596</v>
      </c>
      <c r="B56" s="21">
        <v>12695.914192</v>
      </c>
      <c r="C56" s="12">
        <f t="shared" si="0"/>
        <v>1.9415565460931771E-3</v>
      </c>
      <c r="D56" s="21">
        <v>87857045414.399994</v>
      </c>
      <c r="E56" s="21">
        <v>6920182.7999999998</v>
      </c>
      <c r="F56" s="21">
        <v>2911</v>
      </c>
      <c r="G56" s="3">
        <v>-45.257929712421998</v>
      </c>
      <c r="H56" s="3">
        <v>9.5047047875031101</v>
      </c>
    </row>
    <row r="57" spans="1:8">
      <c r="A57" s="2">
        <v>40597</v>
      </c>
      <c r="B57" s="21">
        <v>12906.461468</v>
      </c>
      <c r="C57" s="12">
        <f t="shared" si="0"/>
        <v>1.6583860982037058E-2</v>
      </c>
      <c r="D57" s="21">
        <v>89663381045.5</v>
      </c>
      <c r="E57" s="21">
        <v>6947318.9699999997</v>
      </c>
      <c r="F57" s="21">
        <v>2914</v>
      </c>
      <c r="G57" s="3">
        <v>-34.377868857624101</v>
      </c>
      <c r="H57" s="3">
        <v>9.9965721184945107</v>
      </c>
    </row>
    <row r="58" spans="1:8">
      <c r="A58" s="2">
        <v>40598</v>
      </c>
      <c r="B58" s="21">
        <v>12909.463231</v>
      </c>
      <c r="C58" s="12">
        <f t="shared" si="0"/>
        <v>2.325783102861087E-4</v>
      </c>
      <c r="D58" s="21">
        <v>89684407662.300003</v>
      </c>
      <c r="E58" s="21">
        <v>6947182.5800000001</v>
      </c>
      <c r="F58" s="21">
        <v>2910</v>
      </c>
      <c r="G58" s="3">
        <v>-33.368199681158899</v>
      </c>
      <c r="H58" s="3">
        <v>10.078113458296301</v>
      </c>
    </row>
    <row r="59" spans="1:8">
      <c r="A59" s="2">
        <v>40599</v>
      </c>
      <c r="B59" s="21">
        <v>13003.596584000001</v>
      </c>
      <c r="C59" s="12">
        <f t="shared" si="0"/>
        <v>7.2918099936142176E-3</v>
      </c>
      <c r="D59" s="21">
        <v>90377096087.600006</v>
      </c>
      <c r="E59" s="21">
        <v>6950177.8399999999</v>
      </c>
      <c r="F59" s="21">
        <v>2913</v>
      </c>
      <c r="G59" s="3">
        <v>-32.959966467081401</v>
      </c>
      <c r="H59" s="3">
        <v>11.743249393186099</v>
      </c>
    </row>
    <row r="60" spans="1:8">
      <c r="A60" s="2">
        <v>40600</v>
      </c>
      <c r="B60" s="21">
        <v>13001.786024000001</v>
      </c>
      <c r="C60" s="12">
        <f t="shared" si="0"/>
        <v>-1.3923532526590842E-4</v>
      </c>
      <c r="D60" s="21">
        <v>90364725094.100006</v>
      </c>
      <c r="E60" s="21">
        <v>6950177.8399999999</v>
      </c>
      <c r="F60" s="21">
        <v>2913</v>
      </c>
      <c r="G60" s="3">
        <v>-34.140755355840398</v>
      </c>
      <c r="H60" s="3">
        <v>11.898421788639</v>
      </c>
    </row>
    <row r="61" spans="1:8">
      <c r="A61" s="2">
        <v>40601</v>
      </c>
      <c r="B61" s="21">
        <v>13000.004908000001</v>
      </c>
      <c r="C61" s="12">
        <f t="shared" si="0"/>
        <v>-1.3699010249148451E-4</v>
      </c>
      <c r="D61" s="21">
        <v>90352346020.100006</v>
      </c>
      <c r="E61" s="21">
        <v>6950177.8399999999</v>
      </c>
      <c r="F61" s="21">
        <v>2913</v>
      </c>
      <c r="G61" s="3">
        <v>-30.9485019622519</v>
      </c>
      <c r="H61" s="3">
        <v>9.2151820221098593</v>
      </c>
    </row>
    <row r="62" spans="1:8">
      <c r="A62" s="2">
        <v>40602</v>
      </c>
      <c r="B62" s="21">
        <v>13253.860701</v>
      </c>
      <c r="C62" s="12">
        <f t="shared" si="0"/>
        <v>1.9527361319977649E-2</v>
      </c>
      <c r="D62" s="21">
        <v>93369565765.699997</v>
      </c>
      <c r="E62" s="21">
        <v>7045229.1799999997</v>
      </c>
      <c r="F62" s="21">
        <v>2919</v>
      </c>
      <c r="G62" s="3">
        <v>-12.4638339714162</v>
      </c>
      <c r="H62" s="3">
        <v>7.7796917187470598</v>
      </c>
    </row>
    <row r="63" spans="1:8">
      <c r="A63" s="2">
        <v>40603</v>
      </c>
      <c r="B63" s="21">
        <v>13324.507356</v>
      </c>
      <c r="C63" s="12">
        <f t="shared" si="0"/>
        <v>5.3302699186109749E-3</v>
      </c>
      <c r="D63" s="21">
        <v>95012116352</v>
      </c>
      <c r="E63" s="21">
        <v>7121593.2199999997</v>
      </c>
      <c r="F63" s="21">
        <v>2932</v>
      </c>
      <c r="G63" s="3">
        <v>-6.4607819457374696</v>
      </c>
      <c r="H63" s="3">
        <v>13.136991585170099</v>
      </c>
    </row>
    <row r="64" spans="1:8">
      <c r="A64" s="2">
        <v>40604</v>
      </c>
      <c r="B64" s="21">
        <v>13329.248382</v>
      </c>
      <c r="C64" s="12">
        <f t="shared" si="0"/>
        <v>3.5581247946587813E-4</v>
      </c>
      <c r="D64" s="21">
        <v>95007995567.300003</v>
      </c>
      <c r="E64" s="21">
        <v>7127828.9199999999</v>
      </c>
      <c r="F64" s="21">
        <v>2937</v>
      </c>
      <c r="G64" s="3">
        <v>-3.183693609219</v>
      </c>
      <c r="H64" s="3">
        <v>11.6087764612363</v>
      </c>
    </row>
    <row r="65" spans="1:8">
      <c r="A65" s="2">
        <v>40605</v>
      </c>
      <c r="B65" s="21">
        <v>13463.784409</v>
      </c>
      <c r="C65" s="12">
        <f t="shared" si="0"/>
        <v>1.0093294321207143E-2</v>
      </c>
      <c r="D65" s="21">
        <v>96067207474.5</v>
      </c>
      <c r="E65" s="21">
        <v>7135281.6299999999</v>
      </c>
      <c r="F65" s="21">
        <v>2940</v>
      </c>
      <c r="G65" s="3">
        <v>13.296527401377</v>
      </c>
      <c r="H65" s="3">
        <v>13.942234054657201</v>
      </c>
    </row>
    <row r="66" spans="1:8">
      <c r="A66" s="2">
        <v>40606</v>
      </c>
      <c r="B66" s="21">
        <v>13494.132006</v>
      </c>
      <c r="C66" s="12">
        <f t="shared" si="0"/>
        <v>2.2540168557447933E-3</v>
      </c>
      <c r="D66" s="21">
        <v>97289177162.300003</v>
      </c>
      <c r="E66" s="21">
        <v>7210255.3399999999</v>
      </c>
      <c r="F66" s="21">
        <v>2944</v>
      </c>
      <c r="G66" s="3">
        <v>26.295714593241801</v>
      </c>
      <c r="H66" s="3">
        <v>14.494792345893201</v>
      </c>
    </row>
    <row r="67" spans="1:8">
      <c r="A67" s="2">
        <v>40607</v>
      </c>
      <c r="B67" s="21">
        <v>13491.358689000001</v>
      </c>
      <c r="C67" s="12">
        <f t="shared" ref="C67:C130" si="1">+(B67-B66)/B66</f>
        <v>-2.0552022158713899E-4</v>
      </c>
      <c r="D67" s="21">
        <v>97276140544</v>
      </c>
      <c r="E67" s="21">
        <v>7210255.3399999999</v>
      </c>
      <c r="F67" s="21">
        <v>2944</v>
      </c>
      <c r="G67" s="3">
        <v>32.2339658367125</v>
      </c>
      <c r="H67" s="3">
        <v>11.2734764375764</v>
      </c>
    </row>
    <row r="68" spans="1:8">
      <c r="A68" s="2">
        <v>40608</v>
      </c>
      <c r="B68" s="21">
        <v>13489.549794</v>
      </c>
      <c r="C68" s="12">
        <f t="shared" si="1"/>
        <v>-1.3407804519162173E-4</v>
      </c>
      <c r="D68" s="21">
        <v>97263098408.600006</v>
      </c>
      <c r="E68" s="21">
        <v>7210255.3399999999</v>
      </c>
      <c r="F68" s="21">
        <v>2944</v>
      </c>
      <c r="G68" s="3">
        <v>56.938616265909999</v>
      </c>
      <c r="H68" s="3">
        <v>11.629746295525999</v>
      </c>
    </row>
    <row r="69" spans="1:8">
      <c r="A69" s="2">
        <v>40609</v>
      </c>
      <c r="B69" s="21">
        <v>13428.557924000001</v>
      </c>
      <c r="C69" s="12">
        <f t="shared" si="1"/>
        <v>-4.5214162764074103E-3</v>
      </c>
      <c r="D69" s="21">
        <v>96913402310.699997</v>
      </c>
      <c r="E69" s="21">
        <v>7217007.9500000002</v>
      </c>
      <c r="F69" s="21">
        <v>2949</v>
      </c>
      <c r="G69" s="3">
        <v>48.766992091392503</v>
      </c>
      <c r="H69" s="3">
        <v>7.6992078857706501</v>
      </c>
    </row>
    <row r="70" spans="1:8">
      <c r="A70" s="2">
        <v>40610</v>
      </c>
      <c r="B70" s="21">
        <v>13314.256565</v>
      </c>
      <c r="C70" s="12">
        <f t="shared" si="1"/>
        <v>-8.5118118897724287E-3</v>
      </c>
      <c r="D70" s="21">
        <v>96097731485.199997</v>
      </c>
      <c r="E70" s="21">
        <v>7217660.96</v>
      </c>
      <c r="F70" s="21">
        <v>2956</v>
      </c>
      <c r="G70" s="3">
        <v>34.293221198681003</v>
      </c>
      <c r="H70" s="3">
        <v>6.3786473337896901</v>
      </c>
    </row>
    <row r="71" spans="1:8">
      <c r="A71" s="2">
        <v>40611</v>
      </c>
      <c r="B71" s="21">
        <v>13367.376990999999</v>
      </c>
      <c r="C71" s="12">
        <f t="shared" si="1"/>
        <v>3.9897403013578999E-3</v>
      </c>
      <c r="D71" s="21">
        <v>95197353176.699997</v>
      </c>
      <c r="E71" s="21">
        <v>13367.376990999999</v>
      </c>
      <c r="F71" s="21">
        <v>2957</v>
      </c>
      <c r="G71" s="3">
        <v>60.228848182831697</v>
      </c>
      <c r="H71" s="3">
        <v>10.4824594108523</v>
      </c>
    </row>
    <row r="72" spans="1:8">
      <c r="A72" s="2">
        <v>40612</v>
      </c>
      <c r="B72" s="21">
        <v>13145.752328</v>
      </c>
      <c r="C72" s="12">
        <f t="shared" si="1"/>
        <v>-1.6579517668216762E-2</v>
      </c>
      <c r="D72" s="21">
        <v>95351408479</v>
      </c>
      <c r="E72" s="21">
        <v>7249697.7400000002</v>
      </c>
      <c r="F72" s="21">
        <v>2963</v>
      </c>
      <c r="G72" s="3">
        <v>16.805838787148002</v>
      </c>
      <c r="H72" s="3">
        <v>6.8349164263992996</v>
      </c>
    </row>
    <row r="73" spans="1:8">
      <c r="A73" s="2">
        <v>40613</v>
      </c>
      <c r="B73" s="21">
        <v>12960.557073</v>
      </c>
      <c r="C73" s="12">
        <f t="shared" si="1"/>
        <v>-1.4087839963753237E-2</v>
      </c>
      <c r="D73" s="21">
        <v>93934433430.100006</v>
      </c>
      <c r="E73" s="21">
        <v>7247701.1600000001</v>
      </c>
      <c r="F73" s="21">
        <v>2961</v>
      </c>
      <c r="G73" s="3">
        <v>7.2476390624863098</v>
      </c>
      <c r="H73" s="3">
        <v>3.83366534762163</v>
      </c>
    </row>
    <row r="74" spans="1:8">
      <c r="A74" s="2">
        <v>40614</v>
      </c>
      <c r="B74" s="21">
        <v>12958.8686</v>
      </c>
      <c r="C74" s="12">
        <f t="shared" si="1"/>
        <v>-1.3027781062880848E-4</v>
      </c>
      <c r="D74" s="21">
        <v>93922005015.899994</v>
      </c>
      <c r="E74" s="21">
        <v>7247701.1600000001</v>
      </c>
      <c r="F74" s="21">
        <v>2961</v>
      </c>
      <c r="G74" s="3">
        <v>11.5136628342417</v>
      </c>
      <c r="H74" s="3">
        <v>3.9719965206507202</v>
      </c>
    </row>
    <row r="75" spans="1:8">
      <c r="A75" s="2">
        <v>40615</v>
      </c>
      <c r="B75" s="21">
        <v>12957.154334000001</v>
      </c>
      <c r="C75" s="12">
        <f t="shared" si="1"/>
        <v>-1.3228515952380619E-4</v>
      </c>
      <c r="D75" s="21">
        <v>93909579659.100006</v>
      </c>
      <c r="E75" s="21">
        <v>7247701.1600000001</v>
      </c>
      <c r="F75" s="21">
        <v>2961</v>
      </c>
      <c r="G75" s="3">
        <v>5.3292348767758098</v>
      </c>
      <c r="H75" s="3">
        <v>2.3194478379294301</v>
      </c>
    </row>
    <row r="76" spans="1:8">
      <c r="A76" s="2">
        <v>40616</v>
      </c>
      <c r="B76" s="21">
        <v>12864.760348</v>
      </c>
      <c r="C76" s="12">
        <f t="shared" si="1"/>
        <v>-7.1307313024400795E-3</v>
      </c>
      <c r="D76" s="21">
        <v>93164661379.300003</v>
      </c>
      <c r="E76" s="21">
        <v>7241806.1799999997</v>
      </c>
      <c r="F76" s="21">
        <v>2956</v>
      </c>
      <c r="G76" s="3">
        <v>-3.27720147134269</v>
      </c>
      <c r="H76" s="3">
        <v>1.87256203981256</v>
      </c>
    </row>
    <row r="77" spans="1:8">
      <c r="A77" s="2">
        <v>40617</v>
      </c>
      <c r="B77" s="21">
        <v>12605.890264</v>
      </c>
      <c r="C77" s="12">
        <f t="shared" si="1"/>
        <v>-2.0122417907321916E-2</v>
      </c>
      <c r="D77" s="21">
        <v>91508598685.199997</v>
      </c>
      <c r="E77" s="21">
        <v>7259323.5</v>
      </c>
      <c r="F77" s="21">
        <v>2953</v>
      </c>
      <c r="G77" s="3">
        <v>-24.3384563878462</v>
      </c>
      <c r="H77" s="3">
        <v>-2.29050005366634</v>
      </c>
    </row>
    <row r="78" spans="1:8">
      <c r="A78" s="2">
        <v>40618</v>
      </c>
      <c r="B78" s="21">
        <v>12537.926285</v>
      </c>
      <c r="C78" s="12">
        <f t="shared" si="1"/>
        <v>-5.3914461871917268E-3</v>
      </c>
      <c r="D78" s="21">
        <v>90947521294.199997</v>
      </c>
      <c r="E78" s="21">
        <v>7253752.5499999998</v>
      </c>
      <c r="F78" s="21">
        <v>2949</v>
      </c>
      <c r="G78" s="3">
        <v>-33.574263920964803</v>
      </c>
      <c r="H78" s="3">
        <v>-3.2019240840563001</v>
      </c>
    </row>
    <row r="79" spans="1:8">
      <c r="A79" s="2">
        <v>40619</v>
      </c>
      <c r="B79" s="21">
        <v>13045.428655</v>
      </c>
      <c r="C79" s="12">
        <f t="shared" si="1"/>
        <v>4.0477377076874411E-2</v>
      </c>
      <c r="D79" s="21">
        <v>94904970280.199997</v>
      </c>
      <c r="E79" s="21">
        <v>7275118.8499999996</v>
      </c>
      <c r="F79" s="21">
        <v>2951</v>
      </c>
      <c r="G79" s="3">
        <v>14.7456400485889</v>
      </c>
      <c r="H79" s="3">
        <v>4.9389163489144696</v>
      </c>
    </row>
    <row r="80" spans="1:8">
      <c r="A80" s="2">
        <v>40620</v>
      </c>
      <c r="B80" s="21">
        <v>13279.836303</v>
      </c>
      <c r="C80" s="12">
        <f t="shared" si="1"/>
        <v>1.796856616974081E-2</v>
      </c>
      <c r="D80" s="21">
        <v>96052517548.300003</v>
      </c>
      <c r="E80" s="21">
        <v>7232643.9199999999</v>
      </c>
      <c r="F80" s="21">
        <v>2951</v>
      </c>
      <c r="G80" s="3">
        <v>44.969121692226203</v>
      </c>
      <c r="H80" s="3">
        <v>8.8280286764760305</v>
      </c>
    </row>
    <row r="81" spans="1:8">
      <c r="A81" s="2">
        <v>40621</v>
      </c>
      <c r="B81" s="21">
        <v>13278.593755</v>
      </c>
      <c r="C81" s="12">
        <f t="shared" si="1"/>
        <v>-9.3566514801049939E-5</v>
      </c>
      <c r="D81" s="21">
        <v>96039340376.100006</v>
      </c>
      <c r="E81" s="21">
        <v>7232643.9199999999</v>
      </c>
      <c r="F81" s="21">
        <v>2951</v>
      </c>
      <c r="G81" s="3">
        <v>64.667104551148597</v>
      </c>
      <c r="H81" s="3">
        <v>6.3622615440040704</v>
      </c>
    </row>
    <row r="82" spans="1:8">
      <c r="A82" s="2">
        <v>40622</v>
      </c>
      <c r="B82" s="21">
        <v>13276.771688000001</v>
      </c>
      <c r="C82" s="12">
        <f t="shared" si="1"/>
        <v>-1.3721837068123721E-4</v>
      </c>
      <c r="D82" s="21">
        <v>96026162015</v>
      </c>
      <c r="E82" s="21">
        <v>7232643.9199999999</v>
      </c>
      <c r="F82" s="21">
        <v>2951</v>
      </c>
      <c r="G82" s="3">
        <v>89.309646510889607</v>
      </c>
      <c r="H82" s="3">
        <v>5.3627866676511902</v>
      </c>
    </row>
    <row r="83" spans="1:8">
      <c r="A83" s="2">
        <v>40623</v>
      </c>
      <c r="B83" s="21">
        <v>13274.949793</v>
      </c>
      <c r="C83" s="12">
        <f t="shared" si="1"/>
        <v>-1.3722424719012384E-4</v>
      </c>
      <c r="D83" s="21">
        <v>96012984901.399994</v>
      </c>
      <c r="E83" s="21">
        <v>7232643.9199999999</v>
      </c>
      <c r="F83" s="21">
        <v>2951</v>
      </c>
      <c r="G83" s="3">
        <v>92.201609345242801</v>
      </c>
      <c r="H83" s="3">
        <v>6.1956769360656603</v>
      </c>
    </row>
    <row r="84" spans="1:8">
      <c r="A84" s="2">
        <v>40624</v>
      </c>
      <c r="B84" s="21">
        <v>13283.897129000001</v>
      </c>
      <c r="C84" s="12">
        <f t="shared" si="1"/>
        <v>6.7400149450803177E-4</v>
      </c>
      <c r="D84" s="21">
        <v>95436835057.5</v>
      </c>
      <c r="E84" s="21">
        <v>7184034.1299999999</v>
      </c>
      <c r="F84" s="21">
        <v>2946</v>
      </c>
      <c r="G84" s="3">
        <v>94.112737333630605</v>
      </c>
      <c r="H84" s="3">
        <v>7.9988624419571099</v>
      </c>
    </row>
    <row r="85" spans="1:8">
      <c r="A85" s="2">
        <v>40625</v>
      </c>
      <c r="B85" s="21">
        <v>13291.308666999999</v>
      </c>
      <c r="C85" s="12">
        <f t="shared" si="1"/>
        <v>5.5793401048088412E-4</v>
      </c>
      <c r="D85" s="21">
        <v>95726410061.399994</v>
      </c>
      <c r="E85" s="21">
        <v>7202319.9199999999</v>
      </c>
      <c r="F85" s="21">
        <v>2955</v>
      </c>
      <c r="G85" s="3">
        <v>78.818132095077601</v>
      </c>
      <c r="H85" s="3">
        <v>7.5788661971667599</v>
      </c>
    </row>
    <row r="86" spans="1:8">
      <c r="A86" s="2">
        <v>40626</v>
      </c>
      <c r="B86" s="21">
        <v>13306.488165000001</v>
      </c>
      <c r="C86" s="12">
        <f t="shared" si="1"/>
        <v>1.1420619579537248E-3</v>
      </c>
      <c r="D86" s="21">
        <v>96471910143</v>
      </c>
      <c r="E86" s="21">
        <v>7250355.1600000001</v>
      </c>
      <c r="F86" s="21">
        <v>2956</v>
      </c>
      <c r="G86" s="3">
        <v>77.089819303350794</v>
      </c>
      <c r="H86" s="3">
        <v>7.8609196669160601</v>
      </c>
    </row>
    <row r="87" spans="1:8">
      <c r="A87" s="2">
        <v>40627</v>
      </c>
      <c r="B87" s="21">
        <v>13207.219101000001</v>
      </c>
      <c r="C87" s="12">
        <f t="shared" si="1"/>
        <v>-7.4602000745100476E-3</v>
      </c>
      <c r="D87" s="21">
        <v>95801062972.699997</v>
      </c>
      <c r="E87" s="21">
        <v>7253714.6299999999</v>
      </c>
      <c r="F87" s="21">
        <v>2956</v>
      </c>
      <c r="G87" s="3">
        <v>32.348092725479901</v>
      </c>
      <c r="H87" s="3">
        <v>6.2652554381299401</v>
      </c>
    </row>
    <row r="88" spans="1:8">
      <c r="A88" s="2">
        <v>40628</v>
      </c>
      <c r="B88" s="21">
        <v>13205.343203</v>
      </c>
      <c r="C88" s="12">
        <f t="shared" si="1"/>
        <v>-1.4203580524065038E-4</v>
      </c>
      <c r="D88" s="21">
        <v>95787791241.600006</v>
      </c>
      <c r="E88" s="21">
        <v>7253714.6299999999</v>
      </c>
      <c r="F88" s="21">
        <v>2956</v>
      </c>
      <c r="G88" s="3">
        <v>31.746275726810101</v>
      </c>
      <c r="H88" s="3">
        <v>4.5560648411006897</v>
      </c>
    </row>
    <row r="89" spans="1:8">
      <c r="A89" s="2">
        <v>40629</v>
      </c>
      <c r="B89" s="21">
        <v>13203.513831</v>
      </c>
      <c r="C89" s="12">
        <f t="shared" si="1"/>
        <v>-1.3853271148488972E-4</v>
      </c>
      <c r="D89" s="21">
        <v>95774521494.300003</v>
      </c>
      <c r="E89" s="21">
        <v>7253714.6299999999</v>
      </c>
      <c r="F89" s="21">
        <v>2956</v>
      </c>
      <c r="G89" s="3">
        <v>20.397309830206101</v>
      </c>
      <c r="H89" s="3">
        <v>1.0960898953882501</v>
      </c>
    </row>
    <row r="90" spans="1:8">
      <c r="A90" s="2">
        <v>40630</v>
      </c>
      <c r="B90" s="21">
        <v>13129.296931000001</v>
      </c>
      <c r="C90" s="12">
        <f t="shared" si="1"/>
        <v>-5.6209961189080263E-3</v>
      </c>
      <c r="D90" s="21">
        <v>95375302395.199997</v>
      </c>
      <c r="E90" s="21">
        <v>7264392.6500000004</v>
      </c>
      <c r="F90" s="21">
        <v>2950</v>
      </c>
      <c r="G90" s="3">
        <v>12.607646416303099</v>
      </c>
      <c r="H90" s="3">
        <v>-2.01147658171588</v>
      </c>
    </row>
    <row r="91" spans="1:8">
      <c r="A91" s="2">
        <v>40631</v>
      </c>
      <c r="B91" s="21">
        <v>13039.742358</v>
      </c>
      <c r="C91" s="12">
        <f t="shared" si="1"/>
        <v>-6.8209724763365742E-3</v>
      </c>
      <c r="D91" s="21">
        <v>93695865075.899994</v>
      </c>
      <c r="E91" s="21">
        <v>7195062.0099999998</v>
      </c>
      <c r="F91" s="21">
        <v>2945</v>
      </c>
      <c r="G91" s="3">
        <v>3.7831498936871699</v>
      </c>
      <c r="H91" s="3">
        <v>-3.7380111918341199</v>
      </c>
    </row>
    <row r="92" spans="1:8">
      <c r="A92" s="2">
        <v>40632</v>
      </c>
      <c r="B92" s="21">
        <v>12991.87782</v>
      </c>
      <c r="C92" s="12">
        <f t="shared" si="1"/>
        <v>-3.6706659292723284E-3</v>
      </c>
      <c r="D92" s="21">
        <v>93400214989.300003</v>
      </c>
      <c r="E92" s="21">
        <v>7189086.0599999996</v>
      </c>
      <c r="F92" s="21">
        <v>2939</v>
      </c>
      <c r="G92" s="3">
        <v>-21.565120981023899</v>
      </c>
      <c r="H92" s="3">
        <v>-4.25646068382708</v>
      </c>
    </row>
    <row r="93" spans="1:8">
      <c r="A93" s="2">
        <v>40633</v>
      </c>
      <c r="B93" s="21">
        <v>13089.588533</v>
      </c>
      <c r="C93" s="12">
        <f t="shared" si="1"/>
        <v>7.5209076281168722E-3</v>
      </c>
      <c r="D93" s="21">
        <v>93911292888.600006</v>
      </c>
      <c r="E93" s="21">
        <v>7174410.6500000004</v>
      </c>
      <c r="F93" s="21">
        <v>2935</v>
      </c>
      <c r="G93" s="3">
        <v>-19.4602124436033</v>
      </c>
      <c r="H93" s="3">
        <v>-2.7620009661881402</v>
      </c>
    </row>
    <row r="94" spans="1:8">
      <c r="A94" s="2">
        <v>40634</v>
      </c>
      <c r="B94" s="21">
        <v>13021.267061</v>
      </c>
      <c r="C94" s="12">
        <f t="shared" si="1"/>
        <v>-5.2195278581717991E-3</v>
      </c>
      <c r="D94" s="21">
        <v>93361429600.800003</v>
      </c>
      <c r="E94" s="21">
        <v>7169890.5599999996</v>
      </c>
      <c r="F94" s="21">
        <v>2933</v>
      </c>
      <c r="G94" s="3">
        <v>-24.7547732241574</v>
      </c>
      <c r="H94" s="3">
        <v>-3.7610791162039598</v>
      </c>
    </row>
    <row r="95" spans="1:8">
      <c r="A95" s="2">
        <v>40635</v>
      </c>
      <c r="B95" s="21">
        <v>13019.499349</v>
      </c>
      <c r="C95" s="12">
        <f t="shared" si="1"/>
        <v>-1.3575575953704466E-4</v>
      </c>
      <c r="D95" s="21">
        <v>93348385451</v>
      </c>
      <c r="E95" s="21">
        <v>7169890.5599999996</v>
      </c>
      <c r="F95" s="21">
        <v>2933</v>
      </c>
      <c r="G95" s="3">
        <v>-33.519111673538198</v>
      </c>
      <c r="H95" s="3">
        <v>-3.7060287158127099</v>
      </c>
    </row>
    <row r="96" spans="1:8">
      <c r="A96" s="2">
        <v>40636</v>
      </c>
      <c r="B96" s="21">
        <v>13017.680021</v>
      </c>
      <c r="C96" s="12">
        <f t="shared" si="1"/>
        <v>-1.3973870663001533E-4</v>
      </c>
      <c r="D96" s="21">
        <v>93335341070.699997</v>
      </c>
      <c r="E96" s="21">
        <v>7169890.5599999996</v>
      </c>
      <c r="F96" s="21">
        <v>2933</v>
      </c>
      <c r="G96" s="3">
        <v>-35.425394561295697</v>
      </c>
      <c r="H96" s="3">
        <v>-6.1870359449390104</v>
      </c>
    </row>
    <row r="97" spans="1:8">
      <c r="A97" s="2">
        <v>40637</v>
      </c>
      <c r="B97" s="21">
        <v>13023.385826</v>
      </c>
      <c r="C97" s="12">
        <f t="shared" si="1"/>
        <v>4.3831197193317461E-4</v>
      </c>
      <c r="D97" s="21">
        <v>93312994505.600006</v>
      </c>
      <c r="E97" s="21">
        <v>7165002.2699999996</v>
      </c>
      <c r="F97" s="21">
        <v>2934</v>
      </c>
      <c r="G97" s="3">
        <v>-34.917635813692698</v>
      </c>
      <c r="H97" s="3">
        <v>-8.8181909379699199</v>
      </c>
    </row>
    <row r="98" spans="1:8">
      <c r="A98" s="2">
        <v>40638</v>
      </c>
      <c r="B98" s="21">
        <v>13127.736515000001</v>
      </c>
      <c r="C98" s="12">
        <f t="shared" si="1"/>
        <v>8.0125622011193252E-3</v>
      </c>
      <c r="D98" s="21">
        <v>93952551020.600006</v>
      </c>
      <c r="E98" s="21">
        <v>7156744.6399999997</v>
      </c>
      <c r="F98" s="21">
        <v>2928</v>
      </c>
      <c r="G98" s="3">
        <v>-28.1642191918659</v>
      </c>
      <c r="H98" s="3">
        <v>-6.1856865987117802</v>
      </c>
    </row>
    <row r="99" spans="1:8">
      <c r="A99" s="2">
        <v>40639</v>
      </c>
      <c r="B99" s="21">
        <v>13113.302675999999</v>
      </c>
      <c r="C99" s="12">
        <f t="shared" si="1"/>
        <v>-1.099491826600023E-3</v>
      </c>
      <c r="D99" s="21">
        <v>93765376404.800003</v>
      </c>
      <c r="E99" s="21">
        <v>7150360.3499999996</v>
      </c>
      <c r="F99" s="21">
        <v>2928</v>
      </c>
      <c r="G99" s="3">
        <v>-25.101528303250198</v>
      </c>
      <c r="H99" s="3">
        <v>-8.5014127283552696</v>
      </c>
    </row>
    <row r="100" spans="1:8">
      <c r="A100" s="2">
        <v>40640</v>
      </c>
      <c r="B100" s="21">
        <v>13172.778421000001</v>
      </c>
      <c r="C100" s="12">
        <f t="shared" si="1"/>
        <v>4.5355275074107923E-3</v>
      </c>
      <c r="D100" s="21">
        <v>94180718651</v>
      </c>
      <c r="E100" s="21">
        <v>7149642.6100000003</v>
      </c>
      <c r="F100" s="21">
        <v>2924</v>
      </c>
      <c r="G100" s="3">
        <v>-12.1883120837911</v>
      </c>
      <c r="H100" s="3">
        <v>-7.6065222068391796</v>
      </c>
    </row>
    <row r="101" spans="1:8">
      <c r="A101" s="2">
        <v>40641</v>
      </c>
      <c r="B101" s="21">
        <v>13074.973391</v>
      </c>
      <c r="C101" s="12">
        <f t="shared" si="1"/>
        <v>-7.4247836617429841E-3</v>
      </c>
      <c r="D101" s="21">
        <v>93415739331.899994</v>
      </c>
      <c r="E101" s="21">
        <v>7144589.2000000002</v>
      </c>
      <c r="F101" s="21">
        <v>2919</v>
      </c>
      <c r="G101" s="3">
        <v>-23.592760173507099</v>
      </c>
      <c r="H101" s="3">
        <v>-8.9674386161587698</v>
      </c>
    </row>
    <row r="102" spans="1:8">
      <c r="A102" s="2">
        <v>40642</v>
      </c>
      <c r="B102" s="21">
        <v>13073.224630000001</v>
      </c>
      <c r="C102" s="12">
        <f t="shared" si="1"/>
        <v>-1.337487234354649E-4</v>
      </c>
      <c r="D102" s="21">
        <v>93402819459</v>
      </c>
      <c r="E102" s="21">
        <v>7144589.2000000002</v>
      </c>
      <c r="F102" s="21">
        <v>2919</v>
      </c>
      <c r="G102" s="3">
        <v>-6.5096297098599001</v>
      </c>
      <c r="H102" s="3">
        <v>-10.926238785812799</v>
      </c>
    </row>
    <row r="103" spans="1:8">
      <c r="A103" s="2">
        <v>40643</v>
      </c>
      <c r="B103" s="21">
        <v>13071.416669</v>
      </c>
      <c r="C103" s="12">
        <f t="shared" si="1"/>
        <v>-1.3829495408895396E-4</v>
      </c>
      <c r="D103" s="21">
        <v>93389902317.199997</v>
      </c>
      <c r="E103" s="21">
        <v>7144589.2000000002</v>
      </c>
      <c r="F103" s="21">
        <v>2919</v>
      </c>
      <c r="G103" s="3">
        <v>10.918598980945999</v>
      </c>
      <c r="H103" s="3">
        <v>-10.931000606184201</v>
      </c>
    </row>
    <row r="104" spans="1:8">
      <c r="A104" s="2">
        <v>40644</v>
      </c>
      <c r="B104" s="21">
        <v>13034.130413999999</v>
      </c>
      <c r="C104" s="12">
        <f t="shared" si="1"/>
        <v>-2.8525029799125359E-3</v>
      </c>
      <c r="D104" s="21">
        <v>94164544814.899994</v>
      </c>
      <c r="E104" s="21">
        <v>7224980.5999999996</v>
      </c>
      <c r="F104" s="21">
        <v>2914</v>
      </c>
      <c r="G104" s="3">
        <v>7.2997901109482699</v>
      </c>
      <c r="H104" s="3">
        <v>-12.7099268728181</v>
      </c>
    </row>
    <row r="105" spans="1:8">
      <c r="A105" s="2">
        <v>40645</v>
      </c>
      <c r="B105" s="21">
        <v>12847.907402000001</v>
      </c>
      <c r="C105" s="12">
        <f t="shared" si="1"/>
        <v>-1.4287336867519436E-2</v>
      </c>
      <c r="D105" s="21">
        <v>92814714391.5</v>
      </c>
      <c r="E105" s="21">
        <v>7224105.7800000003</v>
      </c>
      <c r="F105" s="21">
        <v>2902</v>
      </c>
      <c r="G105" s="3">
        <v>-9.7888287055788492</v>
      </c>
      <c r="H105" s="3">
        <v>-14.788673624169601</v>
      </c>
    </row>
    <row r="106" spans="1:8">
      <c r="A106" s="2">
        <v>40646</v>
      </c>
      <c r="B106" s="21">
        <v>12855.319240999999</v>
      </c>
      <c r="C106" s="12">
        <f t="shared" si="1"/>
        <v>5.7689075489793197E-4</v>
      </c>
      <c r="D106" s="21">
        <v>92857941971.300003</v>
      </c>
      <c r="E106" s="21">
        <v>7223303.7400000002</v>
      </c>
      <c r="F106" s="21">
        <v>2899</v>
      </c>
      <c r="G106" s="3">
        <v>-0.88922994957175705</v>
      </c>
      <c r="H106" s="3">
        <v>-12.9952937144913</v>
      </c>
    </row>
    <row r="107" spans="1:8">
      <c r="A107" s="2">
        <v>40647</v>
      </c>
      <c r="B107" s="21">
        <v>12762.794893</v>
      </c>
      <c r="C107" s="12">
        <f t="shared" si="1"/>
        <v>-7.1973590282306873E-3</v>
      </c>
      <c r="D107" s="21">
        <v>92016551257.800003</v>
      </c>
      <c r="E107" s="21">
        <v>7209661.2599999998</v>
      </c>
      <c r="F107" s="21">
        <v>2897</v>
      </c>
      <c r="G107" s="3">
        <v>16.241870541673901</v>
      </c>
      <c r="H107" s="3">
        <v>-14.2150309990495</v>
      </c>
    </row>
    <row r="108" spans="1:8">
      <c r="A108" s="2">
        <v>40648</v>
      </c>
      <c r="B108" s="21">
        <v>12782.339344</v>
      </c>
      <c r="C108" s="12">
        <f t="shared" si="1"/>
        <v>1.5313613643293197E-3</v>
      </c>
      <c r="D108" s="21">
        <v>92241134481.399994</v>
      </c>
      <c r="E108" s="21">
        <v>7216338.4900000002</v>
      </c>
      <c r="F108" s="21">
        <v>2898</v>
      </c>
      <c r="G108" s="3">
        <v>26.477423019701199</v>
      </c>
      <c r="H108" s="3">
        <v>-13.9249090585544</v>
      </c>
    </row>
    <row r="109" spans="1:8">
      <c r="A109" s="2">
        <v>40649</v>
      </c>
      <c r="B109" s="21">
        <v>12780.508113</v>
      </c>
      <c r="C109" s="12">
        <f t="shared" si="1"/>
        <v>-1.4326258681746638E-4</v>
      </c>
      <c r="D109" s="21">
        <v>92228472563.199997</v>
      </c>
      <c r="E109" s="21">
        <v>7216338.4900000002</v>
      </c>
      <c r="F109" s="21">
        <v>2898</v>
      </c>
      <c r="G109" s="3">
        <v>-22.090187819469101</v>
      </c>
      <c r="H109" s="3">
        <v>-13.9263871331638</v>
      </c>
    </row>
    <row r="110" spans="1:8">
      <c r="A110" s="2">
        <v>40650</v>
      </c>
      <c r="B110" s="21">
        <v>12778.753881000001</v>
      </c>
      <c r="C110" s="12">
        <f t="shared" si="1"/>
        <v>-1.3725839258416967E-4</v>
      </c>
      <c r="D110" s="21">
        <v>92215813434.399994</v>
      </c>
      <c r="E110" s="21">
        <v>7216338.4900000002</v>
      </c>
      <c r="F110" s="21">
        <v>2898</v>
      </c>
      <c r="G110" s="3">
        <v>-37.372457152026797</v>
      </c>
      <c r="H110" s="3">
        <v>-15.495599309726099</v>
      </c>
    </row>
    <row r="111" spans="1:8">
      <c r="A111" s="2">
        <v>40651</v>
      </c>
      <c r="B111" s="21">
        <v>12672.329244</v>
      </c>
      <c r="C111" s="12">
        <f t="shared" si="1"/>
        <v>-8.3282484341635835E-3</v>
      </c>
      <c r="D111" s="21">
        <v>90510662887.699997</v>
      </c>
      <c r="E111" s="21">
        <v>7141901.71</v>
      </c>
      <c r="F111" s="21">
        <v>2896</v>
      </c>
      <c r="G111" s="3">
        <v>-43.366975273192601</v>
      </c>
      <c r="H111" s="3">
        <v>-17.417698790334398</v>
      </c>
    </row>
    <row r="112" spans="1:8">
      <c r="A112" s="2">
        <v>40652</v>
      </c>
      <c r="B112" s="21">
        <v>12715.536404</v>
      </c>
      <c r="C112" s="12">
        <f t="shared" si="1"/>
        <v>3.4095673469387907E-3</v>
      </c>
      <c r="D112" s="21">
        <v>90839045681.699997</v>
      </c>
      <c r="E112" s="21">
        <v>7143954.8200000003</v>
      </c>
      <c r="F112" s="21">
        <v>2893</v>
      </c>
      <c r="G112" s="3">
        <v>-40.873784471612503</v>
      </c>
      <c r="H112" s="3">
        <v>-18.3822191885404</v>
      </c>
    </row>
    <row r="113" spans="1:8">
      <c r="A113" s="2">
        <v>40653</v>
      </c>
      <c r="B113" s="21">
        <v>12933.449246</v>
      </c>
      <c r="C113" s="12">
        <f t="shared" si="1"/>
        <v>1.7137526493294426E-2</v>
      </c>
      <c r="D113" s="21">
        <v>92442666056.300003</v>
      </c>
      <c r="E113" s="21">
        <v>7147588.7300000004</v>
      </c>
      <c r="F113" s="21">
        <v>2892</v>
      </c>
      <c r="G113" s="3">
        <v>-27.1731894992392</v>
      </c>
      <c r="H113" s="3">
        <v>-17.663313769412898</v>
      </c>
    </row>
    <row r="114" spans="1:8">
      <c r="A114" s="2">
        <v>40654</v>
      </c>
      <c r="B114" s="21">
        <v>12931.662833</v>
      </c>
      <c r="C114" s="12">
        <f t="shared" si="1"/>
        <v>-1.3812347858807309E-4</v>
      </c>
      <c r="D114" s="21">
        <v>92430207509.399994</v>
      </c>
      <c r="E114" s="21">
        <v>7147588.7300000004</v>
      </c>
      <c r="F114" s="21">
        <v>2892</v>
      </c>
      <c r="G114" s="3">
        <v>-27.889046269655498</v>
      </c>
      <c r="H114" s="3">
        <v>-17.660657439421101</v>
      </c>
    </row>
    <row r="115" spans="1:8">
      <c r="A115" s="2">
        <v>40655</v>
      </c>
      <c r="B115" s="21">
        <v>12929.919964000001</v>
      </c>
      <c r="C115" s="12">
        <f t="shared" si="1"/>
        <v>-1.3477532027452146E-4</v>
      </c>
      <c r="D115" s="21">
        <v>92417750200.699997</v>
      </c>
      <c r="E115" s="21">
        <v>7147588.7300000004</v>
      </c>
      <c r="F115" s="21">
        <v>2892</v>
      </c>
      <c r="G115" s="3">
        <v>-28.4941134130252</v>
      </c>
      <c r="H115" s="3">
        <v>-17.660257251835201</v>
      </c>
    </row>
    <row r="116" spans="1:8">
      <c r="A116" s="2">
        <v>40656</v>
      </c>
      <c r="B116" s="21">
        <v>12928.177486</v>
      </c>
      <c r="C116" s="12">
        <f t="shared" si="1"/>
        <v>-1.3476324717025286E-4</v>
      </c>
      <c r="D116" s="21">
        <v>92405295685.5</v>
      </c>
      <c r="E116" s="21">
        <v>7147588.7300000004</v>
      </c>
      <c r="F116" s="21">
        <v>2892</v>
      </c>
      <c r="G116" s="3">
        <v>-29.5958023542963</v>
      </c>
      <c r="H116" s="3">
        <v>-17.159967945195302</v>
      </c>
    </row>
    <row r="117" spans="1:8">
      <c r="A117" s="2">
        <v>40657</v>
      </c>
      <c r="B117" s="21">
        <v>12926.435181999999</v>
      </c>
      <c r="C117" s="12">
        <f t="shared" si="1"/>
        <v>-1.3476795177727038E-4</v>
      </c>
      <c r="D117" s="21">
        <v>92392842406.5</v>
      </c>
      <c r="E117" s="21">
        <v>7147588.7300000004</v>
      </c>
      <c r="F117" s="21">
        <v>2892</v>
      </c>
      <c r="G117" s="3">
        <v>-23.006644543361499</v>
      </c>
      <c r="H117" s="3">
        <v>-14.382414956416</v>
      </c>
    </row>
    <row r="118" spans="1:8">
      <c r="A118" s="2">
        <v>40658</v>
      </c>
      <c r="B118" s="21">
        <v>12902.051038</v>
      </c>
      <c r="C118" s="12">
        <f t="shared" si="1"/>
        <v>-1.8863780815575866E-3</v>
      </c>
      <c r="D118" s="21">
        <v>92234221611.899994</v>
      </c>
      <c r="E118" s="21">
        <v>7148811.1699999999</v>
      </c>
      <c r="F118" s="21">
        <v>2893</v>
      </c>
      <c r="G118" s="3">
        <v>-24.6250687555575</v>
      </c>
      <c r="H118" s="3">
        <v>-14.115121364507401</v>
      </c>
    </row>
    <row r="119" spans="1:8">
      <c r="A119" s="2">
        <v>40659</v>
      </c>
      <c r="B119" s="21">
        <v>12960.301535000001</v>
      </c>
      <c r="C119" s="12">
        <f t="shared" si="1"/>
        <v>4.514824567693739E-3</v>
      </c>
      <c r="D119" s="21">
        <v>92623512099.899994</v>
      </c>
      <c r="E119" s="21">
        <v>7146695.5499999998</v>
      </c>
      <c r="F119" s="21">
        <v>2892</v>
      </c>
      <c r="G119" s="3">
        <v>-20.244390396475499</v>
      </c>
      <c r="H119" s="3">
        <v>-14.5116296631069</v>
      </c>
    </row>
    <row r="120" spans="1:8">
      <c r="A120" s="2">
        <v>40660</v>
      </c>
      <c r="B120" s="21">
        <v>12911.016995</v>
      </c>
      <c r="C120" s="12">
        <f t="shared" si="1"/>
        <v>-3.8027309678640561E-3</v>
      </c>
      <c r="D120" s="21">
        <v>91958527487.699997</v>
      </c>
      <c r="E120" s="21">
        <v>7122322.3399999999</v>
      </c>
      <c r="F120" s="21">
        <v>2893</v>
      </c>
      <c r="G120" s="3">
        <v>-18.451817587617999</v>
      </c>
      <c r="H120" s="3">
        <v>-17.525367616737</v>
      </c>
    </row>
    <row r="121" spans="1:8">
      <c r="A121" s="2">
        <v>40661</v>
      </c>
      <c r="B121" s="21">
        <v>12948.663875</v>
      </c>
      <c r="C121" s="12">
        <f t="shared" si="1"/>
        <v>2.9158725462587183E-3</v>
      </c>
      <c r="D121" s="21">
        <v>92097964672.699997</v>
      </c>
      <c r="E121" s="21">
        <v>7112479.6500000004</v>
      </c>
      <c r="F121" s="21">
        <v>2884</v>
      </c>
      <c r="G121" s="3">
        <v>-8.17434801909668</v>
      </c>
      <c r="H121" s="3">
        <v>-17.013836932382699</v>
      </c>
    </row>
    <row r="122" spans="1:8">
      <c r="A122" s="2">
        <v>40662</v>
      </c>
      <c r="B122" s="21">
        <v>12995.354877</v>
      </c>
      <c r="C122" s="12">
        <f t="shared" si="1"/>
        <v>3.6058548164298204E-3</v>
      </c>
      <c r="D122" s="21">
        <v>92391468524.399994</v>
      </c>
      <c r="E122" s="21">
        <v>7109557.6900000004</v>
      </c>
      <c r="F122" s="21">
        <v>2884</v>
      </c>
      <c r="G122" s="3">
        <v>0.32610736572311599</v>
      </c>
      <c r="H122" s="3">
        <v>-16.381760167314599</v>
      </c>
    </row>
    <row r="123" spans="1:8">
      <c r="A123" s="2">
        <v>40663</v>
      </c>
      <c r="B123" s="21">
        <v>12993.63106</v>
      </c>
      <c r="C123" s="12">
        <f t="shared" si="1"/>
        <v>-1.3264870535016892E-4</v>
      </c>
      <c r="D123" s="21">
        <v>92378969593</v>
      </c>
      <c r="E123" s="21">
        <v>7109557.6900000004</v>
      </c>
      <c r="F123" s="21">
        <v>2884</v>
      </c>
      <c r="G123" s="3">
        <v>-8.5630229372160898</v>
      </c>
      <c r="H123" s="3">
        <v>-16.380082102480099</v>
      </c>
    </row>
    <row r="124" spans="1:8">
      <c r="A124" s="2">
        <v>40664</v>
      </c>
      <c r="B124" s="21">
        <v>12991.807578</v>
      </c>
      <c r="C124" s="12">
        <f t="shared" si="1"/>
        <v>-1.4033659964482519E-4</v>
      </c>
      <c r="D124" s="21">
        <v>92366005441.100006</v>
      </c>
      <c r="E124" s="21">
        <v>7109557.6900000004</v>
      </c>
      <c r="F124" s="21">
        <v>2884</v>
      </c>
      <c r="G124" s="3">
        <v>-2.7180972918022599</v>
      </c>
      <c r="H124" s="3">
        <v>-17.957377893956401</v>
      </c>
    </row>
    <row r="125" spans="1:8">
      <c r="A125" s="2">
        <v>40665</v>
      </c>
      <c r="B125" s="21">
        <v>12904.734493</v>
      </c>
      <c r="C125" s="12">
        <f t="shared" si="1"/>
        <v>-6.7021532205762775E-3</v>
      </c>
      <c r="D125" s="21">
        <v>91456335335.800003</v>
      </c>
      <c r="E125" s="21">
        <v>7086883.5800000001</v>
      </c>
      <c r="F125" s="21">
        <v>2883</v>
      </c>
      <c r="G125" s="3">
        <v>-10.212350093275401</v>
      </c>
      <c r="H125" s="3">
        <v>-19.946668304385501</v>
      </c>
    </row>
    <row r="126" spans="1:8">
      <c r="A126" s="2">
        <v>40666</v>
      </c>
      <c r="B126" s="21">
        <v>12757.074881</v>
      </c>
      <c r="C126" s="12">
        <f t="shared" si="1"/>
        <v>-1.1442282061680187E-2</v>
      </c>
      <c r="D126" s="21">
        <v>90653813862.399994</v>
      </c>
      <c r="E126" s="21">
        <v>7106292</v>
      </c>
      <c r="F126" s="21">
        <v>2881</v>
      </c>
      <c r="G126" s="3">
        <v>-21.8108661227254</v>
      </c>
      <c r="H126" s="3">
        <v>-23.013317459940101</v>
      </c>
    </row>
    <row r="127" spans="1:8">
      <c r="A127" s="2">
        <v>40667</v>
      </c>
      <c r="B127" s="21">
        <v>12776.907746000001</v>
      </c>
      <c r="C127" s="12">
        <f t="shared" si="1"/>
        <v>1.5546561562900893E-3</v>
      </c>
      <c r="D127" s="21">
        <v>90680600490.199997</v>
      </c>
      <c r="E127" s="21">
        <v>7097163.8099999996</v>
      </c>
      <c r="F127" s="21">
        <v>2880</v>
      </c>
      <c r="G127" s="3">
        <v>-20.7427133846207</v>
      </c>
      <c r="H127" s="3">
        <v>-18.859441718461401</v>
      </c>
    </row>
    <row r="128" spans="1:8">
      <c r="A128" s="2">
        <v>40668</v>
      </c>
      <c r="B128" s="21">
        <v>12544.695408</v>
      </c>
      <c r="C128" s="12">
        <f t="shared" si="1"/>
        <v>-1.817437697886632E-2</v>
      </c>
      <c r="D128" s="21">
        <v>88770274172.699997</v>
      </c>
      <c r="E128" s="21">
        <v>7076176.8499999996</v>
      </c>
      <c r="F128" s="21">
        <v>2873</v>
      </c>
      <c r="G128" s="3">
        <v>-42.461975799956797</v>
      </c>
      <c r="H128" s="3">
        <v>-21.843788508532398</v>
      </c>
    </row>
    <row r="129" spans="1:8">
      <c r="A129" s="2">
        <v>40669</v>
      </c>
      <c r="B129" s="21">
        <v>12596.905384</v>
      </c>
      <c r="C129" s="12">
        <f t="shared" si="1"/>
        <v>4.1619165951773344E-3</v>
      </c>
      <c r="D129" s="21">
        <v>87874440146.5</v>
      </c>
      <c r="E129" s="21">
        <v>6975184.6799999997</v>
      </c>
      <c r="F129" s="21">
        <v>2798</v>
      </c>
      <c r="G129" s="3">
        <v>-38.664297280647503</v>
      </c>
      <c r="H129" s="3">
        <v>-21.160416694185699</v>
      </c>
    </row>
    <row r="130" spans="1:8">
      <c r="A130" s="2">
        <v>40670</v>
      </c>
      <c r="B130" s="21">
        <v>12596.509276999999</v>
      </c>
      <c r="C130" s="12">
        <f t="shared" si="1"/>
        <v>-3.1444786471413879E-5</v>
      </c>
      <c r="D130" s="21">
        <v>87862978568.600006</v>
      </c>
      <c r="E130" s="21">
        <v>6975184.6799999997</v>
      </c>
      <c r="F130" s="21">
        <v>2798</v>
      </c>
      <c r="G130" s="3">
        <v>-41.972210347454102</v>
      </c>
      <c r="H130" s="3">
        <v>-20.775796050599801</v>
      </c>
    </row>
    <row r="131" spans="1:8">
      <c r="A131" s="2">
        <v>40671</v>
      </c>
      <c r="B131" s="21">
        <v>12594.745118000001</v>
      </c>
      <c r="C131" s="12">
        <f t="shared" ref="C131:C194" si="2">+(B131-B130)/B130</f>
        <v>-1.4005141910383495E-4</v>
      </c>
      <c r="D131" s="21">
        <v>87850673234.300003</v>
      </c>
      <c r="E131" s="21">
        <v>6975184.6799999997</v>
      </c>
      <c r="F131" s="21">
        <v>2798</v>
      </c>
      <c r="G131" s="3">
        <v>-36.572986896569802</v>
      </c>
      <c r="H131" s="3">
        <v>-20.309171821268599</v>
      </c>
    </row>
    <row r="132" spans="1:8">
      <c r="A132" s="2">
        <v>40671</v>
      </c>
      <c r="B132" s="21">
        <v>12594.745118000001</v>
      </c>
      <c r="C132" s="12">
        <f t="shared" si="2"/>
        <v>0</v>
      </c>
      <c r="D132" s="21">
        <v>87850673234.300003</v>
      </c>
      <c r="E132" s="21">
        <v>6975184.6799999997</v>
      </c>
      <c r="F132" s="21">
        <v>2798</v>
      </c>
      <c r="G132" s="3">
        <v>-36.572986896569802</v>
      </c>
      <c r="H132" s="3">
        <v>-20.309171821268599</v>
      </c>
    </row>
    <row r="133" spans="1:8">
      <c r="A133" s="2">
        <v>40672</v>
      </c>
      <c r="B133" s="21">
        <v>12723.542665999999</v>
      </c>
      <c r="C133" s="12">
        <f t="shared" si="2"/>
        <v>1.0226292536553628E-2</v>
      </c>
      <c r="D133" s="21">
        <v>84249896505.800003</v>
      </c>
      <c r="E133" s="21">
        <v>6619087.0199999996</v>
      </c>
      <c r="F133" s="21">
        <v>2692</v>
      </c>
      <c r="G133" s="3">
        <v>-28.0979159885588</v>
      </c>
      <c r="H133" s="3">
        <v>-15.125756064070099</v>
      </c>
    </row>
    <row r="134" spans="1:8">
      <c r="A134" s="2">
        <v>40673</v>
      </c>
      <c r="B134" s="21">
        <v>12877.799478999999</v>
      </c>
      <c r="C134" s="12">
        <f t="shared" si="2"/>
        <v>1.2123731341916811E-2</v>
      </c>
      <c r="D134" s="21">
        <v>83554095159.5</v>
      </c>
      <c r="E134" s="21">
        <v>6487272.29</v>
      </c>
      <c r="F134" s="21">
        <v>2628</v>
      </c>
      <c r="G134" s="3">
        <v>-16.603498836776399</v>
      </c>
      <c r="H134" s="3">
        <v>-13.181351526750399</v>
      </c>
    </row>
    <row r="135" spans="1:8">
      <c r="A135" s="2">
        <v>40674</v>
      </c>
      <c r="B135" s="21">
        <v>12909.724521</v>
      </c>
      <c r="C135" s="12">
        <f t="shared" si="2"/>
        <v>2.4790758741088767E-3</v>
      </c>
      <c r="D135" s="21">
        <v>82772777035.5</v>
      </c>
      <c r="E135" s="21">
        <v>6411086.4199999999</v>
      </c>
      <c r="F135" s="21">
        <v>2605</v>
      </c>
      <c r="G135" s="3">
        <v>-11.0133670448845</v>
      </c>
      <c r="H135" s="3">
        <v>-9.0763376629384602</v>
      </c>
    </row>
    <row r="136" spans="1:8">
      <c r="A136" s="2">
        <v>40675</v>
      </c>
      <c r="B136" s="21">
        <v>12949.256909</v>
      </c>
      <c r="C136" s="12">
        <f t="shared" si="2"/>
        <v>3.0622177828576475E-3</v>
      </c>
      <c r="D136" s="21">
        <v>82603838546.100006</v>
      </c>
      <c r="E136" s="21">
        <v>6378793.9000000004</v>
      </c>
      <c r="F136" s="21">
        <v>2588</v>
      </c>
      <c r="G136" s="3">
        <v>10.031778692402201</v>
      </c>
      <c r="H136" s="3">
        <v>-8.4910879133666501</v>
      </c>
    </row>
    <row r="137" spans="1:8">
      <c r="A137" s="2">
        <v>40676</v>
      </c>
      <c r="B137" s="21">
        <v>12997.245338000001</v>
      </c>
      <c r="C137" s="12">
        <f t="shared" si="2"/>
        <v>3.7058828423311273E-3</v>
      </c>
      <c r="D137" s="21">
        <v>82969860532.399994</v>
      </c>
      <c r="E137" s="21">
        <v>6383687.3300000001</v>
      </c>
      <c r="F137" s="21">
        <v>2589</v>
      </c>
      <c r="G137" s="3">
        <v>14.292083628182199</v>
      </c>
      <c r="H137" s="3">
        <v>-7.7755011420920601</v>
      </c>
    </row>
    <row r="138" spans="1:8">
      <c r="A138" s="2">
        <v>40677</v>
      </c>
      <c r="B138" s="21">
        <v>12995.303112</v>
      </c>
      <c r="C138" s="12">
        <f t="shared" si="2"/>
        <v>-1.4943366455679257E-4</v>
      </c>
      <c r="D138" s="21">
        <v>82957951820.600006</v>
      </c>
      <c r="E138" s="21">
        <v>6383687.3300000001</v>
      </c>
      <c r="F138" s="21">
        <v>2589</v>
      </c>
      <c r="G138" s="3">
        <v>24.564490878745801</v>
      </c>
      <c r="H138" s="3">
        <v>-7.7767644721844098</v>
      </c>
    </row>
    <row r="139" spans="1:8">
      <c r="A139" s="2">
        <v>40678</v>
      </c>
      <c r="B139" s="21">
        <v>12993.434848000001</v>
      </c>
      <c r="C139" s="12">
        <f t="shared" si="2"/>
        <v>-1.4376455738640233E-4</v>
      </c>
      <c r="D139" s="21">
        <v>82946025411.600006</v>
      </c>
      <c r="E139" s="21">
        <v>6383687.3300000001</v>
      </c>
      <c r="F139" s="21">
        <v>2589</v>
      </c>
      <c r="G139" s="3">
        <v>22.053199115121</v>
      </c>
      <c r="H139" s="3">
        <v>-0.90015696938080503</v>
      </c>
    </row>
    <row r="140" spans="1:8">
      <c r="A140" s="2">
        <v>40679</v>
      </c>
      <c r="B140" s="21">
        <v>12951.839953000001</v>
      </c>
      <c r="C140" s="12">
        <f t="shared" si="2"/>
        <v>-3.2012239632234446E-3</v>
      </c>
      <c r="D140" s="21">
        <v>82400137613.100006</v>
      </c>
      <c r="E140" s="21">
        <v>6361872.2999999998</v>
      </c>
      <c r="F140" s="21">
        <v>2585</v>
      </c>
      <c r="G140" s="3">
        <v>17.588290657254198</v>
      </c>
      <c r="H140" s="3">
        <v>-7.9906988515006203</v>
      </c>
    </row>
    <row r="141" spans="1:8">
      <c r="A141" s="2">
        <v>40680</v>
      </c>
      <c r="B141" s="21">
        <v>13050.401217000001</v>
      </c>
      <c r="C141" s="12">
        <f t="shared" si="2"/>
        <v>7.6098272027497107E-3</v>
      </c>
      <c r="D141" s="21">
        <v>82891578349.100006</v>
      </c>
      <c r="E141" s="21">
        <v>6351569.5800000001</v>
      </c>
      <c r="F141" s="21">
        <v>2590</v>
      </c>
      <c r="G141" s="3">
        <v>29.165596909259801</v>
      </c>
      <c r="H141" s="3">
        <v>-9.0557306372839896</v>
      </c>
    </row>
    <row r="142" spans="1:8">
      <c r="A142" s="2">
        <v>40681</v>
      </c>
      <c r="B142" s="21">
        <v>13019.670584</v>
      </c>
      <c r="C142" s="12">
        <f t="shared" si="2"/>
        <v>-2.3547653814635231E-3</v>
      </c>
      <c r="D142" s="21">
        <v>82922158644.399994</v>
      </c>
      <c r="E142" s="21">
        <v>6369128.29</v>
      </c>
      <c r="F142" s="21">
        <v>2598</v>
      </c>
      <c r="G142" s="3">
        <v>38.956810161070202</v>
      </c>
      <c r="H142" s="3">
        <v>-6.3933088304422503</v>
      </c>
    </row>
    <row r="143" spans="1:8">
      <c r="A143" s="2">
        <v>40682</v>
      </c>
      <c r="B143" s="21">
        <v>12940.006740000001</v>
      </c>
      <c r="C143" s="12">
        <f t="shared" si="2"/>
        <v>-6.1187296165464023E-3</v>
      </c>
      <c r="D143" s="21">
        <v>82569493707</v>
      </c>
      <c r="E143" s="21">
        <v>6381069.1799999997</v>
      </c>
      <c r="F143" s="21">
        <v>2600</v>
      </c>
      <c r="G143" s="3">
        <v>23.7269877771779</v>
      </c>
      <c r="H143" s="3">
        <v>-7.5228062186482498</v>
      </c>
    </row>
    <row r="144" spans="1:8">
      <c r="A144" s="2">
        <v>40683</v>
      </c>
      <c r="B144" s="21">
        <v>13000.698824999999</v>
      </c>
      <c r="C144" s="12">
        <f t="shared" si="2"/>
        <v>4.6902668769397233E-3</v>
      </c>
      <c r="D144" s="21">
        <v>82942160927.100006</v>
      </c>
      <c r="E144" s="21">
        <v>6379834.75</v>
      </c>
      <c r="F144" s="21">
        <v>2601</v>
      </c>
      <c r="G144" s="3">
        <v>6.5131924324454999</v>
      </c>
      <c r="H144" s="3">
        <v>-6.6132472674651401</v>
      </c>
    </row>
    <row r="145" spans="1:8">
      <c r="A145" s="2">
        <v>40684</v>
      </c>
      <c r="B145" s="21">
        <v>12998.844637</v>
      </c>
      <c r="C145" s="12">
        <f t="shared" si="2"/>
        <v>-1.4262217938883296E-4</v>
      </c>
      <c r="D145" s="21">
        <v>82930480685.800003</v>
      </c>
      <c r="E145" s="21">
        <v>6379834.75</v>
      </c>
      <c r="F145" s="21">
        <v>2601</v>
      </c>
      <c r="G145" s="3">
        <v>6.50736185073883</v>
      </c>
      <c r="H145" s="3">
        <v>-6.4351297848746096</v>
      </c>
    </row>
    <row r="146" spans="1:8">
      <c r="A146" s="2">
        <v>40685</v>
      </c>
      <c r="B146" s="21">
        <v>12997.014209999999</v>
      </c>
      <c r="C146" s="12">
        <f t="shared" si="2"/>
        <v>-1.4081459168999082E-4</v>
      </c>
      <c r="D146" s="21">
        <v>82918802864.899994</v>
      </c>
      <c r="E146" s="21">
        <v>6379834.75</v>
      </c>
      <c r="F146" s="21">
        <v>2601</v>
      </c>
      <c r="G146" s="3">
        <v>6.4995351158355801</v>
      </c>
      <c r="H146" s="3">
        <v>-3.7598075086904799</v>
      </c>
    </row>
    <row r="147" spans="1:8">
      <c r="A147" s="2">
        <v>40686</v>
      </c>
      <c r="B147" s="21">
        <v>12984.721183</v>
      </c>
      <c r="C147" s="12">
        <f t="shared" si="2"/>
        <v>-9.4583469721386964E-4</v>
      </c>
      <c r="D147" s="21">
        <v>83188456004.5</v>
      </c>
      <c r="E147" s="21">
        <v>6406853.7800000003</v>
      </c>
      <c r="F147" s="21">
        <v>2609</v>
      </c>
      <c r="G147" s="3">
        <v>5.4531995301450902</v>
      </c>
      <c r="H147" s="3">
        <v>-7.8212610546460404</v>
      </c>
    </row>
    <row r="148" spans="1:8">
      <c r="A148" s="2">
        <v>40687</v>
      </c>
      <c r="B148" s="21">
        <v>13072.796605</v>
      </c>
      <c r="C148" s="12">
        <f t="shared" si="2"/>
        <v>6.7830044834009196E-3</v>
      </c>
      <c r="D148" s="21">
        <v>83871353254.300003</v>
      </c>
      <c r="E148" s="21">
        <v>6415786.2800000003</v>
      </c>
      <c r="F148" s="21">
        <v>2614</v>
      </c>
      <c r="G148" s="3">
        <v>14.681068921189</v>
      </c>
      <c r="H148" s="3">
        <v>-6.5414437723393197</v>
      </c>
    </row>
    <row r="149" spans="1:8">
      <c r="A149" s="2">
        <v>40688</v>
      </c>
      <c r="B149" s="21">
        <v>13053.045187</v>
      </c>
      <c r="C149" s="12">
        <f t="shared" si="2"/>
        <v>-1.5108793165530805E-3</v>
      </c>
      <c r="D149" s="21">
        <v>83934083490.600006</v>
      </c>
      <c r="E149" s="21">
        <v>6430344.2699999996</v>
      </c>
      <c r="F149" s="21">
        <v>2619</v>
      </c>
      <c r="G149" s="3">
        <v>15.207091282474201</v>
      </c>
      <c r="H149" s="3">
        <v>-5.5893794518317401</v>
      </c>
    </row>
    <row r="150" spans="1:8">
      <c r="A150" s="2">
        <v>40689</v>
      </c>
      <c r="B150" s="21">
        <v>13169.57884</v>
      </c>
      <c r="C150" s="12">
        <f t="shared" si="2"/>
        <v>8.9276985814820044E-3</v>
      </c>
      <c r="D150" s="21">
        <v>84690586550.300003</v>
      </c>
      <c r="E150" s="21">
        <v>6430777.5</v>
      </c>
      <c r="F150" s="21">
        <v>2625</v>
      </c>
      <c r="G150" s="3">
        <v>21.518060804247199</v>
      </c>
      <c r="H150" s="3">
        <v>-3.8471423853026101</v>
      </c>
    </row>
    <row r="151" spans="1:8">
      <c r="A151" s="2">
        <v>40690</v>
      </c>
      <c r="B151" s="21">
        <v>13164.95983</v>
      </c>
      <c r="C151" s="12">
        <f t="shared" si="2"/>
        <v>-3.5073331168123702E-4</v>
      </c>
      <c r="D151" s="21">
        <v>85671978864</v>
      </c>
      <c r="E151" s="21">
        <v>6494028.79</v>
      </c>
      <c r="F151" s="21">
        <v>2634</v>
      </c>
      <c r="G151" s="3">
        <v>26.741509027213102</v>
      </c>
      <c r="H151" s="3">
        <v>-3.8889870283529899</v>
      </c>
    </row>
    <row r="152" spans="1:8">
      <c r="A152" s="2">
        <v>40691</v>
      </c>
      <c r="B152" s="21">
        <v>13190.617354</v>
      </c>
      <c r="C152" s="12">
        <f t="shared" si="2"/>
        <v>1.9489253542219274E-3</v>
      </c>
      <c r="D152" s="21">
        <v>85660248859.5</v>
      </c>
      <c r="E152" s="21">
        <v>85660248859.5</v>
      </c>
      <c r="F152" s="21">
        <v>2634</v>
      </c>
      <c r="G152" s="3">
        <v>25.262767514906798</v>
      </c>
      <c r="H152" s="3">
        <v>-3.1824244354219902</v>
      </c>
    </row>
    <row r="153" spans="1:8">
      <c r="A153" s="2">
        <v>40692</v>
      </c>
      <c r="B153" s="21">
        <v>13188.811347000001</v>
      </c>
      <c r="C153" s="12">
        <f t="shared" si="2"/>
        <v>-1.3691603292938844E-4</v>
      </c>
      <c r="D153" s="21">
        <v>85648520596.199997</v>
      </c>
      <c r="E153" s="21">
        <v>6494028.79</v>
      </c>
      <c r="F153" s="21">
        <v>2634</v>
      </c>
      <c r="G153" s="3">
        <v>19.696026707514001</v>
      </c>
      <c r="H153" s="3">
        <v>-5.16687285029424</v>
      </c>
    </row>
    <row r="154" spans="1:8">
      <c r="A154" s="2">
        <v>40693</v>
      </c>
      <c r="B154" s="21">
        <v>13215.995018</v>
      </c>
      <c r="C154" s="12">
        <f t="shared" si="2"/>
        <v>2.0611160691279594E-3</v>
      </c>
      <c r="D154" s="21">
        <v>86712443233.399994</v>
      </c>
      <c r="E154" s="21">
        <v>6561851.3099999996</v>
      </c>
      <c r="F154" s="21">
        <v>2648</v>
      </c>
      <c r="G154" s="3">
        <v>22.930668133414599</v>
      </c>
      <c r="H154" s="3">
        <v>-5.8891455776450199</v>
      </c>
    </row>
    <row r="155" spans="1:8">
      <c r="A155" s="2">
        <v>40694</v>
      </c>
      <c r="B155" s="21">
        <v>13371.115773</v>
      </c>
      <c r="C155" s="12">
        <f t="shared" si="2"/>
        <v>1.1737349687914352E-2</v>
      </c>
      <c r="D155" s="21">
        <v>88731147998.699997</v>
      </c>
      <c r="E155" s="21">
        <v>6636774.7800000003</v>
      </c>
      <c r="F155" s="21">
        <v>2659</v>
      </c>
      <c r="G155" s="3">
        <v>41.925308220866903</v>
      </c>
      <c r="H155" s="3">
        <v>-6.2823499708660302</v>
      </c>
    </row>
    <row r="156" spans="1:8">
      <c r="A156" s="2">
        <v>40695</v>
      </c>
      <c r="B156" s="21">
        <v>13330.215303999999</v>
      </c>
      <c r="C156" s="12">
        <f t="shared" si="2"/>
        <v>-3.0588673147673717E-3</v>
      </c>
      <c r="D156" s="21">
        <v>89263178309.5</v>
      </c>
      <c r="E156" s="21">
        <v>6697161.3399999999</v>
      </c>
      <c r="F156" s="21">
        <v>2664</v>
      </c>
      <c r="G156" s="3">
        <v>48.390158802350598</v>
      </c>
      <c r="H156" s="3">
        <v>-7.1153380734005998</v>
      </c>
    </row>
    <row r="157" spans="1:8">
      <c r="A157" s="2">
        <v>40696</v>
      </c>
      <c r="B157" s="21">
        <v>13322.922277</v>
      </c>
      <c r="C157" s="12">
        <f t="shared" si="2"/>
        <v>-5.4710496670007207E-4</v>
      </c>
      <c r="D157" s="21">
        <v>89819948563.899994</v>
      </c>
      <c r="E157" s="21">
        <v>6742534.1200000001</v>
      </c>
      <c r="F157" s="21">
        <v>2679</v>
      </c>
      <c r="G157" s="3">
        <v>69.559478856150093</v>
      </c>
      <c r="H157" s="3">
        <v>-7.1687033443263797</v>
      </c>
    </row>
    <row r="158" spans="1:8">
      <c r="A158" s="2">
        <v>40697</v>
      </c>
      <c r="B158" s="21">
        <v>13290.699355000001</v>
      </c>
      <c r="C158" s="12">
        <f t="shared" si="2"/>
        <v>-2.4186076695521218E-3</v>
      </c>
      <c r="D158" s="21">
        <v>90252097153.100006</v>
      </c>
      <c r="E158" s="21">
        <v>6791089.1299999999</v>
      </c>
      <c r="F158" s="21">
        <v>2687</v>
      </c>
      <c r="G158" s="3">
        <v>61.554321427009697</v>
      </c>
      <c r="H158" s="3">
        <v>-7.5977049771352396</v>
      </c>
    </row>
    <row r="159" spans="1:8">
      <c r="A159" s="2">
        <v>40698</v>
      </c>
      <c r="B159" s="21">
        <v>13288.006878</v>
      </c>
      <c r="C159" s="12">
        <f t="shared" si="2"/>
        <v>-2.0258354568735245E-4</v>
      </c>
      <c r="D159" s="21">
        <v>90240039041</v>
      </c>
      <c r="E159" s="21">
        <v>6791089.1299999999</v>
      </c>
      <c r="F159" s="21">
        <v>2687</v>
      </c>
      <c r="G159" s="3">
        <v>101.448157968741</v>
      </c>
      <c r="H159" s="3">
        <v>-8.4944881974901598</v>
      </c>
    </row>
    <row r="160" spans="1:8">
      <c r="A160" s="2">
        <v>40699</v>
      </c>
      <c r="B160" s="21">
        <v>13286.231400000001</v>
      </c>
      <c r="C160" s="12">
        <f t="shared" si="2"/>
        <v>-1.336150723205222E-4</v>
      </c>
      <c r="D160" s="21">
        <v>90227981613.399994</v>
      </c>
      <c r="E160" s="21">
        <v>6791089.1299999999</v>
      </c>
      <c r="F160" s="21">
        <v>2687</v>
      </c>
      <c r="G160" s="3">
        <v>91.210466365653005</v>
      </c>
      <c r="H160" s="3">
        <v>-8.2555880185335209</v>
      </c>
    </row>
    <row r="161" spans="1:8">
      <c r="A161" s="2">
        <v>40700</v>
      </c>
      <c r="B161" s="21">
        <v>13284.456316</v>
      </c>
      <c r="C161" s="12">
        <f t="shared" si="2"/>
        <v>-1.3360327293417368E-4</v>
      </c>
      <c r="D161" s="21">
        <v>90215926861.399994</v>
      </c>
      <c r="E161" s="21">
        <v>6791089.1299999999</v>
      </c>
      <c r="F161" s="21">
        <v>2687</v>
      </c>
      <c r="G161" s="3">
        <v>90.972933454431598</v>
      </c>
      <c r="H161" s="3">
        <v>-8.2548573268930205</v>
      </c>
    </row>
    <row r="162" spans="1:8">
      <c r="A162" s="2">
        <v>40700</v>
      </c>
      <c r="B162" s="21">
        <v>13284.456316</v>
      </c>
      <c r="C162" s="12">
        <f t="shared" si="2"/>
        <v>0</v>
      </c>
      <c r="D162" s="21">
        <v>90215926861.399994</v>
      </c>
      <c r="E162" s="21">
        <v>6791089.1299999999</v>
      </c>
      <c r="F162" s="21">
        <v>2687</v>
      </c>
      <c r="G162" s="3">
        <v>90.972933454431598</v>
      </c>
      <c r="H162" s="3">
        <v>-8.2548573268930205</v>
      </c>
    </row>
    <row r="163" spans="1:8">
      <c r="A163" s="2">
        <v>40701</v>
      </c>
      <c r="B163" s="21">
        <v>13255.570032</v>
      </c>
      <c r="C163" s="12">
        <f t="shared" si="2"/>
        <v>-2.174442319119156E-3</v>
      </c>
      <c r="D163" s="21">
        <v>90448921235.699997</v>
      </c>
      <c r="E163" s="21">
        <v>6823784.2999999998</v>
      </c>
      <c r="F163" s="21">
        <v>2682</v>
      </c>
      <c r="G163" s="3">
        <v>86.298693836097101</v>
      </c>
      <c r="H163" s="3">
        <v>-7.9364822081073001</v>
      </c>
    </row>
    <row r="164" spans="1:8">
      <c r="A164" s="2">
        <v>40702</v>
      </c>
      <c r="B164" s="21">
        <v>13286.727972999999</v>
      </c>
      <c r="C164" s="12">
        <f t="shared" si="2"/>
        <v>2.3505545913741722E-3</v>
      </c>
      <c r="D164" s="21">
        <v>90949305054.399994</v>
      </c>
      <c r="E164" s="21">
        <v>6840145.7999999998</v>
      </c>
      <c r="F164" s="21">
        <v>2690</v>
      </c>
      <c r="G164" s="3">
        <v>69.377186827843701</v>
      </c>
      <c r="H164" s="3">
        <v>-7.9860034807902398</v>
      </c>
    </row>
    <row r="165" spans="1:8">
      <c r="A165" s="2">
        <v>40703</v>
      </c>
      <c r="B165" s="21">
        <v>13299.235803</v>
      </c>
      <c r="C165" s="12">
        <f t="shared" si="2"/>
        <v>9.4137774367155464E-4</v>
      </c>
      <c r="D165" s="21">
        <v>91346009015.899994</v>
      </c>
      <c r="E165" s="21">
        <v>6868817.9000000004</v>
      </c>
      <c r="F165" s="21">
        <v>2695</v>
      </c>
      <c r="G165" s="3">
        <v>47.962334230841101</v>
      </c>
      <c r="H165" s="3">
        <v>-7.7846648315910496</v>
      </c>
    </row>
    <row r="166" spans="1:8">
      <c r="A166" s="2">
        <v>40704</v>
      </c>
      <c r="B166" s="21">
        <v>13303.887784</v>
      </c>
      <c r="C166" s="12">
        <f t="shared" si="2"/>
        <v>3.4979310607843411E-4</v>
      </c>
      <c r="D166" s="21">
        <v>92133555397</v>
      </c>
      <c r="E166" s="21">
        <v>6925900.6299999999</v>
      </c>
      <c r="F166" s="21">
        <v>2719</v>
      </c>
      <c r="G166" s="3">
        <v>44.183681085828603</v>
      </c>
      <c r="H166" s="3">
        <v>0</v>
      </c>
    </row>
    <row r="167" spans="1:8">
      <c r="A167" s="2">
        <v>40705</v>
      </c>
      <c r="B167" s="21">
        <v>13300.984069</v>
      </c>
      <c r="C167" s="12">
        <f t="shared" si="2"/>
        <v>-2.182606353228975E-4</v>
      </c>
      <c r="D167" s="21">
        <v>92121293886</v>
      </c>
      <c r="E167" s="21">
        <v>6925900.6299999999</v>
      </c>
      <c r="F167" s="21">
        <v>2719</v>
      </c>
      <c r="G167" s="3">
        <v>38.550128785828498</v>
      </c>
      <c r="H167" s="3">
        <v>-8.6554128779410693</v>
      </c>
    </row>
    <row r="168" spans="1:8">
      <c r="A168" s="2">
        <v>40706</v>
      </c>
      <c r="B168" s="21">
        <v>13299.213927999999</v>
      </c>
      <c r="C168" s="12">
        <f t="shared" si="2"/>
        <v>-1.3308346140542064E-4</v>
      </c>
      <c r="D168" s="21">
        <v>92109034066.5</v>
      </c>
      <c r="E168" s="21">
        <v>6925900.6299999999</v>
      </c>
      <c r="F168" s="21">
        <v>2719</v>
      </c>
      <c r="G168" s="3">
        <v>32.2386189128475</v>
      </c>
      <c r="H168" s="3">
        <v>-8.80144832095014</v>
      </c>
    </row>
    <row r="169" spans="1:8">
      <c r="A169" s="2">
        <v>40707</v>
      </c>
      <c r="B169" s="21">
        <v>13141.997158</v>
      </c>
      <c r="C169" s="12">
        <f t="shared" si="2"/>
        <v>-1.182150846291726E-2</v>
      </c>
      <c r="D169" s="21">
        <v>91280508593.399994</v>
      </c>
      <c r="E169" s="21">
        <v>6945916.5199999996</v>
      </c>
      <c r="F169" s="21">
        <v>2725</v>
      </c>
      <c r="G169" s="3">
        <v>14.6336061314124</v>
      </c>
      <c r="H169" s="3">
        <v>-9.1378877023140692</v>
      </c>
    </row>
    <row r="170" spans="1:8">
      <c r="A170" s="2">
        <v>40708</v>
      </c>
      <c r="B170" s="21">
        <v>13146.491356</v>
      </c>
      <c r="C170" s="12">
        <f t="shared" si="2"/>
        <v>3.4197222431025609E-4</v>
      </c>
      <c r="D170" s="21">
        <v>92337935485.699997</v>
      </c>
      <c r="E170" s="21">
        <v>7024578.8499999996</v>
      </c>
      <c r="F170" s="21">
        <v>2728</v>
      </c>
      <c r="G170" s="3">
        <v>15.3130057535475</v>
      </c>
      <c r="H170" s="3">
        <v>-9.4477597757032807</v>
      </c>
    </row>
    <row r="171" spans="1:8">
      <c r="A171" s="2">
        <v>40709</v>
      </c>
      <c r="B171" s="21">
        <v>12971.938044</v>
      </c>
      <c r="C171" s="12">
        <f t="shared" si="2"/>
        <v>-1.3277558800533851E-2</v>
      </c>
      <c r="D171" s="21">
        <v>91836825641</v>
      </c>
      <c r="E171" s="21">
        <v>7080222.2699999996</v>
      </c>
      <c r="F171" s="21">
        <v>2731</v>
      </c>
      <c r="G171" s="3">
        <v>1.90441307511772</v>
      </c>
      <c r="H171" s="3">
        <v>-12.042847802411099</v>
      </c>
    </row>
    <row r="172" spans="1:8">
      <c r="A172" s="2">
        <v>40710</v>
      </c>
      <c r="B172" s="21">
        <v>12956.074307999999</v>
      </c>
      <c r="C172" s="12">
        <f t="shared" si="2"/>
        <v>-1.2229272099660326E-3</v>
      </c>
      <c r="D172" s="21">
        <v>93172089876.600006</v>
      </c>
      <c r="E172" s="21">
        <v>7192517.0099999998</v>
      </c>
      <c r="F172" s="21">
        <v>2734</v>
      </c>
      <c r="G172" s="3">
        <v>-8.4476016194374406</v>
      </c>
      <c r="H172" s="3">
        <v>-12.2380556399743</v>
      </c>
    </row>
    <row r="173" spans="1:8">
      <c r="A173" s="2">
        <v>40711</v>
      </c>
      <c r="B173" s="21">
        <v>12960.285468</v>
      </c>
      <c r="C173" s="12">
        <f t="shared" si="2"/>
        <v>3.2503364058358917E-4</v>
      </c>
      <c r="D173" s="21">
        <v>93013869574.899994</v>
      </c>
      <c r="E173" s="21">
        <v>7176680.25</v>
      </c>
      <c r="F173" s="21">
        <v>2734</v>
      </c>
      <c r="G173" s="3">
        <v>-5.4102772182149304</v>
      </c>
      <c r="H173" s="3">
        <v>-12.154696362344801</v>
      </c>
    </row>
    <row r="174" spans="1:8">
      <c r="A174" s="2">
        <v>40712</v>
      </c>
      <c r="B174" s="21">
        <v>12958.863941</v>
      </c>
      <c r="C174" s="12">
        <f t="shared" si="2"/>
        <v>-1.0968330933066944E-4</v>
      </c>
      <c r="D174" s="21">
        <v>93001622946.100006</v>
      </c>
      <c r="E174" s="21">
        <v>7176680.25</v>
      </c>
      <c r="F174" s="21">
        <v>2734</v>
      </c>
      <c r="G174" s="3">
        <v>1.78752056198756</v>
      </c>
      <c r="H174" s="3">
        <v>-11.6116531522378</v>
      </c>
    </row>
    <row r="175" spans="1:8">
      <c r="A175" s="2">
        <v>40713</v>
      </c>
      <c r="B175" s="21">
        <v>12957.157068</v>
      </c>
      <c r="C175" s="12">
        <f t="shared" si="2"/>
        <v>-1.3171470954323971E-4</v>
      </c>
      <c r="D175" s="21">
        <v>92989373261.899994</v>
      </c>
      <c r="E175" s="21">
        <v>7176680.25</v>
      </c>
      <c r="F175" s="21">
        <v>2734</v>
      </c>
      <c r="G175" s="3">
        <v>-3.9995030422956801</v>
      </c>
      <c r="H175" s="3">
        <v>-12.2185338253982</v>
      </c>
    </row>
    <row r="176" spans="1:8">
      <c r="A176" s="2">
        <v>40714</v>
      </c>
      <c r="B176" s="21">
        <v>12924.975517000001</v>
      </c>
      <c r="C176" s="12">
        <f t="shared" si="2"/>
        <v>-2.4836891944049768E-3</v>
      </c>
      <c r="D176" s="21">
        <v>93159387137.100006</v>
      </c>
      <c r="E176" s="21">
        <v>7208017.5999999996</v>
      </c>
      <c r="F176" s="21">
        <v>2737</v>
      </c>
      <c r="G176" s="3">
        <v>-6.69880453726537</v>
      </c>
      <c r="H176" s="3">
        <v>-13.980266889636299</v>
      </c>
    </row>
    <row r="177" spans="1:8">
      <c r="A177" s="2">
        <v>40715</v>
      </c>
      <c r="B177" s="21">
        <v>13006.184934000001</v>
      </c>
      <c r="C177" s="12">
        <f t="shared" si="2"/>
        <v>6.2831389423667894E-3</v>
      </c>
      <c r="D177" s="21">
        <v>94299422732.5</v>
      </c>
      <c r="E177" s="21">
        <v>7250780.7300000004</v>
      </c>
      <c r="F177" s="21">
        <v>2741</v>
      </c>
      <c r="G177" s="3">
        <v>0.86187301687226103</v>
      </c>
      <c r="H177" s="3">
        <v>-13.572763946028999</v>
      </c>
    </row>
    <row r="178" spans="1:8">
      <c r="A178" s="2">
        <v>40716</v>
      </c>
      <c r="B178" s="21">
        <v>13082.019428</v>
      </c>
      <c r="C178" s="12">
        <f t="shared" si="2"/>
        <v>5.8306486017861208E-3</v>
      </c>
      <c r="D178" s="21">
        <v>94763990670.800003</v>
      </c>
      <c r="E178" s="21">
        <v>7243765.0199999996</v>
      </c>
      <c r="F178" s="21">
        <v>2734</v>
      </c>
      <c r="G178" s="3">
        <v>9.5081127771777698</v>
      </c>
      <c r="H178" s="3">
        <v>-12.912135145574799</v>
      </c>
    </row>
    <row r="179" spans="1:8">
      <c r="A179" s="2">
        <v>40717</v>
      </c>
      <c r="B179" s="21">
        <v>13032.061976000001</v>
      </c>
      <c r="C179" s="12">
        <f t="shared" si="2"/>
        <v>-3.8187874796358039E-3</v>
      </c>
      <c r="D179" s="21">
        <v>94583919536.199997</v>
      </c>
      <c r="E179" s="21">
        <v>7257927.8700000001</v>
      </c>
      <c r="F179" s="21">
        <v>2732</v>
      </c>
      <c r="G179" s="3">
        <v>-3.7258496029487902</v>
      </c>
      <c r="H179" s="3">
        <v>-13.5613241139152</v>
      </c>
    </row>
    <row r="180" spans="1:8">
      <c r="A180" s="2">
        <v>40718</v>
      </c>
      <c r="B180" s="21">
        <v>12984.114957</v>
      </c>
      <c r="C180" s="12">
        <f t="shared" si="2"/>
        <v>-3.6791583011422818E-3</v>
      </c>
      <c r="D180" s="21">
        <v>94483662985.199997</v>
      </c>
      <c r="E180" s="21">
        <v>7277057.0700000003</v>
      </c>
      <c r="F180" s="21">
        <v>2728</v>
      </c>
      <c r="G180" s="3">
        <v>-6.2388603659019699</v>
      </c>
      <c r="H180" s="3">
        <v>-14.180939761164799</v>
      </c>
    </row>
    <row r="181" spans="1:8">
      <c r="A181" s="2">
        <v>40719</v>
      </c>
      <c r="B181" s="21">
        <v>12982.022767</v>
      </c>
      <c r="C181" s="12">
        <f t="shared" si="2"/>
        <v>-1.6113458691086597E-4</v>
      </c>
      <c r="D181" s="21">
        <v>94470920611.100006</v>
      </c>
      <c r="E181" s="21">
        <v>7277057.0700000003</v>
      </c>
      <c r="F181" s="21">
        <v>2728</v>
      </c>
      <c r="G181" s="3">
        <v>-16.013882531190099</v>
      </c>
      <c r="H181" s="3">
        <v>-15.1033327208775</v>
      </c>
    </row>
    <row r="182" spans="1:8">
      <c r="A182" s="2">
        <v>40720</v>
      </c>
      <c r="B182" s="21">
        <v>12980.271441000001</v>
      </c>
      <c r="C182" s="12">
        <f t="shared" si="2"/>
        <v>-1.3490393842563873E-4</v>
      </c>
      <c r="D182" s="21">
        <v>94458176110.399994</v>
      </c>
      <c r="E182" s="21">
        <v>7277057.0700000003</v>
      </c>
      <c r="F182" s="21">
        <v>2728</v>
      </c>
      <c r="G182" s="3">
        <v>-15.792997830409201</v>
      </c>
      <c r="H182" s="3">
        <v>-13.6057284831193</v>
      </c>
    </row>
    <row r="183" spans="1:8">
      <c r="A183" s="2">
        <v>40721</v>
      </c>
      <c r="B183" s="21">
        <v>12978.520270999999</v>
      </c>
      <c r="C183" s="12">
        <f t="shared" si="2"/>
        <v>-1.3491012171517854E-4</v>
      </c>
      <c r="D183" s="21">
        <v>94445432749.699997</v>
      </c>
      <c r="E183" s="21">
        <v>7277057.0700000003</v>
      </c>
      <c r="F183" s="21">
        <v>2728</v>
      </c>
      <c r="G183" s="3">
        <v>-17.899203860816399</v>
      </c>
      <c r="H183" s="3">
        <v>-12.387726428653901</v>
      </c>
    </row>
    <row r="184" spans="1:8">
      <c r="A184" s="2">
        <v>40722</v>
      </c>
      <c r="B184" s="21">
        <v>12981.720816999999</v>
      </c>
      <c r="C184" s="12">
        <f t="shared" si="2"/>
        <v>2.466033055518299E-4</v>
      </c>
      <c r="D184" s="21">
        <v>94481857068.5</v>
      </c>
      <c r="E184" s="21">
        <v>7278079.04</v>
      </c>
      <c r="F184" s="21">
        <v>2728</v>
      </c>
      <c r="G184" s="3">
        <v>-17.515234988807102</v>
      </c>
      <c r="H184" s="3">
        <v>-11.55062594732</v>
      </c>
    </row>
    <row r="185" spans="1:8">
      <c r="A185" s="2">
        <v>40723</v>
      </c>
      <c r="B185" s="21">
        <v>13011.828808</v>
      </c>
      <c r="C185" s="12">
        <f t="shared" si="2"/>
        <v>2.3192603988658684E-3</v>
      </c>
      <c r="D185" s="21">
        <v>94555902254.800003</v>
      </c>
      <c r="E185" s="21">
        <v>7266805.3499999996</v>
      </c>
      <c r="F185" s="21">
        <v>2729</v>
      </c>
      <c r="G185" s="3">
        <v>-17.256331140845699</v>
      </c>
      <c r="H185" s="3">
        <v>-11.1106255161092</v>
      </c>
    </row>
    <row r="186" spans="1:8">
      <c r="A186" s="2">
        <v>40724</v>
      </c>
      <c r="B186" s="21">
        <v>12876.176556</v>
      </c>
      <c r="C186" s="12">
        <f t="shared" si="2"/>
        <v>-1.0425302545987804E-2</v>
      </c>
      <c r="D186" s="21">
        <v>93758888721.199997</v>
      </c>
      <c r="E186" s="21">
        <v>7281728.6399999997</v>
      </c>
      <c r="F186" s="21">
        <v>2734</v>
      </c>
      <c r="G186" s="3">
        <v>-36.802315609525998</v>
      </c>
      <c r="H186" s="3">
        <v>-12.955118576324599</v>
      </c>
    </row>
    <row r="187" spans="1:8">
      <c r="A187" s="2">
        <v>40725</v>
      </c>
      <c r="B187" s="21">
        <v>12900.746201</v>
      </c>
      <c r="C187" s="12">
        <f t="shared" si="2"/>
        <v>1.9081475695167209E-3</v>
      </c>
      <c r="D187" s="21">
        <v>94420299966.800003</v>
      </c>
      <c r="E187" s="21">
        <v>7319358.5999999996</v>
      </c>
      <c r="F187" s="21">
        <v>2734</v>
      </c>
      <c r="G187" s="3">
        <v>-32.863048141861903</v>
      </c>
      <c r="H187" s="3">
        <v>-12.593332931334</v>
      </c>
    </row>
    <row r="188" spans="1:8">
      <c r="A188" s="2">
        <v>40726</v>
      </c>
      <c r="B188" s="21">
        <v>12898.320814999999</v>
      </c>
      <c r="C188" s="12">
        <f t="shared" si="2"/>
        <v>-1.880035435324505E-4</v>
      </c>
      <c r="D188" s="21">
        <v>94407435377.800003</v>
      </c>
      <c r="E188" s="21">
        <v>7319358.5999999996</v>
      </c>
      <c r="F188" s="21">
        <v>2734</v>
      </c>
      <c r="G188" s="3">
        <v>-32.568972297516098</v>
      </c>
      <c r="H188" s="3">
        <v>-10.9678563481759</v>
      </c>
    </row>
    <row r="189" spans="1:8">
      <c r="A189" s="2">
        <v>40727</v>
      </c>
      <c r="B189" s="21">
        <v>12896.563424</v>
      </c>
      <c r="C189" s="12">
        <f t="shared" si="2"/>
        <v>-1.3624959599046758E-4</v>
      </c>
      <c r="D189" s="21">
        <v>94394572429.899994</v>
      </c>
      <c r="E189" s="21">
        <v>7319358.5999999996</v>
      </c>
      <c r="F189" s="21">
        <v>2734</v>
      </c>
      <c r="G189" s="3">
        <v>-30.667797276017598</v>
      </c>
      <c r="H189" s="3">
        <v>-11.4116255241152</v>
      </c>
    </row>
    <row r="190" spans="1:8">
      <c r="A190" s="2">
        <v>40728</v>
      </c>
      <c r="B190" s="21">
        <v>12894.806302000001</v>
      </c>
      <c r="C190" s="12">
        <f t="shared" si="2"/>
        <v>-1.3624730420269451E-4</v>
      </c>
      <c r="D190" s="21">
        <v>94381711423.600006</v>
      </c>
      <c r="E190" s="21">
        <v>7319358.5999999996</v>
      </c>
      <c r="F190" s="21">
        <v>2734</v>
      </c>
      <c r="G190" s="3">
        <v>-30.6118077686832</v>
      </c>
      <c r="H190" s="3">
        <v>-10.401920536661001</v>
      </c>
    </row>
    <row r="191" spans="1:8">
      <c r="A191" s="2">
        <v>40729</v>
      </c>
      <c r="B191" s="21">
        <v>12960.167389</v>
      </c>
      <c r="C191" s="12">
        <f t="shared" si="2"/>
        <v>5.0687916878489076E-3</v>
      </c>
      <c r="D191" s="21">
        <v>94933412537.399994</v>
      </c>
      <c r="E191" s="21">
        <v>7325072.04</v>
      </c>
      <c r="F191" s="21">
        <v>2736</v>
      </c>
      <c r="G191" s="3">
        <v>-26.089344998345702</v>
      </c>
      <c r="H191" s="3">
        <v>-7.2108737824260798</v>
      </c>
    </row>
    <row r="192" spans="1:8">
      <c r="A192" s="2">
        <v>40729</v>
      </c>
      <c r="B192" s="21">
        <v>12960.167389</v>
      </c>
      <c r="C192" s="12">
        <f t="shared" si="2"/>
        <v>0</v>
      </c>
      <c r="D192" s="21">
        <v>94933412537.399994</v>
      </c>
      <c r="E192" s="21">
        <v>7325072.04</v>
      </c>
      <c r="F192" s="21">
        <v>2736</v>
      </c>
      <c r="G192" s="3">
        <v>-26.089344998345702</v>
      </c>
      <c r="H192" s="3">
        <v>-7.2108737824260798</v>
      </c>
    </row>
    <row r="193" spans="1:8">
      <c r="A193" s="2">
        <v>40730</v>
      </c>
      <c r="B193" s="21">
        <v>12708.131264</v>
      </c>
      <c r="C193" s="12">
        <f t="shared" si="2"/>
        <v>-1.9446980693622624E-2</v>
      </c>
      <c r="D193" s="21">
        <v>92758882400.300003</v>
      </c>
      <c r="E193" s="21">
        <v>7298912.1399999997</v>
      </c>
      <c r="F193" s="21">
        <v>2737</v>
      </c>
      <c r="G193" s="3">
        <v>-41.703224256071699</v>
      </c>
      <c r="H193" s="3">
        <v>-12.5271670827179</v>
      </c>
    </row>
    <row r="194" spans="1:8">
      <c r="A194" s="2">
        <v>40731</v>
      </c>
      <c r="B194" s="21">
        <v>12697.277636999999</v>
      </c>
      <c r="C194" s="12">
        <f t="shared" si="2"/>
        <v>-8.5406947524589369E-4</v>
      </c>
      <c r="D194" s="21">
        <v>92713200481.800003</v>
      </c>
      <c r="E194" s="21">
        <v>7301846.9299999997</v>
      </c>
      <c r="F194" s="21">
        <v>2736</v>
      </c>
      <c r="G194" s="3">
        <v>-40.757707432213799</v>
      </c>
      <c r="H194" s="3">
        <v>-12.6567114674863</v>
      </c>
    </row>
    <row r="195" spans="1:8">
      <c r="A195" s="2">
        <v>40732</v>
      </c>
      <c r="B195" s="21">
        <v>12586.850307999999</v>
      </c>
      <c r="C195" s="12">
        <f t="shared" ref="C195:C258" si="3">+(B195-B194)/B194</f>
        <v>-8.6969295432442716E-3</v>
      </c>
      <c r="D195" s="21">
        <v>91837812867.399994</v>
      </c>
      <c r="E195" s="21">
        <v>7296273.54</v>
      </c>
      <c r="F195" s="21">
        <v>2731</v>
      </c>
      <c r="G195" s="3">
        <v>-48.2307997940121</v>
      </c>
      <c r="H195" s="3">
        <v>-14.166099451252499</v>
      </c>
    </row>
    <row r="196" spans="1:8">
      <c r="A196" s="2">
        <v>40733</v>
      </c>
      <c r="B196" s="21">
        <v>12585.226317000001</v>
      </c>
      <c r="C196" s="12">
        <f t="shared" si="3"/>
        <v>-1.290228262241576E-4</v>
      </c>
      <c r="D196" s="21">
        <v>91825253723.100006</v>
      </c>
      <c r="E196" s="21">
        <v>7296273.54</v>
      </c>
      <c r="F196" s="21">
        <v>2731</v>
      </c>
      <c r="G196" s="3">
        <v>-48.900359532710603</v>
      </c>
      <c r="H196" s="3">
        <v>-14.1644580597782</v>
      </c>
    </row>
    <row r="197" spans="1:8">
      <c r="A197" s="2">
        <v>40734</v>
      </c>
      <c r="B197" s="21">
        <v>12583.504964</v>
      </c>
      <c r="C197" s="12">
        <f t="shared" si="3"/>
        <v>-1.3677568894217111E-4</v>
      </c>
      <c r="D197" s="21">
        <v>91812694262.5</v>
      </c>
      <c r="E197" s="21">
        <v>7296273.54</v>
      </c>
      <c r="F197" s="21">
        <v>2731</v>
      </c>
      <c r="G197" s="3">
        <v>-49.201939671728397</v>
      </c>
      <c r="H197" s="3">
        <v>-12.182426520768001</v>
      </c>
    </row>
    <row r="198" spans="1:8">
      <c r="A198" s="2">
        <v>40735</v>
      </c>
      <c r="B198" s="21">
        <v>12263.382761000001</v>
      </c>
      <c r="C198" s="12">
        <f t="shared" si="3"/>
        <v>-2.5439828085722763E-2</v>
      </c>
      <c r="D198" s="21">
        <v>89303780757.600006</v>
      </c>
      <c r="E198" s="21">
        <v>7297152.3499999996</v>
      </c>
      <c r="F198" s="21">
        <v>2727</v>
      </c>
      <c r="G198" s="3">
        <v>-62.774614124464101</v>
      </c>
      <c r="H198" s="3">
        <v>-18.063208133883801</v>
      </c>
    </row>
    <row r="199" spans="1:8">
      <c r="A199" s="2">
        <v>40736</v>
      </c>
      <c r="B199" s="21">
        <v>12125.706504</v>
      </c>
      <c r="C199" s="12">
        <f t="shared" si="3"/>
        <v>-1.1226613380921201E-2</v>
      </c>
      <c r="D199" s="21">
        <v>88480382760.199997</v>
      </c>
      <c r="E199" s="21">
        <v>7296924.1500000004</v>
      </c>
      <c r="F199" s="21">
        <v>2724</v>
      </c>
      <c r="G199" s="3">
        <v>-67.499766967282298</v>
      </c>
      <c r="H199" s="3">
        <v>-21.153059682587799</v>
      </c>
    </row>
    <row r="200" spans="1:8">
      <c r="A200" s="2">
        <v>40737</v>
      </c>
      <c r="B200" s="21">
        <v>12216.082274</v>
      </c>
      <c r="C200" s="12">
        <f t="shared" si="3"/>
        <v>7.4532374645706299E-3</v>
      </c>
      <c r="D200" s="21">
        <v>88928553439.899994</v>
      </c>
      <c r="E200" s="21">
        <v>7279487.8600000003</v>
      </c>
      <c r="F200" s="21">
        <v>2721</v>
      </c>
      <c r="G200" s="3">
        <v>-58.888935347603201</v>
      </c>
      <c r="H200" s="3">
        <v>-19.868638758109299</v>
      </c>
    </row>
    <row r="201" spans="1:8">
      <c r="A201" s="2">
        <v>40738</v>
      </c>
      <c r="B201" s="21">
        <v>12031.019464999999</v>
      </c>
      <c r="C201" s="12">
        <f t="shared" si="3"/>
        <v>-1.5149112853789292E-2</v>
      </c>
      <c r="D201" s="21">
        <v>87279208964.100006</v>
      </c>
      <c r="E201" s="21">
        <v>7254309.5199999996</v>
      </c>
      <c r="F201" s="21">
        <v>2714</v>
      </c>
      <c r="G201" s="3">
        <v>-65.998903253989397</v>
      </c>
      <c r="H201" s="3">
        <v>-22.280749673997899</v>
      </c>
    </row>
    <row r="202" spans="1:8">
      <c r="A202" s="2">
        <v>40739</v>
      </c>
      <c r="B202" s="21">
        <v>12047.912802000001</v>
      </c>
      <c r="C202" s="12">
        <f t="shared" si="3"/>
        <v>1.4041484222635109E-3</v>
      </c>
      <c r="D202" s="21">
        <v>86986970928.600006</v>
      </c>
      <c r="E202" s="21">
        <v>7219803.4900000002</v>
      </c>
      <c r="F202" s="21">
        <v>2688</v>
      </c>
      <c r="G202" s="3">
        <v>-59.305608691720899</v>
      </c>
      <c r="H202" s="3">
        <v>-22.038073673777799</v>
      </c>
    </row>
    <row r="203" spans="1:8">
      <c r="A203" s="2">
        <v>40740</v>
      </c>
      <c r="B203" s="21">
        <v>12046.718219</v>
      </c>
      <c r="C203" s="12">
        <f t="shared" si="3"/>
        <v>-9.9152693054195686E-5</v>
      </c>
      <c r="D203" s="21">
        <v>86974938276.300003</v>
      </c>
      <c r="E203" s="21">
        <v>7219803.4900000002</v>
      </c>
      <c r="F203" s="21">
        <v>2688</v>
      </c>
      <c r="G203" s="3">
        <v>-58.7450166870412</v>
      </c>
      <c r="H203" s="3">
        <v>-22.460201772254401</v>
      </c>
    </row>
    <row r="204" spans="1:8">
      <c r="A204" s="2">
        <v>40741</v>
      </c>
      <c r="B204" s="21">
        <v>12045.046861999999</v>
      </c>
      <c r="C204" s="12">
        <f t="shared" si="3"/>
        <v>-1.387396110390486E-4</v>
      </c>
      <c r="D204" s="21">
        <v>86962871407.5</v>
      </c>
      <c r="E204" s="21">
        <v>7219803.4900000002</v>
      </c>
      <c r="F204" s="21">
        <v>2688</v>
      </c>
      <c r="G204" s="3">
        <v>-58.977123922166598</v>
      </c>
      <c r="H204" s="3">
        <v>-21.631269957600399</v>
      </c>
    </row>
    <row r="205" spans="1:8">
      <c r="A205" s="2">
        <v>40742</v>
      </c>
      <c r="B205" s="21">
        <v>12058.310286</v>
      </c>
      <c r="C205" s="12">
        <f t="shared" si="3"/>
        <v>1.1011517142240795E-3</v>
      </c>
      <c r="D205" s="21">
        <v>86660078888.699997</v>
      </c>
      <c r="E205" s="21">
        <v>7186475.5499999998</v>
      </c>
      <c r="F205" s="21">
        <v>2677</v>
      </c>
      <c r="G205" s="3">
        <v>-58.368612439859099</v>
      </c>
      <c r="H205" s="3">
        <v>-19.096264884828599</v>
      </c>
    </row>
    <row r="206" spans="1:8">
      <c r="A206" s="2">
        <v>40743</v>
      </c>
      <c r="B206" s="21">
        <v>12348.724372999999</v>
      </c>
      <c r="C206" s="12">
        <f t="shared" si="3"/>
        <v>2.408414447065417E-2</v>
      </c>
      <c r="D206" s="21">
        <v>88274559983.600006</v>
      </c>
      <c r="E206" s="21">
        <v>7148156.3099999996</v>
      </c>
      <c r="F206" s="21">
        <v>2672</v>
      </c>
      <c r="G206" s="3">
        <v>-44.298458475206502</v>
      </c>
      <c r="H206" s="3">
        <v>-12.965681964725301</v>
      </c>
    </row>
    <row r="207" spans="1:8">
      <c r="A207" s="2">
        <v>40744</v>
      </c>
      <c r="B207" s="21">
        <v>12347.528001000001</v>
      </c>
      <c r="C207" s="12">
        <f t="shared" si="3"/>
        <v>-9.6882233651140453E-5</v>
      </c>
      <c r="D207" s="21">
        <v>88262060194.5</v>
      </c>
      <c r="E207" s="21">
        <v>7148156.3099999996</v>
      </c>
      <c r="F207" s="21">
        <v>2672</v>
      </c>
      <c r="G207" s="3">
        <v>-42.655046875676</v>
      </c>
      <c r="H207" s="3">
        <v>-14.564800306953201</v>
      </c>
    </row>
    <row r="208" spans="1:8">
      <c r="A208" s="2">
        <v>40745</v>
      </c>
      <c r="B208" s="21">
        <v>12508.471539</v>
      </c>
      <c r="C208" s="12">
        <f t="shared" si="3"/>
        <v>1.303447442977777E-2</v>
      </c>
      <c r="D208" s="21">
        <v>89449604657</v>
      </c>
      <c r="E208" s="21">
        <v>7135731.7599999998</v>
      </c>
      <c r="F208" s="21">
        <v>2671</v>
      </c>
      <c r="G208" s="3">
        <v>-37.794675799989797</v>
      </c>
      <c r="H208" s="3">
        <v>-12.2662624710778</v>
      </c>
    </row>
    <row r="209" spans="1:8">
      <c r="A209" s="2">
        <v>40746</v>
      </c>
      <c r="B209" s="21">
        <v>12521.661991999999</v>
      </c>
      <c r="C209" s="12">
        <f t="shared" si="3"/>
        <v>1.0545215663538836E-3</v>
      </c>
      <c r="D209" s="21">
        <v>89207925572.100006</v>
      </c>
      <c r="E209" s="21">
        <v>7124165.7699999996</v>
      </c>
      <c r="F209" s="21">
        <v>2666</v>
      </c>
      <c r="G209" s="3">
        <v>-41.294683152327501</v>
      </c>
      <c r="H209" s="3">
        <v>-12.0539895550985</v>
      </c>
    </row>
    <row r="210" spans="1:8">
      <c r="A210" s="2">
        <v>40747</v>
      </c>
      <c r="B210" s="21">
        <v>12520.173756</v>
      </c>
      <c r="C210" s="12">
        <f t="shared" si="3"/>
        <v>-1.1885291273235586E-4</v>
      </c>
      <c r="D210" s="21">
        <v>89195793322.399994</v>
      </c>
      <c r="E210" s="21">
        <v>7124165.7699999996</v>
      </c>
      <c r="F210" s="21">
        <v>2666</v>
      </c>
      <c r="G210" s="3">
        <v>-38.586171784684701</v>
      </c>
      <c r="H210" s="3">
        <v>-12.350762248833</v>
      </c>
    </row>
    <row r="211" spans="1:8">
      <c r="A211" s="2">
        <v>40748</v>
      </c>
      <c r="B211" s="21">
        <v>12518.470809</v>
      </c>
      <c r="C211" s="12">
        <f t="shared" si="3"/>
        <v>-1.3601624331960007E-4</v>
      </c>
      <c r="D211" s="21">
        <v>89183661245.800003</v>
      </c>
      <c r="E211" s="21">
        <v>7124165.7699999996</v>
      </c>
      <c r="F211" s="21">
        <v>2666</v>
      </c>
      <c r="G211" s="3">
        <v>-35.875552400889603</v>
      </c>
      <c r="H211" s="3">
        <v>-12.1930770427724</v>
      </c>
    </row>
    <row r="212" spans="1:8">
      <c r="A212" s="2">
        <v>40749</v>
      </c>
      <c r="B212" s="21">
        <v>12571.818952</v>
      </c>
      <c r="C212" s="12">
        <f t="shared" si="3"/>
        <v>4.2615542915709209E-3</v>
      </c>
      <c r="D212" s="21">
        <v>89537970901.5</v>
      </c>
      <c r="E212" s="21">
        <v>7122095.3700000001</v>
      </c>
      <c r="F212" s="21">
        <v>2666</v>
      </c>
      <c r="G212" s="3">
        <v>-32.337977000969097</v>
      </c>
      <c r="H212" s="3">
        <v>-12.6390007104755</v>
      </c>
    </row>
    <row r="213" spans="1:8">
      <c r="A213" s="2">
        <v>40750</v>
      </c>
      <c r="B213" s="21">
        <v>12641.086028</v>
      </c>
      <c r="C213" s="12">
        <f t="shared" si="3"/>
        <v>5.5097099524314E-3</v>
      </c>
      <c r="D213" s="21">
        <v>90078047653.5</v>
      </c>
      <c r="E213" s="21">
        <v>7125855.8099999996</v>
      </c>
      <c r="F213" s="21">
        <v>2665</v>
      </c>
      <c r="G213" s="3">
        <v>-27.5412588030126</v>
      </c>
      <c r="H213" s="3">
        <v>-11.8965741019499</v>
      </c>
    </row>
    <row r="214" spans="1:8">
      <c r="A214" s="2">
        <v>40751</v>
      </c>
      <c r="B214" s="21">
        <v>12541.359999</v>
      </c>
      <c r="C214" s="12">
        <f t="shared" si="3"/>
        <v>-7.8890396583890313E-3</v>
      </c>
      <c r="D214" s="21">
        <v>89276161828</v>
      </c>
      <c r="E214" s="21">
        <v>7118460.1399999997</v>
      </c>
      <c r="F214" s="21">
        <v>2656</v>
      </c>
      <c r="G214" s="3">
        <v>-34.089688388596301</v>
      </c>
      <c r="H214" s="3">
        <v>-12.589329510316899</v>
      </c>
    </row>
    <row r="215" spans="1:8">
      <c r="A215" s="2">
        <v>40752</v>
      </c>
      <c r="B215" s="21">
        <v>12648.297053</v>
      </c>
      <c r="C215" s="12">
        <f t="shared" si="3"/>
        <v>8.5267510069503422E-3</v>
      </c>
      <c r="D215" s="21">
        <v>90011969481.800003</v>
      </c>
      <c r="E215" s="21">
        <v>7116507.7599999998</v>
      </c>
      <c r="F215" s="21">
        <v>2649</v>
      </c>
      <c r="G215" s="3">
        <v>-27.135811539288898</v>
      </c>
      <c r="H215" s="3">
        <v>-11.0430835506276</v>
      </c>
    </row>
    <row r="216" spans="1:8">
      <c r="A216" s="2">
        <v>40753</v>
      </c>
      <c r="B216" s="21">
        <v>12561.096164</v>
      </c>
      <c r="C216" s="12">
        <f t="shared" si="3"/>
        <v>-6.89427901911245E-3</v>
      </c>
      <c r="D216" s="21">
        <v>89077088486</v>
      </c>
      <c r="E216" s="21">
        <v>7091234.6299999999</v>
      </c>
      <c r="F216" s="21">
        <v>2640</v>
      </c>
      <c r="G216" s="3">
        <v>-34.879369632950201</v>
      </c>
      <c r="H216" s="3">
        <v>-12.2581848998414</v>
      </c>
    </row>
    <row r="217" spans="1:8">
      <c r="A217" s="2">
        <v>40754</v>
      </c>
      <c r="B217" s="21">
        <v>12559.851129999999</v>
      </c>
      <c r="C217" s="12">
        <f t="shared" si="3"/>
        <v>-9.9118260360879485E-5</v>
      </c>
      <c r="D217" s="21">
        <v>89064851320.699997</v>
      </c>
      <c r="E217" s="21">
        <v>7091234.6299999999</v>
      </c>
      <c r="F217" s="21">
        <v>2640</v>
      </c>
      <c r="G217" s="3">
        <v>-26.112593923956702</v>
      </c>
      <c r="H217" s="3">
        <v>-11.834537053112699</v>
      </c>
    </row>
    <row r="218" spans="1:8">
      <c r="A218" s="2">
        <v>40755</v>
      </c>
      <c r="B218" s="21">
        <v>12558.115945</v>
      </c>
      <c r="C218" s="12">
        <f t="shared" si="3"/>
        <v>-1.3815330946518527E-4</v>
      </c>
      <c r="D218" s="21">
        <v>89052546712.399994</v>
      </c>
      <c r="E218" s="21">
        <v>7091234.6299999999</v>
      </c>
      <c r="F218" s="21">
        <v>2640</v>
      </c>
      <c r="G218" s="3">
        <v>-27.927847248896001</v>
      </c>
      <c r="H218" s="3">
        <v>-11.343474894076699</v>
      </c>
    </row>
    <row r="219" spans="1:8">
      <c r="A219" s="2">
        <v>40756</v>
      </c>
      <c r="B219" s="21">
        <v>12636.115186999999</v>
      </c>
      <c r="C219" s="12">
        <f t="shared" si="3"/>
        <v>6.2110624190450468E-3</v>
      </c>
      <c r="D219" s="21">
        <v>89412406269.600006</v>
      </c>
      <c r="E219" s="21">
        <v>7076160.3799999999</v>
      </c>
      <c r="F219" s="21">
        <v>2627</v>
      </c>
      <c r="G219" s="3">
        <v>-22.110625348557601</v>
      </c>
      <c r="H219" s="3">
        <v>-8.9997034004996106</v>
      </c>
    </row>
    <row r="220" spans="1:8">
      <c r="A220" s="2">
        <v>40757</v>
      </c>
      <c r="B220" s="21">
        <v>12570.275138999999</v>
      </c>
      <c r="C220" s="12">
        <f t="shared" si="3"/>
        <v>-5.210465956161597E-3</v>
      </c>
      <c r="D220" s="21">
        <v>88847078004</v>
      </c>
      <c r="E220" s="21">
        <v>7067940.7699999996</v>
      </c>
      <c r="F220" s="21">
        <v>2621</v>
      </c>
      <c r="G220" s="3">
        <v>-26.785929181894101</v>
      </c>
      <c r="H220" s="3">
        <v>-9.2286183242237705</v>
      </c>
    </row>
    <row r="221" spans="1:8">
      <c r="A221" s="2">
        <v>40758</v>
      </c>
      <c r="B221" s="21">
        <v>12504.137038999999</v>
      </c>
      <c r="C221" s="12">
        <f t="shared" si="3"/>
        <v>-5.2614679685731676E-3</v>
      </c>
      <c r="D221" s="21">
        <v>87924513098.699997</v>
      </c>
      <c r="E221" s="21">
        <v>7031824.0099999998</v>
      </c>
      <c r="F221" s="21">
        <v>2612</v>
      </c>
      <c r="G221" s="3">
        <v>-31.223515561448998</v>
      </c>
      <c r="H221" s="3">
        <v>-7.5686978960891897</v>
      </c>
    </row>
    <row r="222" spans="1:8">
      <c r="A222" s="2">
        <v>40758</v>
      </c>
      <c r="B222" s="21">
        <v>12504.137038999999</v>
      </c>
      <c r="C222" s="12">
        <f t="shared" si="3"/>
        <v>0</v>
      </c>
      <c r="D222" s="21">
        <v>87924513098.699997</v>
      </c>
      <c r="E222" s="21">
        <v>7031824.0099999998</v>
      </c>
      <c r="F222" s="21">
        <v>2612</v>
      </c>
      <c r="G222" s="3">
        <v>-31.223515561448998</v>
      </c>
      <c r="H222" s="3">
        <v>-7.5686978960891897</v>
      </c>
    </row>
    <row r="223" spans="1:8">
      <c r="A223" s="2">
        <v>40759</v>
      </c>
      <c r="B223" s="21">
        <v>12116.878962000001</v>
      </c>
      <c r="C223" s="12">
        <f t="shared" si="3"/>
        <v>-3.0970396101078639E-2</v>
      </c>
      <c r="D223" s="21">
        <v>85111561649</v>
      </c>
      <c r="E223" s="21">
        <v>7039698.8799999999</v>
      </c>
      <c r="F223" s="21">
        <v>2605</v>
      </c>
      <c r="G223" s="3">
        <v>-55.894582947081801</v>
      </c>
      <c r="H223" s="3">
        <v>-13.2571032080739</v>
      </c>
    </row>
    <row r="224" spans="1:8">
      <c r="A224" s="2">
        <v>40760</v>
      </c>
      <c r="B224" s="21">
        <v>11980.946406999999</v>
      </c>
      <c r="C224" s="12">
        <f t="shared" si="3"/>
        <v>-1.1218446220871082E-2</v>
      </c>
      <c r="D224" s="21">
        <v>84270658968.199997</v>
      </c>
      <c r="E224" s="21">
        <v>7033671.8200000003</v>
      </c>
      <c r="F224" s="21">
        <v>2596</v>
      </c>
      <c r="G224" s="3">
        <v>-51.174341782578502</v>
      </c>
      <c r="H224" s="3">
        <v>-15.195710945948999</v>
      </c>
    </row>
    <row r="225" spans="1:8">
      <c r="A225" s="2">
        <v>40761</v>
      </c>
      <c r="B225" s="21">
        <v>11979.332399000001</v>
      </c>
      <c r="C225" s="12">
        <f t="shared" si="3"/>
        <v>-1.3471456637646309E-4</v>
      </c>
      <c r="D225" s="21">
        <v>84258690990.699997</v>
      </c>
      <c r="E225" s="21">
        <v>7033671.8200000003</v>
      </c>
      <c r="F225" s="21">
        <v>2596</v>
      </c>
      <c r="G225" s="3">
        <v>-50.744923498397299</v>
      </c>
      <c r="H225" s="3">
        <v>-13.3888727288266</v>
      </c>
    </row>
    <row r="226" spans="1:8">
      <c r="A226" s="2">
        <v>40762</v>
      </c>
      <c r="B226" s="21">
        <v>11977.631206</v>
      </c>
      <c r="C226" s="12">
        <f t="shared" si="3"/>
        <v>-1.4201066831927926E-4</v>
      </c>
      <c r="D226" s="21">
        <v>84246727121.5</v>
      </c>
      <c r="E226" s="21">
        <v>7033671.8200000003</v>
      </c>
      <c r="F226" s="21">
        <v>2596</v>
      </c>
      <c r="G226" s="3">
        <v>-45.316611999180701</v>
      </c>
      <c r="H226" s="3">
        <v>-15.024750331125</v>
      </c>
    </row>
    <row r="227" spans="1:8">
      <c r="A227" s="2">
        <v>40763</v>
      </c>
      <c r="B227" s="21">
        <v>11582.278579</v>
      </c>
      <c r="C227" s="12">
        <f t="shared" si="3"/>
        <v>-3.3007580564173217E-2</v>
      </c>
      <c r="D227" s="21">
        <v>81217156734.800003</v>
      </c>
      <c r="E227" s="21">
        <v>7017425.1399999997</v>
      </c>
      <c r="F227" s="21">
        <v>2575</v>
      </c>
      <c r="G227" s="3">
        <v>-63.593028824124502</v>
      </c>
      <c r="H227" s="3">
        <v>-19.453083548277</v>
      </c>
    </row>
    <row r="228" spans="1:8">
      <c r="A228" s="2">
        <v>40764</v>
      </c>
      <c r="B228" s="21">
        <v>11881.978814</v>
      </c>
      <c r="C228" s="12">
        <f t="shared" si="3"/>
        <v>2.5875757775623801E-2</v>
      </c>
      <c r="D228" s="21">
        <v>83606377269.199997</v>
      </c>
      <c r="E228" s="21">
        <v>7036551.2300000004</v>
      </c>
      <c r="F228" s="21">
        <v>2566</v>
      </c>
      <c r="G228" s="3">
        <v>-50.2384791536604</v>
      </c>
      <c r="H228" s="3">
        <v>-14.594710608529001</v>
      </c>
    </row>
    <row r="229" spans="1:8">
      <c r="A229" s="2">
        <v>40765</v>
      </c>
      <c r="B229" s="21">
        <v>11937.248818</v>
      </c>
      <c r="C229" s="12">
        <f t="shared" si="3"/>
        <v>4.6515824396924374E-3</v>
      </c>
      <c r="D229" s="21">
        <v>83937012115.5</v>
      </c>
      <c r="E229" s="21">
        <v>7031481.1699999999</v>
      </c>
      <c r="F229" s="21">
        <v>2564</v>
      </c>
      <c r="G229" s="3">
        <v>-27.959528383799999</v>
      </c>
      <c r="H229" s="3">
        <v>-14.5802402365057</v>
      </c>
    </row>
    <row r="230" spans="1:8">
      <c r="A230" s="2">
        <v>40766</v>
      </c>
      <c r="B230" s="21">
        <v>12055.026991999999</v>
      </c>
      <c r="C230" s="12">
        <f t="shared" si="3"/>
        <v>9.8664420751960174E-3</v>
      </c>
      <c r="D230" s="21">
        <v>84472788421.199997</v>
      </c>
      <c r="E230" s="21">
        <v>7007075.8300000001</v>
      </c>
      <c r="F230" s="21">
        <v>2563</v>
      </c>
      <c r="G230" s="3">
        <v>-6.8655240039740297</v>
      </c>
      <c r="H230" s="3">
        <v>-12.836060293360401</v>
      </c>
    </row>
    <row r="231" spans="1:8">
      <c r="A231" s="2">
        <v>40767</v>
      </c>
      <c r="B231" s="21">
        <v>12131.66056</v>
      </c>
      <c r="C231" s="12">
        <f t="shared" si="3"/>
        <v>6.3569802084107278E-3</v>
      </c>
      <c r="D231" s="21">
        <v>84995840057.899994</v>
      </c>
      <c r="E231" s="21">
        <v>7006109.9699999997</v>
      </c>
      <c r="F231" s="21">
        <v>2563</v>
      </c>
      <c r="G231" s="3">
        <v>-8.0910790396791405</v>
      </c>
      <c r="H231" s="3">
        <v>-11.683185031786801</v>
      </c>
    </row>
    <row r="232" spans="1:8">
      <c r="A232" s="2">
        <v>40768</v>
      </c>
      <c r="B232" s="21">
        <v>12129.928196999999</v>
      </c>
      <c r="C232" s="12">
        <f t="shared" si="3"/>
        <v>-1.4279685715184461E-4</v>
      </c>
      <c r="D232" s="21">
        <v>84983610871.699997</v>
      </c>
      <c r="E232" s="21">
        <v>7006109.9699999997</v>
      </c>
      <c r="F232" s="21">
        <v>2563</v>
      </c>
      <c r="G232" s="3">
        <v>10.4745498984616</v>
      </c>
      <c r="H232" s="3">
        <v>-12.6515234024634</v>
      </c>
    </row>
    <row r="233" spans="1:8">
      <c r="A233" s="2">
        <v>40769</v>
      </c>
      <c r="B233" s="21">
        <v>12128.18296</v>
      </c>
      <c r="C233" s="12">
        <f t="shared" si="3"/>
        <v>-1.4387859282059186E-4</v>
      </c>
      <c r="D233" s="21">
        <v>84971383551.100006</v>
      </c>
      <c r="E233" s="21">
        <v>7006109.9699999997</v>
      </c>
      <c r="F233" s="21">
        <v>2563</v>
      </c>
      <c r="G233" s="3">
        <v>8.4145933828435506</v>
      </c>
      <c r="H233" s="3">
        <v>-11.742567967774599</v>
      </c>
    </row>
    <row r="234" spans="1:8">
      <c r="A234" s="2">
        <v>40770</v>
      </c>
      <c r="B234" s="21">
        <v>12126.43799</v>
      </c>
      <c r="C234" s="12">
        <f t="shared" si="3"/>
        <v>-1.4387728200958302E-4</v>
      </c>
      <c r="D234" s="21">
        <v>84959158097.199997</v>
      </c>
      <c r="E234" s="21">
        <v>7006109.9699999997</v>
      </c>
      <c r="F234" s="21">
        <v>2563</v>
      </c>
      <c r="G234" s="3">
        <v>8.3556085251568195</v>
      </c>
      <c r="H234" s="3">
        <v>-11.516108987094499</v>
      </c>
    </row>
    <row r="235" spans="1:8">
      <c r="A235" s="2">
        <v>40771</v>
      </c>
      <c r="B235" s="21">
        <v>12194.748006</v>
      </c>
      <c r="C235" s="12">
        <f t="shared" si="3"/>
        <v>5.6331476775233523E-3</v>
      </c>
      <c r="D235" s="21">
        <v>85335295934.399994</v>
      </c>
      <c r="E235" s="21">
        <v>6997641.8799999999</v>
      </c>
      <c r="F235" s="21">
        <v>2558</v>
      </c>
      <c r="G235" s="3">
        <v>16.216045430924598</v>
      </c>
      <c r="H235" s="3">
        <v>-8.5643761620589807</v>
      </c>
    </row>
    <row r="236" spans="1:8">
      <c r="A236" s="2">
        <v>40772</v>
      </c>
      <c r="B236" s="21">
        <v>12204.151754</v>
      </c>
      <c r="C236" s="12">
        <f t="shared" si="3"/>
        <v>7.7113098158107464E-4</v>
      </c>
      <c r="D236" s="21">
        <v>85328142293.699997</v>
      </c>
      <c r="E236" s="21">
        <v>6991683.4400000004</v>
      </c>
      <c r="F236" s="21">
        <v>2555</v>
      </c>
      <c r="G236" s="3">
        <v>15.7507789148829</v>
      </c>
      <c r="H236" s="3">
        <v>-6.2417624327113996</v>
      </c>
    </row>
    <row r="237" spans="1:8">
      <c r="A237" s="2">
        <v>40773</v>
      </c>
      <c r="B237" s="21">
        <v>11904.931209</v>
      </c>
      <c r="C237" s="12">
        <f t="shared" si="3"/>
        <v>-2.4517930539656587E-2</v>
      </c>
      <c r="D237" s="21">
        <v>83113431691.100006</v>
      </c>
      <c r="E237" s="21">
        <v>6981346.7699999996</v>
      </c>
      <c r="F237" s="21">
        <v>2557</v>
      </c>
      <c r="G237" s="3">
        <v>-35.9368460606795</v>
      </c>
      <c r="H237" s="3">
        <v>-10.5939748693618</v>
      </c>
    </row>
    <row r="238" spans="1:8">
      <c r="A238" s="2">
        <v>40774</v>
      </c>
      <c r="B238" s="21">
        <v>11819.678754</v>
      </c>
      <c r="C238" s="12">
        <f t="shared" si="3"/>
        <v>-7.1611043779530523E-3</v>
      </c>
      <c r="D238" s="21">
        <v>82463748970</v>
      </c>
      <c r="E238" s="21">
        <v>6976781.71</v>
      </c>
      <c r="F238" s="21">
        <v>2557</v>
      </c>
      <c r="G238" s="3">
        <v>-41.231385888636602</v>
      </c>
      <c r="H238" s="3">
        <v>-11.862554302475299</v>
      </c>
    </row>
    <row r="239" spans="1:8">
      <c r="A239" s="2">
        <v>40775</v>
      </c>
      <c r="B239" s="21">
        <v>11818.011951</v>
      </c>
      <c r="C239" s="12">
        <f t="shared" si="3"/>
        <v>-1.4101931488078688E-4</v>
      </c>
      <c r="D239" s="21">
        <v>82451689593.800003</v>
      </c>
      <c r="E239" s="21">
        <v>6976781.71</v>
      </c>
      <c r="F239" s="21">
        <v>2557</v>
      </c>
      <c r="G239" s="3">
        <v>-49.8844857722599</v>
      </c>
      <c r="H239" s="3">
        <v>-13.183026912114499</v>
      </c>
    </row>
    <row r="240" spans="1:8">
      <c r="A240" s="2">
        <v>40776</v>
      </c>
      <c r="B240" s="21">
        <v>11816.283325</v>
      </c>
      <c r="C240" s="12">
        <f t="shared" si="3"/>
        <v>-1.4627045624656065E-4</v>
      </c>
      <c r="D240" s="21">
        <v>82439629347.399994</v>
      </c>
      <c r="E240" s="21">
        <v>6976781.71</v>
      </c>
      <c r="F240" s="21">
        <v>2557</v>
      </c>
      <c r="G240" s="3">
        <v>-50.611005350228197</v>
      </c>
      <c r="H240" s="3">
        <v>-13.549474467140399</v>
      </c>
    </row>
    <row r="241" spans="1:8">
      <c r="A241" s="2">
        <v>40777</v>
      </c>
      <c r="B241" s="21">
        <v>11829.589907</v>
      </c>
      <c r="C241" s="12">
        <f t="shared" si="3"/>
        <v>1.1261224561064976E-3</v>
      </c>
      <c r="D241" s="21">
        <v>82516938620.199997</v>
      </c>
      <c r="E241" s="21">
        <v>6975458.4699999997</v>
      </c>
      <c r="F241" s="21">
        <v>2549</v>
      </c>
      <c r="G241" s="3">
        <v>-49.8575880147676</v>
      </c>
      <c r="H241" s="3">
        <v>-16.1942226769055</v>
      </c>
    </row>
    <row r="242" spans="1:8">
      <c r="A242" s="2">
        <v>40778</v>
      </c>
      <c r="B242" s="21">
        <v>12034.382469</v>
      </c>
      <c r="C242" s="12">
        <f t="shared" si="3"/>
        <v>1.7311890235418671E-2</v>
      </c>
      <c r="D242" s="21">
        <v>84087879762.800003</v>
      </c>
      <c r="E242" s="21">
        <v>6987399.1799999997</v>
      </c>
      <c r="F242" s="21">
        <v>2550</v>
      </c>
      <c r="G242" s="3">
        <v>-38.1106718746083</v>
      </c>
      <c r="H242" s="3">
        <v>-13.2669813685603</v>
      </c>
    </row>
    <row r="243" spans="1:8">
      <c r="A243" s="2">
        <v>40779</v>
      </c>
      <c r="B243" s="21">
        <v>12088.668291</v>
      </c>
      <c r="C243" s="12">
        <f t="shared" si="3"/>
        <v>4.5108938609718895E-3</v>
      </c>
      <c r="D243" s="21">
        <v>84428254289.800003</v>
      </c>
      <c r="E243" s="21">
        <v>6984055.46</v>
      </c>
      <c r="F243" s="21">
        <v>2546</v>
      </c>
      <c r="G243" s="3">
        <v>-37.923459784934401</v>
      </c>
      <c r="H243" s="3">
        <v>-13.7518463695754</v>
      </c>
    </row>
    <row r="244" spans="1:8">
      <c r="A244" s="2">
        <v>40780</v>
      </c>
      <c r="B244" s="21">
        <v>12016.484988</v>
      </c>
      <c r="C244" s="12">
        <f t="shared" si="3"/>
        <v>-5.9711542464723089E-3</v>
      </c>
      <c r="D244" s="21">
        <v>83860841346</v>
      </c>
      <c r="E244" s="21">
        <v>6978773.79</v>
      </c>
      <c r="F244" s="21">
        <v>2547</v>
      </c>
      <c r="G244" s="3">
        <v>-46.018007164967003</v>
      </c>
      <c r="H244" s="3">
        <v>-14.768887430151899</v>
      </c>
    </row>
    <row r="245" spans="1:8">
      <c r="A245" s="2">
        <v>40781</v>
      </c>
      <c r="B245" s="21">
        <v>12043.773882</v>
      </c>
      <c r="C245" s="12">
        <f t="shared" si="3"/>
        <v>2.2709547781444243E-3</v>
      </c>
      <c r="D245" s="21">
        <v>84042442994.800003</v>
      </c>
      <c r="E245" s="21">
        <v>6978076.4800000004</v>
      </c>
      <c r="F245" s="21">
        <v>2546</v>
      </c>
      <c r="G245" s="3">
        <v>-38.8938158165031</v>
      </c>
      <c r="H245" s="3">
        <v>-14.3521507711356</v>
      </c>
    </row>
    <row r="246" spans="1:8">
      <c r="A246" s="2">
        <v>40782</v>
      </c>
      <c r="B246" s="21">
        <v>12042.053418</v>
      </c>
      <c r="C246" s="12">
        <f t="shared" si="3"/>
        <v>-1.4285090511133799E-4</v>
      </c>
      <c r="D246" s="21">
        <v>84030369708.899994</v>
      </c>
      <c r="E246" s="21">
        <v>6978076.4800000004</v>
      </c>
      <c r="F246" s="21">
        <v>2546</v>
      </c>
      <c r="G246" s="3">
        <v>-44.9868312859683</v>
      </c>
      <c r="H246" s="3">
        <v>-17.669722931816501</v>
      </c>
    </row>
    <row r="247" spans="1:8">
      <c r="A247" s="2">
        <v>40783</v>
      </c>
      <c r="B247" s="21">
        <v>12040.323447000001</v>
      </c>
      <c r="C247" s="12">
        <f t="shared" si="3"/>
        <v>-1.4366079770190577E-4</v>
      </c>
      <c r="D247" s="21">
        <v>84018297843.199997</v>
      </c>
      <c r="E247" s="21">
        <v>6978076.4800000004</v>
      </c>
      <c r="F247" s="21">
        <v>2546</v>
      </c>
      <c r="G247" s="3">
        <v>-40.260379062598297</v>
      </c>
      <c r="H247" s="3">
        <v>-18.5761933491696</v>
      </c>
    </row>
    <row r="248" spans="1:8">
      <c r="A248" s="2">
        <v>40784</v>
      </c>
      <c r="B248" s="21">
        <v>12231.692455</v>
      </c>
      <c r="C248" s="12">
        <f t="shared" si="3"/>
        <v>1.5894008897882363E-2</v>
      </c>
      <c r="D248" s="21">
        <v>85332780270.699997</v>
      </c>
      <c r="E248" s="21">
        <v>6976387.6200000001</v>
      </c>
      <c r="F248" s="21">
        <v>2543</v>
      </c>
      <c r="G248" s="3">
        <v>-27.5383180548117</v>
      </c>
      <c r="H248" s="3">
        <v>-15.9911301368387</v>
      </c>
    </row>
    <row r="249" spans="1:8">
      <c r="A249" s="2">
        <v>40785</v>
      </c>
      <c r="B249" s="21">
        <v>12273.113525000001</v>
      </c>
      <c r="C249" s="12">
        <f t="shared" si="3"/>
        <v>3.386372748692554E-3</v>
      </c>
      <c r="D249" s="21">
        <v>85623334292.600006</v>
      </c>
      <c r="E249" s="21">
        <v>6976497.4500000002</v>
      </c>
      <c r="F249" s="21">
        <v>2544</v>
      </c>
      <c r="G249" s="3">
        <v>-24.368705661452001</v>
      </c>
      <c r="H249" s="3">
        <v>-17.118387068044999</v>
      </c>
    </row>
    <row r="250" spans="1:8">
      <c r="A250" s="2">
        <v>40786</v>
      </c>
      <c r="B250" s="21">
        <v>12270.200779000001</v>
      </c>
      <c r="C250" s="12">
        <f t="shared" si="3"/>
        <v>-2.3732738999494995E-4</v>
      </c>
      <c r="D250" s="21">
        <v>85856428198.100006</v>
      </c>
      <c r="E250" s="21">
        <v>6997318.7000000002</v>
      </c>
      <c r="F250" s="21">
        <v>2545</v>
      </c>
      <c r="G250" s="3">
        <v>-30.059274632448499</v>
      </c>
      <c r="H250" s="3">
        <v>-17.535620764749002</v>
      </c>
    </row>
    <row r="251" spans="1:8">
      <c r="A251" s="2">
        <v>40787</v>
      </c>
      <c r="B251" s="21">
        <v>12255.366512000001</v>
      </c>
      <c r="C251" s="12">
        <f t="shared" si="3"/>
        <v>-1.2089669327488501E-3</v>
      </c>
      <c r="D251" s="21">
        <v>85411691754.100006</v>
      </c>
      <c r="E251" s="21">
        <v>6969100.7400000002</v>
      </c>
      <c r="F251" s="21">
        <v>2542</v>
      </c>
      <c r="G251" s="3">
        <v>-26.5584507827277</v>
      </c>
      <c r="H251" s="3">
        <v>-17.7033644952323</v>
      </c>
    </row>
    <row r="252" spans="1:8">
      <c r="A252" s="2">
        <v>40787</v>
      </c>
      <c r="B252" s="21">
        <v>12255.366512000001</v>
      </c>
      <c r="C252" s="12">
        <f t="shared" si="3"/>
        <v>0</v>
      </c>
      <c r="D252" s="21">
        <v>85411691754.100006</v>
      </c>
      <c r="E252" s="21">
        <v>6969100.7400000002</v>
      </c>
      <c r="F252" s="21">
        <v>2542</v>
      </c>
      <c r="G252" s="3">
        <v>-26.5584507827277</v>
      </c>
      <c r="H252" s="3">
        <v>-17.7033644952323</v>
      </c>
    </row>
    <row r="253" spans="1:8">
      <c r="A253" s="2">
        <v>40788</v>
      </c>
      <c r="B253" s="21">
        <v>12266.776072000001</v>
      </c>
      <c r="C253" s="12">
        <f t="shared" si="3"/>
        <v>9.3098480480597928E-4</v>
      </c>
      <c r="D253" s="21">
        <v>85944030716.600006</v>
      </c>
      <c r="E253" s="21">
        <v>7006550.1299999999</v>
      </c>
      <c r="F253" s="21">
        <v>2543</v>
      </c>
      <c r="G253" s="3">
        <v>-20.798512637363</v>
      </c>
      <c r="H253" s="3">
        <v>-17.525506423631199</v>
      </c>
    </row>
    <row r="254" spans="1:8">
      <c r="A254" s="2">
        <v>40789</v>
      </c>
      <c r="B254" s="21">
        <v>12264.472086</v>
      </c>
      <c r="C254" s="12">
        <f t="shared" si="3"/>
        <v>-1.8782327047282263E-4</v>
      </c>
      <c r="D254" s="21">
        <v>85931638481.699997</v>
      </c>
      <c r="E254" s="21">
        <v>7006550.1299999999</v>
      </c>
      <c r="F254" s="21">
        <v>2543</v>
      </c>
      <c r="G254" s="3">
        <v>15.870644140669</v>
      </c>
      <c r="H254" s="3">
        <v>-16.795836021054001</v>
      </c>
    </row>
    <row r="255" spans="1:8">
      <c r="A255" s="2">
        <v>40790</v>
      </c>
      <c r="B255" s="21">
        <v>12262.703691000001</v>
      </c>
      <c r="C255" s="12">
        <f t="shared" si="3"/>
        <v>-1.4418843204982166E-4</v>
      </c>
      <c r="D255" s="21">
        <v>85919248136.699997</v>
      </c>
      <c r="E255" s="21">
        <v>7006550.1299999999</v>
      </c>
      <c r="F255" s="21">
        <v>2543</v>
      </c>
      <c r="G255" s="3">
        <v>32.685609657864198</v>
      </c>
      <c r="H255" s="3">
        <v>-15.365758471893299</v>
      </c>
    </row>
    <row r="256" spans="1:8">
      <c r="A256" s="2">
        <v>40791</v>
      </c>
      <c r="B256" s="21">
        <v>12051.316693000001</v>
      </c>
      <c r="C256" s="12">
        <f t="shared" si="3"/>
        <v>-1.723820483040325E-2</v>
      </c>
      <c r="D256" s="21">
        <v>84501638027.5</v>
      </c>
      <c r="E256" s="21">
        <v>7011861.2400000002</v>
      </c>
      <c r="F256" s="21">
        <v>2540</v>
      </c>
      <c r="G256" s="3">
        <v>7.5613513605159204</v>
      </c>
      <c r="H256" s="3">
        <v>-18.954989851670899</v>
      </c>
    </row>
    <row r="257" spans="1:8">
      <c r="A257" s="2">
        <v>40792</v>
      </c>
      <c r="B257" s="21">
        <v>12194.262884</v>
      </c>
      <c r="C257" s="12">
        <f t="shared" si="3"/>
        <v>1.1861458348615905E-2</v>
      </c>
      <c r="D257" s="21">
        <v>85444223085.600006</v>
      </c>
      <c r="E257" s="21">
        <v>7006879.2000000002</v>
      </c>
      <c r="F257" s="21">
        <v>2534</v>
      </c>
      <c r="G257" s="3">
        <v>24.3691977543319</v>
      </c>
      <c r="H257" s="3">
        <v>-14.131509314573201</v>
      </c>
    </row>
    <row r="258" spans="1:8">
      <c r="A258" s="2">
        <v>40793</v>
      </c>
      <c r="B258" s="21">
        <v>12292.685962</v>
      </c>
      <c r="C258" s="12">
        <f t="shared" si="3"/>
        <v>8.0712609639685545E-3</v>
      </c>
      <c r="D258" s="21">
        <v>86150254372.899994</v>
      </c>
      <c r="E258" s="21">
        <v>7008264.4299999997</v>
      </c>
      <c r="F258" s="21">
        <v>2534</v>
      </c>
      <c r="G258" s="3">
        <v>106.320395915009</v>
      </c>
      <c r="H258" s="3">
        <v>-10.1727737396279</v>
      </c>
    </row>
    <row r="259" spans="1:8">
      <c r="A259" s="2">
        <v>40794</v>
      </c>
      <c r="B259" s="21">
        <v>12282.799212</v>
      </c>
      <c r="C259" s="12">
        <f t="shared" ref="C259:C322" si="4">+(B259-B258)/B258</f>
        <v>-8.0427906728946542E-4</v>
      </c>
      <c r="D259" s="21">
        <v>86056122118.899994</v>
      </c>
      <c r="E259" s="21">
        <v>7006213.6699999999</v>
      </c>
      <c r="F259" s="21">
        <v>2538</v>
      </c>
      <c r="G259" s="3">
        <v>49.728466011347699</v>
      </c>
      <c r="H259" s="3">
        <v>-10.2955162944055</v>
      </c>
    </row>
    <row r="260" spans="1:8">
      <c r="A260" s="2">
        <v>40795</v>
      </c>
      <c r="B260" s="21">
        <v>12183.580470000001</v>
      </c>
      <c r="C260" s="12">
        <f t="shared" si="4"/>
        <v>-8.0778607781086895E-3</v>
      </c>
      <c r="D260" s="21">
        <v>85707841940</v>
      </c>
      <c r="E260" s="21">
        <v>7034936.5499999998</v>
      </c>
      <c r="F260" s="21">
        <v>2538</v>
      </c>
      <c r="G260" s="3">
        <v>28.211424337793499</v>
      </c>
      <c r="H260" s="3">
        <v>-11.7351112304681</v>
      </c>
    </row>
    <row r="261" spans="1:8">
      <c r="A261" s="2">
        <v>40796</v>
      </c>
      <c r="B261" s="21">
        <v>12181.429319999999</v>
      </c>
      <c r="C261" s="12">
        <f t="shared" si="4"/>
        <v>-1.7656139796493726E-4</v>
      </c>
      <c r="D261" s="21">
        <v>85695582407.5</v>
      </c>
      <c r="E261" s="21">
        <v>7034936.5499999998</v>
      </c>
      <c r="F261" s="21">
        <v>2538</v>
      </c>
      <c r="G261" s="3">
        <v>13.5313391955118</v>
      </c>
      <c r="H261" s="3">
        <v>-10.476991327067401</v>
      </c>
    </row>
    <row r="262" spans="1:8">
      <c r="A262" s="2">
        <v>40797</v>
      </c>
      <c r="B262" s="21">
        <v>12179.686917999999</v>
      </c>
      <c r="C262" s="12">
        <f t="shared" si="4"/>
        <v>-1.4303756597258297E-4</v>
      </c>
      <c r="D262" s="21">
        <v>85683324721.699997</v>
      </c>
      <c r="E262" s="21">
        <v>7034936.5499999998</v>
      </c>
      <c r="F262" s="21">
        <v>2538</v>
      </c>
      <c r="G262" s="3">
        <v>4.9243945356496299</v>
      </c>
      <c r="H262" s="3">
        <v>-6.7368075569028401</v>
      </c>
    </row>
    <row r="263" spans="1:8">
      <c r="A263" s="2">
        <v>40798</v>
      </c>
      <c r="B263" s="21">
        <v>12153.36306</v>
      </c>
      <c r="C263" s="12">
        <f t="shared" si="4"/>
        <v>-2.1612918441357054E-3</v>
      </c>
      <c r="D263" s="21">
        <v>85536695042.100006</v>
      </c>
      <c r="E263" s="21">
        <v>7038135.3799999999</v>
      </c>
      <c r="F263" s="21">
        <v>2538</v>
      </c>
      <c r="G263" s="3">
        <v>2.3761064702136401</v>
      </c>
      <c r="H263" s="3">
        <v>-6.1215939344718002</v>
      </c>
    </row>
    <row r="264" spans="1:8">
      <c r="A264" s="2">
        <v>40799</v>
      </c>
      <c r="B264" s="21">
        <v>12215.370429000001</v>
      </c>
      <c r="C264" s="12">
        <f t="shared" si="4"/>
        <v>5.1020749313483308E-3</v>
      </c>
      <c r="D264" s="21">
        <v>85942697401.600006</v>
      </c>
      <c r="E264" s="21">
        <v>7035598.5499999998</v>
      </c>
      <c r="F264" s="21">
        <v>2537</v>
      </c>
      <c r="G264" s="3">
        <v>9.1061677412145894</v>
      </c>
      <c r="H264" s="3">
        <v>-12.4807732839678</v>
      </c>
    </row>
    <row r="265" spans="1:8">
      <c r="A265" s="2">
        <v>40800</v>
      </c>
      <c r="B265" s="21">
        <v>12254.640558999999</v>
      </c>
      <c r="C265" s="12">
        <f t="shared" si="4"/>
        <v>3.2148128645177552E-3</v>
      </c>
      <c r="D265" s="21">
        <v>86075416789.5</v>
      </c>
      <c r="E265" s="21">
        <v>7023806.6699999999</v>
      </c>
      <c r="F265" s="21">
        <v>2535</v>
      </c>
      <c r="G265" s="3">
        <v>13.6499234184864</v>
      </c>
      <c r="H265" s="3">
        <v>-15.033743264810299</v>
      </c>
    </row>
    <row r="266" spans="1:8">
      <c r="A266" s="2">
        <v>40801</v>
      </c>
      <c r="B266" s="21">
        <v>12367.501246</v>
      </c>
      <c r="C266" s="12">
        <f t="shared" si="4"/>
        <v>9.209628504127253E-3</v>
      </c>
      <c r="D266" s="21">
        <v>86859471331.199997</v>
      </c>
      <c r="E266" s="21">
        <v>7023197.9299999997</v>
      </c>
      <c r="F266" s="21">
        <v>2533</v>
      </c>
      <c r="G266" s="3">
        <v>18.6664025879492</v>
      </c>
      <c r="H266" s="3">
        <v>-13.4230556820008</v>
      </c>
    </row>
    <row r="267" spans="1:8">
      <c r="A267" s="2">
        <v>40802</v>
      </c>
      <c r="B267" s="21">
        <v>12529.818370000001</v>
      </c>
      <c r="C267" s="12">
        <f t="shared" si="4"/>
        <v>1.3124488186528302E-2</v>
      </c>
      <c r="D267" s="21">
        <v>88078857682.899994</v>
      </c>
      <c r="E267" s="21">
        <v>7013039.5</v>
      </c>
      <c r="F267" s="21">
        <v>2532</v>
      </c>
      <c r="G267" s="3">
        <v>37.7692555504645</v>
      </c>
      <c r="H267" s="3">
        <v>-11.07865367614</v>
      </c>
    </row>
    <row r="268" spans="1:8">
      <c r="A268" s="2">
        <v>40803</v>
      </c>
      <c r="B268" s="21">
        <v>12557.530962000001</v>
      </c>
      <c r="C268" s="12">
        <f t="shared" si="4"/>
        <v>2.211731342119994E-3</v>
      </c>
      <c r="D268" s="21">
        <v>88066460696.800003</v>
      </c>
      <c r="E268" s="21">
        <v>7013039.5</v>
      </c>
      <c r="F268" s="21">
        <v>2532</v>
      </c>
      <c r="G268" s="3">
        <v>91.421759381145904</v>
      </c>
      <c r="H268" s="3">
        <v>-10.6545375371739</v>
      </c>
    </row>
    <row r="269" spans="1:8">
      <c r="A269" s="2">
        <v>40804</v>
      </c>
      <c r="B269" s="21">
        <v>12555.763895</v>
      </c>
      <c r="C269" s="12">
        <f t="shared" si="4"/>
        <v>-1.4071770998199824E-4</v>
      </c>
      <c r="D269" s="21">
        <v>88054068181.600006</v>
      </c>
      <c r="E269" s="21">
        <v>7013039.5</v>
      </c>
      <c r="F269" s="21">
        <v>2532</v>
      </c>
      <c r="G269" s="3">
        <v>108.5559187142</v>
      </c>
      <c r="H269" s="3">
        <v>-10.8019813168398</v>
      </c>
    </row>
    <row r="270" spans="1:8">
      <c r="A270" s="2">
        <v>40805</v>
      </c>
      <c r="B270" s="21">
        <v>12518.243714</v>
      </c>
      <c r="C270" s="12">
        <f t="shared" si="4"/>
        <v>-2.9882834141968283E-3</v>
      </c>
      <c r="D270" s="21">
        <v>87781767133.300003</v>
      </c>
      <c r="E270" s="21">
        <v>7012299.0499999998</v>
      </c>
      <c r="F270" s="21">
        <v>2527</v>
      </c>
      <c r="G270" s="3">
        <v>101.443949592481</v>
      </c>
      <c r="H270" s="3">
        <v>-11.4418737740633</v>
      </c>
    </row>
    <row r="271" spans="1:8">
      <c r="A271" s="2">
        <v>40806</v>
      </c>
      <c r="B271" s="21">
        <v>12510.020532</v>
      </c>
      <c r="C271" s="12">
        <f t="shared" si="4"/>
        <v>-6.5689582243898823E-4</v>
      </c>
      <c r="D271" s="21">
        <v>87689501628.800003</v>
      </c>
      <c r="E271" s="21">
        <v>7009511.2599999998</v>
      </c>
      <c r="F271" s="21">
        <v>2525</v>
      </c>
      <c r="G271" s="3">
        <v>100.19583700491199</v>
      </c>
      <c r="H271" s="3">
        <v>-11.7642572985686</v>
      </c>
    </row>
    <row r="272" spans="1:8">
      <c r="A272" s="2">
        <v>40807</v>
      </c>
      <c r="B272" s="21">
        <v>12361.402092</v>
      </c>
      <c r="C272" s="12">
        <f t="shared" si="4"/>
        <v>-1.187995172508644E-2</v>
      </c>
      <c r="D272" s="21">
        <v>86353379829.399994</v>
      </c>
      <c r="E272" s="21">
        <v>7002077.6100000003</v>
      </c>
      <c r="F272" s="21">
        <v>2518</v>
      </c>
      <c r="G272" s="3">
        <v>70.749537570690407</v>
      </c>
      <c r="H272" s="3">
        <v>-12.5591709079011</v>
      </c>
    </row>
    <row r="273" spans="1:8">
      <c r="A273" s="2">
        <v>40808</v>
      </c>
      <c r="B273" s="21">
        <v>11991.547445</v>
      </c>
      <c r="C273" s="12">
        <f t="shared" si="4"/>
        <v>-2.9920121054824441E-2</v>
      </c>
      <c r="D273" s="21">
        <v>83038936695</v>
      </c>
      <c r="E273" s="21">
        <v>6924139.2199999997</v>
      </c>
      <c r="F273" s="21">
        <v>2515</v>
      </c>
      <c r="G273" s="3">
        <v>-4.2455543415911796</v>
      </c>
      <c r="H273" s="3">
        <v>-17.7590923201241</v>
      </c>
    </row>
    <row r="274" spans="1:8">
      <c r="A274" s="2">
        <v>40809</v>
      </c>
      <c r="B274" s="21">
        <v>11876.094642</v>
      </c>
      <c r="C274" s="12">
        <f t="shared" si="4"/>
        <v>-9.6278485766354838E-3</v>
      </c>
      <c r="D274" s="21">
        <v>82200320673.300003</v>
      </c>
      <c r="E274" s="21">
        <v>6921471.7400000002</v>
      </c>
      <c r="F274" s="21">
        <v>2514</v>
      </c>
      <c r="G274" s="3">
        <v>-19.414272094359699</v>
      </c>
      <c r="H274" s="3">
        <v>-19.334091089024099</v>
      </c>
    </row>
    <row r="275" spans="1:8">
      <c r="A275" s="2">
        <v>40810</v>
      </c>
      <c r="B275" s="21">
        <v>11874.391664999999</v>
      </c>
      <c r="C275" s="12">
        <f t="shared" si="4"/>
        <v>-1.4339537123409432E-4</v>
      </c>
      <c r="D275" s="21">
        <v>82188266283</v>
      </c>
      <c r="E275" s="21">
        <v>6921471.7400000002</v>
      </c>
      <c r="F275" s="21">
        <v>2514</v>
      </c>
      <c r="G275" s="3">
        <v>-13.4741164338582</v>
      </c>
      <c r="H275" s="3">
        <v>-18.4304904353897</v>
      </c>
    </row>
    <row r="276" spans="1:8">
      <c r="A276" s="2">
        <v>40811</v>
      </c>
      <c r="B276" s="21">
        <v>11872.650401000001</v>
      </c>
      <c r="C276" s="12">
        <f t="shared" si="4"/>
        <v>-1.4664027001322678E-4</v>
      </c>
      <c r="D276" s="21">
        <v>82176214178.899994</v>
      </c>
      <c r="E276" s="21">
        <v>6921471.7400000002</v>
      </c>
      <c r="F276" s="21">
        <v>2514</v>
      </c>
      <c r="G276" s="3">
        <v>-15.979507751761499</v>
      </c>
      <c r="H276" s="3">
        <v>-17.315102854014299</v>
      </c>
    </row>
    <row r="277" spans="1:8">
      <c r="A277" s="2">
        <v>40812</v>
      </c>
      <c r="B277" s="21">
        <v>11779.637144</v>
      </c>
      <c r="C277" s="12">
        <f t="shared" si="4"/>
        <v>-7.8342454177010266E-3</v>
      </c>
      <c r="D277" s="21">
        <v>81587008643.899994</v>
      </c>
      <c r="E277" s="21">
        <v>6926145.0700000003</v>
      </c>
      <c r="F277" s="21">
        <v>2514</v>
      </c>
      <c r="G277" s="3">
        <v>-23.514063551660399</v>
      </c>
      <c r="H277" s="3">
        <v>-18.014263355676999</v>
      </c>
    </row>
    <row r="278" spans="1:8">
      <c r="A278" s="2">
        <v>40813</v>
      </c>
      <c r="B278" s="21">
        <v>11874.367340999999</v>
      </c>
      <c r="C278" s="12">
        <f t="shared" si="4"/>
        <v>8.0418603597013274E-3</v>
      </c>
      <c r="D278" s="21">
        <v>82164763975.300003</v>
      </c>
      <c r="E278" s="21">
        <v>6919449.8099999996</v>
      </c>
      <c r="F278" s="21">
        <v>2506</v>
      </c>
      <c r="G278" s="3">
        <v>-15.5376226298349</v>
      </c>
      <c r="H278" s="3">
        <v>-17.928279234712601</v>
      </c>
    </row>
    <row r="279" spans="1:8">
      <c r="A279" s="2">
        <v>40814</v>
      </c>
      <c r="B279" s="21">
        <v>11811.573163999999</v>
      </c>
      <c r="C279" s="12">
        <f t="shared" si="4"/>
        <v>-5.2882124324369739E-3</v>
      </c>
      <c r="D279" s="21">
        <v>81623230650.899994</v>
      </c>
      <c r="E279" s="21">
        <v>6910368.0199999996</v>
      </c>
      <c r="F279" s="21">
        <v>2502</v>
      </c>
      <c r="G279" s="3">
        <v>-34.638125825152798</v>
      </c>
      <c r="H279" s="3">
        <v>-17.939769494478099</v>
      </c>
    </row>
    <row r="280" spans="1:8">
      <c r="A280" s="2">
        <v>40815</v>
      </c>
      <c r="B280" s="21">
        <v>11934.485973000001</v>
      </c>
      <c r="C280" s="12">
        <f t="shared" si="4"/>
        <v>1.0406133653273393E-2</v>
      </c>
      <c r="D280" s="21">
        <v>82357349254.100006</v>
      </c>
      <c r="E280" s="21">
        <v>6900704.79</v>
      </c>
      <c r="F280" s="21">
        <v>2494</v>
      </c>
      <c r="G280" s="3">
        <v>-28.852043460020202</v>
      </c>
      <c r="H280" s="3">
        <v>-16.175855387419901</v>
      </c>
    </row>
    <row r="281" spans="1:8">
      <c r="A281" s="2">
        <v>40816</v>
      </c>
      <c r="B281" s="21">
        <v>11817.049094</v>
      </c>
      <c r="C281" s="12">
        <f t="shared" si="4"/>
        <v>-9.840128788595021E-3</v>
      </c>
      <c r="D281" s="21">
        <v>81264456466.800003</v>
      </c>
      <c r="E281" s="21">
        <v>6876676.6399999997</v>
      </c>
      <c r="F281" s="21">
        <v>2487</v>
      </c>
      <c r="G281" s="3">
        <v>-36.734830571401297</v>
      </c>
      <c r="H281" s="3">
        <v>-17.816705588587599</v>
      </c>
    </row>
    <row r="282" spans="1:8" s="22" customFormat="1">
      <c r="A282" s="2">
        <v>40817</v>
      </c>
      <c r="B282" s="21">
        <v>11815.672137</v>
      </c>
      <c r="C282" s="12">
        <f t="shared" si="4"/>
        <v>-1.1652291439658484E-4</v>
      </c>
      <c r="D282" s="21">
        <v>81252556518.600006</v>
      </c>
      <c r="E282" s="21">
        <v>6876676.6399999997</v>
      </c>
      <c r="F282" s="21">
        <v>2487</v>
      </c>
      <c r="G282" s="3">
        <v>-35.887769405412698</v>
      </c>
      <c r="H282" s="3">
        <v>-17.909101666618302</v>
      </c>
    </row>
    <row r="283" spans="1:8">
      <c r="A283" s="2">
        <v>40818</v>
      </c>
      <c r="B283" s="21">
        <v>11813.941898999999</v>
      </c>
      <c r="C283" s="12">
        <f t="shared" si="4"/>
        <v>-1.4643585061758553E-4</v>
      </c>
      <c r="D283" s="21">
        <v>81240658233.199997</v>
      </c>
      <c r="E283" s="21">
        <v>6876676.6399999997</v>
      </c>
      <c r="F283" s="21">
        <v>2487</v>
      </c>
      <c r="G283" s="3">
        <v>-36.7223825640773</v>
      </c>
      <c r="H283" s="3">
        <v>-19.2508658005498</v>
      </c>
    </row>
    <row r="284" spans="1:8">
      <c r="A284" s="2">
        <v>40819</v>
      </c>
      <c r="B284" s="21">
        <v>11596.316127</v>
      </c>
      <c r="C284" s="12">
        <f t="shared" si="4"/>
        <v>-1.8421097196899244E-2</v>
      </c>
      <c r="D284" s="21">
        <v>79724681298.300003</v>
      </c>
      <c r="E284" s="21">
        <v>6874986.0999999996</v>
      </c>
      <c r="F284" s="21">
        <v>2487</v>
      </c>
      <c r="G284" s="3">
        <v>-49.417598732399</v>
      </c>
      <c r="H284" s="3">
        <v>-22.0649516832095</v>
      </c>
    </row>
    <row r="285" spans="1:8">
      <c r="A285" s="2">
        <v>40820</v>
      </c>
      <c r="B285" s="21">
        <v>11697.415518</v>
      </c>
      <c r="C285" s="12">
        <f t="shared" si="4"/>
        <v>8.7182334366176367E-3</v>
      </c>
      <c r="D285" s="21">
        <v>80239566554.199997</v>
      </c>
      <c r="E285" s="21">
        <v>6859463.7000000002</v>
      </c>
      <c r="F285" s="21">
        <v>2486</v>
      </c>
      <c r="G285" s="3">
        <v>-43.684474351066299</v>
      </c>
      <c r="H285" s="3">
        <v>-21.405514370883498</v>
      </c>
    </row>
    <row r="286" spans="1:8">
      <c r="A286" s="2">
        <v>40821</v>
      </c>
      <c r="B286" s="21">
        <v>11776.951792</v>
      </c>
      <c r="C286" s="12">
        <f t="shared" si="4"/>
        <v>6.7994741126883558E-3</v>
      </c>
      <c r="D286" s="21">
        <v>80514587840.5</v>
      </c>
      <c r="E286" s="21">
        <v>6836423.7800000003</v>
      </c>
      <c r="F286" s="21">
        <v>2480</v>
      </c>
      <c r="G286" s="3">
        <v>-24.436190816911701</v>
      </c>
      <c r="H286" s="3">
        <v>-19.104784514339801</v>
      </c>
    </row>
    <row r="287" spans="1:8">
      <c r="A287" s="2">
        <v>40822</v>
      </c>
      <c r="B287" s="21">
        <v>11861.243348</v>
      </c>
      <c r="C287" s="12">
        <f t="shared" si="4"/>
        <v>7.1573321763326557E-3</v>
      </c>
      <c r="D287" s="21">
        <v>80990455193.800003</v>
      </c>
      <c r="E287" s="21">
        <v>6828086.2599999998</v>
      </c>
      <c r="F287" s="21">
        <v>2475</v>
      </c>
      <c r="G287" s="3">
        <v>-28.6010655718202</v>
      </c>
      <c r="H287" s="3">
        <v>-17.904130979056202</v>
      </c>
    </row>
    <row r="288" spans="1:8">
      <c r="A288" s="2">
        <v>40823</v>
      </c>
      <c r="B288" s="21">
        <v>11824.397204999999</v>
      </c>
      <c r="C288" s="12">
        <f t="shared" si="4"/>
        <v>-3.1064317558423191E-3</v>
      </c>
      <c r="D288" s="21">
        <v>80580448706.199997</v>
      </c>
      <c r="E288" s="21">
        <v>6814644.1200000001</v>
      </c>
      <c r="F288" s="21">
        <v>2468</v>
      </c>
      <c r="G288" s="3">
        <v>-37.658767845329301</v>
      </c>
      <c r="H288" s="3">
        <v>-18.397557671506</v>
      </c>
    </row>
    <row r="289" spans="1:8">
      <c r="A289" s="2">
        <v>40824</v>
      </c>
      <c r="B289" s="21">
        <v>11825.947772</v>
      </c>
      <c r="C289" s="12">
        <f t="shared" si="4"/>
        <v>1.3113285803225251E-4</v>
      </c>
      <c r="D289" s="21">
        <v>80589625326.100006</v>
      </c>
      <c r="E289" s="21">
        <v>6814644.1200000001</v>
      </c>
      <c r="F289" s="21">
        <v>2468</v>
      </c>
      <c r="G289" s="3">
        <v>-36.944977621188201</v>
      </c>
      <c r="H289" s="3">
        <v>-17.901676952842099</v>
      </c>
    </row>
    <row r="290" spans="1:8">
      <c r="A290" s="2">
        <v>40825</v>
      </c>
      <c r="B290" s="21">
        <v>11824.234272</v>
      </c>
      <c r="C290" s="12">
        <f t="shared" si="4"/>
        <v>-1.4489324940677068E-4</v>
      </c>
      <c r="D290" s="21">
        <v>80577948606</v>
      </c>
      <c r="E290" s="21">
        <v>6814644.1200000001</v>
      </c>
      <c r="F290" s="21">
        <v>2468</v>
      </c>
      <c r="G290" s="3">
        <v>-30.527953656855999</v>
      </c>
      <c r="H290" s="3">
        <v>-15.4955447321636</v>
      </c>
    </row>
    <row r="291" spans="1:8">
      <c r="A291" s="2">
        <v>40826</v>
      </c>
      <c r="B291" s="21">
        <v>11963.049835</v>
      </c>
      <c r="C291" s="12">
        <f t="shared" si="4"/>
        <v>1.1739919880369579E-2</v>
      </c>
      <c r="D291" s="21">
        <v>81313022350.899994</v>
      </c>
      <c r="E291" s="21">
        <v>6796858.6100000003</v>
      </c>
      <c r="F291" s="21">
        <v>2461</v>
      </c>
      <c r="G291" s="3">
        <v>-19.755632671069101</v>
      </c>
      <c r="H291" s="3">
        <v>-13.5728310520556</v>
      </c>
    </row>
    <row r="292" spans="1:8">
      <c r="A292" s="2">
        <v>40827</v>
      </c>
      <c r="B292" s="21">
        <v>11915.757604</v>
      </c>
      <c r="C292" s="12">
        <f t="shared" si="4"/>
        <v>-3.9531918408997786E-3</v>
      </c>
      <c r="D292" s="21">
        <v>80381029684.100006</v>
      </c>
      <c r="E292" s="21">
        <v>6745320.3300000001</v>
      </c>
      <c r="F292" s="21">
        <v>2454</v>
      </c>
      <c r="G292" s="3">
        <v>-23.397899508840698</v>
      </c>
      <c r="H292" s="3">
        <v>-12.999190759514599</v>
      </c>
    </row>
    <row r="293" spans="1:8">
      <c r="A293" s="2">
        <v>40828</v>
      </c>
      <c r="B293" s="21">
        <v>12007.906542000001</v>
      </c>
      <c r="C293" s="12">
        <f t="shared" si="4"/>
        <v>7.7333679537981538E-3</v>
      </c>
      <c r="D293" s="21">
        <v>80950916137.300003</v>
      </c>
      <c r="E293" s="21">
        <v>6741451.46</v>
      </c>
      <c r="F293" s="21">
        <v>2452</v>
      </c>
      <c r="G293" s="3">
        <v>-13.626921619860999</v>
      </c>
      <c r="H293" s="3">
        <v>-11.9032394775888</v>
      </c>
    </row>
    <row r="294" spans="1:8">
      <c r="A294" s="2">
        <v>40829</v>
      </c>
      <c r="B294" s="21">
        <v>12021.159678</v>
      </c>
      <c r="C294" s="12">
        <f t="shared" si="4"/>
        <v>1.1037007952755065E-3</v>
      </c>
      <c r="D294" s="21">
        <v>80913698258.100006</v>
      </c>
      <c r="E294" s="21">
        <v>6730844.6699999999</v>
      </c>
      <c r="F294" s="21">
        <v>2450</v>
      </c>
      <c r="G294" s="3">
        <v>-17.715762557507698</v>
      </c>
      <c r="H294" s="3">
        <v>-11.680306415673799</v>
      </c>
    </row>
    <row r="295" spans="1:8">
      <c r="A295" s="2">
        <v>40830</v>
      </c>
      <c r="B295" s="21">
        <v>12059.811888</v>
      </c>
      <c r="C295" s="12">
        <f t="shared" si="4"/>
        <v>3.2153478562253731E-3</v>
      </c>
      <c r="D295" s="21">
        <v>81028256805.899994</v>
      </c>
      <c r="E295" s="21">
        <v>6718757.3499999996</v>
      </c>
      <c r="F295" s="21">
        <v>2445</v>
      </c>
      <c r="G295" s="3">
        <v>-17.715228681847901</v>
      </c>
      <c r="H295" s="3">
        <v>-11.078761885505999</v>
      </c>
    </row>
    <row r="296" spans="1:8">
      <c r="A296" s="2">
        <v>40831</v>
      </c>
      <c r="B296" s="21">
        <v>12058.262697</v>
      </c>
      <c r="C296" s="12">
        <f t="shared" si="4"/>
        <v>-1.2845896887840946E-4</v>
      </c>
      <c r="D296" s="21">
        <v>81016541108.699997</v>
      </c>
      <c r="E296" s="21">
        <v>6718757.3499999996</v>
      </c>
      <c r="F296" s="21">
        <v>2445</v>
      </c>
      <c r="G296" s="3">
        <v>-26.514700490360902</v>
      </c>
      <c r="H296" s="3">
        <v>-9.5814845798656894</v>
      </c>
    </row>
    <row r="297" spans="1:8">
      <c r="A297" s="2">
        <v>40832</v>
      </c>
      <c r="B297" s="21">
        <v>12056.543695</v>
      </c>
      <c r="C297" s="12">
        <f t="shared" si="4"/>
        <v>-1.4255801546167115E-4</v>
      </c>
      <c r="D297" s="21">
        <v>81004991551.899994</v>
      </c>
      <c r="E297" s="21">
        <v>6718757.3499999996</v>
      </c>
      <c r="F297" s="21">
        <v>2445</v>
      </c>
      <c r="G297" s="3">
        <v>-37.403565778014602</v>
      </c>
      <c r="H297" s="3">
        <v>-10.229368222032999</v>
      </c>
    </row>
    <row r="298" spans="1:8">
      <c r="A298" s="2">
        <v>40833</v>
      </c>
      <c r="B298" s="21">
        <v>12054.824955</v>
      </c>
      <c r="C298" s="12">
        <f t="shared" si="4"/>
        <v>-1.425566102093617E-4</v>
      </c>
      <c r="D298" s="21">
        <v>80993443753.5</v>
      </c>
      <c r="E298" s="21">
        <v>6718757.3499999996</v>
      </c>
      <c r="F298" s="21">
        <v>2445</v>
      </c>
      <c r="G298" s="3">
        <v>-39.169332075275904</v>
      </c>
      <c r="H298" s="3">
        <v>-13.294951875475499</v>
      </c>
    </row>
    <row r="299" spans="1:8">
      <c r="A299" s="2">
        <v>40834</v>
      </c>
      <c r="B299" s="21">
        <v>12115.950811999999</v>
      </c>
      <c r="C299" s="12">
        <f t="shared" si="4"/>
        <v>5.070654881193095E-3</v>
      </c>
      <c r="D299" s="21">
        <v>81379381946.100006</v>
      </c>
      <c r="E299" s="21">
        <v>6716695.8200000003</v>
      </c>
      <c r="F299" s="21">
        <v>2444</v>
      </c>
      <c r="G299" s="3">
        <v>-35.197554793484699</v>
      </c>
      <c r="H299" s="3">
        <v>-12.3765732650158</v>
      </c>
    </row>
    <row r="300" spans="1:8">
      <c r="A300" s="2">
        <v>40835</v>
      </c>
      <c r="B300" s="21">
        <v>12025.233362000001</v>
      </c>
      <c r="C300" s="12">
        <f t="shared" si="4"/>
        <v>-7.4874396081361615E-3</v>
      </c>
      <c r="D300" s="21">
        <v>80712799747.399994</v>
      </c>
      <c r="E300" s="21">
        <v>6711909.5599999996</v>
      </c>
      <c r="F300" s="21">
        <v>2439</v>
      </c>
      <c r="G300" s="3">
        <v>-38.667168818363898</v>
      </c>
      <c r="H300" s="3">
        <v>-13.678239638863699</v>
      </c>
    </row>
    <row r="301" spans="1:8">
      <c r="A301" s="2">
        <v>40836</v>
      </c>
      <c r="B301" s="21">
        <v>12043.932632</v>
      </c>
      <c r="C301" s="12">
        <f t="shared" si="4"/>
        <v>1.5550026712237669E-3</v>
      </c>
      <c r="D301" s="21">
        <v>80750071253.100006</v>
      </c>
      <c r="E301" s="21">
        <v>6704559.9400000004</v>
      </c>
      <c r="F301" s="21">
        <v>2436</v>
      </c>
      <c r="G301" s="3">
        <v>-36.994964968945801</v>
      </c>
      <c r="H301" s="3">
        <v>-13.3821639658444</v>
      </c>
    </row>
    <row r="302" spans="1:8">
      <c r="A302" s="2">
        <v>40837</v>
      </c>
      <c r="B302" s="21">
        <v>12093.840749999999</v>
      </c>
      <c r="C302" s="12">
        <f t="shared" si="4"/>
        <v>4.1438390204372724E-3</v>
      </c>
      <c r="D302" s="21">
        <v>80862830848.899994</v>
      </c>
      <c r="E302" s="21">
        <v>6686114.3099999996</v>
      </c>
      <c r="F302" s="21">
        <v>2427</v>
      </c>
      <c r="G302" s="3">
        <v>-23.374339370458902</v>
      </c>
      <c r="H302" s="3">
        <v>-12.628907888951099</v>
      </c>
    </row>
    <row r="303" spans="1:8">
      <c r="A303" s="2">
        <v>40838</v>
      </c>
      <c r="B303" s="21">
        <v>12092.447017</v>
      </c>
      <c r="C303" s="12">
        <f t="shared" si="4"/>
        <v>-1.1524320758060042E-4</v>
      </c>
      <c r="D303" s="21">
        <v>80851483080.5</v>
      </c>
      <c r="E303" s="21">
        <v>6686114.3099999996</v>
      </c>
      <c r="F303" s="21">
        <v>2427</v>
      </c>
      <c r="G303" s="3">
        <v>10.732231270048599</v>
      </c>
      <c r="H303" s="3">
        <v>-12.314237690833499</v>
      </c>
    </row>
    <row r="304" spans="1:8">
      <c r="A304" s="2">
        <v>40839</v>
      </c>
      <c r="B304" s="21">
        <v>12090.749949999999</v>
      </c>
      <c r="C304" s="12">
        <f t="shared" si="4"/>
        <v>-1.4034107386331088E-4</v>
      </c>
      <c r="D304" s="21">
        <v>80840136295.699997</v>
      </c>
      <c r="E304" s="21">
        <v>6686114.3099999996</v>
      </c>
      <c r="F304" s="21">
        <v>2427</v>
      </c>
      <c r="G304" s="3">
        <v>24.3516850115771</v>
      </c>
      <c r="H304" s="3">
        <v>-13.136277365568599</v>
      </c>
    </row>
    <row r="305" spans="1:8">
      <c r="A305" s="2">
        <v>40840</v>
      </c>
      <c r="B305" s="21">
        <v>12126.292459</v>
      </c>
      <c r="C305" s="12">
        <f t="shared" si="4"/>
        <v>2.9396446992108038E-3</v>
      </c>
      <c r="D305" s="21">
        <v>80831172342.600006</v>
      </c>
      <c r="E305" s="21">
        <v>6665589.8499999996</v>
      </c>
      <c r="F305" s="21">
        <v>2417</v>
      </c>
      <c r="G305" s="3">
        <v>29.097986511371701</v>
      </c>
      <c r="H305" s="3">
        <v>-11.939993135857</v>
      </c>
    </row>
    <row r="306" spans="1:8">
      <c r="A306" s="2">
        <v>40841</v>
      </c>
      <c r="B306" s="21">
        <v>12037.043587</v>
      </c>
      <c r="C306" s="12">
        <f t="shared" si="4"/>
        <v>-7.3599471810331107E-3</v>
      </c>
      <c r="D306" s="21">
        <v>79994038753</v>
      </c>
      <c r="E306" s="21">
        <v>6645469.8799999999</v>
      </c>
      <c r="F306" s="21">
        <v>2409</v>
      </c>
      <c r="G306" s="3">
        <v>18.211900040158898</v>
      </c>
      <c r="H306" s="3">
        <v>-13.7599393270281</v>
      </c>
    </row>
    <row r="307" spans="1:8">
      <c r="A307" s="2">
        <v>40842</v>
      </c>
      <c r="B307" s="21">
        <v>12049.107665</v>
      </c>
      <c r="C307" s="12">
        <f t="shared" si="4"/>
        <v>1.002245934627056E-3</v>
      </c>
      <c r="D307" s="21">
        <v>79902908201.300003</v>
      </c>
      <c r="E307" s="21">
        <v>6631306.9199999999</v>
      </c>
      <c r="F307" s="21">
        <v>2402</v>
      </c>
      <c r="G307" s="3">
        <v>31.677881042056999</v>
      </c>
      <c r="H307" s="3">
        <v>-14.213006510395701</v>
      </c>
    </row>
    <row r="308" spans="1:8">
      <c r="A308" s="2">
        <v>40843</v>
      </c>
      <c r="B308" s="21">
        <v>12181.921005</v>
      </c>
      <c r="C308" s="12">
        <f t="shared" si="4"/>
        <v>1.1022670200366295E-2</v>
      </c>
      <c r="D308" s="21">
        <v>81700426397.300003</v>
      </c>
      <c r="E308" s="21">
        <v>6707400.9800000004</v>
      </c>
      <c r="F308" s="21">
        <v>2397</v>
      </c>
      <c r="G308" s="3">
        <v>36.4942860262815</v>
      </c>
      <c r="H308" s="3">
        <v>-12.2610752499731</v>
      </c>
    </row>
    <row r="309" spans="1:8">
      <c r="A309" s="2">
        <v>40844</v>
      </c>
      <c r="B309" s="21">
        <v>12150.558671000001</v>
      </c>
      <c r="C309" s="12">
        <f t="shared" si="4"/>
        <v>-2.5744982246336165E-3</v>
      </c>
      <c r="D309" s="21">
        <v>82111420003.600006</v>
      </c>
      <c r="E309" s="21">
        <v>6751604.1900000004</v>
      </c>
      <c r="F309" s="21">
        <v>2395</v>
      </c>
      <c r="G309" s="3">
        <v>41.094508947104302</v>
      </c>
      <c r="H309" s="3">
        <v>-12.6936681362088</v>
      </c>
    </row>
    <row r="310" spans="1:8">
      <c r="A310" s="2">
        <v>40845</v>
      </c>
      <c r="B310" s="21">
        <v>12160.066255</v>
      </c>
      <c r="C310" s="12">
        <f t="shared" si="4"/>
        <v>7.8248122225778782E-4</v>
      </c>
      <c r="D310" s="21">
        <v>82099954190.399994</v>
      </c>
      <c r="E310" s="21">
        <v>6751604.1900000004</v>
      </c>
      <c r="F310" s="21">
        <v>2395</v>
      </c>
      <c r="G310" s="3">
        <v>25.586236204702899</v>
      </c>
      <c r="H310" s="3">
        <v>-11.354498005750401</v>
      </c>
    </row>
    <row r="311" spans="1:8">
      <c r="A311" s="2">
        <v>40846</v>
      </c>
      <c r="B311" s="21">
        <v>12158.368281999999</v>
      </c>
      <c r="C311" s="12">
        <f t="shared" si="4"/>
        <v>-1.3963517668352332E-4</v>
      </c>
      <c r="D311" s="21">
        <v>82088490187.5</v>
      </c>
      <c r="E311" s="21">
        <v>6751604.1900000004</v>
      </c>
      <c r="F311" s="21">
        <v>2395</v>
      </c>
      <c r="G311" s="3">
        <v>41.402176825357401</v>
      </c>
      <c r="H311" s="3">
        <v>-9.2872160993390906</v>
      </c>
    </row>
    <row r="312" spans="1:8">
      <c r="A312" s="2">
        <v>40846</v>
      </c>
      <c r="B312" s="21">
        <v>12158.368281999999</v>
      </c>
      <c r="C312" s="12">
        <f t="shared" si="4"/>
        <v>0</v>
      </c>
      <c r="D312" s="21">
        <v>82088490187.5</v>
      </c>
      <c r="E312" s="21">
        <v>6751604.1900000004</v>
      </c>
      <c r="F312" s="21">
        <v>2395</v>
      </c>
      <c r="G312" s="3">
        <v>41.402176825357401</v>
      </c>
      <c r="H312" s="3">
        <v>-9.2872160993390906</v>
      </c>
    </row>
    <row r="313" spans="1:8">
      <c r="A313" s="2">
        <v>40847</v>
      </c>
      <c r="B313" s="21">
        <v>12065.257465999999</v>
      </c>
      <c r="C313" s="12">
        <f t="shared" si="4"/>
        <v>-7.6581671027227682E-3</v>
      </c>
      <c r="D313" s="21">
        <v>81474237309.699997</v>
      </c>
      <c r="E313" s="21">
        <v>6752809.4500000002</v>
      </c>
      <c r="F313" s="21">
        <v>2389</v>
      </c>
      <c r="G313" s="3">
        <v>28.9587975872318</v>
      </c>
      <c r="H313" s="3">
        <v>-10.9712441926205</v>
      </c>
    </row>
    <row r="314" spans="1:8">
      <c r="A314" s="2">
        <v>40848</v>
      </c>
      <c r="B314" s="21">
        <v>11887.939751</v>
      </c>
      <c r="C314" s="12">
        <f t="shared" si="4"/>
        <v>-1.4696554590706588E-2</v>
      </c>
      <c r="D314" s="21">
        <v>80011510874.199997</v>
      </c>
      <c r="E314" s="21">
        <v>6730249.3300000001</v>
      </c>
      <c r="F314" s="21">
        <v>2386</v>
      </c>
      <c r="G314" s="3">
        <v>7.8929672959979902</v>
      </c>
      <c r="H314" s="3">
        <v>-10.3306049261837</v>
      </c>
    </row>
    <row r="315" spans="1:8">
      <c r="A315" s="2">
        <v>40849</v>
      </c>
      <c r="B315" s="21">
        <v>11865.507476000001</v>
      </c>
      <c r="C315" s="12">
        <f t="shared" si="4"/>
        <v>-1.8869775141745844E-3</v>
      </c>
      <c r="D315" s="21">
        <v>79803054345.300003</v>
      </c>
      <c r="E315" s="21">
        <v>6725586.1500000004</v>
      </c>
      <c r="F315" s="21">
        <v>2378</v>
      </c>
      <c r="G315" s="3">
        <v>32.207562761264199</v>
      </c>
      <c r="H315" s="3">
        <v>-11.4225239372843</v>
      </c>
    </row>
    <row r="316" spans="1:8">
      <c r="A316" s="2">
        <v>40850</v>
      </c>
      <c r="B316" s="21">
        <v>11963.097492000001</v>
      </c>
      <c r="C316" s="12">
        <f t="shared" si="4"/>
        <v>8.224681177555402E-3</v>
      </c>
      <c r="D316" s="21">
        <v>80222897312.199997</v>
      </c>
      <c r="E316" s="21">
        <v>6705728.6500000004</v>
      </c>
      <c r="F316" s="21">
        <v>2370</v>
      </c>
      <c r="G316" s="3">
        <v>31.422679545069499</v>
      </c>
      <c r="H316" s="3">
        <v>-9.9332570911379801</v>
      </c>
    </row>
    <row r="317" spans="1:8">
      <c r="A317" s="2">
        <v>40851</v>
      </c>
      <c r="B317" s="21">
        <v>11899.528423</v>
      </c>
      <c r="C317" s="12">
        <f t="shared" si="4"/>
        <v>-5.3137633495431375E-3</v>
      </c>
      <c r="D317" s="21">
        <v>79329038597.5</v>
      </c>
      <c r="E317" s="21">
        <v>6666165.4000000004</v>
      </c>
      <c r="F317" s="21">
        <v>2361</v>
      </c>
      <c r="G317" s="3">
        <v>13.425764726273</v>
      </c>
      <c r="H317" s="3">
        <v>-10.875779280227601</v>
      </c>
    </row>
    <row r="318" spans="1:8">
      <c r="A318" s="2">
        <v>40852</v>
      </c>
      <c r="B318" s="21">
        <v>11898.619923</v>
      </c>
      <c r="C318" s="12">
        <f t="shared" si="4"/>
        <v>-7.6347563340708099E-5</v>
      </c>
      <c r="D318" s="21">
        <v>79318168446.600006</v>
      </c>
      <c r="E318" s="21">
        <v>6666165.4000000004</v>
      </c>
      <c r="F318" s="21">
        <v>2361</v>
      </c>
      <c r="G318" s="3">
        <v>3.9020799258512699</v>
      </c>
      <c r="H318" s="3">
        <v>-12.7092084600974</v>
      </c>
    </row>
    <row r="319" spans="1:8">
      <c r="A319" s="2">
        <v>40853</v>
      </c>
      <c r="B319" s="21">
        <v>11896.989181999999</v>
      </c>
      <c r="C319" s="12">
        <f t="shared" si="4"/>
        <v>-1.3705295324616893E-4</v>
      </c>
      <c r="D319" s="21">
        <v>79307297654.699997</v>
      </c>
      <c r="E319" s="21">
        <v>6666165.4000000004</v>
      </c>
      <c r="F319" s="21">
        <v>2361</v>
      </c>
      <c r="G319" s="3">
        <v>7.7307512124069104</v>
      </c>
      <c r="H319" s="3">
        <v>-14.840101823786901</v>
      </c>
    </row>
    <row r="320" spans="1:8">
      <c r="A320" s="2">
        <v>40854</v>
      </c>
      <c r="B320" s="21">
        <v>11895.358687</v>
      </c>
      <c r="C320" s="12">
        <f t="shared" si="4"/>
        <v>-1.3705106183221105E-4</v>
      </c>
      <c r="D320" s="21">
        <v>79296428511.199997</v>
      </c>
      <c r="E320" s="21">
        <v>6666165.4000000004</v>
      </c>
      <c r="F320" s="21">
        <v>2361</v>
      </c>
      <c r="G320" s="3">
        <v>7.3798079728405197</v>
      </c>
      <c r="H320" s="3">
        <v>-15.290147082004699</v>
      </c>
    </row>
    <row r="321" spans="1:8">
      <c r="A321" s="2">
        <v>40855</v>
      </c>
      <c r="B321" s="21">
        <v>11931.801159000001</v>
      </c>
      <c r="C321" s="12">
        <f t="shared" si="4"/>
        <v>3.0635874847411934E-3</v>
      </c>
      <c r="D321" s="21">
        <v>77832848267.600006</v>
      </c>
      <c r="E321" s="21">
        <v>6521646.8099999996</v>
      </c>
      <c r="F321" s="21">
        <v>2352</v>
      </c>
      <c r="G321" s="3">
        <v>11.648084321556199</v>
      </c>
      <c r="H321" s="3">
        <v>-15.289912515238401</v>
      </c>
    </row>
    <row r="322" spans="1:8">
      <c r="A322" s="2">
        <v>40856</v>
      </c>
      <c r="B322" s="21">
        <v>11745.031218</v>
      </c>
      <c r="C322" s="12">
        <f t="shared" si="4"/>
        <v>-1.5653122149049757E-2</v>
      </c>
      <c r="D322" s="21">
        <v>76574190437.199997</v>
      </c>
      <c r="E322" s="21">
        <v>6519688.7199999997</v>
      </c>
      <c r="F322" s="21">
        <v>2348</v>
      </c>
      <c r="G322" s="3">
        <v>-20.050477687289401</v>
      </c>
      <c r="H322" s="3">
        <v>-18.570161319076199</v>
      </c>
    </row>
    <row r="323" spans="1:8">
      <c r="A323" s="2">
        <v>40857</v>
      </c>
      <c r="B323" s="21">
        <v>11688.852959</v>
      </c>
      <c r="C323" s="12">
        <f t="shared" ref="C323:C386" si="5">+(B323-B322)/B322</f>
        <v>-4.7831511008590193E-3</v>
      </c>
      <c r="D323" s="21">
        <v>75937768817.800003</v>
      </c>
      <c r="E323" s="21">
        <v>6496350.4500000002</v>
      </c>
      <c r="F323" s="21">
        <v>2346</v>
      </c>
      <c r="G323" s="3">
        <v>-20.857238951064801</v>
      </c>
      <c r="H323" s="3">
        <v>-19.333580184819301</v>
      </c>
    </row>
    <row r="324" spans="1:8">
      <c r="A324" s="2">
        <v>40858</v>
      </c>
      <c r="B324" s="21">
        <v>11752.766858999999</v>
      </c>
      <c r="C324" s="12">
        <f t="shared" si="5"/>
        <v>5.4679360091349372E-3</v>
      </c>
      <c r="D324" s="21">
        <v>76517567926.600006</v>
      </c>
      <c r="E324" s="21">
        <v>6510753.5300000003</v>
      </c>
      <c r="F324" s="21">
        <v>2343</v>
      </c>
      <c r="G324" s="3">
        <v>-22.994927579495201</v>
      </c>
      <c r="H324" s="3">
        <v>-18.412874290894099</v>
      </c>
    </row>
    <row r="325" spans="1:8">
      <c r="A325" s="2">
        <v>40859</v>
      </c>
      <c r="B325" s="21">
        <v>11750.835187000001</v>
      </c>
      <c r="C325" s="12">
        <f t="shared" si="5"/>
        <v>-1.6435891421768211E-4</v>
      </c>
      <c r="D325" s="21">
        <v>76506791671.800003</v>
      </c>
      <c r="E325" s="21">
        <v>6510753.5300000003</v>
      </c>
      <c r="F325" s="21">
        <v>2343</v>
      </c>
      <c r="G325" s="3">
        <v>-24.173299732297099</v>
      </c>
      <c r="H325" s="3">
        <v>-17.908050936879299</v>
      </c>
    </row>
    <row r="326" spans="1:8">
      <c r="A326" s="2">
        <v>40860</v>
      </c>
      <c r="B326" s="21">
        <v>11749.18029</v>
      </c>
      <c r="C326" s="12">
        <f t="shared" si="5"/>
        <v>-1.4083228754932807E-4</v>
      </c>
      <c r="D326" s="21">
        <v>76496017044.800003</v>
      </c>
      <c r="E326" s="21">
        <v>6510753.5300000003</v>
      </c>
      <c r="F326" s="21">
        <v>2343</v>
      </c>
      <c r="G326" s="3">
        <v>-27.202647386420999</v>
      </c>
      <c r="H326" s="3">
        <v>-19.183453219002899</v>
      </c>
    </row>
    <row r="327" spans="1:8">
      <c r="A327" s="2">
        <v>40861</v>
      </c>
      <c r="B327" s="21">
        <v>11747.525527</v>
      </c>
      <c r="C327" s="12">
        <f t="shared" si="5"/>
        <v>-1.4084071902521273E-4</v>
      </c>
      <c r="D327" s="21">
        <v>76485243286.300003</v>
      </c>
      <c r="E327" s="21">
        <v>6510753.5300000003</v>
      </c>
      <c r="F327" s="21">
        <v>2343</v>
      </c>
      <c r="G327" s="3">
        <v>-27.213614616859601</v>
      </c>
      <c r="H327" s="3">
        <v>-18.819368595445699</v>
      </c>
    </row>
    <row r="328" spans="1:8">
      <c r="A328" s="2">
        <v>40862</v>
      </c>
      <c r="B328" s="21">
        <v>11707.949771</v>
      </c>
      <c r="C328" s="12">
        <f t="shared" si="5"/>
        <v>-3.3688589064174404E-3</v>
      </c>
      <c r="D328" s="21">
        <v>76147708950.300003</v>
      </c>
      <c r="E328" s="21">
        <v>6503858.4400000004</v>
      </c>
      <c r="F328" s="21">
        <v>2339</v>
      </c>
      <c r="G328" s="3">
        <v>-30.0202073838276</v>
      </c>
      <c r="H328" s="3">
        <v>-18.363260664810301</v>
      </c>
    </row>
    <row r="329" spans="1:8">
      <c r="A329" s="2">
        <v>40863</v>
      </c>
      <c r="B329" s="21">
        <v>11646.94231</v>
      </c>
      <c r="C329" s="12">
        <f t="shared" si="5"/>
        <v>-5.2107723549610404E-3</v>
      </c>
      <c r="D329" s="21">
        <v>75171099531</v>
      </c>
      <c r="E329" s="21">
        <v>6453612.21</v>
      </c>
      <c r="F329" s="21">
        <v>2332</v>
      </c>
      <c r="G329" s="3">
        <v>-34.215937037846999</v>
      </c>
      <c r="H329" s="3">
        <v>-19.9863776353506</v>
      </c>
    </row>
    <row r="330" spans="1:8">
      <c r="A330" s="2">
        <v>40864</v>
      </c>
      <c r="B330" s="21">
        <v>11634.990764</v>
      </c>
      <c r="C330" s="12">
        <f t="shared" si="5"/>
        <v>-1.0261531036981873E-3</v>
      </c>
      <c r="D330" s="21">
        <v>75093351311.399994</v>
      </c>
      <c r="E330" s="21">
        <v>6454101.6100000003</v>
      </c>
      <c r="F330" s="21">
        <v>2333</v>
      </c>
      <c r="G330" s="3">
        <v>-38.909935097051999</v>
      </c>
      <c r="H330" s="3">
        <v>-20.129685745425402</v>
      </c>
    </row>
    <row r="331" spans="1:8">
      <c r="A331" s="2">
        <v>40865</v>
      </c>
      <c r="B331" s="21">
        <v>11572.823832</v>
      </c>
      <c r="C331" s="12">
        <f t="shared" si="5"/>
        <v>-5.343101104330201E-3</v>
      </c>
      <c r="D331" s="21">
        <v>74717382498.399994</v>
      </c>
      <c r="E331" s="21">
        <v>6456302.9900000002</v>
      </c>
      <c r="F331" s="21">
        <v>2330</v>
      </c>
      <c r="G331" s="3">
        <v>-37.284591777834301</v>
      </c>
      <c r="H331" s="3">
        <v>-20.9701097945055</v>
      </c>
    </row>
    <row r="332" spans="1:8">
      <c r="A332" s="2">
        <v>40866</v>
      </c>
      <c r="B332" s="21">
        <v>11571.14885</v>
      </c>
      <c r="C332" s="12">
        <f t="shared" si="5"/>
        <v>-1.4473407910772513E-4</v>
      </c>
      <c r="D332" s="21">
        <v>74706842902.199997</v>
      </c>
      <c r="E332" s="21">
        <v>6456302.9900000002</v>
      </c>
      <c r="F332" s="21">
        <v>2330</v>
      </c>
      <c r="G332" s="3">
        <v>-38.567341034988502</v>
      </c>
      <c r="H332" s="3">
        <v>-20.841554881422901</v>
      </c>
    </row>
    <row r="333" spans="1:8">
      <c r="A333" s="2">
        <v>40867</v>
      </c>
      <c r="B333" s="21">
        <v>11569.516624</v>
      </c>
      <c r="C333" s="12">
        <f t="shared" si="5"/>
        <v>-1.4105997780848863E-4</v>
      </c>
      <c r="D333" s="21">
        <v>74696304756.5</v>
      </c>
      <c r="E333" s="21">
        <v>6456302.9900000002</v>
      </c>
      <c r="F333" s="21">
        <v>2330</v>
      </c>
      <c r="G333" s="3">
        <v>-41.6818881965103</v>
      </c>
      <c r="H333" s="3">
        <v>-21.941586908070299</v>
      </c>
    </row>
    <row r="334" spans="1:8">
      <c r="A334" s="2">
        <v>40868</v>
      </c>
      <c r="B334" s="21">
        <v>11428.851123</v>
      </c>
      <c r="C334" s="12">
        <f t="shared" si="5"/>
        <v>-1.2158286778222057E-2</v>
      </c>
      <c r="D334" s="21">
        <v>73673489484.399994</v>
      </c>
      <c r="E334" s="21">
        <v>6459091.4900000002</v>
      </c>
      <c r="F334" s="21">
        <v>2321</v>
      </c>
      <c r="G334" s="3">
        <v>-49.675981066580803</v>
      </c>
      <c r="H334" s="3">
        <v>-23.620214778482101</v>
      </c>
    </row>
    <row r="335" spans="1:8">
      <c r="A335" s="2">
        <v>40869</v>
      </c>
      <c r="B335" s="21">
        <v>11330.733208</v>
      </c>
      <c r="C335" s="12">
        <f t="shared" si="5"/>
        <v>-8.5851074569116784E-3</v>
      </c>
      <c r="D335" s="21">
        <v>73195111483.899994</v>
      </c>
      <c r="E335" s="21">
        <v>6459881.2400000002</v>
      </c>
      <c r="F335" s="21">
        <v>2319</v>
      </c>
      <c r="G335" s="3">
        <v>-54.610219085927</v>
      </c>
      <c r="H335" s="3">
        <v>-26.284641794447701</v>
      </c>
    </row>
    <row r="336" spans="1:8">
      <c r="A336" s="2">
        <v>40870</v>
      </c>
      <c r="B336" s="21">
        <v>11040.221057999999</v>
      </c>
      <c r="C336" s="12">
        <f t="shared" si="5"/>
        <v>-2.5639307242260899E-2</v>
      </c>
      <c r="D336" s="21">
        <v>71333925966</v>
      </c>
      <c r="E336" s="21">
        <v>6474534.4400000004</v>
      </c>
      <c r="F336" s="21">
        <v>2317</v>
      </c>
      <c r="G336" s="3">
        <v>-68.069548331648207</v>
      </c>
      <c r="H336" s="3">
        <v>-30.016915564444702</v>
      </c>
    </row>
    <row r="337" spans="1:8">
      <c r="A337" s="2">
        <v>40871</v>
      </c>
      <c r="B337" s="21">
        <v>10982.239095000001</v>
      </c>
      <c r="C337" s="12">
        <f t="shared" si="5"/>
        <v>-5.251884241754678E-3</v>
      </c>
      <c r="D337" s="21">
        <v>71072716461.899994</v>
      </c>
      <c r="E337" s="21">
        <v>6471585.2699999996</v>
      </c>
      <c r="F337" s="21">
        <v>2313</v>
      </c>
      <c r="G337" s="3">
        <v>-67.234667440001303</v>
      </c>
      <c r="H337" s="3">
        <v>-31.033029431523499</v>
      </c>
    </row>
    <row r="338" spans="1:8">
      <c r="A338" s="2">
        <v>40872</v>
      </c>
      <c r="B338" s="21">
        <v>10918.749856</v>
      </c>
      <c r="C338" s="12">
        <f t="shared" si="5"/>
        <v>-5.7810832973856727E-3</v>
      </c>
      <c r="D338" s="21">
        <v>70168034433.199997</v>
      </c>
      <c r="E338" s="21">
        <v>6426070.7300000004</v>
      </c>
      <c r="F338" s="21">
        <v>2312</v>
      </c>
      <c r="G338" s="3">
        <v>-69.8362001588781</v>
      </c>
      <c r="H338" s="3">
        <v>-31.820182609091201</v>
      </c>
    </row>
    <row r="339" spans="1:8">
      <c r="A339" s="2">
        <v>40873</v>
      </c>
      <c r="B339" s="21">
        <v>10917.670466</v>
      </c>
      <c r="C339" s="12">
        <f t="shared" si="5"/>
        <v>-9.8856555396554475E-5</v>
      </c>
      <c r="D339" s="21">
        <v>70157722628.899994</v>
      </c>
      <c r="E339" s="21">
        <v>6426070.7300000004</v>
      </c>
      <c r="F339" s="21">
        <v>2312</v>
      </c>
      <c r="G339" s="3">
        <v>-73.6342903165623</v>
      </c>
      <c r="H339" s="3">
        <v>-32.117862090770402</v>
      </c>
    </row>
    <row r="340" spans="1:8">
      <c r="A340" s="2">
        <v>40874</v>
      </c>
      <c r="B340" s="21">
        <v>10916.066031</v>
      </c>
      <c r="C340" s="12">
        <f t="shared" si="5"/>
        <v>-1.4695763212453096E-4</v>
      </c>
      <c r="D340" s="21">
        <v>70147412419.600006</v>
      </c>
      <c r="E340" s="21">
        <v>6426070.7300000004</v>
      </c>
      <c r="F340" s="21">
        <v>2312</v>
      </c>
      <c r="G340" s="3">
        <v>-72.842870008677096</v>
      </c>
      <c r="H340" s="3">
        <v>-33.724998522097799</v>
      </c>
    </row>
    <row r="341" spans="1:8">
      <c r="A341" s="2">
        <v>40875</v>
      </c>
      <c r="B341" s="21">
        <v>11119.733327</v>
      </c>
      <c r="C341" s="12">
        <f t="shared" si="5"/>
        <v>1.8657572739264754E-2</v>
      </c>
      <c r="D341" s="21">
        <v>70674725015.800003</v>
      </c>
      <c r="E341" s="21">
        <v>6348560.6600000001</v>
      </c>
      <c r="F341" s="21">
        <v>2305</v>
      </c>
      <c r="G341" s="3">
        <v>-66.315696155723401</v>
      </c>
      <c r="H341" s="3">
        <v>-30.764773629122601</v>
      </c>
    </row>
    <row r="342" spans="1:8">
      <c r="A342" s="2">
        <v>40875</v>
      </c>
      <c r="B342" s="21">
        <v>11119.733327</v>
      </c>
      <c r="C342" s="12">
        <f t="shared" si="5"/>
        <v>0</v>
      </c>
      <c r="D342" s="21">
        <v>70674725015.800003</v>
      </c>
      <c r="E342" s="21">
        <v>6348560.6600000001</v>
      </c>
      <c r="F342" s="21">
        <v>2305</v>
      </c>
      <c r="G342" s="3">
        <v>-66.315696155723401</v>
      </c>
      <c r="H342" s="3">
        <v>-30.764773629122601</v>
      </c>
    </row>
    <row r="343" spans="1:8">
      <c r="A343" s="2">
        <v>40876</v>
      </c>
      <c r="B343" s="21">
        <v>11212.978504999999</v>
      </c>
      <c r="C343" s="12">
        <f t="shared" si="5"/>
        <v>8.3855588311267434E-3</v>
      </c>
      <c r="D343" s="21">
        <v>70954468708.600006</v>
      </c>
      <c r="E343" s="21">
        <v>6327719.8899999997</v>
      </c>
      <c r="F343" s="21">
        <v>2294</v>
      </c>
      <c r="G343" s="3">
        <v>-62.6501128259955</v>
      </c>
      <c r="H343" s="3">
        <v>-29.504234284219901</v>
      </c>
    </row>
    <row r="344" spans="1:8">
      <c r="A344" s="2">
        <v>40877</v>
      </c>
      <c r="B344" s="21">
        <v>11459.055366000001</v>
      </c>
      <c r="C344" s="12">
        <f t="shared" si="5"/>
        <v>2.1945717713654118E-2</v>
      </c>
      <c r="D344" s="21">
        <v>72408180087.399994</v>
      </c>
      <c r="E344" s="21">
        <v>6312071.4400000004</v>
      </c>
      <c r="F344" s="21">
        <v>2283</v>
      </c>
      <c r="G344" s="3">
        <v>-46.5908839819771</v>
      </c>
      <c r="H344" s="3">
        <v>-25.9690869335342</v>
      </c>
    </row>
    <row r="345" spans="1:8">
      <c r="A345" s="2">
        <v>40878</v>
      </c>
      <c r="B345" s="21">
        <v>11561.729947</v>
      </c>
      <c r="C345" s="12">
        <f t="shared" si="5"/>
        <v>8.9601260942192146E-3</v>
      </c>
      <c r="D345" s="21">
        <v>72550141608</v>
      </c>
      <c r="E345" s="21">
        <v>6261336.1200000001</v>
      </c>
      <c r="F345" s="21">
        <v>2275</v>
      </c>
      <c r="G345" s="3">
        <v>-28.717857183462499</v>
      </c>
      <c r="H345" s="3">
        <v>-24.586838539513401</v>
      </c>
    </row>
    <row r="346" spans="1:8">
      <c r="A346" s="2">
        <v>40879</v>
      </c>
      <c r="B346" s="21">
        <v>11658.062798999999</v>
      </c>
      <c r="C346" s="12">
        <f t="shared" si="5"/>
        <v>8.3320448100412236E-3</v>
      </c>
      <c r="D346" s="21">
        <v>72949712263.100006</v>
      </c>
      <c r="E346" s="21">
        <v>6257401.5700000003</v>
      </c>
      <c r="F346" s="21">
        <v>2275</v>
      </c>
      <c r="G346" s="3">
        <v>-19.312878343875401</v>
      </c>
      <c r="H346" s="3">
        <v>-23.2864533472058</v>
      </c>
    </row>
    <row r="347" spans="1:8">
      <c r="A347" s="2">
        <v>40880</v>
      </c>
      <c r="B347" s="21">
        <v>11656.475452999999</v>
      </c>
      <c r="C347" s="12">
        <f t="shared" si="5"/>
        <v>-1.3615864208043306E-4</v>
      </c>
      <c r="D347" s="21">
        <v>72939247798</v>
      </c>
      <c r="E347" s="21">
        <v>6257401.5700000003</v>
      </c>
      <c r="F347" s="21">
        <v>2275</v>
      </c>
      <c r="G347" s="3">
        <v>-27.087172619476</v>
      </c>
      <c r="H347" s="3">
        <v>-23.2868509113203</v>
      </c>
    </row>
    <row r="348" spans="1:8">
      <c r="A348" s="2">
        <v>40881</v>
      </c>
      <c r="B348" s="21">
        <v>11654.803239000001</v>
      </c>
      <c r="C348" s="12">
        <f t="shared" si="5"/>
        <v>-1.4345794376189198E-4</v>
      </c>
      <c r="D348" s="21">
        <v>72928784078.399994</v>
      </c>
      <c r="E348" s="21">
        <v>6257401.5700000003</v>
      </c>
      <c r="F348" s="21">
        <v>2275</v>
      </c>
      <c r="G348" s="3">
        <v>-22.339852830582</v>
      </c>
      <c r="H348" s="3">
        <v>-22.969896975256699</v>
      </c>
    </row>
    <row r="349" spans="1:8">
      <c r="A349" s="2">
        <v>40882</v>
      </c>
      <c r="B349" s="21">
        <v>11557.122986</v>
      </c>
      <c r="C349" s="12">
        <f t="shared" si="5"/>
        <v>-8.3811155792949763E-3</v>
      </c>
      <c r="D349" s="21">
        <v>72249282810.800003</v>
      </c>
      <c r="E349" s="21">
        <v>6251424.9000000004</v>
      </c>
      <c r="F349" s="21">
        <v>2270</v>
      </c>
      <c r="G349" s="3">
        <v>-29.83348544683</v>
      </c>
      <c r="H349" s="3">
        <v>-24.633051838377199</v>
      </c>
    </row>
    <row r="350" spans="1:8">
      <c r="A350" s="2">
        <v>40883</v>
      </c>
      <c r="B350" s="21">
        <v>11368.458683999999</v>
      </c>
      <c r="C350" s="12">
        <f t="shared" si="5"/>
        <v>-1.6324504137279157E-2</v>
      </c>
      <c r="D350" s="21">
        <v>70960435723.899994</v>
      </c>
      <c r="E350" s="21">
        <v>6254875.79</v>
      </c>
      <c r="F350" s="21">
        <v>2262</v>
      </c>
      <c r="G350" s="3">
        <v>-42.471240843847802</v>
      </c>
      <c r="H350" s="3">
        <v>-27.245905649988298</v>
      </c>
    </row>
    <row r="351" spans="1:8">
      <c r="A351" s="2">
        <v>40884</v>
      </c>
      <c r="B351" s="21">
        <v>11532.732631000001</v>
      </c>
      <c r="C351" s="12">
        <f t="shared" si="5"/>
        <v>1.4449975283914354E-2</v>
      </c>
      <c r="D351" s="21">
        <v>68426174670.5</v>
      </c>
      <c r="E351" s="21">
        <v>5927267.8099999996</v>
      </c>
      <c r="F351" s="21">
        <v>2255</v>
      </c>
      <c r="G351" s="3">
        <v>-31.385596419986602</v>
      </c>
      <c r="H351" s="3">
        <v>-25.151381029157498</v>
      </c>
    </row>
    <row r="352" spans="1:8">
      <c r="A352" s="2">
        <v>40885</v>
      </c>
      <c r="B352" s="21">
        <v>11542.580566000001</v>
      </c>
      <c r="C352" s="12">
        <f t="shared" si="5"/>
        <v>8.5391167168208837E-4</v>
      </c>
      <c r="D352" s="21">
        <v>68415966181.199997</v>
      </c>
      <c r="E352" s="21">
        <v>5927267.8099999996</v>
      </c>
      <c r="F352" s="21">
        <v>2255</v>
      </c>
      <c r="G352" s="3">
        <v>-33.202167356852001</v>
      </c>
      <c r="H352" s="3">
        <v>-24.988525376115</v>
      </c>
    </row>
    <row r="353" spans="1:8">
      <c r="A353" s="2">
        <v>40886</v>
      </c>
      <c r="B353" s="21">
        <v>11580.983323</v>
      </c>
      <c r="C353" s="12">
        <f t="shared" si="5"/>
        <v>3.3270512413073015E-3</v>
      </c>
      <c r="D353" s="21">
        <v>68379657009.599998</v>
      </c>
      <c r="E353" s="21">
        <v>5904236.3700000001</v>
      </c>
      <c r="F353" s="21">
        <v>2251</v>
      </c>
      <c r="G353" s="3">
        <v>-15.7292215398257</v>
      </c>
      <c r="H353" s="3">
        <v>-24.461209883482699</v>
      </c>
    </row>
    <row r="354" spans="1:8">
      <c r="A354" s="2">
        <v>40887</v>
      </c>
      <c r="B354" s="21">
        <v>11579.757406000001</v>
      </c>
      <c r="C354" s="12">
        <f t="shared" si="5"/>
        <v>-1.0585603707459495E-4</v>
      </c>
      <c r="D354" s="21">
        <v>68369624807.099998</v>
      </c>
      <c r="E354" s="21">
        <v>5904236.3700000001</v>
      </c>
      <c r="F354" s="21">
        <v>2251</v>
      </c>
      <c r="G354" s="3">
        <v>-10.782089247150701</v>
      </c>
      <c r="H354" s="3">
        <v>-22.634120915719901</v>
      </c>
    </row>
    <row r="355" spans="1:8">
      <c r="A355" s="2">
        <v>40888</v>
      </c>
      <c r="B355" s="21">
        <v>11578.058638</v>
      </c>
      <c r="C355" s="12">
        <f t="shared" si="5"/>
        <v>-1.4670151890401357E-4</v>
      </c>
      <c r="D355" s="21">
        <v>68359594882.300003</v>
      </c>
      <c r="E355" s="21">
        <v>5904236.3700000001</v>
      </c>
      <c r="F355" s="21">
        <v>2251</v>
      </c>
      <c r="G355" s="3">
        <v>-16.6580953021206</v>
      </c>
      <c r="H355" s="3">
        <v>-22.710738998337199</v>
      </c>
    </row>
    <row r="356" spans="1:8">
      <c r="A356" s="2">
        <v>40889</v>
      </c>
      <c r="B356" s="21">
        <v>11510.091506000001</v>
      </c>
      <c r="C356" s="12">
        <f t="shared" si="5"/>
        <v>-5.870339244692273E-3</v>
      </c>
      <c r="D356" s="21">
        <v>67769977304.099998</v>
      </c>
      <c r="E356" s="21">
        <v>5894371.2699999996</v>
      </c>
      <c r="F356" s="21">
        <v>2250</v>
      </c>
      <c r="G356" s="3">
        <v>-22.264003769486301</v>
      </c>
      <c r="H356" s="3">
        <v>-21.5296788934827</v>
      </c>
    </row>
    <row r="357" spans="1:8">
      <c r="A357" s="2">
        <v>40890</v>
      </c>
      <c r="B357" s="21">
        <v>11474.635087000001</v>
      </c>
      <c r="C357" s="12">
        <f t="shared" si="5"/>
        <v>-3.0804636940998525E-3</v>
      </c>
      <c r="D357" s="21">
        <v>65738514486.800003</v>
      </c>
      <c r="E357" s="21">
        <v>5734143.7199999997</v>
      </c>
      <c r="F357" s="21">
        <v>2242</v>
      </c>
      <c r="G357" s="3">
        <v>-24.999469906812902</v>
      </c>
      <c r="H357" s="3">
        <v>-21.825329874176099</v>
      </c>
    </row>
    <row r="358" spans="1:8">
      <c r="A358" s="2">
        <v>40891</v>
      </c>
      <c r="B358" s="21">
        <v>11288.034352000001</v>
      </c>
      <c r="C358" s="12">
        <f t="shared" si="5"/>
        <v>-1.6262019104329183E-2</v>
      </c>
      <c r="D358" s="21">
        <v>64559762441</v>
      </c>
      <c r="E358" s="21">
        <v>5725853.5999999996</v>
      </c>
      <c r="F358" s="21">
        <v>2239</v>
      </c>
      <c r="G358" s="3">
        <v>-38.457506596328997</v>
      </c>
      <c r="H358" s="3">
        <v>-24.4314746652102</v>
      </c>
    </row>
    <row r="359" spans="1:8">
      <c r="A359" s="2">
        <v>40892</v>
      </c>
      <c r="B359" s="21">
        <v>11270.220928999999</v>
      </c>
      <c r="C359" s="12">
        <f t="shared" si="5"/>
        <v>-1.5780801550134599E-3</v>
      </c>
      <c r="D359" s="21">
        <v>64439455680.300003</v>
      </c>
      <c r="E359" s="21">
        <v>5717615.2000000002</v>
      </c>
      <c r="F359" s="21">
        <v>2239</v>
      </c>
      <c r="G359" s="3">
        <v>-37.098517997253801</v>
      </c>
      <c r="H359" s="3">
        <v>-24.6563410508837</v>
      </c>
    </row>
    <row r="360" spans="1:8">
      <c r="A360" s="2">
        <v>40893</v>
      </c>
      <c r="B360" s="21">
        <v>11454.982281000001</v>
      </c>
      <c r="C360" s="12">
        <f t="shared" si="5"/>
        <v>1.6393764875059565E-2</v>
      </c>
      <c r="D360" s="21">
        <v>65480536509.800003</v>
      </c>
      <c r="E360" s="21">
        <v>5709558.25</v>
      </c>
      <c r="F360" s="21">
        <v>2237</v>
      </c>
      <c r="G360" s="3">
        <v>-18.306584848715001</v>
      </c>
      <c r="H360" s="3">
        <v>-22.109792533965201</v>
      </c>
    </row>
    <row r="361" spans="1:8">
      <c r="A361" s="2">
        <v>40894</v>
      </c>
      <c r="B361" s="21">
        <v>11466.929155</v>
      </c>
      <c r="C361" s="12">
        <f t="shared" si="5"/>
        <v>1.0429412902554359E-3</v>
      </c>
      <c r="D361" s="21">
        <v>65471099905.599998</v>
      </c>
      <c r="E361" s="21">
        <v>5709558.25</v>
      </c>
      <c r="F361" s="21">
        <v>2237</v>
      </c>
      <c r="G361" s="3">
        <v>-16.223948884376501</v>
      </c>
      <c r="H361" s="3">
        <v>-21.5503808807902</v>
      </c>
    </row>
    <row r="362" spans="1:8">
      <c r="A362" s="2">
        <v>40895</v>
      </c>
      <c r="B362" s="21">
        <v>11465.275963</v>
      </c>
      <c r="C362" s="12">
        <f t="shared" si="5"/>
        <v>-1.4417042066392383E-4</v>
      </c>
      <c r="D362" s="21">
        <v>65461660908</v>
      </c>
      <c r="E362" s="21">
        <v>5709558.25</v>
      </c>
      <c r="F362" s="21">
        <v>2237</v>
      </c>
      <c r="G362" s="3">
        <v>-10.738077043141899</v>
      </c>
      <c r="H362" s="3">
        <v>-22.563108054246801</v>
      </c>
    </row>
    <row r="363" spans="1:8">
      <c r="A363" s="2">
        <v>40896</v>
      </c>
      <c r="B363" s="21">
        <v>11403.071375</v>
      </c>
      <c r="C363" s="12">
        <f t="shared" si="5"/>
        <v>-5.4254767352083936E-3</v>
      </c>
      <c r="D363" s="21">
        <v>64929571122.5</v>
      </c>
      <c r="E363" s="21">
        <v>5693909.3700000001</v>
      </c>
      <c r="F363" s="21">
        <v>2236</v>
      </c>
      <c r="G363" s="3">
        <v>-16.3077502818659</v>
      </c>
      <c r="H363" s="3">
        <v>-24.310248474728098</v>
      </c>
    </row>
    <row r="364" spans="1:8">
      <c r="A364" s="2">
        <v>40897</v>
      </c>
      <c r="B364" s="21">
        <v>11511.039402</v>
      </c>
      <c r="C364" s="12">
        <f t="shared" si="5"/>
        <v>9.4683286151053155E-3</v>
      </c>
      <c r="D364" s="21">
        <v>65838532962.300003</v>
      </c>
      <c r="E364" s="21">
        <v>5713082.0199999996</v>
      </c>
      <c r="F364" s="21">
        <v>2232</v>
      </c>
      <c r="G364" s="3">
        <v>-5.9789420393413302</v>
      </c>
      <c r="H364" s="3">
        <v>-22.249064272813001</v>
      </c>
    </row>
    <row r="365" spans="1:8">
      <c r="A365" s="2">
        <v>40898</v>
      </c>
      <c r="B365" s="21">
        <v>11577.066015</v>
      </c>
      <c r="C365" s="12">
        <f t="shared" si="5"/>
        <v>5.7359384060945984E-3</v>
      </c>
      <c r="D365" s="21">
        <v>66147673207</v>
      </c>
      <c r="E365" s="21">
        <v>5713688.0300000003</v>
      </c>
      <c r="F365" s="21">
        <v>2230</v>
      </c>
      <c r="G365" s="3">
        <v>16.972525746501599</v>
      </c>
      <c r="H365" s="3">
        <v>-20.751947592802299</v>
      </c>
    </row>
    <row r="366" spans="1:8">
      <c r="A366" s="2">
        <v>40899</v>
      </c>
      <c r="B366" s="21">
        <v>11673.062766999999</v>
      </c>
      <c r="C366" s="12">
        <f t="shared" si="5"/>
        <v>8.2919758663913181E-3</v>
      </c>
      <c r="D366" s="21">
        <v>66593696761.199997</v>
      </c>
      <c r="E366" s="21">
        <v>5704815.4500000002</v>
      </c>
      <c r="F366" s="21">
        <v>2224</v>
      </c>
      <c r="G366" s="3">
        <v>43.640249712539799</v>
      </c>
      <c r="H366" s="3">
        <v>-19.387432304750501</v>
      </c>
    </row>
    <row r="367" spans="1:8">
      <c r="A367" s="2">
        <v>40900</v>
      </c>
      <c r="B367" s="21">
        <v>11674.242557</v>
      </c>
      <c r="C367" s="12">
        <f t="shared" si="5"/>
        <v>1.0106944711506487E-4</v>
      </c>
      <c r="D367" s="21">
        <v>66245069874.300003</v>
      </c>
      <c r="E367" s="21">
        <v>5674158.3799999999</v>
      </c>
      <c r="F367" s="21">
        <v>2221</v>
      </c>
      <c r="G367" s="3">
        <v>97.266410056292102</v>
      </c>
      <c r="H367" s="3">
        <v>-19.348849174774799</v>
      </c>
    </row>
    <row r="368" spans="1:8">
      <c r="A368" s="2">
        <v>40901</v>
      </c>
      <c r="B368" s="21">
        <v>11673.274915</v>
      </c>
      <c r="C368" s="12">
        <f t="shared" si="5"/>
        <v>-8.2886919239090655E-5</v>
      </c>
      <c r="D368" s="21">
        <v>66236010721.099998</v>
      </c>
      <c r="E368" s="21">
        <v>5674158.3799999999</v>
      </c>
      <c r="F368" s="21">
        <v>2221</v>
      </c>
      <c r="G368" s="3">
        <v>110.106166610838</v>
      </c>
      <c r="H368" s="3">
        <v>-19.340339800442099</v>
      </c>
    </row>
    <row r="369" spans="1:8">
      <c r="A369" s="2">
        <v>40902</v>
      </c>
      <c r="B369" s="21">
        <v>11671.677782999999</v>
      </c>
      <c r="C369" s="12">
        <f t="shared" si="5"/>
        <v>-1.368195310767924E-4</v>
      </c>
      <c r="D369" s="21">
        <v>66226948338</v>
      </c>
      <c r="E369" s="21">
        <v>5674158.3799999999</v>
      </c>
      <c r="F369" s="21">
        <v>2221</v>
      </c>
      <c r="G369" s="3">
        <v>125.087410402296</v>
      </c>
      <c r="H369" s="3">
        <v>-19.403024581638899</v>
      </c>
    </row>
    <row r="370" spans="1:8">
      <c r="A370" s="2">
        <v>40903</v>
      </c>
      <c r="B370" s="21">
        <v>11614.693284999999</v>
      </c>
      <c r="C370" s="12">
        <f t="shared" si="5"/>
        <v>-4.8822884815239425E-3</v>
      </c>
      <c r="D370" s="21">
        <v>65782820371.199997</v>
      </c>
      <c r="E370" s="21">
        <v>5663655.9299999997</v>
      </c>
      <c r="F370" s="21">
        <v>2217</v>
      </c>
      <c r="G370" s="3">
        <v>112.33070207876401</v>
      </c>
      <c r="H370" s="3">
        <v>-20.5729348771427</v>
      </c>
    </row>
    <row r="371" spans="1:8">
      <c r="A371" s="2">
        <v>40904</v>
      </c>
      <c r="B371" s="21">
        <v>11563.853181</v>
      </c>
      <c r="C371" s="12">
        <f t="shared" si="5"/>
        <v>-4.3772231218242603E-3</v>
      </c>
      <c r="D371" s="21">
        <v>65428605360.599998</v>
      </c>
      <c r="E371" s="21">
        <v>5657996.4800000004</v>
      </c>
      <c r="F371" s="21">
        <v>2214</v>
      </c>
      <c r="G371" s="3">
        <v>101.65533496480499</v>
      </c>
      <c r="H371" s="3">
        <v>-19.585474345260401</v>
      </c>
    </row>
    <row r="372" spans="1:8">
      <c r="A372" s="2">
        <v>40904</v>
      </c>
      <c r="B372" s="21">
        <v>11563.853181</v>
      </c>
      <c r="C372" s="12">
        <f t="shared" si="5"/>
        <v>0</v>
      </c>
      <c r="D372" s="21">
        <v>65428605360.599998</v>
      </c>
      <c r="E372" s="21">
        <v>5657996.4800000004</v>
      </c>
      <c r="F372" s="21">
        <v>2214</v>
      </c>
      <c r="G372" s="3">
        <v>101.65533496480499</v>
      </c>
      <c r="H372" s="3">
        <v>-19.585474345260401</v>
      </c>
    </row>
    <row r="373" spans="1:8">
      <c r="A373" s="2">
        <v>40905</v>
      </c>
      <c r="B373" s="21">
        <v>11588.441487</v>
      </c>
      <c r="C373" s="12">
        <f t="shared" si="5"/>
        <v>2.1263073488687564E-3</v>
      </c>
      <c r="D373" s="21">
        <v>65034520757.599998</v>
      </c>
      <c r="E373" s="21">
        <v>5611549.6699999999</v>
      </c>
      <c r="F373" s="21">
        <v>2208</v>
      </c>
      <c r="G373" s="3">
        <v>65.255668174686207</v>
      </c>
      <c r="H373" s="3">
        <v>-19.549964392780701</v>
      </c>
    </row>
    <row r="374" spans="1:8">
      <c r="A374" s="2">
        <v>40906</v>
      </c>
      <c r="B374" s="21">
        <v>11480.073139</v>
      </c>
      <c r="C374" s="12">
        <f t="shared" si="5"/>
        <v>-9.3514169374344595E-3</v>
      </c>
      <c r="D374" s="21">
        <v>64338409861.599998</v>
      </c>
      <c r="E374" s="21">
        <v>5611082.1100000003</v>
      </c>
      <c r="F374" s="21">
        <v>2208</v>
      </c>
      <c r="G374" s="3">
        <v>33.1643359792266</v>
      </c>
      <c r="H374" s="3">
        <v>-21.038075676409299</v>
      </c>
    </row>
    <row r="375" spans="1:8">
      <c r="A375" s="2">
        <v>40907</v>
      </c>
      <c r="B375" s="21">
        <v>11464.697183</v>
      </c>
      <c r="C375" s="12">
        <f t="shared" si="5"/>
        <v>-1.3393604564908913E-3</v>
      </c>
      <c r="D375" s="21">
        <v>64329357306.5</v>
      </c>
      <c r="E375" s="21">
        <v>5611082.1100000003</v>
      </c>
      <c r="F375" s="21">
        <v>2208</v>
      </c>
      <c r="G375" s="3">
        <v>0.60067011675986004</v>
      </c>
      <c r="H375" s="3">
        <v>-21.230621582032299</v>
      </c>
    </row>
    <row r="376" spans="1:8">
      <c r="A376" s="2">
        <v>40908</v>
      </c>
      <c r="B376" s="21">
        <v>11463.085171999999</v>
      </c>
      <c r="C376" s="12">
        <f t="shared" si="5"/>
        <v>-1.4060650484440059E-4</v>
      </c>
      <c r="D376" s="21">
        <v>64320312190.5</v>
      </c>
      <c r="E376" s="21">
        <v>5611082.1100000003</v>
      </c>
      <c r="F376" s="21">
        <v>2208</v>
      </c>
      <c r="G376" s="3">
        <v>-9.9001307208687592</v>
      </c>
      <c r="H376" s="3">
        <v>-21.231317956004201</v>
      </c>
    </row>
    <row r="377" spans="1:8">
      <c r="A377" s="2">
        <v>40909</v>
      </c>
      <c r="B377" s="21">
        <v>11461.472331000001</v>
      </c>
      <c r="C377" s="12">
        <f t="shared" si="5"/>
        <v>-1.4069868414987101E-4</v>
      </c>
      <c r="D377" s="21">
        <v>64311262409.400002</v>
      </c>
      <c r="E377" s="21">
        <v>5611082.1100000003</v>
      </c>
      <c r="F377" s="21">
        <v>2208</v>
      </c>
      <c r="G377" s="3">
        <v>-18.691257939789502</v>
      </c>
      <c r="H377" s="3">
        <v>-22.0570043241589</v>
      </c>
    </row>
    <row r="378" spans="1:8">
      <c r="A378" s="2">
        <v>40910</v>
      </c>
      <c r="B378" s="21">
        <v>11500.622917000001</v>
      </c>
      <c r="C378" s="12">
        <f t="shared" si="5"/>
        <v>3.4158426482528447E-3</v>
      </c>
      <c r="D378" s="21">
        <v>64522265486.400002</v>
      </c>
      <c r="E378" s="21">
        <v>5603486.5700000003</v>
      </c>
      <c r="F378" s="21">
        <v>2208</v>
      </c>
      <c r="G378" s="3">
        <v>-15.1063881126176</v>
      </c>
      <c r="H378" s="3">
        <v>-18.327680400415801</v>
      </c>
    </row>
    <row r="379" spans="1:8">
      <c r="A379" s="2">
        <v>40911</v>
      </c>
      <c r="B379" s="21">
        <v>11663.357339</v>
      </c>
      <c r="C379" s="12">
        <f t="shared" si="5"/>
        <v>1.4150052842741991E-2</v>
      </c>
      <c r="D379" s="21">
        <v>65354111786.300003</v>
      </c>
      <c r="E379" s="21">
        <v>5624275.5999999996</v>
      </c>
      <c r="F379" s="21">
        <v>2207</v>
      </c>
      <c r="G379" s="3">
        <v>0.89664695010032103</v>
      </c>
      <c r="H379" s="3">
        <v>-15.821478889499399</v>
      </c>
    </row>
    <row r="380" spans="1:8">
      <c r="A380" s="2">
        <v>40912</v>
      </c>
      <c r="B380" s="21">
        <v>11670.399117000001</v>
      </c>
      <c r="C380" s="12">
        <f t="shared" si="5"/>
        <v>6.0375222976787025E-4</v>
      </c>
      <c r="D380" s="21">
        <v>65576881278</v>
      </c>
      <c r="E380" s="21">
        <v>5611917.4400000004</v>
      </c>
      <c r="F380" s="21">
        <v>2205</v>
      </c>
      <c r="G380" s="3">
        <v>12.5998163410834</v>
      </c>
      <c r="H380" s="3">
        <v>-14.212245395149001</v>
      </c>
    </row>
    <row r="381" spans="1:8">
      <c r="A381" s="2">
        <v>40913</v>
      </c>
      <c r="B381" s="21">
        <v>11679.001665</v>
      </c>
      <c r="C381" s="12">
        <f t="shared" si="5"/>
        <v>7.371254327941364E-4</v>
      </c>
      <c r="D381" s="21">
        <v>65527786597.800003</v>
      </c>
      <c r="E381" s="21">
        <v>5610726.1100000003</v>
      </c>
      <c r="F381" s="21">
        <v>2205</v>
      </c>
      <c r="G381" s="3">
        <v>38.803456088296599</v>
      </c>
      <c r="H381" s="3">
        <v>-14.061485011853801</v>
      </c>
    </row>
    <row r="382" spans="1:8">
      <c r="A382" s="2">
        <v>40914</v>
      </c>
      <c r="B382" s="21">
        <v>11633.400251999999</v>
      </c>
      <c r="C382" s="12">
        <f t="shared" si="5"/>
        <v>-3.9045643033565167E-3</v>
      </c>
      <c r="D382" s="21">
        <v>65254968980.699997</v>
      </c>
      <c r="E382" s="21">
        <v>5616413.5700000003</v>
      </c>
      <c r="F382" s="21">
        <v>2207</v>
      </c>
      <c r="G382" s="3">
        <v>11.1533190537981</v>
      </c>
      <c r="H382" s="3">
        <v>-14.716893938052801</v>
      </c>
    </row>
    <row r="383" spans="1:8">
      <c r="A383" s="2">
        <v>40915</v>
      </c>
      <c r="B383" s="21">
        <v>11616.934589</v>
      </c>
      <c r="C383" s="12">
        <f t="shared" si="5"/>
        <v>-1.4153783625873513E-3</v>
      </c>
      <c r="D383" s="21">
        <v>65245509126</v>
      </c>
      <c r="E383" s="21">
        <v>5616413.5700000003</v>
      </c>
      <c r="F383" s="21">
        <v>2207</v>
      </c>
      <c r="G383" s="3">
        <v>8.1255488087576992</v>
      </c>
      <c r="H383" s="3">
        <v>-10.3997497557058</v>
      </c>
    </row>
    <row r="384" spans="1:8">
      <c r="A384" s="2">
        <v>40916</v>
      </c>
      <c r="B384" s="21">
        <v>11615.250662</v>
      </c>
      <c r="C384" s="12">
        <f t="shared" si="5"/>
        <v>-1.4495450474469738E-4</v>
      </c>
      <c r="D384" s="21">
        <v>65236051494.699997</v>
      </c>
      <c r="E384" s="21">
        <v>5616413.5700000003</v>
      </c>
      <c r="F384" s="21">
        <v>2207</v>
      </c>
      <c r="G384" s="3">
        <v>3.66010920159645</v>
      </c>
      <c r="H384" s="3">
        <v>-8.3517403386550804</v>
      </c>
    </row>
    <row r="385" spans="1:8">
      <c r="A385" s="2">
        <v>40917</v>
      </c>
      <c r="B385" s="21">
        <v>11613.566996</v>
      </c>
      <c r="C385" s="12">
        <f t="shared" si="5"/>
        <v>-1.4495304914159348E-4</v>
      </c>
      <c r="D385" s="21">
        <v>65226595330.699997</v>
      </c>
      <c r="E385" s="21">
        <v>5616413.5700000003</v>
      </c>
      <c r="F385" s="21">
        <v>2207</v>
      </c>
      <c r="G385" s="3">
        <v>3.6108056487720499</v>
      </c>
      <c r="H385" s="3">
        <v>-9.7479270439045909</v>
      </c>
    </row>
    <row r="386" spans="1:8">
      <c r="A386" s="2">
        <v>40918</v>
      </c>
      <c r="B386" s="21">
        <v>11724.589118</v>
      </c>
      <c r="C386" s="12">
        <f t="shared" si="5"/>
        <v>9.5596918705716412E-3</v>
      </c>
      <c r="D386" s="21">
        <v>65822706550.699997</v>
      </c>
      <c r="E386" s="21">
        <v>5606873.8499999996</v>
      </c>
      <c r="F386" s="21">
        <v>2205</v>
      </c>
      <c r="G386" s="3">
        <v>16.534082607653801</v>
      </c>
      <c r="H386" s="3">
        <v>-5.0971705462721699</v>
      </c>
    </row>
    <row r="387" spans="1:8">
      <c r="A387" s="2">
        <v>40919</v>
      </c>
      <c r="B387" s="21">
        <v>11693.635738999999</v>
      </c>
      <c r="C387" s="12">
        <f t="shared" ref="C387:C450" si="6">+(B387-B386)/B386</f>
        <v>-2.6400395517894768E-3</v>
      </c>
      <c r="D387" s="21">
        <v>65572347342</v>
      </c>
      <c r="E387" s="21">
        <v>5607529.4500000002</v>
      </c>
      <c r="F387" s="21">
        <v>2206</v>
      </c>
      <c r="G387" s="3">
        <v>21.225658097215302</v>
      </c>
      <c r="H387" s="3">
        <v>-5.8727374107245298</v>
      </c>
    </row>
    <row r="388" spans="1:8">
      <c r="A388" s="2">
        <v>40920</v>
      </c>
      <c r="B388" s="21">
        <v>11535.695901999999</v>
      </c>
      <c r="C388" s="12">
        <f t="shared" si="6"/>
        <v>-1.3506478269478435E-2</v>
      </c>
      <c r="D388" s="21">
        <v>64598991749.699997</v>
      </c>
      <c r="E388" s="21">
        <v>5607072.3200000003</v>
      </c>
      <c r="F388" s="21">
        <v>2206</v>
      </c>
      <c r="G388" s="3">
        <v>6.6702079688710096</v>
      </c>
      <c r="H388" s="3">
        <v>-8.4144035016612406</v>
      </c>
    </row>
    <row r="389" spans="1:8">
      <c r="A389" s="2">
        <v>40921</v>
      </c>
      <c r="B389" s="21">
        <v>11546.401174000001</v>
      </c>
      <c r="C389" s="12">
        <f t="shared" si="6"/>
        <v>9.2801267395970746E-4</v>
      </c>
      <c r="D389" s="21">
        <v>64744706448.400002</v>
      </c>
      <c r="E389" s="21">
        <v>5607351.2800000003</v>
      </c>
      <c r="F389" s="21">
        <v>2206</v>
      </c>
      <c r="G389" s="3">
        <v>31.697611276512902</v>
      </c>
      <c r="H389" s="3">
        <v>-8.2161552152123694</v>
      </c>
    </row>
    <row r="390" spans="1:8">
      <c r="A390" s="2">
        <v>40922</v>
      </c>
      <c r="B390" s="21">
        <v>11544.705078000001</v>
      </c>
      <c r="C390" s="12">
        <f t="shared" si="6"/>
        <v>-1.4689390871147902E-4</v>
      </c>
      <c r="D390" s="21">
        <v>64735216833.599998</v>
      </c>
      <c r="E390" s="21">
        <v>5607351.2800000003</v>
      </c>
      <c r="F390" s="21">
        <v>2206</v>
      </c>
      <c r="G390" s="3">
        <v>34.012927796654502</v>
      </c>
      <c r="H390" s="3">
        <v>-8.4480338710852791</v>
      </c>
    </row>
    <row r="391" spans="1:8">
      <c r="A391" s="2">
        <v>40923</v>
      </c>
      <c r="B391" s="21">
        <v>11543.825529</v>
      </c>
      <c r="C391" s="12">
        <f t="shared" si="6"/>
        <v>-7.6186355048361851E-5</v>
      </c>
      <c r="D391" s="21">
        <v>64730284893.099998</v>
      </c>
      <c r="E391" s="21">
        <v>5607351.2800000003</v>
      </c>
      <c r="F391" s="21">
        <v>2206</v>
      </c>
      <c r="G391" s="3">
        <v>9.8558560910549708</v>
      </c>
      <c r="H391" s="3">
        <v>-12.7747558590252</v>
      </c>
    </row>
    <row r="392" spans="1:8">
      <c r="A392" s="2">
        <v>40924</v>
      </c>
      <c r="B392" s="21">
        <v>11455.372963</v>
      </c>
      <c r="C392" s="12">
        <f t="shared" si="6"/>
        <v>-7.662326997042051E-3</v>
      </c>
      <c r="D392" s="21">
        <v>64231248173.199997</v>
      </c>
      <c r="E392" s="21">
        <v>5607083.0899999999</v>
      </c>
      <c r="F392" s="21">
        <v>2204</v>
      </c>
      <c r="G392" s="3">
        <v>-1.21926196728064</v>
      </c>
      <c r="H392" s="3">
        <v>-14.1078085451934</v>
      </c>
    </row>
    <row r="393" spans="1:8">
      <c r="A393" s="2">
        <v>40925</v>
      </c>
      <c r="B393" s="21">
        <v>11566.662001999999</v>
      </c>
      <c r="C393" s="12">
        <f t="shared" si="6"/>
        <v>9.7150079145790023E-3</v>
      </c>
      <c r="D393" s="21">
        <v>64852869292.300003</v>
      </c>
      <c r="E393" s="21">
        <v>5606880.7000000002</v>
      </c>
      <c r="F393" s="21">
        <v>2204</v>
      </c>
      <c r="G393" s="3">
        <v>11.306274128746701</v>
      </c>
      <c r="H393" s="3">
        <v>-14.677561018459199</v>
      </c>
    </row>
    <row r="394" spans="1:8">
      <c r="A394" s="2">
        <v>40926</v>
      </c>
      <c r="B394" s="21">
        <v>11667.163280999999</v>
      </c>
      <c r="C394" s="12">
        <f t="shared" si="6"/>
        <v>8.6888748873808468E-3</v>
      </c>
      <c r="D394" s="21">
        <v>65417337174.300003</v>
      </c>
      <c r="E394" s="21">
        <v>5599694.0899999999</v>
      </c>
      <c r="F394" s="21">
        <v>2202</v>
      </c>
      <c r="G394" s="3">
        <v>32.123003061898402</v>
      </c>
      <c r="H394" s="3">
        <v>-13.352923740137101</v>
      </c>
    </row>
    <row r="395" spans="1:8">
      <c r="A395" s="2">
        <v>40927</v>
      </c>
      <c r="B395" s="21">
        <v>11645.472711</v>
      </c>
      <c r="C395" s="12">
        <f t="shared" si="6"/>
        <v>-1.8591125775467617E-3</v>
      </c>
      <c r="D395" s="21">
        <v>65108710635</v>
      </c>
      <c r="E395" s="21">
        <v>5598111.7599999998</v>
      </c>
      <c r="F395" s="21">
        <v>2198</v>
      </c>
      <c r="G395" s="3">
        <v>15.1731934880825</v>
      </c>
      <c r="H395" s="3">
        <v>-13.658451962378701</v>
      </c>
    </row>
    <row r="396" spans="1:8">
      <c r="A396" s="2">
        <v>40928</v>
      </c>
      <c r="B396" s="21">
        <v>11621.459161999999</v>
      </c>
      <c r="C396" s="12">
        <f t="shared" si="6"/>
        <v>-2.062050171421431E-3</v>
      </c>
      <c r="D396" s="21">
        <v>65039171656.800003</v>
      </c>
      <c r="E396" s="21">
        <v>5596461.29</v>
      </c>
      <c r="F396" s="21">
        <v>2195</v>
      </c>
      <c r="G396" s="3">
        <v>4.7665959105886699</v>
      </c>
      <c r="H396" s="3">
        <v>-13.9953768576994</v>
      </c>
    </row>
    <row r="397" spans="1:8">
      <c r="A397" s="2">
        <v>40929</v>
      </c>
      <c r="B397" s="21">
        <v>11619.854084000001</v>
      </c>
      <c r="C397" s="12">
        <f t="shared" si="6"/>
        <v>-1.3811329348787713E-4</v>
      </c>
      <c r="D397" s="21">
        <v>65030061356.199997</v>
      </c>
      <c r="E397" s="21">
        <v>5596461.29</v>
      </c>
      <c r="F397" s="21">
        <v>2195</v>
      </c>
      <c r="G397" s="3">
        <v>-5.40687935233814</v>
      </c>
      <c r="H397" s="3">
        <v>-14.7576951957359</v>
      </c>
    </row>
    <row r="398" spans="1:8">
      <c r="A398" s="2">
        <v>40930</v>
      </c>
      <c r="B398" s="21">
        <v>11618.226366000001</v>
      </c>
      <c r="C398" s="12">
        <f t="shared" si="6"/>
        <v>-1.4008076075938198E-4</v>
      </c>
      <c r="D398" s="21">
        <v>65020954151.5</v>
      </c>
      <c r="E398" s="21">
        <v>5596461.29</v>
      </c>
      <c r="F398" s="21">
        <v>2195</v>
      </c>
      <c r="G398" s="3">
        <v>-5.68401368796816</v>
      </c>
      <c r="H398" s="3">
        <v>-15.726119939826701</v>
      </c>
    </row>
    <row r="399" spans="1:8">
      <c r="A399" s="2">
        <v>40931</v>
      </c>
      <c r="B399" s="21">
        <v>11640.520812000001</v>
      </c>
      <c r="C399" s="12">
        <f t="shared" si="6"/>
        <v>1.9189199192437114E-3</v>
      </c>
      <c r="D399" s="21">
        <v>64935132959.599998</v>
      </c>
      <c r="E399" s="21">
        <v>5570934.54</v>
      </c>
      <c r="F399" s="21">
        <v>2189</v>
      </c>
      <c r="G399" s="3">
        <v>-3.3608742740498498</v>
      </c>
      <c r="H399" s="3">
        <v>-14.028139366285901</v>
      </c>
    </row>
    <row r="400" spans="1:8">
      <c r="A400" s="2">
        <v>40932</v>
      </c>
      <c r="B400" s="21">
        <v>11620.605184</v>
      </c>
      <c r="C400" s="12">
        <f t="shared" si="6"/>
        <v>-1.7108880540353481E-3</v>
      </c>
      <c r="D400" s="21">
        <v>64661867833.400002</v>
      </c>
      <c r="E400" s="21">
        <v>5571687.3899999997</v>
      </c>
      <c r="F400" s="21">
        <v>2187</v>
      </c>
      <c r="G400" s="3">
        <v>-5.1956960319097103</v>
      </c>
      <c r="H400" s="3">
        <v>-15.788565666557</v>
      </c>
    </row>
    <row r="401" spans="1:8">
      <c r="A401" s="2">
        <v>40933</v>
      </c>
      <c r="B401" s="21">
        <v>11595.85924</v>
      </c>
      <c r="C401" s="12">
        <f t="shared" si="6"/>
        <v>-2.1294884051367693E-3</v>
      </c>
      <c r="D401" s="21">
        <v>64690983446.5</v>
      </c>
      <c r="E401" s="21">
        <v>5578848.1399999997</v>
      </c>
      <c r="F401" s="21">
        <v>2188</v>
      </c>
      <c r="G401" s="3">
        <v>-1.9551463606613999</v>
      </c>
      <c r="H401" s="3">
        <v>-14.967251581179401</v>
      </c>
    </row>
    <row r="402" spans="1:8">
      <c r="A402" s="2">
        <v>40933</v>
      </c>
      <c r="B402" s="21">
        <v>11595.85924</v>
      </c>
      <c r="C402" s="12">
        <f t="shared" si="6"/>
        <v>0</v>
      </c>
      <c r="D402" s="21">
        <v>64690983446.5</v>
      </c>
      <c r="E402" s="21">
        <v>5578848.1399999997</v>
      </c>
      <c r="F402" s="21">
        <v>2188</v>
      </c>
      <c r="G402" s="3">
        <v>-1.9551463606613999</v>
      </c>
      <c r="H402" s="3">
        <v>-14.967251581179401</v>
      </c>
    </row>
    <row r="403" spans="1:8">
      <c r="A403" s="2">
        <v>40934</v>
      </c>
      <c r="B403" s="21">
        <v>11582.102124999999</v>
      </c>
      <c r="C403" s="12">
        <f t="shared" si="6"/>
        <v>-1.1863816829153181E-3</v>
      </c>
      <c r="D403" s="21">
        <v>64622177349.599998</v>
      </c>
      <c r="E403" s="21">
        <v>5579490.3399999999</v>
      </c>
      <c r="F403" s="21">
        <v>2187</v>
      </c>
      <c r="G403" s="3">
        <v>1.9370327987940199</v>
      </c>
      <c r="H403" s="3">
        <v>-15.154639536390601</v>
      </c>
    </row>
    <row r="404" spans="1:8">
      <c r="A404" s="2">
        <v>40935</v>
      </c>
      <c r="B404" s="21">
        <v>11534.528011</v>
      </c>
      <c r="C404" s="12">
        <f t="shared" si="6"/>
        <v>-4.1075543529624252E-3</v>
      </c>
      <c r="D404" s="21">
        <v>64356349434.699997</v>
      </c>
      <c r="E404" s="21">
        <v>5579452.0999999996</v>
      </c>
      <c r="F404" s="21">
        <v>2185</v>
      </c>
      <c r="G404" s="3">
        <v>-5.5156204240211704</v>
      </c>
      <c r="H404" s="3">
        <v>-15.8362661746106</v>
      </c>
    </row>
    <row r="405" spans="1:8">
      <c r="A405" s="2">
        <v>40936</v>
      </c>
      <c r="B405" s="21">
        <v>11532.880375999999</v>
      </c>
      <c r="C405" s="12">
        <f t="shared" si="6"/>
        <v>-1.4284372957696167E-4</v>
      </c>
      <c r="D405" s="21">
        <v>64347153591</v>
      </c>
      <c r="E405" s="21">
        <v>5579452.0999999996</v>
      </c>
      <c r="F405" s="21">
        <v>2185</v>
      </c>
      <c r="G405" s="3">
        <v>5.7425496926657198</v>
      </c>
      <c r="H405" s="3">
        <v>-16.910467169680501</v>
      </c>
    </row>
    <row r="406" spans="1:8">
      <c r="A406" s="2">
        <v>40937</v>
      </c>
      <c r="B406" s="21">
        <v>11531.232314999999</v>
      </c>
      <c r="C406" s="12">
        <f t="shared" si="6"/>
        <v>-1.4290107468984908E-4</v>
      </c>
      <c r="D406" s="21">
        <v>64337958312.099998</v>
      </c>
      <c r="E406" s="21">
        <v>5579452.0999999996</v>
      </c>
      <c r="F406" s="21">
        <v>2185</v>
      </c>
      <c r="G406" s="3">
        <v>7.2942524941352804</v>
      </c>
      <c r="H406" s="3">
        <v>-16.049928769138202</v>
      </c>
    </row>
    <row r="407" spans="1:8">
      <c r="A407" s="2">
        <v>40938</v>
      </c>
      <c r="B407" s="21">
        <v>11645.970453</v>
      </c>
      <c r="C407" s="12">
        <f t="shared" si="6"/>
        <v>9.9502060894868568E-3</v>
      </c>
      <c r="D407" s="21">
        <v>64968048628.599998</v>
      </c>
      <c r="E407" s="21">
        <v>5571199.0899999999</v>
      </c>
      <c r="F407" s="21">
        <v>2185</v>
      </c>
      <c r="G407" s="3">
        <v>21.237136395116501</v>
      </c>
      <c r="H407" s="3">
        <v>-13.4262568930556</v>
      </c>
    </row>
    <row r="408" spans="1:8">
      <c r="A408" s="2">
        <v>40939</v>
      </c>
      <c r="B408" s="21">
        <v>11796.953288999999</v>
      </c>
      <c r="C408" s="12">
        <f t="shared" si="6"/>
        <v>1.2964384257140724E-2</v>
      </c>
      <c r="D408" s="21">
        <v>65691317704.099998</v>
      </c>
      <c r="E408" s="21">
        <v>5568476.7699999996</v>
      </c>
      <c r="F408" s="21">
        <v>2187</v>
      </c>
      <c r="G408" s="3">
        <v>42.050129830574903</v>
      </c>
      <c r="H408" s="3">
        <v>-5.2813766833504197</v>
      </c>
    </row>
    <row r="409" spans="1:8">
      <c r="A409" s="2">
        <v>40940</v>
      </c>
      <c r="B409" s="21">
        <v>11789.695473</v>
      </c>
      <c r="C409" s="12">
        <f t="shared" si="6"/>
        <v>-6.152280018576385E-4</v>
      </c>
      <c r="D409" s="21">
        <v>65340057030.599998</v>
      </c>
      <c r="E409" s="21">
        <v>5541919.1900000004</v>
      </c>
      <c r="F409" s="21">
        <v>2183</v>
      </c>
      <c r="G409" s="3">
        <v>35.260675487371699</v>
      </c>
      <c r="H409" s="3">
        <v>-3.21037709730339</v>
      </c>
    </row>
    <row r="410" spans="1:8">
      <c r="A410" s="2">
        <v>40941</v>
      </c>
      <c r="B410" s="21">
        <v>11854.693265</v>
      </c>
      <c r="C410" s="12">
        <f t="shared" si="6"/>
        <v>5.5131018565198623E-3</v>
      </c>
      <c r="D410" s="21">
        <v>67146691565.699997</v>
      </c>
      <c r="E410" s="21">
        <v>5657429.1299999999</v>
      </c>
      <c r="F410" s="21">
        <v>2177</v>
      </c>
      <c r="G410" s="3">
        <v>21.892971930813399</v>
      </c>
      <c r="H410" s="3">
        <v>-2.09852472098585</v>
      </c>
    </row>
    <row r="411" spans="1:8">
      <c r="A411" s="2">
        <v>40942</v>
      </c>
      <c r="B411" s="21">
        <v>11886.191421</v>
      </c>
      <c r="C411" s="12">
        <f t="shared" si="6"/>
        <v>2.6570199072965769E-3</v>
      </c>
      <c r="D411" s="21">
        <v>67306685585.400002</v>
      </c>
      <c r="E411" s="21">
        <v>5662643.3399999999</v>
      </c>
      <c r="F411" s="21">
        <v>2181</v>
      </c>
      <c r="G411" s="3">
        <v>24.971304819610999</v>
      </c>
      <c r="H411" s="3">
        <v>-1.5419759150290799</v>
      </c>
    </row>
    <row r="412" spans="1:8">
      <c r="A412" s="2">
        <v>40943</v>
      </c>
      <c r="B412" s="21">
        <v>11884.414169</v>
      </c>
      <c r="C412" s="12">
        <f t="shared" si="6"/>
        <v>-1.4952241109459936E-4</v>
      </c>
      <c r="D412" s="21">
        <v>67297198700.5</v>
      </c>
      <c r="E412" s="21">
        <v>5662643.3399999999</v>
      </c>
      <c r="F412" s="21">
        <v>2181</v>
      </c>
      <c r="G412" s="3">
        <v>23.630807753311299</v>
      </c>
      <c r="H412" s="3">
        <v>5.3605925159206897</v>
      </c>
    </row>
    <row r="413" spans="1:8">
      <c r="A413" s="2">
        <v>40944</v>
      </c>
      <c r="B413" s="21">
        <v>11882.738717</v>
      </c>
      <c r="C413" s="12">
        <f t="shared" si="6"/>
        <v>-1.4097893057024572E-4</v>
      </c>
      <c r="D413" s="21">
        <v>67287711215.199997</v>
      </c>
      <c r="E413" s="21">
        <v>5662643.3399999999</v>
      </c>
      <c r="F413" s="21">
        <v>2181</v>
      </c>
      <c r="G413" s="3">
        <v>29.435530403968698</v>
      </c>
      <c r="H413" s="3">
        <v>1.29689246295861E-2</v>
      </c>
    </row>
    <row r="414" spans="1:8">
      <c r="A414" s="2">
        <v>40945</v>
      </c>
      <c r="B414" s="21">
        <v>11859.22395</v>
      </c>
      <c r="C414" s="12">
        <f t="shared" si="6"/>
        <v>-1.9789012920362588E-3</v>
      </c>
      <c r="D414" s="21">
        <v>68447037183.5</v>
      </c>
      <c r="E414" s="21">
        <v>5772652.46</v>
      </c>
      <c r="F414" s="21">
        <v>2184</v>
      </c>
      <c r="G414" s="3">
        <v>28.549631909699201</v>
      </c>
      <c r="H414" s="3">
        <v>-1.32095504086079</v>
      </c>
    </row>
    <row r="415" spans="1:8">
      <c r="A415" s="2">
        <v>40946</v>
      </c>
      <c r="B415" s="21">
        <v>11898.248025000001</v>
      </c>
      <c r="C415" s="12">
        <f t="shared" si="6"/>
        <v>3.290609500632727E-3</v>
      </c>
      <c r="D415" s="21">
        <v>68628925481.5</v>
      </c>
      <c r="E415" s="21">
        <v>5767942.7999999998</v>
      </c>
      <c r="F415" s="21">
        <v>2182</v>
      </c>
      <c r="G415" s="3">
        <v>34.028013385419101</v>
      </c>
      <c r="H415" s="3">
        <v>-2.6195583426168301</v>
      </c>
    </row>
    <row r="416" spans="1:8">
      <c r="A416" s="2">
        <v>40947</v>
      </c>
      <c r="B416" s="21">
        <v>11941.894216000001</v>
      </c>
      <c r="C416" s="12">
        <f t="shared" si="6"/>
        <v>3.6682872056703333E-3</v>
      </c>
      <c r="D416" s="21">
        <v>68956005232.300003</v>
      </c>
      <c r="E416" s="21">
        <v>5774352.5700000003</v>
      </c>
      <c r="F416" s="21">
        <v>2182</v>
      </c>
      <c r="G416" s="3">
        <v>40.381220405073002</v>
      </c>
      <c r="H416" s="3">
        <v>-3.1464054334277498</v>
      </c>
    </row>
    <row r="417" spans="1:8">
      <c r="A417" s="2">
        <v>40948</v>
      </c>
      <c r="B417" s="21">
        <v>11963.863609</v>
      </c>
      <c r="C417" s="12">
        <f t="shared" si="6"/>
        <v>1.8396908063851667E-3</v>
      </c>
      <c r="D417" s="21">
        <v>68907148539.300003</v>
      </c>
      <c r="E417" s="21">
        <v>5752186.2199999997</v>
      </c>
      <c r="F417" s="21">
        <v>2181</v>
      </c>
      <c r="G417" s="3">
        <v>27.863962476695701</v>
      </c>
      <c r="H417" s="3">
        <v>-2.7565972888625301</v>
      </c>
    </row>
    <row r="418" spans="1:8">
      <c r="A418" s="2">
        <v>40949</v>
      </c>
      <c r="B418" s="21">
        <v>11984.228826</v>
      </c>
      <c r="C418" s="12">
        <f t="shared" si="6"/>
        <v>1.7022274463811538E-3</v>
      </c>
      <c r="D418" s="21">
        <v>68910634402.899994</v>
      </c>
      <c r="E418" s="21">
        <v>5750088.3799999999</v>
      </c>
      <c r="F418" s="21">
        <v>2179</v>
      </c>
      <c r="G418" s="3">
        <v>34.8041100235302</v>
      </c>
      <c r="H418" s="3">
        <v>-2.3921694684574302</v>
      </c>
    </row>
    <row r="419" spans="1:8">
      <c r="A419" s="2">
        <v>40950</v>
      </c>
      <c r="B419" s="21">
        <v>11982.571198</v>
      </c>
      <c r="C419" s="12">
        <f t="shared" si="6"/>
        <v>-1.3831745238413566E-4</v>
      </c>
      <c r="D419" s="21">
        <v>68900843388.899994</v>
      </c>
      <c r="E419" s="21">
        <v>5750088.3799999999</v>
      </c>
      <c r="F419" s="21">
        <v>2179</v>
      </c>
      <c r="G419" s="3">
        <v>58.790921043037301</v>
      </c>
      <c r="H419" s="3">
        <v>-2.3910688693223099</v>
      </c>
    </row>
    <row r="420" spans="1:8">
      <c r="A420" s="2">
        <v>40951</v>
      </c>
      <c r="B420" s="21">
        <v>11980.867758</v>
      </c>
      <c r="C420" s="12">
        <f t="shared" si="6"/>
        <v>-1.4215980625958125E-4</v>
      </c>
      <c r="D420" s="21">
        <v>68891048458.899994</v>
      </c>
      <c r="E420" s="21">
        <v>5750088.3799999999</v>
      </c>
      <c r="F420" s="21">
        <v>2179</v>
      </c>
      <c r="G420" s="3">
        <v>56.737597786864903</v>
      </c>
      <c r="H420" s="3">
        <v>-3.52441330489241</v>
      </c>
    </row>
    <row r="421" spans="1:8">
      <c r="A421" s="2">
        <v>40952</v>
      </c>
      <c r="B421" s="21">
        <v>12077.846353000001</v>
      </c>
      <c r="C421" s="12">
        <f t="shared" si="6"/>
        <v>8.0944550060027872E-3</v>
      </c>
      <c r="D421" s="21">
        <v>6957712888.3999996</v>
      </c>
      <c r="E421" s="21">
        <v>5760835.75</v>
      </c>
      <c r="F421" s="21">
        <v>2177</v>
      </c>
      <c r="G421" s="3">
        <v>73.199912069853795</v>
      </c>
      <c r="H421" s="3">
        <v>-2.0874639115537601</v>
      </c>
    </row>
    <row r="422" spans="1:8">
      <c r="A422" s="2">
        <v>40953</v>
      </c>
      <c r="B422" s="21">
        <v>12099.240164999999</v>
      </c>
      <c r="C422" s="12">
        <f t="shared" si="6"/>
        <v>1.7713267228875165E-3</v>
      </c>
      <c r="D422" s="21">
        <v>69177944299.399994</v>
      </c>
      <c r="E422" s="21">
        <v>5717086.3300000001</v>
      </c>
      <c r="F422" s="21">
        <v>2177</v>
      </c>
      <c r="G422" s="3">
        <v>77.133827703133406</v>
      </c>
      <c r="H422" s="3">
        <v>3.3374464592020798</v>
      </c>
    </row>
    <row r="423" spans="1:8">
      <c r="A423" s="2">
        <v>40954</v>
      </c>
      <c r="B423" s="21">
        <v>12116.691704999999</v>
      </c>
      <c r="C423" s="12">
        <f t="shared" si="6"/>
        <v>1.4423666083166822E-3</v>
      </c>
      <c r="D423" s="21">
        <v>69351696379.399994</v>
      </c>
      <c r="E423" s="21">
        <v>5723719.5700000003</v>
      </c>
      <c r="F423" s="21">
        <v>2179</v>
      </c>
      <c r="G423" s="3">
        <v>97.952214409419497</v>
      </c>
      <c r="H423" s="3">
        <v>5.1613540308560601</v>
      </c>
    </row>
    <row r="424" spans="1:8">
      <c r="A424" s="2">
        <v>40955</v>
      </c>
      <c r="B424" s="21">
        <v>12298.126636000001</v>
      </c>
      <c r="C424" s="12">
        <f t="shared" si="6"/>
        <v>1.4973966113632468E-2</v>
      </c>
      <c r="D424" s="21">
        <v>70286025150.100006</v>
      </c>
      <c r="E424" s="21">
        <v>5707873.5300000003</v>
      </c>
      <c r="F424" s="21">
        <v>2181</v>
      </c>
      <c r="G424" s="3">
        <v>110.867415848924</v>
      </c>
      <c r="H424" s="3">
        <v>8.4100327489980309</v>
      </c>
    </row>
    <row r="425" spans="1:8">
      <c r="A425" s="2">
        <v>40956</v>
      </c>
      <c r="B425" s="21">
        <v>12332.350095</v>
      </c>
      <c r="C425" s="12">
        <f t="shared" si="6"/>
        <v>2.782818880708012E-3</v>
      </c>
      <c r="D425" s="21">
        <v>70412381370.539993</v>
      </c>
      <c r="E425" s="21">
        <v>5709587.4991739998</v>
      </c>
      <c r="F425" s="21">
        <v>2183</v>
      </c>
      <c r="G425" s="3">
        <v>96.327103725781299</v>
      </c>
      <c r="H425" s="3">
        <v>9.0550024505384901</v>
      </c>
    </row>
    <row r="426" spans="1:8">
      <c r="A426" s="2">
        <v>40957</v>
      </c>
      <c r="B426" s="21">
        <v>12330.592177</v>
      </c>
      <c r="C426" s="12">
        <f t="shared" si="6"/>
        <v>-1.4254525588858056E-4</v>
      </c>
      <c r="D426" s="21">
        <v>70402594952.910004</v>
      </c>
      <c r="E426" s="21">
        <v>5709587.4991739998</v>
      </c>
      <c r="F426" s="21">
        <v>2183</v>
      </c>
      <c r="G426" s="3">
        <v>100.474688218241</v>
      </c>
      <c r="H426" s="3">
        <v>8.7749482298411898</v>
      </c>
    </row>
    <row r="427" spans="1:8">
      <c r="A427" s="2">
        <v>40958</v>
      </c>
      <c r="B427" s="21">
        <v>12328.878425000001</v>
      </c>
      <c r="C427" s="12">
        <f t="shared" si="6"/>
        <v>-1.3898375482698105E-4</v>
      </c>
      <c r="D427" s="21">
        <v>70392810133.820007</v>
      </c>
      <c r="E427" s="21">
        <v>5709587.4991739998</v>
      </c>
      <c r="F427" s="21">
        <v>2183</v>
      </c>
      <c r="G427" s="3">
        <v>105.225851813708</v>
      </c>
      <c r="H427" s="3">
        <v>5.0246348715101901</v>
      </c>
    </row>
    <row r="428" spans="1:8">
      <c r="A428" s="2">
        <v>40959</v>
      </c>
      <c r="B428" s="21">
        <v>12378.844401</v>
      </c>
      <c r="C428" s="12">
        <f t="shared" si="6"/>
        <v>4.0527592435886557E-3</v>
      </c>
      <c r="D428" s="21">
        <v>70537167671.559998</v>
      </c>
      <c r="E428" s="21">
        <v>5698066.3547560005</v>
      </c>
      <c r="F428" s="21">
        <v>2184</v>
      </c>
      <c r="G428" s="3">
        <v>115.939981248332</v>
      </c>
      <c r="H428" s="3">
        <v>4.9275283923784796</v>
      </c>
    </row>
    <row r="429" spans="1:8">
      <c r="A429" s="2">
        <v>40960</v>
      </c>
      <c r="B429" s="21">
        <v>12295.806154</v>
      </c>
      <c r="C429" s="12">
        <f t="shared" si="6"/>
        <v>-6.7080774513404769E-3</v>
      </c>
      <c r="D429" s="21">
        <v>70484512420.050003</v>
      </c>
      <c r="E429" s="21">
        <v>5732816.5742840003</v>
      </c>
      <c r="F429" s="21">
        <v>2186</v>
      </c>
      <c r="G429" s="3">
        <v>99.300757399845594</v>
      </c>
      <c r="H429" s="3">
        <v>4.7698516791977603</v>
      </c>
    </row>
    <row r="430" spans="1:8">
      <c r="A430" s="2">
        <v>40961</v>
      </c>
      <c r="B430" s="21">
        <v>12305.03011</v>
      </c>
      <c r="C430" s="12">
        <f t="shared" si="6"/>
        <v>7.5017090253973575E-4</v>
      </c>
      <c r="D430" s="21">
        <v>70515032531.710007</v>
      </c>
      <c r="E430" s="21">
        <v>5730559.1861850005</v>
      </c>
      <c r="F430" s="21">
        <v>2185</v>
      </c>
      <c r="G430" s="3">
        <v>96.490522617739003</v>
      </c>
      <c r="H430" s="3">
        <v>4.4477446121000002</v>
      </c>
    </row>
    <row r="431" spans="1:8">
      <c r="A431" s="2">
        <v>40962</v>
      </c>
      <c r="B431" s="21">
        <v>12462.850232999999</v>
      </c>
      <c r="C431" s="12">
        <f t="shared" si="6"/>
        <v>1.2825659229532719E-2</v>
      </c>
      <c r="D431" s="21">
        <v>71500035239.419998</v>
      </c>
      <c r="E431" s="21">
        <v>5737131.0652120002</v>
      </c>
      <c r="F431" s="21">
        <v>2189</v>
      </c>
      <c r="G431" s="3">
        <v>134.27628678853401</v>
      </c>
      <c r="H431" s="3">
        <v>7.2131385644981396</v>
      </c>
    </row>
    <row r="432" spans="1:8">
      <c r="A432" s="2">
        <v>40962</v>
      </c>
      <c r="B432" s="21">
        <v>12462.850232999999</v>
      </c>
      <c r="C432" s="12">
        <f t="shared" si="6"/>
        <v>0</v>
      </c>
      <c r="D432" s="21">
        <v>71500035239.419998</v>
      </c>
      <c r="E432" s="21">
        <v>5737131.0652120002</v>
      </c>
      <c r="F432" s="21">
        <v>2189</v>
      </c>
      <c r="G432" s="3">
        <v>134.27628678853401</v>
      </c>
      <c r="H432" s="3">
        <v>7.2131385644981396</v>
      </c>
    </row>
    <row r="433" spans="1:8">
      <c r="A433" s="2">
        <v>40963</v>
      </c>
      <c r="B433" s="21">
        <v>12461.885582999999</v>
      </c>
      <c r="C433" s="12">
        <f t="shared" si="6"/>
        <v>-7.7402037412407091E-5</v>
      </c>
      <c r="D433" s="21">
        <v>71514654363.990005</v>
      </c>
      <c r="E433" s="21">
        <v>5738688.8898489997</v>
      </c>
      <c r="F433" s="21">
        <v>2192</v>
      </c>
      <c r="G433" s="3">
        <v>140.205731841122</v>
      </c>
      <c r="H433" s="3">
        <v>7.2275460700717797</v>
      </c>
    </row>
    <row r="434" spans="1:8">
      <c r="A434" s="2">
        <v>40964</v>
      </c>
      <c r="B434" s="21">
        <v>12460.15258</v>
      </c>
      <c r="C434" s="12">
        <f t="shared" si="6"/>
        <v>-1.3906426828083415E-4</v>
      </c>
      <c r="D434" s="21">
        <v>71504939174.970001</v>
      </c>
      <c r="E434" s="21">
        <v>5738688.8898489997</v>
      </c>
      <c r="F434" s="21">
        <v>2192</v>
      </c>
      <c r="G434" s="3">
        <v>143.288160116321</v>
      </c>
      <c r="H434" s="3">
        <v>3.8237855315046998</v>
      </c>
    </row>
    <row r="435" spans="1:8">
      <c r="A435" s="2">
        <v>40965</v>
      </c>
      <c r="B435" s="21">
        <v>12458.459769999999</v>
      </c>
      <c r="C435" s="12">
        <f t="shared" si="6"/>
        <v>-1.3585788690241411E-4</v>
      </c>
      <c r="D435" s="21">
        <v>71495224669.160004</v>
      </c>
      <c r="E435" s="21">
        <v>5738688.8898489997</v>
      </c>
      <c r="F435" s="21">
        <v>2192</v>
      </c>
      <c r="G435" s="3">
        <v>155.35933249863601</v>
      </c>
      <c r="H435" s="3">
        <v>3.0860806037586999</v>
      </c>
    </row>
    <row r="436" spans="1:8">
      <c r="A436" s="2">
        <v>40966</v>
      </c>
      <c r="B436" s="21">
        <v>12303.585835</v>
      </c>
      <c r="C436" s="12">
        <f t="shared" si="6"/>
        <v>-1.2431226480574783E-2</v>
      </c>
      <c r="D436" s="21">
        <v>70588529178.169998</v>
      </c>
      <c r="E436" s="21">
        <v>5737214.6683529997</v>
      </c>
      <c r="F436" s="21">
        <v>2191</v>
      </c>
      <c r="G436" s="3">
        <v>119.689505840123</v>
      </c>
      <c r="H436" s="3">
        <v>0.55249406400108503</v>
      </c>
    </row>
    <row r="437" spans="1:8">
      <c r="A437" s="2">
        <v>40967</v>
      </c>
      <c r="B437" s="21">
        <v>12263.373697999999</v>
      </c>
      <c r="C437" s="12">
        <f t="shared" si="6"/>
        <v>-3.2683266113858454E-3</v>
      </c>
      <c r="D437" s="21">
        <v>70904272263.529999</v>
      </c>
      <c r="E437" s="21">
        <v>5782330.9402160002</v>
      </c>
      <c r="F437" s="21">
        <v>2196</v>
      </c>
      <c r="G437" s="3">
        <v>111.478682624401</v>
      </c>
      <c r="H437" s="3">
        <v>0.13253169733520301</v>
      </c>
    </row>
    <row r="438" spans="1:8">
      <c r="A438" s="2">
        <v>40968</v>
      </c>
      <c r="B438" s="21">
        <v>12431.20003</v>
      </c>
      <c r="C438" s="12">
        <f t="shared" si="6"/>
        <v>1.3685168219848906E-2</v>
      </c>
      <c r="D438" s="21">
        <v>71935837341.330002</v>
      </c>
      <c r="E438" s="21">
        <v>5786769.5846349997</v>
      </c>
      <c r="F438" s="21">
        <v>2200</v>
      </c>
      <c r="G438" s="3">
        <v>121.192982563651</v>
      </c>
      <c r="H438" s="3">
        <v>2.7367594488241598</v>
      </c>
    </row>
    <row r="439" spans="1:8">
      <c r="A439" s="2">
        <v>40969</v>
      </c>
      <c r="B439" s="21">
        <v>12502.850075</v>
      </c>
      <c r="C439" s="12">
        <f t="shared" si="6"/>
        <v>5.7637271403475536E-3</v>
      </c>
      <c r="D439" s="21">
        <v>72276848769.100006</v>
      </c>
      <c r="E439" s="21">
        <v>5780758.7574840002</v>
      </c>
      <c r="F439" s="21">
        <v>2200</v>
      </c>
      <c r="G439" s="3">
        <v>102.803988252785</v>
      </c>
      <c r="H439" s="3">
        <v>3.9806566063518001</v>
      </c>
    </row>
    <row r="440" spans="1:8">
      <c r="A440" s="2">
        <v>40970</v>
      </c>
      <c r="B440" s="21">
        <v>12479.630313</v>
      </c>
      <c r="C440" s="12">
        <f t="shared" si="6"/>
        <v>-1.857157516943242E-3</v>
      </c>
      <c r="D440" s="21">
        <v>72471243577.429993</v>
      </c>
      <c r="E440" s="21">
        <v>5807479.5364899999</v>
      </c>
      <c r="F440" s="21">
        <v>2198</v>
      </c>
      <c r="G440" s="3">
        <v>99.758890228288294</v>
      </c>
      <c r="H440" s="3">
        <v>3.6197435758348901</v>
      </c>
    </row>
    <row r="441" spans="1:8">
      <c r="A441" s="2">
        <v>40971</v>
      </c>
      <c r="B441" s="21">
        <v>12477.351075</v>
      </c>
      <c r="C441" s="12">
        <f t="shared" si="6"/>
        <v>-1.8263666012805616E-4</v>
      </c>
      <c r="D441" s="21">
        <v>72461961037.419998</v>
      </c>
      <c r="E441" s="21">
        <v>5807479.5364899999</v>
      </c>
      <c r="F441" s="21">
        <v>2198</v>
      </c>
      <c r="G441" s="3">
        <v>86.419024080604302</v>
      </c>
      <c r="H441" s="3">
        <v>7.29880855886553</v>
      </c>
    </row>
    <row r="442" spans="1:8">
      <c r="A442" s="2">
        <v>40972</v>
      </c>
      <c r="B442" s="21">
        <v>12475.752815</v>
      </c>
      <c r="C442" s="12">
        <f t="shared" si="6"/>
        <v>-1.280928933067361E-4</v>
      </c>
      <c r="D442" s="21">
        <v>72452679177.820007</v>
      </c>
      <c r="E442" s="21">
        <v>5807479.5364899999</v>
      </c>
      <c r="F442" s="21">
        <v>2198</v>
      </c>
      <c r="G442" s="3">
        <v>80.215650106693701</v>
      </c>
      <c r="H442" s="3">
        <v>4.7364205582822203</v>
      </c>
    </row>
    <row r="443" spans="1:8">
      <c r="A443" s="2">
        <v>40973</v>
      </c>
      <c r="B443" s="21">
        <v>12416.219174</v>
      </c>
      <c r="C443" s="12">
        <f t="shared" si="6"/>
        <v>-4.7719477840584314E-3</v>
      </c>
      <c r="D443" s="21">
        <v>72054400543.809998</v>
      </c>
      <c r="E443" s="21">
        <v>5803197.3512399998</v>
      </c>
      <c r="F443" s="21">
        <v>2196</v>
      </c>
      <c r="G443" s="3">
        <v>70.336492510782193</v>
      </c>
      <c r="H443" s="3">
        <v>2.0483046103267202</v>
      </c>
    </row>
    <row r="444" spans="1:8">
      <c r="A444" s="2">
        <v>40974</v>
      </c>
      <c r="B444" s="21">
        <v>12215.757181999999</v>
      </c>
      <c r="C444" s="12">
        <f t="shared" si="6"/>
        <v>-1.6145171826523079E-2</v>
      </c>
      <c r="D444" s="21">
        <v>70819637300.919998</v>
      </c>
      <c r="E444" s="21">
        <v>5797330.6912080003</v>
      </c>
      <c r="F444" s="21">
        <v>2193</v>
      </c>
      <c r="G444" s="3">
        <v>39.973803847247403</v>
      </c>
      <c r="H444" s="3">
        <v>-1.1036982660234</v>
      </c>
    </row>
    <row r="445" spans="1:8">
      <c r="A445" s="2">
        <v>40975</v>
      </c>
      <c r="B445" s="21">
        <v>12243.947826</v>
      </c>
      <c r="C445" s="12">
        <f t="shared" si="6"/>
        <v>2.3077279271349099E-3</v>
      </c>
      <c r="D445" s="21">
        <v>70996558022.960007</v>
      </c>
      <c r="E445" s="21">
        <v>5798516.3138570003</v>
      </c>
      <c r="F445" s="21">
        <v>2195</v>
      </c>
      <c r="G445" s="3">
        <v>47.466463748029703</v>
      </c>
      <c r="H445" s="3">
        <v>1.00728423569644</v>
      </c>
    </row>
    <row r="446" spans="1:8">
      <c r="A446" s="2">
        <v>40976</v>
      </c>
      <c r="B446" s="21">
        <v>12342.197313999999</v>
      </c>
      <c r="C446" s="12">
        <f t="shared" si="6"/>
        <v>8.0243308282780222E-3</v>
      </c>
      <c r="D446" s="21">
        <v>71598497527.320007</v>
      </c>
      <c r="E446" s="21">
        <v>5801145.6819129996</v>
      </c>
      <c r="F446" s="21">
        <v>2196</v>
      </c>
      <c r="G446" s="3">
        <v>56.158341070534803</v>
      </c>
      <c r="H446" s="3">
        <v>2.6943721863130001</v>
      </c>
    </row>
    <row r="447" spans="1:8">
      <c r="A447" s="2">
        <v>40977</v>
      </c>
      <c r="B447" s="21">
        <v>12357.271060999999</v>
      </c>
      <c r="C447" s="12">
        <f t="shared" si="6"/>
        <v>1.2213179401128127E-3</v>
      </c>
      <c r="D447" s="21">
        <v>71720516138.460007</v>
      </c>
      <c r="E447" s="21">
        <v>5803955.5261350004</v>
      </c>
      <c r="F447" s="21">
        <v>2196</v>
      </c>
      <c r="G447" s="3">
        <v>51.588806293977903</v>
      </c>
      <c r="H447" s="3">
        <v>2.9787273566991201</v>
      </c>
    </row>
    <row r="448" spans="1:8">
      <c r="A448" s="2">
        <v>40978</v>
      </c>
      <c r="B448" s="21">
        <v>12355.538920999999</v>
      </c>
      <c r="C448" s="12">
        <f t="shared" si="6"/>
        <v>-1.4017172492612626E-4</v>
      </c>
      <c r="D448" s="21">
        <v>71710998153.679993</v>
      </c>
      <c r="E448" s="21">
        <v>5803955.5261350004</v>
      </c>
      <c r="F448" s="21">
        <v>2196</v>
      </c>
      <c r="G448" s="3">
        <v>47.9839393082081</v>
      </c>
      <c r="H448" s="3">
        <v>3.4021279529561999</v>
      </c>
    </row>
    <row r="449" spans="1:8">
      <c r="A449" s="2">
        <v>40979</v>
      </c>
      <c r="B449" s="21">
        <v>12353.899276</v>
      </c>
      <c r="C449" s="12">
        <f t="shared" si="6"/>
        <v>-1.3270525959919731E-4</v>
      </c>
      <c r="D449" s="21">
        <v>71701481616.619995</v>
      </c>
      <c r="E449" s="21">
        <v>5803955.5261350004</v>
      </c>
      <c r="F449" s="21">
        <v>2196</v>
      </c>
      <c r="G449" s="3">
        <v>44.719333419122698</v>
      </c>
      <c r="H449" s="3">
        <v>2.3130116740517699</v>
      </c>
    </row>
    <row r="450" spans="1:8">
      <c r="A450" s="2">
        <v>40980</v>
      </c>
      <c r="B450" s="21">
        <v>12314.362203000001</v>
      </c>
      <c r="C450" s="12">
        <f t="shared" si="6"/>
        <v>-3.2003719729857632E-3</v>
      </c>
      <c r="D450" s="21">
        <v>71317016362.279999</v>
      </c>
      <c r="E450" s="21">
        <v>5791216.5184469996</v>
      </c>
      <c r="F450" s="21">
        <v>2195</v>
      </c>
      <c r="G450" s="3">
        <v>39.418320556274999</v>
      </c>
      <c r="H450" s="3">
        <v>0.99069019622035603</v>
      </c>
    </row>
    <row r="451" spans="1:8">
      <c r="A451" s="2">
        <v>40981</v>
      </c>
      <c r="B451" s="21">
        <v>12469.515643000001</v>
      </c>
      <c r="C451" s="12">
        <f t="shared" ref="C451:C514" si="7">+(B451-B450)/B450</f>
        <v>1.2599389025783395E-2</v>
      </c>
      <c r="D451" s="21">
        <v>72227479665.509995</v>
      </c>
      <c r="E451" s="21">
        <v>5792337.8506230004</v>
      </c>
      <c r="F451" s="21">
        <v>2199</v>
      </c>
      <c r="G451" s="3">
        <v>62.640713007469699</v>
      </c>
      <c r="H451" s="3">
        <v>1.67972050785489</v>
      </c>
    </row>
    <row r="452" spans="1:8">
      <c r="A452" s="2">
        <v>40982</v>
      </c>
      <c r="B452" s="21">
        <v>12425.410201999999</v>
      </c>
      <c r="C452" s="12">
        <f t="shared" si="7"/>
        <v>-3.5370612831109398E-3</v>
      </c>
      <c r="D452" s="21">
        <v>71958852630.460007</v>
      </c>
      <c r="E452" s="21">
        <v>5791252.7194429999</v>
      </c>
      <c r="F452" s="21">
        <v>2195</v>
      </c>
      <c r="G452" s="3">
        <v>41.223949938188902</v>
      </c>
      <c r="H452" s="3">
        <v>-1.68246682748955</v>
      </c>
    </row>
    <row r="453" spans="1:8">
      <c r="A453" s="2">
        <v>40983</v>
      </c>
      <c r="B453" s="21">
        <v>12440.857626999999</v>
      </c>
      <c r="C453" s="12">
        <f t="shared" si="7"/>
        <v>1.2432124774048804E-3</v>
      </c>
      <c r="D453" s="21">
        <v>71968277204.699997</v>
      </c>
      <c r="E453" s="21">
        <v>5784754.29122</v>
      </c>
      <c r="F453" s="21">
        <v>2192</v>
      </c>
      <c r="G453" s="3">
        <v>40.320796955298803</v>
      </c>
      <c r="H453" s="3">
        <v>-1.8750348606826199</v>
      </c>
    </row>
    <row r="454" spans="1:8">
      <c r="A454" s="2">
        <v>40984</v>
      </c>
      <c r="B454" s="21">
        <v>12215.645989000001</v>
      </c>
      <c r="C454" s="12">
        <f t="shared" si="7"/>
        <v>-1.8102581409759819E-2</v>
      </c>
      <c r="D454" s="21">
        <v>70698548895.399994</v>
      </c>
      <c r="E454" s="21">
        <v>5787574.8427590001</v>
      </c>
      <c r="F454" s="21">
        <v>2194</v>
      </c>
      <c r="G454" s="3">
        <v>10.4020899506201</v>
      </c>
      <c r="H454" s="3">
        <v>-5.4165178995784897</v>
      </c>
    </row>
    <row r="455" spans="1:8">
      <c r="A455" s="2">
        <v>40985</v>
      </c>
      <c r="B455" s="21">
        <v>12213.896097000001</v>
      </c>
      <c r="C455" s="12">
        <f t="shared" si="7"/>
        <v>-1.4325005829209266E-4</v>
      </c>
      <c r="D455" s="21">
        <v>70688837734.389999</v>
      </c>
      <c r="E455" s="21">
        <v>5787574.8427590001</v>
      </c>
      <c r="F455" s="21">
        <v>2194</v>
      </c>
      <c r="G455" s="3">
        <v>-8.0216385476859298</v>
      </c>
      <c r="H455" s="3">
        <v>-4.8684187024024599</v>
      </c>
    </row>
    <row r="456" spans="1:8">
      <c r="A456" s="2">
        <v>40986</v>
      </c>
      <c r="B456" s="21">
        <v>12212.21845</v>
      </c>
      <c r="C456" s="12">
        <f t="shared" si="7"/>
        <v>-1.3735559781063639E-4</v>
      </c>
      <c r="D456" s="21">
        <v>70679128273.979996</v>
      </c>
      <c r="E456" s="21">
        <v>5787574.8427590001</v>
      </c>
      <c r="F456" s="21">
        <v>2194</v>
      </c>
      <c r="G456" s="3">
        <v>-11.2279839476841</v>
      </c>
      <c r="H456" s="3">
        <v>-4.7681037671654103</v>
      </c>
    </row>
    <row r="457" spans="1:8">
      <c r="A457" s="2">
        <v>40987</v>
      </c>
      <c r="B457" s="21">
        <v>12210.540928</v>
      </c>
      <c r="C457" s="12">
        <f t="shared" si="7"/>
        <v>-1.3736423131212113E-4</v>
      </c>
      <c r="D457" s="21">
        <v>70669419489.669998</v>
      </c>
      <c r="E457" s="21">
        <v>5787574.8427590001</v>
      </c>
      <c r="F457" s="21">
        <v>2194</v>
      </c>
      <c r="G457" s="3">
        <v>-11.222387234372601</v>
      </c>
      <c r="H457" s="3">
        <v>-2.45922400418493</v>
      </c>
    </row>
    <row r="458" spans="1:8">
      <c r="A458" s="2">
        <v>40988</v>
      </c>
      <c r="B458" s="21">
        <v>12241.967081999999</v>
      </c>
      <c r="C458" s="12">
        <f t="shared" si="7"/>
        <v>2.573690566642754E-3</v>
      </c>
      <c r="D458" s="21">
        <v>70890414590.369995</v>
      </c>
      <c r="E458" s="21">
        <v>5790809.1634590002</v>
      </c>
      <c r="F458" s="21">
        <v>2197</v>
      </c>
      <c r="G458" s="3">
        <v>-8.24714482769188</v>
      </c>
      <c r="H458" s="3">
        <v>4.2800635594614</v>
      </c>
    </row>
    <row r="459" spans="1:8">
      <c r="A459" s="2">
        <v>40989</v>
      </c>
      <c r="B459" s="21">
        <v>12234.580540000001</v>
      </c>
      <c r="C459" s="12">
        <f t="shared" si="7"/>
        <v>-6.0337868502025201E-4</v>
      </c>
      <c r="D459" s="21">
        <v>70828803914.449997</v>
      </c>
      <c r="E459" s="21">
        <v>5789221.0172990002</v>
      </c>
      <c r="F459" s="21">
        <v>2195</v>
      </c>
      <c r="G459" s="3">
        <v>-13.291981850191601</v>
      </c>
      <c r="H459" s="3">
        <v>6.2159238290585996</v>
      </c>
    </row>
    <row r="460" spans="1:8">
      <c r="A460" s="2">
        <v>40990</v>
      </c>
      <c r="B460" s="21">
        <v>12193.397664</v>
      </c>
      <c r="C460" s="12">
        <f t="shared" si="7"/>
        <v>-3.3661044500346033E-3</v>
      </c>
      <c r="D460" s="21">
        <v>70573863532.139999</v>
      </c>
      <c r="E460" s="21">
        <v>5787858.5916240001</v>
      </c>
      <c r="F460" s="21">
        <v>2194</v>
      </c>
      <c r="G460" s="3">
        <v>-9.6751226911710599</v>
      </c>
      <c r="H460" s="3">
        <v>5.5228596517752999</v>
      </c>
    </row>
    <row r="461" spans="1:8">
      <c r="A461" s="2">
        <v>40991</v>
      </c>
      <c r="B461" s="21">
        <v>12338.835369</v>
      </c>
      <c r="C461" s="12">
        <f t="shared" si="7"/>
        <v>1.192757826880305E-2</v>
      </c>
      <c r="D461" s="21">
        <v>71501596131.130005</v>
      </c>
      <c r="E461" s="21">
        <v>5794927.6021309998</v>
      </c>
      <c r="F461" s="21">
        <v>2193</v>
      </c>
      <c r="G461" s="3">
        <v>3.3942645764644301</v>
      </c>
      <c r="H461" s="3">
        <v>8.1228797788298603</v>
      </c>
    </row>
    <row r="462" spans="1:8">
      <c r="A462" s="2">
        <v>40991</v>
      </c>
      <c r="B462" s="21">
        <v>12338.835369</v>
      </c>
      <c r="C462" s="12">
        <f t="shared" si="7"/>
        <v>0</v>
      </c>
      <c r="D462" s="21">
        <v>71501596131.130005</v>
      </c>
      <c r="E462" s="21">
        <v>5794927.6021309998</v>
      </c>
      <c r="F462" s="21">
        <v>2193</v>
      </c>
      <c r="G462" s="3">
        <v>3.3942645764644301</v>
      </c>
      <c r="H462" s="3">
        <v>8.1228797788298603</v>
      </c>
    </row>
    <row r="463" spans="1:8">
      <c r="A463" s="2">
        <v>40992</v>
      </c>
      <c r="B463" s="21">
        <v>12337.039763000001</v>
      </c>
      <c r="C463" s="12">
        <f t="shared" si="7"/>
        <v>-1.4552475548145711E-4</v>
      </c>
      <c r="D463" s="21">
        <v>71492252253.139999</v>
      </c>
      <c r="E463" s="21">
        <v>5794927.6021309998</v>
      </c>
      <c r="F463" s="21">
        <v>2193</v>
      </c>
      <c r="G463" s="3">
        <v>-11.612945981368201</v>
      </c>
      <c r="H463" s="3">
        <v>9.82870298647045</v>
      </c>
    </row>
    <row r="464" spans="1:8">
      <c r="A464" s="2">
        <v>40993</v>
      </c>
      <c r="B464" s="21">
        <v>12335.42625</v>
      </c>
      <c r="C464" s="12">
        <f t="shared" si="7"/>
        <v>-1.3078607437412367E-4</v>
      </c>
      <c r="D464" s="21">
        <v>71482902058.039993</v>
      </c>
      <c r="E464" s="21">
        <v>5794927.6021309998</v>
      </c>
      <c r="F464" s="21">
        <v>2193</v>
      </c>
      <c r="G464" s="3">
        <v>-11.6703413222899</v>
      </c>
      <c r="H464" s="3">
        <v>8.0306300514306006</v>
      </c>
    </row>
    <row r="465" spans="1:8">
      <c r="A465" s="2">
        <v>40994</v>
      </c>
      <c r="B465" s="21">
        <v>12412.549605</v>
      </c>
      <c r="C465" s="12">
        <f t="shared" si="7"/>
        <v>6.2521840297168263E-3</v>
      </c>
      <c r="D465" s="21">
        <v>71880737762.929993</v>
      </c>
      <c r="E465" s="21">
        <v>5790924.0472539999</v>
      </c>
      <c r="F465" s="21">
        <v>2191</v>
      </c>
      <c r="G465" s="3">
        <v>-4.5502975106473196</v>
      </c>
      <c r="H465" s="3">
        <v>10.587287758826101</v>
      </c>
    </row>
    <row r="466" spans="1:8">
      <c r="A466" s="2">
        <v>40995</v>
      </c>
      <c r="B466" s="21">
        <v>12348.834355999999</v>
      </c>
      <c r="C466" s="12">
        <f t="shared" si="7"/>
        <v>-5.1331314699709328E-3</v>
      </c>
      <c r="D466" s="21">
        <v>71446483451.039993</v>
      </c>
      <c r="E466" s="21">
        <v>5785621.6438969998</v>
      </c>
      <c r="F466" s="21">
        <v>2191</v>
      </c>
      <c r="G466" s="3">
        <v>-10.1951895897967</v>
      </c>
      <c r="H466" s="3">
        <v>7.1658030403777397</v>
      </c>
    </row>
    <row r="467" spans="1:8">
      <c r="A467" s="2">
        <v>40996</v>
      </c>
      <c r="B467" s="21">
        <v>12343.791835</v>
      </c>
      <c r="C467" s="12">
        <f t="shared" si="7"/>
        <v>-4.0833983634652591E-4</v>
      </c>
      <c r="D467" s="21">
        <v>71472094402.949997</v>
      </c>
      <c r="E467" s="21">
        <v>5790180.56702</v>
      </c>
      <c r="F467" s="21">
        <v>2190</v>
      </c>
      <c r="G467" s="3">
        <v>4.0492075885868797</v>
      </c>
      <c r="H467" s="3">
        <v>9.2459127121985407</v>
      </c>
    </row>
    <row r="468" spans="1:8">
      <c r="A468" s="2">
        <v>40997</v>
      </c>
      <c r="B468" s="21">
        <v>12408.268502000001</v>
      </c>
      <c r="C468" s="12">
        <f t="shared" si="7"/>
        <v>5.2234084843509367E-3</v>
      </c>
      <c r="D468" s="21">
        <v>72174421677.220001</v>
      </c>
      <c r="E468" s="21">
        <v>5816967.2558399998</v>
      </c>
      <c r="F468" s="21">
        <v>2193</v>
      </c>
      <c r="G468" s="3">
        <v>15.362548982016101</v>
      </c>
      <c r="H468" s="3">
        <v>10.432233565423999</v>
      </c>
    </row>
    <row r="469" spans="1:8">
      <c r="A469" s="2">
        <v>40998</v>
      </c>
      <c r="B469" s="21">
        <v>12339.910631000001</v>
      </c>
      <c r="C469" s="12">
        <f t="shared" si="7"/>
        <v>-5.5090580115172427E-3</v>
      </c>
      <c r="D469" s="21">
        <v>71785918567.970001</v>
      </c>
      <c r="E469" s="21">
        <v>5817382.6031459998</v>
      </c>
      <c r="F469" s="21">
        <v>2193</v>
      </c>
      <c r="G469" s="3">
        <v>-8.5773070568146608</v>
      </c>
      <c r="H469" s="3">
        <v>9.2345049587272801</v>
      </c>
    </row>
    <row r="470" spans="1:8">
      <c r="A470" s="2">
        <v>40999</v>
      </c>
      <c r="B470" s="21">
        <v>12338.22948</v>
      </c>
      <c r="C470" s="12">
        <f t="shared" si="7"/>
        <v>-1.3623688617139077E-4</v>
      </c>
      <c r="D470" s="21">
        <v>71776201100.600006</v>
      </c>
      <c r="E470" s="21">
        <v>5817382.6031459998</v>
      </c>
      <c r="F470" s="21">
        <v>2193</v>
      </c>
      <c r="G470" s="3">
        <v>-14.8927658785493</v>
      </c>
      <c r="H470" s="3">
        <v>13.4001758227112</v>
      </c>
    </row>
    <row r="471" spans="1:8">
      <c r="A471" s="2">
        <v>41000</v>
      </c>
      <c r="B471" s="21">
        <v>12336.55934</v>
      </c>
      <c r="C471" s="12">
        <f t="shared" si="7"/>
        <v>-1.3536301968669284E-4</v>
      </c>
      <c r="D471" s="21">
        <v>71766485105.669998</v>
      </c>
      <c r="E471" s="21">
        <v>5817382.6031459998</v>
      </c>
      <c r="F471" s="21">
        <v>2193</v>
      </c>
      <c r="G471" s="3">
        <v>-13.089275616584199</v>
      </c>
      <c r="H471" s="3">
        <v>11.3909867517204</v>
      </c>
    </row>
    <row r="472" spans="1:8">
      <c r="A472" s="2">
        <v>41001</v>
      </c>
      <c r="B472" s="21">
        <v>12343.464233000001</v>
      </c>
      <c r="C472" s="12">
        <f t="shared" si="7"/>
        <v>5.5970978695919044E-4</v>
      </c>
      <c r="D472" s="21">
        <v>71850717090.899994</v>
      </c>
      <c r="E472" s="21">
        <v>5820996.6829730002</v>
      </c>
      <c r="F472" s="21">
        <v>2193</v>
      </c>
      <c r="G472" s="3">
        <v>-12.300901963369199</v>
      </c>
      <c r="H472" s="3">
        <v>9.9955494960885307</v>
      </c>
    </row>
    <row r="473" spans="1:8">
      <c r="A473" s="2">
        <v>41002</v>
      </c>
      <c r="B473" s="21">
        <v>12346.822149</v>
      </c>
      <c r="C473" s="12">
        <f t="shared" si="7"/>
        <v>2.7203999919420531E-4</v>
      </c>
      <c r="D473" s="21">
        <v>70394045878.360001</v>
      </c>
      <c r="E473" s="21">
        <v>5699905.3936019996</v>
      </c>
      <c r="F473" s="21">
        <v>2190</v>
      </c>
      <c r="G473" s="3">
        <v>-11.872947856378699</v>
      </c>
      <c r="H473" s="3">
        <v>8.4760792335085196</v>
      </c>
    </row>
    <row r="474" spans="1:8">
      <c r="A474" s="2">
        <v>41003</v>
      </c>
      <c r="B474" s="21">
        <v>12340.673096</v>
      </c>
      <c r="C474" s="12">
        <f t="shared" si="7"/>
        <v>-4.9802717863699144E-4</v>
      </c>
      <c r="D474" s="21">
        <v>70306630233.419998</v>
      </c>
      <c r="E474" s="21">
        <v>5697112.1939690001</v>
      </c>
      <c r="F474" s="21">
        <v>2188</v>
      </c>
      <c r="G474" s="3">
        <v>-7.1563983403590603</v>
      </c>
      <c r="H474" s="3">
        <v>9.0523997549338802</v>
      </c>
    </row>
    <row r="475" spans="1:8">
      <c r="A475" s="2">
        <v>41004</v>
      </c>
      <c r="B475" s="21">
        <v>12339.028976</v>
      </c>
      <c r="C475" s="12">
        <f t="shared" si="7"/>
        <v>-1.3322774108113684E-4</v>
      </c>
      <c r="D475" s="21">
        <v>70296831420.75</v>
      </c>
      <c r="E475" s="21">
        <v>5697112.1939690001</v>
      </c>
      <c r="F475" s="21">
        <v>2188</v>
      </c>
      <c r="G475" s="3">
        <v>12.9936081775768</v>
      </c>
      <c r="H475" s="3">
        <v>8.9939562307802294</v>
      </c>
    </row>
    <row r="476" spans="1:8">
      <c r="A476" s="2">
        <v>41005</v>
      </c>
      <c r="B476" s="21">
        <v>12337.309422</v>
      </c>
      <c r="C476" s="12">
        <f t="shared" si="7"/>
        <v>-1.3935894010330544E-4</v>
      </c>
      <c r="D476" s="21">
        <v>70287035950.880005</v>
      </c>
      <c r="E476" s="21">
        <v>5697112.1939690001</v>
      </c>
      <c r="F476" s="21">
        <v>2188</v>
      </c>
      <c r="G476" s="3">
        <v>9.6825836859700107</v>
      </c>
      <c r="H476" s="3">
        <v>8.9951795766694396</v>
      </c>
    </row>
    <row r="477" spans="1:8">
      <c r="A477" s="2">
        <v>41006</v>
      </c>
      <c r="B477" s="21">
        <v>12335.590129</v>
      </c>
      <c r="C477" s="12">
        <f t="shared" si="7"/>
        <v>-1.3935720838242481E-4</v>
      </c>
      <c r="D477" s="21">
        <v>70277240943.660004</v>
      </c>
      <c r="E477" s="21">
        <v>5697112.1939690001</v>
      </c>
      <c r="F477" s="21">
        <v>2188</v>
      </c>
      <c r="G477" s="3">
        <v>-0.64937848904333895</v>
      </c>
      <c r="H477" s="3">
        <v>6.4157677676386999</v>
      </c>
    </row>
    <row r="478" spans="1:8">
      <c r="A478" s="2">
        <v>41007</v>
      </c>
      <c r="B478" s="21">
        <v>12333.871096000001</v>
      </c>
      <c r="C478" s="12">
        <f t="shared" si="7"/>
        <v>-1.3935555429635165E-4</v>
      </c>
      <c r="D478" s="21">
        <v>70267447418.960007</v>
      </c>
      <c r="E478" s="21">
        <v>5697112.1939690001</v>
      </c>
      <c r="F478" s="21">
        <v>2188</v>
      </c>
      <c r="G478" s="3">
        <v>-2.2797004913183199</v>
      </c>
      <c r="H478" s="3">
        <v>7.2436382057183097</v>
      </c>
    </row>
    <row r="479" spans="1:8">
      <c r="A479" s="2">
        <v>41008</v>
      </c>
      <c r="B479" s="21">
        <v>12361.493498</v>
      </c>
      <c r="C479" s="12">
        <f t="shared" si="7"/>
        <v>2.2395565662233392E-3</v>
      </c>
      <c r="D479" s="21">
        <v>70247369006.789993</v>
      </c>
      <c r="E479" s="21">
        <v>5682574.0949720005</v>
      </c>
      <c r="F479" s="21">
        <v>2189</v>
      </c>
      <c r="G479" s="3">
        <v>0.58793567603272401</v>
      </c>
      <c r="H479" s="3">
        <v>6.06140905465488</v>
      </c>
    </row>
    <row r="480" spans="1:8">
      <c r="A480" s="2">
        <v>41009</v>
      </c>
      <c r="B480" s="21">
        <v>12337.179065</v>
      </c>
      <c r="C480" s="12">
        <f t="shared" si="7"/>
        <v>-1.9669494631804362E-3</v>
      </c>
      <c r="D480" s="21">
        <v>70099447484.600006</v>
      </c>
      <c r="E480" s="21">
        <v>5681959.4754830003</v>
      </c>
      <c r="F480" s="21">
        <v>2187</v>
      </c>
      <c r="G480" s="3">
        <v>-1.63429379400907</v>
      </c>
      <c r="H480" s="3">
        <v>5.4027753243878998</v>
      </c>
    </row>
    <row r="481" spans="1:8">
      <c r="A481" s="2">
        <v>41010</v>
      </c>
      <c r="B481" s="21">
        <v>12466.347164000001</v>
      </c>
      <c r="C481" s="12">
        <f t="shared" si="7"/>
        <v>1.0469824448479012E-2</v>
      </c>
      <c r="D481" s="21">
        <v>70635760414.610001</v>
      </c>
      <c r="E481" s="21">
        <v>5665912.0813560002</v>
      </c>
      <c r="F481" s="21">
        <v>2182</v>
      </c>
      <c r="G481" s="3">
        <v>16.0955052699973</v>
      </c>
      <c r="H481" s="3">
        <v>6.95407356230539</v>
      </c>
    </row>
    <row r="482" spans="1:8">
      <c r="A482" s="2">
        <v>41011</v>
      </c>
      <c r="B482" s="21">
        <v>12468.848351000001</v>
      </c>
      <c r="C482" s="12">
        <f t="shared" si="7"/>
        <v>2.0063511525033646E-4</v>
      </c>
      <c r="D482" s="21">
        <v>70634260198.75</v>
      </c>
      <c r="E482" s="21">
        <v>5664844.8223040001</v>
      </c>
      <c r="F482" s="21">
        <v>2177</v>
      </c>
      <c r="G482" s="3">
        <v>-6.5089082195191106E-2</v>
      </c>
      <c r="H482" s="3">
        <v>7.0254684195641204</v>
      </c>
    </row>
    <row r="483" spans="1:8">
      <c r="A483" s="2">
        <v>41012</v>
      </c>
      <c r="B483" s="21">
        <v>12421.334175</v>
      </c>
      <c r="C483" s="12">
        <f t="shared" si="7"/>
        <v>-3.8106306743388978E-3</v>
      </c>
      <c r="D483" s="21">
        <v>70343469330.360001</v>
      </c>
      <c r="E483" s="21">
        <v>5663094.7615440004</v>
      </c>
      <c r="F483" s="21">
        <v>2177</v>
      </c>
      <c r="G483" s="3">
        <v>-0.39838462083072701</v>
      </c>
      <c r="H483" s="3">
        <v>6.2307965537502499</v>
      </c>
    </row>
    <row r="484" spans="1:8">
      <c r="A484" s="2">
        <v>41013</v>
      </c>
      <c r="B484" s="21">
        <v>12419.679770999999</v>
      </c>
      <c r="C484" s="12">
        <f t="shared" si="7"/>
        <v>-1.3319052339245155E-4</v>
      </c>
      <c r="D484" s="21">
        <v>70333823453.929993</v>
      </c>
      <c r="E484" s="21">
        <v>5663094.7615440004</v>
      </c>
      <c r="F484" s="21">
        <v>2177</v>
      </c>
      <c r="G484" s="3">
        <v>-2.0515389771219401</v>
      </c>
      <c r="H484" s="3">
        <v>6.23281442760657</v>
      </c>
    </row>
    <row r="485" spans="1:8">
      <c r="A485" s="2">
        <v>41014</v>
      </c>
      <c r="B485" s="21">
        <v>12417.976541</v>
      </c>
      <c r="C485" s="12">
        <f t="shared" si="7"/>
        <v>-1.3713960676958959E-4</v>
      </c>
      <c r="D485" s="21">
        <v>70324177897.199997</v>
      </c>
      <c r="E485" s="21">
        <v>5663094.7615440004</v>
      </c>
      <c r="F485" s="21">
        <v>2177</v>
      </c>
      <c r="G485" s="3">
        <v>22.124226789155099</v>
      </c>
      <c r="H485" s="3">
        <v>5.1196010925809103</v>
      </c>
    </row>
    <row r="486" spans="1:8">
      <c r="A486" s="2">
        <v>41015</v>
      </c>
      <c r="B486" s="21">
        <v>12484.523078</v>
      </c>
      <c r="C486" s="12">
        <f t="shared" si="7"/>
        <v>5.3588873179366853E-3</v>
      </c>
      <c r="D486" s="21">
        <v>70757308413.759995</v>
      </c>
      <c r="E486" s="21">
        <v>5667660.3793620002</v>
      </c>
      <c r="F486" s="21">
        <v>2177</v>
      </c>
      <c r="G486" s="3">
        <v>30.556684716153899</v>
      </c>
      <c r="H486" s="3">
        <v>7.8969245393334102</v>
      </c>
    </row>
    <row r="487" spans="1:8">
      <c r="A487" s="2">
        <v>41016</v>
      </c>
      <c r="B487" s="21">
        <v>12512.814415999999</v>
      </c>
      <c r="C487" s="12">
        <f t="shared" si="7"/>
        <v>2.2661128361285638E-3</v>
      </c>
      <c r="D487" s="21">
        <v>70918366464.830002</v>
      </c>
      <c r="E487" s="21">
        <v>5667659.0811320003</v>
      </c>
      <c r="F487" s="21">
        <v>2174</v>
      </c>
      <c r="G487" s="3">
        <v>34.426639672006303</v>
      </c>
      <c r="H487" s="3">
        <v>8.0523241646446895</v>
      </c>
    </row>
    <row r="488" spans="1:8">
      <c r="A488" s="2">
        <v>41017</v>
      </c>
      <c r="B488" s="21">
        <v>12494.238959</v>
      </c>
      <c r="C488" s="12">
        <f t="shared" si="7"/>
        <v>-1.4845147048810035E-3</v>
      </c>
      <c r="D488" s="21">
        <v>70487412144.550003</v>
      </c>
      <c r="E488" s="21">
        <v>5641255.1748679997</v>
      </c>
      <c r="F488" s="21">
        <v>2171</v>
      </c>
      <c r="G488" s="3">
        <v>32.239541308674397</v>
      </c>
      <c r="H488" s="3">
        <v>6.8277439313938402</v>
      </c>
    </row>
    <row r="489" spans="1:8">
      <c r="A489" s="2">
        <v>41018</v>
      </c>
      <c r="B489" s="21">
        <v>12452.838371</v>
      </c>
      <c r="C489" s="12">
        <f t="shared" si="7"/>
        <v>-3.3135742109509005E-3</v>
      </c>
      <c r="D489" s="21">
        <v>70191438065.800003</v>
      </c>
      <c r="E489" s="21">
        <v>5636521.5705530001</v>
      </c>
      <c r="F489" s="21">
        <v>2168</v>
      </c>
      <c r="G489" s="3">
        <v>23.095426672631898</v>
      </c>
      <c r="H489" s="3">
        <v>6.1359712172754</v>
      </c>
    </row>
    <row r="490" spans="1:8">
      <c r="A490" s="2">
        <v>41019</v>
      </c>
      <c r="B490" s="21">
        <v>12483.270463000001</v>
      </c>
      <c r="C490" s="12">
        <f t="shared" si="7"/>
        <v>2.4437876003330101E-3</v>
      </c>
      <c r="D490" s="21">
        <v>70405122035.220001</v>
      </c>
      <c r="E490" s="21">
        <v>5640002.9803099995</v>
      </c>
      <c r="F490" s="21">
        <v>2164</v>
      </c>
      <c r="G490" s="3">
        <v>27.740349189382901</v>
      </c>
      <c r="H490" s="3">
        <v>6.6929446589651196</v>
      </c>
    </row>
    <row r="491" spans="1:8">
      <c r="A491" s="2">
        <v>41020</v>
      </c>
      <c r="B491" s="21">
        <v>12481.460258999999</v>
      </c>
      <c r="C491" s="12">
        <f t="shared" si="7"/>
        <v>-1.4501039654364888E-4</v>
      </c>
      <c r="D491" s="21">
        <v>70395473060.119995</v>
      </c>
      <c r="E491" s="21">
        <v>5640002.9803099995</v>
      </c>
      <c r="F491" s="21">
        <v>2164</v>
      </c>
      <c r="G491" s="3">
        <v>32.855040801579598</v>
      </c>
      <c r="H491" s="3">
        <v>6.02858853246412</v>
      </c>
    </row>
    <row r="492" spans="1:8">
      <c r="A492" s="2">
        <v>41021</v>
      </c>
      <c r="B492" s="21">
        <v>12479.749706000001</v>
      </c>
      <c r="C492" s="12">
        <f t="shared" si="7"/>
        <v>-1.3704750602122487E-4</v>
      </c>
      <c r="D492" s="21">
        <v>70385825536.600006</v>
      </c>
      <c r="E492" s="21">
        <v>5640002.9803099995</v>
      </c>
      <c r="F492" s="21">
        <v>2164</v>
      </c>
      <c r="G492" s="3">
        <v>14.816001266091</v>
      </c>
      <c r="H492" s="3">
        <v>7.59889407605103</v>
      </c>
    </row>
    <row r="493" spans="1:8">
      <c r="A493" s="2">
        <v>41022</v>
      </c>
      <c r="B493" s="21">
        <v>12427.970251999999</v>
      </c>
      <c r="C493" s="12">
        <f t="shared" si="7"/>
        <v>-4.1490779238230139E-3</v>
      </c>
      <c r="D493" s="21">
        <v>70115643032.679993</v>
      </c>
      <c r="E493" s="21">
        <v>5641784.4679309996</v>
      </c>
      <c r="F493" s="21">
        <v>2164</v>
      </c>
      <c r="G493" s="3">
        <v>9.3458805929286193</v>
      </c>
      <c r="H493" s="3">
        <v>6.4790385563129904</v>
      </c>
    </row>
    <row r="494" spans="1:8">
      <c r="A494" s="2">
        <v>41023</v>
      </c>
      <c r="B494" s="21">
        <v>12357.671186</v>
      </c>
      <c r="C494" s="12">
        <f t="shared" si="7"/>
        <v>-5.6565202985327835E-3</v>
      </c>
      <c r="D494" s="21">
        <v>69764472674.509995</v>
      </c>
      <c r="E494" s="21">
        <v>5645486.4685429996</v>
      </c>
      <c r="F494" s="21">
        <v>2161</v>
      </c>
      <c r="G494" s="3">
        <v>2.2162873502914899</v>
      </c>
      <c r="H494" s="3">
        <v>2.9471941277787899</v>
      </c>
    </row>
    <row r="495" spans="1:8">
      <c r="A495" s="2">
        <v>41024</v>
      </c>
      <c r="B495" s="21">
        <v>12522.912163999999</v>
      </c>
      <c r="C495" s="12">
        <f t="shared" si="7"/>
        <v>1.3371530566956762E-2</v>
      </c>
      <c r="D495" s="21">
        <v>70871275454.899994</v>
      </c>
      <c r="E495" s="21">
        <v>5659510.2797800004</v>
      </c>
      <c r="F495" s="21">
        <v>2159</v>
      </c>
      <c r="G495" s="3">
        <v>11.371167151682601</v>
      </c>
      <c r="H495" s="3">
        <v>6.3120068857313898</v>
      </c>
    </row>
    <row r="496" spans="1:8">
      <c r="A496" s="2">
        <v>41025</v>
      </c>
      <c r="B496" s="21">
        <v>12585.880438</v>
      </c>
      <c r="C496" s="12">
        <f t="shared" si="7"/>
        <v>5.0282452815581967E-3</v>
      </c>
      <c r="D496" s="21">
        <v>71382410351.139999</v>
      </c>
      <c r="E496" s="21">
        <v>5671785.0296299998</v>
      </c>
      <c r="F496" s="21">
        <v>2163</v>
      </c>
      <c r="G496" s="3">
        <v>26.028251907873301</v>
      </c>
      <c r="H496" s="3">
        <v>7.2285748473492202</v>
      </c>
    </row>
    <row r="497" spans="1:8">
      <c r="A497" s="2">
        <v>41026</v>
      </c>
      <c r="B497" s="21">
        <v>12651.849657000001</v>
      </c>
      <c r="C497" s="12">
        <f t="shared" si="7"/>
        <v>5.2415259564060797E-3</v>
      </c>
      <c r="D497" s="21">
        <v>71731262739.509995</v>
      </c>
      <c r="E497" s="21">
        <v>5669598.3373170001</v>
      </c>
      <c r="F497" s="21">
        <v>2163</v>
      </c>
      <c r="G497" s="3">
        <v>34.973788624558999</v>
      </c>
      <c r="H497" s="3">
        <v>8.4020315299230006</v>
      </c>
    </row>
    <row r="498" spans="1:8">
      <c r="A498" s="2">
        <v>41027</v>
      </c>
      <c r="B498" s="21">
        <v>12650.246152</v>
      </c>
      <c r="C498" s="12">
        <f t="shared" si="7"/>
        <v>-1.2674075676466525E-4</v>
      </c>
      <c r="D498" s="21">
        <v>71721814552.149994</v>
      </c>
      <c r="E498" s="21">
        <v>5669598.3373170001</v>
      </c>
      <c r="F498" s="21">
        <v>2163</v>
      </c>
      <c r="G498" s="3">
        <v>26.488630207801499</v>
      </c>
      <c r="H498" s="3">
        <v>10.0768370070552</v>
      </c>
    </row>
    <row r="499" spans="1:8">
      <c r="A499" s="2">
        <v>41028</v>
      </c>
      <c r="B499" s="21">
        <v>12648.579750999999</v>
      </c>
      <c r="C499" s="12">
        <f t="shared" si="7"/>
        <v>-1.3172874108358343E-4</v>
      </c>
      <c r="D499" s="21">
        <v>71712366725.669998</v>
      </c>
      <c r="E499" s="21">
        <v>5669598.3373170001</v>
      </c>
      <c r="F499" s="21">
        <v>2163</v>
      </c>
      <c r="G499" s="3">
        <v>35.065763847687997</v>
      </c>
      <c r="H499" s="3">
        <v>13.4014310559207</v>
      </c>
    </row>
    <row r="500" spans="1:8">
      <c r="A500" s="2">
        <v>41029</v>
      </c>
      <c r="B500" s="21">
        <v>12715.766351</v>
      </c>
      <c r="C500" s="12">
        <f t="shared" si="7"/>
        <v>5.3117900446245057E-3</v>
      </c>
      <c r="D500" s="21">
        <v>72086763717.690002</v>
      </c>
      <c r="E500" s="21">
        <v>5669078.5326469997</v>
      </c>
      <c r="F500" s="21">
        <v>2165</v>
      </c>
      <c r="G500" s="3">
        <v>44.2972204671253</v>
      </c>
      <c r="H500" s="3">
        <v>15.0660855423227</v>
      </c>
    </row>
    <row r="501" spans="1:8">
      <c r="A501" s="2">
        <v>41030</v>
      </c>
      <c r="B501" s="21">
        <v>12714.037700999999</v>
      </c>
      <c r="C501" s="12">
        <f t="shared" si="7"/>
        <v>-1.3594540449109307E-4</v>
      </c>
      <c r="D501" s="21">
        <v>72076878194.190002</v>
      </c>
      <c r="E501" s="21">
        <v>5669078.5326469997</v>
      </c>
      <c r="F501" s="21">
        <v>2165</v>
      </c>
      <c r="G501" s="3">
        <v>44.296197907558899</v>
      </c>
      <c r="H501" s="3">
        <v>13.1394716199302</v>
      </c>
    </row>
    <row r="502" spans="1:8">
      <c r="A502" s="2">
        <v>41031</v>
      </c>
      <c r="B502" s="21">
        <v>12871.252875</v>
      </c>
      <c r="C502" s="12">
        <f t="shared" si="7"/>
        <v>1.2365479613737134E-2</v>
      </c>
      <c r="D502" s="21">
        <v>72958998320.679993</v>
      </c>
      <c r="E502" s="21">
        <v>5668358.6839399999</v>
      </c>
      <c r="F502" s="21">
        <v>2161</v>
      </c>
      <c r="G502" s="3">
        <v>66.431583154332699</v>
      </c>
      <c r="H502" s="3">
        <v>17.254391807132599</v>
      </c>
    </row>
    <row r="503" spans="1:8">
      <c r="A503" s="2">
        <v>41032</v>
      </c>
      <c r="B503" s="21">
        <v>12852.857875</v>
      </c>
      <c r="C503" s="12">
        <f t="shared" si="7"/>
        <v>-1.429153803335593E-3</v>
      </c>
      <c r="D503" s="21">
        <v>72848755552.470001</v>
      </c>
      <c r="E503" s="21">
        <v>5667897.2998719998</v>
      </c>
      <c r="F503" s="21">
        <v>2161</v>
      </c>
      <c r="G503" s="3">
        <v>63.020256800759498</v>
      </c>
      <c r="H503" s="3">
        <v>16.932939759712401</v>
      </c>
    </row>
    <row r="504" spans="1:8">
      <c r="A504" s="2">
        <v>41033</v>
      </c>
      <c r="B504" s="21">
        <v>12805.406717</v>
      </c>
      <c r="C504" s="12">
        <f t="shared" si="7"/>
        <v>-3.6918760373361595E-3</v>
      </c>
      <c r="D504" s="21">
        <v>72535102775.279999</v>
      </c>
      <c r="E504" s="21">
        <v>5664366.2811620003</v>
      </c>
      <c r="F504" s="21">
        <v>2159</v>
      </c>
      <c r="G504" s="3">
        <v>56.7942385514094</v>
      </c>
      <c r="H504" s="3">
        <v>16.091466026517502</v>
      </c>
    </row>
    <row r="505" spans="1:8">
      <c r="A505" s="2">
        <v>41034</v>
      </c>
      <c r="B505" s="21">
        <v>12803.805480999999</v>
      </c>
      <c r="C505" s="12">
        <f t="shared" si="7"/>
        <v>-1.2504374405185293E-4</v>
      </c>
      <c r="D505" s="21">
        <v>72525444037.669998</v>
      </c>
      <c r="E505" s="21">
        <v>5664366.2811620003</v>
      </c>
      <c r="F505" s="21">
        <v>2159</v>
      </c>
      <c r="G505" s="3">
        <v>56.809853606536201</v>
      </c>
      <c r="H505" s="3">
        <v>16.0942930223767</v>
      </c>
    </row>
    <row r="506" spans="1:8">
      <c r="A506" s="2">
        <v>41035</v>
      </c>
      <c r="B506" s="21">
        <v>12802.100694000001</v>
      </c>
      <c r="C506" s="12">
        <f t="shared" si="7"/>
        <v>-1.3314689937523268E-4</v>
      </c>
      <c r="D506" s="21">
        <v>72515787497.380005</v>
      </c>
      <c r="E506" s="21">
        <v>5664366.2811620003</v>
      </c>
      <c r="F506" s="21">
        <v>2159</v>
      </c>
      <c r="G506" s="3">
        <v>56.821707211558397</v>
      </c>
      <c r="H506" s="3">
        <v>15.3452659855036</v>
      </c>
    </row>
    <row r="507" spans="1:8">
      <c r="A507" s="2">
        <v>41036</v>
      </c>
      <c r="B507" s="21">
        <v>12822.501784</v>
      </c>
      <c r="C507" s="12">
        <f t="shared" si="7"/>
        <v>1.5935736241756656E-3</v>
      </c>
      <c r="D507" s="21">
        <v>69361877077.279999</v>
      </c>
      <c r="E507" s="21">
        <v>5423065.2969070002</v>
      </c>
      <c r="F507" s="21">
        <v>2156</v>
      </c>
      <c r="G507" s="3">
        <v>60.1607847448469</v>
      </c>
      <c r="H507" s="3">
        <v>19.480225940547999</v>
      </c>
    </row>
    <row r="508" spans="1:8">
      <c r="A508" s="2">
        <v>41037</v>
      </c>
      <c r="B508" s="21">
        <v>12754.631095000001</v>
      </c>
      <c r="C508" s="12">
        <f t="shared" si="7"/>
        <v>-5.2930925761062383E-3</v>
      </c>
      <c r="D508" s="21">
        <v>69166499376.770004</v>
      </c>
      <c r="E508" s="21">
        <v>5422851.5100889998</v>
      </c>
      <c r="F508" s="21">
        <v>2155</v>
      </c>
      <c r="G508" s="3">
        <v>50.400764468892099</v>
      </c>
      <c r="H508" s="3">
        <v>19.3561165639154</v>
      </c>
    </row>
    <row r="509" spans="1:8">
      <c r="A509" s="2">
        <v>41038</v>
      </c>
      <c r="B509" s="21">
        <v>12739.671951</v>
      </c>
      <c r="C509" s="12">
        <f t="shared" si="7"/>
        <v>-1.1728401933839214E-3</v>
      </c>
      <c r="D509" s="21">
        <v>69069280240.539993</v>
      </c>
      <c r="E509" s="21">
        <v>5421576.652493</v>
      </c>
      <c r="F509" s="21">
        <v>2155</v>
      </c>
      <c r="G509" s="3">
        <v>44.2875366949037</v>
      </c>
      <c r="H509" s="3">
        <v>17.763030563455001</v>
      </c>
    </row>
    <row r="510" spans="1:8">
      <c r="A510" s="2">
        <v>41039</v>
      </c>
      <c r="B510" s="21">
        <v>12649.816346</v>
      </c>
      <c r="C510" s="12">
        <f t="shared" si="7"/>
        <v>-7.0532118366633013E-3</v>
      </c>
      <c r="D510" s="21">
        <v>68868269367.070007</v>
      </c>
      <c r="E510" s="21">
        <v>5444454.5120860003</v>
      </c>
      <c r="F510" s="21">
        <v>2153</v>
      </c>
      <c r="G510" s="3">
        <v>35.591235125791798</v>
      </c>
      <c r="H510" s="3">
        <v>16.123546098302398</v>
      </c>
    </row>
    <row r="511" spans="1:8">
      <c r="A511" s="2">
        <v>41040</v>
      </c>
      <c r="B511" s="21">
        <v>12619.31522</v>
      </c>
      <c r="C511" s="12">
        <f t="shared" si="7"/>
        <v>-2.4111912114553324E-3</v>
      </c>
      <c r="D511" s="21">
        <v>68711632229.739998</v>
      </c>
      <c r="E511" s="21">
        <v>5444962.6589919999</v>
      </c>
      <c r="F511" s="21">
        <v>2152</v>
      </c>
      <c r="G511" s="3">
        <v>15.995628780299199</v>
      </c>
      <c r="H511" s="3">
        <v>15.5894870502953</v>
      </c>
    </row>
    <row r="512" spans="1:8">
      <c r="A512" s="2">
        <v>41041</v>
      </c>
      <c r="B512" s="21">
        <v>12617.509771999999</v>
      </c>
      <c r="C512" s="12">
        <f t="shared" si="7"/>
        <v>-1.430702037729888E-4</v>
      </c>
      <c r="D512" s="21">
        <v>68701869557.940002</v>
      </c>
      <c r="E512" s="21">
        <v>5444962.6589919999</v>
      </c>
      <c r="F512" s="21">
        <v>2152</v>
      </c>
      <c r="G512" s="3">
        <v>15.5115910728477</v>
      </c>
      <c r="H512" s="3">
        <v>15.588964423496799</v>
      </c>
    </row>
    <row r="513" spans="1:8">
      <c r="A513" s="2">
        <v>41042</v>
      </c>
      <c r="B513" s="21">
        <v>12615.716935</v>
      </c>
      <c r="C513" s="12">
        <f t="shared" si="7"/>
        <v>-1.4209119171657844E-4</v>
      </c>
      <c r="D513" s="21">
        <v>68692107625.080002</v>
      </c>
      <c r="E513" s="21">
        <v>5444962.6589919999</v>
      </c>
      <c r="F513" s="21">
        <v>2152</v>
      </c>
      <c r="G513" s="3">
        <v>20.794797092618399</v>
      </c>
      <c r="H513" s="3">
        <v>16.349101609001501</v>
      </c>
    </row>
    <row r="514" spans="1:8">
      <c r="A514" s="2">
        <v>41043</v>
      </c>
      <c r="B514" s="21">
        <v>12368.378860000001</v>
      </c>
      <c r="C514" s="12">
        <f t="shared" si="7"/>
        <v>-1.9605550463311791E-2</v>
      </c>
      <c r="D514" s="21">
        <v>67310057263.699997</v>
      </c>
      <c r="E514" s="21">
        <v>5442077.6278839996</v>
      </c>
      <c r="F514" s="21">
        <v>2154</v>
      </c>
      <c r="G514" s="3">
        <v>-4.9112854126611198</v>
      </c>
      <c r="H514" s="3">
        <v>12.9605334607961</v>
      </c>
    </row>
    <row r="515" spans="1:8">
      <c r="A515" s="2">
        <v>41044</v>
      </c>
      <c r="B515" s="21">
        <v>12335.697206999999</v>
      </c>
      <c r="C515" s="12">
        <f t="shared" ref="C515:C578" si="8">+(B515-B514)/B514</f>
        <v>-2.6423554266837407E-3</v>
      </c>
      <c r="D515" s="21">
        <v>67092911380.599998</v>
      </c>
      <c r="E515" s="21">
        <v>5438889.3783210004</v>
      </c>
      <c r="F515" s="21">
        <v>2156</v>
      </c>
      <c r="G515" s="3">
        <v>-7.7697900373737498</v>
      </c>
      <c r="H515" s="3">
        <v>12.5902558324662</v>
      </c>
    </row>
    <row r="516" spans="1:8">
      <c r="A516" s="2">
        <v>41045</v>
      </c>
      <c r="B516" s="21">
        <v>12363.222204</v>
      </c>
      <c r="C516" s="12">
        <f t="shared" si="8"/>
        <v>2.2313288449055915E-3</v>
      </c>
      <c r="D516" s="21">
        <v>67241298112.110001</v>
      </c>
      <c r="E516" s="21">
        <v>5438815.811702</v>
      </c>
      <c r="F516" s="21">
        <v>2156</v>
      </c>
      <c r="G516" s="3">
        <v>-11.200625396574001</v>
      </c>
      <c r="H516" s="3">
        <v>14.3356525606078</v>
      </c>
    </row>
    <row r="517" spans="1:8">
      <c r="A517" s="2">
        <v>41046</v>
      </c>
      <c r="B517" s="21">
        <v>12173.965155</v>
      </c>
      <c r="C517" s="12">
        <f t="shared" si="8"/>
        <v>-1.5308068226644633E-2</v>
      </c>
      <c r="D517" s="21">
        <v>66281640090.43</v>
      </c>
      <c r="E517" s="21">
        <v>5444601.8059649998</v>
      </c>
      <c r="F517" s="21">
        <v>2153</v>
      </c>
      <c r="G517" s="3">
        <v>-28.395972036784499</v>
      </c>
      <c r="H517" s="3">
        <v>10.846964056049501</v>
      </c>
    </row>
    <row r="518" spans="1:8">
      <c r="A518" s="2">
        <v>41047</v>
      </c>
      <c r="B518" s="21">
        <v>12230.899498999999</v>
      </c>
      <c r="C518" s="12">
        <f t="shared" si="8"/>
        <v>4.6767296665553276E-3</v>
      </c>
      <c r="D518" s="21">
        <v>66558007701.43</v>
      </c>
      <c r="E518" s="21">
        <v>5441761.3791530002</v>
      </c>
      <c r="F518" s="21">
        <v>2153</v>
      </c>
      <c r="G518" s="3">
        <v>-22.831301467685801</v>
      </c>
      <c r="H518" s="3">
        <v>11.9327078779764</v>
      </c>
    </row>
    <row r="519" spans="1:8">
      <c r="A519" s="2">
        <v>41048</v>
      </c>
      <c r="B519" s="21">
        <v>12229.22406</v>
      </c>
      <c r="C519" s="12">
        <f t="shared" si="8"/>
        <v>-1.3698411961734431E-4</v>
      </c>
      <c r="D519" s="21">
        <v>66548519184.059998</v>
      </c>
      <c r="E519" s="21">
        <v>5441761.3791530002</v>
      </c>
      <c r="F519" s="21">
        <v>2153</v>
      </c>
      <c r="G519" s="3">
        <v>-19.785102258455801</v>
      </c>
      <c r="H519" s="3">
        <v>14.7120967092578</v>
      </c>
    </row>
    <row r="520" spans="1:8">
      <c r="A520" s="2">
        <v>41049</v>
      </c>
      <c r="B520" s="21">
        <v>12227.480814</v>
      </c>
      <c r="C520" s="12">
        <f t="shared" si="8"/>
        <v>-1.4254755587493907E-4</v>
      </c>
      <c r="D520" s="21">
        <v>66539032858.699997</v>
      </c>
      <c r="E520" s="21">
        <v>5441761.3791530002</v>
      </c>
      <c r="F520" s="21">
        <v>2153</v>
      </c>
      <c r="G520" s="3">
        <v>-22.267120674195102</v>
      </c>
      <c r="H520" s="3">
        <v>16.701600697803801</v>
      </c>
    </row>
    <row r="521" spans="1:8">
      <c r="A521" s="2">
        <v>41050</v>
      </c>
      <c r="B521" s="21">
        <v>12225.7377</v>
      </c>
      <c r="C521" s="12">
        <f t="shared" si="8"/>
        <v>-1.4255708322232557E-4</v>
      </c>
      <c r="D521" s="21">
        <v>66529547245</v>
      </c>
      <c r="E521" s="21">
        <v>5441761.3791530002</v>
      </c>
      <c r="F521" s="21">
        <v>2153</v>
      </c>
      <c r="G521" s="3">
        <v>-22.264800116010399</v>
      </c>
      <c r="H521" s="3">
        <v>22.9773384895452</v>
      </c>
    </row>
    <row r="522" spans="1:8">
      <c r="A522" s="2">
        <v>41051</v>
      </c>
      <c r="B522" s="21">
        <v>12329.722425</v>
      </c>
      <c r="C522" s="12">
        <f t="shared" si="8"/>
        <v>8.5053947296775609E-3</v>
      </c>
      <c r="D522" s="21">
        <v>66753239862.290001</v>
      </c>
      <c r="E522" s="21">
        <v>5413708.7391029997</v>
      </c>
      <c r="F522" s="21">
        <v>2148</v>
      </c>
      <c r="G522" s="3">
        <v>-13.6835316402593</v>
      </c>
      <c r="H522" s="3">
        <v>26.4506272610152</v>
      </c>
    </row>
    <row r="523" spans="1:8">
      <c r="A523" s="2">
        <v>41052</v>
      </c>
      <c r="B523" s="21">
        <v>12280.497545</v>
      </c>
      <c r="C523" s="12">
        <f t="shared" si="8"/>
        <v>-3.9923753595774688E-3</v>
      </c>
      <c r="D523" s="21">
        <v>66661845670.660004</v>
      </c>
      <c r="E523" s="21">
        <v>5428428.1738550002</v>
      </c>
      <c r="F523" s="21">
        <v>2146</v>
      </c>
      <c r="G523" s="3">
        <v>-13.5181342224177</v>
      </c>
      <c r="H523" s="3">
        <v>26.912370033963501</v>
      </c>
    </row>
    <row r="524" spans="1:8">
      <c r="A524" s="2">
        <v>41053</v>
      </c>
      <c r="B524" s="21">
        <v>12256.044994</v>
      </c>
      <c r="C524" s="12">
        <f t="shared" si="8"/>
        <v>-1.991169405832108E-3</v>
      </c>
      <c r="D524" s="21">
        <v>66534691351.260002</v>
      </c>
      <c r="E524" s="21">
        <v>5428727.7068959996</v>
      </c>
      <c r="F524" s="21">
        <v>2146</v>
      </c>
      <c r="G524" s="3">
        <v>-9.5586946673720803</v>
      </c>
      <c r="H524" s="3">
        <v>26.425808674889801</v>
      </c>
    </row>
    <row r="525" spans="1:8">
      <c r="A525" s="2">
        <v>41054</v>
      </c>
      <c r="B525" s="21">
        <v>12205.740704</v>
      </c>
      <c r="C525" s="12">
        <f t="shared" si="8"/>
        <v>-4.1044472360069438E-3</v>
      </c>
      <c r="D525" s="21">
        <v>66243343737.580002</v>
      </c>
      <c r="E525" s="21">
        <v>5427212.1781040002</v>
      </c>
      <c r="F525" s="21">
        <v>2145</v>
      </c>
      <c r="G525" s="3">
        <v>-26.8104972299389</v>
      </c>
      <c r="H525" s="3">
        <v>25.413167708340801</v>
      </c>
    </row>
    <row r="526" spans="1:8">
      <c r="A526" s="2">
        <v>41055</v>
      </c>
      <c r="B526" s="21">
        <v>12204.032708999999</v>
      </c>
      <c r="C526" s="12">
        <f t="shared" si="8"/>
        <v>-1.3993374440937696E-4</v>
      </c>
      <c r="D526" s="21">
        <v>66233874941.720001</v>
      </c>
      <c r="E526" s="21">
        <v>5427212.1781040002</v>
      </c>
      <c r="F526" s="21">
        <v>2145</v>
      </c>
      <c r="G526" s="3">
        <v>-31.2603851401417</v>
      </c>
      <c r="H526" s="3">
        <v>20.764824239633299</v>
      </c>
    </row>
    <row r="527" spans="1:8">
      <c r="A527" s="2">
        <v>41056</v>
      </c>
      <c r="B527" s="21">
        <v>12202.286681</v>
      </c>
      <c r="C527" s="12">
        <f t="shared" si="8"/>
        <v>-1.4306975748368337E-4</v>
      </c>
      <c r="D527" s="21">
        <v>66224398877.790001</v>
      </c>
      <c r="E527" s="21">
        <v>5427212.1781040002</v>
      </c>
      <c r="F527" s="21">
        <v>2145</v>
      </c>
      <c r="G527" s="3">
        <v>-35.608636758371297</v>
      </c>
      <c r="H527" s="3">
        <v>18.702666660181102</v>
      </c>
    </row>
    <row r="528" spans="1:8">
      <c r="A528" s="2">
        <v>41057</v>
      </c>
      <c r="B528" s="21">
        <v>12143.297943</v>
      </c>
      <c r="C528" s="12">
        <f t="shared" si="8"/>
        <v>-4.8342363642259372E-3</v>
      </c>
      <c r="D528" s="21">
        <v>65399229471.080002</v>
      </c>
      <c r="E528" s="21">
        <v>5385167.5798319997</v>
      </c>
      <c r="F528" s="21">
        <v>2142</v>
      </c>
      <c r="G528" s="3">
        <v>-39.201661989112402</v>
      </c>
      <c r="H528" s="3">
        <v>12.4800052989502</v>
      </c>
    </row>
    <row r="529" spans="1:8">
      <c r="A529" s="2">
        <v>41058</v>
      </c>
      <c r="B529" s="21">
        <v>12180.941306000001</v>
      </c>
      <c r="C529" s="12">
        <f t="shared" si="8"/>
        <v>3.0999291277128346E-3</v>
      </c>
      <c r="D529" s="21">
        <v>65511289463.220001</v>
      </c>
      <c r="E529" s="21">
        <v>5378102.2803119998</v>
      </c>
      <c r="F529" s="21">
        <v>2138</v>
      </c>
      <c r="G529" s="3">
        <v>-36.767227053509501</v>
      </c>
      <c r="H529" s="3">
        <v>11.159209222412001</v>
      </c>
    </row>
    <row r="530" spans="1:8">
      <c r="A530" s="2">
        <v>41059</v>
      </c>
      <c r="B530" s="21">
        <v>12051.792797</v>
      </c>
      <c r="C530" s="12">
        <f t="shared" si="8"/>
        <v>-1.0602506469379793E-2</v>
      </c>
      <c r="D530" s="21">
        <v>64798845132.43</v>
      </c>
      <c r="E530" s="21">
        <v>5384843.3403939996</v>
      </c>
      <c r="F530" s="21">
        <v>2138</v>
      </c>
      <c r="G530" s="3">
        <v>-47.925202289620202</v>
      </c>
      <c r="H530" s="3">
        <v>6.9673492495890104</v>
      </c>
    </row>
    <row r="531" spans="1:8">
      <c r="A531" s="2">
        <v>41060</v>
      </c>
      <c r="B531" s="21">
        <v>12223.615582</v>
      </c>
      <c r="C531" s="12">
        <f t="shared" si="8"/>
        <v>1.4257031123433468E-2</v>
      </c>
      <c r="D531" s="21">
        <v>65763514341.93</v>
      </c>
      <c r="E531" s="21">
        <v>5371807.7960219998</v>
      </c>
      <c r="F531" s="21">
        <v>2134</v>
      </c>
      <c r="G531" s="3">
        <v>-38.034927785826802</v>
      </c>
      <c r="H531" s="3">
        <v>10.1128448132239</v>
      </c>
    </row>
    <row r="532" spans="1:8">
      <c r="A532" s="2">
        <v>41061</v>
      </c>
      <c r="B532" s="21">
        <v>11962.115098</v>
      </c>
      <c r="C532" s="12">
        <f t="shared" si="8"/>
        <v>-2.1393055290864604E-2</v>
      </c>
      <c r="D532" s="21">
        <v>63981187107.089996</v>
      </c>
      <c r="E532" s="21">
        <v>5356589.6811119998</v>
      </c>
      <c r="F532" s="21">
        <v>2129</v>
      </c>
      <c r="G532" s="3">
        <v>-58.9849063241411</v>
      </c>
      <c r="H532" s="3">
        <v>5.4192773465234296</v>
      </c>
    </row>
    <row r="533" spans="1:8">
      <c r="A533" s="2">
        <v>41062</v>
      </c>
      <c r="B533" s="21">
        <v>11942.668168</v>
      </c>
      <c r="C533" s="12">
        <f t="shared" si="8"/>
        <v>-1.6257099886333216E-3</v>
      </c>
      <c r="D533" s="21">
        <v>63971973072.139999</v>
      </c>
      <c r="E533" s="21">
        <v>5356589.6811119998</v>
      </c>
      <c r="F533" s="21">
        <v>2129</v>
      </c>
      <c r="G533" s="3">
        <v>-59.083023697799398</v>
      </c>
      <c r="H533" s="3">
        <v>6.8806631270351</v>
      </c>
    </row>
    <row r="534" spans="1:8">
      <c r="A534" s="2">
        <v>41063</v>
      </c>
      <c r="B534" s="21">
        <v>11940.943911</v>
      </c>
      <c r="C534" s="12">
        <f t="shared" si="8"/>
        <v>-1.4437787065204943E-4</v>
      </c>
      <c r="D534" s="21">
        <v>63962736933.889999</v>
      </c>
      <c r="E534" s="21">
        <v>5356589.6811119998</v>
      </c>
      <c r="F534" s="21">
        <v>2129</v>
      </c>
      <c r="G534" s="3">
        <v>-57.274784807636898</v>
      </c>
      <c r="H534" s="3">
        <v>10.475719219671101</v>
      </c>
    </row>
    <row r="535" spans="1:8">
      <c r="A535" s="2">
        <v>41064</v>
      </c>
      <c r="B535" s="21">
        <v>11825.682725999999</v>
      </c>
      <c r="C535" s="12">
        <f t="shared" si="8"/>
        <v>-9.6526024960072523E-3</v>
      </c>
      <c r="D535" s="21">
        <v>63211532418.300003</v>
      </c>
      <c r="E535" s="21">
        <v>5353508.6254430003</v>
      </c>
      <c r="F535" s="21">
        <v>2123</v>
      </c>
      <c r="G535" s="3">
        <v>-61.972854684545702</v>
      </c>
      <c r="H535" s="3">
        <v>5.2181374577216797</v>
      </c>
    </row>
    <row r="536" spans="1:8">
      <c r="A536" s="2">
        <v>41065</v>
      </c>
      <c r="B536" s="21">
        <v>11787.247168</v>
      </c>
      <c r="C536" s="12">
        <f t="shared" si="8"/>
        <v>-3.2501766613013071E-3</v>
      </c>
      <c r="D536" s="21">
        <v>62873242802.339996</v>
      </c>
      <c r="E536" s="21">
        <v>5333847.1525029996</v>
      </c>
      <c r="F536" s="21">
        <v>2118</v>
      </c>
      <c r="G536" s="3">
        <v>-63.390341494268199</v>
      </c>
      <c r="H536" s="3">
        <v>4.3450839010048501</v>
      </c>
    </row>
    <row r="537" spans="1:8">
      <c r="A537" s="2">
        <v>41066</v>
      </c>
      <c r="B537" s="21">
        <v>11860.581604000001</v>
      </c>
      <c r="C537" s="12">
        <f t="shared" si="8"/>
        <v>6.2215065956272827E-3</v>
      </c>
      <c r="D537" s="21">
        <v>63182460134.800003</v>
      </c>
      <c r="E537" s="21">
        <v>5318672.6267440002</v>
      </c>
      <c r="F537" s="21">
        <v>2116</v>
      </c>
      <c r="G537" s="3">
        <v>-61.278323752210603</v>
      </c>
      <c r="H537" s="3">
        <v>4.95639189861327</v>
      </c>
    </row>
    <row r="538" spans="1:8">
      <c r="A538" s="2">
        <v>41067</v>
      </c>
      <c r="B538" s="21">
        <v>11918.386897</v>
      </c>
      <c r="C538" s="12">
        <f t="shared" si="8"/>
        <v>4.8737317384591411E-3</v>
      </c>
      <c r="D538" s="21">
        <v>63347357737.690002</v>
      </c>
      <c r="E538" s="21">
        <v>5315059.941044</v>
      </c>
      <c r="F538" s="21">
        <v>2116</v>
      </c>
      <c r="G538" s="3">
        <v>-56.178571919651397</v>
      </c>
      <c r="H538" s="3">
        <v>6.0190136645754597</v>
      </c>
    </row>
    <row r="539" spans="1:8">
      <c r="A539" s="2">
        <v>41068</v>
      </c>
      <c r="B539" s="21">
        <v>11864.67232</v>
      </c>
      <c r="C539" s="12">
        <f t="shared" si="8"/>
        <v>-4.5068663623867794E-3</v>
      </c>
      <c r="D539" s="21">
        <v>63045285991.059998</v>
      </c>
      <c r="E539" s="21">
        <v>5313684.7615149999</v>
      </c>
      <c r="F539" s="21">
        <v>2117</v>
      </c>
      <c r="G539" s="3">
        <v>-57.925436035395599</v>
      </c>
      <c r="H539" s="3">
        <v>5.0836156189259798</v>
      </c>
    </row>
    <row r="540" spans="1:8">
      <c r="A540" s="2">
        <v>41069</v>
      </c>
      <c r="B540" s="21">
        <v>11862.993893999999</v>
      </c>
      <c r="C540" s="12">
        <f t="shared" si="8"/>
        <v>-1.4146416813982433E-4</v>
      </c>
      <c r="D540" s="21">
        <v>63036208529.709999</v>
      </c>
      <c r="E540" s="21">
        <v>5313684.7615149999</v>
      </c>
      <c r="F540" s="21">
        <v>2117</v>
      </c>
      <c r="G540" s="3">
        <v>-54.220323476500901</v>
      </c>
      <c r="H540" s="3">
        <v>6.3152051045306896</v>
      </c>
    </row>
    <row r="541" spans="1:8">
      <c r="A541" s="2">
        <v>41070</v>
      </c>
      <c r="B541" s="21">
        <v>11861.286066999999</v>
      </c>
      <c r="C541" s="12">
        <f t="shared" si="8"/>
        <v>-1.4396256250826824E-4</v>
      </c>
      <c r="D541" s="21">
        <v>63027135028.68</v>
      </c>
      <c r="E541" s="21">
        <v>5322090.1984529998</v>
      </c>
      <c r="F541" s="21">
        <v>2117</v>
      </c>
      <c r="G541" s="3">
        <v>-52.938269144164998</v>
      </c>
      <c r="H541" s="3">
        <v>6.9511840426330602</v>
      </c>
    </row>
    <row r="542" spans="1:8">
      <c r="A542" s="2">
        <v>41071</v>
      </c>
      <c r="B542" s="21">
        <v>11840.827012</v>
      </c>
      <c r="C542" s="12">
        <f t="shared" si="8"/>
        <v>-1.7248597567273692E-3</v>
      </c>
      <c r="D542" s="21">
        <v>63017949381.169998</v>
      </c>
      <c r="E542" s="21">
        <v>5322090.1984529998</v>
      </c>
      <c r="F542" s="21">
        <v>2117</v>
      </c>
      <c r="G542" s="3">
        <v>-53.836148334067602</v>
      </c>
      <c r="H542" s="3">
        <v>10.1803627043164</v>
      </c>
    </row>
    <row r="543" spans="1:8">
      <c r="A543" s="2">
        <v>41072</v>
      </c>
      <c r="B543" s="21">
        <v>11745.729034</v>
      </c>
      <c r="C543" s="12">
        <f t="shared" si="8"/>
        <v>-8.031362835013418E-3</v>
      </c>
      <c r="D543" s="21">
        <v>62479470723.150002</v>
      </c>
      <c r="E543" s="21">
        <v>5319312.5842810003</v>
      </c>
      <c r="F543" s="21">
        <v>2114</v>
      </c>
      <c r="G543" s="3">
        <v>-58.077757249042399</v>
      </c>
      <c r="H543" s="3">
        <v>8.7410793210575601</v>
      </c>
    </row>
    <row r="544" spans="1:8">
      <c r="A544" s="2">
        <v>41073</v>
      </c>
      <c r="B544" s="21">
        <v>11735.813983</v>
      </c>
      <c r="C544" s="12">
        <f t="shared" si="8"/>
        <v>-8.4414096147622302E-4</v>
      </c>
      <c r="D544" s="21">
        <v>62390246416.540001</v>
      </c>
      <c r="E544" s="21">
        <v>5316201.1456190003</v>
      </c>
      <c r="F544" s="21">
        <v>2109</v>
      </c>
      <c r="G544" s="3">
        <v>-47.203477140434103</v>
      </c>
      <c r="H544" s="3">
        <v>5.0339696641508302</v>
      </c>
    </row>
    <row r="545" spans="1:8">
      <c r="A545" s="2">
        <v>41074</v>
      </c>
      <c r="B545" s="21">
        <v>11786.026635</v>
      </c>
      <c r="C545" s="12">
        <f t="shared" si="8"/>
        <v>4.2785828126396747E-3</v>
      </c>
      <c r="D545" s="21">
        <v>62552961123.870003</v>
      </c>
      <c r="E545" s="21">
        <v>5307310.3968350003</v>
      </c>
      <c r="F545" s="21">
        <v>2104</v>
      </c>
      <c r="G545" s="3">
        <v>-42.569151747693702</v>
      </c>
      <c r="H545" s="3">
        <v>5.7235401018965897</v>
      </c>
    </row>
    <row r="546" spans="1:8">
      <c r="A546" s="2">
        <v>41075</v>
      </c>
      <c r="B546" s="21">
        <v>11692.478279000001</v>
      </c>
      <c r="C546" s="12">
        <f t="shared" si="8"/>
        <v>-7.9372259114192413E-3</v>
      </c>
      <c r="D546" s="21">
        <v>61951600810.540001</v>
      </c>
      <c r="E546" s="21">
        <v>5298341.2394399997</v>
      </c>
      <c r="F546" s="21">
        <v>2101</v>
      </c>
      <c r="G546" s="3">
        <v>-49.270422479647202</v>
      </c>
      <c r="H546" s="3">
        <v>4.0592862297437602</v>
      </c>
    </row>
    <row r="547" spans="1:8">
      <c r="A547" s="2">
        <v>41076</v>
      </c>
      <c r="B547" s="21">
        <v>11690.997955000001</v>
      </c>
      <c r="C547" s="12">
        <f t="shared" si="8"/>
        <v>-1.2660481077470212E-4</v>
      </c>
      <c r="D547" s="21">
        <v>61942896593.480003</v>
      </c>
      <c r="E547" s="21">
        <v>5298341.2394399997</v>
      </c>
      <c r="F547" s="21">
        <v>2101</v>
      </c>
      <c r="G547" s="3">
        <v>-38.891125654684501</v>
      </c>
      <c r="H547" s="3">
        <v>5.1865739442953496</v>
      </c>
    </row>
    <row r="548" spans="1:8">
      <c r="A548" s="2">
        <v>41077</v>
      </c>
      <c r="B548" s="21">
        <v>11689.355529</v>
      </c>
      <c r="C548" s="12">
        <f t="shared" si="8"/>
        <v>-1.4048638160080333E-4</v>
      </c>
      <c r="D548" s="21">
        <v>61934194460.93</v>
      </c>
      <c r="E548" s="21">
        <v>5298341.2394399997</v>
      </c>
      <c r="F548" s="21">
        <v>2101</v>
      </c>
      <c r="G548" s="3">
        <v>-42.362110443772004</v>
      </c>
      <c r="H548" s="3">
        <v>3.16621560107055</v>
      </c>
    </row>
    <row r="549" spans="1:8">
      <c r="A549" s="2">
        <v>41078</v>
      </c>
      <c r="B549" s="21">
        <v>11687.713218000001</v>
      </c>
      <c r="C549" s="12">
        <f t="shared" si="8"/>
        <v>-1.4049628278695232E-4</v>
      </c>
      <c r="D549" s="21">
        <v>61925492940.040001</v>
      </c>
      <c r="E549" s="21">
        <v>5298341.2394399997</v>
      </c>
      <c r="F549" s="21">
        <v>2101</v>
      </c>
      <c r="G549" s="3">
        <v>-42.364573586591902</v>
      </c>
      <c r="H549" s="3">
        <v>1.9475574553806201</v>
      </c>
    </row>
    <row r="550" spans="1:8">
      <c r="A550" s="2">
        <v>41078</v>
      </c>
      <c r="B550" s="21">
        <v>11687.713218000001</v>
      </c>
      <c r="C550" s="12">
        <f t="shared" si="8"/>
        <v>0</v>
      </c>
      <c r="D550" s="21">
        <v>61925492940.040001</v>
      </c>
      <c r="E550" s="21">
        <v>5298341.2394399997</v>
      </c>
      <c r="F550" s="21">
        <v>2101</v>
      </c>
      <c r="G550" s="3">
        <v>-42.364573586591902</v>
      </c>
      <c r="H550" s="3">
        <v>1.9475574553806201</v>
      </c>
    </row>
    <row r="551" spans="1:8">
      <c r="A551" s="2">
        <v>41079</v>
      </c>
      <c r="B551" s="21">
        <v>11836.523488000001</v>
      </c>
      <c r="C551" s="12">
        <f t="shared" si="8"/>
        <v>1.2732197242042215E-2</v>
      </c>
      <c r="D551" s="21">
        <v>60681555101.940002</v>
      </c>
      <c r="E551" s="21">
        <v>5125202.1872410001</v>
      </c>
      <c r="F551" s="21">
        <v>2094</v>
      </c>
      <c r="G551" s="3">
        <v>-32.656768458173701</v>
      </c>
      <c r="H551" s="3">
        <v>2.85998258933293</v>
      </c>
    </row>
    <row r="552" spans="1:8">
      <c r="A552" s="2">
        <v>41080</v>
      </c>
      <c r="B552" s="21">
        <v>11891.037920999999</v>
      </c>
      <c r="C552" s="12">
        <f t="shared" si="8"/>
        <v>4.6056118635903354E-3</v>
      </c>
      <c r="D552" s="21">
        <v>60738566386.639999</v>
      </c>
      <c r="E552" s="21">
        <v>5099274.2927550003</v>
      </c>
      <c r="F552" s="21">
        <v>2088</v>
      </c>
      <c r="G552" s="3">
        <v>-28.660992245293201</v>
      </c>
      <c r="H552" s="3">
        <v>3.8016069601289399</v>
      </c>
    </row>
    <row r="553" spans="1:8">
      <c r="A553" s="2">
        <v>41081</v>
      </c>
      <c r="B553" s="21">
        <v>11651.189111</v>
      </c>
      <c r="C553" s="12">
        <f t="shared" si="8"/>
        <v>-2.0170552948655381E-2</v>
      </c>
      <c r="D553" s="21">
        <v>59374932190.550003</v>
      </c>
      <c r="E553" s="21">
        <v>5104496.2812900003</v>
      </c>
      <c r="F553" s="21">
        <v>2086</v>
      </c>
      <c r="G553" s="3">
        <v>-49.776584187727302</v>
      </c>
      <c r="H553" s="3">
        <v>-0.38328199065989998</v>
      </c>
    </row>
    <row r="554" spans="1:8">
      <c r="A554" s="2">
        <v>41082</v>
      </c>
      <c r="B554" s="21">
        <v>11620.068442</v>
      </c>
      <c r="C554" s="12">
        <f t="shared" si="8"/>
        <v>-2.6710294291437246E-3</v>
      </c>
      <c r="D554" s="21">
        <v>59236593368.959999</v>
      </c>
      <c r="E554" s="21">
        <v>5097725.2524410002</v>
      </c>
      <c r="F554" s="21">
        <v>2084</v>
      </c>
      <c r="G554" s="3">
        <v>-48.959905688501401</v>
      </c>
      <c r="H554" s="3">
        <v>-0.89459704002737805</v>
      </c>
    </row>
    <row r="555" spans="1:8">
      <c r="A555" s="2">
        <v>41083</v>
      </c>
      <c r="B555" s="21">
        <v>11618.487854000001</v>
      </c>
      <c r="C555" s="12">
        <f t="shared" si="8"/>
        <v>-1.360222625097424E-4</v>
      </c>
      <c r="D555" s="21">
        <v>59227858430.010002</v>
      </c>
      <c r="E555" s="21">
        <v>5097725.2524410002</v>
      </c>
      <c r="F555" s="21">
        <v>2084</v>
      </c>
      <c r="G555" s="3">
        <v>-47.793527441141102</v>
      </c>
      <c r="H555" s="3">
        <v>6.6259483057273805E-2</v>
      </c>
    </row>
    <row r="556" spans="1:8">
      <c r="A556" s="2">
        <v>41084</v>
      </c>
      <c r="B556" s="21">
        <v>11616.774815000001</v>
      </c>
      <c r="C556" s="12">
        <f t="shared" si="8"/>
        <v>-1.4744078760735156E-4</v>
      </c>
      <c r="D556" s="21">
        <v>59219126328.639999</v>
      </c>
      <c r="E556" s="21">
        <v>5097725.2524410002</v>
      </c>
      <c r="F556" s="21">
        <v>2084</v>
      </c>
      <c r="G556" s="3">
        <v>-45.213013484316697</v>
      </c>
      <c r="H556" s="3">
        <v>0.93018911588971198</v>
      </c>
    </row>
    <row r="557" spans="1:8">
      <c r="A557" s="2">
        <v>41085</v>
      </c>
      <c r="B557" s="21">
        <v>11379.849859</v>
      </c>
      <c r="C557" s="12">
        <f t="shared" si="8"/>
        <v>-2.0395071762437423E-2</v>
      </c>
      <c r="D557" s="21">
        <v>57952327631.790001</v>
      </c>
      <c r="E557" s="21">
        <v>5101206.7342750002</v>
      </c>
      <c r="F557" s="21">
        <v>2077</v>
      </c>
      <c r="G557" s="3">
        <v>-57.289280026441901</v>
      </c>
      <c r="H557" s="3">
        <v>-3.6162376671613798</v>
      </c>
    </row>
    <row r="558" spans="1:8">
      <c r="A558" s="2">
        <v>41086</v>
      </c>
      <c r="B558" s="21">
        <v>11368.329678</v>
      </c>
      <c r="C558" s="12">
        <f t="shared" si="8"/>
        <v>-1.0123315459112919E-3</v>
      </c>
      <c r="D558" s="21">
        <v>57992992999.970001</v>
      </c>
      <c r="E558" s="21">
        <v>5101277.116165</v>
      </c>
      <c r="F558" s="21">
        <v>2077</v>
      </c>
      <c r="G558" s="3">
        <v>-57.738867532449603</v>
      </c>
      <c r="H558" s="3">
        <v>-1.96390380007801</v>
      </c>
    </row>
    <row r="559" spans="1:8">
      <c r="A559" s="2">
        <v>41087</v>
      </c>
      <c r="B559" s="21">
        <v>11560.887606</v>
      </c>
      <c r="C559" s="12">
        <f t="shared" si="8"/>
        <v>1.6938102030295481E-2</v>
      </c>
      <c r="D559" s="21">
        <v>58959625656.260002</v>
      </c>
      <c r="E559" s="21">
        <v>5091138.2929579997</v>
      </c>
      <c r="F559" s="21">
        <v>2072</v>
      </c>
      <c r="G559" s="3">
        <v>-45.008348812982099</v>
      </c>
      <c r="H559" s="3">
        <v>1.7086701415732</v>
      </c>
    </row>
    <row r="560" spans="1:8">
      <c r="A560" s="2">
        <v>41088</v>
      </c>
      <c r="B560" s="21">
        <v>11465.776462</v>
      </c>
      <c r="C560" s="12">
        <f t="shared" si="8"/>
        <v>-8.2269759244643602E-3</v>
      </c>
      <c r="D560" s="21">
        <v>57926784659.150002</v>
      </c>
      <c r="E560" s="21">
        <v>5060569.1702770004</v>
      </c>
      <c r="F560" s="21">
        <v>2071</v>
      </c>
      <c r="G560" s="3">
        <v>-52.104812740720099</v>
      </c>
      <c r="H560" s="3">
        <v>4.7613678381552803E-2</v>
      </c>
    </row>
    <row r="561" spans="1:8">
      <c r="A561" s="2">
        <v>41089</v>
      </c>
      <c r="B561" s="21">
        <v>11621.662209</v>
      </c>
      <c r="C561" s="12">
        <f t="shared" si="8"/>
        <v>1.3595742732002362E-2</v>
      </c>
      <c r="D561" s="21">
        <v>58856674156.449997</v>
      </c>
      <c r="E561" s="21">
        <v>5055611.0504289996</v>
      </c>
      <c r="F561" s="21">
        <v>2071</v>
      </c>
      <c r="G561" s="3">
        <v>-35.735884533984603</v>
      </c>
      <c r="H561" s="3">
        <v>2.8544569984980002</v>
      </c>
    </row>
    <row r="562" spans="1:8">
      <c r="A562" s="2">
        <v>41090</v>
      </c>
      <c r="B562" s="21">
        <v>11640.204116999999</v>
      </c>
      <c r="C562" s="12">
        <f t="shared" si="8"/>
        <v>1.5954609303340524E-3</v>
      </c>
      <c r="D562" s="21">
        <v>58848343609.910004</v>
      </c>
      <c r="E562" s="21">
        <v>5055611.0504289996</v>
      </c>
      <c r="F562" s="21">
        <v>2071</v>
      </c>
      <c r="G562" s="3">
        <v>-44.844210847319097</v>
      </c>
      <c r="H562" s="3">
        <v>2.4764325515857299</v>
      </c>
    </row>
    <row r="563" spans="1:8">
      <c r="A563" s="2">
        <v>41091</v>
      </c>
      <c r="B563" s="21">
        <v>11638.556768</v>
      </c>
      <c r="C563" s="12">
        <f t="shared" si="8"/>
        <v>-1.415223464675383E-4</v>
      </c>
      <c r="D563" s="21">
        <v>58840016207.790001</v>
      </c>
      <c r="E563" s="21">
        <v>5055611.0504289996</v>
      </c>
      <c r="F563" s="21">
        <v>2071</v>
      </c>
      <c r="G563" s="3">
        <v>-28.367679350594699</v>
      </c>
      <c r="H563" s="3">
        <v>-0.43070869529322398</v>
      </c>
    </row>
    <row r="564" spans="1:8">
      <c r="A564" s="2">
        <v>41092</v>
      </c>
      <c r="B564" s="21">
        <v>11636.909528</v>
      </c>
      <c r="C564" s="12">
        <f t="shared" si="8"/>
        <v>-1.4153301245471383E-4</v>
      </c>
      <c r="D564" s="21">
        <v>58831688401.940002</v>
      </c>
      <c r="E564" s="21">
        <v>5055611.0504289996</v>
      </c>
      <c r="F564" s="21">
        <v>2071</v>
      </c>
      <c r="G564" s="3">
        <v>-27.061265325408201</v>
      </c>
      <c r="H564" s="3">
        <v>-0.58103671031670601</v>
      </c>
    </row>
    <row r="565" spans="1:8">
      <c r="A565" s="2">
        <v>41093</v>
      </c>
      <c r="B565" s="21">
        <v>11863.702165999999</v>
      </c>
      <c r="C565" s="12">
        <f t="shared" si="8"/>
        <v>1.9489078045533036E-2</v>
      </c>
      <c r="D565" s="21">
        <v>60054591392</v>
      </c>
      <c r="E565" s="21">
        <v>5053454.3784959996</v>
      </c>
      <c r="F565" s="21">
        <v>2072</v>
      </c>
      <c r="G565" s="3">
        <v>-7.5920817163607399</v>
      </c>
      <c r="H565" s="3">
        <v>3.2329462219410501</v>
      </c>
    </row>
    <row r="566" spans="1:8">
      <c r="A566" s="2">
        <v>41094</v>
      </c>
      <c r="B566" s="21">
        <v>11878.369569</v>
      </c>
      <c r="C566" s="12">
        <f t="shared" si="8"/>
        <v>1.2363259625681072E-3</v>
      </c>
      <c r="D566" s="21">
        <v>60135774684.459999</v>
      </c>
      <c r="E566" s="21">
        <v>5062726.558863</v>
      </c>
      <c r="F566" s="21">
        <v>2070</v>
      </c>
      <c r="G566" s="3">
        <v>5.55749886320136</v>
      </c>
      <c r="H566" s="3">
        <v>4.3161905765645301</v>
      </c>
    </row>
    <row r="567" spans="1:8">
      <c r="A567" s="2">
        <v>41095</v>
      </c>
      <c r="B567" s="21">
        <v>11920.577832999999</v>
      </c>
      <c r="C567" s="12">
        <f t="shared" si="8"/>
        <v>3.5533718457584859E-3</v>
      </c>
      <c r="D567" s="21">
        <v>60446641331.889999</v>
      </c>
      <c r="E567" s="21">
        <v>5070867.1245680004</v>
      </c>
      <c r="F567" s="21">
        <v>2074</v>
      </c>
      <c r="G567" s="3">
        <v>14.665603505314801</v>
      </c>
      <c r="H567" s="3">
        <v>5.3714117389425899</v>
      </c>
    </row>
    <row r="568" spans="1:8">
      <c r="A568" s="2">
        <v>41096</v>
      </c>
      <c r="B568" s="21">
        <v>11874.094177999999</v>
      </c>
      <c r="C568" s="12">
        <f t="shared" si="8"/>
        <v>-3.8994464573116807E-3</v>
      </c>
      <c r="D568" s="21">
        <v>60212729088.5</v>
      </c>
      <c r="E568" s="21">
        <v>5070933.3500690004</v>
      </c>
      <c r="F568" s="21">
        <v>2074</v>
      </c>
      <c r="G568" s="3">
        <v>1.3949805366132599</v>
      </c>
      <c r="H568" s="3">
        <v>4.5706220586452604</v>
      </c>
    </row>
    <row r="569" spans="1:8">
      <c r="A569" s="2">
        <v>41097</v>
      </c>
      <c r="B569" s="21">
        <v>11872.461708000001</v>
      </c>
      <c r="C569" s="12">
        <f t="shared" si="8"/>
        <v>-1.374816449597683E-4</v>
      </c>
      <c r="D569" s="21">
        <v>60204458070.120003</v>
      </c>
      <c r="E569" s="21">
        <v>5070933.3500690004</v>
      </c>
      <c r="F569" s="21">
        <v>2074</v>
      </c>
      <c r="G569" s="3">
        <v>-4.5886311714838399</v>
      </c>
      <c r="H569" s="3">
        <v>4.5722065741814397</v>
      </c>
    </row>
    <row r="570" spans="1:8">
      <c r="A570" s="2">
        <v>41098</v>
      </c>
      <c r="B570" s="21">
        <v>11870.831052</v>
      </c>
      <c r="C570" s="12">
        <f t="shared" si="8"/>
        <v>-1.3734775820775224E-4</v>
      </c>
      <c r="D570" s="21">
        <v>60196193075.279999</v>
      </c>
      <c r="E570" s="21">
        <v>5070933.3500690004</v>
      </c>
      <c r="F570" s="21">
        <v>2074</v>
      </c>
      <c r="G570" s="3">
        <v>0.63338280542122305</v>
      </c>
      <c r="H570" s="3">
        <v>2.5454807655654199</v>
      </c>
    </row>
    <row r="571" spans="1:8">
      <c r="A571" s="2">
        <v>41099</v>
      </c>
      <c r="B571" s="21">
        <v>11837.423062</v>
      </c>
      <c r="C571" s="12">
        <f t="shared" si="8"/>
        <v>-2.8142924327417764E-3</v>
      </c>
      <c r="D571" s="21">
        <v>60040152372.879997</v>
      </c>
      <c r="E571" s="21">
        <v>5080776.1751180002</v>
      </c>
      <c r="F571" s="21">
        <v>2073</v>
      </c>
      <c r="G571" s="3">
        <v>-2.5912075891183002</v>
      </c>
      <c r="H571" s="3">
        <v>2.50915404471196</v>
      </c>
    </row>
    <row r="572" spans="1:8">
      <c r="A572" s="2">
        <v>41100</v>
      </c>
      <c r="B572" s="21">
        <v>11761.845397999999</v>
      </c>
      <c r="C572" s="12">
        <f t="shared" si="8"/>
        <v>-6.3846382446713949E-3</v>
      </c>
      <c r="D572" s="21">
        <v>59714854286.099998</v>
      </c>
      <c r="E572" s="21">
        <v>5076963.3230050001</v>
      </c>
      <c r="F572" s="21">
        <v>2069</v>
      </c>
      <c r="G572" s="3">
        <v>-9.7359428112986706</v>
      </c>
      <c r="H572" s="3">
        <v>4.0153772079546801</v>
      </c>
    </row>
    <row r="573" spans="1:8">
      <c r="A573" s="2">
        <v>41101</v>
      </c>
      <c r="B573" s="21">
        <v>11841.377338</v>
      </c>
      <c r="C573" s="12">
        <f t="shared" si="8"/>
        <v>6.7618589863053698E-3</v>
      </c>
      <c r="D573" s="21">
        <v>60136933572.68</v>
      </c>
      <c r="E573" s="21">
        <v>5078556.4963429999</v>
      </c>
      <c r="F573" s="21">
        <v>2072</v>
      </c>
      <c r="G573" s="3">
        <v>5.6561732107285302E-2</v>
      </c>
      <c r="H573" s="3">
        <v>5.2483939120978498</v>
      </c>
    </row>
    <row r="574" spans="1:8">
      <c r="A574" s="2">
        <v>41102</v>
      </c>
      <c r="B574" s="21">
        <v>11715.156671999999</v>
      </c>
      <c r="C574" s="12">
        <f t="shared" si="8"/>
        <v>-1.0659289236138779E-2</v>
      </c>
      <c r="D574" s="21">
        <v>58851449664.470001</v>
      </c>
      <c r="E574" s="21">
        <v>5023038.0510250004</v>
      </c>
      <c r="F574" s="21">
        <v>2070</v>
      </c>
      <c r="G574" s="3">
        <v>-3.1211816879400498</v>
      </c>
      <c r="H574" s="3">
        <v>3.0166276912009602</v>
      </c>
    </row>
    <row r="575" spans="1:8">
      <c r="A575" s="2">
        <v>41103</v>
      </c>
      <c r="B575" s="21">
        <v>11802.819114</v>
      </c>
      <c r="C575" s="12">
        <f t="shared" si="8"/>
        <v>7.4828228468783332E-3</v>
      </c>
      <c r="D575" s="21">
        <v>59289096380.349998</v>
      </c>
      <c r="E575" s="21">
        <v>5023302.4374299999</v>
      </c>
      <c r="F575" s="21">
        <v>2070</v>
      </c>
      <c r="G575" s="3">
        <v>7.1722871992266199</v>
      </c>
      <c r="H575" s="3">
        <v>4.6019210643497299</v>
      </c>
    </row>
    <row r="576" spans="1:8">
      <c r="A576" s="2">
        <v>41104</v>
      </c>
      <c r="B576" s="21">
        <v>11801.206776000001</v>
      </c>
      <c r="C576" s="12">
        <f t="shared" si="8"/>
        <v>-1.3660617725527225E-4</v>
      </c>
      <c r="D576" s="21">
        <v>59281030763.419998</v>
      </c>
      <c r="E576" s="21">
        <v>5023302.4374299999</v>
      </c>
      <c r="F576" s="21">
        <v>2070</v>
      </c>
      <c r="G576" s="3">
        <v>1.5783579707728801</v>
      </c>
      <c r="H576" s="3">
        <v>6.2167927836883798</v>
      </c>
    </row>
    <row r="577" spans="1:8">
      <c r="A577" s="2">
        <v>41105</v>
      </c>
      <c r="B577" s="21">
        <v>11799.600280000001</v>
      </c>
      <c r="C577" s="12">
        <f t="shared" si="8"/>
        <v>-1.3612980693359676E-4</v>
      </c>
      <c r="D577" s="21">
        <v>59272960847.209999</v>
      </c>
      <c r="E577" s="21">
        <v>5023302.4374299999</v>
      </c>
      <c r="F577" s="21">
        <v>2070</v>
      </c>
      <c r="G577" s="3">
        <v>11.7348898877697</v>
      </c>
      <c r="H577" s="3">
        <v>4.12596419500594</v>
      </c>
    </row>
    <row r="578" spans="1:8">
      <c r="A578" s="2">
        <v>41106</v>
      </c>
      <c r="B578" s="21">
        <v>11776.658946</v>
      </c>
      <c r="C578" s="12">
        <f t="shared" si="8"/>
        <v>-1.9442467079911121E-3</v>
      </c>
      <c r="D578" s="21">
        <v>59151262070.940002</v>
      </c>
      <c r="E578" s="21">
        <v>5022749.1097189998</v>
      </c>
      <c r="F578" s="21">
        <v>2068</v>
      </c>
      <c r="G578" s="3">
        <v>9.2885290434827308</v>
      </c>
      <c r="H578" s="3">
        <v>1.9122368405386201</v>
      </c>
    </row>
    <row r="579" spans="1:8">
      <c r="A579" s="2">
        <v>41107</v>
      </c>
      <c r="B579" s="21">
        <v>11804.133401999999</v>
      </c>
      <c r="C579" s="12">
        <f t="shared" ref="C579:C642" si="9">+(B579-B578)/B578</f>
        <v>2.3329584499287678E-3</v>
      </c>
      <c r="D579" s="21">
        <v>59316262263.470001</v>
      </c>
      <c r="E579" s="21">
        <v>5025062.5977060003</v>
      </c>
      <c r="F579" s="21">
        <v>2068</v>
      </c>
      <c r="G579" s="3">
        <v>12.623689488883899</v>
      </c>
      <c r="H579" s="3">
        <v>2.78203766991447</v>
      </c>
    </row>
    <row r="580" spans="1:8">
      <c r="A580" s="2">
        <v>41107</v>
      </c>
      <c r="B580" s="21">
        <v>11804.133401999999</v>
      </c>
      <c r="C580" s="12">
        <f t="shared" si="9"/>
        <v>0</v>
      </c>
      <c r="D580" s="21">
        <v>59316262263.470001</v>
      </c>
      <c r="E580" s="21">
        <v>5025062.5977060003</v>
      </c>
      <c r="F580" s="21">
        <v>2068</v>
      </c>
      <c r="G580" s="3">
        <v>12.623689488883899</v>
      </c>
      <c r="H580" s="3">
        <v>2.78203766991447</v>
      </c>
    </row>
    <row r="581" spans="1:8">
      <c r="A581" s="2">
        <v>41108</v>
      </c>
      <c r="B581" s="21">
        <v>11833.308089</v>
      </c>
      <c r="C581" s="12">
        <f t="shared" si="9"/>
        <v>2.4715653412606723E-3</v>
      </c>
      <c r="D581" s="21">
        <v>59496502337.160004</v>
      </c>
      <c r="E581" s="21">
        <v>5027909.9490210004</v>
      </c>
      <c r="F581" s="21">
        <v>2069</v>
      </c>
      <c r="G581" s="3">
        <v>16.256061272692602</v>
      </c>
      <c r="H581" s="3">
        <v>3.7310929309534999</v>
      </c>
    </row>
    <row r="582" spans="1:8">
      <c r="A582" s="2">
        <v>41109</v>
      </c>
      <c r="B582" s="21">
        <v>11877.858135</v>
      </c>
      <c r="C582" s="12">
        <f t="shared" si="9"/>
        <v>3.7648006512577071E-3</v>
      </c>
      <c r="D582" s="21">
        <v>59709814810.010002</v>
      </c>
      <c r="E582" s="21">
        <v>5018174.1209540004</v>
      </c>
      <c r="F582" s="21">
        <v>2072</v>
      </c>
      <c r="G582" s="3">
        <v>4.3325841496410602</v>
      </c>
      <c r="H582" s="3">
        <v>4.5538063762404102</v>
      </c>
    </row>
    <row r="583" spans="1:8">
      <c r="A583" s="2">
        <v>41110</v>
      </c>
      <c r="B583" s="21">
        <v>11897.110321</v>
      </c>
      <c r="C583" s="12">
        <f t="shared" si="9"/>
        <v>1.6208466022396815E-3</v>
      </c>
      <c r="D583" s="21">
        <v>59701771124.870003</v>
      </c>
      <c r="E583" s="21">
        <v>5018174.1209540004</v>
      </c>
      <c r="F583" s="21">
        <v>2072</v>
      </c>
      <c r="G583" s="3">
        <v>0.62309009119598802</v>
      </c>
      <c r="H583" s="3">
        <v>4.9275341431944204</v>
      </c>
    </row>
    <row r="584" spans="1:8">
      <c r="A584" s="2">
        <v>41111</v>
      </c>
      <c r="B584" s="21">
        <v>11895.507786</v>
      </c>
      <c r="C584" s="12">
        <f t="shared" si="9"/>
        <v>-1.3469951582875542E-4</v>
      </c>
      <c r="D584" s="21">
        <v>59693729326.050003</v>
      </c>
      <c r="E584" s="21">
        <v>5018174.1209540004</v>
      </c>
      <c r="F584" s="21">
        <v>2072</v>
      </c>
      <c r="G584" s="3">
        <v>28.7226384456552</v>
      </c>
      <c r="H584" s="3">
        <v>4.4918823406877797</v>
      </c>
    </row>
    <row r="585" spans="1:8">
      <c r="A585" s="2">
        <v>41112</v>
      </c>
      <c r="B585" s="21">
        <v>11893.905350999999</v>
      </c>
      <c r="C585" s="12">
        <f t="shared" si="9"/>
        <v>-1.3470925569790521E-4</v>
      </c>
      <c r="D585" s="21">
        <v>59685688030.980003</v>
      </c>
      <c r="E585" s="21">
        <v>5018174.1209540004</v>
      </c>
      <c r="F585" s="21">
        <v>2072</v>
      </c>
      <c r="G585" s="3">
        <v>32.762515039202</v>
      </c>
      <c r="H585" s="3">
        <v>4.8266968621352602</v>
      </c>
    </row>
    <row r="586" spans="1:8">
      <c r="A586" s="2">
        <v>41113</v>
      </c>
      <c r="B586" s="21">
        <v>11795.55099</v>
      </c>
      <c r="C586" s="12">
        <f t="shared" si="9"/>
        <v>-8.2693075232627769E-3</v>
      </c>
      <c r="D586" s="21">
        <v>59009607723.18</v>
      </c>
      <c r="E586" s="21">
        <v>5011361.1231490001</v>
      </c>
      <c r="F586" s="21">
        <v>2071</v>
      </c>
      <c r="G586" s="3">
        <v>20.203817000244801</v>
      </c>
      <c r="H586" s="3">
        <v>3.5229347771661601</v>
      </c>
    </row>
    <row r="587" spans="1:8">
      <c r="A587" s="2">
        <v>41114</v>
      </c>
      <c r="B587" s="21">
        <v>11780.358493</v>
      </c>
      <c r="C587" s="12">
        <f t="shared" si="9"/>
        <v>-1.2879853609958412E-3</v>
      </c>
      <c r="D587" s="21">
        <v>58944324120.300003</v>
      </c>
      <c r="E587" s="21">
        <v>5003538.9884430002</v>
      </c>
      <c r="F587" s="21">
        <v>2069</v>
      </c>
      <c r="G587" s="3">
        <v>18.546131798989698</v>
      </c>
      <c r="H587" s="3">
        <v>3.50158175432784</v>
      </c>
    </row>
    <row r="588" spans="1:8">
      <c r="A588" s="2">
        <v>41115</v>
      </c>
      <c r="B588" s="21">
        <v>11682.238205</v>
      </c>
      <c r="C588" s="12">
        <f t="shared" si="9"/>
        <v>-8.3291427895258088E-3</v>
      </c>
      <c r="D588" s="21">
        <v>58244448267.519997</v>
      </c>
      <c r="E588" s="21">
        <v>4985562.582715</v>
      </c>
      <c r="F588" s="21">
        <v>2066</v>
      </c>
      <c r="G588" s="3">
        <v>37.585465266642402</v>
      </c>
      <c r="H588" s="3">
        <v>2.61384593573767</v>
      </c>
    </row>
    <row r="589" spans="1:8">
      <c r="A589" s="2">
        <v>41116</v>
      </c>
      <c r="B589" s="21">
        <v>11721.695975000001</v>
      </c>
      <c r="C589" s="12">
        <f t="shared" si="9"/>
        <v>3.3775864956351394E-3</v>
      </c>
      <c r="D589" s="21">
        <v>58116411949.550003</v>
      </c>
      <c r="E589" s="21">
        <v>4957765.1949509997</v>
      </c>
      <c r="F589" s="21">
        <v>2061</v>
      </c>
      <c r="G589" s="3">
        <v>45.124639172626097</v>
      </c>
      <c r="H589" s="3">
        <v>3.3478005650598899</v>
      </c>
    </row>
    <row r="590" spans="1:8">
      <c r="A590" s="2">
        <v>41117</v>
      </c>
      <c r="B590" s="21">
        <v>11940.892949999999</v>
      </c>
      <c r="C590" s="12">
        <f t="shared" si="9"/>
        <v>1.8700107515798193E-2</v>
      </c>
      <c r="D590" s="21">
        <v>59118364123.870003</v>
      </c>
      <c r="E590" s="21">
        <v>4941957.443763</v>
      </c>
      <c r="F590" s="21">
        <v>2059</v>
      </c>
      <c r="G590" s="3">
        <v>48.213733813925899</v>
      </c>
      <c r="H590" s="3">
        <v>7.3354811671977096</v>
      </c>
    </row>
    <row r="591" spans="1:8">
      <c r="A591" s="2">
        <v>41118</v>
      </c>
      <c r="B591" s="21">
        <v>11960.816964</v>
      </c>
      <c r="C591" s="12">
        <f t="shared" si="9"/>
        <v>1.668553104313708E-3</v>
      </c>
      <c r="D591" s="21">
        <v>59109848430.489998</v>
      </c>
      <c r="E591" s="21">
        <v>4941957.443763</v>
      </c>
      <c r="F591" s="21">
        <v>2059</v>
      </c>
      <c r="G591" s="3">
        <v>67.243038799819701</v>
      </c>
      <c r="H591" s="3">
        <v>5.5582377068967999</v>
      </c>
    </row>
    <row r="592" spans="1:8">
      <c r="A592" s="2">
        <v>41119</v>
      </c>
      <c r="B592" s="21">
        <v>11959.093938</v>
      </c>
      <c r="C592" s="12">
        <f t="shared" si="9"/>
        <v>-1.4405587889068739E-4</v>
      </c>
      <c r="D592" s="21">
        <v>59101333309.849998</v>
      </c>
      <c r="E592" s="21">
        <v>4941957.443763</v>
      </c>
      <c r="F592" s="21">
        <v>2059</v>
      </c>
      <c r="G592" s="3">
        <v>41.6550363809177</v>
      </c>
      <c r="H592" s="3">
        <v>2.8067223279388802</v>
      </c>
    </row>
    <row r="593" spans="1:8">
      <c r="A593" s="2">
        <v>41120</v>
      </c>
      <c r="B593" s="21">
        <v>11947.439747</v>
      </c>
      <c r="C593" s="12">
        <f t="shared" si="9"/>
        <v>-9.7450451183165774E-4</v>
      </c>
      <c r="D593" s="21">
        <v>58990059606.959999</v>
      </c>
      <c r="E593" s="21">
        <v>4937413.9600470001</v>
      </c>
      <c r="F593" s="21">
        <v>2055</v>
      </c>
      <c r="G593" s="3">
        <v>37.295639738952303</v>
      </c>
      <c r="H593" s="3">
        <v>2.7317919775605</v>
      </c>
    </row>
    <row r="594" spans="1:8">
      <c r="A594" s="2">
        <v>41121</v>
      </c>
      <c r="B594" s="21">
        <v>11886.964436</v>
      </c>
      <c r="C594" s="12">
        <f t="shared" si="9"/>
        <v>-5.0617799529129653E-3</v>
      </c>
      <c r="D594" s="21">
        <v>58728611830.139999</v>
      </c>
      <c r="E594" s="21">
        <v>4940625.2801360004</v>
      </c>
      <c r="F594" s="21">
        <v>2054</v>
      </c>
      <c r="G594" s="3">
        <v>29.297655009749601</v>
      </c>
      <c r="H594" s="3">
        <v>0.55277945347407198</v>
      </c>
    </row>
    <row r="595" spans="1:8">
      <c r="A595" s="2">
        <v>41122</v>
      </c>
      <c r="B595" s="21">
        <v>11835.692800999999</v>
      </c>
      <c r="C595" s="12">
        <f t="shared" si="9"/>
        <v>-4.3132656176477994E-3</v>
      </c>
      <c r="D595" s="21">
        <v>58474950094.089996</v>
      </c>
      <c r="E595" s="21">
        <v>4949489.5187210003</v>
      </c>
      <c r="F595" s="21">
        <v>2055</v>
      </c>
      <c r="G595" s="3">
        <v>22.8848440799263</v>
      </c>
      <c r="H595" s="3">
        <v>-0.85962288791880903</v>
      </c>
    </row>
    <row r="596" spans="1:8">
      <c r="A596" s="2">
        <v>41123</v>
      </c>
      <c r="B596" s="21">
        <v>11682.942555</v>
      </c>
      <c r="C596" s="12">
        <f t="shared" si="9"/>
        <v>-1.2905898164836935E-2</v>
      </c>
      <c r="D596" s="21">
        <v>57244005745.809998</v>
      </c>
      <c r="E596" s="21">
        <v>4899325.3267029999</v>
      </c>
      <c r="F596" s="21">
        <v>2057</v>
      </c>
      <c r="G596" s="3">
        <v>-17.039236827995701</v>
      </c>
      <c r="H596" s="3">
        <v>-3.4076658906930501</v>
      </c>
    </row>
    <row r="597" spans="1:8">
      <c r="A597" s="2">
        <v>41124</v>
      </c>
      <c r="B597" s="21">
        <v>11632.106816</v>
      </c>
      <c r="C597" s="12">
        <f t="shared" si="9"/>
        <v>-4.3512786920486667E-3</v>
      </c>
      <c r="D597" s="21">
        <v>56904226245.050003</v>
      </c>
      <c r="E597" s="21">
        <v>4891986.476737</v>
      </c>
      <c r="F597" s="21">
        <v>2055</v>
      </c>
      <c r="G597" s="3">
        <v>-22.499916346317999</v>
      </c>
      <c r="H597" s="3">
        <v>-4.2306595833593397</v>
      </c>
    </row>
    <row r="598" spans="1:8">
      <c r="A598" s="2">
        <v>41125</v>
      </c>
      <c r="B598" s="21">
        <v>11630.453879000001</v>
      </c>
      <c r="C598" s="12">
        <f t="shared" si="9"/>
        <v>-1.4210125699029073E-4</v>
      </c>
      <c r="D598" s="21">
        <v>56896021875.160004</v>
      </c>
      <c r="E598" s="21">
        <v>4891986.476737</v>
      </c>
      <c r="F598" s="21">
        <v>2055</v>
      </c>
      <c r="G598" s="3">
        <v>-25.9016005183245</v>
      </c>
      <c r="H598" s="3">
        <v>-3.8729096425916398</v>
      </c>
    </row>
    <row r="599" spans="1:8">
      <c r="A599" s="2">
        <v>41126</v>
      </c>
      <c r="B599" s="21">
        <v>11628.776991999999</v>
      </c>
      <c r="C599" s="12">
        <f t="shared" si="9"/>
        <v>-1.4418070158287097E-4</v>
      </c>
      <c r="D599" s="21">
        <v>56887819785.910004</v>
      </c>
      <c r="E599" s="21">
        <v>4891986.476737</v>
      </c>
      <c r="F599" s="21">
        <v>2055</v>
      </c>
      <c r="G599" s="3">
        <v>-22.430398594234401</v>
      </c>
      <c r="H599" s="3">
        <v>-4.5390640541856104</v>
      </c>
    </row>
    <row r="600" spans="1:8">
      <c r="A600" s="2">
        <v>41127</v>
      </c>
      <c r="B600" s="21">
        <v>11579.391151</v>
      </c>
      <c r="C600" s="12">
        <f t="shared" si="9"/>
        <v>-4.2468645700209284E-3</v>
      </c>
      <c r="D600" s="21">
        <v>56621103073.529999</v>
      </c>
      <c r="E600" s="21">
        <v>4889796.2229199996</v>
      </c>
      <c r="F600" s="21">
        <v>2051</v>
      </c>
      <c r="G600" s="3">
        <v>-26.221437427101499</v>
      </c>
      <c r="H600" s="3">
        <v>-6.0594421560192302</v>
      </c>
    </row>
    <row r="601" spans="1:8">
      <c r="A601" s="2">
        <v>41128</v>
      </c>
      <c r="B601" s="21">
        <v>11577.767137000001</v>
      </c>
      <c r="C601" s="12">
        <f t="shared" si="9"/>
        <v>-1.4025037921435346E-4</v>
      </c>
      <c r="D601" s="21">
        <v>56612922014.440002</v>
      </c>
      <c r="E601" s="21">
        <v>4889796.2229199996</v>
      </c>
      <c r="F601" s="21">
        <v>2051</v>
      </c>
      <c r="G601" s="3">
        <v>-26.224043314985298</v>
      </c>
      <c r="H601" s="3">
        <v>-6.4355273795051504</v>
      </c>
    </row>
    <row r="602" spans="1:8">
      <c r="A602" s="2">
        <v>41129</v>
      </c>
      <c r="B602" s="21">
        <v>11408.182285999999</v>
      </c>
      <c r="C602" s="12">
        <f t="shared" si="9"/>
        <v>-1.46474574063634E-2</v>
      </c>
      <c r="D602" s="21">
        <v>55546870561.230003</v>
      </c>
      <c r="E602" s="21">
        <v>4878017.6380150001</v>
      </c>
      <c r="F602" s="21">
        <v>2046</v>
      </c>
      <c r="G602" s="3">
        <v>-36.197464282892</v>
      </c>
      <c r="H602" s="3">
        <v>-9.5062781236472897</v>
      </c>
    </row>
    <row r="603" spans="1:8">
      <c r="A603" s="2">
        <v>41130</v>
      </c>
      <c r="B603" s="21">
        <v>11649.794212000001</v>
      </c>
      <c r="C603" s="12">
        <f t="shared" si="9"/>
        <v>2.1178827611871613E-2</v>
      </c>
      <c r="D603" s="21">
        <v>56713815818.169998</v>
      </c>
      <c r="E603" s="21">
        <v>4858895.4508410003</v>
      </c>
      <c r="F603" s="21">
        <v>2045</v>
      </c>
      <c r="G603" s="3">
        <v>-10.993734663769001</v>
      </c>
      <c r="H603" s="3">
        <v>-5.5511443873349</v>
      </c>
    </row>
    <row r="604" spans="1:8">
      <c r="A604" s="2">
        <v>41131</v>
      </c>
      <c r="B604" s="21">
        <v>11752.661711999999</v>
      </c>
      <c r="C604" s="12">
        <f t="shared" si="9"/>
        <v>8.8299843008418678E-3</v>
      </c>
      <c r="D604" s="21">
        <v>57052114117.779999</v>
      </c>
      <c r="E604" s="21">
        <v>4854355.8053890001</v>
      </c>
      <c r="F604" s="21">
        <v>2042</v>
      </c>
      <c r="G604" s="3">
        <v>-8.7434913411413095</v>
      </c>
      <c r="H604" s="3">
        <v>-3.82461775695527</v>
      </c>
    </row>
    <row r="605" spans="1:8">
      <c r="A605" s="2">
        <v>41132</v>
      </c>
      <c r="B605" s="21">
        <v>11751.079804999999</v>
      </c>
      <c r="C605" s="12">
        <f t="shared" si="9"/>
        <v>-1.3459989224267173E-4</v>
      </c>
      <c r="D605" s="21">
        <v>57043922469.589996</v>
      </c>
      <c r="E605" s="21">
        <v>4854355.8053890001</v>
      </c>
      <c r="F605" s="21">
        <v>2042</v>
      </c>
      <c r="G605" s="3">
        <v>3.79530491136854</v>
      </c>
      <c r="H605" s="3">
        <v>-5.4099033539322496</v>
      </c>
    </row>
    <row r="606" spans="1:8">
      <c r="A606" s="2">
        <v>41133</v>
      </c>
      <c r="B606" s="21">
        <v>11749.392454999999</v>
      </c>
      <c r="C606" s="12">
        <f t="shared" si="9"/>
        <v>-1.4359105954519992E-4</v>
      </c>
      <c r="D606" s="21">
        <v>57035731471.690002</v>
      </c>
      <c r="E606" s="21">
        <v>4854355.8053890001</v>
      </c>
      <c r="F606" s="21">
        <v>2042</v>
      </c>
      <c r="G606" s="3">
        <v>-5.3702879355377604</v>
      </c>
      <c r="H606" s="3">
        <v>-5.7761897258176402</v>
      </c>
    </row>
    <row r="607" spans="1:8">
      <c r="A607" s="2">
        <v>41134</v>
      </c>
      <c r="B607" s="21">
        <v>11701.746792</v>
      </c>
      <c r="C607" s="12">
        <f t="shared" si="9"/>
        <v>-4.0551597184689779E-3</v>
      </c>
      <c r="D607" s="21">
        <v>56758346119.139999</v>
      </c>
      <c r="E607" s="21">
        <v>4850378.1608239999</v>
      </c>
      <c r="F607" s="21">
        <v>2039</v>
      </c>
      <c r="G607" s="3">
        <v>-9.7850117620611599</v>
      </c>
      <c r="H607" s="3">
        <v>-6.8221026740411599</v>
      </c>
    </row>
    <row r="608" spans="1:8">
      <c r="A608" s="2">
        <v>41135</v>
      </c>
      <c r="B608" s="21">
        <v>11776.34174</v>
      </c>
      <c r="C608" s="12">
        <f t="shared" si="9"/>
        <v>6.374684850555595E-3</v>
      </c>
      <c r="D608" s="21">
        <v>57014983514.889999</v>
      </c>
      <c r="E608" s="21">
        <v>4841398.2058450002</v>
      </c>
      <c r="F608" s="21">
        <v>2031</v>
      </c>
      <c r="G608" s="3">
        <v>-2.3719896642152101</v>
      </c>
      <c r="H608" s="3">
        <v>-8.4159461602167802</v>
      </c>
    </row>
    <row r="609" spans="1:8">
      <c r="A609" s="2">
        <v>41136</v>
      </c>
      <c r="B609" s="21">
        <v>11860.5524</v>
      </c>
      <c r="C609" s="12">
        <f t="shared" si="9"/>
        <v>7.1508335830614781E-3</v>
      </c>
      <c r="D609" s="21">
        <v>57422889517.290001</v>
      </c>
      <c r="E609" s="21">
        <v>4841503.1350309998</v>
      </c>
      <c r="F609" s="21">
        <v>2031</v>
      </c>
      <c r="G609" s="3">
        <v>9.0203634683639002</v>
      </c>
      <c r="H609" s="3">
        <v>-7.6051932325529501</v>
      </c>
    </row>
    <row r="610" spans="1:8">
      <c r="A610" s="2">
        <v>41137</v>
      </c>
      <c r="B610" s="21">
        <v>11937.586158</v>
      </c>
      <c r="C610" s="12">
        <f t="shared" si="9"/>
        <v>6.4949553277130314E-3</v>
      </c>
      <c r="D610" s="21">
        <v>57713383089.07</v>
      </c>
      <c r="E610" s="21">
        <v>4834619.5717669996</v>
      </c>
      <c r="F610" s="21">
        <v>2031</v>
      </c>
      <c r="G610" s="3">
        <v>14.657549757402499</v>
      </c>
      <c r="H610" s="3">
        <v>-6.3571962531269701</v>
      </c>
    </row>
    <row r="611" spans="1:8">
      <c r="A611" s="2">
        <v>41138</v>
      </c>
      <c r="B611" s="21">
        <v>11943.290931</v>
      </c>
      <c r="C611" s="12">
        <f t="shared" si="9"/>
        <v>4.7788329436905557E-4</v>
      </c>
      <c r="D611" s="21">
        <v>57722758854.970001</v>
      </c>
      <c r="E611" s="21">
        <v>4833051.6693320004</v>
      </c>
      <c r="F611" s="21">
        <v>2031</v>
      </c>
      <c r="G611" s="3">
        <v>11.913819190740501</v>
      </c>
      <c r="H611" s="3">
        <v>-6.2400079083592601</v>
      </c>
    </row>
    <row r="612" spans="1:8">
      <c r="A612" s="2">
        <v>41139</v>
      </c>
      <c r="B612" s="21">
        <v>11941.619188000001</v>
      </c>
      <c r="C612" s="12">
        <f t="shared" si="9"/>
        <v>-1.3997339675112441E-4</v>
      </c>
      <c r="D612" s="21">
        <v>57714462551.940002</v>
      </c>
      <c r="E612" s="21">
        <v>4833051.6693320004</v>
      </c>
      <c r="F612" s="21">
        <v>2031</v>
      </c>
      <c r="G612" s="3">
        <v>6.7304938149048903</v>
      </c>
      <c r="H612" s="3">
        <v>-7.0322276109676602</v>
      </c>
    </row>
    <row r="613" spans="1:8">
      <c r="A613" s="2">
        <v>41140</v>
      </c>
      <c r="B613" s="21">
        <v>11939.90272</v>
      </c>
      <c r="C613" s="12">
        <f t="shared" si="9"/>
        <v>-1.4373829653899795E-4</v>
      </c>
      <c r="D613" s="21">
        <v>57706166774.400002</v>
      </c>
      <c r="E613" s="21">
        <v>4833051.6693320004</v>
      </c>
      <c r="F613" s="21">
        <v>2031</v>
      </c>
      <c r="G613" s="3">
        <v>4.4651612804178198</v>
      </c>
      <c r="H613" s="3">
        <v>-5.7821430243033598</v>
      </c>
    </row>
    <row r="614" spans="1:8">
      <c r="A614" s="2">
        <v>41141</v>
      </c>
      <c r="B614" s="21">
        <v>11938.186363999999</v>
      </c>
      <c r="C614" s="12">
        <f t="shared" si="9"/>
        <v>-1.4374957989614297E-4</v>
      </c>
      <c r="D614" s="21">
        <v>57697871537.510002</v>
      </c>
      <c r="E614" s="21">
        <v>4833051.6693320004</v>
      </c>
      <c r="F614" s="21">
        <v>2031</v>
      </c>
      <c r="G614" s="3">
        <v>4.4536577352496103</v>
      </c>
      <c r="H614" s="3">
        <v>-5.9527227497228896</v>
      </c>
    </row>
    <row r="615" spans="1:8">
      <c r="A615" s="2">
        <v>41142</v>
      </c>
      <c r="B615" s="21">
        <v>11865.331061999999</v>
      </c>
      <c r="C615" s="12">
        <f t="shared" si="9"/>
        <v>-6.1027110633569553E-3</v>
      </c>
      <c r="D615" s="21">
        <v>57330488190.220001</v>
      </c>
      <c r="E615" s="21">
        <v>4840885.5194990002</v>
      </c>
      <c r="F615" s="21">
        <v>2029</v>
      </c>
      <c r="G615" s="3">
        <v>-2.8840681384281499</v>
      </c>
      <c r="H615" s="3">
        <v>-9.4825606925779091</v>
      </c>
    </row>
    <row r="616" spans="1:8">
      <c r="A616" s="2">
        <v>41143</v>
      </c>
      <c r="B616" s="21">
        <v>11856.796157999999</v>
      </c>
      <c r="C616" s="12">
        <f t="shared" si="9"/>
        <v>-7.1931444267358429E-4</v>
      </c>
      <c r="D616" s="21">
        <v>57385937041.769997</v>
      </c>
      <c r="E616" s="21">
        <v>4830762.1985719996</v>
      </c>
      <c r="F616" s="21">
        <v>2029</v>
      </c>
      <c r="G616" s="3">
        <v>6.5036049406377696</v>
      </c>
      <c r="H616" s="3">
        <v>-9.6003534860066893</v>
      </c>
    </row>
    <row r="617" spans="1:8">
      <c r="A617" s="2">
        <v>41144</v>
      </c>
      <c r="B617" s="21">
        <v>11882.723583000001</v>
      </c>
      <c r="C617" s="12">
        <f t="shared" si="9"/>
        <v>2.1867142400443448E-3</v>
      </c>
      <c r="D617" s="21">
        <v>57338750231.199997</v>
      </c>
      <c r="E617" s="21">
        <v>4825324.3226720002</v>
      </c>
      <c r="F617" s="21">
        <v>2027</v>
      </c>
      <c r="G617" s="3">
        <v>11.1005225748849</v>
      </c>
      <c r="H617" s="3">
        <v>-9.1734450901298299</v>
      </c>
    </row>
    <row r="618" spans="1:8">
      <c r="A618" s="2">
        <v>41145</v>
      </c>
      <c r="B618" s="21">
        <v>11830.381590999999</v>
      </c>
      <c r="C618" s="12">
        <f t="shared" si="9"/>
        <v>-4.4048817288727029E-3</v>
      </c>
      <c r="D618" s="21">
        <v>57062201582.230003</v>
      </c>
      <c r="E618" s="21">
        <v>4832498.7721340004</v>
      </c>
      <c r="F618" s="21">
        <v>2024</v>
      </c>
      <c r="G618" s="3">
        <v>16.569373943477899</v>
      </c>
      <c r="H618" s="3">
        <v>-9.9580786853367407</v>
      </c>
    </row>
    <row r="619" spans="1:8">
      <c r="A619" s="2">
        <v>41146</v>
      </c>
      <c r="B619" s="21">
        <v>11806.313472</v>
      </c>
      <c r="C619" s="12">
        <f t="shared" si="9"/>
        <v>-2.0344330244012982E-3</v>
      </c>
      <c r="D619" s="21">
        <v>57053995355.870003</v>
      </c>
      <c r="E619" s="21">
        <v>4832498.7721340004</v>
      </c>
      <c r="F619" s="21">
        <v>2024</v>
      </c>
      <c r="G619" s="3">
        <v>9.1457749871224294</v>
      </c>
      <c r="H619" s="3">
        <v>-8.0254846690549293</v>
      </c>
    </row>
    <row r="620" spans="1:8">
      <c r="A620" s="2">
        <v>41147</v>
      </c>
      <c r="B620" s="21">
        <v>11804.615569</v>
      </c>
      <c r="C620" s="12">
        <f t="shared" si="9"/>
        <v>-1.4381313896391043E-4</v>
      </c>
      <c r="D620" s="21">
        <v>57045790243.860001</v>
      </c>
      <c r="E620" s="21">
        <v>4832498.7721340004</v>
      </c>
      <c r="F620" s="21">
        <v>2024</v>
      </c>
      <c r="G620" s="3">
        <v>-13.0339599795906</v>
      </c>
      <c r="H620" s="3">
        <v>-7.4398981250787797</v>
      </c>
    </row>
    <row r="621" spans="1:8">
      <c r="A621" s="2">
        <v>41148</v>
      </c>
      <c r="B621" s="21">
        <v>11828.8272</v>
      </c>
      <c r="C621" s="12">
        <f t="shared" si="9"/>
        <v>2.0510308750402752E-3</v>
      </c>
      <c r="D621" s="21">
        <v>57145583637.050003</v>
      </c>
      <c r="E621" s="21">
        <v>4831029.4148319997</v>
      </c>
      <c r="F621" s="21">
        <v>2023</v>
      </c>
      <c r="G621" s="3">
        <v>-12.629076974371401</v>
      </c>
      <c r="H621" s="3">
        <v>-9.5813411656709793</v>
      </c>
    </row>
    <row r="622" spans="1:8">
      <c r="A622" s="2">
        <v>41149</v>
      </c>
      <c r="B622" s="21">
        <v>11876.337012</v>
      </c>
      <c r="C622" s="12">
        <f t="shared" si="9"/>
        <v>4.0164431516930303E-3</v>
      </c>
      <c r="D622" s="21">
        <v>57364662911.959999</v>
      </c>
      <c r="E622" s="21">
        <v>4820945.8486540001</v>
      </c>
      <c r="F622" s="21">
        <v>2019</v>
      </c>
      <c r="G622" s="3">
        <v>-8.1015468954376892</v>
      </c>
      <c r="H622" s="3">
        <v>-9.8995835754261403</v>
      </c>
    </row>
    <row r="623" spans="1:8">
      <c r="A623" s="2">
        <v>41150</v>
      </c>
      <c r="B623" s="21">
        <v>11852.562136</v>
      </c>
      <c r="C623" s="12">
        <f t="shared" si="9"/>
        <v>-2.0018694296041837E-3</v>
      </c>
      <c r="D623" s="21">
        <v>57090886321.089996</v>
      </c>
      <c r="E623" s="21">
        <v>4825919.0124249998</v>
      </c>
      <c r="F623" s="21">
        <v>2017</v>
      </c>
      <c r="G623" s="3">
        <v>-9.2447830000117595</v>
      </c>
      <c r="H623" s="3">
        <v>-9.92607019402889</v>
      </c>
    </row>
    <row r="624" spans="1:8">
      <c r="A624" s="2">
        <v>41151</v>
      </c>
      <c r="B624" s="21">
        <v>11784.927449000001</v>
      </c>
      <c r="C624" s="12">
        <f t="shared" si="9"/>
        <v>-5.7063347337004636E-3</v>
      </c>
      <c r="D624" s="21">
        <v>56868292831.629997</v>
      </c>
      <c r="E624" s="21">
        <v>4825506.6588329999</v>
      </c>
      <c r="F624" s="21">
        <v>2016</v>
      </c>
      <c r="G624" s="3">
        <v>-9.9575319772598405</v>
      </c>
      <c r="H624" s="3">
        <v>-10.932292724977399</v>
      </c>
    </row>
    <row r="625" spans="1:8">
      <c r="A625" s="2">
        <v>41152</v>
      </c>
      <c r="B625" s="21">
        <v>11788.238136</v>
      </c>
      <c r="C625" s="12">
        <f t="shared" si="9"/>
        <v>2.8092553088056212E-4</v>
      </c>
      <c r="D625" s="21">
        <v>56904940005.010002</v>
      </c>
      <c r="E625" s="21">
        <v>4827281.8109889999</v>
      </c>
      <c r="F625" s="21">
        <v>2018</v>
      </c>
      <c r="G625" s="3">
        <v>-4.7704359368261704</v>
      </c>
      <c r="H625" s="3">
        <v>-10.858395110015501</v>
      </c>
    </row>
    <row r="626" spans="1:8">
      <c r="A626" s="2">
        <v>41153</v>
      </c>
      <c r="B626" s="21">
        <v>11786.575113999999</v>
      </c>
      <c r="C626" s="12">
        <f t="shared" si="9"/>
        <v>-1.4107468654895499E-4</v>
      </c>
      <c r="D626" s="21">
        <v>56897119660.260002</v>
      </c>
      <c r="E626" s="21">
        <v>4827281.8109889999</v>
      </c>
      <c r="F626" s="21">
        <v>2018</v>
      </c>
      <c r="G626" s="3">
        <v>11.3432450918128</v>
      </c>
      <c r="H626" s="3">
        <v>-10.015296541747301</v>
      </c>
    </row>
    <row r="627" spans="1:8">
      <c r="A627" s="2">
        <v>41154</v>
      </c>
      <c r="B627" s="21">
        <v>11784.955333</v>
      </c>
      <c r="C627" s="12">
        <f t="shared" si="9"/>
        <v>-1.3742592605000734E-4</v>
      </c>
      <c r="D627" s="21">
        <v>56889300524.110001</v>
      </c>
      <c r="E627" s="21">
        <v>4827281.8109889999</v>
      </c>
      <c r="F627" s="21">
        <v>2018</v>
      </c>
      <c r="G627" s="3">
        <v>17.214040653215498</v>
      </c>
      <c r="H627" s="3">
        <v>-7.0216199832485096</v>
      </c>
    </row>
    <row r="628" spans="1:8">
      <c r="A628" s="2">
        <v>41155</v>
      </c>
      <c r="B628" s="21">
        <v>11764.256461000001</v>
      </c>
      <c r="C628" s="12">
        <f t="shared" si="9"/>
        <v>-1.7563810311642383E-3</v>
      </c>
      <c r="D628" s="21">
        <v>56768582456.029999</v>
      </c>
      <c r="E628" s="21">
        <v>4825496.096988</v>
      </c>
      <c r="F628" s="21">
        <v>2018</v>
      </c>
      <c r="G628" s="3">
        <v>14.9322243773964</v>
      </c>
      <c r="H628" s="3">
        <v>-7.7845079386652802</v>
      </c>
    </row>
    <row r="629" spans="1:8">
      <c r="A629" s="2">
        <v>41156</v>
      </c>
      <c r="B629" s="21">
        <v>11690.240442</v>
      </c>
      <c r="C629" s="12">
        <f t="shared" si="9"/>
        <v>-6.2916019593225519E-3</v>
      </c>
      <c r="D629" s="21">
        <v>56298854466.830002</v>
      </c>
      <c r="E629" s="21">
        <v>4815788.6066239998</v>
      </c>
      <c r="F629" s="21">
        <v>2015</v>
      </c>
      <c r="G629" s="3">
        <v>6.62385665706182</v>
      </c>
      <c r="H629" s="3">
        <v>-10.4207913550895</v>
      </c>
    </row>
    <row r="630" spans="1:8">
      <c r="A630" s="2">
        <v>41157</v>
      </c>
      <c r="B630" s="21">
        <v>11653.971083</v>
      </c>
      <c r="C630" s="12">
        <f t="shared" si="9"/>
        <v>-3.1025331925332777E-3</v>
      </c>
      <c r="D630" s="21">
        <v>56088306986.519997</v>
      </c>
      <c r="E630" s="21">
        <v>4812776.4320259998</v>
      </c>
      <c r="F630" s="21">
        <v>2014</v>
      </c>
      <c r="G630" s="3">
        <v>8.1242829061216995</v>
      </c>
      <c r="H630" s="3">
        <v>-11.203505857203201</v>
      </c>
    </row>
    <row r="631" spans="1:8">
      <c r="A631" s="2">
        <v>41158</v>
      </c>
      <c r="B631" s="21">
        <v>11841.079266999999</v>
      </c>
      <c r="C631" s="12">
        <f t="shared" si="9"/>
        <v>1.6055315623095989E-2</v>
      </c>
      <c r="D631" s="21">
        <v>57468857586.510002</v>
      </c>
      <c r="E631" s="21">
        <v>4853756.8154659998</v>
      </c>
      <c r="F631" s="21">
        <v>2014</v>
      </c>
      <c r="G631" s="3">
        <v>31.469642697616901</v>
      </c>
      <c r="H631" s="3">
        <v>-8.2626641105931604</v>
      </c>
    </row>
    <row r="632" spans="1:8">
      <c r="A632" s="2">
        <v>41159</v>
      </c>
      <c r="B632" s="21">
        <v>11891.119576999999</v>
      </c>
      <c r="C632" s="12">
        <f t="shared" si="9"/>
        <v>4.2259923163809965E-3</v>
      </c>
      <c r="D632" s="21">
        <v>58290813080.099998</v>
      </c>
      <c r="E632" s="21">
        <v>4893222.9738210002</v>
      </c>
      <c r="F632" s="21">
        <v>2014</v>
      </c>
      <c r="G632" s="3">
        <v>65.606196332792607</v>
      </c>
      <c r="H632" s="3">
        <v>-7.44992210162901</v>
      </c>
    </row>
    <row r="633" spans="1:8">
      <c r="A633" s="2">
        <v>41160</v>
      </c>
      <c r="B633" s="21">
        <v>11910.944192999999</v>
      </c>
      <c r="C633" s="12">
        <f t="shared" si="9"/>
        <v>1.6671782561454497E-3</v>
      </c>
      <c r="D633" s="21">
        <v>58282904808.720001</v>
      </c>
      <c r="E633" s="21">
        <v>4893222.9738210002</v>
      </c>
      <c r="F633" s="21">
        <v>2014</v>
      </c>
      <c r="G633" s="3">
        <v>30.960368286154299</v>
      </c>
      <c r="H633" s="3">
        <v>-6.53119140296916</v>
      </c>
    </row>
    <row r="634" spans="1:8">
      <c r="A634" s="2">
        <v>41161</v>
      </c>
      <c r="B634" s="21">
        <v>11909.571158999999</v>
      </c>
      <c r="C634" s="12">
        <f t="shared" si="9"/>
        <v>-1.152749922887821E-4</v>
      </c>
      <c r="D634" s="21">
        <v>58276187201.419998</v>
      </c>
      <c r="E634" s="21">
        <v>4893222.9738210002</v>
      </c>
      <c r="F634" s="21">
        <v>2014</v>
      </c>
      <c r="G634" s="3">
        <v>17.511031259386598</v>
      </c>
      <c r="H634" s="3">
        <v>-8.8957125528673409</v>
      </c>
    </row>
    <row r="635" spans="1:8">
      <c r="A635" s="2">
        <v>41162</v>
      </c>
      <c r="B635" s="21">
        <v>11854.76268</v>
      </c>
      <c r="C635" s="12">
        <f t="shared" si="9"/>
        <v>-4.6020531107520924E-3</v>
      </c>
      <c r="D635" s="21">
        <v>58001654309.18</v>
      </c>
      <c r="E635" s="21">
        <v>4902011.5133300005</v>
      </c>
      <c r="F635" s="21">
        <v>2015</v>
      </c>
      <c r="G635" s="3">
        <v>11.279947227438999</v>
      </c>
      <c r="H635" s="3">
        <v>-9.0930482741399796</v>
      </c>
    </row>
    <row r="636" spans="1:8">
      <c r="A636" s="2">
        <v>41163</v>
      </c>
      <c r="B636" s="21">
        <v>11845.427030000001</v>
      </c>
      <c r="C636" s="12">
        <f t="shared" si="9"/>
        <v>-7.8750205735869509E-4</v>
      </c>
      <c r="D636" s="21">
        <v>58351442178.610001</v>
      </c>
      <c r="E636" s="21">
        <v>4916972.1391040003</v>
      </c>
      <c r="F636" s="21">
        <v>2016</v>
      </c>
      <c r="G636" s="3">
        <v>10.411155404745299</v>
      </c>
      <c r="H636" s="3">
        <v>-9.4665338897646301</v>
      </c>
    </row>
    <row r="637" spans="1:8">
      <c r="A637" s="2">
        <v>41164</v>
      </c>
      <c r="B637" s="21">
        <v>11867.744642</v>
      </c>
      <c r="C637" s="12">
        <f t="shared" si="9"/>
        <v>1.8840698561121368E-3</v>
      </c>
      <c r="D637" s="21">
        <v>58832911130.230003</v>
      </c>
      <c r="E637" s="21">
        <v>4957859.1552250003</v>
      </c>
      <c r="F637" s="21">
        <v>2018</v>
      </c>
      <c r="G637" s="3">
        <v>18.694212205931901</v>
      </c>
      <c r="H637" s="3">
        <v>-5.6906075535121596</v>
      </c>
    </row>
    <row r="638" spans="1:8">
      <c r="A638" s="2">
        <v>41165</v>
      </c>
      <c r="B638" s="21">
        <v>11941.497332999999</v>
      </c>
      <c r="C638" s="12">
        <f t="shared" si="9"/>
        <v>6.2145498765610943E-3</v>
      </c>
      <c r="D638" s="21">
        <v>59246218199.150002</v>
      </c>
      <c r="E638" s="21">
        <v>4961414.1197910002</v>
      </c>
      <c r="F638" s="21">
        <v>2017</v>
      </c>
      <c r="G638" s="3">
        <v>18.464628136510399</v>
      </c>
      <c r="H638" s="3">
        <v>-4.47060348261118</v>
      </c>
    </row>
    <row r="639" spans="1:8">
      <c r="A639" s="2">
        <v>41166</v>
      </c>
      <c r="B639" s="21">
        <v>12023.612154</v>
      </c>
      <c r="C639" s="12">
        <f t="shared" si="9"/>
        <v>6.8764258543255697E-3</v>
      </c>
      <c r="D639" s="21">
        <v>59743570328.510002</v>
      </c>
      <c r="E639" s="21">
        <v>4968941.7148120003</v>
      </c>
      <c r="F639" s="21">
        <v>2016</v>
      </c>
      <c r="G639" s="3">
        <v>18.072523895650001</v>
      </c>
      <c r="H639" s="3">
        <v>-3.1068618063659001</v>
      </c>
    </row>
    <row r="640" spans="1:8">
      <c r="A640" s="2">
        <v>41167</v>
      </c>
      <c r="B640" s="21">
        <v>12021.826161999999</v>
      </c>
      <c r="C640" s="12">
        <f t="shared" si="9"/>
        <v>-1.4854038679273484E-4</v>
      </c>
      <c r="D640" s="21">
        <v>59735753504.639999</v>
      </c>
      <c r="E640" s="21">
        <v>4968941.7148120003</v>
      </c>
      <c r="F640" s="21">
        <v>2016</v>
      </c>
      <c r="G640" s="3">
        <v>8.9321519087428101</v>
      </c>
      <c r="H640" s="3">
        <v>-3.10905795970845</v>
      </c>
    </row>
    <row r="641" spans="1:8">
      <c r="A641" s="2">
        <v>41168</v>
      </c>
      <c r="B641" s="21">
        <v>12020.259119</v>
      </c>
      <c r="C641" s="12">
        <f t="shared" si="9"/>
        <v>-1.3034983029054244E-4</v>
      </c>
      <c r="D641" s="21">
        <v>59727966960.32</v>
      </c>
      <c r="E641" s="21">
        <v>4968941.7148120003</v>
      </c>
      <c r="F641" s="21">
        <v>2016</v>
      </c>
      <c r="G641" s="3">
        <v>8.1291498272852891</v>
      </c>
      <c r="H641" s="3">
        <v>-3.63823143508976</v>
      </c>
    </row>
    <row r="642" spans="1:8">
      <c r="A642" s="2">
        <v>41169</v>
      </c>
      <c r="B642" s="21">
        <v>11837.935006</v>
      </c>
      <c r="C642" s="12">
        <f t="shared" si="9"/>
        <v>-1.5168068441370558E-2</v>
      </c>
      <c r="D642" s="21">
        <v>58649957168.900002</v>
      </c>
      <c r="E642" s="21">
        <v>4963631.6522049997</v>
      </c>
      <c r="F642" s="21">
        <v>2016</v>
      </c>
      <c r="G642" s="3">
        <v>-10.0664800146698</v>
      </c>
      <c r="H642" s="3">
        <v>-6.4645700409819904</v>
      </c>
    </row>
    <row r="643" spans="1:8">
      <c r="A643" s="2">
        <v>41170</v>
      </c>
      <c r="B643" s="21">
        <v>11852.555081</v>
      </c>
      <c r="C643" s="12">
        <f t="shared" ref="C643:C706" si="10">+(B643-B642)/B642</f>
        <v>1.2350190292978135E-3</v>
      </c>
      <c r="D643" s="21">
        <v>58942504645.940002</v>
      </c>
      <c r="E643" s="21">
        <v>4963659.3354390003</v>
      </c>
      <c r="F643" s="21">
        <v>2019</v>
      </c>
      <c r="G643" s="3">
        <v>-8.5459677878803006</v>
      </c>
      <c r="H643" s="3">
        <v>-5.5868542477419698</v>
      </c>
    </row>
    <row r="644" spans="1:8">
      <c r="A644" s="2">
        <v>41171</v>
      </c>
      <c r="B644" s="21">
        <v>11979.173763999999</v>
      </c>
      <c r="C644" s="12">
        <f t="shared" si="10"/>
        <v>1.0682817513581718E-2</v>
      </c>
      <c r="D644" s="21">
        <v>59701349930.25</v>
      </c>
      <c r="E644" s="21">
        <v>4984000.6291429996</v>
      </c>
      <c r="F644" s="21">
        <v>2018</v>
      </c>
      <c r="G644" s="3">
        <v>4.2581967163019803</v>
      </c>
      <c r="H644" s="3">
        <v>-5.8222045102144202</v>
      </c>
    </row>
    <row r="645" spans="1:8">
      <c r="A645" s="2">
        <v>41172</v>
      </c>
      <c r="B645" s="21">
        <v>11974.410258</v>
      </c>
      <c r="C645" s="12">
        <f t="shared" si="10"/>
        <v>-3.9764896092539265E-4</v>
      </c>
      <c r="D645" s="21">
        <v>59617483255.220001</v>
      </c>
      <c r="E645" s="21">
        <v>4978678.3950270005</v>
      </c>
      <c r="F645" s="21">
        <v>2014</v>
      </c>
      <c r="G645" s="3">
        <v>11.7773112063309</v>
      </c>
      <c r="H645" s="3">
        <v>-5.8703538540400704</v>
      </c>
    </row>
    <row r="646" spans="1:8">
      <c r="A646" s="2">
        <v>41173</v>
      </c>
      <c r="B646" s="21">
        <v>12010.793023</v>
      </c>
      <c r="C646" s="12">
        <f t="shared" si="10"/>
        <v>3.0383763555865543E-3</v>
      </c>
      <c r="D646" s="21">
        <v>59873266338.349998</v>
      </c>
      <c r="E646" s="21">
        <v>4985029.8086649999</v>
      </c>
      <c r="F646" s="21">
        <v>2016</v>
      </c>
      <c r="G646" s="3">
        <v>17.000039625854299</v>
      </c>
      <c r="H646" s="3">
        <v>-5.26437854775007</v>
      </c>
    </row>
    <row r="647" spans="1:8">
      <c r="A647" s="2">
        <v>41174</v>
      </c>
      <c r="B647" s="21">
        <v>12008.962582</v>
      </c>
      <c r="C647" s="12">
        <f t="shared" si="10"/>
        <v>-1.5239967889671164E-4</v>
      </c>
      <c r="D647" s="21">
        <v>59865036354.099998</v>
      </c>
      <c r="E647" s="21">
        <v>4985029.8086649999</v>
      </c>
      <c r="F647" s="21">
        <v>2016</v>
      </c>
      <c r="G647" s="3">
        <v>13.7205313337105</v>
      </c>
      <c r="H647" s="3">
        <v>-6.4830734893214101</v>
      </c>
    </row>
    <row r="648" spans="1:8">
      <c r="A648" s="2">
        <v>41175</v>
      </c>
      <c r="B648" s="21">
        <v>12007.311886</v>
      </c>
      <c r="C648" s="12">
        <f t="shared" si="10"/>
        <v>-1.3745533710587154E-4</v>
      </c>
      <c r="D648" s="21">
        <v>59856807529.010002</v>
      </c>
      <c r="E648" s="21">
        <v>4985029.8086649999</v>
      </c>
      <c r="F648" s="21">
        <v>2016</v>
      </c>
      <c r="G648" s="3">
        <v>19.795075738091199</v>
      </c>
      <c r="H648" s="3">
        <v>-5.5283905037528704</v>
      </c>
    </row>
    <row r="649" spans="1:8">
      <c r="A649" s="2">
        <v>41176</v>
      </c>
      <c r="B649" s="21">
        <v>11922.129562</v>
      </c>
      <c r="C649" s="12">
        <f t="shared" si="10"/>
        <v>-7.0942043322217933E-3</v>
      </c>
      <c r="D649" s="21">
        <v>59528371885.919998</v>
      </c>
      <c r="E649" s="21">
        <v>4993194.7044489998</v>
      </c>
      <c r="F649" s="21">
        <v>2018</v>
      </c>
      <c r="G649" s="3">
        <v>12.6110252790281</v>
      </c>
      <c r="H649" s="3">
        <v>-6.8053037446721403</v>
      </c>
    </row>
    <row r="650" spans="1:8">
      <c r="A650" s="2">
        <v>41177</v>
      </c>
      <c r="B650" s="21">
        <v>11848.707442999999</v>
      </c>
      <c r="C650" s="12">
        <f t="shared" si="10"/>
        <v>-6.1584735024204683E-3</v>
      </c>
      <c r="D650" s="21">
        <v>56314507395.360001</v>
      </c>
      <c r="E650" s="21">
        <v>4769199.4561449997</v>
      </c>
      <c r="F650" s="21">
        <v>2015</v>
      </c>
      <c r="G650" s="3">
        <v>4.6404001135297896</v>
      </c>
      <c r="H650" s="3">
        <v>-8.9326046576026101</v>
      </c>
    </row>
    <row r="651" spans="1:8">
      <c r="A651" s="2">
        <v>41178</v>
      </c>
      <c r="B651" s="21">
        <v>11787.346143999999</v>
      </c>
      <c r="C651" s="12">
        <f t="shared" si="10"/>
        <v>-5.1787335703230046E-3</v>
      </c>
      <c r="D651" s="21">
        <v>56338192840.510002</v>
      </c>
      <c r="E651" s="21">
        <v>4779635.205693</v>
      </c>
      <c r="F651" s="21">
        <v>2017</v>
      </c>
      <c r="G651" s="3">
        <v>-4.1840256839029299</v>
      </c>
      <c r="H651" s="3">
        <v>-8.8712570985050405</v>
      </c>
    </row>
    <row r="652" spans="1:8">
      <c r="A652" s="2">
        <v>41179</v>
      </c>
      <c r="B652" s="21">
        <v>11876.231256999999</v>
      </c>
      <c r="C652" s="12">
        <f t="shared" si="10"/>
        <v>7.5407230698187836E-3</v>
      </c>
      <c r="D652" s="21">
        <v>56828611137.660004</v>
      </c>
      <c r="E652" s="21">
        <v>4775603.305927</v>
      </c>
      <c r="F652" s="21">
        <v>2017</v>
      </c>
      <c r="G652" s="3">
        <v>-1.0833552146705099E-2</v>
      </c>
      <c r="H652" s="3">
        <v>-7.4468487783516499</v>
      </c>
    </row>
    <row r="653" spans="1:8">
      <c r="A653" s="2">
        <v>41180</v>
      </c>
      <c r="B653" s="21">
        <v>11836.425331</v>
      </c>
      <c r="C653" s="12">
        <f t="shared" si="10"/>
        <v>-3.3517304554453653E-3</v>
      </c>
      <c r="D653" s="21">
        <v>56535397050.989998</v>
      </c>
      <c r="E653" s="21">
        <v>4785910.8672049996</v>
      </c>
      <c r="F653" s="21">
        <v>2019</v>
      </c>
      <c r="G653" s="3">
        <v>-1.64391103059466</v>
      </c>
      <c r="H653" s="3">
        <v>-8.0495714341270599</v>
      </c>
    </row>
    <row r="654" spans="1:8">
      <c r="A654" s="2">
        <v>41181</v>
      </c>
      <c r="B654" s="21">
        <v>11811.213425</v>
      </c>
      <c r="C654" s="12">
        <f t="shared" si="10"/>
        <v>-2.130027038988673E-3</v>
      </c>
      <c r="D654" s="21">
        <v>56527413532.889999</v>
      </c>
      <c r="E654" s="21">
        <v>4785910.8672049996</v>
      </c>
      <c r="F654" s="21">
        <v>2019</v>
      </c>
      <c r="G654" s="3">
        <v>2.7477958858847402</v>
      </c>
      <c r="H654" s="3">
        <v>-8.5501134492695403</v>
      </c>
    </row>
    <row r="655" spans="1:8">
      <c r="A655" s="2">
        <v>41182</v>
      </c>
      <c r="B655" s="21">
        <v>11809.545641999999</v>
      </c>
      <c r="C655" s="12">
        <f t="shared" si="10"/>
        <v>-1.4120335819778665E-4</v>
      </c>
      <c r="D655" s="21">
        <v>56519430532.120003</v>
      </c>
      <c r="E655" s="21">
        <v>4785910.6714120004</v>
      </c>
      <c r="F655" s="21">
        <v>2019</v>
      </c>
      <c r="G655" s="3">
        <v>2.2214827291886898</v>
      </c>
      <c r="H655" s="3">
        <v>-8.6267082162922293</v>
      </c>
    </row>
    <row r="656" spans="1:8">
      <c r="A656" s="2">
        <v>41183</v>
      </c>
      <c r="B656" s="21">
        <v>11833.877087999999</v>
      </c>
      <c r="C656" s="12">
        <f t="shared" si="10"/>
        <v>2.0603202475010293E-3</v>
      </c>
      <c r="D656" s="21">
        <v>56628627043.5</v>
      </c>
      <c r="E656" s="21">
        <v>4775747.5657930002</v>
      </c>
      <c r="F656" s="21">
        <v>2017</v>
      </c>
      <c r="G656" s="3">
        <v>4.9936456718604196</v>
      </c>
      <c r="H656" s="3">
        <v>-8.1518254716746501</v>
      </c>
    </row>
    <row r="657" spans="1:8">
      <c r="A657" s="2">
        <v>41184</v>
      </c>
      <c r="B657" s="21">
        <v>11948.034423999999</v>
      </c>
      <c r="C657" s="12">
        <f t="shared" si="10"/>
        <v>9.6466555424815151E-3</v>
      </c>
      <c r="D657" s="21">
        <v>57079381253.779999</v>
      </c>
      <c r="E657" s="21">
        <v>4777319.3141209995</v>
      </c>
      <c r="F657" s="21">
        <v>2015</v>
      </c>
      <c r="G657" s="3">
        <v>18.199882921365599</v>
      </c>
      <c r="H657" s="3">
        <v>-6.3209445153458903</v>
      </c>
    </row>
    <row r="658" spans="1:8">
      <c r="A658" s="2">
        <v>41185</v>
      </c>
      <c r="B658" s="21">
        <v>11921.479907000001</v>
      </c>
      <c r="C658" s="12">
        <f t="shared" si="10"/>
        <v>-2.2225008781911982E-3</v>
      </c>
      <c r="D658" s="21">
        <v>56918077634.480003</v>
      </c>
      <c r="E658" s="21">
        <v>4774383.410379</v>
      </c>
      <c r="F658" s="21">
        <v>2012</v>
      </c>
      <c r="G658" s="3">
        <v>17.530125209928698</v>
      </c>
      <c r="H658" s="3">
        <v>-6.71629022453806</v>
      </c>
    </row>
    <row r="659" spans="1:8">
      <c r="A659" s="2">
        <v>41186</v>
      </c>
      <c r="B659" s="21">
        <v>12014.131256999999</v>
      </c>
      <c r="C659" s="12">
        <f t="shared" si="10"/>
        <v>7.7717993674254878E-3</v>
      </c>
      <c r="D659" s="21">
        <v>57831377843.709999</v>
      </c>
      <c r="E659" s="21">
        <v>4814023.2891480001</v>
      </c>
      <c r="F659" s="21">
        <v>2010</v>
      </c>
      <c r="G659" s="3">
        <v>39.4457552840828</v>
      </c>
      <c r="H659" s="3">
        <v>-5.2135321386656797</v>
      </c>
    </row>
    <row r="660" spans="1:8">
      <c r="A660" s="2">
        <v>41187</v>
      </c>
      <c r="B660" s="21">
        <v>12022.135227999999</v>
      </c>
      <c r="C660" s="12">
        <f t="shared" si="10"/>
        <v>6.6621304768387651E-4</v>
      </c>
      <c r="D660" s="21">
        <v>58012989179.099998</v>
      </c>
      <c r="E660" s="21">
        <v>4825633.9359330004</v>
      </c>
      <c r="F660" s="21">
        <v>2012</v>
      </c>
      <c r="G660" s="3">
        <v>45.9968042110022</v>
      </c>
      <c r="H660" s="3">
        <v>-5.0586114056313898</v>
      </c>
    </row>
    <row r="661" spans="1:8">
      <c r="A661" s="2">
        <v>41188</v>
      </c>
      <c r="B661" s="21">
        <v>12020.164581000001</v>
      </c>
      <c r="C661" s="12">
        <f t="shared" si="10"/>
        <v>-1.6391821940320303E-4</v>
      </c>
      <c r="D661" s="21">
        <v>58004914081.839996</v>
      </c>
      <c r="E661" s="21">
        <v>4825633.9359330004</v>
      </c>
      <c r="F661" s="21">
        <v>2012</v>
      </c>
      <c r="G661" s="3">
        <v>20.037247808651699</v>
      </c>
      <c r="H661" s="3">
        <v>-5.5197255566207204</v>
      </c>
    </row>
    <row r="662" spans="1:8">
      <c r="A662" s="2">
        <v>41189</v>
      </c>
      <c r="B662" s="21">
        <v>12018.491483</v>
      </c>
      <c r="C662" s="12">
        <f t="shared" si="10"/>
        <v>-1.3919093941906139E-4</v>
      </c>
      <c r="D662" s="21">
        <v>57996840197.800003</v>
      </c>
      <c r="E662" s="21">
        <v>4825633.9359330004</v>
      </c>
      <c r="F662" s="21">
        <v>2012</v>
      </c>
      <c r="G662" s="3">
        <v>13.8407545956589</v>
      </c>
      <c r="H662" s="3">
        <v>-5.16853410565502</v>
      </c>
    </row>
    <row r="663" spans="1:8">
      <c r="A663" s="2">
        <v>41190</v>
      </c>
      <c r="B663" s="21">
        <v>11999.511644</v>
      </c>
      <c r="C663" s="12">
        <f t="shared" si="10"/>
        <v>-1.5792197404180355E-3</v>
      </c>
      <c r="D663" s="21">
        <v>57877333335.690002</v>
      </c>
      <c r="E663" s="21">
        <v>4823283.2329660002</v>
      </c>
      <c r="F663" s="21">
        <v>2010</v>
      </c>
      <c r="G663" s="3">
        <v>9.4321193557441703</v>
      </c>
      <c r="H663" s="3">
        <v>-7.4474744122146799</v>
      </c>
    </row>
    <row r="664" spans="1:8">
      <c r="A664" s="2">
        <v>41191</v>
      </c>
      <c r="B664" s="21">
        <v>11954.590629</v>
      </c>
      <c r="C664" s="12">
        <f t="shared" si="10"/>
        <v>-3.7435702662500701E-3</v>
      </c>
      <c r="D664" s="21">
        <v>57674335506.300003</v>
      </c>
      <c r="E664" s="21">
        <v>4824463.0484159999</v>
      </c>
      <c r="F664" s="21">
        <v>2010</v>
      </c>
      <c r="G664" s="3">
        <v>4.6974537491750699</v>
      </c>
      <c r="H664" s="3">
        <v>-8.1860587052577092</v>
      </c>
    </row>
    <row r="665" spans="1:8">
      <c r="A665" s="2">
        <v>41192</v>
      </c>
      <c r="B665" s="21">
        <v>11964.716092000001</v>
      </c>
      <c r="C665" s="12">
        <f t="shared" si="10"/>
        <v>8.4699370427938295E-4</v>
      </c>
      <c r="D665" s="21">
        <v>57821555508.110001</v>
      </c>
      <c r="E665" s="21">
        <v>4832758.0752750002</v>
      </c>
      <c r="F665" s="21">
        <v>2010</v>
      </c>
      <c r="G665" s="3">
        <v>11.8877802797276</v>
      </c>
      <c r="H665" s="3">
        <v>-7.3135017295483697</v>
      </c>
    </row>
    <row r="666" spans="1:8">
      <c r="A666" s="2">
        <v>41193</v>
      </c>
      <c r="B666" s="21">
        <v>11975.490265</v>
      </c>
      <c r="C666" s="12">
        <f t="shared" si="10"/>
        <v>9.0049550003144286E-4</v>
      </c>
      <c r="D666" s="21">
        <v>57824639959.739998</v>
      </c>
      <c r="E666" s="21">
        <v>4828538.8183829999</v>
      </c>
      <c r="F666" s="21">
        <v>2008</v>
      </c>
      <c r="G666" s="3">
        <v>14.2092800575263</v>
      </c>
      <c r="H666" s="3">
        <v>-7.1190937906690204</v>
      </c>
    </row>
    <row r="667" spans="1:8">
      <c r="A667" s="2">
        <v>41194</v>
      </c>
      <c r="B667" s="21">
        <v>12016.790316000001</v>
      </c>
      <c r="C667" s="12">
        <f t="shared" si="10"/>
        <v>3.4487148405694243E-3</v>
      </c>
      <c r="D667" s="21">
        <v>58103417935.959999</v>
      </c>
      <c r="E667" s="21">
        <v>4835255.4347750004</v>
      </c>
      <c r="F667" s="21">
        <v>2009</v>
      </c>
      <c r="G667" s="3">
        <v>16.398360306044999</v>
      </c>
      <c r="H667" s="3">
        <v>-6.4423898377635203</v>
      </c>
    </row>
    <row r="668" spans="1:8">
      <c r="A668" s="2">
        <v>41194</v>
      </c>
      <c r="B668" s="21">
        <v>12016.790316000001</v>
      </c>
      <c r="C668" s="12">
        <f t="shared" si="10"/>
        <v>0</v>
      </c>
      <c r="D668" s="21">
        <v>58103417935.959999</v>
      </c>
      <c r="E668" s="21">
        <v>4835255.4347750004</v>
      </c>
      <c r="F668" s="21">
        <v>2009</v>
      </c>
      <c r="G668" s="3">
        <v>16.398360306044999</v>
      </c>
      <c r="H668" s="3">
        <v>-6.4423898377635203</v>
      </c>
    </row>
    <row r="669" spans="1:8">
      <c r="A669" s="2">
        <v>41195</v>
      </c>
      <c r="B669" s="21">
        <v>12014.945760000001</v>
      </c>
      <c r="C669" s="12">
        <f t="shared" si="10"/>
        <v>-1.5349822635617096E-4</v>
      </c>
      <c r="D669" s="21">
        <v>58095331781.18</v>
      </c>
      <c r="E669" s="21">
        <v>4835255.4347750004</v>
      </c>
      <c r="F669" s="21">
        <v>2009</v>
      </c>
      <c r="G669" s="3">
        <v>7.7457580842052502</v>
      </c>
      <c r="H669" s="3">
        <v>-7.4796616823022601</v>
      </c>
    </row>
    <row r="670" spans="1:8">
      <c r="A670" s="2">
        <v>41196</v>
      </c>
      <c r="B670" s="21">
        <v>12013.273692999999</v>
      </c>
      <c r="C670" s="12">
        <f t="shared" si="10"/>
        <v>-1.3916558870935211E-4</v>
      </c>
      <c r="D670" s="21">
        <v>58087246913.830002</v>
      </c>
      <c r="E670" s="21">
        <v>4835255.4347750004</v>
      </c>
      <c r="F670" s="21">
        <v>2009</v>
      </c>
      <c r="G670" s="3">
        <v>-1.04113883562474</v>
      </c>
      <c r="H670" s="3">
        <v>-7.9293420873485001</v>
      </c>
    </row>
    <row r="671" spans="1:8">
      <c r="A671" s="2">
        <v>41197</v>
      </c>
      <c r="B671" s="21">
        <v>12011.601892000001</v>
      </c>
      <c r="C671" s="12">
        <f t="shared" si="10"/>
        <v>-1.3916281629151053E-4</v>
      </c>
      <c r="D671" s="21">
        <v>58079163328.610001</v>
      </c>
      <c r="E671" s="21">
        <v>4835255.4347750004</v>
      </c>
      <c r="F671" s="21">
        <v>2009</v>
      </c>
      <c r="G671" s="3">
        <v>-1.0298459909623401</v>
      </c>
      <c r="H671" s="3">
        <v>-7.6776188614794503</v>
      </c>
    </row>
    <row r="672" spans="1:8">
      <c r="A672" s="2">
        <v>41198</v>
      </c>
      <c r="B672" s="21">
        <v>12121.257180000001</v>
      </c>
      <c r="C672" s="12">
        <f t="shared" si="10"/>
        <v>9.1291144167068034E-3</v>
      </c>
      <c r="D672" s="21">
        <v>58605957356.540001</v>
      </c>
      <c r="E672" s="21">
        <v>4834970.5617770003</v>
      </c>
      <c r="F672" s="21">
        <v>2006</v>
      </c>
      <c r="G672" s="3">
        <v>10.716327618201101</v>
      </c>
      <c r="H672" s="3">
        <v>-5.3254925132141402</v>
      </c>
    </row>
    <row r="673" spans="1:8">
      <c r="A673" s="2">
        <v>41199</v>
      </c>
      <c r="B673" s="21">
        <v>12331.885550000001</v>
      </c>
      <c r="C673" s="12">
        <f t="shared" si="10"/>
        <v>1.7376775929442027E-2</v>
      </c>
      <c r="D673" s="21">
        <v>59676104797.68</v>
      </c>
      <c r="E673" s="21">
        <v>4839215.1155289998</v>
      </c>
      <c r="F673" s="21">
        <v>2009</v>
      </c>
      <c r="G673" s="3">
        <v>64.437677035311296</v>
      </c>
      <c r="H673" s="3">
        <v>-2.4437676786520899</v>
      </c>
    </row>
    <row r="674" spans="1:8">
      <c r="A674" s="2">
        <v>41200</v>
      </c>
      <c r="B674" s="21">
        <v>12469.781546</v>
      </c>
      <c r="C674" s="12">
        <f t="shared" si="10"/>
        <v>1.1182069071343212E-2</v>
      </c>
      <c r="D674" s="21">
        <v>60504842723.919998</v>
      </c>
      <c r="E674" s="21">
        <v>4852252.36809</v>
      </c>
      <c r="F674" s="21">
        <v>2008</v>
      </c>
      <c r="G674" s="3">
        <v>85.454268349590507</v>
      </c>
      <c r="H674" s="3">
        <v>-0.189644867904215</v>
      </c>
    </row>
    <row r="675" spans="1:8">
      <c r="A675" s="2">
        <v>41201</v>
      </c>
      <c r="B675" s="21">
        <v>12490.259877</v>
      </c>
      <c r="C675" s="12">
        <f t="shared" si="10"/>
        <v>1.642236547966568E-3</v>
      </c>
      <c r="D675" s="21">
        <v>60407384274.910004</v>
      </c>
      <c r="E675" s="21">
        <v>4836193.1772619998</v>
      </c>
      <c r="F675" s="21">
        <v>2006</v>
      </c>
      <c r="G675" s="3">
        <v>66.249145182592699</v>
      </c>
      <c r="H675" s="3">
        <v>0.17084889034637499</v>
      </c>
    </row>
    <row r="676" spans="1:8">
      <c r="A676" s="2">
        <v>41202</v>
      </c>
      <c r="B676" s="21">
        <v>12488.953255</v>
      </c>
      <c r="C676" s="12">
        <f t="shared" si="10"/>
        <v>-1.0461127413418519E-4</v>
      </c>
      <c r="D676" s="21">
        <v>60398990504.339996</v>
      </c>
      <c r="E676" s="21">
        <v>4836193.1772619998</v>
      </c>
      <c r="F676" s="21">
        <v>2006</v>
      </c>
      <c r="G676" s="3">
        <v>66.843079265317797</v>
      </c>
      <c r="H676" s="3">
        <v>0.997522633933978</v>
      </c>
    </row>
    <row r="677" spans="1:8">
      <c r="A677" s="2">
        <v>41203</v>
      </c>
      <c r="B677" s="21">
        <v>12487.218072</v>
      </c>
      <c r="C677" s="12">
        <f t="shared" si="10"/>
        <v>-1.3893742450401129E-4</v>
      </c>
      <c r="D677" s="21">
        <v>60390598797.470001</v>
      </c>
      <c r="E677" s="21">
        <v>4836193.1772619998</v>
      </c>
      <c r="F677" s="21">
        <v>2006</v>
      </c>
      <c r="G677" s="3">
        <v>60.525424168838597</v>
      </c>
      <c r="H677" s="3">
        <v>2.1371955471146</v>
      </c>
    </row>
    <row r="678" spans="1:8">
      <c r="A678" s="2">
        <v>41204</v>
      </c>
      <c r="B678" s="21">
        <v>12580.225780999999</v>
      </c>
      <c r="C678" s="12">
        <f t="shared" si="10"/>
        <v>7.4482329421754912E-3</v>
      </c>
      <c r="D678" s="21">
        <v>60810957405.169998</v>
      </c>
      <c r="E678" s="21">
        <v>4833828.0076719997</v>
      </c>
      <c r="F678" s="21">
        <v>2005</v>
      </c>
      <c r="G678" s="3">
        <v>76.018838753041706</v>
      </c>
      <c r="H678" s="3">
        <v>0.93023593320593601</v>
      </c>
    </row>
    <row r="679" spans="1:8">
      <c r="A679" s="2">
        <v>41205</v>
      </c>
      <c r="B679" s="21">
        <v>12544.259558</v>
      </c>
      <c r="C679" s="12">
        <f t="shared" si="10"/>
        <v>-2.8589489271583246E-3</v>
      </c>
      <c r="D679" s="21">
        <v>60998297870.620003</v>
      </c>
      <c r="E679" s="21">
        <v>4862949.8974310001</v>
      </c>
      <c r="F679" s="21">
        <v>2004</v>
      </c>
      <c r="G679" s="3">
        <v>70.277561451730506</v>
      </c>
      <c r="H679" s="3">
        <v>-0.66943646825691205</v>
      </c>
    </row>
    <row r="680" spans="1:8">
      <c r="A680" s="2">
        <v>41206</v>
      </c>
      <c r="B680" s="21">
        <v>12582.912582000001</v>
      </c>
      <c r="C680" s="12">
        <f t="shared" si="10"/>
        <v>3.0813316498501855E-3</v>
      </c>
      <c r="D680" s="21">
        <v>61159565664.980003</v>
      </c>
      <c r="E680" s="21">
        <v>4860499.9440540001</v>
      </c>
      <c r="F680" s="21">
        <v>2002</v>
      </c>
      <c r="G680" s="3">
        <v>92.766989292719799</v>
      </c>
      <c r="H680" s="3">
        <v>-1.1017967531110899</v>
      </c>
    </row>
    <row r="681" spans="1:8">
      <c r="A681" s="2">
        <v>41207</v>
      </c>
      <c r="B681" s="21">
        <v>12815.505193999999</v>
      </c>
      <c r="C681" s="12">
        <f t="shared" si="10"/>
        <v>1.8484799165872368E-2</v>
      </c>
      <c r="D681" s="21">
        <v>62303900211.839996</v>
      </c>
      <c r="E681" s="21">
        <v>4861614.7201180002</v>
      </c>
      <c r="F681" s="21">
        <v>2002</v>
      </c>
      <c r="G681" s="3">
        <v>159.68957388485799</v>
      </c>
      <c r="H681" s="3">
        <v>2.6668142377363102</v>
      </c>
    </row>
    <row r="682" spans="1:8">
      <c r="A682" s="2">
        <v>41208</v>
      </c>
      <c r="B682" s="21">
        <v>12803.240562999999</v>
      </c>
      <c r="C682" s="12">
        <f t="shared" si="10"/>
        <v>-9.5701502315664454E-4</v>
      </c>
      <c r="D682" s="21">
        <v>62340812094.690002</v>
      </c>
      <c r="E682" s="21">
        <v>4869222.3551709997</v>
      </c>
      <c r="F682" s="21">
        <v>2005</v>
      </c>
      <c r="G682" s="3">
        <v>173.42007640771899</v>
      </c>
      <c r="H682" s="3">
        <v>2.4950518661440402</v>
      </c>
    </row>
    <row r="683" spans="1:8">
      <c r="A683" s="2">
        <v>41209</v>
      </c>
      <c r="B683" s="21">
        <v>12801.234445</v>
      </c>
      <c r="C683" s="12">
        <f t="shared" si="10"/>
        <v>-1.5668830013213999E-4</v>
      </c>
      <c r="D683" s="21">
        <v>62332056913.800003</v>
      </c>
      <c r="E683" s="21">
        <v>4869222.3551709997</v>
      </c>
      <c r="F683" s="21">
        <v>2005</v>
      </c>
      <c r="G683" s="3">
        <v>149.06192271020601</v>
      </c>
      <c r="H683" s="3">
        <v>1.3676640419274499</v>
      </c>
    </row>
    <row r="684" spans="1:8">
      <c r="A684" s="2">
        <v>41210</v>
      </c>
      <c r="B684" s="21">
        <v>12799.436523</v>
      </c>
      <c r="C684" s="12">
        <f t="shared" si="10"/>
        <v>-1.4044911119505271E-4</v>
      </c>
      <c r="D684" s="21">
        <v>62323302412.019997</v>
      </c>
      <c r="E684" s="21">
        <v>4869222.3551709997</v>
      </c>
      <c r="F684" s="21">
        <v>2005</v>
      </c>
      <c r="G684" s="3">
        <v>159.00322520365901</v>
      </c>
      <c r="H684" s="3">
        <v>1.3667381729735899</v>
      </c>
    </row>
    <row r="685" spans="1:8">
      <c r="A685" s="2">
        <v>41211</v>
      </c>
      <c r="B685" s="21">
        <v>12833.254754</v>
      </c>
      <c r="C685" s="12">
        <f t="shared" si="10"/>
        <v>2.6421656093398704E-3</v>
      </c>
      <c r="D685" s="21">
        <v>62494307109.230003</v>
      </c>
      <c r="E685" s="21">
        <v>4869721.2845700001</v>
      </c>
      <c r="F685" s="21">
        <v>2004</v>
      </c>
      <c r="G685" s="3">
        <v>174.48248098089999</v>
      </c>
      <c r="H685" s="3">
        <v>-0.59772623145927195</v>
      </c>
    </row>
    <row r="686" spans="1:8">
      <c r="A686" s="2">
        <v>41212</v>
      </c>
      <c r="B686" s="21">
        <v>12700.004424000001</v>
      </c>
      <c r="C686" s="12">
        <f t="shared" si="10"/>
        <v>-1.0383206174448155E-2</v>
      </c>
      <c r="D686" s="21">
        <v>62103775159.980003</v>
      </c>
      <c r="E686" s="21">
        <v>4890273.5076470003</v>
      </c>
      <c r="F686" s="21">
        <v>2003</v>
      </c>
      <c r="G686" s="3">
        <v>142.164221881196</v>
      </c>
      <c r="H686" s="3">
        <v>-2.3968115132528802</v>
      </c>
    </row>
    <row r="687" spans="1:8">
      <c r="A687" s="2">
        <v>41213</v>
      </c>
      <c r="B687" s="21">
        <v>12686.183814</v>
      </c>
      <c r="C687" s="12">
        <f t="shared" si="10"/>
        <v>-1.0882366287906947E-3</v>
      </c>
      <c r="D687" s="21">
        <v>62063777402.769997</v>
      </c>
      <c r="E687" s="21">
        <v>4892254.3880369999</v>
      </c>
      <c r="F687" s="21">
        <v>2002</v>
      </c>
      <c r="G687" s="3">
        <v>133.067295951304</v>
      </c>
      <c r="H687" s="3">
        <v>-1.8789014113274001</v>
      </c>
    </row>
    <row r="688" spans="1:8">
      <c r="A688" s="2">
        <v>41214</v>
      </c>
      <c r="B688" s="21">
        <v>12438.090840999999</v>
      </c>
      <c r="C688" s="12">
        <f t="shared" si="10"/>
        <v>-1.9556154682719838E-2</v>
      </c>
      <c r="D688" s="21">
        <v>60610420529.68</v>
      </c>
      <c r="E688" s="21">
        <v>4872765.774309</v>
      </c>
      <c r="F688" s="21">
        <v>2000</v>
      </c>
      <c r="G688" s="3">
        <v>63.078479271769403</v>
      </c>
      <c r="H688" s="3">
        <v>-5.7069419770769203</v>
      </c>
    </row>
    <row r="689" spans="1:8">
      <c r="A689" s="2">
        <v>41215</v>
      </c>
      <c r="B689" s="21">
        <v>12312.465695000001</v>
      </c>
      <c r="C689" s="12">
        <f t="shared" si="10"/>
        <v>-1.0100034451098965E-2</v>
      </c>
      <c r="D689" s="21">
        <v>59822504500.099998</v>
      </c>
      <c r="E689" s="21">
        <v>4858545.7109939996</v>
      </c>
      <c r="F689" s="21">
        <v>1998</v>
      </c>
      <c r="G689" s="3">
        <v>48.086053156917899</v>
      </c>
      <c r="H689" s="3">
        <v>-7.6031555791794698</v>
      </c>
    </row>
    <row r="690" spans="1:8">
      <c r="A690" s="2">
        <v>41216</v>
      </c>
      <c r="B690" s="21">
        <v>12311.113907000001</v>
      </c>
      <c r="C690" s="12">
        <f t="shared" si="10"/>
        <v>-1.0979019422152731E-4</v>
      </c>
      <c r="D690" s="21">
        <v>59814109671.849998</v>
      </c>
      <c r="E690" s="21">
        <v>4858545.7109939996</v>
      </c>
      <c r="F690" s="21">
        <v>1998</v>
      </c>
      <c r="G690" s="3">
        <v>34.594471851403497</v>
      </c>
      <c r="H690" s="3">
        <v>-7.9215120394905698</v>
      </c>
    </row>
    <row r="691" spans="1:8">
      <c r="A691" s="2">
        <v>41217</v>
      </c>
      <c r="B691" s="21">
        <v>12309.386187</v>
      </c>
      <c r="C691" s="12">
        <f t="shared" si="10"/>
        <v>-1.4033823527685862E-4</v>
      </c>
      <c r="D691" s="21">
        <v>59805715462.239998</v>
      </c>
      <c r="E691" s="21">
        <v>4858545.7109939996</v>
      </c>
      <c r="F691" s="21">
        <v>1998</v>
      </c>
      <c r="G691" s="3">
        <v>33.2804937843338</v>
      </c>
      <c r="H691" s="3">
        <v>-6.9517225790344597</v>
      </c>
    </row>
    <row r="692" spans="1:8">
      <c r="A692" s="2">
        <v>41218</v>
      </c>
      <c r="B692" s="21">
        <v>12307.658891999999</v>
      </c>
      <c r="C692" s="12">
        <f t="shared" si="10"/>
        <v>-1.403234063632514E-4</v>
      </c>
      <c r="D692" s="21">
        <v>59797323319.650002</v>
      </c>
      <c r="E692" s="21">
        <v>4858545.7109939996</v>
      </c>
      <c r="F692" s="21">
        <v>1998</v>
      </c>
      <c r="G692" s="3">
        <v>33.318765914817902</v>
      </c>
      <c r="H692" s="3">
        <v>-6.7565736694202396</v>
      </c>
    </row>
    <row r="693" spans="1:8">
      <c r="A693" s="2">
        <v>41219</v>
      </c>
      <c r="B693" s="21">
        <v>12239.006941</v>
      </c>
      <c r="C693" s="12">
        <f t="shared" si="10"/>
        <v>-5.5779861631218685E-3</v>
      </c>
      <c r="D693" s="21">
        <v>59434966753.779999</v>
      </c>
      <c r="E693" s="21">
        <v>4856166.9405749999</v>
      </c>
      <c r="F693" s="21">
        <v>1996</v>
      </c>
      <c r="G693" s="3">
        <v>24.758656529700701</v>
      </c>
      <c r="H693" s="3">
        <v>-6.4754466810988198</v>
      </c>
    </row>
    <row r="694" spans="1:8">
      <c r="A694" s="2">
        <v>41220</v>
      </c>
      <c r="B694" s="21">
        <v>11953.59528</v>
      </c>
      <c r="C694" s="12">
        <f t="shared" si="10"/>
        <v>-2.3319838151564954E-2</v>
      </c>
      <c r="D694" s="21">
        <v>58127438608.650002</v>
      </c>
      <c r="E694" s="21">
        <v>4862828.7463570004</v>
      </c>
      <c r="F694" s="21">
        <v>1996</v>
      </c>
      <c r="G694" s="3">
        <v>-4.5574115373130004</v>
      </c>
      <c r="H694" s="3">
        <v>-10.407489698619599</v>
      </c>
    </row>
    <row r="695" spans="1:8">
      <c r="A695" s="2">
        <v>41221</v>
      </c>
      <c r="B695" s="21">
        <v>12261.761438</v>
      </c>
      <c r="C695" s="12">
        <f t="shared" si="10"/>
        <v>2.5780206773070538E-2</v>
      </c>
      <c r="D695" s="21">
        <v>59576489160.900002</v>
      </c>
      <c r="E695" s="21">
        <v>4858678.2801890001</v>
      </c>
      <c r="F695" s="21">
        <v>1993</v>
      </c>
      <c r="G695" s="3">
        <v>36.161460572444298</v>
      </c>
      <c r="H695" s="3">
        <v>-5.6344656836420501</v>
      </c>
    </row>
    <row r="696" spans="1:8">
      <c r="A696" s="2">
        <v>41222</v>
      </c>
      <c r="B696" s="21">
        <v>12275.764832000001</v>
      </c>
      <c r="C696" s="12">
        <f t="shared" si="10"/>
        <v>1.1420377138152253E-3</v>
      </c>
      <c r="D696" s="21">
        <v>59512633763.349998</v>
      </c>
      <c r="E696" s="21">
        <v>4847863.7365849996</v>
      </c>
      <c r="F696" s="21">
        <v>1986</v>
      </c>
      <c r="G696" s="3">
        <v>36.6506307044544</v>
      </c>
      <c r="H696" s="3">
        <v>-5.3885474916398302</v>
      </c>
    </row>
    <row r="697" spans="1:8">
      <c r="A697" s="2">
        <v>41223</v>
      </c>
      <c r="B697" s="21">
        <v>12274.310917999999</v>
      </c>
      <c r="C697" s="12">
        <f t="shared" si="10"/>
        <v>-1.1843775275097516E-4</v>
      </c>
      <c r="D697" s="21">
        <v>59504186788.599998</v>
      </c>
      <c r="E697" s="21">
        <v>4847863.7365849996</v>
      </c>
      <c r="F697" s="21">
        <v>1986</v>
      </c>
      <c r="G697" s="3">
        <v>34.967681052800003</v>
      </c>
      <c r="H697" s="3">
        <v>-1.5362030583069499</v>
      </c>
    </row>
    <row r="698" spans="1:8">
      <c r="A698" s="2">
        <v>41223</v>
      </c>
      <c r="B698" s="21">
        <v>12274.310917999999</v>
      </c>
      <c r="C698" s="12">
        <f t="shared" si="10"/>
        <v>0</v>
      </c>
      <c r="D698" s="21">
        <v>59504186788.599998</v>
      </c>
      <c r="E698" s="21">
        <v>4847863.7365849996</v>
      </c>
      <c r="F698" s="21">
        <v>1986</v>
      </c>
      <c r="G698" s="3">
        <v>34.967681052800003</v>
      </c>
      <c r="H698" s="3">
        <v>-1.5362030583069499</v>
      </c>
    </row>
    <row r="699" spans="1:8">
      <c r="A699" s="2">
        <v>41224</v>
      </c>
      <c r="B699" s="21">
        <v>12272.568636</v>
      </c>
      <c r="C699" s="12">
        <f t="shared" si="10"/>
        <v>-1.4194540220129447E-4</v>
      </c>
      <c r="D699" s="21">
        <v>59495740438.470001</v>
      </c>
      <c r="E699" s="21">
        <v>4847863.7365849996</v>
      </c>
      <c r="F699" s="21">
        <v>1986</v>
      </c>
      <c r="G699" s="3">
        <v>29.207682140815201</v>
      </c>
      <c r="H699" s="3">
        <v>-1.03499687275731</v>
      </c>
    </row>
    <row r="700" spans="1:8">
      <c r="A700" s="2">
        <v>41225</v>
      </c>
      <c r="B700" s="21">
        <v>12270.826782</v>
      </c>
      <c r="C700" s="12">
        <f t="shared" si="10"/>
        <v>-1.4193067903408348E-4</v>
      </c>
      <c r="D700" s="21">
        <v>59487296173.300003</v>
      </c>
      <c r="E700" s="21">
        <v>4847863.7365849996</v>
      </c>
      <c r="F700" s="21">
        <v>1986</v>
      </c>
      <c r="G700" s="3">
        <v>29.225870632806501</v>
      </c>
      <c r="H700" s="3">
        <v>-1.50962172514855</v>
      </c>
    </row>
    <row r="701" spans="1:8">
      <c r="A701" s="2">
        <v>41226</v>
      </c>
      <c r="B701" s="21">
        <v>12187.213663</v>
      </c>
      <c r="C701" s="12">
        <f t="shared" si="10"/>
        <v>-6.813975984295631E-3</v>
      </c>
      <c r="D701" s="21">
        <v>59037529694.050003</v>
      </c>
      <c r="E701" s="21">
        <v>4844179.7690639999</v>
      </c>
      <c r="F701" s="21">
        <v>1981</v>
      </c>
      <c r="G701" s="3">
        <v>19.112448529140401</v>
      </c>
      <c r="H701" s="3">
        <v>0.22079950625761799</v>
      </c>
    </row>
    <row r="702" spans="1:8">
      <c r="A702" s="2">
        <v>41227</v>
      </c>
      <c r="B702" s="21">
        <v>12133.322791000001</v>
      </c>
      <c r="C702" s="12">
        <f t="shared" si="10"/>
        <v>-4.4219190284331316E-3</v>
      </c>
      <c r="D702" s="21">
        <v>58767704416.669998</v>
      </c>
      <c r="E702" s="21">
        <v>4843488.9976369999</v>
      </c>
      <c r="F702" s="21">
        <v>1979</v>
      </c>
      <c r="G702" s="3">
        <v>13.0513275038012</v>
      </c>
      <c r="H702" s="3">
        <v>-1.6111059537346999</v>
      </c>
    </row>
    <row r="703" spans="1:8">
      <c r="A703" s="2">
        <v>41228</v>
      </c>
      <c r="B703" s="21">
        <v>12221.210257999999</v>
      </c>
      <c r="C703" s="12">
        <f t="shared" si="10"/>
        <v>7.2434788486126786E-3</v>
      </c>
      <c r="D703" s="21">
        <v>59106928482.43</v>
      </c>
      <c r="E703" s="21">
        <v>4836345.9473400004</v>
      </c>
      <c r="F703" s="21">
        <v>1978</v>
      </c>
      <c r="G703" s="3">
        <v>10.507823523039599</v>
      </c>
      <c r="H703" s="3">
        <v>-0.13283538881867499</v>
      </c>
    </row>
    <row r="704" spans="1:8">
      <c r="A704" s="2">
        <v>41229</v>
      </c>
      <c r="B704" s="21">
        <v>12191.566939</v>
      </c>
      <c r="C704" s="12">
        <f t="shared" si="10"/>
        <v>-2.4255632931766621E-3</v>
      </c>
      <c r="D704" s="21">
        <v>58985489926.489998</v>
      </c>
      <c r="E704" s="21">
        <v>4838240.7546650004</v>
      </c>
      <c r="F704" s="21">
        <v>1977</v>
      </c>
      <c r="G704" s="3">
        <v>-12.997410571927899</v>
      </c>
      <c r="H704" s="3">
        <v>-0.59468865731145903</v>
      </c>
    </row>
    <row r="705" spans="1:8">
      <c r="A705" s="2">
        <v>41230</v>
      </c>
      <c r="B705" s="21">
        <v>12189.782905</v>
      </c>
      <c r="C705" s="12">
        <f t="shared" si="10"/>
        <v>-1.4633344580943427E-4</v>
      </c>
      <c r="D705" s="21">
        <v>58977104438.440002</v>
      </c>
      <c r="E705" s="21">
        <v>4838240.7546650004</v>
      </c>
      <c r="F705" s="21">
        <v>1977</v>
      </c>
      <c r="G705" s="3">
        <v>-24.141945997360502</v>
      </c>
      <c r="H705" s="3">
        <v>-0.59544995422085001</v>
      </c>
    </row>
    <row r="706" spans="1:8">
      <c r="A706" s="2">
        <v>41231</v>
      </c>
      <c r="B706" s="21">
        <v>12188.050160999999</v>
      </c>
      <c r="C706" s="12">
        <f t="shared" si="10"/>
        <v>-1.4214724031632136E-4</v>
      </c>
      <c r="D706" s="21">
        <v>58968720997.870003</v>
      </c>
      <c r="E706" s="21">
        <v>4838240.7546650004</v>
      </c>
      <c r="F706" s="21">
        <v>1977</v>
      </c>
      <c r="G706" s="3">
        <v>-25.7698689724674</v>
      </c>
      <c r="H706" s="3">
        <v>-2.31622193783803</v>
      </c>
    </row>
    <row r="707" spans="1:8">
      <c r="A707" s="2">
        <v>41232</v>
      </c>
      <c r="B707" s="21">
        <v>12215.781057</v>
      </c>
      <c r="C707" s="12">
        <f t="shared" ref="C707:C770" si="11">+(B707-B706)/B706</f>
        <v>2.2752528610963385E-3</v>
      </c>
      <c r="D707" s="21">
        <v>59217855477.839996</v>
      </c>
      <c r="E707" s="21">
        <v>4847753.5948639996</v>
      </c>
      <c r="F707" s="21">
        <v>1978</v>
      </c>
      <c r="G707" s="3">
        <v>-23.591512671130801</v>
      </c>
      <c r="H707" s="3">
        <v>-1.06571647083169</v>
      </c>
    </row>
    <row r="708" spans="1:8">
      <c r="A708" s="2">
        <v>41233</v>
      </c>
      <c r="B708" s="21">
        <v>12207.749714</v>
      </c>
      <c r="C708" s="12">
        <f t="shared" si="11"/>
        <v>-6.574563642329171E-4</v>
      </c>
      <c r="D708" s="21">
        <v>58498426297.75</v>
      </c>
      <c r="E708" s="21">
        <v>4791306.8170429999</v>
      </c>
      <c r="F708" s="21">
        <v>1975</v>
      </c>
      <c r="G708" s="3">
        <v>-24.072220302583901</v>
      </c>
      <c r="H708" s="3">
        <v>-0.79743335648153602</v>
      </c>
    </row>
    <row r="709" spans="1:8">
      <c r="A709" s="2">
        <v>41234</v>
      </c>
      <c r="B709" s="21">
        <v>12223.748439000001</v>
      </c>
      <c r="C709" s="12">
        <f t="shared" si="11"/>
        <v>1.3105384182028035E-3</v>
      </c>
      <c r="D709" s="21">
        <v>58557559166.199997</v>
      </c>
      <c r="E709" s="21">
        <v>4790465.7383909998</v>
      </c>
      <c r="F709" s="21">
        <v>1973</v>
      </c>
      <c r="G709" s="3">
        <v>-29.5126887039672</v>
      </c>
      <c r="H709" s="3">
        <v>0.29939494768134101</v>
      </c>
    </row>
    <row r="710" spans="1:8">
      <c r="A710" s="2">
        <v>41235</v>
      </c>
      <c r="B710" s="21">
        <v>12217.018448999999</v>
      </c>
      <c r="C710" s="12">
        <f t="shared" si="11"/>
        <v>-5.5056679492270389E-4</v>
      </c>
      <c r="D710" s="21">
        <v>58515692601.620003</v>
      </c>
      <c r="E710" s="21">
        <v>4789678.3327909997</v>
      </c>
      <c r="F710" s="21">
        <v>1973</v>
      </c>
      <c r="G710" s="3">
        <v>-27.501490641228301</v>
      </c>
      <c r="H710" s="3">
        <v>0.21588432601711199</v>
      </c>
    </row>
    <row r="711" spans="1:8">
      <c r="A711" s="2">
        <v>41236</v>
      </c>
      <c r="B711" s="21">
        <v>12198.370016000001</v>
      </c>
      <c r="C711" s="12">
        <f t="shared" si="11"/>
        <v>-1.5264307799686518E-3</v>
      </c>
      <c r="D711" s="21">
        <v>57841108665.029999</v>
      </c>
      <c r="E711" s="21">
        <v>4741182.918056</v>
      </c>
      <c r="F711" s="21">
        <v>1970</v>
      </c>
      <c r="G711" s="3">
        <v>-31.451032561980401</v>
      </c>
      <c r="H711" s="3">
        <v>-6.5076471898861704E-2</v>
      </c>
    </row>
    <row r="712" spans="1:8">
      <c r="A712" s="2">
        <v>41237</v>
      </c>
      <c r="B712" s="21">
        <v>12197.975989</v>
      </c>
      <c r="C712" s="12">
        <f t="shared" si="11"/>
        <v>-3.2301610746636853E-5</v>
      </c>
      <c r="D712" s="21">
        <v>57832835392.849998</v>
      </c>
      <c r="E712" s="21">
        <v>4741182.918056</v>
      </c>
      <c r="F712" s="21">
        <v>1970</v>
      </c>
      <c r="G712" s="3">
        <v>-45.166008761727603</v>
      </c>
      <c r="H712" s="3">
        <v>0.91516729160703303</v>
      </c>
    </row>
    <row r="713" spans="1:8">
      <c r="A713" s="2">
        <v>41238</v>
      </c>
      <c r="B713" s="21">
        <v>12196.231286</v>
      </c>
      <c r="C713" s="12">
        <f t="shared" si="11"/>
        <v>-1.4303217202375651E-4</v>
      </c>
      <c r="D713" s="21">
        <v>57824563437.160004</v>
      </c>
      <c r="E713" s="21">
        <v>4741182.918056</v>
      </c>
      <c r="F713" s="21">
        <v>1970</v>
      </c>
      <c r="G713" s="3">
        <v>-44.619962843181298</v>
      </c>
      <c r="H713" s="3">
        <v>0.25469854619333199</v>
      </c>
    </row>
    <row r="714" spans="1:8">
      <c r="A714" s="2">
        <v>41239</v>
      </c>
      <c r="B714" s="21">
        <v>12126.970536000001</v>
      </c>
      <c r="C714" s="12">
        <f t="shared" si="11"/>
        <v>-5.6788649194857077E-3</v>
      </c>
      <c r="D714" s="21">
        <v>57474237652.32</v>
      </c>
      <c r="E714" s="21">
        <v>4739353.0075669996</v>
      </c>
      <c r="F714" s="21">
        <v>1968</v>
      </c>
      <c r="G714" s="3">
        <v>-48.228700831721703</v>
      </c>
      <c r="H714" s="3">
        <v>1.2689601392277201</v>
      </c>
    </row>
    <row r="715" spans="1:8">
      <c r="A715" s="2">
        <v>41240</v>
      </c>
      <c r="B715" s="21">
        <v>12136.4684</v>
      </c>
      <c r="C715" s="12">
        <f t="shared" si="11"/>
        <v>7.8320170497683361E-4</v>
      </c>
      <c r="D715" s="21">
        <v>57472820817.349998</v>
      </c>
      <c r="E715" s="21">
        <v>4735505.0976959998</v>
      </c>
      <c r="F715" s="21">
        <v>1967</v>
      </c>
      <c r="G715" s="3">
        <v>-47.643815485963898</v>
      </c>
      <c r="H715" s="3">
        <v>-1.44038991677679</v>
      </c>
    </row>
    <row r="716" spans="1:8">
      <c r="A716" s="2">
        <v>41241</v>
      </c>
      <c r="B716" s="21">
        <v>12142.979664</v>
      </c>
      <c r="C716" s="12">
        <f t="shared" si="11"/>
        <v>5.3650401297964615E-4</v>
      </c>
      <c r="D716" s="21">
        <v>57501911374.18</v>
      </c>
      <c r="E716" s="21">
        <v>4735402.6176220002</v>
      </c>
      <c r="F716" s="21">
        <v>1964</v>
      </c>
      <c r="G716" s="3">
        <v>-48.966012744129202</v>
      </c>
      <c r="H716" s="3">
        <v>3.08978113193632</v>
      </c>
    </row>
    <row r="717" spans="1:8">
      <c r="A717" s="2">
        <v>41242</v>
      </c>
      <c r="B717" s="21">
        <v>12202.214803999999</v>
      </c>
      <c r="C717" s="12">
        <f t="shared" si="11"/>
        <v>4.8781387796943991E-3</v>
      </c>
      <c r="D717" s="21">
        <v>57778449097.300003</v>
      </c>
      <c r="E717" s="21">
        <v>4735075.2330529997</v>
      </c>
      <c r="F717" s="21">
        <v>1963</v>
      </c>
      <c r="G717" s="3">
        <v>-38.521491463143001</v>
      </c>
      <c r="H717" s="3">
        <v>4.4561393411984804</v>
      </c>
    </row>
    <row r="718" spans="1:8">
      <c r="A718" s="2">
        <v>41243</v>
      </c>
      <c r="B718" s="21">
        <v>12259.213581</v>
      </c>
      <c r="C718" s="12">
        <f t="shared" si="11"/>
        <v>4.6711828889715963E-3</v>
      </c>
      <c r="D718" s="21">
        <v>57997798031.449997</v>
      </c>
      <c r="E718" s="21">
        <v>4730909.9164960003</v>
      </c>
      <c r="F718" s="21">
        <v>1963</v>
      </c>
      <c r="G718" s="3">
        <v>-34.067237028746597</v>
      </c>
      <c r="H718" s="3">
        <v>5.4788140519304402</v>
      </c>
    </row>
    <row r="719" spans="1:8">
      <c r="A719" s="2">
        <v>41244</v>
      </c>
      <c r="B719" s="21">
        <v>12257.588856</v>
      </c>
      <c r="C719" s="12">
        <f t="shared" si="11"/>
        <v>-1.3253093187949339E-4</v>
      </c>
      <c r="D719" s="21">
        <v>57989548671.209999</v>
      </c>
      <c r="E719" s="21">
        <v>4730909.9164960003</v>
      </c>
      <c r="F719" s="21">
        <v>1963</v>
      </c>
      <c r="G719" s="3">
        <v>-16.293767085438802</v>
      </c>
      <c r="H719" s="3">
        <v>7.5450434748679003</v>
      </c>
    </row>
    <row r="720" spans="1:8">
      <c r="A720" s="2">
        <v>41245</v>
      </c>
      <c r="B720" s="21">
        <v>12255.845569999999</v>
      </c>
      <c r="C720" s="12">
        <f t="shared" si="11"/>
        <v>-1.4222095556317194E-4</v>
      </c>
      <c r="D720" s="21">
        <v>57981301343.830002</v>
      </c>
      <c r="E720" s="21">
        <v>4730909.9164960003</v>
      </c>
      <c r="F720" s="21">
        <v>1963</v>
      </c>
      <c r="G720" s="3">
        <v>-5.4535269214428297</v>
      </c>
      <c r="H720" s="3">
        <v>8.2261182173600496</v>
      </c>
    </row>
    <row r="721" spans="1:8">
      <c r="A721" s="2">
        <v>41246</v>
      </c>
      <c r="B721" s="21">
        <v>12337.183154</v>
      </c>
      <c r="C721" s="12">
        <f t="shared" si="11"/>
        <v>6.6366358433154436E-3</v>
      </c>
      <c r="D721" s="21">
        <v>58353777790.839996</v>
      </c>
      <c r="E721" s="21">
        <v>4729899.7811489999</v>
      </c>
      <c r="F721" s="21">
        <v>1961</v>
      </c>
      <c r="G721" s="3">
        <v>2.6070168864752401</v>
      </c>
      <c r="H721" s="3">
        <v>8.3166777538229599</v>
      </c>
    </row>
    <row r="722" spans="1:8">
      <c r="A722" s="2">
        <v>41247</v>
      </c>
      <c r="B722" s="21">
        <v>12382.623487999999</v>
      </c>
      <c r="C722" s="12">
        <f t="shared" si="11"/>
        <v>3.6832017027538556E-3</v>
      </c>
      <c r="D722" s="21">
        <v>58530390782.480003</v>
      </c>
      <c r="E722" s="21">
        <v>4726782.1064839996</v>
      </c>
      <c r="F722" s="21">
        <v>1958</v>
      </c>
      <c r="G722" s="3">
        <v>7.4841992970562501</v>
      </c>
      <c r="H722" s="3">
        <v>8.0566138622771604</v>
      </c>
    </row>
    <row r="723" spans="1:8">
      <c r="A723" s="2">
        <v>41248</v>
      </c>
      <c r="B723" s="21">
        <v>12501.812566000001</v>
      </c>
      <c r="C723" s="12">
        <f t="shared" si="11"/>
        <v>9.6255109521425231E-3</v>
      </c>
      <c r="D723" s="21">
        <v>59067066722.889999</v>
      </c>
      <c r="E723" s="21">
        <v>4724656.6514900001</v>
      </c>
      <c r="F723" s="21">
        <v>1955</v>
      </c>
      <c r="G723" s="3">
        <v>20.9771388083965</v>
      </c>
      <c r="H723" s="3">
        <v>11.1899422331248</v>
      </c>
    </row>
    <row r="724" spans="1:8">
      <c r="A724" s="2">
        <v>41249</v>
      </c>
      <c r="B724" s="21">
        <v>12535.437927000001</v>
      </c>
      <c r="C724" s="12">
        <f t="shared" si="11"/>
        <v>2.68963886816285E-3</v>
      </c>
      <c r="D724" s="21">
        <v>59244239161.879997</v>
      </c>
      <c r="E724" s="21">
        <v>4726157.0340109998</v>
      </c>
      <c r="F724" s="21">
        <v>1956</v>
      </c>
      <c r="G724" s="3">
        <v>33.798787171475198</v>
      </c>
      <c r="H724" s="3">
        <v>11.829286028997901</v>
      </c>
    </row>
    <row r="725" spans="1:8">
      <c r="A725" s="2">
        <v>41250</v>
      </c>
      <c r="B725" s="21">
        <v>12560.498306</v>
      </c>
      <c r="C725" s="12">
        <f t="shared" si="11"/>
        <v>1.9991626256647367E-3</v>
      </c>
      <c r="D725" s="21">
        <v>59189081227.349998</v>
      </c>
      <c r="E725" s="21">
        <v>4712163.9399990002</v>
      </c>
      <c r="F725" s="21">
        <v>1955</v>
      </c>
      <c r="G725" s="3">
        <v>82.677298545459195</v>
      </c>
      <c r="H725" s="3">
        <v>12.3158770490453</v>
      </c>
    </row>
    <row r="726" spans="1:8">
      <c r="A726" s="2">
        <v>41251</v>
      </c>
      <c r="B726" s="21">
        <v>12559.140771</v>
      </c>
      <c r="C726" s="12">
        <f t="shared" si="11"/>
        <v>-1.0807970885603403E-4</v>
      </c>
      <c r="D726" s="21">
        <v>59180730257</v>
      </c>
      <c r="E726" s="21">
        <v>4712163.9399990002</v>
      </c>
      <c r="F726" s="21">
        <v>1955</v>
      </c>
      <c r="G726" s="3">
        <v>33.850285703611704</v>
      </c>
      <c r="H726" s="3">
        <v>12.6850445991738</v>
      </c>
    </row>
    <row r="727" spans="1:8">
      <c r="A727" s="2">
        <v>41252</v>
      </c>
      <c r="B727" s="21">
        <v>12557.368838</v>
      </c>
      <c r="C727" s="12">
        <f t="shared" si="11"/>
        <v>-1.4108711991599906E-4</v>
      </c>
      <c r="D727" s="21">
        <v>59172380617.940002</v>
      </c>
      <c r="E727" s="21">
        <v>4712163.9399990002</v>
      </c>
      <c r="F727" s="21">
        <v>1955</v>
      </c>
      <c r="G727" s="3">
        <v>31.777956580340199</v>
      </c>
      <c r="H727" s="3">
        <v>14.5100014183518</v>
      </c>
    </row>
    <row r="728" spans="1:8">
      <c r="A728" s="2">
        <v>41253</v>
      </c>
      <c r="B728" s="21">
        <v>12579.990195</v>
      </c>
      <c r="C728" s="12">
        <f t="shared" si="11"/>
        <v>1.8014408346074249E-3</v>
      </c>
      <c r="D728" s="21">
        <v>59224939950.639999</v>
      </c>
      <c r="E728" s="21">
        <v>4707819.9577980004</v>
      </c>
      <c r="F728" s="21">
        <v>1948</v>
      </c>
      <c r="G728" s="3">
        <v>34.8896788960541</v>
      </c>
      <c r="H728" s="3">
        <v>15.1256633367361</v>
      </c>
    </row>
    <row r="729" spans="1:8">
      <c r="A729" s="2">
        <v>41254</v>
      </c>
      <c r="B729" s="21">
        <v>12633.864722</v>
      </c>
      <c r="C729" s="12">
        <f t="shared" si="11"/>
        <v>4.2825571534557101E-3</v>
      </c>
      <c r="D729" s="21">
        <v>59291490464.959999</v>
      </c>
      <c r="E729" s="21">
        <v>4692893.2017329996</v>
      </c>
      <c r="F729" s="21">
        <v>1941</v>
      </c>
      <c r="G729" s="3">
        <v>42.334165091841797</v>
      </c>
      <c r="H729" s="3">
        <v>15.1265871836343</v>
      </c>
    </row>
    <row r="730" spans="1:8">
      <c r="A730" s="2">
        <v>41255</v>
      </c>
      <c r="B730" s="21">
        <v>12663.958622</v>
      </c>
      <c r="C730" s="12">
        <f t="shared" si="11"/>
        <v>2.3820027095585242E-3</v>
      </c>
      <c r="D730" s="21">
        <v>59243443024.449997</v>
      </c>
      <c r="E730" s="21">
        <v>4677945.9382239999</v>
      </c>
      <c r="F730" s="21">
        <v>1940</v>
      </c>
      <c r="G730" s="3">
        <v>46.767702943304897</v>
      </c>
      <c r="H730" s="3">
        <v>17.567878301295</v>
      </c>
    </row>
    <row r="731" spans="1:8">
      <c r="A731" s="2">
        <v>41256</v>
      </c>
      <c r="B731" s="21">
        <v>12637.46133</v>
      </c>
      <c r="C731" s="12">
        <f t="shared" si="11"/>
        <v>-2.0923388010735096E-3</v>
      </c>
      <c r="D731" s="21">
        <v>58918893255.330002</v>
      </c>
      <c r="E731" s="21">
        <v>4662061.8326509995</v>
      </c>
      <c r="F731" s="21">
        <v>1938</v>
      </c>
      <c r="G731" s="3">
        <v>55.4858517012348</v>
      </c>
      <c r="H731" s="3">
        <v>17.099658487836301</v>
      </c>
    </row>
    <row r="732" spans="1:8">
      <c r="A732" s="2">
        <v>41257</v>
      </c>
      <c r="B732" s="21">
        <v>12606.203796</v>
      </c>
      <c r="C732" s="12">
        <f t="shared" si="11"/>
        <v>-2.4734029393861105E-3</v>
      </c>
      <c r="D732" s="21">
        <v>58776309573.57</v>
      </c>
      <c r="E732" s="21">
        <v>4662495.749415</v>
      </c>
      <c r="F732" s="21">
        <v>1939</v>
      </c>
      <c r="G732" s="3">
        <v>59.229046892998497</v>
      </c>
      <c r="H732" s="3">
        <v>16.5462890454193</v>
      </c>
    </row>
    <row r="733" spans="1:8">
      <c r="A733" s="2">
        <v>41258</v>
      </c>
      <c r="B733" s="21">
        <v>12604.406027000001</v>
      </c>
      <c r="C733" s="12">
        <f t="shared" si="11"/>
        <v>-1.4260986329360463E-4</v>
      </c>
      <c r="D733" s="21">
        <v>58767989523.279999</v>
      </c>
      <c r="E733" s="21">
        <v>4662495.749415</v>
      </c>
      <c r="F733" s="21">
        <v>1939</v>
      </c>
      <c r="G733" s="3">
        <v>45.590393631563202</v>
      </c>
      <c r="H733" s="3">
        <v>16.545789448652499</v>
      </c>
    </row>
    <row r="734" spans="1:8">
      <c r="A734" s="2">
        <v>41259</v>
      </c>
      <c r="B734" s="21">
        <v>12602.591134</v>
      </c>
      <c r="C734" s="12">
        <f t="shared" si="11"/>
        <v>-1.4398877631464495E-4</v>
      </c>
      <c r="D734" s="21">
        <v>58759527594.459999</v>
      </c>
      <c r="E734" s="21">
        <v>4662495.749415</v>
      </c>
      <c r="F734" s="21">
        <v>1939</v>
      </c>
      <c r="G734" s="3">
        <v>49.693824033891197</v>
      </c>
      <c r="H734" s="3">
        <v>13.560660957046</v>
      </c>
    </row>
    <row r="735" spans="1:8">
      <c r="A735" s="2">
        <v>41260</v>
      </c>
      <c r="B735" s="21">
        <v>12599.642758</v>
      </c>
      <c r="C735" s="12">
        <f t="shared" si="11"/>
        <v>-2.3394998446359024E-4</v>
      </c>
      <c r="D735" s="21">
        <v>58540865128.019997</v>
      </c>
      <c r="E735" s="21">
        <v>4646045.0507429997</v>
      </c>
      <c r="F735" s="21">
        <v>1939</v>
      </c>
      <c r="G735" s="3">
        <v>49.534304805496703</v>
      </c>
      <c r="H735" s="3">
        <v>12.454082287313501</v>
      </c>
    </row>
    <row r="736" spans="1:8">
      <c r="A736" s="2">
        <v>41261</v>
      </c>
      <c r="B736" s="21">
        <v>12602.881491</v>
      </c>
      <c r="C736" s="12">
        <f t="shared" si="11"/>
        <v>2.5704958959600198E-4</v>
      </c>
      <c r="D736" s="21">
        <v>58551920676.629997</v>
      </c>
      <c r="E736" s="21">
        <v>4645913.8596620001</v>
      </c>
      <c r="F736" s="21">
        <v>1939</v>
      </c>
      <c r="G736" s="3">
        <v>50.262301825929697</v>
      </c>
      <c r="H736" s="3">
        <v>17.259061341378601</v>
      </c>
    </row>
    <row r="737" spans="1:8">
      <c r="A737" s="2">
        <v>41262</v>
      </c>
      <c r="B737" s="21">
        <v>12683.637350000001</v>
      </c>
      <c r="C737" s="12">
        <f t="shared" si="11"/>
        <v>6.4077297765332752E-3</v>
      </c>
      <c r="D737" s="21">
        <v>58970599711.160004</v>
      </c>
      <c r="E737" s="21">
        <v>4649384.1962590003</v>
      </c>
      <c r="F737" s="21">
        <v>1943</v>
      </c>
      <c r="G737" s="3">
        <v>57.9760826853758</v>
      </c>
      <c r="H737" s="3">
        <v>19.433673865684099</v>
      </c>
    </row>
    <row r="738" spans="1:8">
      <c r="A738" s="2">
        <v>41263</v>
      </c>
      <c r="B738" s="21">
        <v>12617.337174</v>
      </c>
      <c r="C738" s="12">
        <f t="shared" si="11"/>
        <v>-5.227221038450823E-3</v>
      </c>
      <c r="D738" s="21">
        <v>58540044700.400002</v>
      </c>
      <c r="E738" s="21">
        <v>4639538.6955859996</v>
      </c>
      <c r="F738" s="21">
        <v>1938</v>
      </c>
      <c r="G738" s="3">
        <v>49.407977974363199</v>
      </c>
      <c r="H738" s="3">
        <v>18.2037210581416</v>
      </c>
    </row>
    <row r="739" spans="1:8">
      <c r="A739" s="2">
        <v>41264</v>
      </c>
      <c r="B739" s="21">
        <v>12612.686357</v>
      </c>
      <c r="C739" s="12">
        <f t="shared" si="11"/>
        <v>-3.6860527192563819E-4</v>
      </c>
      <c r="D739" s="21">
        <v>58516923826.190002</v>
      </c>
      <c r="E739" s="21">
        <v>4639528.8637499996</v>
      </c>
      <c r="F739" s="21">
        <v>1937</v>
      </c>
      <c r="G739" s="3">
        <v>46.388010479928099</v>
      </c>
      <c r="H739" s="3">
        <v>18.1507081632611</v>
      </c>
    </row>
    <row r="740" spans="1:8">
      <c r="A740" s="2">
        <v>41265</v>
      </c>
      <c r="B740" s="21">
        <v>12610.865109</v>
      </c>
      <c r="C740" s="12">
        <f t="shared" si="11"/>
        <v>-1.4439810429357178E-4</v>
      </c>
      <c r="D740" s="21">
        <v>58508472671.690002</v>
      </c>
      <c r="E740" s="21">
        <v>4639528.8637499996</v>
      </c>
      <c r="F740" s="21">
        <v>1937</v>
      </c>
      <c r="G740" s="3">
        <v>47.113462010255603</v>
      </c>
      <c r="H740" s="3">
        <v>23.156068650300401</v>
      </c>
    </row>
    <row r="741" spans="1:8">
      <c r="A741" s="2">
        <v>41266</v>
      </c>
      <c r="B741" s="21">
        <v>12609.04363</v>
      </c>
      <c r="C741" s="12">
        <f t="shared" si="11"/>
        <v>-1.4443727565527963E-4</v>
      </c>
      <c r="D741" s="21">
        <v>58500021864.190002</v>
      </c>
      <c r="E741" s="21">
        <v>4639528.8637499996</v>
      </c>
      <c r="F741" s="21">
        <v>1937</v>
      </c>
      <c r="G741" s="3">
        <v>49.610081860849299</v>
      </c>
      <c r="H741" s="3">
        <v>23.3731270993182</v>
      </c>
    </row>
    <row r="742" spans="1:8">
      <c r="A742" s="2">
        <v>41267</v>
      </c>
      <c r="B742" s="21">
        <v>12663.174005999999</v>
      </c>
      <c r="C742" s="12">
        <f t="shared" si="11"/>
        <v>4.2929803075000671E-3</v>
      </c>
      <c r="D742" s="21">
        <v>59261896905.93</v>
      </c>
      <c r="E742" s="21">
        <v>4680330.5681779999</v>
      </c>
      <c r="F742" s="21">
        <v>1939</v>
      </c>
      <c r="G742" s="3">
        <v>57.676415784087602</v>
      </c>
      <c r="H742" s="3">
        <v>20.282221640143799</v>
      </c>
    </row>
    <row r="743" spans="1:8">
      <c r="A743" s="2">
        <v>41268</v>
      </c>
      <c r="B743" s="21">
        <v>12660.081187</v>
      </c>
      <c r="C743" s="12">
        <f t="shared" si="11"/>
        <v>-2.4423726614939388E-4</v>
      </c>
      <c r="D743" s="21">
        <v>59253364976.199997</v>
      </c>
      <c r="E743" s="21">
        <v>4680330.5681779999</v>
      </c>
      <c r="F743" s="21">
        <v>1939</v>
      </c>
      <c r="G743" s="3">
        <v>57.482346178277197</v>
      </c>
      <c r="H743" s="3">
        <v>22.253528384761999</v>
      </c>
    </row>
    <row r="744" spans="1:8">
      <c r="A744" s="2">
        <v>41269</v>
      </c>
      <c r="B744" s="21">
        <v>12655.840474000001</v>
      </c>
      <c r="C744" s="12">
        <f t="shared" si="11"/>
        <v>-3.3496728317617796E-4</v>
      </c>
      <c r="D744" s="21">
        <v>59230032911.260002</v>
      </c>
      <c r="E744" s="21">
        <v>4680052.0887639998</v>
      </c>
      <c r="F744" s="21">
        <v>1938</v>
      </c>
      <c r="G744" s="3">
        <v>68.094619621365496</v>
      </c>
      <c r="H744" s="3">
        <v>18.870447305883701</v>
      </c>
    </row>
    <row r="745" spans="1:8">
      <c r="A745" s="2">
        <v>41270</v>
      </c>
      <c r="B745" s="21">
        <v>12736.567359999999</v>
      </c>
      <c r="C745" s="12">
        <f t="shared" si="11"/>
        <v>6.3786270193467477E-3</v>
      </c>
      <c r="D745" s="21">
        <v>59546303545.32</v>
      </c>
      <c r="E745" s="21">
        <v>4675167.9903530004</v>
      </c>
      <c r="F745" s="21">
        <v>1936</v>
      </c>
      <c r="G745" s="3">
        <v>79.892953661868006</v>
      </c>
      <c r="H745" s="3">
        <v>20.024383797725601</v>
      </c>
    </row>
    <row r="746" spans="1:8">
      <c r="A746" s="2">
        <v>41271</v>
      </c>
      <c r="B746" s="21">
        <v>12728.902244999999</v>
      </c>
      <c r="C746" s="12">
        <f t="shared" si="11"/>
        <v>-6.0181953138116072E-4</v>
      </c>
      <c r="D746" s="21">
        <v>59399174826.550003</v>
      </c>
      <c r="E746" s="21">
        <v>4666379.8432379998</v>
      </c>
      <c r="F746" s="21">
        <v>1934</v>
      </c>
      <c r="G746" s="3">
        <v>77.418600654349007</v>
      </c>
      <c r="H746" s="3">
        <v>19.912366044702502</v>
      </c>
    </row>
    <row r="747" spans="1:8">
      <c r="A747" s="2">
        <v>41272</v>
      </c>
      <c r="B747" s="21">
        <v>12727.375088999999</v>
      </c>
      <c r="C747" s="12">
        <f t="shared" si="11"/>
        <v>-1.199754676881097E-4</v>
      </c>
      <c r="D747" s="21">
        <v>59390766570.43</v>
      </c>
      <c r="E747" s="21">
        <v>4666379.8432379998</v>
      </c>
      <c r="F747" s="21">
        <v>1934</v>
      </c>
      <c r="G747" s="3">
        <v>66.975271965498095</v>
      </c>
      <c r="H747" s="3">
        <v>19.917608685685298</v>
      </c>
    </row>
    <row r="748" spans="1:8">
      <c r="A748" s="2">
        <v>41273</v>
      </c>
      <c r="B748" s="21">
        <v>12725.573648</v>
      </c>
      <c r="C748" s="12">
        <f t="shared" si="11"/>
        <v>-1.4154065448707963E-4</v>
      </c>
      <c r="D748" s="21">
        <v>59382360366.559998</v>
      </c>
      <c r="E748" s="21">
        <v>4666379.8432379998</v>
      </c>
      <c r="F748" s="21">
        <v>1934</v>
      </c>
      <c r="G748" s="3">
        <v>57.499633425532302</v>
      </c>
      <c r="H748" s="3">
        <v>15.2816803802374</v>
      </c>
    </row>
    <row r="749" spans="1:8">
      <c r="A749" s="2">
        <v>41274</v>
      </c>
      <c r="B749" s="21">
        <v>12723.772494999999</v>
      </c>
      <c r="C749" s="12">
        <f t="shared" si="11"/>
        <v>-1.4153805948727635E-4</v>
      </c>
      <c r="D749" s="21">
        <v>59373955814.980003</v>
      </c>
      <c r="E749" s="21">
        <v>4666379.868125</v>
      </c>
      <c r="F749" s="21">
        <v>1934</v>
      </c>
      <c r="G749" s="3">
        <v>57.482372161935103</v>
      </c>
      <c r="H749" s="3">
        <v>14.9602083552802</v>
      </c>
    </row>
    <row r="750" spans="1:8">
      <c r="A750" s="2">
        <v>41275</v>
      </c>
      <c r="B750" s="21">
        <v>12721.971611000001</v>
      </c>
      <c r="C750" s="12">
        <f t="shared" si="11"/>
        <v>-1.4153695381665223E-4</v>
      </c>
      <c r="D750" s="21">
        <v>59365552206.739998</v>
      </c>
      <c r="E750" s="21">
        <v>4666379.868125</v>
      </c>
      <c r="F750" s="21">
        <v>1934</v>
      </c>
      <c r="G750" s="3">
        <v>57.483682772397501</v>
      </c>
      <c r="H750" s="3">
        <v>14.1035479379814</v>
      </c>
    </row>
    <row r="751" spans="1:8">
      <c r="A751" s="2">
        <v>41276</v>
      </c>
      <c r="B751" s="21">
        <v>12696.971261000001</v>
      </c>
      <c r="C751" s="12">
        <f t="shared" si="11"/>
        <v>-1.9651317236381665E-3</v>
      </c>
      <c r="D751" s="21">
        <v>59242702783.559998</v>
      </c>
      <c r="E751" s="21">
        <v>4665886.7976580001</v>
      </c>
      <c r="F751" s="21">
        <v>1934</v>
      </c>
      <c r="G751" s="3">
        <v>41.869873084017499</v>
      </c>
      <c r="H751" s="3">
        <v>14.553303616147</v>
      </c>
    </row>
    <row r="752" spans="1:8">
      <c r="A752" s="2">
        <v>41277</v>
      </c>
      <c r="B752" s="21">
        <v>12812.399278999999</v>
      </c>
      <c r="C752" s="12">
        <f t="shared" si="11"/>
        <v>9.0909883646462398E-3</v>
      </c>
      <c r="D752" s="21">
        <v>59925023004.57</v>
      </c>
      <c r="E752" s="21">
        <v>4677242.8450840004</v>
      </c>
      <c r="F752" s="21">
        <v>1933</v>
      </c>
      <c r="G752" s="3">
        <v>51.454852158476797</v>
      </c>
      <c r="H752" s="3">
        <v>16.7074369639606</v>
      </c>
    </row>
    <row r="753" spans="1:8">
      <c r="A753" s="2">
        <v>41278</v>
      </c>
      <c r="B753" s="21">
        <v>12839.517836000001</v>
      </c>
      <c r="C753" s="12">
        <f t="shared" si="11"/>
        <v>2.1165869412491638E-3</v>
      </c>
      <c r="D753" s="21">
        <v>60126484634.099998</v>
      </c>
      <c r="E753" s="21">
        <v>4682990.1327430001</v>
      </c>
      <c r="F753" s="21">
        <v>1937</v>
      </c>
      <c r="G753" s="3">
        <v>38.305058981034698</v>
      </c>
      <c r="H753" s="3">
        <v>17.241537107515299</v>
      </c>
    </row>
    <row r="754" spans="1:8">
      <c r="A754" s="2">
        <v>41279</v>
      </c>
      <c r="B754" s="21">
        <v>12837.490806</v>
      </c>
      <c r="C754" s="12">
        <f t="shared" si="11"/>
        <v>-1.5787430851317715E-4</v>
      </c>
      <c r="D754" s="21">
        <v>60117842773.970001</v>
      </c>
      <c r="E754" s="21">
        <v>4682990.1327430001</v>
      </c>
      <c r="F754" s="21">
        <v>1937</v>
      </c>
      <c r="G754" s="3">
        <v>33.601415015597603</v>
      </c>
      <c r="H754" s="3">
        <v>17.875722744004801</v>
      </c>
    </row>
    <row r="755" spans="1:8">
      <c r="A755" s="2">
        <v>41280</v>
      </c>
      <c r="B755" s="21">
        <v>12835.645573</v>
      </c>
      <c r="C755" s="12">
        <f t="shared" si="11"/>
        <v>-1.4373782446158251E-4</v>
      </c>
      <c r="D755" s="21">
        <v>60109201564.18</v>
      </c>
      <c r="E755" s="21">
        <v>4682990.1327430001</v>
      </c>
      <c r="F755" s="21">
        <v>1937</v>
      </c>
      <c r="G755" s="3">
        <v>30.166324428586201</v>
      </c>
      <c r="H755" s="3">
        <v>19.3818903185539</v>
      </c>
    </row>
    <row r="756" spans="1:8">
      <c r="A756" s="2">
        <v>41281</v>
      </c>
      <c r="B756" s="21">
        <v>12833.800782</v>
      </c>
      <c r="C756" s="12">
        <f t="shared" si="11"/>
        <v>-1.4372405263978941E-4</v>
      </c>
      <c r="D756" s="21">
        <v>60100562429.690002</v>
      </c>
      <c r="E756" s="21">
        <v>4682990.1327430001</v>
      </c>
      <c r="F756" s="21">
        <v>1937</v>
      </c>
      <c r="G756" s="3">
        <v>30.109880070248501</v>
      </c>
      <c r="H756" s="3">
        <v>17.727267643016301</v>
      </c>
    </row>
    <row r="757" spans="1:8">
      <c r="A757" s="2">
        <v>41281</v>
      </c>
      <c r="B757" s="21">
        <v>12833.800782</v>
      </c>
      <c r="C757" s="12">
        <f t="shared" si="11"/>
        <v>0</v>
      </c>
      <c r="D757" s="21">
        <v>60100562429.690002</v>
      </c>
      <c r="E757" s="21">
        <v>4682990.1327430001</v>
      </c>
      <c r="F757" s="21">
        <v>1937</v>
      </c>
      <c r="G757" s="3">
        <v>30.109880070248501</v>
      </c>
      <c r="H757" s="3">
        <v>17.727267643016301</v>
      </c>
    </row>
    <row r="758" spans="1:8">
      <c r="A758" s="2">
        <v>41282</v>
      </c>
      <c r="B758" s="21">
        <v>12735.049472000001</v>
      </c>
      <c r="C758" s="12">
        <f t="shared" si="11"/>
        <v>-7.6946269992364952E-3</v>
      </c>
      <c r="D758" s="21">
        <v>59779358421.650002</v>
      </c>
      <c r="E758" s="21">
        <v>4694211.0296689998</v>
      </c>
      <c r="F758" s="21">
        <v>1937</v>
      </c>
      <c r="G758" s="3">
        <v>18.642646908395999</v>
      </c>
      <c r="H758" s="3">
        <v>18.443732769248498</v>
      </c>
    </row>
    <row r="759" spans="1:8">
      <c r="A759" s="2">
        <v>41283</v>
      </c>
      <c r="B759" s="21">
        <v>12829.598379999999</v>
      </c>
      <c r="C759" s="12">
        <f t="shared" si="11"/>
        <v>7.4243062979754745E-3</v>
      </c>
      <c r="D759" s="21">
        <v>60214611773.160004</v>
      </c>
      <c r="E759" s="21">
        <v>4693404.3110560002</v>
      </c>
      <c r="F759" s="21">
        <v>1936</v>
      </c>
      <c r="G759" s="3">
        <v>27.003365913681201</v>
      </c>
      <c r="H759" s="3">
        <v>18.4297831811175</v>
      </c>
    </row>
    <row r="760" spans="1:8">
      <c r="A760" s="2">
        <v>41284</v>
      </c>
      <c r="B760" s="21">
        <v>12775.039115</v>
      </c>
      <c r="C760" s="12">
        <f t="shared" si="11"/>
        <v>-4.2526089581301349E-3</v>
      </c>
      <c r="D760" s="21">
        <v>60083527180.160004</v>
      </c>
      <c r="E760" s="21">
        <v>4703311.5617519999</v>
      </c>
      <c r="F760" s="21">
        <v>1934</v>
      </c>
      <c r="G760" s="3">
        <v>14.4765494448726</v>
      </c>
      <c r="H760" s="3">
        <v>17.4432842687286</v>
      </c>
    </row>
    <row r="761" spans="1:8">
      <c r="A761" s="2">
        <v>41285</v>
      </c>
      <c r="B761" s="21">
        <v>12770.092691</v>
      </c>
      <c r="C761" s="12">
        <f t="shared" si="11"/>
        <v>-3.8719443091112226E-4</v>
      </c>
      <c r="D761" s="21">
        <v>60054528794.470001</v>
      </c>
      <c r="E761" s="21">
        <v>4702741.4957630001</v>
      </c>
      <c r="F761" s="21">
        <v>1933</v>
      </c>
      <c r="G761" s="3">
        <v>10.6875807563727</v>
      </c>
      <c r="H761" s="3">
        <v>17.383493090549099</v>
      </c>
    </row>
    <row r="762" spans="1:8">
      <c r="A762" s="2">
        <v>41286</v>
      </c>
      <c r="B762" s="21">
        <v>12768.292162</v>
      </c>
      <c r="C762" s="12">
        <f t="shared" si="11"/>
        <v>-1.4099576593277658E-4</v>
      </c>
      <c r="D762" s="21">
        <v>60045977380.839996</v>
      </c>
      <c r="E762" s="21">
        <v>4702741.4957630001</v>
      </c>
      <c r="F762" s="21">
        <v>1933</v>
      </c>
      <c r="G762" s="3">
        <v>13.349904393233</v>
      </c>
      <c r="H762" s="3">
        <v>17.813952094141399</v>
      </c>
    </row>
    <row r="763" spans="1:8">
      <c r="A763" s="2">
        <v>41287</v>
      </c>
      <c r="B763" s="21">
        <v>12766.474064</v>
      </c>
      <c r="C763" s="12">
        <f t="shared" si="11"/>
        <v>-1.4239163522672345E-4</v>
      </c>
      <c r="D763" s="21">
        <v>60037427334.93</v>
      </c>
      <c r="E763" s="21">
        <v>4702741.4957630001</v>
      </c>
      <c r="F763" s="21">
        <v>1933</v>
      </c>
      <c r="G763" s="3">
        <v>16.6149316713473</v>
      </c>
      <c r="H763" s="3">
        <v>17.224714844845899</v>
      </c>
    </row>
    <row r="764" spans="1:8">
      <c r="A764" s="2">
        <v>41288</v>
      </c>
      <c r="B764" s="21">
        <v>12798.791119</v>
      </c>
      <c r="C764" s="12">
        <f t="shared" si="11"/>
        <v>2.5314002000857805E-3</v>
      </c>
      <c r="D764" s="21">
        <v>60152267948.519997</v>
      </c>
      <c r="E764" s="21">
        <v>4699805.8373400001</v>
      </c>
      <c r="F764" s="21">
        <v>1932</v>
      </c>
      <c r="G764" s="3">
        <v>20.466574181761398</v>
      </c>
      <c r="H764" s="3">
        <v>17.2389032874229</v>
      </c>
    </row>
    <row r="765" spans="1:8">
      <c r="A765" s="2">
        <v>41289</v>
      </c>
      <c r="B765" s="21">
        <v>12782.162122</v>
      </c>
      <c r="C765" s="12">
        <f t="shared" si="11"/>
        <v>-1.2992630980057016E-3</v>
      </c>
      <c r="D765" s="21">
        <v>60905279708.419998</v>
      </c>
      <c r="E765" s="21">
        <v>4765627.9580380004</v>
      </c>
      <c r="F765" s="21">
        <v>1928</v>
      </c>
      <c r="G765" s="3">
        <v>18.7839541363414</v>
      </c>
      <c r="H765" s="3">
        <v>16.042625752837999</v>
      </c>
    </row>
    <row r="766" spans="1:8">
      <c r="A766" s="2">
        <v>41290</v>
      </c>
      <c r="B766" s="21">
        <v>12797.985413</v>
      </c>
      <c r="C766" s="12">
        <f t="shared" si="11"/>
        <v>1.2379197548094288E-3</v>
      </c>
      <c r="D766" s="21">
        <v>61009468098.730003</v>
      </c>
      <c r="E766" s="21">
        <v>4767132.1984630004</v>
      </c>
      <c r="F766" s="21">
        <v>1924</v>
      </c>
      <c r="G766" s="3">
        <v>20.929181693380301</v>
      </c>
      <c r="H766" s="3">
        <v>15.9526832486264</v>
      </c>
    </row>
    <row r="767" spans="1:8">
      <c r="A767" s="2">
        <v>41291</v>
      </c>
      <c r="B767" s="21">
        <v>12766.768787000001</v>
      </c>
      <c r="C767" s="12">
        <f t="shared" si="11"/>
        <v>-2.4391828082793465E-3</v>
      </c>
      <c r="D767" s="21">
        <v>60965530657.690002</v>
      </c>
      <c r="E767" s="21">
        <v>4775424.6584639996</v>
      </c>
      <c r="F767" s="21">
        <v>1924</v>
      </c>
      <c r="G767" s="3">
        <v>17.0223670418582</v>
      </c>
      <c r="H767" s="3">
        <v>15.411407522321801</v>
      </c>
    </row>
    <row r="768" spans="1:8">
      <c r="A768" s="2">
        <v>41292</v>
      </c>
      <c r="B768" s="21">
        <v>12824.176314</v>
      </c>
      <c r="C768" s="12">
        <f t="shared" si="11"/>
        <v>4.496637164640725E-3</v>
      </c>
      <c r="D768" s="21">
        <v>61236016834.550003</v>
      </c>
      <c r="E768" s="21">
        <v>4775040.437531</v>
      </c>
      <c r="F768" s="21">
        <v>1922</v>
      </c>
      <c r="G768" s="3">
        <v>14.3472119577737</v>
      </c>
      <c r="H768" s="3">
        <v>16.498001863317299</v>
      </c>
    </row>
    <row r="769" spans="1:8">
      <c r="A769" s="2">
        <v>41293</v>
      </c>
      <c r="B769" s="21">
        <v>12822.376378000001</v>
      </c>
      <c r="C769" s="12">
        <f t="shared" si="11"/>
        <v>-1.4035490123716292E-4</v>
      </c>
      <c r="D769" s="21">
        <v>61227365710.709999</v>
      </c>
      <c r="E769" s="21">
        <v>4775040.437531</v>
      </c>
      <c r="F769" s="21">
        <v>1922</v>
      </c>
      <c r="G769" s="3">
        <v>21.668048815822502</v>
      </c>
      <c r="H769" s="3">
        <v>18.442490061989101</v>
      </c>
    </row>
    <row r="770" spans="1:8">
      <c r="A770" s="2">
        <v>41294</v>
      </c>
      <c r="B770" s="21">
        <v>12820.564925999999</v>
      </c>
      <c r="C770" s="12">
        <f t="shared" si="11"/>
        <v>-1.412727209528599E-4</v>
      </c>
      <c r="D770" s="21">
        <v>61218715953.830002</v>
      </c>
      <c r="E770" s="21">
        <v>4775040.437531</v>
      </c>
      <c r="F770" s="21">
        <v>1922</v>
      </c>
      <c r="G770" s="3">
        <v>22.005119794819901</v>
      </c>
      <c r="H770" s="3">
        <v>18.718419737410599</v>
      </c>
    </row>
    <row r="771" spans="1:8">
      <c r="A771" s="2">
        <v>41295</v>
      </c>
      <c r="B771" s="21">
        <v>12804.078353999999</v>
      </c>
      <c r="C771" s="12">
        <f t="shared" ref="C771:C834" si="12">+(B771-B770)/B770</f>
        <v>-1.2859473896165968E-3</v>
      </c>
      <c r="D771" s="21">
        <v>61426620296.900002</v>
      </c>
      <c r="E771" s="21">
        <v>4797685.8770960001</v>
      </c>
      <c r="F771" s="21">
        <v>1925</v>
      </c>
      <c r="G771" s="3">
        <v>20.321125915835299</v>
      </c>
      <c r="H771" s="3">
        <v>20.4344421800701</v>
      </c>
    </row>
    <row r="772" spans="1:8">
      <c r="A772" s="2">
        <v>41296</v>
      </c>
      <c r="B772" s="21">
        <v>12854.013268999999</v>
      </c>
      <c r="C772" s="12">
        <f t="shared" si="12"/>
        <v>3.8999226355405838E-3</v>
      </c>
      <c r="D772" s="21">
        <v>61800701520.82</v>
      </c>
      <c r="E772" s="21">
        <v>4808009.4976380002</v>
      </c>
      <c r="F772" s="21">
        <v>1924</v>
      </c>
      <c r="G772" s="3">
        <v>26.378129538576999</v>
      </c>
      <c r="H772" s="3">
        <v>20.5616087603841</v>
      </c>
    </row>
    <row r="773" spans="1:8">
      <c r="A773" s="2">
        <v>41297</v>
      </c>
      <c r="B773" s="21">
        <v>12882.903028000001</v>
      </c>
      <c r="C773" s="12">
        <f t="shared" si="12"/>
        <v>2.2475283318459677E-3</v>
      </c>
      <c r="D773" s="21">
        <v>62547007688.349998</v>
      </c>
      <c r="E773" s="21">
        <v>4855582.8361950004</v>
      </c>
      <c r="F773" s="21">
        <v>1925</v>
      </c>
      <c r="G773" s="3">
        <v>23.281852510134499</v>
      </c>
      <c r="H773" s="3">
        <v>16.646011001474399</v>
      </c>
    </row>
    <row r="774" spans="1:8">
      <c r="A774" s="2">
        <v>41298</v>
      </c>
      <c r="B774" s="21">
        <v>12924.47078</v>
      </c>
      <c r="C774" s="12">
        <f t="shared" si="12"/>
        <v>3.2265826972115445E-3</v>
      </c>
      <c r="D774" s="21">
        <v>62760009318.610001</v>
      </c>
      <c r="E774" s="21">
        <v>4855909.2371610003</v>
      </c>
      <c r="F774" s="21">
        <v>1924</v>
      </c>
      <c r="G774" s="3">
        <v>28.591240404698599</v>
      </c>
      <c r="H774" s="3">
        <v>17.014215367460999</v>
      </c>
    </row>
    <row r="775" spans="1:8">
      <c r="A775" s="2">
        <v>41299</v>
      </c>
      <c r="B775" s="21">
        <v>12939.182251</v>
      </c>
      <c r="C775" s="12">
        <f t="shared" si="12"/>
        <v>1.1382648659599916E-3</v>
      </c>
      <c r="D775" s="21">
        <v>62933900353.160004</v>
      </c>
      <c r="E775" s="21">
        <v>4863914.2732370002</v>
      </c>
      <c r="F775" s="21">
        <v>1924</v>
      </c>
      <c r="G775" s="3">
        <v>30.915990806811699</v>
      </c>
      <c r="H775" s="3">
        <v>17.318727326252901</v>
      </c>
    </row>
    <row r="776" spans="1:8">
      <c r="A776" s="2">
        <v>41300</v>
      </c>
      <c r="B776" s="21">
        <v>12937.124249</v>
      </c>
      <c r="C776" s="12">
        <f t="shared" si="12"/>
        <v>-1.5905193698316665E-4</v>
      </c>
      <c r="D776" s="21">
        <v>62925063288.540001</v>
      </c>
      <c r="E776" s="21">
        <v>4863914.2732370002</v>
      </c>
      <c r="F776" s="21">
        <v>1924</v>
      </c>
      <c r="G776" s="3">
        <v>20.935866448583599</v>
      </c>
      <c r="H776" s="3">
        <v>17.512991162963299</v>
      </c>
    </row>
    <row r="777" spans="1:8">
      <c r="A777" s="2">
        <v>41301</v>
      </c>
      <c r="B777" s="21">
        <v>12935.307817999999</v>
      </c>
      <c r="C777" s="12">
        <f t="shared" si="12"/>
        <v>-1.4040454161530583E-4</v>
      </c>
      <c r="D777" s="21">
        <v>62916228327.010002</v>
      </c>
      <c r="E777" s="21">
        <v>4863914.2732370002</v>
      </c>
      <c r="F777" s="21">
        <v>1924</v>
      </c>
      <c r="G777" s="3">
        <v>21.6169489958546</v>
      </c>
      <c r="H777" s="3">
        <v>18.694669341321401</v>
      </c>
    </row>
    <row r="778" spans="1:8">
      <c r="A778" s="2">
        <v>41302</v>
      </c>
      <c r="B778" s="21">
        <v>12895.814734</v>
      </c>
      <c r="C778" s="12">
        <f t="shared" si="12"/>
        <v>-3.0531228599789111E-3</v>
      </c>
      <c r="D778" s="21">
        <v>62625970185.709999</v>
      </c>
      <c r="E778" s="21">
        <v>4856214.6749649998</v>
      </c>
      <c r="F778" s="21">
        <v>1922</v>
      </c>
      <c r="G778" s="3">
        <v>17.3467212073928</v>
      </c>
      <c r="H778" s="3">
        <v>18.999480550249999</v>
      </c>
    </row>
    <row r="779" spans="1:8">
      <c r="A779" s="2">
        <v>41303</v>
      </c>
      <c r="B779" s="21">
        <v>12946.612338999999</v>
      </c>
      <c r="C779" s="12">
        <f t="shared" si="12"/>
        <v>3.9390768282418897E-3</v>
      </c>
      <c r="D779" s="21">
        <v>62979906368.389999</v>
      </c>
      <c r="E779" s="21">
        <v>4864682.0060959999</v>
      </c>
      <c r="F779" s="21">
        <v>1923</v>
      </c>
      <c r="G779" s="3">
        <v>23.308145660287799</v>
      </c>
      <c r="H779" s="3">
        <v>23.1535124884388</v>
      </c>
    </row>
    <row r="780" spans="1:8">
      <c r="A780" s="2">
        <v>41304</v>
      </c>
      <c r="B780" s="21">
        <v>12942.490663</v>
      </c>
      <c r="C780" s="12">
        <f t="shared" si="12"/>
        <v>-3.1835942036997781E-4</v>
      </c>
      <c r="D780" s="21">
        <v>63106274606.699997</v>
      </c>
      <c r="E780" s="21">
        <v>4876027.6125060003</v>
      </c>
      <c r="F780" s="21">
        <v>1927</v>
      </c>
      <c r="G780" s="3">
        <v>23.043093787787701</v>
      </c>
      <c r="H780" s="3">
        <v>24.167152251326101</v>
      </c>
    </row>
    <row r="781" spans="1:8">
      <c r="A781" s="2">
        <v>41305</v>
      </c>
      <c r="B781" s="21">
        <v>12948.594619</v>
      </c>
      <c r="C781" s="12">
        <f t="shared" si="12"/>
        <v>4.716214335351239E-4</v>
      </c>
      <c r="D781" s="21">
        <v>63130413410.150002</v>
      </c>
      <c r="E781" s="21">
        <v>4875458.0437340001</v>
      </c>
      <c r="F781" s="21">
        <v>1928</v>
      </c>
      <c r="G781" s="3">
        <v>23.964286721824301</v>
      </c>
      <c r="H781" s="3">
        <v>24.321748152365299</v>
      </c>
    </row>
    <row r="782" spans="1:8">
      <c r="A782" s="2">
        <v>41306</v>
      </c>
      <c r="B782" s="21">
        <v>13020.262831</v>
      </c>
      <c r="C782" s="12">
        <f t="shared" si="12"/>
        <v>5.534825524218575E-3</v>
      </c>
      <c r="D782" s="21">
        <v>63454809323.709999</v>
      </c>
      <c r="E782" s="21">
        <v>4873520.8985069999</v>
      </c>
      <c r="F782" s="21">
        <v>1928</v>
      </c>
      <c r="G782" s="3">
        <v>35.786098568831797</v>
      </c>
      <c r="H782" s="3">
        <v>25.757793884400801</v>
      </c>
    </row>
    <row r="783" spans="1:8">
      <c r="A783" s="2">
        <v>41307</v>
      </c>
      <c r="B783" s="21">
        <v>13018.495065999999</v>
      </c>
      <c r="C783" s="12">
        <f t="shared" si="12"/>
        <v>-1.3577030071863292E-4</v>
      </c>
      <c r="D783" s="21">
        <v>63445907770.080002</v>
      </c>
      <c r="E783" s="21">
        <v>4873520.8985069999</v>
      </c>
      <c r="F783" s="21">
        <v>1928</v>
      </c>
      <c r="G783" s="3">
        <v>21.4280092431088</v>
      </c>
      <c r="H783" s="3">
        <v>26.812864428586799</v>
      </c>
    </row>
    <row r="784" spans="1:8">
      <c r="A784" s="2">
        <v>41308</v>
      </c>
      <c r="B784" s="21">
        <v>13016.668841000001</v>
      </c>
      <c r="C784" s="12">
        <f t="shared" si="12"/>
        <v>-1.4027927120150628E-4</v>
      </c>
      <c r="D784" s="21">
        <v>63437007623.209999</v>
      </c>
      <c r="E784" s="21">
        <v>4873520.8985069999</v>
      </c>
      <c r="F784" s="21">
        <v>1928</v>
      </c>
      <c r="G784" s="3">
        <v>18.1423349896567</v>
      </c>
      <c r="H784" s="3">
        <v>26.8128570119326</v>
      </c>
    </row>
    <row r="785" spans="1:8">
      <c r="A785" s="2">
        <v>41309</v>
      </c>
      <c r="B785" s="21">
        <v>13026.059988000001</v>
      </c>
      <c r="C785" s="12">
        <f t="shared" si="12"/>
        <v>7.2147083979120445E-4</v>
      </c>
      <c r="D785" s="21">
        <v>63487681380.349998</v>
      </c>
      <c r="E785" s="21">
        <v>4873901.8505570004</v>
      </c>
      <c r="F785" s="21">
        <v>1929</v>
      </c>
      <c r="G785" s="3">
        <v>19.412730131141501</v>
      </c>
      <c r="H785" s="3">
        <v>30.855852154255501</v>
      </c>
    </row>
    <row r="786" spans="1:8">
      <c r="A786" s="2">
        <v>41310</v>
      </c>
      <c r="B786" s="21">
        <v>13089.518393</v>
      </c>
      <c r="C786" s="12">
        <f t="shared" si="12"/>
        <v>4.8716499892107971E-3</v>
      </c>
      <c r="D786" s="21">
        <v>65241393880.339996</v>
      </c>
      <c r="E786" s="21">
        <v>4985519.0308360001</v>
      </c>
      <c r="F786" s="21">
        <v>1929</v>
      </c>
      <c r="G786" s="3">
        <v>26.908021229463401</v>
      </c>
      <c r="H786" s="3">
        <v>26.653306901921599</v>
      </c>
    </row>
    <row r="787" spans="1:8">
      <c r="A787" s="2">
        <v>41310</v>
      </c>
      <c r="B787" s="21">
        <v>13089.518393</v>
      </c>
      <c r="C787" s="12">
        <f t="shared" si="12"/>
        <v>0</v>
      </c>
      <c r="D787" s="21">
        <v>65241393880.339996</v>
      </c>
      <c r="E787" s="21">
        <v>4985519.0308360001</v>
      </c>
      <c r="F787" s="21">
        <v>1929</v>
      </c>
      <c r="G787" s="3">
        <v>26.908021229463401</v>
      </c>
      <c r="H787" s="3">
        <v>26.653306901921599</v>
      </c>
    </row>
    <row r="788" spans="1:8">
      <c r="A788" s="2">
        <v>41311</v>
      </c>
      <c r="B788" s="21">
        <v>13054.480076</v>
      </c>
      <c r="C788" s="12">
        <f t="shared" si="12"/>
        <v>-2.6768224733721463E-3</v>
      </c>
      <c r="D788" s="21">
        <v>65136418129.910004</v>
      </c>
      <c r="E788" s="21">
        <v>4989629.3222669996</v>
      </c>
      <c r="F788" s="21">
        <v>1931</v>
      </c>
      <c r="G788" s="3">
        <v>23.051094983980899</v>
      </c>
      <c r="H788" s="3">
        <v>23.741108840671998</v>
      </c>
    </row>
    <row r="789" spans="1:8">
      <c r="A789" s="2">
        <v>41312</v>
      </c>
      <c r="B789" s="21">
        <v>12968.338651</v>
      </c>
      <c r="C789" s="12">
        <f t="shared" si="12"/>
        <v>-6.5986101704936101E-3</v>
      </c>
      <c r="D789" s="21">
        <v>64593106410</v>
      </c>
      <c r="E789" s="21">
        <v>4980732.0165050002</v>
      </c>
      <c r="F789" s="21">
        <v>1932</v>
      </c>
      <c r="G789" s="3">
        <v>24.714925090108299</v>
      </c>
      <c r="H789" s="3">
        <v>22.124333338086501</v>
      </c>
    </row>
    <row r="790" spans="1:8">
      <c r="A790" s="2">
        <v>41313</v>
      </c>
      <c r="B790" s="21">
        <v>12971.164479999999</v>
      </c>
      <c r="C790" s="12">
        <f t="shared" si="12"/>
        <v>2.1790215971739202E-4</v>
      </c>
      <c r="D790" s="21">
        <v>64638875746</v>
      </c>
      <c r="E790" s="21">
        <v>4983303.4530959995</v>
      </c>
      <c r="F790" s="21">
        <v>1932</v>
      </c>
      <c r="G790" s="3">
        <v>14.2839330634364</v>
      </c>
      <c r="H790" s="3">
        <v>22.213883367197202</v>
      </c>
    </row>
    <row r="791" spans="1:8">
      <c r="A791" s="2">
        <v>41314</v>
      </c>
      <c r="B791" s="21">
        <v>12969.257597</v>
      </c>
      <c r="C791" s="12">
        <f t="shared" si="12"/>
        <v>-1.4700939171188835E-4</v>
      </c>
      <c r="D791" s="21">
        <v>64629746167</v>
      </c>
      <c r="E791" s="21">
        <v>4983303.4530959995</v>
      </c>
      <c r="F791" s="21">
        <v>1932</v>
      </c>
      <c r="G791" s="3">
        <v>20.150803629797998</v>
      </c>
      <c r="H791" s="3">
        <v>23.188315937706999</v>
      </c>
    </row>
    <row r="792" spans="1:8">
      <c r="A792" s="2">
        <v>41315</v>
      </c>
      <c r="B792" s="21">
        <v>12967.425852</v>
      </c>
      <c r="C792" s="12">
        <f t="shared" si="12"/>
        <v>-1.4123745991622628E-4</v>
      </c>
      <c r="D792" s="21">
        <v>64620618025.900002</v>
      </c>
      <c r="E792" s="21">
        <v>4983303.4530959995</v>
      </c>
      <c r="F792" s="21">
        <v>1932</v>
      </c>
      <c r="G792" s="3">
        <v>20.510985891892901</v>
      </c>
      <c r="H792" s="3">
        <v>21.576339316695201</v>
      </c>
    </row>
    <row r="793" spans="1:8">
      <c r="A793" s="2">
        <v>41316</v>
      </c>
      <c r="B793" s="21">
        <v>12872.860043000001</v>
      </c>
      <c r="C793" s="12">
        <f t="shared" si="12"/>
        <v>-7.2925660095765716E-3</v>
      </c>
      <c r="D793" s="21">
        <v>64008436600.779999</v>
      </c>
      <c r="E793" s="21">
        <v>4972231.4440050004</v>
      </c>
      <c r="F793" s="21">
        <v>1933</v>
      </c>
      <c r="G793" s="3">
        <v>10.4325762626365</v>
      </c>
      <c r="H793" s="3">
        <v>18.0669436846133</v>
      </c>
    </row>
    <row r="794" spans="1:8">
      <c r="A794" s="2">
        <v>41317</v>
      </c>
      <c r="B794" s="21">
        <v>12901.052197000001</v>
      </c>
      <c r="C794" s="12">
        <f t="shared" si="12"/>
        <v>2.190045872154931E-3</v>
      </c>
      <c r="D794" s="21">
        <v>64159117587.559998</v>
      </c>
      <c r="E794" s="21">
        <v>4973180.029658</v>
      </c>
      <c r="F794" s="21">
        <v>1935</v>
      </c>
      <c r="G794" s="3">
        <v>13.608024630610499</v>
      </c>
      <c r="H794" s="3">
        <v>17.0451916159539</v>
      </c>
    </row>
    <row r="795" spans="1:8">
      <c r="A795" s="2">
        <v>41318</v>
      </c>
      <c r="B795" s="21">
        <v>12990.649495</v>
      </c>
      <c r="C795" s="12">
        <f t="shared" si="12"/>
        <v>6.9449605064642438E-3</v>
      </c>
      <c r="D795" s="21">
        <v>64967092467.239998</v>
      </c>
      <c r="E795" s="21">
        <v>5001383.0295470003</v>
      </c>
      <c r="F795" s="21">
        <v>1937</v>
      </c>
      <c r="G795" s="3">
        <v>19.845008732263999</v>
      </c>
      <c r="H795" s="3">
        <v>18.584461637624699</v>
      </c>
    </row>
    <row r="796" spans="1:8">
      <c r="A796" s="2">
        <v>41319</v>
      </c>
      <c r="B796" s="21">
        <v>12995.835219000001</v>
      </c>
      <c r="C796" s="12">
        <f t="shared" si="12"/>
        <v>3.9918897065129738E-4</v>
      </c>
      <c r="D796" s="21">
        <v>64993448664.900002</v>
      </c>
      <c r="E796" s="21">
        <v>5001095.0169719998</v>
      </c>
      <c r="F796" s="21">
        <v>1938</v>
      </c>
      <c r="G796" s="3">
        <v>22.3484503173656</v>
      </c>
      <c r="H796" s="3">
        <v>18.714164295624599</v>
      </c>
    </row>
    <row r="797" spans="1:8">
      <c r="A797" s="2">
        <v>41320</v>
      </c>
      <c r="B797" s="21">
        <v>12918.397860999999</v>
      </c>
      <c r="C797" s="12">
        <f t="shared" si="12"/>
        <v>-5.9586287987698624E-3</v>
      </c>
      <c r="D797" s="21">
        <v>64688037488.379997</v>
      </c>
      <c r="E797" s="21">
        <v>5007506.8426860003</v>
      </c>
      <c r="F797" s="21">
        <v>1940</v>
      </c>
      <c r="G797" s="3">
        <v>12.068195901644</v>
      </c>
      <c r="H797" s="3">
        <v>17.3183518913965</v>
      </c>
    </row>
    <row r="798" spans="1:8">
      <c r="A798" s="2">
        <v>41321</v>
      </c>
      <c r="B798" s="21">
        <v>12916.3771</v>
      </c>
      <c r="C798" s="12">
        <f t="shared" si="12"/>
        <v>-1.5642504757500486E-4</v>
      </c>
      <c r="D798" s="21">
        <v>64678846710.459999</v>
      </c>
      <c r="E798" s="21">
        <v>5007506.8426860003</v>
      </c>
      <c r="F798" s="21">
        <v>1940</v>
      </c>
      <c r="G798" s="3">
        <v>15.2285139241613</v>
      </c>
      <c r="H798" s="3">
        <v>17.315336045799601</v>
      </c>
    </row>
    <row r="799" spans="1:8">
      <c r="A799" s="2">
        <v>41322</v>
      </c>
      <c r="B799" s="21">
        <v>12914.54185</v>
      </c>
      <c r="C799" s="12">
        <f t="shared" si="12"/>
        <v>-1.420870562845434E-4</v>
      </c>
      <c r="D799" s="21">
        <v>64669656682.809998</v>
      </c>
      <c r="E799" s="21">
        <v>5007506.8426860003</v>
      </c>
      <c r="F799" s="21">
        <v>1940</v>
      </c>
      <c r="G799" s="3">
        <v>8.9187222187185</v>
      </c>
      <c r="H799" s="3">
        <v>18.746409232744899</v>
      </c>
    </row>
    <row r="800" spans="1:8">
      <c r="A800" s="2">
        <v>41323</v>
      </c>
      <c r="B800" s="21">
        <v>12930.288183999999</v>
      </c>
      <c r="C800" s="12">
        <f t="shared" si="12"/>
        <v>1.219271591891545E-3</v>
      </c>
      <c r="D800" s="21">
        <v>64896615208.989998</v>
      </c>
      <c r="E800" s="21">
        <v>5019091.2328190003</v>
      </c>
      <c r="F800" s="21">
        <v>1944</v>
      </c>
      <c r="G800" s="3">
        <v>10.7344665429877</v>
      </c>
      <c r="H800" s="3">
        <v>19.2140056625433</v>
      </c>
    </row>
    <row r="801" spans="1:8">
      <c r="A801" s="2">
        <v>41324</v>
      </c>
      <c r="B801" s="21">
        <v>12860.132082</v>
      </c>
      <c r="C801" s="12">
        <f t="shared" si="12"/>
        <v>-5.4257183599983883E-3</v>
      </c>
      <c r="D801" s="21">
        <v>64491577745.18</v>
      </c>
      <c r="E801" s="21">
        <v>5014797.5662040003</v>
      </c>
      <c r="F801" s="21">
        <v>1945</v>
      </c>
      <c r="G801" s="3">
        <v>3.8202917856684899</v>
      </c>
      <c r="H801" s="3">
        <v>17.3849621642192</v>
      </c>
    </row>
    <row r="802" spans="1:8">
      <c r="A802" s="2">
        <v>41325</v>
      </c>
      <c r="B802" s="21">
        <v>12840.250776999999</v>
      </c>
      <c r="C802" s="12">
        <f t="shared" si="12"/>
        <v>-1.5459642928417625E-3</v>
      </c>
      <c r="D802" s="21">
        <v>64440548701.010002</v>
      </c>
      <c r="E802" s="21">
        <v>5018679.8769300003</v>
      </c>
      <c r="F802" s="21">
        <v>1943</v>
      </c>
      <c r="G802" s="3">
        <v>3.4919069629901101</v>
      </c>
      <c r="H802" s="3">
        <v>18.0694915479597</v>
      </c>
    </row>
    <row r="803" spans="1:8">
      <c r="A803" s="2">
        <v>41326</v>
      </c>
      <c r="B803" s="21">
        <v>12829.148150999999</v>
      </c>
      <c r="C803" s="12">
        <f t="shared" si="12"/>
        <v>-8.6467361057210551E-4</v>
      </c>
      <c r="D803" s="21">
        <v>64176938258.940002</v>
      </c>
      <c r="E803" s="21">
        <v>5002247.3207299998</v>
      </c>
      <c r="F803" s="21">
        <v>1938</v>
      </c>
      <c r="G803" s="3">
        <v>-2.3282961738619501</v>
      </c>
      <c r="H803" s="3">
        <v>18.3502937865326</v>
      </c>
    </row>
    <row r="804" spans="1:8">
      <c r="A804" s="2">
        <v>41327</v>
      </c>
      <c r="B804" s="21">
        <v>12889.787428</v>
      </c>
      <c r="C804" s="12">
        <f t="shared" si="12"/>
        <v>4.7266799234268369E-3</v>
      </c>
      <c r="D804" s="21">
        <v>68149706421.349998</v>
      </c>
      <c r="E804" s="21">
        <v>5247396.8979559997</v>
      </c>
      <c r="F804" s="21">
        <v>1936</v>
      </c>
      <c r="G804" s="3">
        <v>0.65210896957701403</v>
      </c>
      <c r="H804" s="3">
        <v>19.522248763852598</v>
      </c>
    </row>
    <row r="805" spans="1:8">
      <c r="A805" s="2">
        <v>41328</v>
      </c>
      <c r="B805" s="21">
        <v>12985.665515999999</v>
      </c>
      <c r="C805" s="12">
        <f t="shared" si="12"/>
        <v>7.4382986170685112E-3</v>
      </c>
      <c r="D805" s="21">
        <v>68140940944.019997</v>
      </c>
      <c r="E805" s="21">
        <v>5247396.8979559997</v>
      </c>
      <c r="F805" s="21">
        <v>1936</v>
      </c>
      <c r="G805" s="3">
        <v>5.9154277492825704</v>
      </c>
      <c r="H805" s="3">
        <v>20.828859146548599</v>
      </c>
    </row>
    <row r="806" spans="1:8">
      <c r="A806" s="2">
        <v>41329</v>
      </c>
      <c r="B806" s="21">
        <v>12983.99533</v>
      </c>
      <c r="C806" s="12">
        <f t="shared" si="12"/>
        <v>-1.286176667604362E-4</v>
      </c>
      <c r="D806" s="21">
        <v>68132176817.970001</v>
      </c>
      <c r="E806" s="21">
        <v>5247396.8979559997</v>
      </c>
      <c r="F806" s="21">
        <v>1936</v>
      </c>
      <c r="G806" s="3">
        <v>4.2962036040445604</v>
      </c>
      <c r="H806" s="3">
        <v>19.819469652981098</v>
      </c>
    </row>
    <row r="807" spans="1:8">
      <c r="A807" s="2">
        <v>41330</v>
      </c>
      <c r="B807" s="21">
        <v>12981.616956</v>
      </c>
      <c r="C807" s="12">
        <f t="shared" si="12"/>
        <v>-1.8317736101649494E-4</v>
      </c>
      <c r="D807" s="21">
        <v>68420603570.739998</v>
      </c>
      <c r="E807" s="21">
        <v>5271019.2102100002</v>
      </c>
      <c r="F807" s="21">
        <v>1935</v>
      </c>
      <c r="G807" s="3">
        <v>4.2655892356503404</v>
      </c>
      <c r="H807" s="3">
        <v>20.262653308359301</v>
      </c>
    </row>
    <row r="808" spans="1:8">
      <c r="A808" s="2">
        <v>41331</v>
      </c>
      <c r="B808" s="21">
        <v>12956.465769</v>
      </c>
      <c r="C808" s="12">
        <f t="shared" si="12"/>
        <v>-1.937446397105008E-3</v>
      </c>
      <c r="D808" s="21">
        <v>68393217630.989998</v>
      </c>
      <c r="E808" s="21">
        <v>5278840.0494790003</v>
      </c>
      <c r="F808" s="21">
        <v>1934</v>
      </c>
      <c r="G808" s="3">
        <v>2.0083458237515099</v>
      </c>
      <c r="H808" s="3">
        <v>21.188832250026799</v>
      </c>
    </row>
    <row r="809" spans="1:8">
      <c r="A809" s="2">
        <v>41332</v>
      </c>
      <c r="B809" s="21">
        <v>12976.494187</v>
      </c>
      <c r="C809" s="12">
        <f t="shared" si="12"/>
        <v>1.5458241743609143E-3</v>
      </c>
      <c r="D809" s="21">
        <v>68480416069.339996</v>
      </c>
      <c r="E809" s="21">
        <v>5277236.4078940004</v>
      </c>
      <c r="F809" s="21">
        <v>1933</v>
      </c>
      <c r="G809" s="3">
        <v>7.8833756142270204</v>
      </c>
      <c r="H809" s="3">
        <v>21.4997881639516</v>
      </c>
    </row>
    <row r="810" spans="1:8">
      <c r="A810" s="2">
        <v>41333</v>
      </c>
      <c r="B810" s="21">
        <v>12978.356963</v>
      </c>
      <c r="C810" s="12">
        <f t="shared" si="12"/>
        <v>1.4355001999431327E-4</v>
      </c>
      <c r="D810" s="21">
        <v>68417418739.580002</v>
      </c>
      <c r="E810" s="21">
        <v>5271548.5617939997</v>
      </c>
      <c r="F810" s="21">
        <v>1933</v>
      </c>
      <c r="G810" s="3">
        <v>3.0244045389252898</v>
      </c>
      <c r="H810" s="3">
        <v>21.569932631459402</v>
      </c>
    </row>
    <row r="811" spans="1:8">
      <c r="A811" s="2">
        <v>41334</v>
      </c>
      <c r="B811" s="21">
        <v>12960.738466999999</v>
      </c>
      <c r="C811" s="12">
        <f t="shared" si="12"/>
        <v>-1.3575290038815801E-3</v>
      </c>
      <c r="D811" s="21">
        <v>68159096593</v>
      </c>
      <c r="E811" s="21">
        <v>5258648.3271469995</v>
      </c>
      <c r="F811" s="21">
        <v>1929</v>
      </c>
      <c r="G811" s="3">
        <v>1.7289642786486501</v>
      </c>
      <c r="H811" s="3">
        <v>21.269303998194701</v>
      </c>
    </row>
    <row r="812" spans="1:8">
      <c r="A812" s="2">
        <v>41335</v>
      </c>
      <c r="B812" s="21">
        <v>12959.783014000001</v>
      </c>
      <c r="C812" s="12">
        <f t="shared" si="12"/>
        <v>-7.3719024763241523E-5</v>
      </c>
      <c r="D812" s="21">
        <v>68150941267.199997</v>
      </c>
      <c r="E812" s="21">
        <v>5258648.3271469995</v>
      </c>
      <c r="F812" s="21">
        <v>1929</v>
      </c>
      <c r="G812" s="3">
        <v>1.0563626657479099</v>
      </c>
      <c r="H812" s="3">
        <v>21.684169795703902</v>
      </c>
    </row>
    <row r="813" spans="1:8">
      <c r="A813" s="2">
        <v>41336</v>
      </c>
      <c r="B813" s="21">
        <v>12958.232414</v>
      </c>
      <c r="C813" s="12">
        <f t="shared" si="12"/>
        <v>-1.1964706494895995E-4</v>
      </c>
      <c r="D813" s="21">
        <v>68142787205.5</v>
      </c>
      <c r="E813" s="21">
        <v>5258648.3271469995</v>
      </c>
      <c r="F813" s="21">
        <v>1929</v>
      </c>
      <c r="G813" s="3">
        <v>-5.6446559944471799</v>
      </c>
      <c r="H813" s="3">
        <v>23.221624291615001</v>
      </c>
    </row>
    <row r="814" spans="1:8">
      <c r="A814" s="2">
        <v>41337</v>
      </c>
      <c r="B814" s="21">
        <v>12924.413784</v>
      </c>
      <c r="C814" s="12">
        <f t="shared" si="12"/>
        <v>-2.6098181387349019E-3</v>
      </c>
      <c r="D814" s="21">
        <v>67945319170.529999</v>
      </c>
      <c r="E814" s="21">
        <v>5257100.541615</v>
      </c>
      <c r="F814" s="21">
        <v>1926</v>
      </c>
      <c r="G814" s="3">
        <v>-8.4463077563503202</v>
      </c>
      <c r="H814" s="3">
        <v>23.345151570771598</v>
      </c>
    </row>
    <row r="815" spans="1:8">
      <c r="A815" s="2">
        <v>41338</v>
      </c>
      <c r="B815" s="21">
        <v>12896.162976</v>
      </c>
      <c r="C815" s="12">
        <f t="shared" si="12"/>
        <v>-2.1858483078725211E-3</v>
      </c>
      <c r="D815" s="21">
        <v>67815900966.910004</v>
      </c>
      <c r="E815" s="21">
        <v>5258639.7271509999</v>
      </c>
      <c r="F815" s="21">
        <v>1928</v>
      </c>
      <c r="G815" s="3">
        <v>-10.699342046983899</v>
      </c>
      <c r="H815" s="3">
        <v>18.896247966575402</v>
      </c>
    </row>
    <row r="816" spans="1:8">
      <c r="A816" s="2">
        <v>41339</v>
      </c>
      <c r="B816" s="21">
        <v>12834.958178000001</v>
      </c>
      <c r="C816" s="12">
        <f t="shared" si="12"/>
        <v>-4.7459696433661798E-3</v>
      </c>
      <c r="D816" s="21">
        <v>67474645746.050003</v>
      </c>
      <c r="E816" s="21">
        <v>5257069.3926229998</v>
      </c>
      <c r="F816" s="21">
        <v>1928</v>
      </c>
      <c r="G816" s="3">
        <v>-16.4576209145355</v>
      </c>
      <c r="H816" s="3">
        <v>16.752142611183</v>
      </c>
    </row>
    <row r="817" spans="1:8">
      <c r="A817" s="2">
        <v>41339</v>
      </c>
      <c r="B817" s="21">
        <v>12834.958178000001</v>
      </c>
      <c r="C817" s="12">
        <f t="shared" si="12"/>
        <v>0</v>
      </c>
      <c r="D817" s="21">
        <v>67474645746.050003</v>
      </c>
      <c r="E817" s="21">
        <v>5257069.3926229998</v>
      </c>
      <c r="F817" s="21">
        <v>1928</v>
      </c>
      <c r="G817" s="3">
        <v>-16.4576209145355</v>
      </c>
      <c r="H817" s="3">
        <v>16.752142611183</v>
      </c>
    </row>
    <row r="818" spans="1:8">
      <c r="A818" s="2">
        <v>41340</v>
      </c>
      <c r="B818" s="21">
        <v>12772.713264</v>
      </c>
      <c r="C818" s="12">
        <f t="shared" si="12"/>
        <v>-4.8496390199925113E-3</v>
      </c>
      <c r="D818" s="21">
        <v>67144233111.699997</v>
      </c>
      <c r="E818" s="21">
        <v>5256845.411781</v>
      </c>
      <c r="F818" s="21">
        <v>1927</v>
      </c>
      <c r="G818" s="3">
        <v>-25.776654868030999</v>
      </c>
      <c r="H818" s="3">
        <v>15.2170203340865</v>
      </c>
    </row>
    <row r="819" spans="1:8">
      <c r="A819" s="2">
        <v>41341</v>
      </c>
      <c r="B819" s="21">
        <v>12780.459459</v>
      </c>
      <c r="C819" s="12">
        <f t="shared" si="12"/>
        <v>6.064643306314902E-4</v>
      </c>
      <c r="D819" s="21">
        <v>67129264283.720001</v>
      </c>
      <c r="E819" s="21">
        <v>5252408.4389460003</v>
      </c>
      <c r="F819" s="21">
        <v>1925</v>
      </c>
      <c r="G819" s="3">
        <v>-22.748463038976201</v>
      </c>
      <c r="H819" s="3">
        <v>15.3857255476431</v>
      </c>
    </row>
    <row r="820" spans="1:8">
      <c r="A820" s="2">
        <v>41342</v>
      </c>
      <c r="B820" s="21">
        <v>12779.062026</v>
      </c>
      <c r="C820" s="12">
        <f t="shared" si="12"/>
        <v>-1.0934137418792245E-4</v>
      </c>
      <c r="D820" s="21">
        <v>67120853225.400002</v>
      </c>
      <c r="E820" s="21">
        <v>5252408.4389460003</v>
      </c>
      <c r="F820" s="21">
        <v>1925</v>
      </c>
      <c r="G820" s="3">
        <v>-16.379763167661402</v>
      </c>
      <c r="H820" s="3">
        <v>16.444224529874699</v>
      </c>
    </row>
    <row r="821" spans="1:8">
      <c r="A821" s="2">
        <v>41343</v>
      </c>
      <c r="B821" s="21">
        <v>12777.460901</v>
      </c>
      <c r="C821" s="12">
        <f t="shared" si="12"/>
        <v>-1.252928420522269E-4</v>
      </c>
      <c r="D821" s="21">
        <v>67112443466.910004</v>
      </c>
      <c r="E821" s="21">
        <v>5252408.4389460003</v>
      </c>
      <c r="F821" s="21">
        <v>1925</v>
      </c>
      <c r="G821" s="3">
        <v>-16.7281785936568</v>
      </c>
      <c r="H821" s="3">
        <v>16.600763901594298</v>
      </c>
    </row>
    <row r="822" spans="1:8">
      <c r="A822" s="2">
        <v>41344</v>
      </c>
      <c r="B822" s="21">
        <v>12770.059186</v>
      </c>
      <c r="C822" s="12">
        <f t="shared" si="12"/>
        <v>-5.7927901774449482E-4</v>
      </c>
      <c r="D822" s="21">
        <v>67165409526.190002</v>
      </c>
      <c r="E822" s="21">
        <v>5259739.4375080001</v>
      </c>
      <c r="F822" s="21">
        <v>1924</v>
      </c>
      <c r="G822" s="3">
        <v>-17.165137163414901</v>
      </c>
      <c r="H822" s="3">
        <v>16.020158393027099</v>
      </c>
    </row>
    <row r="823" spans="1:8">
      <c r="A823" s="2">
        <v>41345</v>
      </c>
      <c r="B823" s="21">
        <v>12792.439915999999</v>
      </c>
      <c r="C823" s="12">
        <f t="shared" si="12"/>
        <v>1.7525940697702689E-3</v>
      </c>
      <c r="D823" s="21">
        <v>67391941351.879997</v>
      </c>
      <c r="E823" s="21">
        <v>5268268.5046960004</v>
      </c>
      <c r="F823" s="21">
        <v>1923</v>
      </c>
      <c r="G823" s="3">
        <v>-15.235900638302899</v>
      </c>
      <c r="H823" s="3">
        <v>14.9792854359057</v>
      </c>
    </row>
    <row r="824" spans="1:8">
      <c r="A824" s="2">
        <v>41346</v>
      </c>
      <c r="B824" s="21">
        <v>12720.687368000001</v>
      </c>
      <c r="C824" s="12">
        <f t="shared" si="12"/>
        <v>-5.6089806535073016E-3</v>
      </c>
      <c r="D824" s="21">
        <v>66999358452.449997</v>
      </c>
      <c r="E824" s="21">
        <v>5266935.3070289996</v>
      </c>
      <c r="F824" s="21">
        <v>1921</v>
      </c>
      <c r="G824" s="3">
        <v>-13.4702127654765</v>
      </c>
      <c r="H824" s="3">
        <v>12.106583977664</v>
      </c>
    </row>
    <row r="825" spans="1:8">
      <c r="A825" s="2">
        <v>41347</v>
      </c>
      <c r="B825" s="21">
        <v>12686.470896000001</v>
      </c>
      <c r="C825" s="12">
        <f t="shared" si="12"/>
        <v>-2.6898288598833572E-3</v>
      </c>
      <c r="D825" s="21">
        <v>66690997587.269997</v>
      </c>
      <c r="E825" s="21">
        <v>5256665.0825060001</v>
      </c>
      <c r="F825" s="21">
        <v>1918</v>
      </c>
      <c r="G825" s="3">
        <v>-18.459327194418499</v>
      </c>
      <c r="H825" s="3">
        <v>11.5295487092325</v>
      </c>
    </row>
    <row r="826" spans="1:8">
      <c r="A826" s="2">
        <v>41348</v>
      </c>
      <c r="B826" s="21">
        <v>12767.242770000001</v>
      </c>
      <c r="C826" s="12">
        <f t="shared" si="12"/>
        <v>6.3667724982104448E-3</v>
      </c>
      <c r="D826" s="21">
        <v>66961016832.110001</v>
      </c>
      <c r="E826" s="21">
        <v>5244520.8078589998</v>
      </c>
      <c r="F826" s="21">
        <v>1914</v>
      </c>
      <c r="G826" s="3">
        <v>-19.027155951228401</v>
      </c>
      <c r="H826" s="3">
        <v>13.0040183859505</v>
      </c>
    </row>
    <row r="827" spans="1:8">
      <c r="A827" s="2">
        <v>41349</v>
      </c>
      <c r="B827" s="21">
        <v>12766.072468</v>
      </c>
      <c r="C827" s="12">
        <f t="shared" si="12"/>
        <v>-9.166442755756003E-5</v>
      </c>
      <c r="D827" s="21">
        <v>66951932691.349998</v>
      </c>
      <c r="E827" s="21">
        <v>5244520.8078589998</v>
      </c>
      <c r="F827" s="21">
        <v>1914</v>
      </c>
      <c r="G827" s="3">
        <v>-19.509214878759501</v>
      </c>
      <c r="H827" s="3">
        <v>16.539540534219501</v>
      </c>
    </row>
    <row r="828" spans="1:8">
      <c r="A828" s="2">
        <v>41350</v>
      </c>
      <c r="B828" s="21">
        <v>12764.340614000001</v>
      </c>
      <c r="C828" s="12">
        <f t="shared" si="12"/>
        <v>-1.3566067436486821E-4</v>
      </c>
      <c r="D828" s="21">
        <v>66942849946.309998</v>
      </c>
      <c r="E828" s="21">
        <v>5244520.8078589998</v>
      </c>
      <c r="F828" s="21">
        <v>1914</v>
      </c>
      <c r="G828" s="3">
        <v>-13.581172722260099</v>
      </c>
      <c r="H828" s="3">
        <v>16.216253725153599</v>
      </c>
    </row>
    <row r="829" spans="1:8">
      <c r="A829" s="2">
        <v>41351</v>
      </c>
      <c r="B829" s="21">
        <v>12593.924682000001</v>
      </c>
      <c r="C829" s="12">
        <f t="shared" si="12"/>
        <v>-1.3350938928493237E-2</v>
      </c>
      <c r="D829" s="21">
        <v>65938091142.449997</v>
      </c>
      <c r="E829" s="21">
        <v>5235534.7670290004</v>
      </c>
      <c r="F829" s="21">
        <v>1912</v>
      </c>
      <c r="G829" s="3">
        <v>-26.478464102415099</v>
      </c>
      <c r="H829" s="3">
        <v>10.680772755425</v>
      </c>
    </row>
    <row r="830" spans="1:8">
      <c r="A830" s="2">
        <v>41352</v>
      </c>
      <c r="B830" s="21">
        <v>12473.56566</v>
      </c>
      <c r="C830" s="12">
        <f t="shared" si="12"/>
        <v>-9.5569113710855316E-3</v>
      </c>
      <c r="D830" s="21">
        <v>65252650687.830002</v>
      </c>
      <c r="E830" s="21">
        <v>5253048.4290530002</v>
      </c>
      <c r="F830" s="21">
        <v>1908</v>
      </c>
      <c r="G830" s="3">
        <v>-34.472344266178197</v>
      </c>
      <c r="H830" s="3">
        <v>8.6339692513644799</v>
      </c>
    </row>
    <row r="831" spans="1:8">
      <c r="A831" s="2">
        <v>41353</v>
      </c>
      <c r="B831" s="21">
        <v>12437.613036000001</v>
      </c>
      <c r="C831" s="12">
        <f t="shared" si="12"/>
        <v>-2.882305266992883E-3</v>
      </c>
      <c r="D831" s="21">
        <v>65465411789.779999</v>
      </c>
      <c r="E831" s="21">
        <v>5240746.9359980002</v>
      </c>
      <c r="F831" s="21">
        <v>1907</v>
      </c>
      <c r="G831" s="3">
        <v>-37.664682413907002</v>
      </c>
      <c r="H831" s="3">
        <v>7.3376234476394604</v>
      </c>
    </row>
    <row r="832" spans="1:8">
      <c r="A832" s="2">
        <v>41354</v>
      </c>
      <c r="B832" s="21">
        <v>12448.063262</v>
      </c>
      <c r="C832" s="12">
        <f t="shared" si="12"/>
        <v>8.4021153976662592E-4</v>
      </c>
      <c r="D832" s="21">
        <v>64727354008.82</v>
      </c>
      <c r="E832" s="21">
        <v>5198985.685819</v>
      </c>
      <c r="F832" s="21">
        <v>1904</v>
      </c>
      <c r="G832" s="3">
        <v>-32.714882034422203</v>
      </c>
      <c r="H832" s="3">
        <v>7.5538152360373898</v>
      </c>
    </row>
    <row r="833" spans="1:8">
      <c r="A833" s="2">
        <v>41355</v>
      </c>
      <c r="B833" s="21">
        <v>12487.906916</v>
      </c>
      <c r="C833" s="12">
        <f t="shared" si="12"/>
        <v>3.2007914132016276E-3</v>
      </c>
      <c r="D833" s="21">
        <v>64888604340.800003</v>
      </c>
      <c r="E833" s="21">
        <v>5196058.1943370001</v>
      </c>
      <c r="F833" s="21">
        <v>1903</v>
      </c>
      <c r="G833" s="3">
        <v>-28.718014314391301</v>
      </c>
      <c r="H833" s="3">
        <v>8.2832204091227393</v>
      </c>
    </row>
    <row r="834" spans="1:8">
      <c r="A834" s="2">
        <v>41356</v>
      </c>
      <c r="B834" s="21">
        <v>12486.461456999999</v>
      </c>
      <c r="C834" s="12">
        <f t="shared" si="12"/>
        <v>-1.1574870070087595E-4</v>
      </c>
      <c r="D834" s="21">
        <v>64880380370.690002</v>
      </c>
      <c r="E834" s="21">
        <v>5196058.1943370001</v>
      </c>
      <c r="F834" s="21">
        <v>1903</v>
      </c>
      <c r="G834" s="3">
        <v>-28.065208919264801</v>
      </c>
      <c r="H834" s="3">
        <v>9.8320322016553998</v>
      </c>
    </row>
    <row r="835" spans="1:8">
      <c r="A835" s="2">
        <v>41357</v>
      </c>
      <c r="B835" s="21">
        <v>12484.898009</v>
      </c>
      <c r="C835" s="12">
        <f t="shared" ref="C835:C898" si="13">+(B835-B834)/B834</f>
        <v>-1.2521145445273374E-4</v>
      </c>
      <c r="D835" s="21">
        <v>64872256607.57</v>
      </c>
      <c r="E835" s="21">
        <v>5196058.1943370001</v>
      </c>
      <c r="F835" s="21">
        <v>1903</v>
      </c>
      <c r="G835" s="3">
        <v>-32.179529561922401</v>
      </c>
      <c r="H835" s="3">
        <v>11.188274354434901</v>
      </c>
    </row>
    <row r="836" spans="1:8">
      <c r="A836" s="2">
        <v>41358</v>
      </c>
      <c r="B836" s="21">
        <v>12483.334672000001</v>
      </c>
      <c r="C836" s="12">
        <f t="shared" si="13"/>
        <v>-1.2521824358297743E-4</v>
      </c>
      <c r="D836" s="21">
        <v>64864133417.470001</v>
      </c>
      <c r="E836" s="21">
        <v>5196058.1943370001</v>
      </c>
      <c r="F836" s="21">
        <v>1903</v>
      </c>
      <c r="G836" s="3">
        <v>-38.121294237355201</v>
      </c>
      <c r="H836" s="3">
        <v>12.336587033878899</v>
      </c>
    </row>
    <row r="837" spans="1:8">
      <c r="A837" s="2">
        <v>41359</v>
      </c>
      <c r="B837" s="21">
        <v>12560.276515</v>
      </c>
      <c r="C837" s="12">
        <f t="shared" si="13"/>
        <v>6.1635648664117373E-3</v>
      </c>
      <c r="D837" s="21">
        <v>65231830364.910004</v>
      </c>
      <c r="E837" s="21">
        <v>5193451.6367680002</v>
      </c>
      <c r="F837" s="21">
        <v>1903</v>
      </c>
      <c r="G837" s="3">
        <v>-33.213501619039</v>
      </c>
      <c r="H837" s="3">
        <v>12.025445750716599</v>
      </c>
    </row>
    <row r="838" spans="1:8">
      <c r="A838" s="2">
        <v>41360</v>
      </c>
      <c r="B838" s="21">
        <v>12585.704616999999</v>
      </c>
      <c r="C838" s="12">
        <f t="shared" si="13"/>
        <v>2.0244858438930517E-3</v>
      </c>
      <c r="D838" s="21">
        <v>65352749516.059998</v>
      </c>
      <c r="E838" s="21">
        <v>5192600.753029</v>
      </c>
      <c r="F838" s="21">
        <v>1903</v>
      </c>
      <c r="G838" s="3">
        <v>-31.397008132248299</v>
      </c>
      <c r="H838" s="3">
        <v>13.254225766506099</v>
      </c>
    </row>
    <row r="839" spans="1:8">
      <c r="A839" s="2">
        <v>41361</v>
      </c>
      <c r="B839" s="21">
        <v>12584.096906999999</v>
      </c>
      <c r="C839" s="12">
        <f t="shared" si="13"/>
        <v>-1.2774096079043746E-4</v>
      </c>
      <c r="D839" s="21">
        <v>65344191072.980003</v>
      </c>
      <c r="E839" s="21">
        <v>5192600.753029</v>
      </c>
      <c r="F839" s="21">
        <v>1903</v>
      </c>
      <c r="G839" s="3">
        <v>-29.868153283837199</v>
      </c>
      <c r="H839" s="3">
        <v>13.7155162940844</v>
      </c>
    </row>
    <row r="840" spans="1:8">
      <c r="A840" s="2">
        <v>41362</v>
      </c>
      <c r="B840" s="21">
        <v>12582.449092999999</v>
      </c>
      <c r="C840" s="12">
        <f t="shared" si="13"/>
        <v>-1.3094416009171994E-4</v>
      </c>
      <c r="D840" s="21">
        <v>65335634635.910004</v>
      </c>
      <c r="E840" s="21">
        <v>5192600.753029</v>
      </c>
      <c r="F840" s="21">
        <v>1903</v>
      </c>
      <c r="G840" s="3">
        <v>-31.283404738183599</v>
      </c>
      <c r="H840" s="3">
        <v>13.7178823219544</v>
      </c>
    </row>
    <row r="841" spans="1:8">
      <c r="A841" s="2">
        <v>41363</v>
      </c>
      <c r="B841" s="21">
        <v>12580.801533</v>
      </c>
      <c r="C841" s="12">
        <f t="shared" si="13"/>
        <v>-1.3094112186124544E-4</v>
      </c>
      <c r="D841" s="21">
        <v>65327079514.080002</v>
      </c>
      <c r="E841" s="21">
        <v>5192600.753029</v>
      </c>
      <c r="F841" s="21">
        <v>1903</v>
      </c>
      <c r="G841" s="3">
        <v>-31.512509395960201</v>
      </c>
      <c r="H841" s="3">
        <v>13.2141948609789</v>
      </c>
    </row>
    <row r="842" spans="1:8">
      <c r="A842" s="2">
        <v>41364</v>
      </c>
      <c r="B842" s="21">
        <v>12579.154092999999</v>
      </c>
      <c r="C842" s="12">
        <f t="shared" si="13"/>
        <v>-1.3094873134111007E-4</v>
      </c>
      <c r="D842" s="21">
        <v>65318525016.510002</v>
      </c>
      <c r="E842" s="21">
        <v>5192600.7530300003</v>
      </c>
      <c r="F842" s="21">
        <v>1903</v>
      </c>
      <c r="G842" s="3">
        <v>-30.4820064011667</v>
      </c>
      <c r="H842" s="3">
        <v>11.002028537965201</v>
      </c>
    </row>
    <row r="843" spans="1:8">
      <c r="A843" s="2">
        <v>41365</v>
      </c>
      <c r="B843" s="21">
        <v>12547.800101000001</v>
      </c>
      <c r="C843" s="12">
        <f t="shared" si="13"/>
        <v>-2.4925358071133117E-3</v>
      </c>
      <c r="D843" s="21">
        <v>65156167353.580002</v>
      </c>
      <c r="E843" s="21">
        <v>5192637.4265750004</v>
      </c>
      <c r="F843" s="21">
        <v>1903</v>
      </c>
      <c r="G843" s="3">
        <v>-32.500589936774503</v>
      </c>
      <c r="H843" s="3">
        <v>10.9411201334862</v>
      </c>
    </row>
    <row r="844" spans="1:8">
      <c r="A844" s="2">
        <v>41366</v>
      </c>
      <c r="B844" s="21">
        <v>12564.009462</v>
      </c>
      <c r="C844" s="12">
        <f t="shared" si="13"/>
        <v>1.2918089919768049E-3</v>
      </c>
      <c r="D844" s="21">
        <v>65214697231.110001</v>
      </c>
      <c r="E844" s="21">
        <v>5190554.9115509996</v>
      </c>
      <c r="F844" s="21">
        <v>1901</v>
      </c>
      <c r="G844" s="3">
        <v>-31.332122194912099</v>
      </c>
      <c r="H844" s="3">
        <v>9.4993775490990604</v>
      </c>
    </row>
    <row r="845" spans="1:8">
      <c r="A845" s="2">
        <v>41367</v>
      </c>
      <c r="B845" s="21">
        <v>12412.513287</v>
      </c>
      <c r="C845" s="12">
        <f t="shared" si="13"/>
        <v>-1.205794817794449E-2</v>
      </c>
      <c r="D845" s="21">
        <v>64379387395.260002</v>
      </c>
      <c r="E845" s="21">
        <v>5186573.3945000004</v>
      </c>
      <c r="F845" s="21">
        <v>1891</v>
      </c>
      <c r="G845" s="3">
        <v>-38.840872186580299</v>
      </c>
      <c r="H845" s="3">
        <v>6.6944277990271299</v>
      </c>
    </row>
    <row r="846" spans="1:8">
      <c r="A846" s="2">
        <v>41368</v>
      </c>
      <c r="B846" s="21">
        <v>12478.683894</v>
      </c>
      <c r="C846" s="12">
        <f t="shared" si="13"/>
        <v>5.3309596106779194E-3</v>
      </c>
      <c r="D846" s="21">
        <v>64700825342.129997</v>
      </c>
      <c r="E846" s="21">
        <v>5184874.1720049996</v>
      </c>
      <c r="F846" s="21">
        <v>1890</v>
      </c>
      <c r="G846" s="3">
        <v>-32.993444787187002</v>
      </c>
      <c r="H846" s="3">
        <v>7.8868119898308899</v>
      </c>
    </row>
    <row r="847" spans="1:8">
      <c r="A847" s="2">
        <v>41368</v>
      </c>
      <c r="B847" s="21">
        <v>12478.683894</v>
      </c>
      <c r="C847" s="12">
        <f t="shared" si="13"/>
        <v>0</v>
      </c>
      <c r="D847" s="21">
        <v>64700825342.129997</v>
      </c>
      <c r="E847" s="21">
        <v>5184874.1720049996</v>
      </c>
      <c r="F847" s="21">
        <v>1890</v>
      </c>
      <c r="G847" s="3">
        <v>-32.993444787187002</v>
      </c>
      <c r="H847" s="3">
        <v>7.8868119898308899</v>
      </c>
    </row>
    <row r="848" spans="1:8">
      <c r="A848" s="2">
        <v>41369</v>
      </c>
      <c r="B848" s="21">
        <v>12447.708187</v>
      </c>
      <c r="C848" s="12">
        <f t="shared" si="13"/>
        <v>-2.482289579824467E-3</v>
      </c>
      <c r="D848" s="21">
        <v>64501003631.309998</v>
      </c>
      <c r="E848" s="21">
        <v>5181694.3855010001</v>
      </c>
      <c r="F848" s="21">
        <v>1886</v>
      </c>
      <c r="G848" s="3">
        <v>-31.115457574886399</v>
      </c>
      <c r="H848" s="3">
        <v>7.3747571859893197</v>
      </c>
    </row>
    <row r="849" spans="1:8">
      <c r="A849" s="2">
        <v>41370</v>
      </c>
      <c r="B849" s="21">
        <v>12446.238683</v>
      </c>
      <c r="C849" s="12">
        <f t="shared" si="13"/>
        <v>-1.1805418137415061E-4</v>
      </c>
      <c r="D849" s="21">
        <v>64492605106.589996</v>
      </c>
      <c r="E849" s="21">
        <v>5181694.3855010001</v>
      </c>
      <c r="F849" s="21">
        <v>1886</v>
      </c>
      <c r="G849" s="3">
        <v>-27.0231057205546</v>
      </c>
      <c r="H849" s="3">
        <v>7.6936427770048299</v>
      </c>
    </row>
    <row r="850" spans="1:8">
      <c r="A850" s="2">
        <v>41371</v>
      </c>
      <c r="B850" s="21">
        <v>12444.258286</v>
      </c>
      <c r="C850" s="12">
        <f t="shared" si="13"/>
        <v>-1.591161033015003E-4</v>
      </c>
      <c r="D850" s="21">
        <v>64482343291.220001</v>
      </c>
      <c r="E850" s="21">
        <v>5181694.3855010001</v>
      </c>
      <c r="F850" s="21">
        <v>1886</v>
      </c>
      <c r="G850" s="3">
        <v>-27.6995470121993</v>
      </c>
      <c r="H850" s="3">
        <v>8.4808055983910098</v>
      </c>
    </row>
    <row r="851" spans="1:8">
      <c r="A851" s="2">
        <v>41372</v>
      </c>
      <c r="B851" s="21">
        <v>12392.3694</v>
      </c>
      <c r="C851" s="12">
        <f t="shared" si="13"/>
        <v>-4.1697050002872816E-3</v>
      </c>
      <c r="D851" s="21">
        <v>64188815698.970001</v>
      </c>
      <c r="E851" s="21">
        <v>5179664.5038099997</v>
      </c>
      <c r="F851" s="21">
        <v>1882</v>
      </c>
      <c r="G851" s="3">
        <v>-31.191773133199</v>
      </c>
      <c r="H851" s="3">
        <v>7.3810314068676304</v>
      </c>
    </row>
    <row r="852" spans="1:8">
      <c r="A852" s="2">
        <v>41373</v>
      </c>
      <c r="B852" s="21">
        <v>12480.485827</v>
      </c>
      <c r="C852" s="12">
        <f t="shared" si="13"/>
        <v>7.110539087061175E-3</v>
      </c>
      <c r="D852" s="21">
        <v>64676859935.139999</v>
      </c>
      <c r="E852" s="21">
        <v>5182291.2188889999</v>
      </c>
      <c r="F852" s="21">
        <v>1883</v>
      </c>
      <c r="G852" s="3">
        <v>-24.882523394696101</v>
      </c>
      <c r="H852" s="3">
        <v>8.7363277190629205</v>
      </c>
    </row>
    <row r="853" spans="1:8">
      <c r="A853" s="2">
        <v>41374</v>
      </c>
      <c r="B853" s="21">
        <v>12493.970463</v>
      </c>
      <c r="C853" s="12">
        <f t="shared" si="13"/>
        <v>1.0804576189515692E-3</v>
      </c>
      <c r="D853" s="21">
        <v>64697308709.540001</v>
      </c>
      <c r="E853" s="21">
        <v>5178201.1126600001</v>
      </c>
      <c r="F853" s="21">
        <v>1882</v>
      </c>
      <c r="G853" s="3">
        <v>-23.350609651047201</v>
      </c>
      <c r="H853" s="3">
        <v>8.2165691443889699</v>
      </c>
    </row>
    <row r="854" spans="1:8">
      <c r="A854" s="2">
        <v>41375</v>
      </c>
      <c r="B854" s="21">
        <v>12535.743828999999</v>
      </c>
      <c r="C854" s="12">
        <f t="shared" si="13"/>
        <v>3.3434820518992163E-3</v>
      </c>
      <c r="D854" s="21">
        <v>64896029996.809998</v>
      </c>
      <c r="E854" s="21">
        <v>5176852.1933220001</v>
      </c>
      <c r="F854" s="21">
        <v>1883</v>
      </c>
      <c r="G854" s="3">
        <v>-21.856391811238801</v>
      </c>
      <c r="H854" s="3">
        <v>8.9854408254660108</v>
      </c>
    </row>
    <row r="855" spans="1:8">
      <c r="A855" s="2">
        <v>41376</v>
      </c>
      <c r="B855" s="21">
        <v>12453.554131999999</v>
      </c>
      <c r="C855" s="12">
        <f t="shared" si="13"/>
        <v>-6.5564276138016953E-3</v>
      </c>
      <c r="D855" s="21">
        <v>64489112165.099998</v>
      </c>
      <c r="E855" s="21">
        <v>5178400.989054</v>
      </c>
      <c r="F855" s="21">
        <v>1884</v>
      </c>
      <c r="G855" s="3">
        <v>-22.7574518483612</v>
      </c>
      <c r="H855" s="3">
        <v>7.5717176375957598</v>
      </c>
    </row>
    <row r="856" spans="1:8">
      <c r="A856" s="2">
        <v>41377</v>
      </c>
      <c r="B856" s="21">
        <v>12451.863703000001</v>
      </c>
      <c r="C856" s="12">
        <f t="shared" si="13"/>
        <v>-1.3573868006521651E-4</v>
      </c>
      <c r="D856" s="21">
        <v>64480743315.849998</v>
      </c>
      <c r="E856" s="21">
        <v>5178400.989054</v>
      </c>
      <c r="F856" s="21">
        <v>1884</v>
      </c>
      <c r="G856" s="3">
        <v>-20.3159697550898</v>
      </c>
      <c r="H856" s="3">
        <v>7.5724646632481898</v>
      </c>
    </row>
    <row r="857" spans="1:8">
      <c r="A857" s="2">
        <v>41378</v>
      </c>
      <c r="B857" s="21">
        <v>12450.247845</v>
      </c>
      <c r="C857" s="12">
        <f t="shared" si="13"/>
        <v>-1.2976836548666372E-4</v>
      </c>
      <c r="D857" s="21">
        <v>64472375755.650002</v>
      </c>
      <c r="E857" s="21">
        <v>5178400.989054</v>
      </c>
      <c r="F857" s="21">
        <v>1884</v>
      </c>
      <c r="G857" s="3">
        <v>-26.353737608316401</v>
      </c>
      <c r="H857" s="3">
        <v>5.5805030543024197</v>
      </c>
    </row>
    <row r="858" spans="1:8">
      <c r="A858" s="2">
        <v>41379</v>
      </c>
      <c r="B858" s="21">
        <v>12167.876874</v>
      </c>
      <c r="C858" s="12">
        <f t="shared" si="13"/>
        <v>-2.2679947782196161E-2</v>
      </c>
      <c r="D858" s="21">
        <v>63055245270.849998</v>
      </c>
      <c r="E858" s="21">
        <v>5216477.5798089998</v>
      </c>
      <c r="F858" s="21">
        <v>1882</v>
      </c>
      <c r="G858" s="3">
        <v>-44.2279943122048</v>
      </c>
      <c r="H858" s="3">
        <v>-2.6784262368507799</v>
      </c>
    </row>
    <row r="859" spans="1:8">
      <c r="A859" s="2">
        <v>41380</v>
      </c>
      <c r="B859" s="21">
        <v>12191.565119000001</v>
      </c>
      <c r="C859" s="12">
        <f t="shared" si="13"/>
        <v>1.9467853961127441E-3</v>
      </c>
      <c r="D859" s="21">
        <v>63741235281.290001</v>
      </c>
      <c r="E859" s="21">
        <v>5193610.2217509998</v>
      </c>
      <c r="F859" s="21">
        <v>1878</v>
      </c>
      <c r="G859" s="3">
        <v>-42.7981885463171</v>
      </c>
      <c r="H859" s="3">
        <v>-4.4723641495694704</v>
      </c>
    </row>
    <row r="860" spans="1:8">
      <c r="A860" s="2">
        <v>41381</v>
      </c>
      <c r="B860" s="21">
        <v>12240.889423000001</v>
      </c>
      <c r="C860" s="12">
        <f t="shared" si="13"/>
        <v>4.0457729191086438E-3</v>
      </c>
      <c r="D860" s="21">
        <v>63654025271.660004</v>
      </c>
      <c r="E860" s="21">
        <v>5211695.4771649996</v>
      </c>
      <c r="F860" s="21">
        <v>1880</v>
      </c>
      <c r="G860" s="3">
        <v>-29.243787421069701</v>
      </c>
      <c r="H860" s="3">
        <v>-4.0069681135366597</v>
      </c>
    </row>
    <row r="861" spans="1:8">
      <c r="A861" s="2">
        <v>41382</v>
      </c>
      <c r="B861" s="21">
        <v>12230.411538</v>
      </c>
      <c r="C861" s="12">
        <f t="shared" si="13"/>
        <v>-8.5597415660930941E-4</v>
      </c>
      <c r="D861" s="21">
        <v>63631704746.209999</v>
      </c>
      <c r="E861" s="21">
        <v>5191123.49926</v>
      </c>
      <c r="F861" s="21">
        <v>1880</v>
      </c>
      <c r="G861" s="3">
        <v>-21.298952140818301</v>
      </c>
      <c r="H861" s="3">
        <v>-4.1531816369318904</v>
      </c>
    </row>
    <row r="862" spans="1:8">
      <c r="A862" s="2">
        <v>41383</v>
      </c>
      <c r="B862" s="21">
        <v>12276.023988000001</v>
      </c>
      <c r="C862" s="12">
        <f t="shared" si="13"/>
        <v>3.7294288796646162E-3</v>
      </c>
      <c r="D862" s="21">
        <v>63680345472.209999</v>
      </c>
      <c r="E862" s="21">
        <v>5187298.5386669999</v>
      </c>
      <c r="F862" s="21">
        <v>1879</v>
      </c>
      <c r="G862" s="3">
        <v>-14.709295873634099</v>
      </c>
      <c r="H862" s="3">
        <v>-3.3997417054669801</v>
      </c>
    </row>
    <row r="863" spans="1:8">
      <c r="A863" s="2">
        <v>41384</v>
      </c>
      <c r="B863" s="21">
        <v>12275.437207999999</v>
      </c>
      <c r="C863" s="12">
        <f t="shared" si="13"/>
        <v>-4.7798863913514699E-5</v>
      </c>
      <c r="D863" s="21">
        <v>63676357489.389999</v>
      </c>
      <c r="E863" s="21">
        <v>5187298.5386669999</v>
      </c>
      <c r="F863" s="21">
        <v>1879</v>
      </c>
      <c r="G863" s="3">
        <v>-15.625466385750601</v>
      </c>
      <c r="H863" s="3">
        <v>-4.8516650085142299</v>
      </c>
    </row>
    <row r="864" spans="1:8">
      <c r="A864" s="2">
        <v>41385</v>
      </c>
      <c r="B864" s="21">
        <v>12273.895114999999</v>
      </c>
      <c r="C864" s="12">
        <f t="shared" si="13"/>
        <v>-1.2562428318194877E-4</v>
      </c>
      <c r="D864" s="21">
        <v>63668358192.82</v>
      </c>
      <c r="E864" s="21">
        <v>5187298.5386669999</v>
      </c>
      <c r="F864" s="21">
        <v>1879</v>
      </c>
      <c r="G864" s="3">
        <v>-18.9670124317541</v>
      </c>
      <c r="H864" s="3">
        <v>-4.32204116376814</v>
      </c>
    </row>
    <row r="865" spans="1:8">
      <c r="A865" s="2">
        <v>41386</v>
      </c>
      <c r="B865" s="21">
        <v>12301.251559</v>
      </c>
      <c r="C865" s="12">
        <f t="shared" si="13"/>
        <v>2.2288314951109897E-3</v>
      </c>
      <c r="D865" s="21">
        <v>63869805075.790001</v>
      </c>
      <c r="E865" s="21">
        <v>5192238.4389169998</v>
      </c>
      <c r="F865" s="21">
        <v>1880</v>
      </c>
      <c r="G865" s="3">
        <v>-16.624711991881799</v>
      </c>
      <c r="H865" s="3">
        <v>-4.4868577190284</v>
      </c>
    </row>
    <row r="866" spans="1:8">
      <c r="A866" s="2">
        <v>41387</v>
      </c>
      <c r="B866" s="21">
        <v>12304.330615999999</v>
      </c>
      <c r="C866" s="12">
        <f t="shared" si="13"/>
        <v>2.5030436823692725E-4</v>
      </c>
      <c r="D866" s="21">
        <v>63891018647.440002</v>
      </c>
      <c r="E866" s="21">
        <v>5192570.2433709996</v>
      </c>
      <c r="F866" s="21">
        <v>1881</v>
      </c>
      <c r="G866" s="3">
        <v>-16.242941545189598</v>
      </c>
      <c r="H866" s="3">
        <v>-7.9225096299121196</v>
      </c>
    </row>
    <row r="867" spans="1:8">
      <c r="A867" s="2">
        <v>41388</v>
      </c>
      <c r="B867" s="21">
        <v>12311.667176999999</v>
      </c>
      <c r="C867" s="12">
        <f t="shared" si="13"/>
        <v>5.962584417603295E-4</v>
      </c>
      <c r="D867" s="21">
        <v>63895039400.110001</v>
      </c>
      <c r="E867" s="21">
        <v>5189738.6873899996</v>
      </c>
      <c r="F867" s="21">
        <v>1879</v>
      </c>
      <c r="G867" s="3">
        <v>-15.5046631834817</v>
      </c>
      <c r="H867" s="3">
        <v>-7.6319840031184798</v>
      </c>
    </row>
    <row r="868" spans="1:8">
      <c r="A868" s="2">
        <v>41389</v>
      </c>
      <c r="B868" s="21">
        <v>12322.467247</v>
      </c>
      <c r="C868" s="12">
        <f t="shared" si="13"/>
        <v>8.7722238139910553E-4</v>
      </c>
      <c r="D868" s="21">
        <v>58898523183.800003</v>
      </c>
      <c r="E868" s="21">
        <v>4807728.1342679998</v>
      </c>
      <c r="F868" s="21">
        <v>1872</v>
      </c>
      <c r="G868" s="3">
        <v>-20.750218168305299</v>
      </c>
      <c r="H868" s="3">
        <v>-7.4381973832759396</v>
      </c>
    </row>
    <row r="869" spans="1:8">
      <c r="A869" s="2">
        <v>41390</v>
      </c>
      <c r="B869" s="21">
        <v>12213.673789</v>
      </c>
      <c r="C869" s="12">
        <f t="shared" si="13"/>
        <v>-8.8288697238360844E-3</v>
      </c>
      <c r="D869" s="21">
        <v>58708918697.379997</v>
      </c>
      <c r="E869" s="21">
        <v>4806805.5828529997</v>
      </c>
      <c r="F869" s="21">
        <v>1871</v>
      </c>
      <c r="G869" s="3">
        <v>-30.584970972820901</v>
      </c>
      <c r="H869" s="3">
        <v>-9.0619148761430193</v>
      </c>
    </row>
    <row r="870" spans="1:8">
      <c r="A870" s="2">
        <v>41391</v>
      </c>
      <c r="B870" s="21">
        <v>12211.915193000001</v>
      </c>
      <c r="C870" s="12">
        <f t="shared" si="13"/>
        <v>-1.4398583345033453E-4</v>
      </c>
      <c r="D870" s="21">
        <v>58700302127.339996</v>
      </c>
      <c r="E870" s="21">
        <v>4806805.5828529997</v>
      </c>
      <c r="F870" s="21">
        <v>1871</v>
      </c>
      <c r="G870" s="3">
        <v>-30.5986910149872</v>
      </c>
      <c r="H870" s="3">
        <v>-9.5736017943652101</v>
      </c>
    </row>
    <row r="871" spans="1:8">
      <c r="A871" s="2">
        <v>41392</v>
      </c>
      <c r="B871" s="21">
        <v>12210.175691</v>
      </c>
      <c r="C871" s="12">
        <f t="shared" si="13"/>
        <v>-1.4244301344292482E-4</v>
      </c>
      <c r="D871" s="21">
        <v>58691940676.949997</v>
      </c>
      <c r="E871" s="21">
        <v>4806805.5828529997</v>
      </c>
      <c r="F871" s="21">
        <v>1871</v>
      </c>
      <c r="G871" s="3">
        <v>-30.6084011701668</v>
      </c>
      <c r="H871" s="3">
        <v>-7.6660143230594002</v>
      </c>
    </row>
    <row r="872" spans="1:8">
      <c r="A872" s="2">
        <v>41393</v>
      </c>
      <c r="B872" s="21">
        <v>12198.472417000001</v>
      </c>
      <c r="C872" s="12">
        <f t="shared" si="13"/>
        <v>-9.5848530735113643E-4</v>
      </c>
      <c r="D872" s="21">
        <v>58557685230.190002</v>
      </c>
      <c r="E872" s="21">
        <v>4800317.0314600002</v>
      </c>
      <c r="F872" s="21">
        <v>1867</v>
      </c>
      <c r="G872" s="3">
        <v>-31.303938800551599</v>
      </c>
      <c r="H872" s="3">
        <v>-7.6416925296384397</v>
      </c>
    </row>
    <row r="873" spans="1:8">
      <c r="A873" s="2">
        <v>41394</v>
      </c>
      <c r="B873" s="21">
        <v>12149.728759</v>
      </c>
      <c r="C873" s="12">
        <f t="shared" si="13"/>
        <v>-3.9958821345590151E-3</v>
      </c>
      <c r="D873" s="21">
        <v>58281855513.43</v>
      </c>
      <c r="E873" s="21">
        <v>4808485.9882929996</v>
      </c>
      <c r="F873" s="21">
        <v>1866</v>
      </c>
      <c r="G873" s="3">
        <v>-34.465860548338298</v>
      </c>
      <c r="H873" s="3">
        <v>-4.6451603515328603</v>
      </c>
    </row>
    <row r="874" spans="1:8">
      <c r="A874" s="2">
        <v>41395</v>
      </c>
      <c r="B874" s="21">
        <v>12119.736021000001</v>
      </c>
      <c r="C874" s="12">
        <f t="shared" si="13"/>
        <v>-2.4685932167647505E-3</v>
      </c>
      <c r="D874" s="21">
        <v>58277580836.800003</v>
      </c>
      <c r="E874" s="21">
        <v>4808485.9882929996</v>
      </c>
      <c r="F874" s="21">
        <v>1866</v>
      </c>
      <c r="G874" s="3">
        <v>-34.446720126738398</v>
      </c>
      <c r="H874" s="3">
        <v>-3.1485951973244499</v>
      </c>
    </row>
    <row r="875" spans="1:8">
      <c r="A875" s="2">
        <v>41396</v>
      </c>
      <c r="B875" s="21">
        <v>12168.613078</v>
      </c>
      <c r="C875" s="12">
        <f t="shared" si="13"/>
        <v>4.0328483157809607E-3</v>
      </c>
      <c r="D875" s="21">
        <v>58461761626.089996</v>
      </c>
      <c r="E875" s="21">
        <v>4792685.3096190002</v>
      </c>
      <c r="F875" s="21">
        <v>1862</v>
      </c>
      <c r="G875" s="3">
        <v>-32.229701279982002</v>
      </c>
      <c r="H875" s="3">
        <v>-2.3331876794744</v>
      </c>
    </row>
    <row r="876" spans="1:8">
      <c r="A876" s="2">
        <v>41397</v>
      </c>
      <c r="B876" s="21">
        <v>12202.663267</v>
      </c>
      <c r="C876" s="12">
        <f t="shared" si="13"/>
        <v>2.7981980182737462E-3</v>
      </c>
      <c r="D876" s="21">
        <v>58460937475.940002</v>
      </c>
      <c r="E876" s="21">
        <v>4790806.8819639999</v>
      </c>
      <c r="F876" s="21">
        <v>1859</v>
      </c>
      <c r="G876" s="3">
        <v>-18.7347969442039</v>
      </c>
      <c r="H876" s="3">
        <v>-1.7502598095923201</v>
      </c>
    </row>
    <row r="877" spans="1:8">
      <c r="A877" s="2">
        <v>41397</v>
      </c>
      <c r="B877" s="21">
        <v>12202.663267</v>
      </c>
      <c r="C877" s="12">
        <f t="shared" si="13"/>
        <v>0</v>
      </c>
      <c r="D877" s="21">
        <v>58460937475.940002</v>
      </c>
      <c r="E877" s="21">
        <v>4790806.8819639999</v>
      </c>
      <c r="F877" s="21">
        <v>1859</v>
      </c>
      <c r="G877" s="3">
        <v>-18.7347969442039</v>
      </c>
      <c r="H877" s="3">
        <v>-1.7502598095923201</v>
      </c>
    </row>
    <row r="878" spans="1:8">
      <c r="A878" s="2">
        <v>41398</v>
      </c>
      <c r="B878" s="21">
        <v>12202.088884000001</v>
      </c>
      <c r="C878" s="12">
        <f t="shared" si="13"/>
        <v>-4.7070298297301677E-5</v>
      </c>
      <c r="D878" s="21">
        <v>58457851400.25</v>
      </c>
      <c r="E878" s="21">
        <v>4790806.8819639999</v>
      </c>
      <c r="F878" s="21">
        <v>1859</v>
      </c>
      <c r="G878" s="3">
        <v>-23.8688524601952</v>
      </c>
      <c r="H878" s="3">
        <v>-1.73167761739124</v>
      </c>
    </row>
    <row r="879" spans="1:8">
      <c r="A879" s="2">
        <v>41399</v>
      </c>
      <c r="B879" s="21">
        <v>12201.445059</v>
      </c>
      <c r="C879" s="12">
        <f t="shared" si="13"/>
        <v>-5.2763506816052765E-5</v>
      </c>
      <c r="D879" s="21">
        <v>58454766956.470001</v>
      </c>
      <c r="E879" s="21">
        <v>4790806.8819639999</v>
      </c>
      <c r="F879" s="21">
        <v>1859</v>
      </c>
      <c r="G879" s="3">
        <v>-21.581941284523701</v>
      </c>
      <c r="H879" s="3">
        <v>-0.62134965527644803</v>
      </c>
    </row>
    <row r="880" spans="1:8">
      <c r="A880" s="2">
        <v>41400</v>
      </c>
      <c r="B880" s="21">
        <v>12154.730136</v>
      </c>
      <c r="C880" s="12">
        <f t="shared" si="13"/>
        <v>-3.8286385566717604E-3</v>
      </c>
      <c r="D880" s="21">
        <v>58198196022.540001</v>
      </c>
      <c r="E880" s="21">
        <v>4799648.580627</v>
      </c>
      <c r="F880" s="21">
        <v>1857</v>
      </c>
      <c r="G880" s="3">
        <v>-25.050130596004099</v>
      </c>
      <c r="H880" s="3">
        <v>3.4415086527327099</v>
      </c>
    </row>
    <row r="881" spans="1:8">
      <c r="A881" s="2">
        <v>41401</v>
      </c>
      <c r="B881" s="21">
        <v>12122.358909</v>
      </c>
      <c r="C881" s="12">
        <f t="shared" si="13"/>
        <v>-2.6632616798395394E-3</v>
      </c>
      <c r="D881" s="21">
        <v>58158619922.209999</v>
      </c>
      <c r="E881" s="21">
        <v>4797607.2859629998</v>
      </c>
      <c r="F881" s="21">
        <v>1856</v>
      </c>
      <c r="G881" s="3">
        <v>-27.302332016491899</v>
      </c>
      <c r="H881" s="3">
        <v>-2.2918895335202998</v>
      </c>
    </row>
    <row r="882" spans="1:8">
      <c r="A882" s="2">
        <v>41402</v>
      </c>
      <c r="B882" s="21">
        <v>12015.551153</v>
      </c>
      <c r="C882" s="12">
        <f t="shared" si="13"/>
        <v>-8.810806279683973E-3</v>
      </c>
      <c r="D882" s="21">
        <v>57641569997.93</v>
      </c>
      <c r="E882" s="21">
        <v>4797242.8146139998</v>
      </c>
      <c r="F882" s="21">
        <v>1854</v>
      </c>
      <c r="G882" s="3">
        <v>-31.318931481636302</v>
      </c>
      <c r="H882" s="3">
        <v>-4.2515383941125098</v>
      </c>
    </row>
    <row r="883" spans="1:8">
      <c r="A883" s="2">
        <v>41403</v>
      </c>
      <c r="B883" s="21">
        <v>12033.696567999999</v>
      </c>
      <c r="C883" s="12">
        <f t="shared" si="13"/>
        <v>1.5101608547909652E-3</v>
      </c>
      <c r="D883" s="21">
        <v>57623770843.510002</v>
      </c>
      <c r="E883" s="21">
        <v>4788426.6167489998</v>
      </c>
      <c r="F883" s="21">
        <v>1851</v>
      </c>
      <c r="G883" s="3">
        <v>-35.824089118152699</v>
      </c>
      <c r="H883" s="3">
        <v>-3.9350330503122901</v>
      </c>
    </row>
    <row r="884" spans="1:8">
      <c r="A884" s="2">
        <v>41404</v>
      </c>
      <c r="B884" s="21">
        <v>11922.29111</v>
      </c>
      <c r="C884" s="12">
        <f t="shared" si="13"/>
        <v>-9.2577918489526005E-3</v>
      </c>
      <c r="D884" s="21">
        <v>57083676520.059998</v>
      </c>
      <c r="E884" s="21">
        <v>4823284.4914229997</v>
      </c>
      <c r="F884" s="21">
        <v>1851</v>
      </c>
      <c r="G884" s="3">
        <v>-43.438510368871803</v>
      </c>
      <c r="H884" s="3">
        <v>-5.7027172723542598</v>
      </c>
    </row>
    <row r="885" spans="1:8">
      <c r="A885" s="2">
        <v>41405</v>
      </c>
      <c r="B885" s="21">
        <v>11834.121906</v>
      </c>
      <c r="C885" s="12">
        <f t="shared" si="13"/>
        <v>-7.3953238674105658E-3</v>
      </c>
      <c r="D885" s="21">
        <v>57079336657.730003</v>
      </c>
      <c r="E885" s="21">
        <v>4823284.4914229997</v>
      </c>
      <c r="F885" s="21">
        <v>1851</v>
      </c>
      <c r="G885" s="3">
        <v>-50.379384211056703</v>
      </c>
      <c r="H885" s="3">
        <v>-7.0846931179059602</v>
      </c>
    </row>
    <row r="886" spans="1:8">
      <c r="A886" s="2">
        <v>41406</v>
      </c>
      <c r="B886" s="21">
        <v>11833.222207999999</v>
      </c>
      <c r="C886" s="12">
        <f t="shared" si="13"/>
        <v>-7.602575054976629E-5</v>
      </c>
      <c r="D886" s="21">
        <v>57074997158.830002</v>
      </c>
      <c r="E886" s="21">
        <v>4823284.4914229997</v>
      </c>
      <c r="F886" s="21">
        <v>1851</v>
      </c>
      <c r="G886" s="3">
        <v>-46.294581810606303</v>
      </c>
      <c r="H886" s="3">
        <v>-5.8020188819251501</v>
      </c>
    </row>
    <row r="887" spans="1:8">
      <c r="A887" s="2">
        <v>41407</v>
      </c>
      <c r="B887" s="21">
        <v>11832.322727000001</v>
      </c>
      <c r="C887" s="12">
        <f t="shared" si="13"/>
        <v>-7.6013192703374883E-5</v>
      </c>
      <c r="D887" s="21">
        <v>57070658707.940002</v>
      </c>
      <c r="E887" s="21">
        <v>4823284.4914229997</v>
      </c>
      <c r="F887" s="21">
        <v>1851</v>
      </c>
      <c r="G887" s="3">
        <v>-46.2555379077819</v>
      </c>
      <c r="H887" s="3">
        <v>-4.96633867051073</v>
      </c>
    </row>
    <row r="888" spans="1:8">
      <c r="A888" s="2">
        <v>41408</v>
      </c>
      <c r="B888" s="21">
        <v>11910.21932</v>
      </c>
      <c r="C888" s="12">
        <f t="shared" si="13"/>
        <v>6.5833729181717137E-3</v>
      </c>
      <c r="D888" s="21">
        <v>57519338823.309998</v>
      </c>
      <c r="E888" s="21">
        <v>4794114.2995189996</v>
      </c>
      <c r="F888" s="21">
        <v>1852</v>
      </c>
      <c r="G888" s="3">
        <v>-41.6969282568569</v>
      </c>
      <c r="H888" s="3">
        <v>-5.0925884694824699</v>
      </c>
    </row>
    <row r="889" spans="1:8">
      <c r="A889" s="2">
        <v>41409</v>
      </c>
      <c r="B889" s="21">
        <v>12051.049489000001</v>
      </c>
      <c r="C889" s="12">
        <f t="shared" si="13"/>
        <v>1.1824313660077987E-2</v>
      </c>
      <c r="D889" s="21">
        <v>57768555727.18</v>
      </c>
      <c r="E889" s="21">
        <v>4793410.1372119999</v>
      </c>
      <c r="F889" s="21">
        <v>1850</v>
      </c>
      <c r="G889" s="3">
        <v>-11.075293817510399</v>
      </c>
      <c r="H889" s="3">
        <v>-2.3233326878390299</v>
      </c>
    </row>
    <row r="890" spans="1:8">
      <c r="A890" s="2">
        <v>41410</v>
      </c>
      <c r="B890" s="21">
        <v>12088.559300999999</v>
      </c>
      <c r="C890" s="12">
        <f t="shared" si="13"/>
        <v>3.112576380524929E-3</v>
      </c>
      <c r="D890" s="21">
        <v>57859527140.599998</v>
      </c>
      <c r="E890" s="21">
        <v>4786216.0645300001</v>
      </c>
      <c r="F890" s="21">
        <v>1848</v>
      </c>
      <c r="G890" s="3">
        <v>-9.8082449575741393</v>
      </c>
      <c r="H890" s="3">
        <v>-1.6766757786048501</v>
      </c>
    </row>
    <row r="891" spans="1:8">
      <c r="A891" s="2">
        <v>41411</v>
      </c>
      <c r="B891" s="21">
        <v>12134.282711</v>
      </c>
      <c r="C891" s="12">
        <f t="shared" si="13"/>
        <v>3.7823704927532715E-3</v>
      </c>
      <c r="D891" s="21">
        <v>58063282860.190002</v>
      </c>
      <c r="E891" s="21">
        <v>4784967.8342690002</v>
      </c>
      <c r="F891" s="21">
        <v>1845</v>
      </c>
      <c r="G891" s="3">
        <v>-10.095699132220499</v>
      </c>
      <c r="H891" s="3">
        <v>-0.89252406800057704</v>
      </c>
    </row>
    <row r="892" spans="1:8">
      <c r="A892" s="2">
        <v>41412</v>
      </c>
      <c r="B892" s="21">
        <v>12133.714243</v>
      </c>
      <c r="C892" s="12">
        <f t="shared" si="13"/>
        <v>-4.6848092593405222E-5</v>
      </c>
      <c r="D892" s="21">
        <v>58059432363.300003</v>
      </c>
      <c r="E892" s="21">
        <v>4784967.8342690002</v>
      </c>
      <c r="F892" s="21">
        <v>1845</v>
      </c>
      <c r="G892" s="3">
        <v>-9.2058737996660405</v>
      </c>
      <c r="H892" s="3">
        <v>-1.3575781872385499</v>
      </c>
    </row>
    <row r="893" spans="1:8">
      <c r="A893" s="2">
        <v>41413</v>
      </c>
      <c r="B893" s="21">
        <v>12132.909604</v>
      </c>
      <c r="C893" s="12">
        <f t="shared" si="13"/>
        <v>-6.6314319250113557E-5</v>
      </c>
      <c r="D893" s="21">
        <v>58055582190.989998</v>
      </c>
      <c r="E893" s="21">
        <v>4784967.8342690002</v>
      </c>
      <c r="F893" s="21">
        <v>1845</v>
      </c>
      <c r="G893" s="3">
        <v>-13.296224822749901</v>
      </c>
      <c r="H893" s="3">
        <v>-1.2392213066259701</v>
      </c>
    </row>
    <row r="894" spans="1:8">
      <c r="A894" s="2">
        <v>41414</v>
      </c>
      <c r="B894" s="21">
        <v>12079.195664000001</v>
      </c>
      <c r="C894" s="12">
        <f t="shared" si="13"/>
        <v>-4.4271276843842241E-3</v>
      </c>
      <c r="D894" s="21">
        <v>57800831063.849998</v>
      </c>
      <c r="E894" s="21">
        <v>4785157.9724340001</v>
      </c>
      <c r="F894" s="21">
        <v>1845</v>
      </c>
      <c r="G894" s="3">
        <v>-17.804872541327001</v>
      </c>
      <c r="H894" s="3">
        <v>-2.3833916215727502</v>
      </c>
    </row>
    <row r="895" spans="1:8">
      <c r="A895" s="2">
        <v>41415</v>
      </c>
      <c r="B895" s="21">
        <v>12088.307396</v>
      </c>
      <c r="C895" s="12">
        <f t="shared" si="13"/>
        <v>7.5433267689796338E-4</v>
      </c>
      <c r="D895" s="21">
        <v>56592477220.839996</v>
      </c>
      <c r="E895" s="21">
        <v>4692239.5966870002</v>
      </c>
      <c r="F895" s="21">
        <v>1845</v>
      </c>
      <c r="G895" s="3">
        <v>-16.920431707564902</v>
      </c>
      <c r="H895" s="3">
        <v>-2.1247778853396899</v>
      </c>
    </row>
    <row r="896" spans="1:8">
      <c r="A896" s="2">
        <v>41416</v>
      </c>
      <c r="B896" s="21">
        <v>12104.163922</v>
      </c>
      <c r="C896" s="12">
        <f t="shared" si="13"/>
        <v>1.3117242539055943E-3</v>
      </c>
      <c r="D896" s="21">
        <v>56497538195.540001</v>
      </c>
      <c r="E896" s="21">
        <v>4667360.2150529996</v>
      </c>
      <c r="F896" s="21">
        <v>1845</v>
      </c>
      <c r="G896" s="3">
        <v>-17.840672434955799</v>
      </c>
      <c r="H896" s="3">
        <v>-1.5598063001193501</v>
      </c>
    </row>
    <row r="897" spans="1:8">
      <c r="A897" s="2">
        <v>41417</v>
      </c>
      <c r="B897" s="21">
        <v>12127.076401</v>
      </c>
      <c r="C897" s="12">
        <f t="shared" si="13"/>
        <v>1.8929418956691267E-3</v>
      </c>
      <c r="D897" s="21">
        <v>56531984702.559998</v>
      </c>
      <c r="E897" s="21">
        <v>4649962.5304410001</v>
      </c>
      <c r="F897" s="21">
        <v>1842</v>
      </c>
      <c r="G897" s="3">
        <v>-16.1839584049591</v>
      </c>
      <c r="H897" s="3">
        <v>-1.17510646040764</v>
      </c>
    </row>
    <row r="898" spans="1:8">
      <c r="A898" s="2">
        <v>41418</v>
      </c>
      <c r="B898" s="21">
        <v>12188.261707</v>
      </c>
      <c r="C898" s="12">
        <f t="shared" si="13"/>
        <v>5.0453467906703426E-3</v>
      </c>
      <c r="D898" s="21">
        <v>56693687095.519997</v>
      </c>
      <c r="E898" s="21">
        <v>4651518.6813930003</v>
      </c>
      <c r="F898" s="21">
        <v>1839</v>
      </c>
      <c r="G898" s="3">
        <v>-11.535369499176699</v>
      </c>
      <c r="H898" s="3">
        <v>-0.13245984126895</v>
      </c>
    </row>
    <row r="899" spans="1:8">
      <c r="A899" s="2">
        <v>41419</v>
      </c>
      <c r="B899" s="21">
        <v>12187.356239999999</v>
      </c>
      <c r="C899" s="12">
        <f t="shared" ref="C899:C962" si="14">+(B899-B898)/B898</f>
        <v>-7.4290085146470748E-5</v>
      </c>
      <c r="D899" s="21">
        <v>56689715225.290001</v>
      </c>
      <c r="E899" s="21">
        <v>4651518.6813930003</v>
      </c>
      <c r="F899" s="21">
        <v>1839</v>
      </c>
      <c r="G899" s="3">
        <v>-12.5531897014721</v>
      </c>
      <c r="H899" s="3">
        <v>1.01230669823269</v>
      </c>
    </row>
    <row r="900" spans="1:8">
      <c r="A900" s="2">
        <v>41420</v>
      </c>
      <c r="B900" s="21">
        <v>12186.502570000001</v>
      </c>
      <c r="C900" s="12">
        <f t="shared" si="14"/>
        <v>-7.0045544184289913E-5</v>
      </c>
      <c r="D900" s="21">
        <v>56685744363.669998</v>
      </c>
      <c r="E900" s="21">
        <v>4651518.6813930003</v>
      </c>
      <c r="F900" s="21">
        <v>1839</v>
      </c>
      <c r="G900" s="3">
        <v>-2.67329713489428</v>
      </c>
      <c r="H900" s="3">
        <v>0.83774890911154598</v>
      </c>
    </row>
    <row r="901" spans="1:8">
      <c r="A901" s="2">
        <v>41421</v>
      </c>
      <c r="B901" s="21">
        <v>12183.301841</v>
      </c>
      <c r="C901" s="12">
        <f t="shared" si="14"/>
        <v>-2.6264541295707759E-4</v>
      </c>
      <c r="D901" s="21">
        <v>56667030173.470001</v>
      </c>
      <c r="E901" s="21">
        <v>4651200.6262419997</v>
      </c>
      <c r="F901" s="21">
        <v>1839</v>
      </c>
      <c r="G901" s="3">
        <v>-2.8137340584586301</v>
      </c>
      <c r="H901" s="3">
        <v>0.67449626592508405</v>
      </c>
    </row>
    <row r="902" spans="1:8">
      <c r="A902" s="2">
        <v>41422</v>
      </c>
      <c r="B902" s="21">
        <v>12283.571008000001</v>
      </c>
      <c r="C902" s="12">
        <f t="shared" si="14"/>
        <v>8.2300486607471534E-3</v>
      </c>
      <c r="D902" s="21">
        <v>57122444457.709999</v>
      </c>
      <c r="E902" s="21">
        <v>4650301.1663870001</v>
      </c>
      <c r="F902" s="21">
        <v>1838</v>
      </c>
      <c r="G902" s="3">
        <v>7.5638951168797499</v>
      </c>
      <c r="H902" s="3">
        <v>1.3566191018924201</v>
      </c>
    </row>
    <row r="903" spans="1:8">
      <c r="A903" s="2">
        <v>41423</v>
      </c>
      <c r="B903" s="21">
        <v>12218.734825</v>
      </c>
      <c r="C903" s="12">
        <f t="shared" si="14"/>
        <v>-5.2782845442725882E-3</v>
      </c>
      <c r="D903" s="21">
        <v>56633538752.120003</v>
      </c>
      <c r="E903" s="21">
        <v>4634779.1719220001</v>
      </c>
      <c r="F903" s="21">
        <v>1835</v>
      </c>
      <c r="G903" s="3">
        <v>2.0398064103908302</v>
      </c>
      <c r="H903" s="3">
        <v>-0.66841685575431597</v>
      </c>
    </row>
    <row r="904" spans="1:8">
      <c r="A904" s="2">
        <v>41424</v>
      </c>
      <c r="B904" s="21">
        <v>12199.785876</v>
      </c>
      <c r="C904" s="12">
        <f t="shared" si="14"/>
        <v>-1.5508110513397307E-3</v>
      </c>
      <c r="D904" s="21">
        <v>56932808335.440002</v>
      </c>
      <c r="E904" s="21">
        <v>4667116.3011670001</v>
      </c>
      <c r="F904" s="21">
        <v>1833</v>
      </c>
      <c r="G904" s="3">
        <v>5.1296244637279296</v>
      </c>
      <c r="H904" s="3">
        <v>-0.95391980756027706</v>
      </c>
    </row>
    <row r="905" spans="1:8">
      <c r="A905" s="2">
        <v>41425</v>
      </c>
      <c r="B905" s="21">
        <v>11994.785768</v>
      </c>
      <c r="C905" s="12">
        <f t="shared" si="14"/>
        <v>-1.680358246313865E-2</v>
      </c>
      <c r="D905" s="21">
        <v>55931760862.529999</v>
      </c>
      <c r="E905" s="21">
        <v>4674569.6339060003</v>
      </c>
      <c r="F905" s="21">
        <v>1830</v>
      </c>
      <c r="G905" s="3">
        <v>-11.846022901261</v>
      </c>
      <c r="H905" s="3">
        <v>-4.2720657141618803</v>
      </c>
    </row>
    <row r="906" spans="1:8">
      <c r="A906" s="2">
        <v>41426</v>
      </c>
      <c r="B906" s="21">
        <v>11964.232434</v>
      </c>
      <c r="C906" s="12">
        <f t="shared" si="14"/>
        <v>-2.5472179821261296E-3</v>
      </c>
      <c r="D906" s="21">
        <v>55927637627.610001</v>
      </c>
      <c r="E906" s="21">
        <v>4674569.6339060003</v>
      </c>
      <c r="F906" s="21">
        <v>1830</v>
      </c>
      <c r="G906" s="3">
        <v>-18.623487539778999</v>
      </c>
      <c r="H906" s="3">
        <v>-6.0347337559573102</v>
      </c>
    </row>
    <row r="907" spans="1:8">
      <c r="A907" s="2">
        <v>41426</v>
      </c>
      <c r="B907" s="21">
        <v>11964.232434</v>
      </c>
      <c r="C907" s="12">
        <f t="shared" si="14"/>
        <v>0</v>
      </c>
      <c r="D907" s="21">
        <v>55927637627.610001</v>
      </c>
      <c r="E907" s="21">
        <v>4674569.6339060003</v>
      </c>
      <c r="F907" s="21">
        <v>1830</v>
      </c>
      <c r="G907" s="3">
        <v>-18.623487539778999</v>
      </c>
      <c r="H907" s="3">
        <v>-6.0347337559573102</v>
      </c>
    </row>
    <row r="908" spans="1:8">
      <c r="A908" s="2">
        <v>41427</v>
      </c>
      <c r="B908" s="21">
        <v>11963.350596</v>
      </c>
      <c r="C908" s="12">
        <f t="shared" si="14"/>
        <v>-7.3706190920641386E-5</v>
      </c>
      <c r="D908" s="21">
        <v>55923515414.709999</v>
      </c>
      <c r="E908" s="21">
        <v>4674569.6339060003</v>
      </c>
      <c r="F908" s="21">
        <v>1830</v>
      </c>
      <c r="G908" s="3">
        <v>-21.414068439725799</v>
      </c>
      <c r="H908" s="3">
        <v>-6.7465787618479904</v>
      </c>
    </row>
    <row r="909" spans="1:8">
      <c r="A909" s="2">
        <v>41428</v>
      </c>
      <c r="B909" s="21">
        <v>11962.468686</v>
      </c>
      <c r="C909" s="12">
        <f t="shared" si="14"/>
        <v>-7.3717642304567442E-5</v>
      </c>
      <c r="D909" s="21">
        <v>55919392865.519997</v>
      </c>
      <c r="E909" s="21">
        <v>4674569.6339060003</v>
      </c>
      <c r="F909" s="21">
        <v>1830</v>
      </c>
      <c r="G909" s="3">
        <v>-21.4395441249032</v>
      </c>
      <c r="H909" s="3">
        <v>-8.5542226073899403</v>
      </c>
    </row>
    <row r="910" spans="1:8">
      <c r="A910" s="2">
        <v>41429</v>
      </c>
      <c r="B910" s="21">
        <v>12080.638454</v>
      </c>
      <c r="C910" s="12">
        <f t="shared" si="14"/>
        <v>9.8783763704474326E-3</v>
      </c>
      <c r="D910" s="21">
        <v>56471761136.669998</v>
      </c>
      <c r="E910" s="21">
        <v>4674567.5816369997</v>
      </c>
      <c r="F910" s="21">
        <v>1830</v>
      </c>
      <c r="G910" s="3">
        <v>-11.4021484580331</v>
      </c>
      <c r="H910" s="3">
        <v>-7.2198799855945097</v>
      </c>
    </row>
    <row r="911" spans="1:8">
      <c r="A911" s="2">
        <v>41430</v>
      </c>
      <c r="B911" s="21">
        <v>12056.205094000001</v>
      </c>
      <c r="C911" s="12">
        <f t="shared" si="14"/>
        <v>-2.0225222444190437E-3</v>
      </c>
      <c r="D911" s="21">
        <v>56348097492.239998</v>
      </c>
      <c r="E911" s="21">
        <v>4673775.8727890002</v>
      </c>
      <c r="F911" s="21">
        <v>1829</v>
      </c>
      <c r="G911" s="3">
        <v>-9.4278740239175907</v>
      </c>
      <c r="H911" s="3">
        <v>-7.9734425478425202</v>
      </c>
    </row>
    <row r="912" spans="1:8">
      <c r="A912" s="2">
        <v>41431</v>
      </c>
      <c r="B912" s="21">
        <v>12015.208347</v>
      </c>
      <c r="C912" s="12">
        <f t="shared" si="14"/>
        <v>-3.4004686118357308E-3</v>
      </c>
      <c r="D912" s="21">
        <v>56029757689.830002</v>
      </c>
      <c r="E912" s="21">
        <v>4663128.2197890002</v>
      </c>
      <c r="F912" s="21">
        <v>1828</v>
      </c>
      <c r="G912" s="3">
        <v>-10.2390633035457</v>
      </c>
      <c r="H912" s="3">
        <v>-8.5868600070757992</v>
      </c>
    </row>
    <row r="913" spans="1:8">
      <c r="A913" s="2">
        <v>41432</v>
      </c>
      <c r="B913" s="21">
        <v>11986.003209</v>
      </c>
      <c r="C913" s="12">
        <f t="shared" si="14"/>
        <v>-2.4306809467262709E-3</v>
      </c>
      <c r="D913" s="21">
        <v>54625220098.160004</v>
      </c>
      <c r="E913" s="21">
        <v>4568195.1348529998</v>
      </c>
      <c r="F913" s="21">
        <v>1829</v>
      </c>
      <c r="G913" s="3">
        <v>-2.9512161610511098</v>
      </c>
      <c r="H913" s="3">
        <v>-9.0108321924552808</v>
      </c>
    </row>
    <row r="914" spans="1:8">
      <c r="A914" s="2">
        <v>41433</v>
      </c>
      <c r="B914" s="21">
        <v>11956.834510999999</v>
      </c>
      <c r="C914" s="12">
        <f t="shared" si="14"/>
        <v>-2.4335633397877987E-3</v>
      </c>
      <c r="D914" s="21">
        <v>54621153239.910004</v>
      </c>
      <c r="E914" s="21">
        <v>4568195.1348529998</v>
      </c>
      <c r="F914" s="21">
        <v>1829</v>
      </c>
      <c r="G914" s="3">
        <v>-7.4999139483006703</v>
      </c>
      <c r="H914" s="3">
        <v>-9.7891156420961494</v>
      </c>
    </row>
    <row r="915" spans="1:8">
      <c r="A915" s="2">
        <v>41434</v>
      </c>
      <c r="B915" s="21">
        <v>11955.944181999999</v>
      </c>
      <c r="C915" s="12">
        <f t="shared" si="14"/>
        <v>-7.4461932142721942E-5</v>
      </c>
      <c r="D915" s="21">
        <v>54617086044.550003</v>
      </c>
      <c r="E915" s="21">
        <v>4568195.1348529998</v>
      </c>
      <c r="F915" s="21">
        <v>1829</v>
      </c>
      <c r="G915" s="3">
        <v>3.4889328853178401</v>
      </c>
      <c r="H915" s="3">
        <v>-10.5809667823781</v>
      </c>
    </row>
    <row r="916" spans="1:8">
      <c r="A916" s="2">
        <v>41435</v>
      </c>
      <c r="B916" s="21">
        <v>11955.054077000001</v>
      </c>
      <c r="C916" s="12">
        <f t="shared" si="14"/>
        <v>-7.4448741684380039E-5</v>
      </c>
      <c r="D916" s="21">
        <v>54613019869.800003</v>
      </c>
      <c r="E916" s="21">
        <v>4568195.1348529998</v>
      </c>
      <c r="F916" s="21">
        <v>1829</v>
      </c>
      <c r="G916" s="3">
        <v>13.167570370063901</v>
      </c>
      <c r="H916" s="3">
        <v>-11.0247572755846</v>
      </c>
    </row>
    <row r="917" spans="1:8">
      <c r="A917" s="2">
        <v>41436</v>
      </c>
      <c r="B917" s="21">
        <v>11839.655827</v>
      </c>
      <c r="C917" s="12">
        <f t="shared" si="14"/>
        <v>-9.6526748651025937E-3</v>
      </c>
      <c r="D917" s="21">
        <v>54055308690.610001</v>
      </c>
      <c r="E917" s="21">
        <v>4565594.4437340004</v>
      </c>
      <c r="F917" s="21">
        <v>1826</v>
      </c>
      <c r="G917" s="3">
        <v>0.66350268915020805</v>
      </c>
      <c r="H917" s="3">
        <v>-12.386346978492501</v>
      </c>
    </row>
    <row r="918" spans="1:8">
      <c r="A918" s="2">
        <v>41437</v>
      </c>
      <c r="B918" s="21">
        <v>11696.943182999999</v>
      </c>
      <c r="C918" s="12">
        <f t="shared" si="14"/>
        <v>-1.2053783157661471E-2</v>
      </c>
      <c r="D918" s="21">
        <v>53400619007.550003</v>
      </c>
      <c r="E918" s="21">
        <v>4589187.2356510004</v>
      </c>
      <c r="F918" s="21">
        <v>1825</v>
      </c>
      <c r="G918" s="3">
        <v>-13.0648219162308</v>
      </c>
      <c r="H918" s="3">
        <v>-14.084206876622</v>
      </c>
    </row>
    <row r="919" spans="1:8">
      <c r="A919" s="2">
        <v>41438</v>
      </c>
      <c r="B919" s="21">
        <v>11620.658339</v>
      </c>
      <c r="C919" s="12">
        <f t="shared" si="14"/>
        <v>-6.5217760577712296E-3</v>
      </c>
      <c r="D919" s="21">
        <v>53348201864.889999</v>
      </c>
      <c r="E919" s="21">
        <v>4590811.5426089996</v>
      </c>
      <c r="F919" s="21">
        <v>1824</v>
      </c>
      <c r="G919" s="3">
        <v>-25.8774792356778</v>
      </c>
      <c r="H919" s="3">
        <v>-15.192087751061299</v>
      </c>
    </row>
    <row r="920" spans="1:8">
      <c r="A920" s="2">
        <v>41439</v>
      </c>
      <c r="B920" s="21">
        <v>11660.265219000001</v>
      </c>
      <c r="C920" s="12">
        <f t="shared" si="14"/>
        <v>3.40831636595638E-3</v>
      </c>
      <c r="D920" s="21">
        <v>53646473018.639999</v>
      </c>
      <c r="E920" s="21">
        <v>4576160.0010829996</v>
      </c>
      <c r="F920" s="21">
        <v>1824</v>
      </c>
      <c r="G920" s="3">
        <v>-33.039816868405502</v>
      </c>
      <c r="H920" s="3">
        <v>-14.579988632746799</v>
      </c>
    </row>
    <row r="921" spans="1:8">
      <c r="A921" s="2">
        <v>41440</v>
      </c>
      <c r="B921" s="21">
        <v>11722.180743999999</v>
      </c>
      <c r="C921" s="12">
        <f t="shared" si="14"/>
        <v>5.3099585504375411E-3</v>
      </c>
      <c r="D921" s="21">
        <v>53642574644.940002</v>
      </c>
      <c r="E921" s="21">
        <v>4576160.0010829996</v>
      </c>
      <c r="F921" s="21">
        <v>1824</v>
      </c>
      <c r="G921" s="3">
        <v>-31.233213583523401</v>
      </c>
      <c r="H921" s="3">
        <v>-13.616750798563</v>
      </c>
    </row>
    <row r="922" spans="1:8">
      <c r="A922" s="2">
        <v>41441</v>
      </c>
      <c r="B922" s="21">
        <v>11721.332751</v>
      </c>
      <c r="C922" s="12">
        <f t="shared" si="14"/>
        <v>-7.2340891043968158E-5</v>
      </c>
      <c r="D922" s="21">
        <v>53638694094.269997</v>
      </c>
      <c r="E922" s="21">
        <v>4576160.0010829996</v>
      </c>
      <c r="F922" s="21">
        <v>1824</v>
      </c>
      <c r="G922" s="3">
        <v>-34.378153696603597</v>
      </c>
      <c r="H922" s="3">
        <v>-13.674424231559399</v>
      </c>
    </row>
    <row r="923" spans="1:8">
      <c r="A923" s="2">
        <v>41442</v>
      </c>
      <c r="B923" s="21">
        <v>11714.564119000001</v>
      </c>
      <c r="C923" s="12">
        <f t="shared" si="14"/>
        <v>-5.7746266092666642E-4</v>
      </c>
      <c r="D923" s="21">
        <v>53434247240.489998</v>
      </c>
      <c r="E923" s="21">
        <v>4561231.9850580003</v>
      </c>
      <c r="F923" s="21">
        <v>1821</v>
      </c>
      <c r="G923" s="3">
        <v>-34.800562773125002</v>
      </c>
      <c r="H923" s="3">
        <v>-14.8850573790253</v>
      </c>
    </row>
    <row r="924" spans="1:8">
      <c r="A924" s="2">
        <v>41443</v>
      </c>
      <c r="B924" s="21">
        <v>11849.047866999999</v>
      </c>
      <c r="C924" s="12">
        <f t="shared" si="14"/>
        <v>1.1480047113479693E-2</v>
      </c>
      <c r="D924" s="21">
        <v>54047158725.349998</v>
      </c>
      <c r="E924" s="21">
        <v>4561308.7792130001</v>
      </c>
      <c r="F924" s="21">
        <v>1818</v>
      </c>
      <c r="G924" s="3">
        <v>-25.0264078576995</v>
      </c>
      <c r="H924" s="3">
        <v>-11.961305471730499</v>
      </c>
    </row>
    <row r="925" spans="1:8">
      <c r="A925" s="2">
        <v>41444</v>
      </c>
      <c r="B925" s="21">
        <v>11795.21711</v>
      </c>
      <c r="C925" s="12">
        <f t="shared" si="14"/>
        <v>-4.5430449437140179E-3</v>
      </c>
      <c r="D925" s="21">
        <v>53573595107.480003</v>
      </c>
      <c r="E925" s="21">
        <v>4541819.1548009999</v>
      </c>
      <c r="F925" s="21">
        <v>1816</v>
      </c>
      <c r="G925" s="3">
        <v>-25.132546290824699</v>
      </c>
      <c r="H925" s="3">
        <v>-12.705213588366</v>
      </c>
    </row>
    <row r="926" spans="1:8">
      <c r="A926" s="2">
        <v>41445</v>
      </c>
      <c r="B926" s="21">
        <v>11560.145012999999</v>
      </c>
      <c r="C926" s="12">
        <f t="shared" si="14"/>
        <v>-1.992944214657192E-2</v>
      </c>
      <c r="D926" s="21">
        <v>51302114466.870003</v>
      </c>
      <c r="E926" s="21">
        <v>4449311.9460209999</v>
      </c>
      <c r="F926" s="21">
        <v>1816</v>
      </c>
      <c r="G926" s="3">
        <v>-41.9316161707414</v>
      </c>
      <c r="H926" s="3">
        <v>-16.172345554555399</v>
      </c>
    </row>
    <row r="927" spans="1:8">
      <c r="A927" s="2">
        <v>41446</v>
      </c>
      <c r="B927" s="21">
        <v>11369.964945</v>
      </c>
      <c r="C927" s="12">
        <f t="shared" si="14"/>
        <v>-1.6451356603756444E-2</v>
      </c>
      <c r="D927" s="21">
        <v>50537021716.75</v>
      </c>
      <c r="E927" s="21">
        <v>4469365.6744670002</v>
      </c>
      <c r="F927" s="21">
        <v>1815</v>
      </c>
      <c r="G927" s="3">
        <v>-53.295075779833397</v>
      </c>
      <c r="H927" s="3">
        <v>-18.9214273034477</v>
      </c>
    </row>
    <row r="928" spans="1:8">
      <c r="A928" s="2">
        <v>41447</v>
      </c>
      <c r="B928" s="21">
        <v>11306.631394</v>
      </c>
      <c r="C928" s="12">
        <f t="shared" si="14"/>
        <v>-5.5702503311455655E-3</v>
      </c>
      <c r="D928" s="21">
        <v>50533470244.220001</v>
      </c>
      <c r="E928" s="21">
        <v>4469365.6744670002</v>
      </c>
      <c r="F928" s="21">
        <v>1815</v>
      </c>
      <c r="G928" s="3">
        <v>-57.356291679982597</v>
      </c>
      <c r="H928" s="3">
        <v>-20.527954252257601</v>
      </c>
    </row>
    <row r="929" spans="1:8">
      <c r="A929" s="2">
        <v>41448</v>
      </c>
      <c r="B929" s="21">
        <v>11305.836836</v>
      </c>
      <c r="C929" s="12">
        <f t="shared" si="14"/>
        <v>-7.0273627246859646E-5</v>
      </c>
      <c r="D929" s="21">
        <v>50529919076.110001</v>
      </c>
      <c r="E929" s="21">
        <v>4469365.6744670002</v>
      </c>
      <c r="F929" s="21">
        <v>1815</v>
      </c>
      <c r="G929" s="3">
        <v>-59.923344711555103</v>
      </c>
      <c r="H929" s="3">
        <v>-20.499910359248702</v>
      </c>
    </row>
    <row r="930" spans="1:8">
      <c r="A930" s="2">
        <v>41449</v>
      </c>
      <c r="B930" s="21">
        <v>11207.956206000001</v>
      </c>
      <c r="C930" s="12">
        <f t="shared" si="14"/>
        <v>-8.6575307445025691E-3</v>
      </c>
      <c r="D930" s="21">
        <v>50021453682.410004</v>
      </c>
      <c r="E930" s="21">
        <v>4463030.7936479999</v>
      </c>
      <c r="F930" s="21">
        <v>1812</v>
      </c>
      <c r="G930" s="3">
        <v>-63.913963265534598</v>
      </c>
      <c r="H930" s="3">
        <v>-21.8362864695879</v>
      </c>
    </row>
    <row r="931" spans="1:8">
      <c r="A931" s="2">
        <v>41450</v>
      </c>
      <c r="B931" s="21">
        <v>11108.399633999999</v>
      </c>
      <c r="C931" s="12">
        <f t="shared" si="14"/>
        <v>-8.8826696116732946E-3</v>
      </c>
      <c r="D931" s="21">
        <v>49580247732.470001</v>
      </c>
      <c r="E931" s="21">
        <v>4463311.4907889999</v>
      </c>
      <c r="F931" s="21">
        <v>1811</v>
      </c>
      <c r="G931" s="3">
        <v>-67.598558279029703</v>
      </c>
      <c r="H931" s="3">
        <v>-24.2211217151836</v>
      </c>
    </row>
    <row r="932" spans="1:8">
      <c r="A932" s="2">
        <v>41451</v>
      </c>
      <c r="B932" s="21">
        <v>11229.500918</v>
      </c>
      <c r="C932" s="12">
        <f t="shared" si="14"/>
        <v>1.0901775952436922E-2</v>
      </c>
      <c r="D932" s="21">
        <v>50125066904.68</v>
      </c>
      <c r="E932" s="21">
        <v>4463694.9824529998</v>
      </c>
      <c r="F932" s="21">
        <v>1811</v>
      </c>
      <c r="G932" s="3">
        <v>-62.911040125853901</v>
      </c>
      <c r="H932" s="3">
        <v>-22.441919991533599</v>
      </c>
    </row>
    <row r="933" spans="1:8">
      <c r="A933" s="2">
        <v>41452</v>
      </c>
      <c r="B933" s="21">
        <v>11237.542503999999</v>
      </c>
      <c r="C933" s="12">
        <f t="shared" si="14"/>
        <v>7.1611250212459091E-4</v>
      </c>
      <c r="D933" s="21">
        <v>50182401360.32</v>
      </c>
      <c r="E933" s="21">
        <v>4465602.8078349996</v>
      </c>
      <c r="F933" s="21">
        <v>1813</v>
      </c>
      <c r="G933" s="3">
        <v>-66.137558740637701</v>
      </c>
      <c r="H933" s="3">
        <v>-22.310355687131398</v>
      </c>
    </row>
    <row r="934" spans="1:8">
      <c r="A934" s="2">
        <v>41453</v>
      </c>
      <c r="B934" s="21">
        <v>11427.159299999999</v>
      </c>
      <c r="C934" s="12">
        <f t="shared" si="14"/>
        <v>1.6873510906188448E-2</v>
      </c>
      <c r="D934" s="21">
        <v>53324051298.709999</v>
      </c>
      <c r="E934" s="21">
        <v>4617925.5976999998</v>
      </c>
      <c r="F934" s="21">
        <v>1812</v>
      </c>
      <c r="G934" s="3">
        <v>-55.731326237663097</v>
      </c>
      <c r="H934" s="3">
        <v>-19.606022130819099</v>
      </c>
    </row>
    <row r="935" spans="1:8">
      <c r="A935" s="2">
        <v>41454</v>
      </c>
      <c r="B935" s="21">
        <v>11546.445315999999</v>
      </c>
      <c r="C935" s="12">
        <f t="shared" si="14"/>
        <v>1.0438816233182295E-2</v>
      </c>
      <c r="D935" s="21">
        <v>53320625386.470001</v>
      </c>
      <c r="E935" s="21">
        <v>4617925.5976999998</v>
      </c>
      <c r="F935" s="21">
        <v>1812</v>
      </c>
      <c r="G935" s="3">
        <v>-48.811882994509602</v>
      </c>
      <c r="H935" s="3">
        <v>-17.871575106415499</v>
      </c>
    </row>
    <row r="936" spans="1:8">
      <c r="A936" s="2">
        <v>41455</v>
      </c>
      <c r="B936" s="21">
        <v>11545.703511</v>
      </c>
      <c r="C936" s="12">
        <f t="shared" si="14"/>
        <v>-6.4245313574709729E-5</v>
      </c>
      <c r="D936" s="21">
        <v>53317199784.779999</v>
      </c>
      <c r="E936" s="21">
        <v>4617925.5976999998</v>
      </c>
      <c r="F936" s="21">
        <v>1812</v>
      </c>
      <c r="G936" s="3">
        <v>-37.1402216535582</v>
      </c>
      <c r="H936" s="3">
        <v>-17.8587007584498</v>
      </c>
    </row>
    <row r="937" spans="1:8">
      <c r="A937" s="2">
        <v>41455</v>
      </c>
      <c r="B937" s="21">
        <v>11545.703511</v>
      </c>
      <c r="C937" s="12">
        <f t="shared" si="14"/>
        <v>0</v>
      </c>
      <c r="D937" s="21">
        <v>53317199784.779999</v>
      </c>
      <c r="E937" s="21">
        <v>4617925.5976999998</v>
      </c>
      <c r="F937" s="21">
        <v>1812</v>
      </c>
      <c r="G937" s="3">
        <v>-37.1402216535582</v>
      </c>
      <c r="H937" s="3">
        <v>-17.8587007584498</v>
      </c>
    </row>
    <row r="938" spans="1:8">
      <c r="A938" s="2">
        <v>41456</v>
      </c>
      <c r="B938" s="21">
        <v>11544.961772000001</v>
      </c>
      <c r="C938" s="12">
        <f t="shared" si="14"/>
        <v>-6.4243724888003736E-5</v>
      </c>
      <c r="D938" s="21">
        <v>53313774493.660004</v>
      </c>
      <c r="E938" s="21">
        <v>4617925.5976999998</v>
      </c>
      <c r="F938" s="21">
        <v>1812</v>
      </c>
      <c r="G938" s="3">
        <v>-35.209723419466499</v>
      </c>
      <c r="H938" s="3">
        <v>-17.541146727719099</v>
      </c>
    </row>
    <row r="939" spans="1:8">
      <c r="A939" s="2">
        <v>41457</v>
      </c>
      <c r="B939" s="21">
        <v>11514.567408999999</v>
      </c>
      <c r="C939" s="12">
        <f t="shared" si="14"/>
        <v>-2.6326949885374855E-3</v>
      </c>
      <c r="D939" s="21">
        <v>53170587147.370003</v>
      </c>
      <c r="E939" s="21">
        <v>4617677.3761470001</v>
      </c>
      <c r="F939" s="21">
        <v>1811</v>
      </c>
      <c r="G939" s="3">
        <v>-37.198499312267302</v>
      </c>
      <c r="H939" s="3">
        <v>-19.472185553811698</v>
      </c>
    </row>
    <row r="940" spans="1:8">
      <c r="A940" s="2">
        <v>41458</v>
      </c>
      <c r="B940" s="21">
        <v>11479.434875999999</v>
      </c>
      <c r="C940" s="12">
        <f t="shared" si="14"/>
        <v>-3.0511378979413265E-3</v>
      </c>
      <c r="D940" s="21">
        <v>52918490356.349998</v>
      </c>
      <c r="E940" s="21">
        <v>4609769.2528269999</v>
      </c>
      <c r="F940" s="21">
        <v>1809</v>
      </c>
      <c r="G940" s="3">
        <v>-39.436223017124703</v>
      </c>
      <c r="H940" s="3">
        <v>-20.312022619065999</v>
      </c>
    </row>
    <row r="941" spans="1:8">
      <c r="A941" s="2">
        <v>41459</v>
      </c>
      <c r="B941" s="21">
        <v>11520.632401000001</v>
      </c>
      <c r="C941" s="12">
        <f t="shared" si="14"/>
        <v>3.5888112476802213E-3</v>
      </c>
      <c r="D941" s="21">
        <v>52959599396.459999</v>
      </c>
      <c r="E941" s="21">
        <v>4596799.9194299998</v>
      </c>
      <c r="F941" s="21">
        <v>1809</v>
      </c>
      <c r="G941" s="3">
        <v>-43.869153287130104</v>
      </c>
      <c r="H941" s="3">
        <v>-19.705335855957198</v>
      </c>
    </row>
    <row r="942" spans="1:8">
      <c r="A942" s="2">
        <v>41460</v>
      </c>
      <c r="B942" s="21">
        <v>11434.028415000001</v>
      </c>
      <c r="C942" s="12">
        <f t="shared" si="14"/>
        <v>-7.517294449259815E-3</v>
      </c>
      <c r="D942" s="21">
        <v>52535149579.779999</v>
      </c>
      <c r="E942" s="21">
        <v>4605673.9129149998</v>
      </c>
      <c r="F942" s="21">
        <v>1808</v>
      </c>
      <c r="G942" s="3">
        <v>-47.515815857420399</v>
      </c>
      <c r="H942" s="3">
        <v>-20.9015188389854</v>
      </c>
    </row>
    <row r="943" spans="1:8">
      <c r="A943" s="2">
        <v>41461</v>
      </c>
      <c r="B943" s="21">
        <v>11405.859568</v>
      </c>
      <c r="C943" s="12">
        <f t="shared" si="14"/>
        <v>-2.4635977782814372E-3</v>
      </c>
      <c r="D943" s="21">
        <v>52531669866.900002</v>
      </c>
      <c r="E943" s="21">
        <v>4605673.9129149998</v>
      </c>
      <c r="F943" s="21">
        <v>1808</v>
      </c>
      <c r="G943" s="3">
        <v>-46.912367824525901</v>
      </c>
      <c r="H943" s="3">
        <v>-21.2732227751771</v>
      </c>
    </row>
    <row r="944" spans="1:8">
      <c r="A944" s="2">
        <v>41462</v>
      </c>
      <c r="B944" s="21">
        <v>11405.104103</v>
      </c>
      <c r="C944" s="12">
        <f t="shared" si="14"/>
        <v>-6.6234815140079381E-5</v>
      </c>
      <c r="D944" s="21">
        <v>52528190439.540001</v>
      </c>
      <c r="E944" s="21">
        <v>4605673.9129149998</v>
      </c>
      <c r="F944" s="21">
        <v>1808</v>
      </c>
      <c r="G944" s="3">
        <v>-45.361028780980298</v>
      </c>
      <c r="H944" s="3">
        <v>-20.041131332188002</v>
      </c>
    </row>
    <row r="945" spans="1:8">
      <c r="A945" s="2">
        <v>41463</v>
      </c>
      <c r="B945" s="21">
        <v>11346.425337999999</v>
      </c>
      <c r="C945" s="12">
        <f t="shared" si="14"/>
        <v>-5.1449565449004277E-3</v>
      </c>
      <c r="D945" s="21">
        <v>52235428552.989998</v>
      </c>
      <c r="E945" s="21">
        <v>4603674.1688209996</v>
      </c>
      <c r="F945" s="21">
        <v>1806</v>
      </c>
      <c r="G945" s="3">
        <v>-47.1407208657076</v>
      </c>
      <c r="H945" s="3">
        <v>-22.051108920465399</v>
      </c>
    </row>
    <row r="946" spans="1:8">
      <c r="A946" s="2">
        <v>41464</v>
      </c>
      <c r="B946" s="21">
        <v>11309.918107</v>
      </c>
      <c r="C946" s="12">
        <f t="shared" si="14"/>
        <v>-3.2175094721448735E-3</v>
      </c>
      <c r="D946" s="21">
        <v>52060598273.790001</v>
      </c>
      <c r="E946" s="21">
        <v>4603087.675853</v>
      </c>
      <c r="F946" s="21">
        <v>1802</v>
      </c>
      <c r="G946" s="3">
        <v>-49.127129747989699</v>
      </c>
      <c r="H946" s="3">
        <v>-21.886711455750898</v>
      </c>
    </row>
    <row r="947" spans="1:8">
      <c r="A947" s="2">
        <v>41465</v>
      </c>
      <c r="B947" s="21">
        <v>11163.942509</v>
      </c>
      <c r="C947" s="12">
        <f t="shared" si="14"/>
        <v>-1.2906866046152096E-2</v>
      </c>
      <c r="D947" s="21">
        <v>51393994928.129997</v>
      </c>
      <c r="E947" s="21">
        <v>4603574.3033809997</v>
      </c>
      <c r="F947" s="21">
        <v>1801</v>
      </c>
      <c r="G947" s="3">
        <v>-56.525269535476397</v>
      </c>
      <c r="H947" s="3">
        <v>-23.857783456462599</v>
      </c>
    </row>
    <row r="948" spans="1:8">
      <c r="A948" s="2">
        <v>41466</v>
      </c>
      <c r="B948" s="21">
        <v>11317.030682000001</v>
      </c>
      <c r="C948" s="12">
        <f t="shared" si="14"/>
        <v>1.3712733908884382E-2</v>
      </c>
      <c r="D948" s="21">
        <v>52101571256.830002</v>
      </c>
      <c r="E948" s="21">
        <v>4603821.9195459997</v>
      </c>
      <c r="F948" s="21">
        <v>1802</v>
      </c>
      <c r="G948" s="3">
        <v>-42.263131949011402</v>
      </c>
      <c r="H948" s="3">
        <v>-21.703238521947501</v>
      </c>
    </row>
    <row r="949" spans="1:8">
      <c r="A949" s="2">
        <v>41467</v>
      </c>
      <c r="B949" s="21">
        <v>11449.946986999999</v>
      </c>
      <c r="C949" s="12">
        <f t="shared" si="14"/>
        <v>1.1744803803651897E-2</v>
      </c>
      <c r="D949" s="21">
        <v>52716453239.970001</v>
      </c>
      <c r="E949" s="21">
        <v>4593004.3928709999</v>
      </c>
      <c r="F949" s="21">
        <v>1803</v>
      </c>
      <c r="G949" s="3">
        <v>-22.8691124048303</v>
      </c>
      <c r="H949" s="3">
        <v>-19.804124782452799</v>
      </c>
    </row>
    <row r="950" spans="1:8">
      <c r="A950" s="2">
        <v>41468</v>
      </c>
      <c r="B950" s="21">
        <v>11476.851248999999</v>
      </c>
      <c r="C950" s="12">
        <f t="shared" si="14"/>
        <v>2.3497280843785989E-3</v>
      </c>
      <c r="D950" s="21">
        <v>52713228204.730003</v>
      </c>
      <c r="E950" s="21">
        <v>4593004.3928709999</v>
      </c>
      <c r="F950" s="21">
        <v>1803</v>
      </c>
      <c r="G950" s="3">
        <v>-14.0585033046065</v>
      </c>
      <c r="H950" s="3">
        <v>-19.833590850270099</v>
      </c>
    </row>
    <row r="951" spans="1:8">
      <c r="A951" s="2">
        <v>41469</v>
      </c>
      <c r="B951" s="21">
        <v>11476.149294999999</v>
      </c>
      <c r="C951" s="12">
        <f t="shared" si="14"/>
        <v>-6.1162594580223118E-5</v>
      </c>
      <c r="D951" s="21">
        <v>52710004124.150002</v>
      </c>
      <c r="E951" s="21">
        <v>4593004.3928709999</v>
      </c>
      <c r="F951" s="21">
        <v>1803</v>
      </c>
      <c r="G951" s="3">
        <v>-17.604956507231702</v>
      </c>
      <c r="H951" s="3">
        <v>-19.631935429799601</v>
      </c>
    </row>
    <row r="952" spans="1:8">
      <c r="A952" s="2">
        <v>41470</v>
      </c>
      <c r="B952" s="21">
        <v>11649.526889999999</v>
      </c>
      <c r="C952" s="12">
        <f t="shared" si="14"/>
        <v>1.5107645477872807E-2</v>
      </c>
      <c r="D952" s="21">
        <v>53477619238.419998</v>
      </c>
      <c r="E952" s="21">
        <v>4590513.9041790003</v>
      </c>
      <c r="F952" s="21">
        <v>1801</v>
      </c>
      <c r="G952" s="3">
        <v>-7.2853259430034498</v>
      </c>
      <c r="H952" s="3">
        <v>-17.3583278927631</v>
      </c>
    </row>
    <row r="953" spans="1:8">
      <c r="A953" s="2">
        <v>41471</v>
      </c>
      <c r="B953" s="21">
        <v>11722.061856</v>
      </c>
      <c r="C953" s="12">
        <f t="shared" si="14"/>
        <v>6.2264301962567581E-3</v>
      </c>
      <c r="D953" s="21">
        <v>53757282661.25</v>
      </c>
      <c r="E953" s="21">
        <v>4585944.1337010004</v>
      </c>
      <c r="F953" s="21">
        <v>1798</v>
      </c>
      <c r="G953" s="3">
        <v>7.5706902945937807E-2</v>
      </c>
      <c r="H953" s="3">
        <v>-15.896103878185601</v>
      </c>
    </row>
    <row r="954" spans="1:8">
      <c r="A954" s="2">
        <v>41472</v>
      </c>
      <c r="B954" s="21">
        <v>11828.237864000001</v>
      </c>
      <c r="C954" s="12">
        <f t="shared" si="14"/>
        <v>9.0577928443240224E-3</v>
      </c>
      <c r="D954" s="21">
        <v>54242442561.760002</v>
      </c>
      <c r="E954" s="21">
        <v>4585841.9907780001</v>
      </c>
      <c r="F954" s="21">
        <v>1798</v>
      </c>
      <c r="G954" s="3">
        <v>12.467223734110201</v>
      </c>
      <c r="H954" s="3">
        <v>-15.1199011848437</v>
      </c>
    </row>
    <row r="955" spans="1:8">
      <c r="A955" s="2">
        <v>41473</v>
      </c>
      <c r="B955" s="21">
        <v>11920.694081</v>
      </c>
      <c r="C955" s="12">
        <f t="shared" si="14"/>
        <v>7.8165672742679139E-3</v>
      </c>
      <c r="D955" s="21">
        <v>54668379477.220001</v>
      </c>
      <c r="E955" s="21">
        <v>4586008.156436</v>
      </c>
      <c r="F955" s="21">
        <v>1801</v>
      </c>
      <c r="G955" s="3">
        <v>7.6101944264875998</v>
      </c>
      <c r="H955" s="3">
        <v>-13.744577625188001</v>
      </c>
    </row>
    <row r="956" spans="1:8">
      <c r="A956" s="2">
        <v>41474</v>
      </c>
      <c r="B956" s="21">
        <v>11935.831407</v>
      </c>
      <c r="C956" s="12">
        <f t="shared" si="14"/>
        <v>1.2698359589754856E-3</v>
      </c>
      <c r="D956" s="21">
        <v>54251447489.360001</v>
      </c>
      <c r="E956" s="21">
        <v>4544826.4910089998</v>
      </c>
      <c r="F956" s="21">
        <v>1802</v>
      </c>
      <c r="G956" s="3">
        <v>15.509745868442</v>
      </c>
      <c r="H956" s="3">
        <v>-13.497551188495001</v>
      </c>
    </row>
    <row r="957" spans="1:8">
      <c r="A957" s="2">
        <v>41475</v>
      </c>
      <c r="B957" s="21">
        <v>11936.169092</v>
      </c>
      <c r="C957" s="12">
        <f t="shared" si="14"/>
        <v>2.829170323253542E-5</v>
      </c>
      <c r="D957" s="21">
        <v>54247817490.669998</v>
      </c>
      <c r="E957" s="21">
        <v>4544826.4910089998</v>
      </c>
      <c r="F957" s="21">
        <v>1802</v>
      </c>
      <c r="G957" s="3">
        <v>47.617250977175303</v>
      </c>
      <c r="H957" s="3">
        <v>-13.26657054062</v>
      </c>
    </row>
    <row r="958" spans="1:8">
      <c r="A958" s="2">
        <v>41476</v>
      </c>
      <c r="B958" s="21">
        <v>11935.370595</v>
      </c>
      <c r="C958" s="12">
        <f t="shared" si="14"/>
        <v>-6.689725940083643E-5</v>
      </c>
      <c r="D958" s="21">
        <v>54244188459.800003</v>
      </c>
      <c r="E958" s="21">
        <v>4544826.4910089998</v>
      </c>
      <c r="F958" s="21">
        <v>1802</v>
      </c>
      <c r="G958" s="3">
        <v>80.482122600338499</v>
      </c>
      <c r="H958" s="3">
        <v>-13.960118039984801</v>
      </c>
    </row>
    <row r="959" spans="1:8">
      <c r="A959" s="2">
        <v>41477</v>
      </c>
      <c r="B959" s="21">
        <v>11816.119944</v>
      </c>
      <c r="C959" s="12">
        <f t="shared" si="14"/>
        <v>-9.99136558440482E-3</v>
      </c>
      <c r="D959" s="21">
        <v>52599371866.330002</v>
      </c>
      <c r="E959" s="21">
        <v>4474964.4575380003</v>
      </c>
      <c r="F959" s="21">
        <v>1799</v>
      </c>
      <c r="G959" s="3">
        <v>70.958287057542407</v>
      </c>
      <c r="H959" s="3">
        <v>-16.077278245680901</v>
      </c>
    </row>
    <row r="960" spans="1:8">
      <c r="A960" s="2">
        <v>41478</v>
      </c>
      <c r="B960" s="21">
        <v>11921.350784</v>
      </c>
      <c r="C960" s="12">
        <f t="shared" si="14"/>
        <v>8.9057017446267876E-3</v>
      </c>
      <c r="D960" s="21">
        <v>51431982187.660004</v>
      </c>
      <c r="E960" s="21">
        <v>4326555.164721</v>
      </c>
      <c r="F960" s="21">
        <v>1797</v>
      </c>
      <c r="G960" s="3">
        <v>90.594414890241893</v>
      </c>
      <c r="H960" s="3">
        <v>-15.1111306653694</v>
      </c>
    </row>
    <row r="961" spans="1:8">
      <c r="A961" s="2">
        <v>41479</v>
      </c>
      <c r="B961" s="21">
        <v>11958.927265</v>
      </c>
      <c r="C961" s="12">
        <f t="shared" si="14"/>
        <v>3.1520321548152556E-3</v>
      </c>
      <c r="D961" s="21">
        <v>51731828961.5</v>
      </c>
      <c r="E961" s="21">
        <v>4325789.7936840001</v>
      </c>
      <c r="F961" s="21">
        <v>1796</v>
      </c>
      <c r="G961" s="3">
        <v>120.13236010919699</v>
      </c>
      <c r="H961" s="3">
        <v>-14.7645254981576</v>
      </c>
    </row>
    <row r="962" spans="1:8">
      <c r="A962" s="2">
        <v>41480</v>
      </c>
      <c r="B962" s="21">
        <v>11944.649020999999</v>
      </c>
      <c r="C962" s="12">
        <f t="shared" si="14"/>
        <v>-1.1939401991170983E-3</v>
      </c>
      <c r="D962" s="21">
        <v>51648905253.25</v>
      </c>
      <c r="E962" s="21">
        <v>4324015.7874210002</v>
      </c>
      <c r="F962" s="21">
        <v>1791</v>
      </c>
      <c r="G962" s="3">
        <v>141.83347719534399</v>
      </c>
      <c r="H962" s="3">
        <v>-14.9433274369696</v>
      </c>
    </row>
    <row r="963" spans="1:8">
      <c r="A963" s="2">
        <v>41481</v>
      </c>
      <c r="B963" s="21">
        <v>11907.065365</v>
      </c>
      <c r="C963" s="12">
        <f t="shared" ref="C963:C1020" si="15">+(B963-B962)/B962</f>
        <v>-3.1464847509477009E-3</v>
      </c>
      <c r="D963" s="21">
        <v>51232922179.169998</v>
      </c>
      <c r="E963" s="21">
        <v>4302678.2166790003</v>
      </c>
      <c r="F963" s="21">
        <v>1790</v>
      </c>
      <c r="G963" s="3">
        <v>103.972729164775</v>
      </c>
      <c r="H963" s="3">
        <v>-15.4610758858874</v>
      </c>
    </row>
    <row r="964" spans="1:8">
      <c r="A964" s="2">
        <v>41482</v>
      </c>
      <c r="B964" s="21">
        <v>11906.328713999999</v>
      </c>
      <c r="C964" s="12">
        <f t="shared" si="15"/>
        <v>-6.1866713368888504E-5</v>
      </c>
      <c r="D964" s="21">
        <v>51229101196.459999</v>
      </c>
      <c r="E964" s="21">
        <v>4302678.2166790003</v>
      </c>
      <c r="F964" s="21">
        <v>1790</v>
      </c>
      <c r="G964" s="3">
        <v>102.05177667251</v>
      </c>
      <c r="H964" s="3">
        <v>-14.945932896323599</v>
      </c>
    </row>
    <row r="965" spans="1:8">
      <c r="A965" s="2">
        <v>41483</v>
      </c>
      <c r="B965" s="21">
        <v>11905.44074</v>
      </c>
      <c r="C965" s="12">
        <f t="shared" si="15"/>
        <v>-7.4580000378721571E-5</v>
      </c>
      <c r="D965" s="21">
        <v>51225280533.949997</v>
      </c>
      <c r="E965" s="21">
        <v>4302678.2166790003</v>
      </c>
      <c r="F965" s="21">
        <v>1790</v>
      </c>
      <c r="G965" s="3">
        <v>64.685065694917398</v>
      </c>
      <c r="H965" s="3">
        <v>-15.6340386390648</v>
      </c>
    </row>
    <row r="966" spans="1:8">
      <c r="A966" s="2">
        <v>41484</v>
      </c>
      <c r="B966" s="21">
        <v>11870.455228000001</v>
      </c>
      <c r="C966" s="12">
        <f t="shared" si="15"/>
        <v>-2.9386154418000396E-3</v>
      </c>
      <c r="D966" s="21">
        <v>50967298776.550003</v>
      </c>
      <c r="E966" s="21">
        <v>4293602.9125380004</v>
      </c>
      <c r="F966" s="21">
        <v>1790</v>
      </c>
      <c r="G966" s="3">
        <v>40.033528978375202</v>
      </c>
      <c r="H966" s="3">
        <v>-16.081838831443299</v>
      </c>
    </row>
    <row r="967" spans="1:8">
      <c r="A967" s="2">
        <v>41484</v>
      </c>
      <c r="B967" s="21">
        <v>11870.455228000001</v>
      </c>
      <c r="C967" s="12">
        <f t="shared" si="15"/>
        <v>0</v>
      </c>
      <c r="D967" s="21">
        <v>50967298776.550003</v>
      </c>
      <c r="E967" s="21">
        <v>4293602.9125380004</v>
      </c>
      <c r="F967" s="21">
        <v>1790</v>
      </c>
      <c r="G967" s="3">
        <v>40.033528978375202</v>
      </c>
      <c r="H967" s="3">
        <v>-16.081838831443299</v>
      </c>
    </row>
    <row r="968" spans="1:8">
      <c r="A968" s="2">
        <v>41485</v>
      </c>
      <c r="B968" s="21">
        <v>11909.505475</v>
      </c>
      <c r="C968" s="12">
        <f t="shared" si="15"/>
        <v>3.2897008791952301E-3</v>
      </c>
      <c r="D968" s="21">
        <v>54144742676.190002</v>
      </c>
      <c r="E968" s="21">
        <v>4518265.6993070003</v>
      </c>
      <c r="F968" s="21">
        <v>1791</v>
      </c>
      <c r="G968" s="3">
        <v>45.856398637700799</v>
      </c>
      <c r="H968" s="3">
        <v>-15.601825859923</v>
      </c>
    </row>
    <row r="969" spans="1:8">
      <c r="A969" s="2">
        <v>41486</v>
      </c>
      <c r="B969" s="21">
        <v>11908.486531</v>
      </c>
      <c r="C969" s="12">
        <f t="shared" si="15"/>
        <v>-8.5557204884652424E-5</v>
      </c>
      <c r="D969" s="21">
        <v>53047777335.300003</v>
      </c>
      <c r="E969" s="21">
        <v>4454057.0460710004</v>
      </c>
      <c r="F969" s="21">
        <v>1787</v>
      </c>
      <c r="G969" s="3">
        <v>45.818577872299301</v>
      </c>
      <c r="H969" s="3">
        <v>-16.555660327543201</v>
      </c>
    </row>
    <row r="970" spans="1:8">
      <c r="A970" s="2">
        <v>41487</v>
      </c>
      <c r="B970" s="21">
        <v>12089.046966</v>
      </c>
      <c r="C970" s="12">
        <f t="shared" si="15"/>
        <v>1.5162332722127794E-2</v>
      </c>
      <c r="D970" s="21">
        <v>53839655163.290001</v>
      </c>
      <c r="E970" s="21">
        <v>4453585.5363530004</v>
      </c>
      <c r="F970" s="21">
        <v>1785</v>
      </c>
      <c r="G970" s="3">
        <v>80.824524585462996</v>
      </c>
      <c r="H970" s="3">
        <v>-13.946410895986199</v>
      </c>
    </row>
    <row r="971" spans="1:8">
      <c r="A971" s="2">
        <v>41488</v>
      </c>
      <c r="B971" s="21">
        <v>12202.096446</v>
      </c>
      <c r="C971" s="12">
        <f t="shared" si="15"/>
        <v>9.3513972042582987E-3</v>
      </c>
      <c r="D971" s="21">
        <v>55267066093.199997</v>
      </c>
      <c r="E971" s="21">
        <v>4503605.1686220001</v>
      </c>
      <c r="F971" s="21">
        <v>1785</v>
      </c>
      <c r="G971" s="3">
        <v>110.17755144670301</v>
      </c>
      <c r="H971" s="3">
        <v>-12.281822437428399</v>
      </c>
    </row>
    <row r="972" spans="1:8">
      <c r="A972" s="2">
        <v>41489</v>
      </c>
      <c r="B972" s="21">
        <v>12270.920067999999</v>
      </c>
      <c r="C972" s="12">
        <f t="shared" si="15"/>
        <v>5.6403112616407102E-3</v>
      </c>
      <c r="D972" s="21">
        <v>55263379039.849998</v>
      </c>
      <c r="E972" s="21">
        <v>4503605.1686220001</v>
      </c>
      <c r="F972" s="21">
        <v>1785</v>
      </c>
      <c r="G972" s="3">
        <v>115.464880934818</v>
      </c>
      <c r="H972" s="3">
        <v>-11.4053159780822</v>
      </c>
    </row>
    <row r="973" spans="1:8">
      <c r="A973" s="2">
        <v>41490</v>
      </c>
      <c r="B973" s="21">
        <v>12270.101446000001</v>
      </c>
      <c r="C973" s="12">
        <f t="shared" si="15"/>
        <v>-6.6712356975876926E-5</v>
      </c>
      <c r="D973" s="21">
        <v>55259692289.989998</v>
      </c>
      <c r="E973" s="21">
        <v>4503605.1686220001</v>
      </c>
      <c r="F973" s="21">
        <v>1785</v>
      </c>
      <c r="G973" s="3">
        <v>135.990642287866</v>
      </c>
      <c r="H973" s="3">
        <v>-12.285963758014701</v>
      </c>
    </row>
    <row r="974" spans="1:8">
      <c r="A974" s="2">
        <v>41491</v>
      </c>
      <c r="B974" s="21">
        <v>12247.579741</v>
      </c>
      <c r="C974" s="12">
        <f t="shared" si="15"/>
        <v>-1.8354946044348312E-3</v>
      </c>
      <c r="D974" s="21">
        <v>55148223423.120003</v>
      </c>
      <c r="E974" s="21">
        <v>4502773.364941</v>
      </c>
      <c r="F974" s="21">
        <v>1785</v>
      </c>
      <c r="G974" s="3">
        <v>137.804887471201</v>
      </c>
      <c r="H974" s="3">
        <v>-12.135854650795</v>
      </c>
    </row>
    <row r="975" spans="1:8">
      <c r="A975" s="2">
        <v>41492</v>
      </c>
      <c r="B975" s="21">
        <v>12225.462079000001</v>
      </c>
      <c r="C975" s="12">
        <f t="shared" si="15"/>
        <v>-1.8058802202330357E-3</v>
      </c>
      <c r="D975" s="21">
        <v>55058099524.620003</v>
      </c>
      <c r="E975" s="21">
        <v>4503571.3635640005</v>
      </c>
      <c r="F975" s="21">
        <v>1788</v>
      </c>
      <c r="G975" s="3">
        <v>132.81985876809301</v>
      </c>
      <c r="H975" s="3">
        <v>-11.274135572560899</v>
      </c>
    </row>
    <row r="976" spans="1:8">
      <c r="A976" s="2">
        <v>41493</v>
      </c>
      <c r="B976" s="21">
        <v>12224.556936000001</v>
      </c>
      <c r="C976" s="12">
        <f t="shared" si="15"/>
        <v>-7.4037528737236092E-5</v>
      </c>
      <c r="D976" s="21">
        <v>55054164549.599998</v>
      </c>
      <c r="E976" s="21">
        <v>4503571.3635640005</v>
      </c>
      <c r="F976" s="21">
        <v>1788</v>
      </c>
      <c r="G976" s="3">
        <v>147.676323586416</v>
      </c>
      <c r="H976" s="3">
        <v>-11.3266409709433</v>
      </c>
    </row>
    <row r="977" spans="1:8">
      <c r="A977" s="2">
        <v>41494</v>
      </c>
      <c r="B977" s="21">
        <v>12216.584677000001</v>
      </c>
      <c r="C977" s="12">
        <f t="shared" si="15"/>
        <v>-6.5215116112083207E-4</v>
      </c>
      <c r="D977" s="21">
        <v>55340963640.730003</v>
      </c>
      <c r="E977" s="21">
        <v>4530375.0696940003</v>
      </c>
      <c r="F977" s="21">
        <v>1791</v>
      </c>
      <c r="G977" s="3">
        <v>155.54413401579799</v>
      </c>
      <c r="H977" s="3">
        <v>-11.4174602269012</v>
      </c>
    </row>
    <row r="978" spans="1:8">
      <c r="A978" s="2">
        <v>41495</v>
      </c>
      <c r="B978" s="21">
        <v>12242.311960000001</v>
      </c>
      <c r="C978" s="12">
        <f t="shared" si="15"/>
        <v>2.1059308865952185E-3</v>
      </c>
      <c r="D978" s="21">
        <v>55451265901.540001</v>
      </c>
      <c r="E978" s="21">
        <v>4529463.4917550003</v>
      </c>
      <c r="F978" s="21">
        <v>1788</v>
      </c>
      <c r="G978" s="3">
        <v>207.060898847799</v>
      </c>
      <c r="H978" s="3">
        <v>-11.013287734327101</v>
      </c>
    </row>
    <row r="979" spans="1:8">
      <c r="A979" s="2">
        <v>41496</v>
      </c>
      <c r="B979" s="21">
        <v>12241.446943000001</v>
      </c>
      <c r="C979" s="12">
        <f t="shared" si="15"/>
        <v>-7.0657977253512161E-5</v>
      </c>
      <c r="D979" s="21">
        <v>55447187014.699997</v>
      </c>
      <c r="E979" s="21">
        <v>4529463.4917550003</v>
      </c>
      <c r="F979" s="21">
        <v>1788</v>
      </c>
      <c r="G979" s="3">
        <v>159.94801903183799</v>
      </c>
      <c r="H979" s="3">
        <v>-9.6956473331120598</v>
      </c>
    </row>
    <row r="980" spans="1:8">
      <c r="A980" s="2">
        <v>41497</v>
      </c>
      <c r="B980" s="21">
        <v>12240.541487</v>
      </c>
      <c r="C980" s="12">
        <f t="shared" si="15"/>
        <v>-7.3966419510414E-5</v>
      </c>
      <c r="D980" s="21">
        <v>55443085785.169998</v>
      </c>
      <c r="E980" s="21">
        <v>4529463.4917550003</v>
      </c>
      <c r="F980" s="21">
        <v>1788</v>
      </c>
      <c r="G980" s="3">
        <v>125.319464528772</v>
      </c>
      <c r="H980" s="3">
        <v>-10.1088406368994</v>
      </c>
    </row>
    <row r="981" spans="1:8">
      <c r="A981" s="2">
        <v>41498</v>
      </c>
      <c r="B981" s="21">
        <v>12275.274799999999</v>
      </c>
      <c r="C981" s="12">
        <f t="shared" si="15"/>
        <v>2.8375634392389533E-3</v>
      </c>
      <c r="D981" s="21">
        <v>55610278847.779999</v>
      </c>
      <c r="E981" s="21">
        <v>4530279.2907060003</v>
      </c>
      <c r="F981" s="21">
        <v>1789</v>
      </c>
      <c r="G981" s="3">
        <v>126.65730628868999</v>
      </c>
      <c r="H981" s="3">
        <v>-10.850811787738801</v>
      </c>
    </row>
    <row r="982" spans="1:8">
      <c r="A982" s="2">
        <v>41499</v>
      </c>
      <c r="B982" s="21">
        <v>12359.660946</v>
      </c>
      <c r="C982" s="12">
        <f t="shared" si="15"/>
        <v>6.8744812132434498E-3</v>
      </c>
      <c r="D982" s="21">
        <v>55970313048.25</v>
      </c>
      <c r="E982" s="21">
        <v>4528440.2102499995</v>
      </c>
      <c r="F982" s="21">
        <v>1789</v>
      </c>
      <c r="G982" s="3">
        <v>146.54307504836001</v>
      </c>
      <c r="H982" s="3">
        <v>-9.6768172986414793</v>
      </c>
    </row>
    <row r="983" spans="1:8">
      <c r="A983" s="2">
        <v>41500</v>
      </c>
      <c r="B983" s="21">
        <v>12434.589216</v>
      </c>
      <c r="C983" s="12">
        <f t="shared" si="15"/>
        <v>6.0623240659566507E-3</v>
      </c>
      <c r="D983" s="21">
        <v>56299380931.75</v>
      </c>
      <c r="E983" s="21">
        <v>4527631.3583930004</v>
      </c>
      <c r="F983" s="21">
        <v>1792</v>
      </c>
      <c r="G983" s="3">
        <v>121.104906173424</v>
      </c>
      <c r="H983" s="3">
        <v>-7.4481518384307401</v>
      </c>
    </row>
    <row r="984" spans="1:8">
      <c r="A984" s="2">
        <v>41501</v>
      </c>
      <c r="B984" s="21">
        <v>12326.689532</v>
      </c>
      <c r="C984" s="12">
        <f t="shared" si="15"/>
        <v>-8.6773822701888582E-3</v>
      </c>
      <c r="D984" s="21">
        <v>55666656058.970001</v>
      </c>
      <c r="E984" s="21">
        <v>4515774.335155</v>
      </c>
      <c r="F984" s="21">
        <v>1791</v>
      </c>
      <c r="G984" s="3">
        <v>84.395277924102402</v>
      </c>
      <c r="H984" s="3">
        <v>-9.0405649969214892</v>
      </c>
    </row>
    <row r="985" spans="1:8">
      <c r="A985" s="2">
        <v>41502</v>
      </c>
      <c r="B985" s="21">
        <v>12278.583366999999</v>
      </c>
      <c r="C985" s="12">
        <f t="shared" si="15"/>
        <v>-3.902602144324134E-3</v>
      </c>
      <c r="D985" s="21">
        <v>55552233165.190002</v>
      </c>
      <c r="E985" s="21">
        <v>4524444.8561540004</v>
      </c>
      <c r="F985" s="21">
        <v>1791</v>
      </c>
      <c r="G985" s="3">
        <v>57.559018605681899</v>
      </c>
      <c r="H985" s="3">
        <v>-9.7329330046295102</v>
      </c>
    </row>
    <row r="986" spans="1:8">
      <c r="A986" s="2">
        <v>41503</v>
      </c>
      <c r="B986" s="21">
        <v>12277.314532</v>
      </c>
      <c r="C986" s="12">
        <f t="shared" si="15"/>
        <v>-1.0333724682027027E-4</v>
      </c>
      <c r="D986" s="21">
        <v>55548032582.690002</v>
      </c>
      <c r="E986" s="21">
        <v>4524444.8561540004</v>
      </c>
      <c r="F986" s="21">
        <v>1791</v>
      </c>
      <c r="G986" s="3">
        <v>43.138252589835602</v>
      </c>
      <c r="H986" s="3">
        <v>-9.9745664163353691</v>
      </c>
    </row>
    <row r="987" spans="1:8">
      <c r="A987" s="2">
        <v>41504</v>
      </c>
      <c r="B987" s="21">
        <v>12276.386043</v>
      </c>
      <c r="C987" s="12">
        <f t="shared" si="15"/>
        <v>-7.5626391877462701E-5</v>
      </c>
      <c r="D987" s="21">
        <v>55543831684.660004</v>
      </c>
      <c r="E987" s="21">
        <v>4524444.8561540004</v>
      </c>
      <c r="F987" s="21">
        <v>1791</v>
      </c>
      <c r="G987" s="3">
        <v>40.815558649358898</v>
      </c>
      <c r="H987" s="3">
        <v>-8.9898559622439898</v>
      </c>
    </row>
    <row r="988" spans="1:8">
      <c r="A988" s="2">
        <v>41505</v>
      </c>
      <c r="B988" s="21">
        <v>12275.457775000001</v>
      </c>
      <c r="C988" s="12">
        <f t="shared" si="15"/>
        <v>-7.5614109620555673E-5</v>
      </c>
      <c r="D988" s="21">
        <v>55539631788.209999</v>
      </c>
      <c r="E988" s="21">
        <v>4524444.8561540004</v>
      </c>
      <c r="F988" s="21">
        <v>1791</v>
      </c>
      <c r="G988" s="3">
        <v>40.637649621180501</v>
      </c>
      <c r="H988" s="3">
        <v>-8.7178794402386597</v>
      </c>
    </row>
    <row r="989" spans="1:8">
      <c r="A989" s="2">
        <v>41506</v>
      </c>
      <c r="B989" s="21">
        <v>12258.689834000001</v>
      </c>
      <c r="C989" s="12">
        <f t="shared" si="15"/>
        <v>-1.3659727651175162E-3</v>
      </c>
      <c r="D989" s="21">
        <v>55477342233.389999</v>
      </c>
      <c r="E989" s="21">
        <v>4525568.5591810001</v>
      </c>
      <c r="F989" s="21">
        <v>1795</v>
      </c>
      <c r="G989" s="3">
        <v>38.430718016438597</v>
      </c>
      <c r="H989" s="3">
        <v>-8.8107261930783292</v>
      </c>
    </row>
    <row r="990" spans="1:8">
      <c r="A990" s="2">
        <v>41507</v>
      </c>
      <c r="B990" s="21">
        <v>12258.227676</v>
      </c>
      <c r="C990" s="12">
        <f t="shared" si="15"/>
        <v>-3.7700439953905787E-5</v>
      </c>
      <c r="D990" s="21">
        <v>55497557064.160004</v>
      </c>
      <c r="E990" s="21">
        <v>4527398.4664350003</v>
      </c>
      <c r="F990" s="21">
        <v>1798</v>
      </c>
      <c r="G990" s="3">
        <v>56.347992583236298</v>
      </c>
      <c r="H990" s="3">
        <v>-9.68543412170966</v>
      </c>
    </row>
    <row r="991" spans="1:8">
      <c r="A991" s="2">
        <v>41508</v>
      </c>
      <c r="B991" s="21">
        <v>12262.940594</v>
      </c>
      <c r="C991" s="12">
        <f t="shared" si="15"/>
        <v>3.8446977202312351E-4</v>
      </c>
      <c r="D991" s="21">
        <v>55488525437.709999</v>
      </c>
      <c r="E991" s="21">
        <v>4524858.8749949997</v>
      </c>
      <c r="F991" s="21">
        <v>1796</v>
      </c>
      <c r="G991" s="3">
        <v>41.018063264235202</v>
      </c>
      <c r="H991" s="3">
        <v>-10.963105761006499</v>
      </c>
    </row>
    <row r="992" spans="1:8">
      <c r="A992" s="2">
        <v>41509</v>
      </c>
      <c r="B992" s="21">
        <v>12244.644199</v>
      </c>
      <c r="C992" s="12">
        <f t="shared" si="15"/>
        <v>-1.4920071462265288E-3</v>
      </c>
      <c r="D992" s="21">
        <v>55405370396.25</v>
      </c>
      <c r="E992" s="21">
        <v>4524865.7879630001</v>
      </c>
      <c r="F992" s="21">
        <v>1797</v>
      </c>
      <c r="G992" s="3">
        <v>33.277346490689602</v>
      </c>
      <c r="H992" s="3">
        <v>-11.209120862721599</v>
      </c>
    </row>
    <row r="993" spans="1:8">
      <c r="A993" s="2">
        <v>41510</v>
      </c>
      <c r="B993" s="21">
        <v>12243.739754</v>
      </c>
      <c r="C993" s="12">
        <f t="shared" si="15"/>
        <v>-7.3864539083462138E-5</v>
      </c>
      <c r="D993" s="21">
        <v>55401279131.169998</v>
      </c>
      <c r="E993" s="21">
        <v>4524865.7879630001</v>
      </c>
      <c r="F993" s="21">
        <v>1797</v>
      </c>
      <c r="G993" s="3">
        <v>35.107195308987201</v>
      </c>
      <c r="H993" s="3">
        <v>-11.1894345646928</v>
      </c>
    </row>
    <row r="994" spans="1:8">
      <c r="A994" s="2">
        <v>41511</v>
      </c>
      <c r="B994" s="21">
        <v>12242.835654</v>
      </c>
      <c r="C994" s="12">
        <f t="shared" si="15"/>
        <v>-7.3841817791363667E-5</v>
      </c>
      <c r="D994" s="21">
        <v>55397188200.029999</v>
      </c>
      <c r="E994" s="21">
        <v>4524865.7879630001</v>
      </c>
      <c r="F994" s="21">
        <v>1797</v>
      </c>
      <c r="G994" s="3">
        <v>40.262076158986801</v>
      </c>
      <c r="H994" s="3">
        <v>-10.8528474077459</v>
      </c>
    </row>
    <row r="995" spans="1:8">
      <c r="A995" s="2">
        <v>41512</v>
      </c>
      <c r="B995" s="21">
        <v>12202.773922</v>
      </c>
      <c r="C995" s="12">
        <f t="shared" si="15"/>
        <v>-3.2722592324361619E-3</v>
      </c>
      <c r="D995" s="21">
        <v>55126095758.120003</v>
      </c>
      <c r="E995" s="21">
        <v>4517397.2309400002</v>
      </c>
      <c r="F995" s="21">
        <v>1796</v>
      </c>
      <c r="G995" s="3">
        <v>34.880285712332999</v>
      </c>
      <c r="H995" s="3">
        <v>-11.7203212938925</v>
      </c>
    </row>
    <row r="996" spans="1:8">
      <c r="A996" s="2">
        <v>41513</v>
      </c>
      <c r="B996" s="21">
        <v>12193.015267999999</v>
      </c>
      <c r="C996" s="12">
        <f t="shared" si="15"/>
        <v>-7.997078420347969E-4</v>
      </c>
      <c r="D996" s="21">
        <v>55084813549.279999</v>
      </c>
      <c r="E996" s="21">
        <v>4517740.1110349996</v>
      </c>
      <c r="F996" s="21">
        <v>1796</v>
      </c>
      <c r="G996" s="3">
        <v>33.695037165038798</v>
      </c>
      <c r="H996" s="3">
        <v>-11.889069309905199</v>
      </c>
    </row>
    <row r="997" spans="1:8">
      <c r="A997" s="2">
        <v>41513</v>
      </c>
      <c r="B997" s="21">
        <v>12193.015267999999</v>
      </c>
      <c r="C997" s="12">
        <f t="shared" si="15"/>
        <v>0</v>
      </c>
      <c r="D997" s="21">
        <v>55084813549.279999</v>
      </c>
      <c r="E997" s="21">
        <v>4517740.1110349996</v>
      </c>
      <c r="F997" s="21">
        <v>1796</v>
      </c>
      <c r="G997" s="3">
        <v>33.695037165038798</v>
      </c>
      <c r="H997" s="3">
        <v>-11.889069309905199</v>
      </c>
    </row>
    <row r="998" spans="1:8">
      <c r="A998" s="2">
        <v>41514</v>
      </c>
      <c r="B998" s="21">
        <v>12317.738735000001</v>
      </c>
      <c r="C998" s="12">
        <f t="shared" si="15"/>
        <v>1.0229091349318044E-2</v>
      </c>
      <c r="D998" s="21">
        <v>55644704077.050003</v>
      </c>
      <c r="E998" s="21">
        <v>4517440.4014250003</v>
      </c>
      <c r="F998" s="21">
        <v>1796</v>
      </c>
      <c r="G998" s="3">
        <v>56.834150590483802</v>
      </c>
      <c r="H998" s="3">
        <v>-9.8037196506511801</v>
      </c>
    </row>
    <row r="999" spans="1:8">
      <c r="A999" s="2">
        <v>41515</v>
      </c>
      <c r="B999" s="21">
        <v>12245.676695</v>
      </c>
      <c r="C999" s="12">
        <f t="shared" si="15"/>
        <v>-5.85026534092994E-3</v>
      </c>
      <c r="D999" s="21">
        <v>55301731389.800003</v>
      </c>
      <c r="E999" s="21">
        <v>4515999.9828960001</v>
      </c>
      <c r="F999" s="21">
        <v>1795</v>
      </c>
      <c r="G999" s="3">
        <v>40.3083679419615</v>
      </c>
      <c r="H999" s="3">
        <v>-10.857179806784901</v>
      </c>
    </row>
    <row r="1000" spans="1:8">
      <c r="A1000" s="2">
        <v>41516</v>
      </c>
      <c r="B1000" s="21">
        <v>12297.463556000001</v>
      </c>
      <c r="C1000" s="12">
        <f t="shared" si="15"/>
        <v>4.2289913648582162E-3</v>
      </c>
      <c r="D1000" s="21">
        <v>55539307319.5</v>
      </c>
      <c r="E1000" s="21">
        <v>4516326.9105080003</v>
      </c>
      <c r="F1000" s="21">
        <v>1796</v>
      </c>
      <c r="G1000" s="3">
        <v>47.8543780274547</v>
      </c>
      <c r="H1000" s="3">
        <v>-10.0692607698898</v>
      </c>
    </row>
    <row r="1001" spans="1:8">
      <c r="A1001" s="2">
        <v>41517</v>
      </c>
      <c r="B1001" s="21">
        <v>12296.534691999999</v>
      </c>
      <c r="C1001" s="12">
        <f t="shared" si="15"/>
        <v>-7.5532974403338826E-5</v>
      </c>
      <c r="D1001" s="21">
        <v>55535170536.059998</v>
      </c>
      <c r="E1001" s="21">
        <v>4516326.9105080003</v>
      </c>
      <c r="F1001" s="21">
        <v>1796</v>
      </c>
      <c r="G1001" s="3">
        <v>23.004181106247</v>
      </c>
      <c r="H1001" s="3">
        <v>-9.6052953214928198</v>
      </c>
    </row>
    <row r="1002" spans="1:8">
      <c r="A1002" s="2">
        <v>41518</v>
      </c>
      <c r="B1002" s="21">
        <v>12295.618805</v>
      </c>
      <c r="C1002" s="12">
        <f t="shared" si="15"/>
        <v>-7.4483342091090818E-5</v>
      </c>
      <c r="D1002" s="21">
        <v>55531034089.720001</v>
      </c>
      <c r="E1002" s="21">
        <v>4516326.9105080003</v>
      </c>
      <c r="F1002" s="21">
        <v>1796</v>
      </c>
      <c r="G1002" s="3">
        <v>9.7346799903491803</v>
      </c>
      <c r="H1002" s="3">
        <v>-9.2170117681519805</v>
      </c>
    </row>
    <row r="1003" spans="1:8">
      <c r="A1003" s="2">
        <v>41519</v>
      </c>
      <c r="B1003" s="21">
        <v>12301.026151</v>
      </c>
      <c r="C1003" s="12">
        <f t="shared" si="15"/>
        <v>4.3977827271296586E-4</v>
      </c>
      <c r="D1003" s="21">
        <v>55537866005.449997</v>
      </c>
      <c r="E1003" s="21">
        <v>4514875.95737</v>
      </c>
      <c r="F1003" s="21">
        <v>1795</v>
      </c>
      <c r="G1003" s="3">
        <v>3.0262623959702499</v>
      </c>
      <c r="H1003" s="3">
        <v>-8.2552585291979899</v>
      </c>
    </row>
    <row r="1004" spans="1:8">
      <c r="A1004" s="2">
        <v>41520</v>
      </c>
      <c r="B1004" s="21">
        <v>12344.238858000001</v>
      </c>
      <c r="C1004" s="12">
        <f t="shared" si="15"/>
        <v>3.512935138056564E-3</v>
      </c>
      <c r="D1004" s="21">
        <v>55737155715.379997</v>
      </c>
      <c r="E1004" s="21">
        <v>4515241.6311870003</v>
      </c>
      <c r="F1004" s="21">
        <v>1795</v>
      </c>
      <c r="G1004" s="3">
        <v>7.6043891082366404</v>
      </c>
      <c r="H1004" s="3">
        <v>-6.6851691707557297</v>
      </c>
    </row>
    <row r="1005" spans="1:8">
      <c r="A1005" s="2">
        <v>41521</v>
      </c>
      <c r="B1005" s="21">
        <v>12403.536862000001</v>
      </c>
      <c r="C1005" s="12">
        <f t="shared" si="15"/>
        <v>4.8036986874707647E-3</v>
      </c>
      <c r="D1005" s="21">
        <v>55994692977.260002</v>
      </c>
      <c r="E1005" s="21">
        <v>4514401.2046720004</v>
      </c>
      <c r="F1005" s="21">
        <v>1793</v>
      </c>
      <c r="G1005" s="3">
        <v>16.6431042135432</v>
      </c>
      <c r="H1005" s="3">
        <v>-5.8897315161022199</v>
      </c>
    </row>
    <row r="1006" spans="1:8">
      <c r="A1006" s="2">
        <v>41522</v>
      </c>
      <c r="B1006" s="21">
        <v>12419.355565</v>
      </c>
      <c r="C1006" s="12">
        <f t="shared" si="15"/>
        <v>1.2753380891269693E-3</v>
      </c>
      <c r="D1006" s="21">
        <v>56065039357.389999</v>
      </c>
      <c r="E1006" s="21">
        <v>4514326.4961099997</v>
      </c>
      <c r="F1006" s="21">
        <v>1794</v>
      </c>
      <c r="G1006" s="3">
        <v>21.100044032087599</v>
      </c>
      <c r="H1006" s="3">
        <v>-5.6252696271415301</v>
      </c>
    </row>
    <row r="1007" spans="1:8">
      <c r="A1007" s="2">
        <v>41523</v>
      </c>
      <c r="B1007" s="21">
        <v>12341.149923999999</v>
      </c>
      <c r="C1007" s="12">
        <f t="shared" si="15"/>
        <v>-6.2970772187566776E-3</v>
      </c>
      <c r="D1007" s="21">
        <v>55711625546.519997</v>
      </c>
      <c r="E1007" s="21">
        <v>4514297.3439910002</v>
      </c>
      <c r="F1007" s="21">
        <v>1793</v>
      </c>
      <c r="G1007" s="3">
        <v>12.2424380548927</v>
      </c>
      <c r="H1007" s="3">
        <v>-6.8027713552273603</v>
      </c>
    </row>
    <row r="1008" spans="1:8">
      <c r="A1008" s="2">
        <v>41524</v>
      </c>
      <c r="B1008" s="21">
        <v>12340.215356000001</v>
      </c>
      <c r="C1008" s="12">
        <f t="shared" si="15"/>
        <v>-7.5727789205550089E-5</v>
      </c>
      <c r="D1008" s="21">
        <v>55707401404.129997</v>
      </c>
      <c r="E1008" s="21">
        <v>4514297.3439910002</v>
      </c>
      <c r="F1008" s="21">
        <v>1793</v>
      </c>
      <c r="G1008" s="3">
        <v>13.032666574642599</v>
      </c>
      <c r="H1008" s="3">
        <v>-6.7075287881750398</v>
      </c>
    </row>
    <row r="1009" spans="1:8">
      <c r="A1009" s="2">
        <v>41525</v>
      </c>
      <c r="B1009" s="21">
        <v>12339.279560999999</v>
      </c>
      <c r="C1009" s="12">
        <f t="shared" si="15"/>
        <v>-7.5832955341920944E-5</v>
      </c>
      <c r="D1009" s="21">
        <v>55703176946.980003</v>
      </c>
      <c r="E1009" s="21">
        <v>4514297.3439910002</v>
      </c>
      <c r="F1009" s="21">
        <v>1793</v>
      </c>
      <c r="G1009" s="3">
        <v>10.0746722995871</v>
      </c>
      <c r="H1009" s="3">
        <v>-7.0524950203482204</v>
      </c>
    </row>
    <row r="1010" spans="1:8">
      <c r="A1010" s="2">
        <v>41526</v>
      </c>
      <c r="B1010" s="21">
        <v>12460.41733</v>
      </c>
      <c r="C1010" s="12">
        <f t="shared" si="15"/>
        <v>9.8172481141341125E-3</v>
      </c>
      <c r="D1010" s="21">
        <v>56220118717.150002</v>
      </c>
      <c r="E1010" s="21">
        <v>4511861.5603790004</v>
      </c>
      <c r="F1010" s="21">
        <v>1789</v>
      </c>
      <c r="G1010" s="3">
        <v>24.074149962979401</v>
      </c>
      <c r="H1010" s="3">
        <v>-4.1052946097968501</v>
      </c>
    </row>
    <row r="1011" spans="1:8">
      <c r="A1011" s="2">
        <v>41527</v>
      </c>
      <c r="B1011" s="21">
        <v>12553.793212</v>
      </c>
      <c r="C1011" s="12">
        <f t="shared" si="15"/>
        <v>7.4938005306761481E-3</v>
      </c>
      <c r="D1011" s="21">
        <v>56675452895.970001</v>
      </c>
      <c r="E1011" s="21">
        <v>4514648.3069940004</v>
      </c>
      <c r="F1011" s="21">
        <v>1793</v>
      </c>
      <c r="G1011" s="3">
        <v>35.994436394257697</v>
      </c>
      <c r="H1011" s="3">
        <v>-2.1092948587342</v>
      </c>
    </row>
    <row r="1012" spans="1:8">
      <c r="A1012" s="2">
        <v>41528</v>
      </c>
      <c r="B1012" s="21">
        <v>12586.931203</v>
      </c>
      <c r="C1012" s="12">
        <f t="shared" si="15"/>
        <v>2.6396795327426172E-3</v>
      </c>
      <c r="D1012" s="21">
        <v>56866892249.989998</v>
      </c>
      <c r="E1012" s="21">
        <v>4517979.8328839997</v>
      </c>
      <c r="F1012" s="21">
        <v>1794</v>
      </c>
      <c r="G1012" s="3">
        <v>35.668303929424397</v>
      </c>
      <c r="H1012" s="3">
        <v>-2.8430454196008501</v>
      </c>
    </row>
    <row r="1013" spans="1:8">
      <c r="A1013" s="2">
        <v>41529</v>
      </c>
      <c r="B1013" s="21">
        <v>12570.163568</v>
      </c>
      <c r="C1013" s="12">
        <f t="shared" si="15"/>
        <v>-1.3321463929193253E-3</v>
      </c>
      <c r="D1013" s="21">
        <v>56818039781.529999</v>
      </c>
      <c r="E1013" s="21">
        <v>4520102.4472589996</v>
      </c>
      <c r="F1013" s="21">
        <v>1792</v>
      </c>
      <c r="G1013" s="3">
        <v>22.810317990496099</v>
      </c>
      <c r="H1013" s="3">
        <v>-3.0873027186278801</v>
      </c>
    </row>
    <row r="1014" spans="1:8">
      <c r="A1014" s="2">
        <v>41530</v>
      </c>
      <c r="B1014" s="21">
        <v>12516.207202</v>
      </c>
      <c r="C1014" s="12">
        <f t="shared" si="15"/>
        <v>-4.2924155845797934E-3</v>
      </c>
      <c r="D1014" s="21">
        <v>54816847589.449997</v>
      </c>
      <c r="E1014" s="21">
        <v>4395968.8403359996</v>
      </c>
      <c r="F1014" s="21">
        <v>1792</v>
      </c>
      <c r="G1014" s="3">
        <v>8.2852162573722392</v>
      </c>
      <c r="H1014" s="3">
        <v>-3.9025429318834499</v>
      </c>
    </row>
    <row r="1015" spans="1:8">
      <c r="A1015" s="2">
        <v>41531</v>
      </c>
      <c r="B1015" s="21">
        <v>12468.846524</v>
      </c>
      <c r="C1015" s="12">
        <f t="shared" si="15"/>
        <v>-3.7839480631505686E-3</v>
      </c>
      <c r="D1015" s="21">
        <v>54812660796.589996</v>
      </c>
      <c r="E1015" s="21">
        <v>4395968.8403359996</v>
      </c>
      <c r="F1015" s="21">
        <v>1792</v>
      </c>
      <c r="G1015" s="3">
        <v>14.9708733245836</v>
      </c>
      <c r="H1015" s="3">
        <v>-2.0036356064177401</v>
      </c>
    </row>
    <row r="1016" spans="1:8">
      <c r="A1016" s="2">
        <v>41532</v>
      </c>
      <c r="B1016" s="21">
        <v>12467.894186</v>
      </c>
      <c r="C1016" s="12">
        <f t="shared" si="15"/>
        <v>-7.6377393704213644E-5</v>
      </c>
      <c r="D1016" s="21">
        <v>54808474346.489998</v>
      </c>
      <c r="E1016" s="21">
        <v>4395968.8403359996</v>
      </c>
      <c r="F1016" s="21">
        <v>1792</v>
      </c>
      <c r="G1016" s="3">
        <v>20.460762700339401</v>
      </c>
      <c r="H1016" s="3">
        <v>-9.2177346282607001E-2</v>
      </c>
    </row>
    <row r="1017" spans="1:8">
      <c r="A1017" s="2">
        <v>41533</v>
      </c>
      <c r="B1017" s="21">
        <v>12456.212473</v>
      </c>
      <c r="C1017" s="12">
        <f t="shared" si="15"/>
        <v>-9.3694354681941037E-4</v>
      </c>
      <c r="D1017" s="21">
        <v>53884011574.470001</v>
      </c>
      <c r="E1017" s="21">
        <v>4325105.6637930004</v>
      </c>
      <c r="F1017" s="21">
        <v>1788</v>
      </c>
      <c r="G1017" s="3">
        <v>19.244569485671398</v>
      </c>
      <c r="H1017" s="3">
        <v>0.30347067573064301</v>
      </c>
    </row>
    <row r="1018" spans="1:8">
      <c r="A1018" s="2">
        <v>41534</v>
      </c>
      <c r="B1018" s="21">
        <v>12509.468627</v>
      </c>
      <c r="C1018" s="12">
        <f t="shared" si="15"/>
        <v>4.2754692981866104E-3</v>
      </c>
      <c r="D1018" s="21">
        <v>54114365899.889999</v>
      </c>
      <c r="E1018" s="21">
        <v>4325881.0160419997</v>
      </c>
      <c r="F1018" s="21">
        <v>1788</v>
      </c>
      <c r="G1018" s="3">
        <v>25.7133191748446</v>
      </c>
      <c r="H1018" s="3">
        <v>1.0028234275150301</v>
      </c>
    </row>
    <row r="1019" spans="1:8">
      <c r="A1019" s="2">
        <v>41535</v>
      </c>
      <c r="B1019" s="21">
        <v>12507.474217000001</v>
      </c>
      <c r="C1019" s="12">
        <f t="shared" si="15"/>
        <v>-1.5943203180466588E-4</v>
      </c>
      <c r="D1019" s="21">
        <v>53997466264</v>
      </c>
      <c r="E1019" s="21">
        <v>4317119.2641629996</v>
      </c>
      <c r="F1019" s="21">
        <v>1789</v>
      </c>
      <c r="G1019" s="3">
        <v>25.585168956630302</v>
      </c>
      <c r="H1019" s="3">
        <v>0.317988333742169</v>
      </c>
    </row>
    <row r="1020" spans="1:8">
      <c r="A1020" s="2">
        <v>41536</v>
      </c>
      <c r="B1020" s="21">
        <v>12522.103239</v>
      </c>
      <c r="C1020" s="12">
        <f t="shared" si="15"/>
        <v>1.1696223990704364E-3</v>
      </c>
      <c r="D1020" s="21">
        <v>52479247699.419998</v>
      </c>
      <c r="E1020" s="21">
        <v>4200697.1221369999</v>
      </c>
      <c r="F1020" s="21">
        <v>1789</v>
      </c>
      <c r="G1020" s="3">
        <v>29.5202127928533</v>
      </c>
      <c r="H1020" s="3">
        <v>0.57966488504079805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"/>
  <dimension ref="A1:K677"/>
  <sheetViews>
    <sheetView workbookViewId="0">
      <selection sqref="A1:A1048576"/>
    </sheetView>
  </sheetViews>
  <sheetFormatPr defaultColWidth="11.42578125" defaultRowHeight="15"/>
  <cols>
    <col min="7" max="7" width="19.7109375" bestFit="1" customWidth="1"/>
    <col min="8" max="8" width="18.7109375" bestFit="1" customWidth="1"/>
  </cols>
  <sheetData>
    <row r="1" spans="1:11" ht="54">
      <c r="A1" s="13" t="s">
        <v>29988</v>
      </c>
      <c r="B1" s="13" t="s">
        <v>1</v>
      </c>
      <c r="C1" s="14" t="s">
        <v>29983</v>
      </c>
      <c r="D1" s="13" t="s">
        <v>2</v>
      </c>
      <c r="E1" s="13" t="s">
        <v>3</v>
      </c>
      <c r="F1" s="13" t="s">
        <v>4</v>
      </c>
      <c r="G1" s="13" t="s">
        <v>5</v>
      </c>
      <c r="H1" s="13" t="s">
        <v>6</v>
      </c>
      <c r="J1" s="8" t="s">
        <v>7</v>
      </c>
      <c r="K1" s="9" t="s">
        <v>14310</v>
      </c>
    </row>
    <row r="2" spans="1:11" ht="45">
      <c r="A2" s="15">
        <v>40882</v>
      </c>
      <c r="B2" s="16" t="s">
        <v>14</v>
      </c>
      <c r="C2" s="17" t="s">
        <v>29984</v>
      </c>
      <c r="D2" s="16" t="s">
        <v>14311</v>
      </c>
      <c r="E2" s="16" t="s">
        <v>14312</v>
      </c>
      <c r="F2" s="16" t="s">
        <v>14311</v>
      </c>
      <c r="G2" s="16" t="s">
        <v>13011</v>
      </c>
      <c r="H2" s="16" t="s">
        <v>13011</v>
      </c>
      <c r="J2" s="8" t="s">
        <v>8</v>
      </c>
      <c r="K2" s="9" t="s">
        <v>14313</v>
      </c>
    </row>
    <row r="3" spans="1:11">
      <c r="A3" s="15">
        <v>40883</v>
      </c>
      <c r="B3" s="16" t="s">
        <v>14</v>
      </c>
      <c r="C3" s="12">
        <f t="shared" ref="C3:C66" si="0">+(B3-B2)/B2</f>
        <v>0</v>
      </c>
      <c r="D3" s="16" t="s">
        <v>14311</v>
      </c>
      <c r="E3" s="16" t="s">
        <v>14312</v>
      </c>
      <c r="F3" s="16" t="s">
        <v>14311</v>
      </c>
      <c r="G3" s="16" t="s">
        <v>13011</v>
      </c>
      <c r="H3" s="16" t="s">
        <v>13011</v>
      </c>
    </row>
    <row r="4" spans="1:11">
      <c r="A4" s="15">
        <v>40884</v>
      </c>
      <c r="B4" s="16" t="s">
        <v>14</v>
      </c>
      <c r="C4" s="12">
        <f t="shared" si="0"/>
        <v>0</v>
      </c>
      <c r="D4" s="16" t="s">
        <v>14311</v>
      </c>
      <c r="E4" s="16" t="s">
        <v>14312</v>
      </c>
      <c r="F4" s="16" t="s">
        <v>14311</v>
      </c>
      <c r="G4" s="16" t="s">
        <v>13011</v>
      </c>
      <c r="H4" s="16" t="s">
        <v>13011</v>
      </c>
    </row>
    <row r="5" spans="1:11">
      <c r="A5" s="15">
        <v>40885</v>
      </c>
      <c r="B5" s="16" t="s">
        <v>30047</v>
      </c>
      <c r="C5" s="12">
        <f t="shared" si="0"/>
        <v>1.0000003385357559E-10</v>
      </c>
      <c r="D5" s="16" t="s">
        <v>14311</v>
      </c>
      <c r="E5" s="16" t="s">
        <v>14312</v>
      </c>
      <c r="F5" s="16" t="s">
        <v>14311</v>
      </c>
      <c r="G5" s="16" t="s">
        <v>13011</v>
      </c>
      <c r="H5" s="16" t="s">
        <v>13011</v>
      </c>
    </row>
    <row r="6" spans="1:11">
      <c r="A6" s="15">
        <v>40886</v>
      </c>
      <c r="B6" s="16" t="s">
        <v>14</v>
      </c>
      <c r="C6" s="12">
        <f t="shared" si="0"/>
        <v>-1.0000003384357558E-10</v>
      </c>
      <c r="D6" s="16" t="s">
        <v>14311</v>
      </c>
      <c r="E6" s="16" t="s">
        <v>14312</v>
      </c>
      <c r="F6" s="16" t="s">
        <v>14255</v>
      </c>
      <c r="G6" s="16" t="s">
        <v>13011</v>
      </c>
      <c r="H6" s="16" t="s">
        <v>13011</v>
      </c>
    </row>
    <row r="7" spans="1:11">
      <c r="A7" s="15">
        <v>40887</v>
      </c>
      <c r="B7" s="16" t="s">
        <v>14314</v>
      </c>
      <c r="C7" s="12">
        <f t="shared" si="0"/>
        <v>1.9794939999999771E-3</v>
      </c>
      <c r="D7" s="16" t="s">
        <v>14315</v>
      </c>
      <c r="E7" s="16" t="s">
        <v>14316</v>
      </c>
      <c r="F7" s="16" t="s">
        <v>14255</v>
      </c>
      <c r="G7" s="16" t="s">
        <v>13011</v>
      </c>
      <c r="H7" s="16" t="s">
        <v>13011</v>
      </c>
    </row>
    <row r="8" spans="1:11">
      <c r="A8" s="15">
        <v>40888</v>
      </c>
      <c r="B8" s="16" t="s">
        <v>14317</v>
      </c>
      <c r="C8" s="12">
        <f t="shared" si="0"/>
        <v>-8.2237211932455369E-5</v>
      </c>
      <c r="D8" s="16" t="s">
        <v>14318</v>
      </c>
      <c r="E8" s="16" t="s">
        <v>14316</v>
      </c>
      <c r="F8" s="16" t="s">
        <v>14255</v>
      </c>
      <c r="G8" s="16" t="s">
        <v>13011</v>
      </c>
      <c r="H8" s="16" t="s">
        <v>13011</v>
      </c>
    </row>
    <row r="9" spans="1:11">
      <c r="A9" s="15">
        <v>40889</v>
      </c>
      <c r="B9" s="16" t="s">
        <v>14319</v>
      </c>
      <c r="C9" s="12">
        <f t="shared" si="0"/>
        <v>-8.2144164797677435E-5</v>
      </c>
      <c r="D9" s="16" t="s">
        <v>14320</v>
      </c>
      <c r="E9" s="16" t="s">
        <v>14316</v>
      </c>
      <c r="F9" s="16" t="s">
        <v>14255</v>
      </c>
      <c r="G9" s="16" t="s">
        <v>13011</v>
      </c>
      <c r="H9" s="16" t="s">
        <v>13011</v>
      </c>
    </row>
    <row r="10" spans="1:11">
      <c r="A10" s="15">
        <v>40890</v>
      </c>
      <c r="B10" s="16" t="s">
        <v>14321</v>
      </c>
      <c r="C10" s="12">
        <f t="shared" si="0"/>
        <v>2.3135014714106604E-3</v>
      </c>
      <c r="D10" s="16" t="s">
        <v>14322</v>
      </c>
      <c r="E10" s="16" t="s">
        <v>14316</v>
      </c>
      <c r="F10" s="16" t="s">
        <v>14255</v>
      </c>
      <c r="G10" s="16" t="s">
        <v>13011</v>
      </c>
      <c r="H10" s="16" t="s">
        <v>13011</v>
      </c>
    </row>
    <row r="11" spans="1:11">
      <c r="A11" s="15">
        <v>40891</v>
      </c>
      <c r="B11" s="16" t="s">
        <v>14323</v>
      </c>
      <c r="C11" s="12">
        <f t="shared" si="0"/>
        <v>-2.352777162492662E-3</v>
      </c>
      <c r="D11" s="16" t="s">
        <v>14324</v>
      </c>
      <c r="E11" s="16" t="s">
        <v>14316</v>
      </c>
      <c r="F11" s="16" t="s">
        <v>14255</v>
      </c>
      <c r="G11" s="16" t="s">
        <v>13011</v>
      </c>
      <c r="H11" s="16" t="s">
        <v>13011</v>
      </c>
    </row>
    <row r="12" spans="1:11">
      <c r="A12" s="15">
        <v>40892</v>
      </c>
      <c r="B12" s="16" t="s">
        <v>14325</v>
      </c>
      <c r="C12" s="12">
        <f t="shared" si="0"/>
        <v>5.1678529313183637E-4</v>
      </c>
      <c r="D12" s="16" t="s">
        <v>14326</v>
      </c>
      <c r="E12" s="16" t="s">
        <v>14316</v>
      </c>
      <c r="F12" s="16" t="s">
        <v>14255</v>
      </c>
      <c r="G12" s="16" t="s">
        <v>13011</v>
      </c>
      <c r="H12" s="16" t="s">
        <v>13011</v>
      </c>
    </row>
    <row r="13" spans="1:11">
      <c r="A13" s="15">
        <v>40893</v>
      </c>
      <c r="B13" s="16" t="s">
        <v>14327</v>
      </c>
      <c r="C13" s="12">
        <f t="shared" si="0"/>
        <v>9.9532300553223873E-4</v>
      </c>
      <c r="D13" s="16" t="s">
        <v>14328</v>
      </c>
      <c r="E13" s="16" t="s">
        <v>14316</v>
      </c>
      <c r="F13" s="16" t="s">
        <v>14255</v>
      </c>
      <c r="G13" s="16" t="s">
        <v>13011</v>
      </c>
      <c r="H13" s="16" t="s">
        <v>13011</v>
      </c>
    </row>
    <row r="14" spans="1:11">
      <c r="A14" s="15">
        <v>40894</v>
      </c>
      <c r="B14" s="16" t="s">
        <v>14329</v>
      </c>
      <c r="C14" s="12">
        <f t="shared" si="0"/>
        <v>-8.2229850764734474E-5</v>
      </c>
      <c r="D14" s="16" t="s">
        <v>14330</v>
      </c>
      <c r="E14" s="16" t="s">
        <v>14316</v>
      </c>
      <c r="F14" s="16" t="s">
        <v>14255</v>
      </c>
      <c r="G14" s="16" t="s">
        <v>13011</v>
      </c>
      <c r="H14" s="16" t="s">
        <v>13011</v>
      </c>
    </row>
    <row r="15" spans="1:11">
      <c r="A15" s="15">
        <v>40895</v>
      </c>
      <c r="B15" s="16" t="s">
        <v>14331</v>
      </c>
      <c r="C15" s="12">
        <f t="shared" si="0"/>
        <v>-8.2236613069154555E-5</v>
      </c>
      <c r="D15" s="16" t="s">
        <v>14332</v>
      </c>
      <c r="E15" s="16" t="s">
        <v>14316</v>
      </c>
      <c r="F15" s="16" t="s">
        <v>14255</v>
      </c>
      <c r="G15" s="16" t="s">
        <v>13011</v>
      </c>
      <c r="H15" s="16" t="s">
        <v>13011</v>
      </c>
    </row>
    <row r="16" spans="1:11">
      <c r="A16" s="15">
        <v>40896</v>
      </c>
      <c r="B16" s="16" t="s">
        <v>14333</v>
      </c>
      <c r="C16" s="12">
        <f t="shared" si="0"/>
        <v>3.748304188931141E-5</v>
      </c>
      <c r="D16" s="16" t="s">
        <v>14334</v>
      </c>
      <c r="E16" s="16" t="s">
        <v>14316</v>
      </c>
      <c r="F16" s="16" t="s">
        <v>14255</v>
      </c>
      <c r="G16" s="16" t="s">
        <v>13011</v>
      </c>
      <c r="H16" s="16" t="s">
        <v>13011</v>
      </c>
    </row>
    <row r="17" spans="1:8">
      <c r="A17" s="15">
        <v>40897</v>
      </c>
      <c r="B17" s="16" t="s">
        <v>14335</v>
      </c>
      <c r="C17" s="12">
        <f t="shared" si="0"/>
        <v>5.158709342719972E-4</v>
      </c>
      <c r="D17" s="16" t="s">
        <v>14336</v>
      </c>
      <c r="E17" s="16" t="s">
        <v>14316</v>
      </c>
      <c r="F17" s="16" t="s">
        <v>14255</v>
      </c>
      <c r="G17" s="16" t="s">
        <v>13011</v>
      </c>
      <c r="H17" s="16" t="s">
        <v>13011</v>
      </c>
    </row>
    <row r="18" spans="1:8">
      <c r="A18" s="15">
        <v>40898</v>
      </c>
      <c r="B18" s="16" t="s">
        <v>14337</v>
      </c>
      <c r="C18" s="12">
        <f t="shared" si="0"/>
        <v>1.1134077876974707E-3</v>
      </c>
      <c r="D18" s="16" t="s">
        <v>14338</v>
      </c>
      <c r="E18" s="16" t="s">
        <v>14316</v>
      </c>
      <c r="F18" s="16" t="s">
        <v>14255</v>
      </c>
      <c r="G18" s="16" t="s">
        <v>13011</v>
      </c>
      <c r="H18" s="16" t="s">
        <v>13011</v>
      </c>
    </row>
    <row r="19" spans="1:8">
      <c r="A19" s="15">
        <v>40899</v>
      </c>
      <c r="B19" s="16" t="s">
        <v>14339</v>
      </c>
      <c r="C19" s="12">
        <f t="shared" si="0"/>
        <v>5.1493198557601343E-4</v>
      </c>
      <c r="D19" s="16" t="s">
        <v>14340</v>
      </c>
      <c r="E19" s="16" t="s">
        <v>14316</v>
      </c>
      <c r="F19" s="16" t="s">
        <v>14255</v>
      </c>
      <c r="G19" s="16" t="s">
        <v>13011</v>
      </c>
      <c r="H19" s="16" t="s">
        <v>13011</v>
      </c>
    </row>
    <row r="20" spans="1:8">
      <c r="A20" s="15">
        <v>40900</v>
      </c>
      <c r="B20" s="16" t="s">
        <v>14341</v>
      </c>
      <c r="C20" s="12">
        <f t="shared" si="0"/>
        <v>-2.0152981741971895E-4</v>
      </c>
      <c r="D20" s="16" t="s">
        <v>14342</v>
      </c>
      <c r="E20" s="16" t="s">
        <v>14316</v>
      </c>
      <c r="F20" s="16" t="s">
        <v>14255</v>
      </c>
      <c r="G20" s="16" t="s">
        <v>13011</v>
      </c>
      <c r="H20" s="16" t="s">
        <v>13011</v>
      </c>
    </row>
    <row r="21" spans="1:8">
      <c r="A21" s="15">
        <v>40901</v>
      </c>
      <c r="B21" s="16" t="s">
        <v>14343</v>
      </c>
      <c r="C21" s="12">
        <f t="shared" si="0"/>
        <v>-8.2180248438226686E-5</v>
      </c>
      <c r="D21" s="16" t="s">
        <v>14344</v>
      </c>
      <c r="E21" s="16" t="s">
        <v>14316</v>
      </c>
      <c r="F21" s="16" t="s">
        <v>14255</v>
      </c>
      <c r="G21" s="16" t="s">
        <v>13011</v>
      </c>
      <c r="H21" s="16" t="s">
        <v>13011</v>
      </c>
    </row>
    <row r="22" spans="1:8">
      <c r="A22" s="15">
        <v>40902</v>
      </c>
      <c r="B22" s="16" t="s">
        <v>14345</v>
      </c>
      <c r="C22" s="12">
        <f t="shared" si="0"/>
        <v>-8.2187002586336653E-5</v>
      </c>
      <c r="D22" s="16" t="s">
        <v>14346</v>
      </c>
      <c r="E22" s="16" t="s">
        <v>14316</v>
      </c>
      <c r="F22" s="16" t="s">
        <v>14255</v>
      </c>
      <c r="G22" s="16" t="s">
        <v>13011</v>
      </c>
      <c r="H22" s="16" t="s">
        <v>13011</v>
      </c>
    </row>
    <row r="23" spans="1:8">
      <c r="A23" s="15">
        <v>40903</v>
      </c>
      <c r="B23" s="16" t="s">
        <v>14347</v>
      </c>
      <c r="C23" s="12">
        <f t="shared" si="0"/>
        <v>6.3426514831004801E-4</v>
      </c>
      <c r="D23" s="16" t="s">
        <v>14348</v>
      </c>
      <c r="E23" s="16" t="s">
        <v>14316</v>
      </c>
      <c r="F23" s="16" t="s">
        <v>14255</v>
      </c>
      <c r="G23" s="16" t="s">
        <v>13011</v>
      </c>
      <c r="H23" s="16" t="s">
        <v>13011</v>
      </c>
    </row>
    <row r="24" spans="1:8">
      <c r="A24" s="15">
        <v>40904</v>
      </c>
      <c r="B24" s="16" t="s">
        <v>14349</v>
      </c>
      <c r="C24" s="12">
        <f t="shared" si="0"/>
        <v>-6.7891174443083428E-4</v>
      </c>
      <c r="D24" s="16" t="s">
        <v>14350</v>
      </c>
      <c r="E24" s="16" t="s">
        <v>14316</v>
      </c>
      <c r="F24" s="16" t="s">
        <v>14255</v>
      </c>
      <c r="G24" s="16" t="s">
        <v>13011</v>
      </c>
      <c r="H24" s="16" t="s">
        <v>13011</v>
      </c>
    </row>
    <row r="25" spans="1:8">
      <c r="A25" s="15">
        <v>40905</v>
      </c>
      <c r="B25" s="16" t="s">
        <v>14351</v>
      </c>
      <c r="C25" s="12">
        <f t="shared" si="0"/>
        <v>-1.5151798702304614E-3</v>
      </c>
      <c r="D25" s="16" t="s">
        <v>14352</v>
      </c>
      <c r="E25" s="16" t="s">
        <v>14353</v>
      </c>
      <c r="F25" s="16" t="s">
        <v>14237</v>
      </c>
      <c r="G25" s="16" t="s">
        <v>13011</v>
      </c>
      <c r="H25" s="16" t="s">
        <v>13011</v>
      </c>
    </row>
    <row r="26" spans="1:8">
      <c r="A26" s="15">
        <v>40906</v>
      </c>
      <c r="B26" s="16" t="s">
        <v>14354</v>
      </c>
      <c r="C26" s="12">
        <f t="shared" si="0"/>
        <v>-9.5104062401711947E-5</v>
      </c>
      <c r="D26" s="16" t="s">
        <v>14355</v>
      </c>
      <c r="E26" s="16" t="s">
        <v>14356</v>
      </c>
      <c r="F26" s="16" t="s">
        <v>14073</v>
      </c>
      <c r="G26" s="16" t="s">
        <v>13011</v>
      </c>
      <c r="H26" s="16" t="s">
        <v>13011</v>
      </c>
    </row>
    <row r="27" spans="1:8">
      <c r="A27" s="15">
        <v>40907</v>
      </c>
      <c r="B27" s="16" t="s">
        <v>14357</v>
      </c>
      <c r="C27" s="12">
        <f t="shared" si="0"/>
        <v>4.7808527757873326E-5</v>
      </c>
      <c r="D27" s="16" t="s">
        <v>14358</v>
      </c>
      <c r="E27" s="16" t="s">
        <v>14359</v>
      </c>
      <c r="F27" s="16" t="s">
        <v>14073</v>
      </c>
      <c r="G27" s="16" t="s">
        <v>13011</v>
      </c>
      <c r="H27" s="16" t="s">
        <v>13011</v>
      </c>
    </row>
    <row r="28" spans="1:8">
      <c r="A28" s="15">
        <v>40908</v>
      </c>
      <c r="B28" s="16" t="s">
        <v>14360</v>
      </c>
      <c r="C28" s="12">
        <f t="shared" si="0"/>
        <v>4.7806640885328737E-5</v>
      </c>
      <c r="D28" s="16" t="s">
        <v>14361</v>
      </c>
      <c r="E28" s="16" t="s">
        <v>14362</v>
      </c>
      <c r="F28" s="16" t="s">
        <v>14073</v>
      </c>
      <c r="G28" s="16" t="s">
        <v>13011</v>
      </c>
      <c r="H28" s="16" t="s">
        <v>13011</v>
      </c>
    </row>
    <row r="29" spans="1:8">
      <c r="A29" s="15">
        <v>40909</v>
      </c>
      <c r="B29" s="16" t="s">
        <v>14363</v>
      </c>
      <c r="C29" s="12">
        <f t="shared" si="0"/>
        <v>4.7795385793440121E-5</v>
      </c>
      <c r="D29" s="16" t="s">
        <v>14364</v>
      </c>
      <c r="E29" s="16" t="s">
        <v>14365</v>
      </c>
      <c r="F29" s="16" t="s">
        <v>14073</v>
      </c>
      <c r="G29" s="16" t="s">
        <v>13011</v>
      </c>
      <c r="H29" s="16" t="s">
        <v>13011</v>
      </c>
    </row>
    <row r="30" spans="1:8">
      <c r="A30" s="15">
        <v>40910</v>
      </c>
      <c r="B30" s="16" t="s">
        <v>14366</v>
      </c>
      <c r="C30" s="12">
        <f t="shared" si="0"/>
        <v>2.8483327953410889E-3</v>
      </c>
      <c r="D30" s="16" t="s">
        <v>14367</v>
      </c>
      <c r="E30" s="16" t="s">
        <v>14368</v>
      </c>
      <c r="F30" s="16" t="s">
        <v>14235</v>
      </c>
      <c r="G30" s="16" t="s">
        <v>13011</v>
      </c>
      <c r="H30" s="16" t="s">
        <v>13011</v>
      </c>
    </row>
    <row r="31" spans="1:8">
      <c r="A31" s="15">
        <v>40911</v>
      </c>
      <c r="B31" s="16" t="s">
        <v>14369</v>
      </c>
      <c r="C31" s="12">
        <f t="shared" si="0"/>
        <v>8.2578244526456638E-4</v>
      </c>
      <c r="D31" s="16" t="s">
        <v>14370</v>
      </c>
      <c r="E31" s="16" t="s">
        <v>14368</v>
      </c>
      <c r="F31" s="16" t="s">
        <v>14235</v>
      </c>
      <c r="G31" s="16" t="s">
        <v>13011</v>
      </c>
      <c r="H31" s="16" t="s">
        <v>13011</v>
      </c>
    </row>
    <row r="32" spans="1:8">
      <c r="A32" s="15">
        <v>40911</v>
      </c>
      <c r="B32" s="16" t="s">
        <v>14369</v>
      </c>
      <c r="C32" s="12">
        <f t="shared" si="0"/>
        <v>0</v>
      </c>
      <c r="D32" s="16" t="s">
        <v>14370</v>
      </c>
      <c r="E32" s="16" t="s">
        <v>14368</v>
      </c>
      <c r="F32" s="16" t="s">
        <v>14235</v>
      </c>
      <c r="G32" s="16" t="s">
        <v>13011</v>
      </c>
      <c r="H32" s="16" t="s">
        <v>13011</v>
      </c>
    </row>
    <row r="33" spans="1:8">
      <c r="A33" s="15">
        <v>40912</v>
      </c>
      <c r="B33" s="16" t="s">
        <v>14371</v>
      </c>
      <c r="C33" s="12">
        <f t="shared" si="0"/>
        <v>9.0522126785500608E-4</v>
      </c>
      <c r="D33" s="16" t="s">
        <v>14372</v>
      </c>
      <c r="E33" s="16" t="s">
        <v>14373</v>
      </c>
      <c r="F33" s="16" t="s">
        <v>14234</v>
      </c>
      <c r="G33" s="18">
        <v>1.02117075569438E+17</v>
      </c>
      <c r="H33" s="16" t="s">
        <v>13011</v>
      </c>
    </row>
    <row r="34" spans="1:8">
      <c r="A34" s="15">
        <v>40913</v>
      </c>
      <c r="B34" s="16" t="s">
        <v>14374</v>
      </c>
      <c r="C34" s="12">
        <f t="shared" si="0"/>
        <v>3.5347474065180527E-3</v>
      </c>
      <c r="D34" s="16" t="s">
        <v>14375</v>
      </c>
      <c r="E34" s="16" t="s">
        <v>14376</v>
      </c>
      <c r="F34" s="16" t="s">
        <v>14068</v>
      </c>
      <c r="G34" s="18">
        <v>1.5046154850931299E+17</v>
      </c>
      <c r="H34" s="16" t="s">
        <v>13011</v>
      </c>
    </row>
    <row r="35" spans="1:8">
      <c r="A35" s="15">
        <v>40914</v>
      </c>
      <c r="B35" s="16" t="s">
        <v>14377</v>
      </c>
      <c r="C35" s="12">
        <f t="shared" si="0"/>
        <v>-6.0366283270625696E-4</v>
      </c>
      <c r="D35" s="16" t="s">
        <v>14378</v>
      </c>
      <c r="E35" s="16" t="s">
        <v>14379</v>
      </c>
      <c r="F35" s="16" t="s">
        <v>14067</v>
      </c>
      <c r="G35" s="18">
        <v>1.42040330565628E+17</v>
      </c>
      <c r="H35" s="16" t="s">
        <v>13011</v>
      </c>
    </row>
    <row r="36" spans="1:8">
      <c r="A36" s="15">
        <v>40915</v>
      </c>
      <c r="B36" s="16" t="s">
        <v>14380</v>
      </c>
      <c r="C36" s="12">
        <f t="shared" si="0"/>
        <v>-8.2192140970124126E-5</v>
      </c>
      <c r="D36" s="16" t="s">
        <v>14381</v>
      </c>
      <c r="E36" s="16" t="s">
        <v>14379</v>
      </c>
      <c r="F36" s="16" t="s">
        <v>14067</v>
      </c>
      <c r="G36" s="16" t="s">
        <v>13011</v>
      </c>
      <c r="H36" s="16" t="s">
        <v>13011</v>
      </c>
    </row>
    <row r="37" spans="1:8">
      <c r="A37" s="15">
        <v>40916</v>
      </c>
      <c r="B37" s="16" t="s">
        <v>14382</v>
      </c>
      <c r="C37" s="12">
        <f t="shared" si="0"/>
        <v>-8.2192071426303798E-5</v>
      </c>
      <c r="D37" s="16" t="s">
        <v>14383</v>
      </c>
      <c r="E37" s="16" t="s">
        <v>14379</v>
      </c>
      <c r="F37" s="16" t="s">
        <v>14067</v>
      </c>
      <c r="G37" s="18">
        <v>1.3975842963106701E+17</v>
      </c>
      <c r="H37" s="16" t="s">
        <v>13011</v>
      </c>
    </row>
    <row r="38" spans="1:8">
      <c r="A38" s="15">
        <v>40917</v>
      </c>
      <c r="B38" s="16" t="s">
        <v>14384</v>
      </c>
      <c r="C38" s="12">
        <f t="shared" si="0"/>
        <v>-8.2191902379039696E-5</v>
      </c>
      <c r="D38" s="16" t="s">
        <v>14385</v>
      </c>
      <c r="E38" s="16" t="s">
        <v>14379</v>
      </c>
      <c r="F38" s="16" t="s">
        <v>14067</v>
      </c>
      <c r="G38" s="18">
        <v>1.11550909543022E+17</v>
      </c>
      <c r="H38" s="16" t="s">
        <v>13011</v>
      </c>
    </row>
    <row r="39" spans="1:8">
      <c r="A39" s="15">
        <v>40918</v>
      </c>
      <c r="B39" s="16" t="s">
        <v>14386</v>
      </c>
      <c r="C39" s="12">
        <f t="shared" si="0"/>
        <v>1.0400047428041291E-2</v>
      </c>
      <c r="D39" s="16" t="s">
        <v>14387</v>
      </c>
      <c r="E39" s="16" t="s">
        <v>14388</v>
      </c>
      <c r="F39" s="16" t="s">
        <v>14067</v>
      </c>
      <c r="G39" s="18">
        <v>2.6192370489930701E+17</v>
      </c>
      <c r="H39" s="16" t="s">
        <v>13011</v>
      </c>
    </row>
    <row r="40" spans="1:8">
      <c r="A40" s="15">
        <v>40919</v>
      </c>
      <c r="B40" s="16" t="s">
        <v>14389</v>
      </c>
      <c r="C40" s="12">
        <f t="shared" si="0"/>
        <v>-6.1265193133746166E-3</v>
      </c>
      <c r="D40" s="16" t="s">
        <v>14390</v>
      </c>
      <c r="E40" s="16" t="s">
        <v>14391</v>
      </c>
      <c r="F40" s="16" t="s">
        <v>14264</v>
      </c>
      <c r="G40" s="18">
        <v>1.7218341961403299E+17</v>
      </c>
      <c r="H40" s="16" t="s">
        <v>13011</v>
      </c>
    </row>
    <row r="41" spans="1:8">
      <c r="A41" s="15">
        <v>40920</v>
      </c>
      <c r="B41" s="16" t="s">
        <v>14392</v>
      </c>
      <c r="C41" s="12">
        <f t="shared" si="0"/>
        <v>-1.019678874016528E-2</v>
      </c>
      <c r="D41" s="16" t="s">
        <v>14393</v>
      </c>
      <c r="E41" s="16" t="s">
        <v>14394</v>
      </c>
      <c r="F41" s="16" t="s">
        <v>14063</v>
      </c>
      <c r="G41" s="16" t="s">
        <v>14395</v>
      </c>
      <c r="H41" s="16" t="s">
        <v>13011</v>
      </c>
    </row>
    <row r="42" spans="1:8">
      <c r="A42" s="15">
        <v>40921</v>
      </c>
      <c r="B42" s="16" t="s">
        <v>14396</v>
      </c>
      <c r="C42" s="12">
        <f t="shared" si="0"/>
        <v>5.2303136404946654E-3</v>
      </c>
      <c r="D42" s="16" t="s">
        <v>14397</v>
      </c>
      <c r="E42" s="16" t="s">
        <v>14398</v>
      </c>
      <c r="F42" s="16" t="s">
        <v>14233</v>
      </c>
      <c r="G42" s="18">
        <v>1.0316590525716499E+17</v>
      </c>
      <c r="H42" s="16" t="s">
        <v>13011</v>
      </c>
    </row>
    <row r="43" spans="1:8">
      <c r="A43" s="15">
        <v>40922</v>
      </c>
      <c r="B43" s="16" t="s">
        <v>14399</v>
      </c>
      <c r="C43" s="12">
        <f t="shared" si="0"/>
        <v>-8.2191776920788987E-5</v>
      </c>
      <c r="D43" s="16" t="s">
        <v>14400</v>
      </c>
      <c r="E43" s="16" t="s">
        <v>14398</v>
      </c>
      <c r="F43" s="16" t="s">
        <v>14233</v>
      </c>
      <c r="G43" s="18">
        <v>9.5157479895794304E+16</v>
      </c>
      <c r="H43" s="16" t="s">
        <v>13011</v>
      </c>
    </row>
    <row r="44" spans="1:8">
      <c r="A44" s="15">
        <v>40923</v>
      </c>
      <c r="B44" s="16" t="s">
        <v>14401</v>
      </c>
      <c r="C44" s="12">
        <f t="shared" si="0"/>
        <v>-8.2192096070979732E-5</v>
      </c>
      <c r="D44" s="16" t="s">
        <v>14402</v>
      </c>
      <c r="E44" s="16" t="s">
        <v>14398</v>
      </c>
      <c r="F44" s="16" t="s">
        <v>14233</v>
      </c>
      <c r="G44" s="18">
        <v>8.0900386570200192E+16</v>
      </c>
      <c r="H44" s="16" t="s">
        <v>13011</v>
      </c>
    </row>
    <row r="45" spans="1:8">
      <c r="A45" s="15">
        <v>40924</v>
      </c>
      <c r="B45" s="16" t="s">
        <v>14403</v>
      </c>
      <c r="C45" s="12">
        <f t="shared" si="0"/>
        <v>-4.4646061551122046E-3</v>
      </c>
      <c r="D45" s="16" t="s">
        <v>14404</v>
      </c>
      <c r="E45" s="16" t="s">
        <v>14405</v>
      </c>
      <c r="F45" s="16" t="s">
        <v>14258</v>
      </c>
      <c r="G45" s="18">
        <v>2.46528732468178E+16</v>
      </c>
      <c r="H45" s="16" t="s">
        <v>13011</v>
      </c>
    </row>
    <row r="46" spans="1:8">
      <c r="A46" s="15">
        <v>40925</v>
      </c>
      <c r="B46" s="16" t="s">
        <v>14406</v>
      </c>
      <c r="C46" s="12">
        <f t="shared" si="0"/>
        <v>1.5441406497874755E-2</v>
      </c>
      <c r="D46" s="16" t="s">
        <v>14407</v>
      </c>
      <c r="E46" s="16" t="s">
        <v>14408</v>
      </c>
      <c r="F46" s="16" t="s">
        <v>14294</v>
      </c>
      <c r="G46" s="18">
        <v>2.3588732784260899E+17</v>
      </c>
      <c r="H46" s="16" t="s">
        <v>13011</v>
      </c>
    </row>
    <row r="47" spans="1:8">
      <c r="A47" s="15">
        <v>40926</v>
      </c>
      <c r="B47" s="16" t="s">
        <v>14409</v>
      </c>
      <c r="C47" s="12">
        <f t="shared" si="0"/>
        <v>1.0330351160381205E-2</v>
      </c>
      <c r="D47" s="16" t="s">
        <v>14410</v>
      </c>
      <c r="E47" s="16" t="s">
        <v>14411</v>
      </c>
      <c r="F47" s="16" t="s">
        <v>14056</v>
      </c>
      <c r="G47" s="18">
        <v>3.9986296030353702E+17</v>
      </c>
      <c r="H47" s="16" t="s">
        <v>13011</v>
      </c>
    </row>
    <row r="48" spans="1:8">
      <c r="A48" s="15">
        <v>40927</v>
      </c>
      <c r="B48" s="16" t="s">
        <v>14412</v>
      </c>
      <c r="C48" s="12">
        <f t="shared" si="0"/>
        <v>4.2497085233518923E-2</v>
      </c>
      <c r="D48" s="16" t="s">
        <v>14413</v>
      </c>
      <c r="E48" s="16" t="s">
        <v>14414</v>
      </c>
      <c r="F48" s="16" t="s">
        <v>14232</v>
      </c>
      <c r="G48" s="18">
        <v>1.30818744251922E+18</v>
      </c>
      <c r="H48" s="16" t="s">
        <v>13011</v>
      </c>
    </row>
    <row r="49" spans="1:8">
      <c r="A49" s="15">
        <v>40928</v>
      </c>
      <c r="B49" s="16" t="s">
        <v>14415</v>
      </c>
      <c r="C49" s="12">
        <f t="shared" si="0"/>
        <v>-3.8749946923940855E-2</v>
      </c>
      <c r="D49" s="16" t="s">
        <v>14416</v>
      </c>
      <c r="E49" s="16" t="s">
        <v>14417</v>
      </c>
      <c r="F49" s="16" t="s">
        <v>14232</v>
      </c>
      <c r="G49" s="18">
        <v>4.0788477009321299E+17</v>
      </c>
      <c r="H49" s="16" t="s">
        <v>13011</v>
      </c>
    </row>
    <row r="50" spans="1:8">
      <c r="A50" s="15">
        <v>40929</v>
      </c>
      <c r="B50" s="16" t="s">
        <v>14418</v>
      </c>
      <c r="C50" s="12">
        <f t="shared" si="0"/>
        <v>-8.2191954476823858E-5</v>
      </c>
      <c r="D50" s="16" t="s">
        <v>14419</v>
      </c>
      <c r="E50" s="16" t="s">
        <v>14417</v>
      </c>
      <c r="F50" s="16" t="s">
        <v>14232</v>
      </c>
      <c r="G50" s="18">
        <v>3.9769573639395699E+17</v>
      </c>
      <c r="H50" s="16" t="s">
        <v>13011</v>
      </c>
    </row>
    <row r="51" spans="1:8">
      <c r="A51" s="15">
        <v>40930</v>
      </c>
      <c r="B51" s="16" t="s">
        <v>14420</v>
      </c>
      <c r="C51" s="12">
        <f t="shared" si="0"/>
        <v>-8.2191936534162707E-5</v>
      </c>
      <c r="D51" s="16" t="s">
        <v>14421</v>
      </c>
      <c r="E51" s="16" t="s">
        <v>14417</v>
      </c>
      <c r="F51" s="16" t="s">
        <v>14232</v>
      </c>
      <c r="G51" s="18">
        <v>3.99726874904776E+17</v>
      </c>
      <c r="H51" s="16" t="s">
        <v>13011</v>
      </c>
    </row>
    <row r="52" spans="1:8">
      <c r="A52" s="15">
        <v>40931</v>
      </c>
      <c r="B52" s="16" t="s">
        <v>14422</v>
      </c>
      <c r="C52" s="12">
        <f t="shared" si="0"/>
        <v>1.6854734304338334E-3</v>
      </c>
      <c r="D52" s="16" t="s">
        <v>14423</v>
      </c>
      <c r="E52" s="16" t="s">
        <v>14424</v>
      </c>
      <c r="F52" s="16" t="s">
        <v>14054</v>
      </c>
      <c r="G52" s="18">
        <v>4.3013144709187597E+17</v>
      </c>
      <c r="H52" s="16" t="s">
        <v>13011</v>
      </c>
    </row>
    <row r="53" spans="1:8">
      <c r="A53" s="15">
        <v>40932</v>
      </c>
      <c r="B53" s="16" t="s">
        <v>14425</v>
      </c>
      <c r="C53" s="12">
        <f t="shared" si="0"/>
        <v>-2.7893137735216619E-3</v>
      </c>
      <c r="D53" s="16" t="s">
        <v>14426</v>
      </c>
      <c r="E53" s="16" t="s">
        <v>14427</v>
      </c>
      <c r="F53" s="16" t="s">
        <v>14259</v>
      </c>
      <c r="G53" s="18">
        <v>3.8372934045715699E+17</v>
      </c>
      <c r="H53" s="16" t="s">
        <v>13011</v>
      </c>
    </row>
    <row r="54" spans="1:8">
      <c r="A54" s="15">
        <v>40933</v>
      </c>
      <c r="B54" s="16" t="s">
        <v>14428</v>
      </c>
      <c r="C54" s="12">
        <f t="shared" si="0"/>
        <v>-1.1797197517214428E-3</v>
      </c>
      <c r="D54" s="16" t="s">
        <v>14429</v>
      </c>
      <c r="E54" s="16" t="s">
        <v>14430</v>
      </c>
      <c r="F54" s="16" t="s">
        <v>14052</v>
      </c>
      <c r="G54" s="18">
        <v>3.5351660434719802E+17</v>
      </c>
      <c r="H54" s="16" t="s">
        <v>13011</v>
      </c>
    </row>
    <row r="55" spans="1:8">
      <c r="A55" s="15">
        <v>40934</v>
      </c>
      <c r="B55" s="16" t="s">
        <v>14431</v>
      </c>
      <c r="C55" s="12">
        <f t="shared" si="0"/>
        <v>-5.2840474560658301E-3</v>
      </c>
      <c r="D55" s="16" t="s">
        <v>14432</v>
      </c>
      <c r="E55" s="16" t="s">
        <v>14433</v>
      </c>
      <c r="F55" s="16" t="s">
        <v>14434</v>
      </c>
      <c r="G55" s="18">
        <v>2.7955108010759101E+17</v>
      </c>
      <c r="H55" s="16" t="s">
        <v>13011</v>
      </c>
    </row>
    <row r="56" spans="1:8">
      <c r="A56" s="15">
        <v>40935</v>
      </c>
      <c r="B56" s="16" t="s">
        <v>14435</v>
      </c>
      <c r="C56" s="12">
        <f t="shared" si="0"/>
        <v>-1.64491973071401E-3</v>
      </c>
      <c r="D56" s="16" t="s">
        <v>14436</v>
      </c>
      <c r="E56" s="16" t="s">
        <v>14437</v>
      </c>
      <c r="F56" s="16" t="s">
        <v>14050</v>
      </c>
      <c r="G56" s="18">
        <v>2.7752970913061501E+17</v>
      </c>
      <c r="H56" s="16" t="s">
        <v>13011</v>
      </c>
    </row>
    <row r="57" spans="1:8">
      <c r="A57" s="15">
        <v>40936</v>
      </c>
      <c r="B57" s="16" t="s">
        <v>14438</v>
      </c>
      <c r="C57" s="12">
        <f t="shared" si="0"/>
        <v>-8.2191817749357243E-5</v>
      </c>
      <c r="D57" s="16" t="s">
        <v>14439</v>
      </c>
      <c r="E57" s="16" t="s">
        <v>14437</v>
      </c>
      <c r="F57" s="16" t="s">
        <v>14050</v>
      </c>
      <c r="G57" s="18">
        <v>2.77730440223856E+17</v>
      </c>
      <c r="H57" s="16" t="s">
        <v>13011</v>
      </c>
    </row>
    <row r="58" spans="1:8">
      <c r="A58" s="15">
        <v>40937</v>
      </c>
      <c r="B58" s="16" t="s">
        <v>14440</v>
      </c>
      <c r="C58" s="12">
        <f t="shared" si="0"/>
        <v>-8.219173581974037E-5</v>
      </c>
      <c r="D58" s="16" t="s">
        <v>14441</v>
      </c>
      <c r="E58" s="16" t="s">
        <v>14442</v>
      </c>
      <c r="F58" s="16" t="s">
        <v>14050</v>
      </c>
      <c r="G58" s="18">
        <v>2.7571105549763101E+17</v>
      </c>
      <c r="H58" s="16" t="s">
        <v>13011</v>
      </c>
    </row>
    <row r="59" spans="1:8">
      <c r="A59" s="15">
        <v>40938</v>
      </c>
      <c r="B59" s="16" t="s">
        <v>14443</v>
      </c>
      <c r="C59" s="12">
        <f t="shared" si="0"/>
        <v>2.8059801879940918E-2</v>
      </c>
      <c r="D59" s="16" t="s">
        <v>14444</v>
      </c>
      <c r="E59" s="16" t="s">
        <v>14445</v>
      </c>
      <c r="F59" s="16" t="s">
        <v>11666</v>
      </c>
      <c r="G59" s="18">
        <v>7.8534980222337203E+17</v>
      </c>
      <c r="H59" s="16" t="s">
        <v>13011</v>
      </c>
    </row>
    <row r="60" spans="1:8">
      <c r="A60" s="15">
        <v>40939</v>
      </c>
      <c r="B60" s="16" t="s">
        <v>14446</v>
      </c>
      <c r="C60" s="12">
        <f t="shared" si="0"/>
        <v>1.2591757282665615E-2</v>
      </c>
      <c r="D60" s="16" t="s">
        <v>14447</v>
      </c>
      <c r="E60" s="16" t="s">
        <v>14448</v>
      </c>
      <c r="F60" s="16" t="s">
        <v>14268</v>
      </c>
      <c r="G60" s="18">
        <v>1.07773025661699E+18</v>
      </c>
      <c r="H60" s="16" t="s">
        <v>13011</v>
      </c>
    </row>
    <row r="61" spans="1:8">
      <c r="A61" s="15">
        <v>40940</v>
      </c>
      <c r="B61" s="16" t="s">
        <v>14449</v>
      </c>
      <c r="C61" s="12">
        <f t="shared" si="0"/>
        <v>-6.6093115314825148E-3</v>
      </c>
      <c r="D61" s="16" t="s">
        <v>14450</v>
      </c>
      <c r="E61" s="16" t="s">
        <v>14451</v>
      </c>
      <c r="F61" s="16" t="s">
        <v>12093</v>
      </c>
      <c r="G61" s="18">
        <v>8.5148943565298496E+17</v>
      </c>
      <c r="H61" s="16" t="s">
        <v>13011</v>
      </c>
    </row>
    <row r="62" spans="1:8">
      <c r="A62" s="15">
        <v>40940</v>
      </c>
      <c r="B62" s="16" t="s">
        <v>14449</v>
      </c>
      <c r="C62" s="12">
        <f t="shared" si="0"/>
        <v>0</v>
      </c>
      <c r="D62" s="16" t="s">
        <v>14450</v>
      </c>
      <c r="E62" s="16" t="s">
        <v>14451</v>
      </c>
      <c r="F62" s="16" t="s">
        <v>12093</v>
      </c>
      <c r="G62" s="18">
        <v>8.5148943565298496E+17</v>
      </c>
      <c r="H62" s="16" t="s">
        <v>13011</v>
      </c>
    </row>
    <row r="63" spans="1:8">
      <c r="A63" s="15">
        <v>40941</v>
      </c>
      <c r="B63" s="16" t="s">
        <v>14452</v>
      </c>
      <c r="C63" s="12">
        <f t="shared" si="0"/>
        <v>2.2039366769908428E-3</v>
      </c>
      <c r="D63" s="16" t="s">
        <v>14453</v>
      </c>
      <c r="E63" s="16" t="s">
        <v>14454</v>
      </c>
      <c r="F63" s="16" t="s">
        <v>12100</v>
      </c>
      <c r="G63" s="18">
        <v>8.8274835075359898E+17</v>
      </c>
      <c r="H63" s="16" t="s">
        <v>13011</v>
      </c>
    </row>
    <row r="64" spans="1:8">
      <c r="A64" s="15">
        <v>40942</v>
      </c>
      <c r="B64" s="16" t="s">
        <v>14455</v>
      </c>
      <c r="C64" s="12">
        <f t="shared" si="0"/>
        <v>8.6513285247341448E-3</v>
      </c>
      <c r="D64" s="16" t="s">
        <v>14456</v>
      </c>
      <c r="E64" s="16" t="s">
        <v>14457</v>
      </c>
      <c r="F64" s="16" t="s">
        <v>12322</v>
      </c>
      <c r="G64" s="18">
        <v>1.06789086838905E+18</v>
      </c>
      <c r="H64" s="16" t="s">
        <v>13011</v>
      </c>
    </row>
    <row r="65" spans="1:8">
      <c r="A65" s="15">
        <v>40943</v>
      </c>
      <c r="B65" s="16" t="s">
        <v>14458</v>
      </c>
      <c r="C65" s="12">
        <f t="shared" si="0"/>
        <v>-8.2191863240128386E-5</v>
      </c>
      <c r="D65" s="16" t="s">
        <v>14459</v>
      </c>
      <c r="E65" s="16" t="s">
        <v>14457</v>
      </c>
      <c r="F65" s="16" t="s">
        <v>12322</v>
      </c>
      <c r="G65" s="18">
        <v>9.79014270068256E+17</v>
      </c>
      <c r="H65" s="16" t="s">
        <v>13011</v>
      </c>
    </row>
    <row r="66" spans="1:8">
      <c r="A66" s="15">
        <v>40944</v>
      </c>
      <c r="B66" s="16" t="s">
        <v>14460</v>
      </c>
      <c r="C66" s="12">
        <f t="shared" si="0"/>
        <v>-8.2191890094682286E-5</v>
      </c>
      <c r="D66" s="16" t="s">
        <v>14461</v>
      </c>
      <c r="E66" s="16" t="s">
        <v>14457</v>
      </c>
      <c r="F66" s="16" t="s">
        <v>12322</v>
      </c>
      <c r="G66" s="18">
        <v>9.9161450221043802E+17</v>
      </c>
      <c r="H66" s="16" t="s">
        <v>13011</v>
      </c>
    </row>
    <row r="67" spans="1:8">
      <c r="A67" s="15">
        <v>40945</v>
      </c>
      <c r="B67" s="16" t="s">
        <v>14462</v>
      </c>
      <c r="C67" s="12">
        <f t="shared" ref="C67:C130" si="1">+(B67-B66)/B66</f>
        <v>-9.3262431033117217E-4</v>
      </c>
      <c r="D67" s="16" t="s">
        <v>14463</v>
      </c>
      <c r="E67" s="16" t="s">
        <v>14464</v>
      </c>
      <c r="F67" s="16" t="s">
        <v>12596</v>
      </c>
      <c r="G67" s="18">
        <v>9.7110330667093299E+17</v>
      </c>
      <c r="H67" s="16" t="s">
        <v>13011</v>
      </c>
    </row>
    <row r="68" spans="1:8">
      <c r="A68" s="15">
        <v>40946</v>
      </c>
      <c r="B68" s="16" t="s">
        <v>14465</v>
      </c>
      <c r="C68" s="12">
        <f t="shared" si="1"/>
        <v>2.2824945934743113E-3</v>
      </c>
      <c r="D68" s="16" t="s">
        <v>14466</v>
      </c>
      <c r="E68" s="16" t="s">
        <v>14467</v>
      </c>
      <c r="F68" s="16" t="s">
        <v>13143</v>
      </c>
      <c r="G68" s="18">
        <v>1.0285721885145E+18</v>
      </c>
      <c r="H68" s="16" t="s">
        <v>13011</v>
      </c>
    </row>
    <row r="69" spans="1:8">
      <c r="A69" s="15">
        <v>40947</v>
      </c>
      <c r="B69" s="16" t="s">
        <v>14468</v>
      </c>
      <c r="C69" s="12">
        <f t="shared" si="1"/>
        <v>2.6244731237631633E-3</v>
      </c>
      <c r="D69" s="16" t="s">
        <v>14469</v>
      </c>
      <c r="E69" s="16" t="s">
        <v>14470</v>
      </c>
      <c r="F69" s="16" t="s">
        <v>14197</v>
      </c>
      <c r="G69" s="18">
        <v>1.09639980327833E+18</v>
      </c>
      <c r="H69" s="16" t="s">
        <v>13011</v>
      </c>
    </row>
    <row r="70" spans="1:8">
      <c r="A70" s="15">
        <v>40948</v>
      </c>
      <c r="B70" s="16" t="s">
        <v>14471</v>
      </c>
      <c r="C70" s="12">
        <f t="shared" si="1"/>
        <v>-9.3289087783387825E-5</v>
      </c>
      <c r="D70" s="16" t="s">
        <v>14472</v>
      </c>
      <c r="E70" s="16" t="s">
        <v>14473</v>
      </c>
      <c r="F70" s="16" t="s">
        <v>14099</v>
      </c>
      <c r="G70" s="18">
        <v>8.4634122878937894E+17</v>
      </c>
      <c r="H70" s="16" t="s">
        <v>13011</v>
      </c>
    </row>
    <row r="71" spans="1:8">
      <c r="A71" s="15">
        <v>40949</v>
      </c>
      <c r="B71" s="16" t="s">
        <v>14474</v>
      </c>
      <c r="C71" s="12">
        <f t="shared" si="1"/>
        <v>-4.1995872688641906E-4</v>
      </c>
      <c r="D71" s="16" t="s">
        <v>14475</v>
      </c>
      <c r="E71" s="16" t="s">
        <v>14476</v>
      </c>
      <c r="F71" s="16" t="s">
        <v>14108</v>
      </c>
      <c r="G71" s="18">
        <v>9.7953898867560205E+17</v>
      </c>
      <c r="H71" s="16" t="s">
        <v>13011</v>
      </c>
    </row>
    <row r="72" spans="1:8">
      <c r="A72" s="15">
        <v>40950</v>
      </c>
      <c r="B72" s="16" t="s">
        <v>14477</v>
      </c>
      <c r="C72" s="12">
        <f t="shared" si="1"/>
        <v>-8.2191823572322914E-5</v>
      </c>
      <c r="D72" s="16" t="s">
        <v>14478</v>
      </c>
      <c r="E72" s="16" t="s">
        <v>14476</v>
      </c>
      <c r="F72" s="16" t="s">
        <v>14108</v>
      </c>
      <c r="G72" s="18">
        <v>1.2401923122346501E+18</v>
      </c>
      <c r="H72" s="16" t="s">
        <v>13011</v>
      </c>
    </row>
    <row r="73" spans="1:8">
      <c r="A73" s="15">
        <v>40951</v>
      </c>
      <c r="B73" s="16" t="s">
        <v>14479</v>
      </c>
      <c r="C73" s="12">
        <f t="shared" si="1"/>
        <v>-8.2191779369791346E-5</v>
      </c>
      <c r="D73" s="16" t="s">
        <v>14480</v>
      </c>
      <c r="E73" s="16" t="s">
        <v>14481</v>
      </c>
      <c r="F73" s="16" t="s">
        <v>14108</v>
      </c>
      <c r="G73" s="18">
        <v>1.10032486740669E+18</v>
      </c>
      <c r="H73" s="16" t="s">
        <v>13011</v>
      </c>
    </row>
    <row r="74" spans="1:8">
      <c r="A74" s="15">
        <v>40952</v>
      </c>
      <c r="B74" s="16" t="s">
        <v>14482</v>
      </c>
      <c r="C74" s="12">
        <f t="shared" si="1"/>
        <v>6.304160832353925E-3</v>
      </c>
      <c r="D74" s="16" t="s">
        <v>14483</v>
      </c>
      <c r="E74" s="16" t="s">
        <v>14484</v>
      </c>
      <c r="F74" s="16" t="s">
        <v>14117</v>
      </c>
      <c r="G74" s="18">
        <v>1.2694827469251E+18</v>
      </c>
      <c r="H74" s="16" t="s">
        <v>13011</v>
      </c>
    </row>
    <row r="75" spans="1:8">
      <c r="A75" s="15">
        <v>40953</v>
      </c>
      <c r="B75" s="16" t="s">
        <v>14485</v>
      </c>
      <c r="C75" s="12">
        <f t="shared" si="1"/>
        <v>3.8011834717413232E-3</v>
      </c>
      <c r="D75" s="16" t="s">
        <v>14486</v>
      </c>
      <c r="E75" s="16" t="s">
        <v>14487</v>
      </c>
      <c r="F75" s="16" t="s">
        <v>14226</v>
      </c>
      <c r="G75" s="18">
        <v>1.3790756784049201E+18</v>
      </c>
      <c r="H75" s="16" t="s">
        <v>13011</v>
      </c>
    </row>
    <row r="76" spans="1:8">
      <c r="A76" s="15">
        <v>40954</v>
      </c>
      <c r="B76" s="16" t="s">
        <v>14488</v>
      </c>
      <c r="C76" s="12">
        <f t="shared" si="1"/>
        <v>2.4264816539758486E-3</v>
      </c>
      <c r="D76" s="16" t="s">
        <v>14489</v>
      </c>
      <c r="E76" s="16" t="s">
        <v>14490</v>
      </c>
      <c r="F76" s="16" t="s">
        <v>14136</v>
      </c>
      <c r="G76" s="18">
        <v>1.5873636706247501E+18</v>
      </c>
      <c r="H76" s="16" t="s">
        <v>13011</v>
      </c>
    </row>
    <row r="77" spans="1:8">
      <c r="A77" s="15">
        <v>40955</v>
      </c>
      <c r="B77" s="16" t="s">
        <v>14491</v>
      </c>
      <c r="C77" s="12">
        <f t="shared" si="1"/>
        <v>1.4631709713004265E-2</v>
      </c>
      <c r="D77" s="16" t="s">
        <v>14492</v>
      </c>
      <c r="E77" s="16" t="s">
        <v>14493</v>
      </c>
      <c r="F77" s="16" t="s">
        <v>14019</v>
      </c>
      <c r="G77" s="18">
        <v>1.5623737997072799E+18</v>
      </c>
      <c r="H77" s="16" t="s">
        <v>13011</v>
      </c>
    </row>
    <row r="78" spans="1:8">
      <c r="A78" s="15">
        <v>40956</v>
      </c>
      <c r="B78" s="16" t="s">
        <v>14494</v>
      </c>
      <c r="C78" s="12">
        <f t="shared" si="1"/>
        <v>1.4854337611766438E-3</v>
      </c>
      <c r="D78" s="16" t="s">
        <v>14495</v>
      </c>
      <c r="E78" s="16" t="s">
        <v>14496</v>
      </c>
      <c r="F78" s="16" t="s">
        <v>14270</v>
      </c>
      <c r="G78" s="18">
        <v>1.3024005036345999E+18</v>
      </c>
      <c r="H78" s="16" t="s">
        <v>13011</v>
      </c>
    </row>
    <row r="79" spans="1:8">
      <c r="A79" s="15">
        <v>40957</v>
      </c>
      <c r="B79" s="16" t="s">
        <v>14497</v>
      </c>
      <c r="C79" s="12">
        <f t="shared" si="1"/>
        <v>-8.2191771392994416E-5</v>
      </c>
      <c r="D79" s="16" t="s">
        <v>14498</v>
      </c>
      <c r="E79" s="16" t="s">
        <v>14496</v>
      </c>
      <c r="F79" s="16" t="s">
        <v>14270</v>
      </c>
      <c r="G79" s="18">
        <v>3.8623191028969498E+17</v>
      </c>
      <c r="H79" s="16" t="s">
        <v>13011</v>
      </c>
    </row>
    <row r="80" spans="1:8">
      <c r="A80" s="15">
        <v>40958</v>
      </c>
      <c r="B80" s="16" t="s">
        <v>14499</v>
      </c>
      <c r="C80" s="12">
        <f t="shared" si="1"/>
        <v>-8.2191826695073603E-5</v>
      </c>
      <c r="D80" s="16" t="s">
        <v>14500</v>
      </c>
      <c r="E80" s="16" t="s">
        <v>14496</v>
      </c>
      <c r="F80" s="16" t="s">
        <v>14270</v>
      </c>
      <c r="G80" s="18">
        <v>1.2398846936341E+18</v>
      </c>
      <c r="H80" s="16" t="s">
        <v>13011</v>
      </c>
    </row>
    <row r="81" spans="1:8">
      <c r="A81" s="15">
        <v>40959</v>
      </c>
      <c r="B81" s="16" t="s">
        <v>14501</v>
      </c>
      <c r="C81" s="12">
        <f t="shared" si="1"/>
        <v>3.3907331496999759E-3</v>
      </c>
      <c r="D81" s="16" t="s">
        <v>14502</v>
      </c>
      <c r="E81" s="16" t="s">
        <v>14503</v>
      </c>
      <c r="F81" s="16" t="s">
        <v>14504</v>
      </c>
      <c r="G81" s="18">
        <v>1.3363936587643799E+18</v>
      </c>
      <c r="H81" s="16" t="s">
        <v>13011</v>
      </c>
    </row>
    <row r="82" spans="1:8">
      <c r="A82" s="15">
        <v>40960</v>
      </c>
      <c r="B82" s="16" t="s">
        <v>14505</v>
      </c>
      <c r="C82" s="12">
        <f t="shared" si="1"/>
        <v>-8.7219464616132957E-3</v>
      </c>
      <c r="D82" s="16" t="s">
        <v>14506</v>
      </c>
      <c r="E82" s="16" t="s">
        <v>14507</v>
      </c>
      <c r="F82" s="16" t="s">
        <v>14305</v>
      </c>
      <c r="G82" s="18">
        <v>1.10228766240715E+18</v>
      </c>
      <c r="H82" s="16" t="s">
        <v>13011</v>
      </c>
    </row>
    <row r="83" spans="1:8">
      <c r="A83" s="15">
        <v>40961</v>
      </c>
      <c r="B83" s="16" t="s">
        <v>14508</v>
      </c>
      <c r="C83" s="12">
        <f t="shared" si="1"/>
        <v>2.1126542099619253E-3</v>
      </c>
      <c r="D83" s="16" t="s">
        <v>14509</v>
      </c>
      <c r="E83" s="16" t="s">
        <v>14510</v>
      </c>
      <c r="F83" s="16" t="s">
        <v>14002</v>
      </c>
      <c r="G83" s="18">
        <v>1.1132216425095601E+18</v>
      </c>
      <c r="H83" s="16" t="s">
        <v>13011</v>
      </c>
    </row>
    <row r="84" spans="1:8">
      <c r="A84" s="15">
        <v>40962</v>
      </c>
      <c r="B84" s="16" t="s">
        <v>14511</v>
      </c>
      <c r="C84" s="12">
        <f t="shared" si="1"/>
        <v>9.6755092535171158E-3</v>
      </c>
      <c r="D84" s="16" t="s">
        <v>14512</v>
      </c>
      <c r="E84" s="16" t="s">
        <v>14513</v>
      </c>
      <c r="F84" s="16" t="s">
        <v>14514</v>
      </c>
      <c r="G84" s="18">
        <v>1.4580062318723699E+18</v>
      </c>
      <c r="H84" s="16" t="s">
        <v>13011</v>
      </c>
    </row>
    <row r="85" spans="1:8">
      <c r="A85" s="15">
        <v>40963</v>
      </c>
      <c r="B85" s="16" t="s">
        <v>14515</v>
      </c>
      <c r="C85" s="12">
        <f t="shared" si="1"/>
        <v>-3.0317867348029533E-4</v>
      </c>
      <c r="D85" s="16" t="s">
        <v>14516</v>
      </c>
      <c r="E85" s="16" t="s">
        <v>14517</v>
      </c>
      <c r="F85" s="16" t="s">
        <v>13997</v>
      </c>
      <c r="G85" s="18">
        <v>1.4843797831414001E+18</v>
      </c>
      <c r="H85" s="16" t="s">
        <v>13011</v>
      </c>
    </row>
    <row r="86" spans="1:8">
      <c r="A86" s="15">
        <v>40964</v>
      </c>
      <c r="B86" s="16" t="s">
        <v>14518</v>
      </c>
      <c r="C86" s="12">
        <f t="shared" si="1"/>
        <v>-3.5713216894130452E-5</v>
      </c>
      <c r="D86" s="16" t="s">
        <v>14519</v>
      </c>
      <c r="E86" s="16" t="s">
        <v>14520</v>
      </c>
      <c r="F86" s="16" t="s">
        <v>13997</v>
      </c>
      <c r="G86" s="18">
        <v>1.6486450938951501E+18</v>
      </c>
      <c r="H86" s="16" t="s">
        <v>13011</v>
      </c>
    </row>
    <row r="87" spans="1:8">
      <c r="A87" s="15">
        <v>40965</v>
      </c>
      <c r="B87" s="16" t="s">
        <v>14521</v>
      </c>
      <c r="C87" s="12">
        <f t="shared" si="1"/>
        <v>-3.5711341883829783E-5</v>
      </c>
      <c r="D87" s="16" t="s">
        <v>14522</v>
      </c>
      <c r="E87" s="16" t="s">
        <v>14523</v>
      </c>
      <c r="F87" s="16" t="s">
        <v>13997</v>
      </c>
      <c r="G87" s="18">
        <v>1.70105758783293E+18</v>
      </c>
      <c r="H87" s="16" t="s">
        <v>13011</v>
      </c>
    </row>
    <row r="88" spans="1:8">
      <c r="A88" s="15">
        <v>40966</v>
      </c>
      <c r="B88" s="16" t="s">
        <v>14524</v>
      </c>
      <c r="C88" s="12">
        <f t="shared" si="1"/>
        <v>-4.6406855161149696E-3</v>
      </c>
      <c r="D88" s="16" t="s">
        <v>14525</v>
      </c>
      <c r="E88" s="16" t="s">
        <v>14526</v>
      </c>
      <c r="F88" s="16" t="s">
        <v>14282</v>
      </c>
      <c r="G88" s="18">
        <v>1.55499520478209E+18</v>
      </c>
      <c r="H88" s="16" t="s">
        <v>13011</v>
      </c>
    </row>
    <row r="89" spans="1:8">
      <c r="A89" s="15">
        <v>40967</v>
      </c>
      <c r="B89" s="16" t="s">
        <v>14527</v>
      </c>
      <c r="C89" s="12">
        <f t="shared" si="1"/>
        <v>-4.6982127635046694E-3</v>
      </c>
      <c r="D89" s="16" t="s">
        <v>14528</v>
      </c>
      <c r="E89" s="16" t="s">
        <v>14529</v>
      </c>
      <c r="F89" s="16" t="s">
        <v>14300</v>
      </c>
      <c r="G89" s="18">
        <v>1.4151323710475799E+18</v>
      </c>
      <c r="H89" s="16" t="s">
        <v>13011</v>
      </c>
    </row>
    <row r="90" spans="1:8">
      <c r="A90" s="15">
        <v>40968</v>
      </c>
      <c r="B90" s="16" t="s">
        <v>14530</v>
      </c>
      <c r="C90" s="12">
        <f t="shared" si="1"/>
        <v>1.4975021777993758E-2</v>
      </c>
      <c r="D90" s="16" t="s">
        <v>14531</v>
      </c>
      <c r="E90" s="16" t="s">
        <v>14532</v>
      </c>
      <c r="F90" s="16" t="s">
        <v>14533</v>
      </c>
      <c r="G90" s="18">
        <v>1.06660504516095E+18</v>
      </c>
      <c r="H90" s="16" t="s">
        <v>13011</v>
      </c>
    </row>
    <row r="91" spans="1:8">
      <c r="A91" s="15">
        <v>40969</v>
      </c>
      <c r="B91" s="16" t="s">
        <v>14534</v>
      </c>
      <c r="C91" s="12">
        <f t="shared" si="1"/>
        <v>4.816369844552029E-3</v>
      </c>
      <c r="D91" s="16" t="s">
        <v>14535</v>
      </c>
      <c r="E91" s="16" t="s">
        <v>14536</v>
      </c>
      <c r="F91" s="16" t="s">
        <v>14537</v>
      </c>
      <c r="G91" s="18">
        <v>8.8159999758985997E+17</v>
      </c>
      <c r="H91" s="16" t="s">
        <v>13011</v>
      </c>
    </row>
    <row r="92" spans="1:8">
      <c r="A92" s="15">
        <v>40969</v>
      </c>
      <c r="B92" s="16" t="s">
        <v>14534</v>
      </c>
      <c r="C92" s="12">
        <f t="shared" si="1"/>
        <v>0</v>
      </c>
      <c r="D92" s="16" t="s">
        <v>14535</v>
      </c>
      <c r="E92" s="16" t="s">
        <v>14536</v>
      </c>
      <c r="F92" s="16" t="s">
        <v>14537</v>
      </c>
      <c r="G92" s="18">
        <v>8.8159999758985997E+17</v>
      </c>
      <c r="H92" s="16" t="s">
        <v>13011</v>
      </c>
    </row>
    <row r="93" spans="1:8">
      <c r="A93" s="15">
        <v>40970</v>
      </c>
      <c r="B93" s="16" t="s">
        <v>14538</v>
      </c>
      <c r="C93" s="12">
        <f t="shared" si="1"/>
        <v>7.4207505312012107E-4</v>
      </c>
      <c r="D93" s="16" t="s">
        <v>14539</v>
      </c>
      <c r="E93" s="16" t="s">
        <v>14540</v>
      </c>
      <c r="F93" s="16" t="s">
        <v>14284</v>
      </c>
      <c r="G93" s="18">
        <v>1.05819197364785E+18</v>
      </c>
      <c r="H93" s="16" t="s">
        <v>13011</v>
      </c>
    </row>
    <row r="94" spans="1:8">
      <c r="A94" s="15">
        <v>40971</v>
      </c>
      <c r="B94" s="16" t="s">
        <v>14541</v>
      </c>
      <c r="C94" s="12">
        <f t="shared" si="1"/>
        <v>-6.3084801510670708E-5</v>
      </c>
      <c r="D94" s="16" t="s">
        <v>14542</v>
      </c>
      <c r="E94" s="16" t="s">
        <v>14543</v>
      </c>
      <c r="F94" s="16" t="s">
        <v>14284</v>
      </c>
      <c r="G94" s="18">
        <v>1.00225751353154E+18</v>
      </c>
      <c r="H94" s="16" t="s">
        <v>13011</v>
      </c>
    </row>
    <row r="95" spans="1:8">
      <c r="A95" s="15">
        <v>40972</v>
      </c>
      <c r="B95" s="16" t="s">
        <v>14544</v>
      </c>
      <c r="C95" s="12">
        <f t="shared" si="1"/>
        <v>-6.3083706537207015E-5</v>
      </c>
      <c r="D95" s="16" t="s">
        <v>14545</v>
      </c>
      <c r="E95" s="16" t="s">
        <v>14546</v>
      </c>
      <c r="F95" s="16" t="s">
        <v>14284</v>
      </c>
      <c r="G95" s="18">
        <v>8.0164949227185997E+17</v>
      </c>
      <c r="H95" s="16" t="s">
        <v>13011</v>
      </c>
    </row>
    <row r="96" spans="1:8">
      <c r="A96" s="15">
        <v>40973</v>
      </c>
      <c r="B96" s="16" t="s">
        <v>14547</v>
      </c>
      <c r="C96" s="12">
        <f t="shared" si="1"/>
        <v>-4.0749757300885666E-3</v>
      </c>
      <c r="D96" s="16" t="s">
        <v>14548</v>
      </c>
      <c r="E96" s="16" t="s">
        <v>14549</v>
      </c>
      <c r="F96" s="16" t="s">
        <v>13989</v>
      </c>
      <c r="G96" s="18">
        <v>7.1604548811240896E+17</v>
      </c>
      <c r="H96" s="16" t="s">
        <v>13011</v>
      </c>
    </row>
    <row r="97" spans="1:8">
      <c r="A97" s="15">
        <v>40974</v>
      </c>
      <c r="B97" s="16" t="s">
        <v>14550</v>
      </c>
      <c r="C97" s="12">
        <f t="shared" si="1"/>
        <v>-1.3035116889008623E-2</v>
      </c>
      <c r="D97" s="16" t="s">
        <v>14551</v>
      </c>
      <c r="E97" s="16" t="s">
        <v>14552</v>
      </c>
      <c r="F97" s="16" t="s">
        <v>14553</v>
      </c>
      <c r="G97" s="18">
        <v>4.64312593026968E+17</v>
      </c>
      <c r="H97" s="16" t="s">
        <v>13011</v>
      </c>
    </row>
    <row r="98" spans="1:8">
      <c r="A98" s="15">
        <v>40975</v>
      </c>
      <c r="B98" s="16" t="s">
        <v>14554</v>
      </c>
      <c r="C98" s="12">
        <f t="shared" si="1"/>
        <v>2.8246073965312582E-3</v>
      </c>
      <c r="D98" s="16" t="s">
        <v>14555</v>
      </c>
      <c r="E98" s="16" t="s">
        <v>14556</v>
      </c>
      <c r="F98" s="16" t="s">
        <v>13942</v>
      </c>
      <c r="G98" s="18">
        <v>5.3273810678890803E+17</v>
      </c>
      <c r="H98" s="16" t="s">
        <v>13011</v>
      </c>
    </row>
    <row r="99" spans="1:8">
      <c r="A99" s="15">
        <v>40976</v>
      </c>
      <c r="B99" s="16" t="s">
        <v>14557</v>
      </c>
      <c r="C99" s="12">
        <f t="shared" si="1"/>
        <v>5.2510121688126637E-3</v>
      </c>
      <c r="D99" s="16" t="s">
        <v>14558</v>
      </c>
      <c r="E99" s="16" t="s">
        <v>14559</v>
      </c>
      <c r="F99" s="16" t="s">
        <v>13943</v>
      </c>
      <c r="G99" s="18">
        <v>5.8889245626267904E+17</v>
      </c>
      <c r="H99" s="16" t="s">
        <v>13011</v>
      </c>
    </row>
    <row r="100" spans="1:8">
      <c r="A100" s="15">
        <v>40977</v>
      </c>
      <c r="B100" s="16" t="s">
        <v>14560</v>
      </c>
      <c r="C100" s="12">
        <f t="shared" si="1"/>
        <v>-2.6780114151819323E-4</v>
      </c>
      <c r="D100" s="16" t="s">
        <v>14561</v>
      </c>
      <c r="E100" s="16" t="s">
        <v>14562</v>
      </c>
      <c r="F100" s="16" t="s">
        <v>14563</v>
      </c>
      <c r="G100" s="18">
        <v>5.3401619421345997E+17</v>
      </c>
      <c r="H100" s="16" t="s">
        <v>13011</v>
      </c>
    </row>
    <row r="101" spans="1:8">
      <c r="A101" s="15">
        <v>40978</v>
      </c>
      <c r="B101" s="16" t="s">
        <v>14564</v>
      </c>
      <c r="C101" s="12">
        <f t="shared" si="1"/>
        <v>-5.8597832507151833E-5</v>
      </c>
      <c r="D101" s="16" t="s">
        <v>14565</v>
      </c>
      <c r="E101" s="16" t="s">
        <v>14566</v>
      </c>
      <c r="F101" s="16" t="s">
        <v>14563</v>
      </c>
      <c r="G101" s="18">
        <v>5.3466385310768198E+17</v>
      </c>
      <c r="H101" s="16" t="s">
        <v>13011</v>
      </c>
    </row>
    <row r="102" spans="1:8">
      <c r="A102" s="15">
        <v>40979</v>
      </c>
      <c r="B102" s="16" t="s">
        <v>14567</v>
      </c>
      <c r="C102" s="12">
        <f t="shared" si="1"/>
        <v>-5.8596412533208941E-5</v>
      </c>
      <c r="D102" s="16" t="s">
        <v>14568</v>
      </c>
      <c r="E102" s="16" t="s">
        <v>14569</v>
      </c>
      <c r="F102" s="16" t="s">
        <v>14563</v>
      </c>
      <c r="G102" s="18">
        <v>5.4142759373765197E+17</v>
      </c>
      <c r="H102" s="16" t="s">
        <v>13011</v>
      </c>
    </row>
    <row r="103" spans="1:8">
      <c r="A103" s="15">
        <v>40980</v>
      </c>
      <c r="B103" s="16" t="s">
        <v>14570</v>
      </c>
      <c r="C103" s="12">
        <f t="shared" si="1"/>
        <v>-1.3412215869353771E-3</v>
      </c>
      <c r="D103" s="16" t="s">
        <v>14571</v>
      </c>
      <c r="E103" s="16" t="s">
        <v>14572</v>
      </c>
      <c r="F103" s="16" t="s">
        <v>14573</v>
      </c>
      <c r="G103" s="18">
        <v>5.1797906676984698E+17</v>
      </c>
      <c r="H103" s="16" t="s">
        <v>13011</v>
      </c>
    </row>
    <row r="104" spans="1:8">
      <c r="A104" s="15">
        <v>40981</v>
      </c>
      <c r="B104" s="16" t="s">
        <v>14574</v>
      </c>
      <c r="C104" s="12">
        <f t="shared" si="1"/>
        <v>9.7539593632863884E-3</v>
      </c>
      <c r="D104" s="16" t="s">
        <v>14575</v>
      </c>
      <c r="E104" s="16" t="s">
        <v>14576</v>
      </c>
      <c r="F104" s="16" t="s">
        <v>14577</v>
      </c>
      <c r="G104" s="18">
        <v>7.09973839246784E+17</v>
      </c>
      <c r="H104" s="16" t="s">
        <v>13011</v>
      </c>
    </row>
    <row r="105" spans="1:8">
      <c r="A105" s="15">
        <v>40982</v>
      </c>
      <c r="B105" s="16" t="s">
        <v>14578</v>
      </c>
      <c r="C105" s="12">
        <f t="shared" si="1"/>
        <v>-1.8951665069168542E-3</v>
      </c>
      <c r="D105" s="16" t="s">
        <v>14579</v>
      </c>
      <c r="E105" s="16" t="s">
        <v>14580</v>
      </c>
      <c r="F105" s="16" t="s">
        <v>13944</v>
      </c>
      <c r="G105" s="18">
        <v>5.4796082415378899E+17</v>
      </c>
      <c r="H105" s="16" t="s">
        <v>13011</v>
      </c>
    </row>
    <row r="106" spans="1:8">
      <c r="A106" s="15">
        <v>40983</v>
      </c>
      <c r="B106" s="16" t="s">
        <v>14581</v>
      </c>
      <c r="C106" s="12">
        <f t="shared" si="1"/>
        <v>2.1820834385455589E-4</v>
      </c>
      <c r="D106" s="16" t="s">
        <v>14582</v>
      </c>
      <c r="E106" s="16" t="s">
        <v>14583</v>
      </c>
      <c r="F106" s="16" t="s">
        <v>14584</v>
      </c>
      <c r="G106" s="18">
        <v>4.8205996634120499E+17</v>
      </c>
      <c r="H106" s="16" t="s">
        <v>13011</v>
      </c>
    </row>
    <row r="107" spans="1:8">
      <c r="A107" s="15">
        <v>40984</v>
      </c>
      <c r="B107" s="16" t="s">
        <v>14585</v>
      </c>
      <c r="C107" s="12">
        <f t="shared" si="1"/>
        <v>-1.5749782194936932E-2</v>
      </c>
      <c r="D107" s="16" t="s">
        <v>14586</v>
      </c>
      <c r="E107" s="16" t="s">
        <v>14587</v>
      </c>
      <c r="F107" s="16" t="s">
        <v>14588</v>
      </c>
      <c r="G107" s="18">
        <v>1.8625248604326499E+17</v>
      </c>
      <c r="H107" s="16" t="s">
        <v>13011</v>
      </c>
    </row>
    <row r="108" spans="1:8">
      <c r="A108" s="15">
        <v>40985</v>
      </c>
      <c r="B108" s="16" t="s">
        <v>14589</v>
      </c>
      <c r="C108" s="12">
        <f t="shared" si="1"/>
        <v>-6.2476118169861242E-5</v>
      </c>
      <c r="D108" s="16" t="s">
        <v>14590</v>
      </c>
      <c r="E108" s="16" t="s">
        <v>14591</v>
      </c>
      <c r="F108" s="16" t="s">
        <v>14588</v>
      </c>
      <c r="G108" s="16" t="s">
        <v>14592</v>
      </c>
      <c r="H108" s="16" t="s">
        <v>13011</v>
      </c>
    </row>
    <row r="109" spans="1:8">
      <c r="A109" s="15">
        <v>40986</v>
      </c>
      <c r="B109" s="16" t="s">
        <v>14593</v>
      </c>
      <c r="C109" s="12">
        <f t="shared" si="1"/>
        <v>-6.2474850212766494E-5</v>
      </c>
      <c r="D109" s="16" t="s">
        <v>14594</v>
      </c>
      <c r="E109" s="16" t="s">
        <v>14595</v>
      </c>
      <c r="F109" s="16" t="s">
        <v>14588</v>
      </c>
      <c r="G109" s="18">
        <v>-2.51871975420649E+16</v>
      </c>
      <c r="H109" s="16" t="s">
        <v>13011</v>
      </c>
    </row>
    <row r="110" spans="1:8">
      <c r="A110" s="15">
        <v>40987</v>
      </c>
      <c r="B110" s="16" t="s">
        <v>14596</v>
      </c>
      <c r="C110" s="12">
        <f t="shared" si="1"/>
        <v>-6.2473581774282716E-5</v>
      </c>
      <c r="D110" s="16" t="s">
        <v>14597</v>
      </c>
      <c r="E110" s="16" t="s">
        <v>14598</v>
      </c>
      <c r="F110" s="16" t="s">
        <v>14588</v>
      </c>
      <c r="G110" s="18">
        <v>-2.49532905378152E+16</v>
      </c>
      <c r="H110" s="16" t="s">
        <v>13011</v>
      </c>
    </row>
    <row r="111" spans="1:8">
      <c r="A111" s="15">
        <v>40988</v>
      </c>
      <c r="B111" s="16" t="s">
        <v>14599</v>
      </c>
      <c r="C111" s="12">
        <f t="shared" si="1"/>
        <v>3.3499253242511525E-3</v>
      </c>
      <c r="D111" s="16" t="s">
        <v>14600</v>
      </c>
      <c r="E111" s="16" t="s">
        <v>14601</v>
      </c>
      <c r="F111" s="16" t="s">
        <v>13967</v>
      </c>
      <c r="G111" s="18">
        <v>1.65549892855065E+16</v>
      </c>
      <c r="H111" s="16" t="s">
        <v>13011</v>
      </c>
    </row>
    <row r="112" spans="1:8">
      <c r="A112" s="15">
        <v>40989</v>
      </c>
      <c r="B112" s="16" t="s">
        <v>14602</v>
      </c>
      <c r="C112" s="12">
        <f t="shared" si="1"/>
        <v>-1.7864298513924793E-3</v>
      </c>
      <c r="D112" s="16" t="s">
        <v>14603</v>
      </c>
      <c r="E112" s="16" t="s">
        <v>14604</v>
      </c>
      <c r="F112" s="16" t="s">
        <v>13951</v>
      </c>
      <c r="G112" s="18">
        <v>-4.54535965381732E+16</v>
      </c>
      <c r="H112" s="16" t="s">
        <v>13011</v>
      </c>
    </row>
    <row r="113" spans="1:8">
      <c r="A113" s="15">
        <v>40990</v>
      </c>
      <c r="B113" s="16" t="s">
        <v>14605</v>
      </c>
      <c r="C113" s="12">
        <f t="shared" si="1"/>
        <v>-8.6975557073836038E-4</v>
      </c>
      <c r="D113" s="16" t="s">
        <v>14606</v>
      </c>
      <c r="E113" s="16" t="s">
        <v>14607</v>
      </c>
      <c r="F113" s="16" t="s">
        <v>13969</v>
      </c>
      <c r="G113" s="18">
        <v>5.0721262254256096E+16</v>
      </c>
      <c r="H113" s="16" t="s">
        <v>13011</v>
      </c>
    </row>
    <row r="114" spans="1:8">
      <c r="A114" s="15">
        <v>40991</v>
      </c>
      <c r="B114" s="16" t="s">
        <v>14608</v>
      </c>
      <c r="C114" s="12">
        <f t="shared" si="1"/>
        <v>8.4189795188332976E-3</v>
      </c>
      <c r="D114" s="16" t="s">
        <v>14609</v>
      </c>
      <c r="E114" s="16" t="s">
        <v>14610</v>
      </c>
      <c r="F114" s="16" t="s">
        <v>13965</v>
      </c>
      <c r="G114" s="18">
        <v>1.3405776221069101E+17</v>
      </c>
      <c r="H114" s="16" t="s">
        <v>13011</v>
      </c>
    </row>
    <row r="115" spans="1:8">
      <c r="A115" s="15">
        <v>40992</v>
      </c>
      <c r="B115" s="16" t="s">
        <v>14611</v>
      </c>
      <c r="C115" s="12">
        <f t="shared" si="1"/>
        <v>-6.3433921766485501E-5</v>
      </c>
      <c r="D115" s="16" t="s">
        <v>14612</v>
      </c>
      <c r="E115" s="16" t="s">
        <v>14613</v>
      </c>
      <c r="F115" s="16" t="s">
        <v>13965</v>
      </c>
      <c r="G115" s="16" t="s">
        <v>14614</v>
      </c>
      <c r="H115" s="16" t="s">
        <v>13011</v>
      </c>
    </row>
    <row r="116" spans="1:8">
      <c r="A116" s="15">
        <v>40993</v>
      </c>
      <c r="B116" s="16" t="s">
        <v>14615</v>
      </c>
      <c r="C116" s="12">
        <f t="shared" si="1"/>
        <v>-6.3432730219845161E-5</v>
      </c>
      <c r="D116" s="16" t="s">
        <v>14616</v>
      </c>
      <c r="E116" s="16" t="s">
        <v>14617</v>
      </c>
      <c r="F116" s="16" t="s">
        <v>13965</v>
      </c>
      <c r="G116" s="18">
        <v>1.08534056654299E+16</v>
      </c>
      <c r="H116" s="16" t="s">
        <v>13011</v>
      </c>
    </row>
    <row r="117" spans="1:8">
      <c r="A117" s="15">
        <v>40994</v>
      </c>
      <c r="B117" s="16" t="s">
        <v>14618</v>
      </c>
      <c r="C117" s="12">
        <f t="shared" si="1"/>
        <v>5.8276237355790409E-3</v>
      </c>
      <c r="D117" s="16" t="s">
        <v>14619</v>
      </c>
      <c r="E117" s="16" t="s">
        <v>14620</v>
      </c>
      <c r="F117" s="16" t="s">
        <v>13952</v>
      </c>
      <c r="G117" s="18">
        <v>8.53759304052728E+16</v>
      </c>
      <c r="H117" s="16" t="s">
        <v>13011</v>
      </c>
    </row>
    <row r="118" spans="1:8">
      <c r="A118" s="15">
        <v>40995</v>
      </c>
      <c r="B118" s="16" t="s">
        <v>14621</v>
      </c>
      <c r="C118" s="12">
        <f t="shared" si="1"/>
        <v>-1.9920742321443666E-3</v>
      </c>
      <c r="D118" s="16" t="s">
        <v>14622</v>
      </c>
      <c r="E118" s="16" t="s">
        <v>14623</v>
      </c>
      <c r="F118" s="16" t="s">
        <v>14624</v>
      </c>
      <c r="G118" s="18">
        <v>5.9820788897143104E+16</v>
      </c>
      <c r="H118" s="16" t="s">
        <v>13011</v>
      </c>
    </row>
    <row r="119" spans="1:8">
      <c r="A119" s="15">
        <v>40996</v>
      </c>
      <c r="B119" s="16" t="s">
        <v>14625</v>
      </c>
      <c r="C119" s="12">
        <f t="shared" si="1"/>
        <v>1.2413948903062524E-3</v>
      </c>
      <c r="D119" s="16" t="s">
        <v>14626</v>
      </c>
      <c r="E119" s="16" t="s">
        <v>14627</v>
      </c>
      <c r="F119" s="16" t="s">
        <v>13953</v>
      </c>
      <c r="G119" s="18">
        <v>1.3858605298308099E+17</v>
      </c>
      <c r="H119" s="16" t="s">
        <v>13011</v>
      </c>
    </row>
    <row r="120" spans="1:8">
      <c r="A120" s="15">
        <v>40997</v>
      </c>
      <c r="B120" s="16" t="s">
        <v>14628</v>
      </c>
      <c r="C120" s="12">
        <f t="shared" si="1"/>
        <v>5.2265565285726954E-3</v>
      </c>
      <c r="D120" s="16" t="s">
        <v>14629</v>
      </c>
      <c r="E120" s="16" t="s">
        <v>14630</v>
      </c>
      <c r="F120" s="16" t="s">
        <v>14287</v>
      </c>
      <c r="G120" s="18">
        <v>2.8467741476641699E+17</v>
      </c>
      <c r="H120" s="16" t="s">
        <v>13011</v>
      </c>
    </row>
    <row r="121" spans="1:8">
      <c r="A121" s="15">
        <v>40998</v>
      </c>
      <c r="B121" s="16" t="s">
        <v>14631</v>
      </c>
      <c r="C121" s="12">
        <f t="shared" si="1"/>
        <v>-7.3615392847879637E-4</v>
      </c>
      <c r="D121" s="16" t="s">
        <v>14632</v>
      </c>
      <c r="E121" s="16" t="s">
        <v>14633</v>
      </c>
      <c r="F121" s="16" t="s">
        <v>13958</v>
      </c>
      <c r="G121" s="18">
        <v>6.25826835689218E+16</v>
      </c>
      <c r="H121" s="16" t="s">
        <v>13011</v>
      </c>
    </row>
    <row r="122" spans="1:8">
      <c r="A122" s="15">
        <v>40998</v>
      </c>
      <c r="B122" s="16" t="s">
        <v>14631</v>
      </c>
      <c r="C122" s="12">
        <f t="shared" si="1"/>
        <v>0</v>
      </c>
      <c r="D122" s="16" t="s">
        <v>14632</v>
      </c>
      <c r="E122" s="16" t="s">
        <v>14633</v>
      </c>
      <c r="F122" s="16" t="s">
        <v>13958</v>
      </c>
      <c r="G122" s="18">
        <v>6.25826835689218E+16</v>
      </c>
      <c r="H122" s="16" t="s">
        <v>13011</v>
      </c>
    </row>
    <row r="123" spans="1:8">
      <c r="A123" s="15">
        <v>40999</v>
      </c>
      <c r="B123" s="16" t="s">
        <v>14634</v>
      </c>
      <c r="C123" s="12">
        <f t="shared" si="1"/>
        <v>-6.0611635311772204E-5</v>
      </c>
      <c r="D123" s="16" t="s">
        <v>14635</v>
      </c>
      <c r="E123" s="16" t="s">
        <v>14636</v>
      </c>
      <c r="F123" s="16" t="s">
        <v>13958</v>
      </c>
      <c r="G123" s="16" t="s">
        <v>14637</v>
      </c>
      <c r="H123" s="16" t="s">
        <v>13011</v>
      </c>
    </row>
    <row r="124" spans="1:8">
      <c r="A124" s="15">
        <v>41000</v>
      </c>
      <c r="B124" s="16" t="s">
        <v>14638</v>
      </c>
      <c r="C124" s="12">
        <f t="shared" si="1"/>
        <v>-6.061023157125641E-5</v>
      </c>
      <c r="D124" s="16" t="s">
        <v>14639</v>
      </c>
      <c r="E124" s="16" t="s">
        <v>14640</v>
      </c>
      <c r="F124" s="16" t="s">
        <v>13958</v>
      </c>
      <c r="G124" s="16" t="s">
        <v>14641</v>
      </c>
      <c r="H124" s="16" t="s">
        <v>13011</v>
      </c>
    </row>
    <row r="125" spans="1:8">
      <c r="A125" s="15">
        <v>41001</v>
      </c>
      <c r="B125" s="16" t="s">
        <v>14642</v>
      </c>
      <c r="C125" s="12">
        <f t="shared" si="1"/>
        <v>-4.4086023335713166E-3</v>
      </c>
      <c r="D125" s="16" t="s">
        <v>14643</v>
      </c>
      <c r="E125" s="16" t="s">
        <v>14644</v>
      </c>
      <c r="F125" s="16" t="s">
        <v>13955</v>
      </c>
      <c r="G125" s="18">
        <v>-5.9407445978286496E+16</v>
      </c>
      <c r="H125" s="16" t="s">
        <v>13011</v>
      </c>
    </row>
    <row r="126" spans="1:8">
      <c r="A126" s="15">
        <v>41002</v>
      </c>
      <c r="B126" s="16" t="s">
        <v>14645</v>
      </c>
      <c r="C126" s="12">
        <f t="shared" si="1"/>
        <v>1.3118600364279329E-3</v>
      </c>
      <c r="D126" s="16" t="s">
        <v>14646</v>
      </c>
      <c r="E126" s="16" t="s">
        <v>14647</v>
      </c>
      <c r="F126" s="16" t="s">
        <v>13959</v>
      </c>
      <c r="G126" s="18">
        <v>-4.3550396881905296E+16</v>
      </c>
      <c r="H126" s="16" t="s">
        <v>13011</v>
      </c>
    </row>
    <row r="127" spans="1:8">
      <c r="A127" s="15">
        <v>41003</v>
      </c>
      <c r="B127" s="16" t="s">
        <v>14648</v>
      </c>
      <c r="C127" s="12">
        <f t="shared" si="1"/>
        <v>1.8087849512632018E-3</v>
      </c>
      <c r="D127" s="16" t="s">
        <v>14649</v>
      </c>
      <c r="E127" s="16" t="s">
        <v>14650</v>
      </c>
      <c r="F127" s="16" t="s">
        <v>13957</v>
      </c>
      <c r="G127" s="18">
        <v>2.75116322785038E+16</v>
      </c>
      <c r="H127" s="16" t="s">
        <v>13011</v>
      </c>
    </row>
    <row r="128" spans="1:8">
      <c r="A128" s="15">
        <v>41004</v>
      </c>
      <c r="B128" s="16" t="s">
        <v>14651</v>
      </c>
      <c r="C128" s="12">
        <f t="shared" si="1"/>
        <v>-6.4593940554048867E-5</v>
      </c>
      <c r="D128" s="16" t="s">
        <v>14652</v>
      </c>
      <c r="E128" s="16" t="s">
        <v>14653</v>
      </c>
      <c r="F128" s="16" t="s">
        <v>13957</v>
      </c>
      <c r="G128" s="18">
        <v>2.0441106852384499E+17</v>
      </c>
      <c r="H128" s="16" t="s">
        <v>13011</v>
      </c>
    </row>
    <row r="129" spans="1:8">
      <c r="A129" s="15">
        <v>41005</v>
      </c>
      <c r="B129" s="16" t="s">
        <v>14654</v>
      </c>
      <c r="C129" s="12">
        <f t="shared" si="1"/>
        <v>-6.4592939014061461E-5</v>
      </c>
      <c r="D129" s="16" t="s">
        <v>14655</v>
      </c>
      <c r="E129" s="16" t="s">
        <v>14656</v>
      </c>
      <c r="F129" s="16" t="s">
        <v>13957</v>
      </c>
      <c r="G129" s="18">
        <v>1.62865467729432E+17</v>
      </c>
      <c r="H129" s="16" t="s">
        <v>13011</v>
      </c>
    </row>
    <row r="130" spans="1:8">
      <c r="A130" s="15">
        <v>41006</v>
      </c>
      <c r="B130" s="16" t="s">
        <v>14657</v>
      </c>
      <c r="C130" s="12">
        <f t="shared" si="1"/>
        <v>-6.4591669363207865E-5</v>
      </c>
      <c r="D130" s="16" t="s">
        <v>14658</v>
      </c>
      <c r="E130" s="16" t="s">
        <v>14659</v>
      </c>
      <c r="F130" s="16" t="s">
        <v>13957</v>
      </c>
      <c r="G130" s="18">
        <v>9.0221771608334E+16</v>
      </c>
      <c r="H130" s="16" t="s">
        <v>13011</v>
      </c>
    </row>
    <row r="131" spans="1:8">
      <c r="A131" s="15">
        <v>41007</v>
      </c>
      <c r="B131" s="16" t="s">
        <v>14660</v>
      </c>
      <c r="C131" s="12">
        <f t="shared" ref="C131:C194" si="2">+(B131-B130)/B130</f>
        <v>-6.4590577639628123E-5</v>
      </c>
      <c r="D131" s="16" t="s">
        <v>14661</v>
      </c>
      <c r="E131" s="16" t="s">
        <v>14662</v>
      </c>
      <c r="F131" s="16" t="s">
        <v>13957</v>
      </c>
      <c r="G131" s="18">
        <v>9.29210145802876E+16</v>
      </c>
      <c r="H131" s="16" t="s">
        <v>13011</v>
      </c>
    </row>
    <row r="132" spans="1:8">
      <c r="A132" s="15">
        <v>41008</v>
      </c>
      <c r="B132" s="16" t="s">
        <v>14663</v>
      </c>
      <c r="C132" s="12">
        <f t="shared" si="2"/>
        <v>1.0334460433467107E-4</v>
      </c>
      <c r="D132" s="16" t="s">
        <v>14664</v>
      </c>
      <c r="E132" s="16" t="s">
        <v>14665</v>
      </c>
      <c r="F132" s="16" t="s">
        <v>14666</v>
      </c>
      <c r="G132" s="18">
        <v>9.50764716578684E+16</v>
      </c>
      <c r="H132" s="16" t="s">
        <v>13011</v>
      </c>
    </row>
    <row r="133" spans="1:8">
      <c r="A133" s="15">
        <v>41009</v>
      </c>
      <c r="B133" s="16" t="s">
        <v>14667</v>
      </c>
      <c r="C133" s="12">
        <f t="shared" si="2"/>
        <v>-1.6929058049297925E-3</v>
      </c>
      <c r="D133" s="16" t="s">
        <v>14668</v>
      </c>
      <c r="E133" s="16" t="s">
        <v>14669</v>
      </c>
      <c r="F133" s="16" t="s">
        <v>13960</v>
      </c>
      <c r="G133" s="18">
        <v>7.3498206348783904E+16</v>
      </c>
      <c r="H133" s="16" t="s">
        <v>13011</v>
      </c>
    </row>
    <row r="134" spans="1:8">
      <c r="A134" s="15">
        <v>41010</v>
      </c>
      <c r="B134" s="16" t="s">
        <v>14670</v>
      </c>
      <c r="C134" s="12">
        <f t="shared" si="2"/>
        <v>5.9832039052191872E-3</v>
      </c>
      <c r="D134" s="16" t="s">
        <v>14671</v>
      </c>
      <c r="E134" s="16" t="s">
        <v>14672</v>
      </c>
      <c r="F134" s="16" t="s">
        <v>13970</v>
      </c>
      <c r="G134" s="18">
        <v>1.7331203895148198E+17</v>
      </c>
      <c r="H134" s="16" t="s">
        <v>13011</v>
      </c>
    </row>
    <row r="135" spans="1:8">
      <c r="A135" s="15">
        <v>41011</v>
      </c>
      <c r="B135" s="16" t="s">
        <v>14673</v>
      </c>
      <c r="C135" s="12">
        <f t="shared" si="2"/>
        <v>8.011005669021215E-4</v>
      </c>
      <c r="D135" s="16" t="s">
        <v>14674</v>
      </c>
      <c r="E135" s="16" t="s">
        <v>14675</v>
      </c>
      <c r="F135" s="16" t="s">
        <v>13971</v>
      </c>
      <c r="G135" s="18">
        <v>5.28231097916764E+16</v>
      </c>
      <c r="H135" s="16" t="s">
        <v>13011</v>
      </c>
    </row>
    <row r="136" spans="1:8">
      <c r="A136" s="15">
        <v>41012</v>
      </c>
      <c r="B136" s="16" t="s">
        <v>14676</v>
      </c>
      <c r="C136" s="12">
        <f t="shared" si="2"/>
        <v>-1.9313429495951811E-3</v>
      </c>
      <c r="D136" s="16" t="s">
        <v>14677</v>
      </c>
      <c r="E136" s="16" t="s">
        <v>14678</v>
      </c>
      <c r="F136" s="16" t="s">
        <v>14679</v>
      </c>
      <c r="G136" s="18">
        <v>5.23589272968394E+16</v>
      </c>
      <c r="H136" s="16" t="s">
        <v>13011</v>
      </c>
    </row>
    <row r="137" spans="1:8">
      <c r="A137" s="15">
        <v>41013</v>
      </c>
      <c r="B137" s="16" t="s">
        <v>14680</v>
      </c>
      <c r="C137" s="12">
        <f t="shared" si="2"/>
        <v>-7.0526797762763004E-5</v>
      </c>
      <c r="D137" s="16" t="s">
        <v>14681</v>
      </c>
      <c r="E137" s="16" t="s">
        <v>14682</v>
      </c>
      <c r="F137" s="16" t="s">
        <v>14679</v>
      </c>
      <c r="G137" s="18">
        <v>4.8668806666336704E+16</v>
      </c>
      <c r="H137" s="16" t="s">
        <v>13011</v>
      </c>
    </row>
    <row r="138" spans="1:8">
      <c r="A138" s="15">
        <v>41014</v>
      </c>
      <c r="B138" s="16" t="s">
        <v>14683</v>
      </c>
      <c r="C138" s="12">
        <f t="shared" si="2"/>
        <v>-7.0526079670941863E-5</v>
      </c>
      <c r="D138" s="16" t="s">
        <v>14684</v>
      </c>
      <c r="E138" s="16" t="s">
        <v>14685</v>
      </c>
      <c r="F138" s="16" t="s">
        <v>14679</v>
      </c>
      <c r="G138" s="18">
        <v>2.7100871499850301E+17</v>
      </c>
      <c r="H138" s="16" t="s">
        <v>13011</v>
      </c>
    </row>
    <row r="139" spans="1:8">
      <c r="A139" s="15">
        <v>41015</v>
      </c>
      <c r="B139" s="16" t="s">
        <v>14686</v>
      </c>
      <c r="C139" s="12">
        <f t="shared" si="2"/>
        <v>3.8176840174046862E-3</v>
      </c>
      <c r="D139" s="16" t="s">
        <v>14687</v>
      </c>
      <c r="E139" s="16" t="s">
        <v>14688</v>
      </c>
      <c r="F139" s="16" t="s">
        <v>13974</v>
      </c>
      <c r="G139" s="18">
        <v>3.3233234570375002E+17</v>
      </c>
      <c r="H139" s="16" t="s">
        <v>13011</v>
      </c>
    </row>
    <row r="140" spans="1:8">
      <c r="A140" s="15">
        <v>41016</v>
      </c>
      <c r="B140" s="16" t="s">
        <v>14689</v>
      </c>
      <c r="C140" s="12">
        <f t="shared" si="2"/>
        <v>2.1733419856693817E-3</v>
      </c>
      <c r="D140" s="16" t="s">
        <v>14690</v>
      </c>
      <c r="E140" s="16" t="s">
        <v>14691</v>
      </c>
      <c r="F140" s="16" t="s">
        <v>14692</v>
      </c>
      <c r="G140" s="18">
        <v>3.6903323001934099E+17</v>
      </c>
      <c r="H140" s="16" t="s">
        <v>13011</v>
      </c>
    </row>
    <row r="141" spans="1:8">
      <c r="A141" s="15">
        <v>41017</v>
      </c>
      <c r="B141" s="16" t="s">
        <v>14693</v>
      </c>
      <c r="C141" s="12">
        <f t="shared" si="2"/>
        <v>-4.2951336606355584E-4</v>
      </c>
      <c r="D141" s="16" t="s">
        <v>14694</v>
      </c>
      <c r="E141" s="16" t="s">
        <v>14695</v>
      </c>
      <c r="F141" s="16" t="s">
        <v>14696</v>
      </c>
      <c r="G141" s="18">
        <v>3.6293173853730899E+17</v>
      </c>
      <c r="H141" s="16" t="s">
        <v>13011</v>
      </c>
    </row>
    <row r="142" spans="1:8">
      <c r="A142" s="15">
        <v>41018</v>
      </c>
      <c r="B142" s="16" t="s">
        <v>14697</v>
      </c>
      <c r="C142" s="12">
        <f t="shared" si="2"/>
        <v>2.0217584282719355E-3</v>
      </c>
      <c r="D142" s="16" t="s">
        <v>14698</v>
      </c>
      <c r="E142" s="16" t="s">
        <v>14699</v>
      </c>
      <c r="F142" s="16" t="s">
        <v>14700</v>
      </c>
      <c r="G142" s="18">
        <v>3.4114266812675302E+17</v>
      </c>
      <c r="H142" s="16" t="s">
        <v>13011</v>
      </c>
    </row>
    <row r="143" spans="1:8">
      <c r="A143" s="15">
        <v>41019</v>
      </c>
      <c r="B143" s="16" t="s">
        <v>14701</v>
      </c>
      <c r="C143" s="12">
        <f t="shared" si="2"/>
        <v>2.7831100388794653E-3</v>
      </c>
      <c r="D143" s="16" t="s">
        <v>14702</v>
      </c>
      <c r="E143" s="16" t="s">
        <v>14703</v>
      </c>
      <c r="F143" s="16" t="s">
        <v>14704</v>
      </c>
      <c r="G143" s="18">
        <v>4.1777743857849402E+17</v>
      </c>
      <c r="H143" s="16" t="s">
        <v>13011</v>
      </c>
    </row>
    <row r="144" spans="1:8">
      <c r="A144" s="15">
        <v>41020</v>
      </c>
      <c r="B144" s="16" t="s">
        <v>14705</v>
      </c>
      <c r="C144" s="12">
        <f t="shared" si="2"/>
        <v>-4.8744728896721605E-5</v>
      </c>
      <c r="D144" s="16" t="s">
        <v>14706</v>
      </c>
      <c r="E144" s="16" t="s">
        <v>14707</v>
      </c>
      <c r="F144" s="16" t="s">
        <v>14704</v>
      </c>
      <c r="G144" s="18">
        <v>4.3201710968208499E+17</v>
      </c>
      <c r="H144" s="16" t="s">
        <v>13011</v>
      </c>
    </row>
    <row r="145" spans="1:8">
      <c r="A145" s="15">
        <v>41021</v>
      </c>
      <c r="B145" s="16" t="s">
        <v>14708</v>
      </c>
      <c r="C145" s="12">
        <f t="shared" si="2"/>
        <v>-4.8743055245369928E-5</v>
      </c>
      <c r="D145" s="16" t="s">
        <v>14709</v>
      </c>
      <c r="E145" s="16" t="s">
        <v>14710</v>
      </c>
      <c r="F145" s="16" t="s">
        <v>14704</v>
      </c>
      <c r="G145" s="18">
        <v>2.9238431753711002E+17</v>
      </c>
      <c r="H145" s="16" t="s">
        <v>13011</v>
      </c>
    </row>
    <row r="146" spans="1:8">
      <c r="A146" s="15">
        <v>41022</v>
      </c>
      <c r="B146" s="16" t="s">
        <v>14711</v>
      </c>
      <c r="C146" s="12">
        <f t="shared" si="2"/>
        <v>-1.4615229118242084E-3</v>
      </c>
      <c r="D146" s="16" t="s">
        <v>14712</v>
      </c>
      <c r="E146" s="16" t="s">
        <v>14713</v>
      </c>
      <c r="F146" s="16" t="s">
        <v>14714</v>
      </c>
      <c r="G146" s="18">
        <v>2.7057017522964499E+17</v>
      </c>
      <c r="H146" s="16" t="s">
        <v>13011</v>
      </c>
    </row>
    <row r="147" spans="1:8">
      <c r="A147" s="15">
        <v>41023</v>
      </c>
      <c r="B147" s="16" t="s">
        <v>14715</v>
      </c>
      <c r="C147" s="12">
        <f t="shared" si="2"/>
        <v>-7.3151848940173304E-3</v>
      </c>
      <c r="D147" s="16" t="s">
        <v>14716</v>
      </c>
      <c r="E147" s="16" t="s">
        <v>14717</v>
      </c>
      <c r="F147" s="16" t="s">
        <v>13977</v>
      </c>
      <c r="G147" s="18">
        <v>1.6289083302548301E+17</v>
      </c>
      <c r="H147" s="16" t="s">
        <v>13011</v>
      </c>
    </row>
    <row r="148" spans="1:8">
      <c r="A148" s="15">
        <v>41024</v>
      </c>
      <c r="B148" s="16" t="s">
        <v>14718</v>
      </c>
      <c r="C148" s="12">
        <f t="shared" si="2"/>
        <v>8.5197989215865036E-3</v>
      </c>
      <c r="D148" s="16" t="s">
        <v>14719</v>
      </c>
      <c r="E148" s="16" t="s">
        <v>14720</v>
      </c>
      <c r="F148" s="16" t="s">
        <v>14721</v>
      </c>
      <c r="G148" s="18">
        <v>2.01331493190052E+17</v>
      </c>
      <c r="H148" s="16" t="s">
        <v>13011</v>
      </c>
    </row>
    <row r="149" spans="1:8">
      <c r="A149" s="15">
        <v>41025</v>
      </c>
      <c r="B149" s="16" t="s">
        <v>14722</v>
      </c>
      <c r="C149" s="12">
        <f t="shared" si="2"/>
        <v>5.0572214888139075E-3</v>
      </c>
      <c r="D149" s="16" t="s">
        <v>14723</v>
      </c>
      <c r="E149" s="16" t="s">
        <v>14724</v>
      </c>
      <c r="F149" s="16" t="s">
        <v>14725</v>
      </c>
      <c r="G149" s="18">
        <v>3.0874159543450298E+17</v>
      </c>
      <c r="H149" s="16" t="s">
        <v>13011</v>
      </c>
    </row>
    <row r="150" spans="1:8">
      <c r="A150" s="15">
        <v>41026</v>
      </c>
      <c r="B150" s="16" t="s">
        <v>14726</v>
      </c>
      <c r="C150" s="12">
        <f t="shared" si="2"/>
        <v>6.8586923101259748E-3</v>
      </c>
      <c r="D150" s="16" t="s">
        <v>14727</v>
      </c>
      <c r="E150" s="16" t="s">
        <v>14728</v>
      </c>
      <c r="F150" s="16" t="s">
        <v>14729</v>
      </c>
      <c r="G150" s="18">
        <v>4.0092726032812698E+17</v>
      </c>
      <c r="H150" s="16" t="s">
        <v>13011</v>
      </c>
    </row>
    <row r="151" spans="1:8">
      <c r="A151" s="15">
        <v>41027</v>
      </c>
      <c r="B151" s="16" t="s">
        <v>14730</v>
      </c>
      <c r="C151" s="12">
        <f t="shared" si="2"/>
        <v>-5.2095581601841145E-5</v>
      </c>
      <c r="D151" s="16" t="s">
        <v>14731</v>
      </c>
      <c r="E151" s="16" t="s">
        <v>14732</v>
      </c>
      <c r="F151" s="16" t="s">
        <v>14729</v>
      </c>
      <c r="G151" s="18">
        <v>3.1400053853465402E+17</v>
      </c>
      <c r="H151" s="16" t="s">
        <v>13011</v>
      </c>
    </row>
    <row r="152" spans="1:8">
      <c r="A152" s="15">
        <v>41027</v>
      </c>
      <c r="B152" s="16" t="s">
        <v>14730</v>
      </c>
      <c r="C152" s="12">
        <f t="shared" si="2"/>
        <v>0</v>
      </c>
      <c r="D152" s="16" t="s">
        <v>14731</v>
      </c>
      <c r="E152" s="16" t="s">
        <v>14732</v>
      </c>
      <c r="F152" s="16" t="s">
        <v>14729</v>
      </c>
      <c r="G152" s="18">
        <v>3.1400053853465402E+17</v>
      </c>
      <c r="H152" s="16" t="s">
        <v>13011</v>
      </c>
    </row>
    <row r="153" spans="1:8">
      <c r="A153" s="15">
        <v>41028</v>
      </c>
      <c r="B153" s="16" t="s">
        <v>14733</v>
      </c>
      <c r="C153" s="12">
        <f t="shared" si="2"/>
        <v>-5.2094030905358201E-5</v>
      </c>
      <c r="D153" s="16" t="s">
        <v>14734</v>
      </c>
      <c r="E153" s="16" t="s">
        <v>14735</v>
      </c>
      <c r="F153" s="16" t="s">
        <v>14729</v>
      </c>
      <c r="G153" s="18">
        <v>3.2498659301607699E+17</v>
      </c>
      <c r="H153" s="16" t="s">
        <v>13011</v>
      </c>
    </row>
    <row r="154" spans="1:8">
      <c r="A154" s="15">
        <v>41029</v>
      </c>
      <c r="B154" s="16" t="s">
        <v>14736</v>
      </c>
      <c r="C154" s="12">
        <f t="shared" si="2"/>
        <v>7.8184280485839811E-3</v>
      </c>
      <c r="D154" s="16" t="s">
        <v>14737</v>
      </c>
      <c r="E154" s="16" t="s">
        <v>14738</v>
      </c>
      <c r="F154" s="16" t="s">
        <v>14739</v>
      </c>
      <c r="G154" s="18">
        <v>4.5774989343658598E+17</v>
      </c>
      <c r="H154" s="16" t="s">
        <v>13011</v>
      </c>
    </row>
    <row r="155" spans="1:8">
      <c r="A155" s="15">
        <v>41030</v>
      </c>
      <c r="B155" s="16" t="s">
        <v>14740</v>
      </c>
      <c r="C155" s="12">
        <f t="shared" si="2"/>
        <v>-5.2692360180044328E-5</v>
      </c>
      <c r="D155" s="16" t="s">
        <v>14741</v>
      </c>
      <c r="E155" s="16" t="s">
        <v>14742</v>
      </c>
      <c r="F155" s="16" t="s">
        <v>14739</v>
      </c>
      <c r="G155" s="18">
        <v>4.5789033991349101E+17</v>
      </c>
      <c r="H155" s="16" t="s">
        <v>13011</v>
      </c>
    </row>
    <row r="156" spans="1:8">
      <c r="A156" s="15">
        <v>41031</v>
      </c>
      <c r="B156" s="16" t="s">
        <v>14743</v>
      </c>
      <c r="C156" s="12">
        <f t="shared" si="2"/>
        <v>1.1142116067546694E-2</v>
      </c>
      <c r="D156" s="16" t="s">
        <v>14744</v>
      </c>
      <c r="E156" s="16" t="s">
        <v>14745</v>
      </c>
      <c r="F156" s="16" t="s">
        <v>14746</v>
      </c>
      <c r="G156" s="18">
        <v>7.6043290082038797E+17</v>
      </c>
      <c r="H156" s="16" t="s">
        <v>13011</v>
      </c>
    </row>
    <row r="157" spans="1:8">
      <c r="A157" s="15">
        <v>41032</v>
      </c>
      <c r="B157" s="16" t="s">
        <v>14747</v>
      </c>
      <c r="C157" s="12">
        <f t="shared" si="2"/>
        <v>3.1873172974386884E-4</v>
      </c>
      <c r="D157" s="16" t="s">
        <v>14748</v>
      </c>
      <c r="E157" s="16" t="s">
        <v>14749</v>
      </c>
      <c r="F157" s="16" t="s">
        <v>14750</v>
      </c>
      <c r="G157" s="18">
        <v>7.3930659735822899E+17</v>
      </c>
      <c r="H157" s="16" t="s">
        <v>13011</v>
      </c>
    </row>
    <row r="158" spans="1:8">
      <c r="A158" s="15">
        <v>41033</v>
      </c>
      <c r="B158" s="16" t="s">
        <v>14751</v>
      </c>
      <c r="C158" s="12">
        <f t="shared" si="2"/>
        <v>-2.5090743787956732E-3</v>
      </c>
      <c r="D158" s="16" t="s">
        <v>14752</v>
      </c>
      <c r="E158" s="16" t="s">
        <v>14753</v>
      </c>
      <c r="F158" s="16" t="s">
        <v>14754</v>
      </c>
      <c r="G158" s="18">
        <v>6.50262041185792E+17</v>
      </c>
      <c r="H158" s="16" t="s">
        <v>13011</v>
      </c>
    </row>
    <row r="159" spans="1:8">
      <c r="A159" s="15">
        <v>41034</v>
      </c>
      <c r="B159" s="16" t="s">
        <v>14755</v>
      </c>
      <c r="C159" s="12">
        <f t="shared" si="2"/>
        <v>-6.7590936201786987E-5</v>
      </c>
      <c r="D159" s="16" t="s">
        <v>14756</v>
      </c>
      <c r="E159" s="16" t="s">
        <v>14757</v>
      </c>
      <c r="F159" s="16" t="s">
        <v>14754</v>
      </c>
      <c r="G159" s="18">
        <v>6.5020186523722701E+17</v>
      </c>
      <c r="H159" s="16" t="s">
        <v>13011</v>
      </c>
    </row>
    <row r="160" spans="1:8">
      <c r="A160" s="15">
        <v>41035</v>
      </c>
      <c r="B160" s="16" t="s">
        <v>14758</v>
      </c>
      <c r="C160" s="12">
        <f t="shared" si="2"/>
        <v>-6.7589940269261505E-5</v>
      </c>
      <c r="D160" s="16" t="s">
        <v>14759</v>
      </c>
      <c r="E160" s="16" t="s">
        <v>14760</v>
      </c>
      <c r="F160" s="16" t="s">
        <v>14754</v>
      </c>
      <c r="G160" s="18">
        <v>6.5014168927997901E+17</v>
      </c>
      <c r="H160" s="16" t="s">
        <v>13011</v>
      </c>
    </row>
    <row r="161" spans="1:8">
      <c r="A161" s="15">
        <v>41036</v>
      </c>
      <c r="B161" s="16" t="s">
        <v>14761</v>
      </c>
      <c r="C161" s="12">
        <f t="shared" si="2"/>
        <v>2.4766484354537778E-3</v>
      </c>
      <c r="D161" s="16" t="s">
        <v>14762</v>
      </c>
      <c r="E161" s="16" t="s">
        <v>14763</v>
      </c>
      <c r="F161" s="16" t="s">
        <v>14764</v>
      </c>
      <c r="G161" s="18">
        <v>7.0189502553079603E+17</v>
      </c>
      <c r="H161" s="16" t="s">
        <v>13011</v>
      </c>
    </row>
    <row r="162" spans="1:8">
      <c r="A162" s="15">
        <v>41037</v>
      </c>
      <c r="B162" s="16" t="s">
        <v>14765</v>
      </c>
      <c r="C162" s="12">
        <f t="shared" si="2"/>
        <v>2.2648119637585579E-4</v>
      </c>
      <c r="D162" s="16" t="s">
        <v>14766</v>
      </c>
      <c r="E162" s="16" t="s">
        <v>14767</v>
      </c>
      <c r="F162" s="16" t="s">
        <v>14768</v>
      </c>
      <c r="G162" s="18">
        <v>7.0793226732992998E+17</v>
      </c>
      <c r="H162" s="16" t="s">
        <v>13011</v>
      </c>
    </row>
    <row r="163" spans="1:8">
      <c r="A163" s="15">
        <v>41038</v>
      </c>
      <c r="B163" s="16" t="s">
        <v>14769</v>
      </c>
      <c r="C163" s="12">
        <f t="shared" si="2"/>
        <v>-3.9260311171488314E-3</v>
      </c>
      <c r="D163" s="16" t="s">
        <v>14770</v>
      </c>
      <c r="E163" s="16" t="s">
        <v>14771</v>
      </c>
      <c r="F163" s="16" t="s">
        <v>14772</v>
      </c>
      <c r="G163" s="18">
        <v>6.2606895683260902E+17</v>
      </c>
      <c r="H163" s="16" t="s">
        <v>13011</v>
      </c>
    </row>
    <row r="164" spans="1:8">
      <c r="A164" s="15">
        <v>41039</v>
      </c>
      <c r="B164" s="16" t="s">
        <v>14773</v>
      </c>
      <c r="C164" s="12">
        <f t="shared" si="2"/>
        <v>-4.1989732198471508E-3</v>
      </c>
      <c r="D164" s="16" t="s">
        <v>14774</v>
      </c>
      <c r="E164" s="16" t="s">
        <v>14775</v>
      </c>
      <c r="F164" s="16" t="s">
        <v>14776</v>
      </c>
      <c r="G164" s="18">
        <v>5.77095440590464E+17</v>
      </c>
      <c r="H164" s="16" t="s">
        <v>13011</v>
      </c>
    </row>
    <row r="165" spans="1:8">
      <c r="A165" s="15">
        <v>41040</v>
      </c>
      <c r="B165" s="16" t="s">
        <v>14777</v>
      </c>
      <c r="C165" s="12">
        <f t="shared" si="2"/>
        <v>-1.6179409902749326E-3</v>
      </c>
      <c r="D165" s="16" t="s">
        <v>14778</v>
      </c>
      <c r="E165" s="16" t="s">
        <v>14779</v>
      </c>
      <c r="F165" s="16" t="s">
        <v>14780</v>
      </c>
      <c r="G165" s="18">
        <v>4.38074693151688E+17</v>
      </c>
      <c r="H165" s="16" t="s">
        <v>13011</v>
      </c>
    </row>
    <row r="166" spans="1:8">
      <c r="A166" s="15">
        <v>41041</v>
      </c>
      <c r="B166" s="16" t="s">
        <v>14781</v>
      </c>
      <c r="C166" s="12">
        <f t="shared" si="2"/>
        <v>-7.0853428556736398E-5</v>
      </c>
      <c r="D166" s="16" t="s">
        <v>14782</v>
      </c>
      <c r="E166" s="16" t="s">
        <v>14783</v>
      </c>
      <c r="F166" s="16" t="s">
        <v>14780</v>
      </c>
      <c r="G166" s="18">
        <v>4.2290463158105402E+17</v>
      </c>
      <c r="H166" s="16" t="s">
        <v>13011</v>
      </c>
    </row>
    <row r="167" spans="1:8">
      <c r="A167" s="15">
        <v>41042</v>
      </c>
      <c r="B167" s="16" t="s">
        <v>14784</v>
      </c>
      <c r="C167" s="12">
        <f t="shared" si="2"/>
        <v>-7.0852671677089482E-5</v>
      </c>
      <c r="D167" s="16" t="s">
        <v>14785</v>
      </c>
      <c r="E167" s="16" t="s">
        <v>14786</v>
      </c>
      <c r="F167" s="16" t="s">
        <v>14780</v>
      </c>
      <c r="G167" s="18">
        <v>4.5551378237317197E+17</v>
      </c>
      <c r="H167" s="16" t="s">
        <v>13011</v>
      </c>
    </row>
    <row r="168" spans="1:8">
      <c r="A168" s="15">
        <v>41043</v>
      </c>
      <c r="B168" s="16" t="s">
        <v>14787</v>
      </c>
      <c r="C168" s="12">
        <f t="shared" si="2"/>
        <v>-1.8022279546264286E-2</v>
      </c>
      <c r="D168" s="16" t="s">
        <v>14788</v>
      </c>
      <c r="E168" s="16" t="s">
        <v>14789</v>
      </c>
      <c r="F168" s="16" t="s">
        <v>14790</v>
      </c>
      <c r="G168" s="18">
        <v>1.6759496080703501E+17</v>
      </c>
      <c r="H168" s="16" t="s">
        <v>13011</v>
      </c>
    </row>
    <row r="169" spans="1:8">
      <c r="A169" s="15">
        <v>41044</v>
      </c>
      <c r="B169" s="16" t="s">
        <v>14791</v>
      </c>
      <c r="C169" s="12">
        <f t="shared" si="2"/>
        <v>-2.9048074319430787E-3</v>
      </c>
      <c r="D169" s="16" t="s">
        <v>14792</v>
      </c>
      <c r="E169" s="16" t="s">
        <v>14793</v>
      </c>
      <c r="F169" s="16" t="s">
        <v>14794</v>
      </c>
      <c r="G169" s="18">
        <v>1.2796022098944E+17</v>
      </c>
      <c r="H169" s="16" t="s">
        <v>13011</v>
      </c>
    </row>
    <row r="170" spans="1:8">
      <c r="A170" s="15">
        <v>41045</v>
      </c>
      <c r="B170" s="16" t="s">
        <v>14795</v>
      </c>
      <c r="C170" s="12">
        <f t="shared" si="2"/>
        <v>-1.5277732649535418E-3</v>
      </c>
      <c r="D170" s="16" t="s">
        <v>14796</v>
      </c>
      <c r="E170" s="16" t="s">
        <v>14797</v>
      </c>
      <c r="F170" s="16" t="s">
        <v>14798</v>
      </c>
      <c r="G170" s="18">
        <v>5.70148060654658E+16</v>
      </c>
      <c r="H170" s="16" t="s">
        <v>13011</v>
      </c>
    </row>
    <row r="171" spans="1:8">
      <c r="A171" s="15">
        <v>41046</v>
      </c>
      <c r="B171" s="16" t="s">
        <v>14799</v>
      </c>
      <c r="C171" s="12">
        <f t="shared" si="2"/>
        <v>-1.2563540880884251E-2</v>
      </c>
      <c r="D171" s="16" t="s">
        <v>14800</v>
      </c>
      <c r="E171" s="16" t="s">
        <v>14801</v>
      </c>
      <c r="F171" s="16" t="s">
        <v>14798</v>
      </c>
      <c r="G171" s="18">
        <v>-1.1731745529776899E+17</v>
      </c>
      <c r="H171" s="16" t="s">
        <v>13011</v>
      </c>
    </row>
    <row r="172" spans="1:8">
      <c r="A172" s="15">
        <v>41047</v>
      </c>
      <c r="B172" s="16" t="s">
        <v>14802</v>
      </c>
      <c r="C172" s="12">
        <f t="shared" si="2"/>
        <v>4.4002254224336625E-3</v>
      </c>
      <c r="D172" s="16" t="s">
        <v>14803</v>
      </c>
      <c r="E172" s="16" t="s">
        <v>14804</v>
      </c>
      <c r="F172" s="16" t="s">
        <v>14805</v>
      </c>
      <c r="G172" s="18">
        <v>-6.40040779898684E+16</v>
      </c>
      <c r="H172" s="16" t="s">
        <v>13011</v>
      </c>
    </row>
    <row r="173" spans="1:8">
      <c r="A173" s="15">
        <v>41048</v>
      </c>
      <c r="B173" s="16" t="s">
        <v>14806</v>
      </c>
      <c r="C173" s="12">
        <f t="shared" si="2"/>
        <v>-7.476300224465981E-5</v>
      </c>
      <c r="D173" s="16" t="s">
        <v>14807</v>
      </c>
      <c r="E173" s="16" t="s">
        <v>14808</v>
      </c>
      <c r="F173" s="16" t="s">
        <v>14805</v>
      </c>
      <c r="G173" s="18">
        <v>-8.7554607103189696E+16</v>
      </c>
      <c r="H173" s="16" t="s">
        <v>13011</v>
      </c>
    </row>
    <row r="174" spans="1:8">
      <c r="A174" s="15">
        <v>41049</v>
      </c>
      <c r="B174" s="16" t="s">
        <v>14809</v>
      </c>
      <c r="C174" s="12">
        <f t="shared" si="2"/>
        <v>-7.4762454788877944E-5</v>
      </c>
      <c r="D174" s="16" t="s">
        <v>14810</v>
      </c>
      <c r="E174" s="16" t="s">
        <v>14811</v>
      </c>
      <c r="F174" s="16" t="s">
        <v>14805</v>
      </c>
      <c r="G174" s="18">
        <v>-1.1869438896467501E+17</v>
      </c>
      <c r="H174" s="16" t="s">
        <v>13011</v>
      </c>
    </row>
    <row r="175" spans="1:8">
      <c r="A175" s="15">
        <v>41050</v>
      </c>
      <c r="B175" s="16" t="s">
        <v>14812</v>
      </c>
      <c r="C175" s="12">
        <f t="shared" si="2"/>
        <v>-7.4761906792024794E-5</v>
      </c>
      <c r="D175" s="16" t="s">
        <v>14813</v>
      </c>
      <c r="E175" s="16" t="s">
        <v>14814</v>
      </c>
      <c r="F175" s="16" t="s">
        <v>14805</v>
      </c>
      <c r="G175" s="18">
        <v>-1.18973331946046E+17</v>
      </c>
      <c r="H175" s="16" t="s">
        <v>13011</v>
      </c>
    </row>
    <row r="176" spans="1:8">
      <c r="A176" s="15">
        <v>41051</v>
      </c>
      <c r="B176" s="16" t="s">
        <v>14815</v>
      </c>
      <c r="C176" s="12">
        <f t="shared" si="2"/>
        <v>8.527620521956979E-3</v>
      </c>
      <c r="D176" s="16" t="s">
        <v>14816</v>
      </c>
      <c r="E176" s="16" t="s">
        <v>14817</v>
      </c>
      <c r="F176" s="16" t="s">
        <v>14818</v>
      </c>
      <c r="G176" s="18">
        <v>-2.25044062917826E+16</v>
      </c>
      <c r="H176" s="16" t="s">
        <v>13011</v>
      </c>
    </row>
    <row r="177" spans="1:8">
      <c r="A177" s="15">
        <v>41052</v>
      </c>
      <c r="B177" s="16" t="s">
        <v>14819</v>
      </c>
      <c r="C177" s="12">
        <f t="shared" si="2"/>
        <v>-4.1585506869605358E-3</v>
      </c>
      <c r="D177" s="16" t="s">
        <v>14820</v>
      </c>
      <c r="E177" s="16" t="s">
        <v>14821</v>
      </c>
      <c r="F177" s="16" t="s">
        <v>14822</v>
      </c>
      <c r="G177" s="18">
        <v>-5.41467238689682E+16</v>
      </c>
      <c r="H177" s="16" t="s">
        <v>13011</v>
      </c>
    </row>
    <row r="178" spans="1:8">
      <c r="A178" s="15">
        <v>41053</v>
      </c>
      <c r="B178" s="16" t="s">
        <v>14823</v>
      </c>
      <c r="C178" s="12">
        <f t="shared" si="2"/>
        <v>1.7844173840428918E-3</v>
      </c>
      <c r="D178" s="16" t="s">
        <v>14824</v>
      </c>
      <c r="E178" s="16" t="s">
        <v>14825</v>
      </c>
      <c r="F178" s="16" t="s">
        <v>14826</v>
      </c>
      <c r="G178" s="18">
        <v>5.69123567670994E+16</v>
      </c>
      <c r="H178" s="16" t="s">
        <v>13011</v>
      </c>
    </row>
    <row r="179" spans="1:8">
      <c r="A179" s="15">
        <v>41054</v>
      </c>
      <c r="B179" s="16" t="s">
        <v>14827</v>
      </c>
      <c r="C179" s="12">
        <f t="shared" si="2"/>
        <v>-4.2174117196703362E-3</v>
      </c>
      <c r="D179" s="16" t="s">
        <v>14828</v>
      </c>
      <c r="E179" s="16" t="s">
        <v>14829</v>
      </c>
      <c r="F179" s="16" t="s">
        <v>14830</v>
      </c>
      <c r="G179" s="18">
        <v>-9.45172364448132E+16</v>
      </c>
      <c r="H179" s="16" t="s">
        <v>13011</v>
      </c>
    </row>
    <row r="180" spans="1:8">
      <c r="A180" s="15">
        <v>41055</v>
      </c>
      <c r="B180" s="16" t="s">
        <v>14831</v>
      </c>
      <c r="C180" s="12">
        <f t="shared" si="2"/>
        <v>-8.2191788640528722E-5</v>
      </c>
      <c r="D180" s="16" t="s">
        <v>14832</v>
      </c>
      <c r="E180" s="16" t="s">
        <v>14829</v>
      </c>
      <c r="F180" s="16" t="s">
        <v>14830</v>
      </c>
      <c r="G180" s="18">
        <v>-1.4927090997697798E+17</v>
      </c>
      <c r="H180" s="16" t="s">
        <v>13011</v>
      </c>
    </row>
    <row r="181" spans="1:8">
      <c r="A181" s="15">
        <v>41056</v>
      </c>
      <c r="B181" s="16" t="s">
        <v>14833</v>
      </c>
      <c r="C181" s="12">
        <f t="shared" si="2"/>
        <v>-7.1189797543992327E-5</v>
      </c>
      <c r="D181" s="16" t="s">
        <v>14834</v>
      </c>
      <c r="E181" s="16" t="s">
        <v>14835</v>
      </c>
      <c r="F181" s="16" t="s">
        <v>14830</v>
      </c>
      <c r="G181" s="18">
        <v>-2.1783555570138301E+17</v>
      </c>
      <c r="H181" s="16" t="s">
        <v>13011</v>
      </c>
    </row>
    <row r="182" spans="1:8">
      <c r="A182" s="15">
        <v>41056</v>
      </c>
      <c r="B182" s="16" t="s">
        <v>14833</v>
      </c>
      <c r="C182" s="12">
        <f t="shared" si="2"/>
        <v>0</v>
      </c>
      <c r="D182" s="16" t="s">
        <v>14834</v>
      </c>
      <c r="E182" s="16" t="s">
        <v>14835</v>
      </c>
      <c r="F182" s="16" t="s">
        <v>14830</v>
      </c>
      <c r="G182" s="18">
        <v>-2.1783555570138301E+17</v>
      </c>
      <c r="H182" s="16" t="s">
        <v>13011</v>
      </c>
    </row>
    <row r="183" spans="1:8">
      <c r="A183" s="15">
        <v>41057</v>
      </c>
      <c r="B183" s="16" t="s">
        <v>14836</v>
      </c>
      <c r="C183" s="12">
        <f t="shared" si="2"/>
        <v>-4.8609891043613551E-3</v>
      </c>
      <c r="D183" s="16" t="s">
        <v>14837</v>
      </c>
      <c r="E183" s="16" t="s">
        <v>14838</v>
      </c>
      <c r="F183" s="16" t="s">
        <v>14839</v>
      </c>
      <c r="G183" s="18">
        <v>-2.6239193533235101E+17</v>
      </c>
      <c r="H183" s="16" t="s">
        <v>13011</v>
      </c>
    </row>
    <row r="184" spans="1:8">
      <c r="A184" s="15">
        <v>41058</v>
      </c>
      <c r="B184" s="16" t="s">
        <v>14840</v>
      </c>
      <c r="C184" s="12">
        <f t="shared" si="2"/>
        <v>3.9273422727846138E-3</v>
      </c>
      <c r="D184" s="16" t="s">
        <v>14841</v>
      </c>
      <c r="E184" s="16" t="s">
        <v>14842</v>
      </c>
      <c r="F184" s="16" t="s">
        <v>14843</v>
      </c>
      <c r="G184" s="18">
        <v>-2.2587333313018598E+17</v>
      </c>
      <c r="H184" s="16" t="s">
        <v>13011</v>
      </c>
    </row>
    <row r="185" spans="1:8">
      <c r="A185" s="15">
        <v>41059</v>
      </c>
      <c r="B185" s="16" t="s">
        <v>14844</v>
      </c>
      <c r="C185" s="12">
        <f t="shared" si="2"/>
        <v>-1.011715513022488E-2</v>
      </c>
      <c r="D185" s="16" t="s">
        <v>14845</v>
      </c>
      <c r="E185" s="16" t="s">
        <v>14846</v>
      </c>
      <c r="F185" s="16" t="s">
        <v>14847</v>
      </c>
      <c r="G185" s="18">
        <v>-3.7779956609802298E+17</v>
      </c>
      <c r="H185" s="16" t="s">
        <v>13011</v>
      </c>
    </row>
    <row r="186" spans="1:8">
      <c r="A186" s="15">
        <v>41060</v>
      </c>
      <c r="B186" s="16" t="s">
        <v>14848</v>
      </c>
      <c r="C186" s="12">
        <f t="shared" si="2"/>
        <v>1.4861448997400072E-2</v>
      </c>
      <c r="D186" s="16" t="s">
        <v>14849</v>
      </c>
      <c r="E186" s="16" t="s">
        <v>14850</v>
      </c>
      <c r="F186" s="16" t="s">
        <v>14851</v>
      </c>
      <c r="G186" s="18">
        <v>-2.5499772692590899E+17</v>
      </c>
      <c r="H186" s="16" t="s">
        <v>13011</v>
      </c>
    </row>
    <row r="187" spans="1:8">
      <c r="A187" s="15">
        <v>41061</v>
      </c>
      <c r="B187" s="16" t="s">
        <v>14852</v>
      </c>
      <c r="C187" s="12">
        <f t="shared" si="2"/>
        <v>-1.6384097639983518E-2</v>
      </c>
      <c r="D187" s="16" t="s">
        <v>14853</v>
      </c>
      <c r="E187" s="16" t="s">
        <v>14854</v>
      </c>
      <c r="F187" s="16" t="s">
        <v>14855</v>
      </c>
      <c r="G187" s="18">
        <v>-4.67499623075432E+17</v>
      </c>
      <c r="H187" s="16" t="s">
        <v>13011</v>
      </c>
    </row>
    <row r="188" spans="1:8">
      <c r="A188" s="15">
        <v>41062</v>
      </c>
      <c r="B188" s="16" t="s">
        <v>14856</v>
      </c>
      <c r="C188" s="12">
        <f t="shared" si="2"/>
        <v>-7.5776226591572343E-5</v>
      </c>
      <c r="D188" s="16" t="s">
        <v>14857</v>
      </c>
      <c r="E188" s="16" t="s">
        <v>14858</v>
      </c>
      <c r="F188" s="16" t="s">
        <v>14855</v>
      </c>
      <c r="G188" s="18">
        <v>-4.7004911021422598E+17</v>
      </c>
      <c r="H188" s="18">
        <v>2.3912918293776701E+17</v>
      </c>
    </row>
    <row r="189" spans="1:8">
      <c r="A189" s="15">
        <v>41063</v>
      </c>
      <c r="B189" s="16" t="s">
        <v>14859</v>
      </c>
      <c r="C189" s="12">
        <f t="shared" si="2"/>
        <v>-7.5775761393812065E-5</v>
      </c>
      <c r="D189" s="16" t="s">
        <v>14860</v>
      </c>
      <c r="E189" s="16" t="s">
        <v>14861</v>
      </c>
      <c r="F189" s="16" t="s">
        <v>14855</v>
      </c>
      <c r="G189" s="18">
        <v>-4.5410437142464602E+17</v>
      </c>
      <c r="H189" s="18">
        <v>2.3893879021184602E+17</v>
      </c>
    </row>
    <row r="190" spans="1:8">
      <c r="A190" s="15">
        <v>41064</v>
      </c>
      <c r="B190" s="16" t="s">
        <v>14862</v>
      </c>
      <c r="C190" s="12">
        <f t="shared" si="2"/>
        <v>-9.4461893840629297E-3</v>
      </c>
      <c r="D190" s="16" t="s">
        <v>14863</v>
      </c>
      <c r="E190" s="16" t="s">
        <v>14864</v>
      </c>
      <c r="F190" s="16" t="s">
        <v>14855</v>
      </c>
      <c r="G190" s="18">
        <v>-5.1323800545175302E+17</v>
      </c>
      <c r="H190" s="18">
        <v>2.1532238901549798E+17</v>
      </c>
    </row>
    <row r="191" spans="1:8">
      <c r="A191" s="15">
        <v>41065</v>
      </c>
      <c r="B191" s="16" t="s">
        <v>14865</v>
      </c>
      <c r="C191" s="12">
        <f t="shared" si="2"/>
        <v>-1.8341831615695229E-4</v>
      </c>
      <c r="D191" s="16" t="s">
        <v>14866</v>
      </c>
      <c r="E191" s="16" t="s">
        <v>14867</v>
      </c>
      <c r="F191" s="16" t="s">
        <v>14868</v>
      </c>
      <c r="G191" s="18">
        <v>-5.1392357562551501E+17</v>
      </c>
      <c r="H191" s="16" t="s">
        <v>13011</v>
      </c>
    </row>
    <row r="192" spans="1:8">
      <c r="A192" s="15">
        <v>41066</v>
      </c>
      <c r="B192" s="16" t="s">
        <v>14869</v>
      </c>
      <c r="C192" s="12">
        <f t="shared" si="2"/>
        <v>4.3845269826634182E-3</v>
      </c>
      <c r="D192" s="16" t="s">
        <v>14870</v>
      </c>
      <c r="E192" s="16" t="s">
        <v>14871</v>
      </c>
      <c r="F192" s="16" t="s">
        <v>14872</v>
      </c>
      <c r="G192" s="18">
        <v>-5.0254801832130099E+17</v>
      </c>
      <c r="H192" s="18">
        <v>2.2569597885412099E+17</v>
      </c>
    </row>
    <row r="193" spans="1:8">
      <c r="A193" s="15">
        <v>41067</v>
      </c>
      <c r="B193" s="16" t="s">
        <v>14873</v>
      </c>
      <c r="C193" s="12">
        <f t="shared" si="2"/>
        <v>3.3813803259846397E-3</v>
      </c>
      <c r="D193" s="16" t="s">
        <v>14874</v>
      </c>
      <c r="E193" s="16" t="s">
        <v>14875</v>
      </c>
      <c r="F193" s="16" t="s">
        <v>14876</v>
      </c>
      <c r="G193" s="18">
        <v>-4.8311802982515597E+17</v>
      </c>
      <c r="H193" s="18">
        <v>2.2917589855479901E+17</v>
      </c>
    </row>
    <row r="194" spans="1:8">
      <c r="A194" s="15">
        <v>41068</v>
      </c>
      <c r="B194" s="16" t="s">
        <v>14877</v>
      </c>
      <c r="C194" s="12">
        <f t="shared" si="2"/>
        <v>-8.4416390219965599E-3</v>
      </c>
      <c r="D194" s="16" t="s">
        <v>14878</v>
      </c>
      <c r="E194" s="16" t="s">
        <v>14879</v>
      </c>
      <c r="F194" s="16" t="s">
        <v>14880</v>
      </c>
      <c r="G194" s="18">
        <v>-5.1091675665158202E+17</v>
      </c>
      <c r="H194" s="18">
        <v>2.0842792720906899E+17</v>
      </c>
    </row>
    <row r="195" spans="1:8">
      <c r="A195" s="15">
        <v>41069</v>
      </c>
      <c r="B195" s="16" t="s">
        <v>14881</v>
      </c>
      <c r="C195" s="12">
        <f t="shared" ref="C195:C258" si="3">+(B195-B194)/B194</f>
        <v>-6.7027994404337323E-5</v>
      </c>
      <c r="D195" s="16" t="s">
        <v>14882</v>
      </c>
      <c r="E195" s="16" t="s">
        <v>14883</v>
      </c>
      <c r="F195" s="16" t="s">
        <v>14884</v>
      </c>
      <c r="G195" s="18">
        <v>-4.8564574531452301E+17</v>
      </c>
      <c r="H195" s="18">
        <v>2.08464971604912E+17</v>
      </c>
    </row>
    <row r="196" spans="1:8">
      <c r="A196" s="15">
        <v>41070</v>
      </c>
      <c r="B196" s="16" t="s">
        <v>14885</v>
      </c>
      <c r="C196" s="12">
        <f t="shared" si="3"/>
        <v>-6.7026941345990312E-5</v>
      </c>
      <c r="D196" s="16" t="s">
        <v>14886</v>
      </c>
      <c r="E196" s="16" t="s">
        <v>14887</v>
      </c>
      <c r="F196" s="16" t="s">
        <v>14884</v>
      </c>
      <c r="G196" s="18">
        <v>-4.7583967167825798E+17</v>
      </c>
      <c r="H196" s="18">
        <v>2.02652058307472E+17</v>
      </c>
    </row>
    <row r="197" spans="1:8">
      <c r="A197" s="15">
        <v>41071</v>
      </c>
      <c r="B197" s="16" t="s">
        <v>14888</v>
      </c>
      <c r="C197" s="12">
        <f t="shared" si="3"/>
        <v>-6.7025887774532222E-5</v>
      </c>
      <c r="D197" s="16" t="s">
        <v>14889</v>
      </c>
      <c r="E197" s="16" t="s">
        <v>14890</v>
      </c>
      <c r="F197" s="16" t="s">
        <v>14884</v>
      </c>
      <c r="G197" s="18">
        <v>-4.7581526021304397E+17</v>
      </c>
      <c r="H197" s="18">
        <v>2.08246070026264E+17</v>
      </c>
    </row>
    <row r="198" spans="1:8">
      <c r="A198" s="15">
        <v>41072</v>
      </c>
      <c r="B198" s="16" t="s">
        <v>14891</v>
      </c>
      <c r="C198" s="12">
        <f t="shared" si="3"/>
        <v>1.1508010460378002E-3</v>
      </c>
      <c r="D198" s="16" t="s">
        <v>14892</v>
      </c>
      <c r="E198" s="16" t="s">
        <v>14893</v>
      </c>
      <c r="F198" s="16" t="s">
        <v>14894</v>
      </c>
      <c r="G198" s="18">
        <v>-4.6797014165985901E+17</v>
      </c>
      <c r="H198" s="18">
        <v>2.0979914644793798E+17</v>
      </c>
    </row>
    <row r="199" spans="1:8">
      <c r="A199" s="15">
        <v>41073</v>
      </c>
      <c r="B199" s="16" t="s">
        <v>14895</v>
      </c>
      <c r="C199" s="12">
        <f t="shared" si="3"/>
        <v>-8.6563747737973507E-4</v>
      </c>
      <c r="D199" s="16" t="s">
        <v>14896</v>
      </c>
      <c r="E199" s="16" t="s">
        <v>14897</v>
      </c>
      <c r="F199" s="16" t="s">
        <v>14898</v>
      </c>
      <c r="G199" s="18">
        <v>-3.4316414669561702E+17</v>
      </c>
      <c r="H199" s="18">
        <v>2.0524272765741101E+17</v>
      </c>
    </row>
    <row r="200" spans="1:8">
      <c r="A200" s="15">
        <v>41074</v>
      </c>
      <c r="B200" s="16" t="s">
        <v>14899</v>
      </c>
      <c r="C200" s="12">
        <f t="shared" si="3"/>
        <v>1.1882233811077625E-3</v>
      </c>
      <c r="D200" s="16" t="s">
        <v>14900</v>
      </c>
      <c r="E200" s="16" t="s">
        <v>14901</v>
      </c>
      <c r="F200" s="16" t="s">
        <v>14880</v>
      </c>
      <c r="G200" s="18">
        <v>-3.0959696588406502E+17</v>
      </c>
      <c r="H200" s="18">
        <v>2.0834995310460701E+17</v>
      </c>
    </row>
    <row r="201" spans="1:8">
      <c r="A201" s="15">
        <v>41075</v>
      </c>
      <c r="B201" s="16" t="s">
        <v>14902</v>
      </c>
      <c r="C201" s="12">
        <f t="shared" si="3"/>
        <v>-2.5138063661118287E-3</v>
      </c>
      <c r="D201" s="16" t="s">
        <v>14903</v>
      </c>
      <c r="E201" s="16" t="s">
        <v>14904</v>
      </c>
      <c r="F201" s="16" t="s">
        <v>14905</v>
      </c>
      <c r="G201" s="18">
        <v>-3.17846636777384E+17</v>
      </c>
      <c r="H201" s="18">
        <v>2.02398918194016E+17</v>
      </c>
    </row>
    <row r="202" spans="1:8">
      <c r="A202" s="15">
        <v>41076</v>
      </c>
      <c r="B202" s="16" t="s">
        <v>14906</v>
      </c>
      <c r="C202" s="12">
        <f t="shared" si="3"/>
        <v>-6.7841537871937734E-5</v>
      </c>
      <c r="D202" s="16" t="s">
        <v>14907</v>
      </c>
      <c r="E202" s="16" t="s">
        <v>14908</v>
      </c>
      <c r="F202" s="16" t="s">
        <v>14905</v>
      </c>
      <c r="G202" s="18">
        <v>-2.0507019667220998E+17</v>
      </c>
      <c r="H202" s="18">
        <v>2.0214213947412198E+17</v>
      </c>
    </row>
    <row r="203" spans="1:8">
      <c r="A203" s="15">
        <v>41077</v>
      </c>
      <c r="B203" s="16" t="s">
        <v>14909</v>
      </c>
      <c r="C203" s="12">
        <f t="shared" si="3"/>
        <v>-6.7840678658536392E-5</v>
      </c>
      <c r="D203" s="16" t="s">
        <v>14910</v>
      </c>
      <c r="E203" s="16" t="s">
        <v>14911</v>
      </c>
      <c r="F203" s="16" t="s">
        <v>14905</v>
      </c>
      <c r="G203" s="18">
        <v>-2.47041768341952E+17</v>
      </c>
      <c r="H203" s="18">
        <v>2.0072039924192602E+17</v>
      </c>
    </row>
    <row r="204" spans="1:8">
      <c r="A204" s="15">
        <v>41078</v>
      </c>
      <c r="B204" s="16" t="s">
        <v>14912</v>
      </c>
      <c r="C204" s="12">
        <f t="shared" si="3"/>
        <v>-6.7839636879060732E-5</v>
      </c>
      <c r="D204" s="16" t="s">
        <v>14913</v>
      </c>
      <c r="E204" s="16" t="s">
        <v>14914</v>
      </c>
      <c r="F204" s="16" t="s">
        <v>14905</v>
      </c>
      <c r="G204" s="18">
        <v>-2.4697833621162301E+17</v>
      </c>
      <c r="H204" s="18">
        <v>1.9784924563051398E+17</v>
      </c>
    </row>
    <row r="205" spans="1:8">
      <c r="A205" s="15">
        <v>41079</v>
      </c>
      <c r="B205" s="16" t="s">
        <v>14915</v>
      </c>
      <c r="C205" s="12">
        <f t="shared" si="3"/>
        <v>8.0169699140446773E-3</v>
      </c>
      <c r="D205" s="16" t="s">
        <v>14916</v>
      </c>
      <c r="E205" s="16" t="s">
        <v>14917</v>
      </c>
      <c r="F205" s="16" t="s">
        <v>14918</v>
      </c>
      <c r="G205" s="18">
        <v>-1.6939484995885901E+17</v>
      </c>
      <c r="H205" s="18">
        <v>2.1613229099748499E+17</v>
      </c>
    </row>
    <row r="206" spans="1:8">
      <c r="A206" s="15">
        <v>41080</v>
      </c>
      <c r="B206" s="16" t="s">
        <v>14919</v>
      </c>
      <c r="C206" s="12">
        <f t="shared" si="3"/>
        <v>3.2781333711492961E-3</v>
      </c>
      <c r="D206" s="16" t="s">
        <v>14920</v>
      </c>
      <c r="E206" s="16" t="s">
        <v>14921</v>
      </c>
      <c r="F206" s="16" t="s">
        <v>14922</v>
      </c>
      <c r="G206" s="18">
        <v>-1.3486730931181299E+17</v>
      </c>
      <c r="H206" s="18">
        <v>2.2473038124457798E+17</v>
      </c>
    </row>
    <row r="207" spans="1:8">
      <c r="A207" s="15">
        <v>41081</v>
      </c>
      <c r="B207" s="16" t="s">
        <v>14923</v>
      </c>
      <c r="C207" s="12">
        <f t="shared" si="3"/>
        <v>-1.8121551568909999E-2</v>
      </c>
      <c r="D207" s="16" t="s">
        <v>14924</v>
      </c>
      <c r="E207" s="16" t="s">
        <v>14925</v>
      </c>
      <c r="F207" s="16" t="s">
        <v>14926</v>
      </c>
      <c r="G207" s="18">
        <v>-3.7542650622903501E+17</v>
      </c>
      <c r="H207" s="18">
        <v>1.8034157137538701E+17</v>
      </c>
    </row>
    <row r="208" spans="1:8">
      <c r="A208" s="15">
        <v>41082</v>
      </c>
      <c r="B208" s="16" t="s">
        <v>14927</v>
      </c>
      <c r="C208" s="12">
        <f t="shared" si="3"/>
        <v>-1.3613926092667108E-3</v>
      </c>
      <c r="D208" s="16" t="s">
        <v>14928</v>
      </c>
      <c r="E208" s="16" t="s">
        <v>14929</v>
      </c>
      <c r="F208" s="16" t="s">
        <v>14930</v>
      </c>
      <c r="G208" s="18">
        <v>-3.5374426038463603E+17</v>
      </c>
      <c r="H208" s="18">
        <v>1.7728159209347101E+17</v>
      </c>
    </row>
    <row r="209" spans="1:8">
      <c r="A209" s="15">
        <v>41083</v>
      </c>
      <c r="B209" s="16" t="s">
        <v>14931</v>
      </c>
      <c r="C209" s="12">
        <f t="shared" si="3"/>
        <v>-6.8178943442220042E-5</v>
      </c>
      <c r="D209" s="16" t="s">
        <v>14932</v>
      </c>
      <c r="E209" s="16" t="s">
        <v>14933</v>
      </c>
      <c r="F209" s="16" t="s">
        <v>14930</v>
      </c>
      <c r="G209" s="18">
        <v>-3.6813566961430797E+17</v>
      </c>
      <c r="H209" s="18">
        <v>1.7560633896715699E+17</v>
      </c>
    </row>
    <row r="210" spans="1:8">
      <c r="A210" s="15">
        <v>41084</v>
      </c>
      <c r="B210" s="16" t="s">
        <v>14934</v>
      </c>
      <c r="C210" s="12">
        <f t="shared" si="3"/>
        <v>-6.817799115364525E-5</v>
      </c>
      <c r="D210" s="16" t="s">
        <v>14935</v>
      </c>
      <c r="E210" s="16" t="s">
        <v>14936</v>
      </c>
      <c r="F210" s="16" t="s">
        <v>14930</v>
      </c>
      <c r="G210" s="18">
        <v>-3.3534671756665997E+17</v>
      </c>
      <c r="H210" s="18">
        <v>1.7706369443880998E+17</v>
      </c>
    </row>
    <row r="211" spans="1:8">
      <c r="A211" s="15">
        <v>41085</v>
      </c>
      <c r="B211" s="16" t="s">
        <v>14937</v>
      </c>
      <c r="C211" s="12">
        <f t="shared" si="3"/>
        <v>-2.0476852347025568E-2</v>
      </c>
      <c r="D211" s="16" t="s">
        <v>14938</v>
      </c>
      <c r="E211" s="16" t="s">
        <v>14939</v>
      </c>
      <c r="F211" s="16" t="s">
        <v>14940</v>
      </c>
      <c r="G211" s="18">
        <v>-4.8274063890583002E+17</v>
      </c>
      <c r="H211" s="18">
        <v>1.32179114406368E+17</v>
      </c>
    </row>
    <row r="212" spans="1:8">
      <c r="A212" s="15">
        <v>41085</v>
      </c>
      <c r="B212" s="16" t="s">
        <v>14937</v>
      </c>
      <c r="C212" s="12">
        <f t="shared" si="3"/>
        <v>0</v>
      </c>
      <c r="D212" s="16" t="s">
        <v>14938</v>
      </c>
      <c r="E212" s="16" t="s">
        <v>14939</v>
      </c>
      <c r="F212" s="16" t="s">
        <v>14940</v>
      </c>
      <c r="G212" s="18">
        <v>-4.8274063890583002E+17</v>
      </c>
      <c r="H212" s="18">
        <v>1.32179114406368E+17</v>
      </c>
    </row>
    <row r="213" spans="1:8">
      <c r="A213" s="15">
        <v>41086</v>
      </c>
      <c r="B213" s="16" t="s">
        <v>14941</v>
      </c>
      <c r="C213" s="12">
        <f t="shared" si="3"/>
        <v>1.6495167898115547E-3</v>
      </c>
      <c r="D213" s="16" t="s">
        <v>14942</v>
      </c>
      <c r="E213" s="16" t="s">
        <v>14943</v>
      </c>
      <c r="F213" s="16" t="s">
        <v>14944</v>
      </c>
      <c r="G213" s="18">
        <v>-4.7180624570780102E+17</v>
      </c>
      <c r="H213" s="18">
        <v>1.3618840088365699E+17</v>
      </c>
    </row>
    <row r="214" spans="1:8">
      <c r="A214" s="15">
        <v>41087</v>
      </c>
      <c r="B214" s="16" t="s">
        <v>14945</v>
      </c>
      <c r="C214" s="12">
        <f t="shared" si="3"/>
        <v>1.1794012773957393E-2</v>
      </c>
      <c r="D214" s="16" t="s">
        <v>14946</v>
      </c>
      <c r="E214" s="16" t="s">
        <v>14947</v>
      </c>
      <c r="F214" s="16" t="s">
        <v>14948</v>
      </c>
      <c r="G214" s="18">
        <v>-3.5360960089549299E+17</v>
      </c>
      <c r="H214" s="18">
        <v>1.63412986749568E+17</v>
      </c>
    </row>
    <row r="215" spans="1:8">
      <c r="A215" s="15">
        <v>41088</v>
      </c>
      <c r="B215" s="16" t="s">
        <v>14949</v>
      </c>
      <c r="C215" s="12">
        <f t="shared" si="3"/>
        <v>-4.2825149704284809E-3</v>
      </c>
      <c r="D215" s="16" t="s">
        <v>14950</v>
      </c>
      <c r="E215" s="16" t="s">
        <v>14951</v>
      </c>
      <c r="F215" s="16" t="s">
        <v>14952</v>
      </c>
      <c r="G215" s="18">
        <v>-4.1506615512118099E+17</v>
      </c>
      <c r="H215" s="18">
        <v>1.5322035766962701E+17</v>
      </c>
    </row>
    <row r="216" spans="1:8">
      <c r="A216" s="15">
        <v>41089</v>
      </c>
      <c r="B216" s="16" t="s">
        <v>14953</v>
      </c>
      <c r="C216" s="12">
        <f t="shared" si="3"/>
        <v>1.3214176615652558E-2</v>
      </c>
      <c r="D216" s="16" t="s">
        <v>14954</v>
      </c>
      <c r="E216" s="16" t="s">
        <v>14955</v>
      </c>
      <c r="F216" s="16" t="s">
        <v>14956</v>
      </c>
      <c r="G216" s="18">
        <v>-2.2339083234104998E+17</v>
      </c>
      <c r="H216" s="18">
        <v>1.8421646151522099E+17</v>
      </c>
    </row>
    <row r="217" spans="1:8">
      <c r="A217" s="15">
        <v>41090</v>
      </c>
      <c r="B217" s="16" t="s">
        <v>14957</v>
      </c>
      <c r="C217" s="12">
        <f t="shared" si="3"/>
        <v>-7.6217983288007161E-5</v>
      </c>
      <c r="D217" s="16" t="s">
        <v>14958</v>
      </c>
      <c r="E217" s="16" t="s">
        <v>14959</v>
      </c>
      <c r="F217" s="16" t="s">
        <v>14956</v>
      </c>
      <c r="G217" s="18">
        <v>-3.5158820032736698E+17</v>
      </c>
      <c r="H217" s="18">
        <v>1.7722409724720899E+17</v>
      </c>
    </row>
    <row r="218" spans="1:8">
      <c r="A218" s="15">
        <v>41091</v>
      </c>
      <c r="B218" s="16" t="s">
        <v>14960</v>
      </c>
      <c r="C218" s="12">
        <f t="shared" si="3"/>
        <v>-7.6217557784250908E-5</v>
      </c>
      <c r="D218" s="16" t="s">
        <v>14961</v>
      </c>
      <c r="E218" s="16" t="s">
        <v>14962</v>
      </c>
      <c r="F218" s="16" t="s">
        <v>14956</v>
      </c>
      <c r="G218" s="18">
        <v>-2.0797769557737798E+17</v>
      </c>
      <c r="H218" s="18">
        <v>1.7507366182654E+17</v>
      </c>
    </row>
    <row r="219" spans="1:8">
      <c r="A219" s="15">
        <v>41092</v>
      </c>
      <c r="B219" s="16" t="s">
        <v>14963</v>
      </c>
      <c r="C219" s="12">
        <f t="shared" si="3"/>
        <v>-8.2191756271468707E-5</v>
      </c>
      <c r="D219" s="16" t="s">
        <v>14964</v>
      </c>
      <c r="E219" s="16" t="s">
        <v>14965</v>
      </c>
      <c r="F219" s="16" t="s">
        <v>14956</v>
      </c>
      <c r="G219" s="18">
        <v>-2.0803951992332E+17</v>
      </c>
      <c r="H219" s="18">
        <v>1.7272418523798598E+17</v>
      </c>
    </row>
    <row r="220" spans="1:8">
      <c r="A220" s="15">
        <v>41093</v>
      </c>
      <c r="B220" s="16" t="s">
        <v>14966</v>
      </c>
      <c r="C220" s="12">
        <f t="shared" si="3"/>
        <v>1.6505708992666904E-2</v>
      </c>
      <c r="D220" s="16" t="s">
        <v>14967</v>
      </c>
      <c r="E220" s="16" t="s">
        <v>14968</v>
      </c>
      <c r="F220" s="16" t="s">
        <v>14969</v>
      </c>
      <c r="G220" s="18">
        <v>-3.25985058711678E+16</v>
      </c>
      <c r="H220" s="18">
        <v>2.03664979298716E+17</v>
      </c>
    </row>
    <row r="221" spans="1:8">
      <c r="A221" s="15">
        <v>41094</v>
      </c>
      <c r="B221" s="16" t="s">
        <v>14970</v>
      </c>
      <c r="C221" s="12">
        <f t="shared" si="3"/>
        <v>1.9414000315126376E-3</v>
      </c>
      <c r="D221" s="16" t="s">
        <v>14971</v>
      </c>
      <c r="E221" s="16" t="s">
        <v>14972</v>
      </c>
      <c r="F221" s="16" t="s">
        <v>14969</v>
      </c>
      <c r="G221" s="18">
        <v>1.1174482281368499E+17</v>
      </c>
      <c r="H221" s="18">
        <v>2.0988876652796602E+17</v>
      </c>
    </row>
    <row r="222" spans="1:8">
      <c r="A222" s="15">
        <v>41095</v>
      </c>
      <c r="B222" s="16" t="s">
        <v>14973</v>
      </c>
      <c r="C222" s="12">
        <f t="shared" si="3"/>
        <v>2.2255515179159472E-3</v>
      </c>
      <c r="D222" s="16" t="s">
        <v>14974</v>
      </c>
      <c r="E222" s="16" t="s">
        <v>14975</v>
      </c>
      <c r="F222" s="16" t="s">
        <v>14976</v>
      </c>
      <c r="G222" s="18">
        <v>1.4477709993028899E+17</v>
      </c>
      <c r="H222" s="18">
        <v>2.1555773276091501E+17</v>
      </c>
    </row>
    <row r="223" spans="1:8">
      <c r="A223" s="15">
        <v>41096</v>
      </c>
      <c r="B223" s="16" t="s">
        <v>14977</v>
      </c>
      <c r="C223" s="12">
        <f t="shared" si="3"/>
        <v>-2.7081143664239404E-3</v>
      </c>
      <c r="D223" s="16" t="s">
        <v>14978</v>
      </c>
      <c r="E223" s="16" t="s">
        <v>14979</v>
      </c>
      <c r="F223" s="16" t="s">
        <v>14944</v>
      </c>
      <c r="G223" s="18">
        <v>5.0207802872181696E+16</v>
      </c>
      <c r="H223" s="18">
        <v>2.09093350124532E+17</v>
      </c>
    </row>
    <row r="224" spans="1:8">
      <c r="A224" s="15">
        <v>41097</v>
      </c>
      <c r="B224" s="16" t="s">
        <v>14980</v>
      </c>
      <c r="C224" s="12">
        <f t="shared" si="3"/>
        <v>-7.2181660577347588E-5</v>
      </c>
      <c r="D224" s="16" t="s">
        <v>14981</v>
      </c>
      <c r="E224" s="16" t="s">
        <v>14982</v>
      </c>
      <c r="F224" s="16" t="s">
        <v>14930</v>
      </c>
      <c r="G224" s="16" t="s">
        <v>14983</v>
      </c>
      <c r="H224" s="18">
        <v>2.0911789515248E+17</v>
      </c>
    </row>
    <row r="225" spans="1:8">
      <c r="A225" s="15">
        <v>41098</v>
      </c>
      <c r="B225" s="16" t="s">
        <v>14984</v>
      </c>
      <c r="C225" s="12">
        <f t="shared" si="3"/>
        <v>-7.2180834836231981E-5</v>
      </c>
      <c r="D225" s="16" t="s">
        <v>14985</v>
      </c>
      <c r="E225" s="16" t="s">
        <v>14986</v>
      </c>
      <c r="F225" s="16" t="s">
        <v>14930</v>
      </c>
      <c r="G225" s="18">
        <v>1.15500763537774E+17</v>
      </c>
      <c r="H225" s="18">
        <v>1.8384146926113798E+17</v>
      </c>
    </row>
    <row r="226" spans="1:8">
      <c r="A226" s="15">
        <v>41099</v>
      </c>
      <c r="B226" s="16" t="s">
        <v>14987</v>
      </c>
      <c r="C226" s="12">
        <f t="shared" si="3"/>
        <v>-3.2970403661875653E-3</v>
      </c>
      <c r="D226" s="16" t="s">
        <v>14988</v>
      </c>
      <c r="E226" s="16" t="s">
        <v>14989</v>
      </c>
      <c r="F226" s="16" t="s">
        <v>14976</v>
      </c>
      <c r="G226" s="18">
        <v>7.2442425495194E+16</v>
      </c>
      <c r="H226" s="18">
        <v>1.9068569284433101E+17</v>
      </c>
    </row>
    <row r="227" spans="1:8">
      <c r="A227" s="15">
        <v>41100</v>
      </c>
      <c r="B227" s="16" t="s">
        <v>14990</v>
      </c>
      <c r="C227" s="12">
        <f t="shared" si="3"/>
        <v>-2.2887975976101345E-3</v>
      </c>
      <c r="D227" s="16" t="s">
        <v>14991</v>
      </c>
      <c r="E227" s="16" t="s">
        <v>14992</v>
      </c>
      <c r="F227" s="16" t="s">
        <v>14944</v>
      </c>
      <c r="G227" s="18">
        <v>4.3807677494364896E+16</v>
      </c>
      <c r="H227" s="18">
        <v>2.10055012634188E+17</v>
      </c>
    </row>
    <row r="228" spans="1:8">
      <c r="A228" s="15">
        <v>41101</v>
      </c>
      <c r="B228" s="16" t="s">
        <v>14993</v>
      </c>
      <c r="C228" s="12">
        <f t="shared" si="3"/>
        <v>2.8334378239561579E-3</v>
      </c>
      <c r="D228" s="16" t="s">
        <v>14994</v>
      </c>
      <c r="E228" s="16" t="s">
        <v>14995</v>
      </c>
      <c r="F228" s="16" t="s">
        <v>14930</v>
      </c>
      <c r="G228" s="18">
        <v>8.1247547665784304E+16</v>
      </c>
      <c r="H228" s="18">
        <v>2.0421151380074301E+17</v>
      </c>
    </row>
    <row r="229" spans="1:8">
      <c r="A229" s="15">
        <v>41102</v>
      </c>
      <c r="B229" s="16" t="s">
        <v>14996</v>
      </c>
      <c r="C229" s="12">
        <f t="shared" si="3"/>
        <v>-5.5627108596450689E-3</v>
      </c>
      <c r="D229" s="16" t="s">
        <v>14997</v>
      </c>
      <c r="E229" s="16" t="s">
        <v>14998</v>
      </c>
      <c r="F229" s="16" t="s">
        <v>14976</v>
      </c>
      <c r="G229" s="16" t="s">
        <v>14999</v>
      </c>
      <c r="H229" s="18">
        <v>1.9086537555275901E+17</v>
      </c>
    </row>
    <row r="230" spans="1:8">
      <c r="A230" s="15">
        <v>41103</v>
      </c>
      <c r="B230" s="16" t="s">
        <v>15000</v>
      </c>
      <c r="C230" s="12">
        <f t="shared" si="3"/>
        <v>3.7665140780487345E-3</v>
      </c>
      <c r="D230" s="16" t="s">
        <v>15001</v>
      </c>
      <c r="E230" s="16" t="s">
        <v>15002</v>
      </c>
      <c r="F230" s="16" t="s">
        <v>15003</v>
      </c>
      <c r="G230" s="18">
        <v>5.39340500329126E+16</v>
      </c>
      <c r="H230" s="18">
        <v>2.0017841997935501E+17</v>
      </c>
    </row>
    <row r="231" spans="1:8">
      <c r="A231" s="15">
        <v>41104</v>
      </c>
      <c r="B231" s="16" t="s">
        <v>15004</v>
      </c>
      <c r="C231" s="12">
        <f t="shared" si="3"/>
        <v>-7.2103006150922515E-5</v>
      </c>
      <c r="D231" s="16" t="s">
        <v>15005</v>
      </c>
      <c r="E231" s="16" t="s">
        <v>15006</v>
      </c>
      <c r="F231" s="16" t="s">
        <v>15003</v>
      </c>
      <c r="G231" s="18">
        <v>3.7905205658294E+16</v>
      </c>
      <c r="H231" s="18">
        <v>2.10940722427328E+17</v>
      </c>
    </row>
    <row r="232" spans="1:8">
      <c r="A232" s="15">
        <v>41105</v>
      </c>
      <c r="B232" s="16" t="s">
        <v>15007</v>
      </c>
      <c r="C232" s="12">
        <f t="shared" si="3"/>
        <v>-7.210214045548998E-5</v>
      </c>
      <c r="D232" s="16" t="s">
        <v>15008</v>
      </c>
      <c r="E232" s="16" t="s">
        <v>15009</v>
      </c>
      <c r="F232" s="16" t="s">
        <v>15003</v>
      </c>
      <c r="G232" s="18">
        <v>6.9242370313175696E+16</v>
      </c>
      <c r="H232" s="18">
        <v>1.7372077117866598E+17</v>
      </c>
    </row>
    <row r="233" spans="1:8">
      <c r="A233" s="15">
        <v>41106</v>
      </c>
      <c r="B233" s="16" t="s">
        <v>15010</v>
      </c>
      <c r="C233" s="12">
        <f t="shared" si="3"/>
        <v>-1.5415722008394848E-3</v>
      </c>
      <c r="D233" s="16" t="s">
        <v>15011</v>
      </c>
      <c r="E233" s="16" t="s">
        <v>15012</v>
      </c>
      <c r="F233" s="16" t="s">
        <v>15003</v>
      </c>
      <c r="G233" s="18">
        <v>5.0226126652957296E+16</v>
      </c>
      <c r="H233" s="18">
        <v>1.4592282583767299E+17</v>
      </c>
    </row>
    <row r="234" spans="1:8">
      <c r="A234" s="15">
        <v>41107</v>
      </c>
      <c r="B234" s="16" t="s">
        <v>15013</v>
      </c>
      <c r="C234" s="12">
        <f t="shared" si="3"/>
        <v>1.6736877541682807E-3</v>
      </c>
      <c r="D234" s="16" t="s">
        <v>15014</v>
      </c>
      <c r="E234" s="16" t="s">
        <v>15015</v>
      </c>
      <c r="F234" s="16" t="s">
        <v>15016</v>
      </c>
      <c r="G234" s="18">
        <v>7.2698139889947296E+16</v>
      </c>
      <c r="H234" s="18">
        <v>5.67598338764208E+16</v>
      </c>
    </row>
    <row r="235" spans="1:8">
      <c r="A235" s="15">
        <v>41108</v>
      </c>
      <c r="B235" s="16" t="s">
        <v>15017</v>
      </c>
      <c r="C235" s="12">
        <f t="shared" si="3"/>
        <v>2.2524317267404105E-3</v>
      </c>
      <c r="D235" s="16" t="s">
        <v>15018</v>
      </c>
      <c r="E235" s="16" t="s">
        <v>15019</v>
      </c>
      <c r="F235" s="16" t="s">
        <v>15020</v>
      </c>
      <c r="G235" s="18">
        <v>1.0337788659828499E+17</v>
      </c>
      <c r="H235" s="18">
        <v>1.5016908767419002E+17</v>
      </c>
    </row>
    <row r="236" spans="1:8">
      <c r="A236" s="15">
        <v>41109</v>
      </c>
      <c r="B236" s="16" t="s">
        <v>15021</v>
      </c>
      <c r="C236" s="12">
        <f t="shared" si="3"/>
        <v>4.1911128580747357E-3</v>
      </c>
      <c r="D236" s="16" t="s">
        <v>15022</v>
      </c>
      <c r="E236" s="16" t="s">
        <v>15023</v>
      </c>
      <c r="F236" s="16" t="s">
        <v>14918</v>
      </c>
      <c r="G236" s="18">
        <v>5.34923618886824E+16</v>
      </c>
      <c r="H236" s="18">
        <v>1.6015837258604198E+17</v>
      </c>
    </row>
    <row r="237" spans="1:8">
      <c r="A237" s="15">
        <v>41110</v>
      </c>
      <c r="B237" s="16" t="s">
        <v>15024</v>
      </c>
      <c r="C237" s="12">
        <f t="shared" si="3"/>
        <v>-7.2386158237435682E-5</v>
      </c>
      <c r="D237" s="16" t="s">
        <v>15025</v>
      </c>
      <c r="E237" s="16" t="s">
        <v>15026</v>
      </c>
      <c r="F237" s="16" t="s">
        <v>14918</v>
      </c>
      <c r="G237" s="18">
        <v>1.14766048242835E+16</v>
      </c>
      <c r="H237" s="18">
        <v>1.60181443253264E+17</v>
      </c>
    </row>
    <row r="238" spans="1:8">
      <c r="A238" s="15">
        <v>41111</v>
      </c>
      <c r="B238" s="16" t="s">
        <v>15027</v>
      </c>
      <c r="C238" s="12">
        <f t="shared" si="3"/>
        <v>-7.2385372254523084E-5</v>
      </c>
      <c r="D238" s="16" t="s">
        <v>15028</v>
      </c>
      <c r="E238" s="16" t="s">
        <v>15029</v>
      </c>
      <c r="F238" s="16" t="s">
        <v>14918</v>
      </c>
      <c r="G238" s="18">
        <v>2.62421348354668E+17</v>
      </c>
      <c r="H238" s="18">
        <v>1.5605660347030598E+17</v>
      </c>
    </row>
    <row r="239" spans="1:8">
      <c r="A239" s="15">
        <v>41112</v>
      </c>
      <c r="B239" s="16" t="s">
        <v>15030</v>
      </c>
      <c r="C239" s="12">
        <f t="shared" si="3"/>
        <v>-7.2384675670180169E-5</v>
      </c>
      <c r="D239" s="16" t="s">
        <v>15031</v>
      </c>
      <c r="E239" s="16" t="s">
        <v>15032</v>
      </c>
      <c r="F239" s="16" t="s">
        <v>14918</v>
      </c>
      <c r="G239" s="18">
        <v>2.8239030743481901E+17</v>
      </c>
      <c r="H239" s="18">
        <v>1.6245245668699398E+17</v>
      </c>
    </row>
    <row r="240" spans="1:8">
      <c r="A240" s="15">
        <v>41113</v>
      </c>
      <c r="B240" s="16" t="s">
        <v>15033</v>
      </c>
      <c r="C240" s="12">
        <f t="shared" si="3"/>
        <v>-9.1129045011083439E-3</v>
      </c>
      <c r="D240" s="16" t="s">
        <v>15034</v>
      </c>
      <c r="E240" s="16" t="s">
        <v>15035</v>
      </c>
      <c r="F240" s="16" t="s">
        <v>15036</v>
      </c>
      <c r="G240" s="18">
        <v>1.4817456959237402E+17</v>
      </c>
      <c r="H240" s="18">
        <v>1.43806714831234E+17</v>
      </c>
    </row>
    <row r="241" spans="1:8">
      <c r="A241" s="15">
        <v>41114</v>
      </c>
      <c r="B241" s="16" t="s">
        <v>15037</v>
      </c>
      <c r="C241" s="12">
        <f t="shared" si="3"/>
        <v>5.3341010886056089E-3</v>
      </c>
      <c r="D241" s="16" t="s">
        <v>15038</v>
      </c>
      <c r="E241" s="16" t="s">
        <v>15039</v>
      </c>
      <c r="F241" s="16" t="s">
        <v>15040</v>
      </c>
      <c r="G241" s="18">
        <v>2.2596542324297699E+17</v>
      </c>
      <c r="H241" s="18">
        <v>1.6870094920532602E+17</v>
      </c>
    </row>
    <row r="242" spans="1:8">
      <c r="A242" s="15">
        <v>41114</v>
      </c>
      <c r="B242" s="16" t="s">
        <v>15037</v>
      </c>
      <c r="C242" s="12">
        <f t="shared" si="3"/>
        <v>0</v>
      </c>
      <c r="D242" s="16" t="s">
        <v>15038</v>
      </c>
      <c r="E242" s="16" t="s">
        <v>15039</v>
      </c>
      <c r="F242" s="16" t="s">
        <v>15040</v>
      </c>
      <c r="G242" s="18">
        <v>2.2596542324297699E+17</v>
      </c>
      <c r="H242" s="18">
        <v>1.6870094920532602E+17</v>
      </c>
    </row>
    <row r="243" spans="1:8">
      <c r="A243" s="15">
        <v>41115</v>
      </c>
      <c r="B243" s="16" t="s">
        <v>15041</v>
      </c>
      <c r="C243" s="12">
        <f t="shared" si="3"/>
        <v>-7.7774849851718932E-3</v>
      </c>
      <c r="D243" s="16" t="s">
        <v>15042</v>
      </c>
      <c r="E243" s="16" t="s">
        <v>15043</v>
      </c>
      <c r="F243" s="16" t="s">
        <v>15044</v>
      </c>
      <c r="G243" s="18">
        <v>4.3398004081269101E+17</v>
      </c>
      <c r="H243" s="18">
        <v>1.5418959656843398E+17</v>
      </c>
    </row>
    <row r="244" spans="1:8">
      <c r="A244" s="15">
        <v>41116</v>
      </c>
      <c r="B244" s="16" t="s">
        <v>15045</v>
      </c>
      <c r="C244" s="12">
        <f t="shared" si="3"/>
        <v>4.2035665351573444E-3</v>
      </c>
      <c r="D244" s="16" t="s">
        <v>15046</v>
      </c>
      <c r="E244" s="16" t="s">
        <v>15047</v>
      </c>
      <c r="F244" s="16" t="s">
        <v>15048</v>
      </c>
      <c r="G244" s="18">
        <v>4.7910538778035597E+17</v>
      </c>
      <c r="H244" s="18">
        <v>1.64243077356388E+17</v>
      </c>
    </row>
    <row r="245" spans="1:8">
      <c r="A245" s="15">
        <v>41117</v>
      </c>
      <c r="B245" s="16" t="s">
        <v>15049</v>
      </c>
      <c r="C245" s="12">
        <f t="shared" si="3"/>
        <v>1.3949485564295891E-2</v>
      </c>
      <c r="D245" s="16" t="s">
        <v>15050</v>
      </c>
      <c r="E245" s="16" t="s">
        <v>15051</v>
      </c>
      <c r="F245" s="16" t="s">
        <v>15036</v>
      </c>
      <c r="G245" s="18">
        <v>5.1790196558522298E+17</v>
      </c>
      <c r="H245" s="18">
        <v>1.9761108747755398E+17</v>
      </c>
    </row>
    <row r="246" spans="1:8">
      <c r="A246" s="15">
        <v>41118</v>
      </c>
      <c r="B246" s="16" t="s">
        <v>15052</v>
      </c>
      <c r="C246" s="12">
        <f t="shared" si="3"/>
        <v>-7.3422439717692341E-5</v>
      </c>
      <c r="D246" s="16" t="s">
        <v>15053</v>
      </c>
      <c r="E246" s="16" t="s">
        <v>15054</v>
      </c>
      <c r="F246" s="16" t="s">
        <v>15036</v>
      </c>
      <c r="G246" s="18">
        <v>5.9783817451462106E+17</v>
      </c>
      <c r="H246" s="18">
        <v>1.3208893554676701E+17</v>
      </c>
    </row>
    <row r="247" spans="1:8">
      <c r="A247" s="15">
        <v>41119</v>
      </c>
      <c r="B247" s="16" t="s">
        <v>15055</v>
      </c>
      <c r="C247" s="12">
        <f t="shared" si="3"/>
        <v>-7.3421931405722704E-5</v>
      </c>
      <c r="D247" s="16" t="s">
        <v>15056</v>
      </c>
      <c r="E247" s="16" t="s">
        <v>15057</v>
      </c>
      <c r="F247" s="16" t="s">
        <v>15036</v>
      </c>
      <c r="G247" s="18">
        <v>3.6075369354053498E+17</v>
      </c>
      <c r="H247" s="18">
        <v>1.03560515600426E+17</v>
      </c>
    </row>
    <row r="248" spans="1:8">
      <c r="A248" s="15">
        <v>41120</v>
      </c>
      <c r="B248" s="16" t="s">
        <v>15058</v>
      </c>
      <c r="C248" s="12">
        <f t="shared" si="3"/>
        <v>1.8533578422845305E-3</v>
      </c>
      <c r="D248" s="16" t="s">
        <v>15059</v>
      </c>
      <c r="E248" s="16" t="s">
        <v>15060</v>
      </c>
      <c r="F248" s="16" t="s">
        <v>15016</v>
      </c>
      <c r="G248" s="18">
        <v>3.9304835033880102E+17</v>
      </c>
      <c r="H248" s="18">
        <v>1.2270752961830899E+17</v>
      </c>
    </row>
    <row r="249" spans="1:8">
      <c r="A249" s="15">
        <v>41121</v>
      </c>
      <c r="B249" s="16" t="s">
        <v>15061</v>
      </c>
      <c r="C249" s="12">
        <f t="shared" si="3"/>
        <v>-5.8182250356653637E-3</v>
      </c>
      <c r="D249" s="16" t="s">
        <v>15062</v>
      </c>
      <c r="E249" s="16" t="s">
        <v>15063</v>
      </c>
      <c r="F249" s="16" t="s">
        <v>15064</v>
      </c>
      <c r="G249" s="18">
        <v>2.9878162575726598E+17</v>
      </c>
      <c r="H249" s="18">
        <v>1.0455938173424301E+17</v>
      </c>
    </row>
    <row r="250" spans="1:8">
      <c r="A250" s="15">
        <v>41122</v>
      </c>
      <c r="B250" s="16" t="s">
        <v>15065</v>
      </c>
      <c r="C250" s="12">
        <f t="shared" si="3"/>
        <v>-2.5425528667053837E-3</v>
      </c>
      <c r="D250" s="16" t="s">
        <v>15066</v>
      </c>
      <c r="E250" s="16" t="s">
        <v>15067</v>
      </c>
      <c r="F250" s="16" t="s">
        <v>15068</v>
      </c>
      <c r="G250" s="18">
        <v>2.6042992007801501E+17</v>
      </c>
      <c r="H250" s="18">
        <v>7.9844108503017904E+16</v>
      </c>
    </row>
    <row r="251" spans="1:8">
      <c r="A251" s="15">
        <v>41123</v>
      </c>
      <c r="B251" s="16" t="s">
        <v>15069</v>
      </c>
      <c r="C251" s="12">
        <f t="shared" si="3"/>
        <v>-1.0488793899636299E-2</v>
      </c>
      <c r="D251" s="16" t="s">
        <v>15070</v>
      </c>
      <c r="E251" s="16" t="s">
        <v>15071</v>
      </c>
      <c r="F251" s="16" t="s">
        <v>15064</v>
      </c>
      <c r="G251" s="18">
        <v>-9.15495232385564E+16</v>
      </c>
      <c r="H251" s="18">
        <v>5.7176936933632096E+16</v>
      </c>
    </row>
    <row r="252" spans="1:8">
      <c r="A252" s="15">
        <v>41124</v>
      </c>
      <c r="B252" s="16" t="s">
        <v>15072</v>
      </c>
      <c r="C252" s="12">
        <f t="shared" si="3"/>
        <v>-1.4726026596082967E-3</v>
      </c>
      <c r="D252" s="16" t="s">
        <v>15073</v>
      </c>
      <c r="E252" s="16" t="s">
        <v>15074</v>
      </c>
      <c r="F252" s="16" t="s">
        <v>15064</v>
      </c>
      <c r="G252" s="18">
        <v>-1.28502465289514E+17</v>
      </c>
      <c r="H252" s="18">
        <v>5.41981706950014E+16</v>
      </c>
    </row>
    <row r="253" spans="1:8">
      <c r="A253" s="15">
        <v>41125</v>
      </c>
      <c r="B253" s="16" t="s">
        <v>15075</v>
      </c>
      <c r="C253" s="12">
        <f t="shared" si="3"/>
        <v>-7.1682301579170256E-5</v>
      </c>
      <c r="D253" s="16" t="s">
        <v>15076</v>
      </c>
      <c r="E253" s="16" t="s">
        <v>15077</v>
      </c>
      <c r="F253" s="16" t="s">
        <v>15068</v>
      </c>
      <c r="G253" s="18">
        <v>-1.5249781886979398E+17</v>
      </c>
      <c r="H253" s="18">
        <v>5.6041122619431504E+16</v>
      </c>
    </row>
    <row r="254" spans="1:8">
      <c r="A254" s="15">
        <v>41126</v>
      </c>
      <c r="B254" s="16" t="s">
        <v>15078</v>
      </c>
      <c r="C254" s="12">
        <f t="shared" si="3"/>
        <v>-7.1681611571270738E-5</v>
      </c>
      <c r="D254" s="16" t="s">
        <v>15079</v>
      </c>
      <c r="E254" s="16" t="s">
        <v>15080</v>
      </c>
      <c r="F254" s="16" t="s">
        <v>15068</v>
      </c>
      <c r="G254" s="18">
        <v>-1.2483304260889901E+17</v>
      </c>
      <c r="H254" s="18">
        <v>5.10174019091096E+16</v>
      </c>
    </row>
    <row r="255" spans="1:8">
      <c r="A255" s="15">
        <v>41127</v>
      </c>
      <c r="B255" s="16" t="s">
        <v>15081</v>
      </c>
      <c r="C255" s="12">
        <f t="shared" si="3"/>
        <v>-5.2728903654016192E-3</v>
      </c>
      <c r="D255" s="16" t="s">
        <v>15082</v>
      </c>
      <c r="E255" s="16" t="s">
        <v>15083</v>
      </c>
      <c r="F255" s="16" t="s">
        <v>15040</v>
      </c>
      <c r="G255" s="18">
        <v>-1.7863328026713798E+17</v>
      </c>
      <c r="H255" s="18">
        <v>3.42983078108256E+16</v>
      </c>
    </row>
    <row r="256" spans="1:8">
      <c r="A256" s="15">
        <v>41128</v>
      </c>
      <c r="B256" s="16" t="s">
        <v>15084</v>
      </c>
      <c r="C256" s="12">
        <f t="shared" si="3"/>
        <v>-7.1828869036933741E-5</v>
      </c>
      <c r="D256" s="16" t="s">
        <v>15085</v>
      </c>
      <c r="E256" s="16" t="s">
        <v>15086</v>
      </c>
      <c r="F256" s="16" t="s">
        <v>15040</v>
      </c>
      <c r="G256" s="18">
        <v>-1.78629762687544E+17</v>
      </c>
      <c r="H256" s="18">
        <v>3.43433216087434E+16</v>
      </c>
    </row>
    <row r="257" spans="1:8">
      <c r="A257" s="15">
        <v>41129</v>
      </c>
      <c r="B257" s="16" t="s">
        <v>15087</v>
      </c>
      <c r="C257" s="12">
        <f t="shared" si="3"/>
        <v>-1.1722619253625955E-2</v>
      </c>
      <c r="D257" s="16" t="s">
        <v>15088</v>
      </c>
      <c r="E257" s="16" t="s">
        <v>15089</v>
      </c>
      <c r="F257" s="16" t="s">
        <v>15036</v>
      </c>
      <c r="G257" s="18">
        <v>-2.59232751960592E+17</v>
      </c>
      <c r="H257" s="18">
        <v>1.07647491134477E+16</v>
      </c>
    </row>
    <row r="258" spans="1:8">
      <c r="A258" s="15">
        <v>41130</v>
      </c>
      <c r="B258" s="16" t="s">
        <v>15090</v>
      </c>
      <c r="C258" s="12">
        <f t="shared" si="3"/>
        <v>1.6231783905792819E-2</v>
      </c>
      <c r="D258" s="16" t="s">
        <v>15091</v>
      </c>
      <c r="E258" s="16" t="s">
        <v>15092</v>
      </c>
      <c r="F258" s="16" t="s">
        <v>15040</v>
      </c>
      <c r="G258" s="18">
        <v>-7.3451415440156496E+16</v>
      </c>
      <c r="H258" s="18">
        <v>4.4485136454463104E+16</v>
      </c>
    </row>
    <row r="259" spans="1:8">
      <c r="A259" s="15">
        <v>41131</v>
      </c>
      <c r="B259" s="16" t="s">
        <v>15093</v>
      </c>
      <c r="C259" s="12">
        <f t="shared" ref="C259:C322" si="4">+(B259-B258)/B258</f>
        <v>7.6289823390169363E-3</v>
      </c>
      <c r="D259" s="16" t="s">
        <v>15094</v>
      </c>
      <c r="E259" s="16" t="s">
        <v>15095</v>
      </c>
      <c r="F259" s="16" t="s">
        <v>15040</v>
      </c>
      <c r="G259" s="18">
        <v>-1.80810644698475E+16</v>
      </c>
      <c r="H259" s="18">
        <v>6.0883354855323504E+16</v>
      </c>
    </row>
    <row r="260" spans="1:8">
      <c r="A260" s="15">
        <v>41132</v>
      </c>
      <c r="B260" s="16" t="s">
        <v>15096</v>
      </c>
      <c r="C260" s="12">
        <f t="shared" si="4"/>
        <v>-7.2407922827908355E-5</v>
      </c>
      <c r="D260" s="16" t="s">
        <v>15097</v>
      </c>
      <c r="E260" s="16" t="s">
        <v>15098</v>
      </c>
      <c r="F260" s="16" t="s">
        <v>15040</v>
      </c>
      <c r="G260" s="18">
        <v>4.99484531708258E+16</v>
      </c>
      <c r="H260" s="18">
        <v>4.72961742777098E+16</v>
      </c>
    </row>
    <row r="261" spans="1:8">
      <c r="A261" s="15">
        <v>41133</v>
      </c>
      <c r="B261" s="16" t="s">
        <v>15099</v>
      </c>
      <c r="C261" s="12">
        <f t="shared" si="4"/>
        <v>-7.2407193626241708E-5</v>
      </c>
      <c r="D261" s="16" t="s">
        <v>15100</v>
      </c>
      <c r="E261" s="16" t="s">
        <v>15101</v>
      </c>
      <c r="F261" s="16" t="s">
        <v>15040</v>
      </c>
      <c r="G261" s="16" t="s">
        <v>15102</v>
      </c>
      <c r="H261" s="18">
        <v>3.9117294000340096E+16</v>
      </c>
    </row>
    <row r="262" spans="1:8">
      <c r="A262" s="15">
        <v>41134</v>
      </c>
      <c r="B262" s="16" t="s">
        <v>15103</v>
      </c>
      <c r="C262" s="12">
        <f t="shared" si="4"/>
        <v>-3.393191197196685E-3</v>
      </c>
      <c r="D262" s="16" t="s">
        <v>15104</v>
      </c>
      <c r="E262" s="16" t="s">
        <v>15105</v>
      </c>
      <c r="F262" s="16" t="s">
        <v>14780</v>
      </c>
      <c r="G262" s="18">
        <v>-3.7630197956563E+16</v>
      </c>
      <c r="H262" s="18">
        <v>2.69208447677402E+16</v>
      </c>
    </row>
    <row r="263" spans="1:8">
      <c r="A263" s="15">
        <v>41135</v>
      </c>
      <c r="B263" s="16" t="s">
        <v>15106</v>
      </c>
      <c r="C263" s="12">
        <f t="shared" si="4"/>
        <v>6.6650099257268506E-3</v>
      </c>
      <c r="D263" s="16" t="s">
        <v>15107</v>
      </c>
      <c r="E263" s="16" t="s">
        <v>15108</v>
      </c>
      <c r="F263" s="16" t="s">
        <v>15044</v>
      </c>
      <c r="G263" s="18">
        <v>4.4295708963276704E+16</v>
      </c>
      <c r="H263" s="18">
        <v>1.06364517786776E+16</v>
      </c>
    </row>
    <row r="264" spans="1:8">
      <c r="A264" s="15">
        <v>41136</v>
      </c>
      <c r="B264" s="16" t="s">
        <v>15109</v>
      </c>
      <c r="C264" s="12">
        <f t="shared" si="4"/>
        <v>6.0908948299607081E-3</v>
      </c>
      <c r="D264" s="16" t="s">
        <v>15110</v>
      </c>
      <c r="E264" s="16" t="s">
        <v>15111</v>
      </c>
      <c r="F264" s="16" t="s">
        <v>15044</v>
      </c>
      <c r="G264" s="18">
        <v>1.456751056427E+17</v>
      </c>
      <c r="H264" s="18">
        <v>2.0082908704313E+16</v>
      </c>
    </row>
    <row r="265" spans="1:8">
      <c r="A265" s="15">
        <v>41137</v>
      </c>
      <c r="B265" s="16" t="s">
        <v>15112</v>
      </c>
      <c r="C265" s="12">
        <f t="shared" si="4"/>
        <v>4.9250722040055338E-3</v>
      </c>
      <c r="D265" s="16" t="s">
        <v>15113</v>
      </c>
      <c r="E265" s="16" t="s">
        <v>15114</v>
      </c>
      <c r="F265" s="16" t="s">
        <v>15115</v>
      </c>
      <c r="G265" s="18">
        <v>1.91749662056512E+17</v>
      </c>
      <c r="H265" s="18">
        <v>3.04679503000624E+16</v>
      </c>
    </row>
    <row r="266" spans="1:8">
      <c r="A266" s="15">
        <v>41138</v>
      </c>
      <c r="B266" s="16" t="s">
        <v>15116</v>
      </c>
      <c r="C266" s="12">
        <f t="shared" si="4"/>
        <v>-1.8444733107446656E-3</v>
      </c>
      <c r="D266" s="16" t="s">
        <v>15117</v>
      </c>
      <c r="E266" s="16" t="s">
        <v>15118</v>
      </c>
      <c r="F266" s="16" t="s">
        <v>15119</v>
      </c>
      <c r="G266" s="18">
        <v>1.33813748020848E+17</v>
      </c>
      <c r="H266" s="18">
        <v>2.67885898914277E+16</v>
      </c>
    </row>
    <row r="267" spans="1:8">
      <c r="A267" s="15">
        <v>41139</v>
      </c>
      <c r="B267" s="16" t="s">
        <v>15120</v>
      </c>
      <c r="C267" s="12">
        <f t="shared" si="4"/>
        <v>-7.2010564661739319E-5</v>
      </c>
      <c r="D267" s="16" t="s">
        <v>15121</v>
      </c>
      <c r="E267" s="16" t="s">
        <v>15122</v>
      </c>
      <c r="F267" s="16" t="s">
        <v>15119</v>
      </c>
      <c r="G267" s="18">
        <v>7.66188917460628E+16</v>
      </c>
      <c r="H267" s="18">
        <v>1.9615920794276E+16</v>
      </c>
    </row>
    <row r="268" spans="1:8">
      <c r="A268" s="15">
        <v>41140</v>
      </c>
      <c r="B268" s="16" t="s">
        <v>15123</v>
      </c>
      <c r="C268" s="12">
        <f t="shared" si="4"/>
        <v>-7.200985071841075E-5</v>
      </c>
      <c r="D268" s="16" t="s">
        <v>15124</v>
      </c>
      <c r="E268" s="16" t="s">
        <v>15125</v>
      </c>
      <c r="F268" s="16" t="s">
        <v>15119</v>
      </c>
      <c r="G268" s="18">
        <v>7.6623820864706496E+16</v>
      </c>
      <c r="H268" s="18">
        <v>3.77384027339018E+16</v>
      </c>
    </row>
    <row r="269" spans="1:8">
      <c r="A269" s="15">
        <v>41141</v>
      </c>
      <c r="B269" s="16" t="s">
        <v>15126</v>
      </c>
      <c r="C269" s="12">
        <f t="shared" si="4"/>
        <v>-7.2009046849251673E-5</v>
      </c>
      <c r="D269" s="16" t="s">
        <v>15127</v>
      </c>
      <c r="E269" s="16" t="s">
        <v>15128</v>
      </c>
      <c r="F269" s="16" t="s">
        <v>15119</v>
      </c>
      <c r="G269" s="18">
        <v>7.6628750457226496E+16</v>
      </c>
      <c r="H269" s="18">
        <v>3.3156040742041E+16</v>
      </c>
    </row>
    <row r="270" spans="1:8">
      <c r="A270" s="15">
        <v>41142</v>
      </c>
      <c r="B270" s="16" t="s">
        <v>15129</v>
      </c>
      <c r="C270" s="12">
        <f t="shared" si="4"/>
        <v>-5.4083287725275198E-3</v>
      </c>
      <c r="D270" s="16" t="s">
        <v>15130</v>
      </c>
      <c r="E270" s="16" t="s">
        <v>15131</v>
      </c>
      <c r="F270" s="16" t="s">
        <v>15132</v>
      </c>
      <c r="G270" s="16" t="s">
        <v>15133</v>
      </c>
      <c r="H270" s="16" t="s">
        <v>15134</v>
      </c>
    </row>
    <row r="271" spans="1:8">
      <c r="A271" s="15">
        <v>41143</v>
      </c>
      <c r="B271" s="16" t="s">
        <v>15135</v>
      </c>
      <c r="C271" s="12">
        <f t="shared" si="4"/>
        <v>1.8420435976443869E-3</v>
      </c>
      <c r="D271" s="16" t="s">
        <v>15136</v>
      </c>
      <c r="E271" s="16" t="s">
        <v>15137</v>
      </c>
      <c r="F271" s="16" t="s">
        <v>15138</v>
      </c>
      <c r="G271" s="18">
        <v>1.5316264792421901E+17</v>
      </c>
      <c r="H271" s="16" t="s">
        <v>15139</v>
      </c>
    </row>
    <row r="272" spans="1:8">
      <c r="A272" s="15">
        <v>41143</v>
      </c>
      <c r="B272" s="16" t="s">
        <v>15135</v>
      </c>
      <c r="C272" s="12">
        <f t="shared" si="4"/>
        <v>0</v>
      </c>
      <c r="D272" s="16" t="s">
        <v>15136</v>
      </c>
      <c r="E272" s="16" t="s">
        <v>15137</v>
      </c>
      <c r="F272" s="16" t="s">
        <v>15138</v>
      </c>
      <c r="G272" s="18">
        <v>1.5316264792421901E+17</v>
      </c>
      <c r="H272" s="16" t="s">
        <v>15139</v>
      </c>
    </row>
    <row r="273" spans="1:8">
      <c r="A273" s="15">
        <v>41144</v>
      </c>
      <c r="B273" s="16" t="s">
        <v>15140</v>
      </c>
      <c r="C273" s="12">
        <f t="shared" si="4"/>
        <v>1.3173332111576603E-3</v>
      </c>
      <c r="D273" s="16" t="s">
        <v>15141</v>
      </c>
      <c r="E273" s="16" t="s">
        <v>15142</v>
      </c>
      <c r="F273" s="16" t="s">
        <v>15143</v>
      </c>
      <c r="G273" s="18">
        <v>9.8339557944005792E+16</v>
      </c>
      <c r="H273" s="16" t="s">
        <v>15144</v>
      </c>
    </row>
    <row r="274" spans="1:8">
      <c r="A274" s="15">
        <v>41145</v>
      </c>
      <c r="B274" s="16" t="s">
        <v>15145</v>
      </c>
      <c r="C274" s="12">
        <f t="shared" si="4"/>
        <v>-2.8505780407334282E-3</v>
      </c>
      <c r="D274" s="16" t="s">
        <v>15146</v>
      </c>
      <c r="E274" s="16" t="s">
        <v>15147</v>
      </c>
      <c r="F274" s="16" t="s">
        <v>15143</v>
      </c>
      <c r="G274" s="18">
        <v>1.6656548577464899E+17</v>
      </c>
      <c r="H274" s="16" t="s">
        <v>15148</v>
      </c>
    </row>
    <row r="275" spans="1:8">
      <c r="A275" s="15">
        <v>41146</v>
      </c>
      <c r="B275" s="16" t="s">
        <v>15149</v>
      </c>
      <c r="C275" s="12">
        <f t="shared" si="4"/>
        <v>-7.6767306916465189E-5</v>
      </c>
      <c r="D275" s="16" t="s">
        <v>15150</v>
      </c>
      <c r="E275" s="16" t="s">
        <v>15151</v>
      </c>
      <c r="F275" s="16" t="s">
        <v>15143</v>
      </c>
      <c r="G275" s="18">
        <v>1.07487251698896E+17</v>
      </c>
      <c r="H275" s="18">
        <v>1.28266153487128E+16</v>
      </c>
    </row>
    <row r="276" spans="1:8">
      <c r="A276" s="15">
        <v>41147</v>
      </c>
      <c r="B276" s="16" t="s">
        <v>15152</v>
      </c>
      <c r="C276" s="12">
        <f t="shared" si="4"/>
        <v>-7.6766729929427004E-5</v>
      </c>
      <c r="D276" s="16" t="s">
        <v>15153</v>
      </c>
      <c r="E276" s="16" t="s">
        <v>15154</v>
      </c>
      <c r="F276" s="16" t="s">
        <v>15143</v>
      </c>
      <c r="G276" s="18">
        <v>-6.5165912257293696E+16</v>
      </c>
      <c r="H276" s="18">
        <v>2.23856414788823E+16</v>
      </c>
    </row>
    <row r="277" spans="1:8">
      <c r="A277" s="15">
        <v>41148</v>
      </c>
      <c r="B277" s="16" t="s">
        <v>15155</v>
      </c>
      <c r="C277" s="12">
        <f t="shared" si="4"/>
        <v>-1.1087345730685462E-4</v>
      </c>
      <c r="D277" s="16" t="s">
        <v>15156</v>
      </c>
      <c r="E277" s="16" t="s">
        <v>15157</v>
      </c>
      <c r="F277" s="16" t="s">
        <v>14876</v>
      </c>
      <c r="G277" s="18">
        <v>-6.5591814126802704E+16</v>
      </c>
      <c r="H277" s="16" t="s">
        <v>15158</v>
      </c>
    </row>
    <row r="278" spans="1:8">
      <c r="A278" s="15">
        <v>41149</v>
      </c>
      <c r="B278" s="16" t="s">
        <v>15159</v>
      </c>
      <c r="C278" s="12">
        <f t="shared" si="4"/>
        <v>3.7250019230228456E-3</v>
      </c>
      <c r="D278" s="16" t="s">
        <v>15160</v>
      </c>
      <c r="E278" s="16" t="s">
        <v>15161</v>
      </c>
      <c r="F278" s="16" t="s">
        <v>15143</v>
      </c>
      <c r="G278" s="18">
        <v>-2.14779110762316E+16</v>
      </c>
      <c r="H278" s="18">
        <v>-1.03764041463341E+16</v>
      </c>
    </row>
    <row r="279" spans="1:8">
      <c r="A279" s="15">
        <v>41150</v>
      </c>
      <c r="B279" s="16" t="s">
        <v>15162</v>
      </c>
      <c r="C279" s="12">
        <f t="shared" si="4"/>
        <v>-1.6524482310556823E-3</v>
      </c>
      <c r="D279" s="16" t="s">
        <v>15163</v>
      </c>
      <c r="E279" s="16" t="s">
        <v>15164</v>
      </c>
      <c r="F279" s="16" t="s">
        <v>15143</v>
      </c>
      <c r="G279" s="18">
        <v>-6.2334169564032704E+16</v>
      </c>
      <c r="H279" s="18">
        <v>-1.51721149987543E+16</v>
      </c>
    </row>
    <row r="280" spans="1:8">
      <c r="A280" s="15">
        <v>41151</v>
      </c>
      <c r="B280" s="16" t="s">
        <v>15165</v>
      </c>
      <c r="C280" s="12">
        <f t="shared" si="4"/>
        <v>-5.1126128298484598E-3</v>
      </c>
      <c r="D280" s="16" t="s">
        <v>15166</v>
      </c>
      <c r="E280" s="16" t="s">
        <v>15167</v>
      </c>
      <c r="F280" s="16" t="s">
        <v>15168</v>
      </c>
      <c r="G280" s="18">
        <v>-5.4205084499459504E+16</v>
      </c>
      <c r="H280" s="18">
        <v>-2.52305508439829E+16</v>
      </c>
    </row>
    <row r="281" spans="1:8">
      <c r="A281" s="15">
        <v>41152</v>
      </c>
      <c r="B281" s="16" t="s">
        <v>15169</v>
      </c>
      <c r="C281" s="12">
        <f t="shared" si="4"/>
        <v>1.5086150872068199E-3</v>
      </c>
      <c r="D281" s="16" t="s">
        <v>15170</v>
      </c>
      <c r="E281" s="16" t="s">
        <v>15171</v>
      </c>
      <c r="F281" s="16" t="s">
        <v>14794</v>
      </c>
      <c r="G281" s="16" t="s">
        <v>15172</v>
      </c>
      <c r="H281" s="18">
        <v>-2.21212007269753E+16</v>
      </c>
    </row>
    <row r="282" spans="1:8">
      <c r="A282" s="15">
        <v>41153</v>
      </c>
      <c r="B282" s="16" t="s">
        <v>15173</v>
      </c>
      <c r="C282" s="12">
        <f t="shared" si="4"/>
        <v>-5.8687289432081081E-5</v>
      </c>
      <c r="D282" s="16" t="s">
        <v>15174</v>
      </c>
      <c r="E282" s="16" t="s">
        <v>15175</v>
      </c>
      <c r="F282" s="16" t="s">
        <v>14794</v>
      </c>
      <c r="G282" s="18">
        <v>1.2880418743705E+17</v>
      </c>
      <c r="H282" s="18">
        <v>-1.41080599781362E+16</v>
      </c>
    </row>
    <row r="283" spans="1:8">
      <c r="A283" s="15">
        <v>41154</v>
      </c>
      <c r="B283" s="16" t="s">
        <v>15176</v>
      </c>
      <c r="C283" s="12">
        <f t="shared" si="4"/>
        <v>-5.9324200424771529E-5</v>
      </c>
      <c r="D283" s="16" t="s">
        <v>15177</v>
      </c>
      <c r="E283" s="16" t="s">
        <v>15178</v>
      </c>
      <c r="F283" s="16" t="s">
        <v>14794</v>
      </c>
      <c r="G283" s="18">
        <v>1.4839682175851901E+17</v>
      </c>
      <c r="H283" s="18">
        <v>1.23529569091294E+16</v>
      </c>
    </row>
    <row r="284" spans="1:8">
      <c r="A284" s="15">
        <v>41155</v>
      </c>
      <c r="B284" s="16" t="s">
        <v>15179</v>
      </c>
      <c r="C284" s="12">
        <f t="shared" si="4"/>
        <v>-2.0273452644298589E-3</v>
      </c>
      <c r="D284" s="16" t="s">
        <v>15180</v>
      </c>
      <c r="E284" s="16" t="s">
        <v>15181</v>
      </c>
      <c r="F284" s="16" t="s">
        <v>15168</v>
      </c>
      <c r="G284" s="18">
        <v>1.2136646245060499E+17</v>
      </c>
      <c r="H284" s="16" t="s">
        <v>15182</v>
      </c>
    </row>
    <row r="285" spans="1:8">
      <c r="A285" s="15">
        <v>41156</v>
      </c>
      <c r="B285" s="16" t="s">
        <v>15183</v>
      </c>
      <c r="C285" s="12">
        <f t="shared" si="4"/>
        <v>-4.9983948653445805E-3</v>
      </c>
      <c r="D285" s="16" t="s">
        <v>15184</v>
      </c>
      <c r="E285" s="16" t="s">
        <v>15185</v>
      </c>
      <c r="F285" s="16" t="s">
        <v>15168</v>
      </c>
      <c r="G285" s="18">
        <v>5.5963748265759296E+16</v>
      </c>
      <c r="H285" s="18">
        <v>-1.8171447231385E+16</v>
      </c>
    </row>
    <row r="286" spans="1:8">
      <c r="A286" s="15">
        <v>41157</v>
      </c>
      <c r="B286" s="16" t="s">
        <v>15186</v>
      </c>
      <c r="C286" s="12">
        <f t="shared" si="4"/>
        <v>-1.7788626724454177E-3</v>
      </c>
      <c r="D286" s="16" t="s">
        <v>15187</v>
      </c>
      <c r="E286" s="16" t="s">
        <v>15188</v>
      </c>
      <c r="F286" s="16" t="s">
        <v>15189</v>
      </c>
      <c r="G286" s="18">
        <v>1.01987081639602E+17</v>
      </c>
      <c r="H286" s="18">
        <v>-2.11783335783291E+16</v>
      </c>
    </row>
    <row r="287" spans="1:8">
      <c r="A287" s="15">
        <v>41158</v>
      </c>
      <c r="B287" s="16" t="s">
        <v>15190</v>
      </c>
      <c r="C287" s="12">
        <f t="shared" si="4"/>
        <v>1.5252372948915668E-2</v>
      </c>
      <c r="D287" s="16" t="s">
        <v>15191</v>
      </c>
      <c r="E287" s="16" t="s">
        <v>15192</v>
      </c>
      <c r="F287" s="16" t="s">
        <v>15168</v>
      </c>
      <c r="G287" s="18">
        <v>3.2598888195494298E+17</v>
      </c>
      <c r="H287" s="16" t="s">
        <v>15193</v>
      </c>
    </row>
    <row r="288" spans="1:8">
      <c r="A288" s="15">
        <v>41159</v>
      </c>
      <c r="B288" s="16" t="s">
        <v>15194</v>
      </c>
      <c r="C288" s="12">
        <f t="shared" si="4"/>
        <v>2.5295122391503638E-3</v>
      </c>
      <c r="D288" s="16" t="s">
        <v>15195</v>
      </c>
      <c r="E288" s="16" t="s">
        <v>15196</v>
      </c>
      <c r="F288" s="16" t="s">
        <v>14876</v>
      </c>
      <c r="G288" s="18">
        <v>5.7832339663294195E+17</v>
      </c>
      <c r="H288" s="18">
        <v>1.47574104034482E+16</v>
      </c>
    </row>
    <row r="289" spans="1:8">
      <c r="A289" s="15">
        <v>41160</v>
      </c>
      <c r="B289" s="16" t="s">
        <v>15197</v>
      </c>
      <c r="C289" s="12">
        <f t="shared" si="4"/>
        <v>-5.9738556061896361E-5</v>
      </c>
      <c r="D289" s="16" t="s">
        <v>15198</v>
      </c>
      <c r="E289" s="16" t="s">
        <v>15199</v>
      </c>
      <c r="F289" s="16" t="s">
        <v>14876</v>
      </c>
      <c r="G289" s="18">
        <v>2.96586762082464E+17</v>
      </c>
      <c r="H289" s="18">
        <v>1.7399603956022E+16</v>
      </c>
    </row>
    <row r="290" spans="1:8">
      <c r="A290" s="15">
        <v>41161</v>
      </c>
      <c r="B290" s="16" t="s">
        <v>15200</v>
      </c>
      <c r="C290" s="12">
        <f t="shared" si="4"/>
        <v>-6.03069895294039E-5</v>
      </c>
      <c r="D290" s="16" t="s">
        <v>15201</v>
      </c>
      <c r="E290" s="16" t="s">
        <v>15202</v>
      </c>
      <c r="F290" s="16" t="s">
        <v>14876</v>
      </c>
      <c r="G290" s="18">
        <v>1.8120424903425798E+17</v>
      </c>
      <c r="H290" s="16" t="s">
        <v>15203</v>
      </c>
    </row>
    <row r="291" spans="1:8">
      <c r="A291" s="15">
        <v>41162</v>
      </c>
      <c r="B291" s="16" t="s">
        <v>15204</v>
      </c>
      <c r="C291" s="12">
        <f t="shared" si="4"/>
        <v>-3.1919674993379347E-3</v>
      </c>
      <c r="D291" s="16" t="s">
        <v>15205</v>
      </c>
      <c r="E291" s="16" t="s">
        <v>15206</v>
      </c>
      <c r="F291" s="16" t="s">
        <v>14872</v>
      </c>
      <c r="G291" s="18">
        <v>1.3714160064378899E+17</v>
      </c>
      <c r="H291" s="16" t="s">
        <v>15207</v>
      </c>
    </row>
    <row r="292" spans="1:8">
      <c r="A292" s="15">
        <v>41163</v>
      </c>
      <c r="B292" s="16" t="s">
        <v>15208</v>
      </c>
      <c r="C292" s="12">
        <f t="shared" si="4"/>
        <v>2.072196693360436E-3</v>
      </c>
      <c r="D292" s="16" t="s">
        <v>15209</v>
      </c>
      <c r="E292" s="16" t="s">
        <v>15210</v>
      </c>
      <c r="F292" s="16" t="s">
        <v>15211</v>
      </c>
      <c r="G292" s="18">
        <v>1.67172751824204E+17</v>
      </c>
      <c r="H292" s="16" t="s">
        <v>15212</v>
      </c>
    </row>
    <row r="293" spans="1:8">
      <c r="A293" s="15">
        <v>41164</v>
      </c>
      <c r="B293" s="16" t="s">
        <v>15213</v>
      </c>
      <c r="C293" s="12">
        <f t="shared" si="4"/>
        <v>-1.6942543415674296E-3</v>
      </c>
      <c r="D293" s="16" t="s">
        <v>15214</v>
      </c>
      <c r="E293" s="16" t="s">
        <v>15215</v>
      </c>
      <c r="F293" s="16" t="s">
        <v>14851</v>
      </c>
      <c r="G293" s="18">
        <v>1.91612568023012E+17</v>
      </c>
      <c r="H293" s="18">
        <v>2.76927497600958E+16</v>
      </c>
    </row>
    <row r="294" spans="1:8">
      <c r="A294" s="15">
        <v>41165</v>
      </c>
      <c r="B294" s="16" t="s">
        <v>15216</v>
      </c>
      <c r="C294" s="12">
        <f t="shared" si="4"/>
        <v>6.1288423954333386E-3</v>
      </c>
      <c r="D294" s="16" t="s">
        <v>15217</v>
      </c>
      <c r="E294" s="16" t="s">
        <v>15218</v>
      </c>
      <c r="F294" s="16" t="s">
        <v>15219</v>
      </c>
      <c r="G294" s="18">
        <v>1.83913625056752E+17</v>
      </c>
      <c r="H294" s="18">
        <v>4.0636904029295504E+16</v>
      </c>
    </row>
    <row r="295" spans="1:8">
      <c r="A295" s="15">
        <v>41166</v>
      </c>
      <c r="B295" s="16" t="s">
        <v>15220</v>
      </c>
      <c r="C295" s="12">
        <f t="shared" si="4"/>
        <v>5.6928503172415752E-3</v>
      </c>
      <c r="D295" s="16" t="s">
        <v>15221</v>
      </c>
      <c r="E295" s="16" t="s">
        <v>15222</v>
      </c>
      <c r="F295" s="16" t="s">
        <v>14818</v>
      </c>
      <c r="G295" s="18">
        <v>1.7822736243907101E+17</v>
      </c>
      <c r="H295" s="18">
        <v>5.28183628084886E+16</v>
      </c>
    </row>
    <row r="296" spans="1:8">
      <c r="A296" s="15">
        <v>41167</v>
      </c>
      <c r="B296" s="16" t="s">
        <v>15223</v>
      </c>
      <c r="C296" s="12">
        <f t="shared" si="4"/>
        <v>-5.8985212873625565E-5</v>
      </c>
      <c r="D296" s="16" t="s">
        <v>15224</v>
      </c>
      <c r="E296" s="16" t="s">
        <v>15225</v>
      </c>
      <c r="F296" s="16" t="s">
        <v>15226</v>
      </c>
      <c r="G296" s="18">
        <v>1.0906660379018099E+17</v>
      </c>
      <c r="H296" s="18">
        <v>5.2825810592006704E+16</v>
      </c>
    </row>
    <row r="297" spans="1:8">
      <c r="A297" s="15">
        <v>41168</v>
      </c>
      <c r="B297" s="16" t="s">
        <v>15227</v>
      </c>
      <c r="C297" s="12">
        <f t="shared" si="4"/>
        <v>-6.1304421898357621E-5</v>
      </c>
      <c r="D297" s="16" t="s">
        <v>15228</v>
      </c>
      <c r="E297" s="16" t="s">
        <v>15229</v>
      </c>
      <c r="F297" s="16" t="s">
        <v>15226</v>
      </c>
      <c r="G297" s="18">
        <v>1.3341441621074301E+17</v>
      </c>
      <c r="H297" s="18">
        <v>4.5580182713978496E+16</v>
      </c>
    </row>
    <row r="298" spans="1:8">
      <c r="A298" s="15">
        <v>41169</v>
      </c>
      <c r="B298" s="16" t="s">
        <v>15230</v>
      </c>
      <c r="C298" s="12">
        <f t="shared" si="4"/>
        <v>-1.4511979424118866E-2</v>
      </c>
      <c r="D298" s="16" t="s">
        <v>15231</v>
      </c>
      <c r="E298" s="16" t="s">
        <v>15232</v>
      </c>
      <c r="F298" s="16" t="s">
        <v>14843</v>
      </c>
      <c r="G298" s="18">
        <v>-5.0429250006215696E+16</v>
      </c>
      <c r="H298" s="18">
        <v>1.8728185118932E+16</v>
      </c>
    </row>
    <row r="299" spans="1:8">
      <c r="A299" s="15">
        <v>41170</v>
      </c>
      <c r="B299" s="16" t="s">
        <v>15233</v>
      </c>
      <c r="C299" s="12">
        <f t="shared" si="4"/>
        <v>4.6849101255524014E-3</v>
      </c>
      <c r="D299" s="16" t="s">
        <v>15234</v>
      </c>
      <c r="E299" s="16" t="s">
        <v>15235</v>
      </c>
      <c r="F299" s="16" t="s">
        <v>15236</v>
      </c>
      <c r="G299" s="16" t="s">
        <v>15237</v>
      </c>
      <c r="H299" s="18">
        <v>3.02455617480912E+16</v>
      </c>
    </row>
    <row r="300" spans="1:8">
      <c r="A300" s="15">
        <v>41171</v>
      </c>
      <c r="B300" s="16" t="s">
        <v>15238</v>
      </c>
      <c r="C300" s="12">
        <f t="shared" si="4"/>
        <v>8.8648289998251896E-3</v>
      </c>
      <c r="D300" s="16" t="s">
        <v>15239</v>
      </c>
      <c r="E300" s="16" t="s">
        <v>15240</v>
      </c>
      <c r="F300" s="16" t="s">
        <v>14826</v>
      </c>
      <c r="G300" s="18">
        <v>1.2103667270267101E+17</v>
      </c>
      <c r="H300" s="18">
        <v>3.1169423488633E+16</v>
      </c>
    </row>
    <row r="301" spans="1:8">
      <c r="A301" s="15">
        <v>41172</v>
      </c>
      <c r="B301" s="16" t="s">
        <v>15241</v>
      </c>
      <c r="C301" s="12">
        <f t="shared" si="4"/>
        <v>6.2567974745415128E-4</v>
      </c>
      <c r="D301" s="16" t="s">
        <v>15242</v>
      </c>
      <c r="E301" s="16" t="s">
        <v>15243</v>
      </c>
      <c r="F301" s="16" t="s">
        <v>14839</v>
      </c>
      <c r="G301" s="18">
        <v>2.0664505764292E+17</v>
      </c>
      <c r="H301" s="18">
        <v>3.26109499153517E+16</v>
      </c>
    </row>
    <row r="302" spans="1:8">
      <c r="A302" s="15">
        <v>41172</v>
      </c>
      <c r="B302" s="16" t="s">
        <v>15241</v>
      </c>
      <c r="C302" s="12">
        <f t="shared" si="4"/>
        <v>0</v>
      </c>
      <c r="D302" s="16" t="s">
        <v>15242</v>
      </c>
      <c r="E302" s="16" t="s">
        <v>15243</v>
      </c>
      <c r="F302" s="16" t="s">
        <v>14839</v>
      </c>
      <c r="G302" s="18">
        <v>2.0664505764292E+17</v>
      </c>
      <c r="H302" s="18">
        <v>3.26109499153517E+16</v>
      </c>
    </row>
    <row r="303" spans="1:8">
      <c r="A303" s="15">
        <v>41173</v>
      </c>
      <c r="B303" s="16" t="s">
        <v>15244</v>
      </c>
      <c r="C303" s="12">
        <f t="shared" si="4"/>
        <v>2.2432209684686327E-3</v>
      </c>
      <c r="D303" s="16" t="s">
        <v>15245</v>
      </c>
      <c r="E303" s="16" t="s">
        <v>15246</v>
      </c>
      <c r="F303" s="16" t="s">
        <v>15236</v>
      </c>
      <c r="G303" s="18">
        <v>2.12537013870264E+17</v>
      </c>
      <c r="H303" s="18">
        <v>3.7446897304498096E+16</v>
      </c>
    </row>
    <row r="304" spans="1:8">
      <c r="A304" s="15">
        <v>41174</v>
      </c>
      <c r="B304" s="16" t="s">
        <v>15247</v>
      </c>
      <c r="C304" s="12">
        <f t="shared" si="4"/>
        <v>-6.5916987125262184E-5</v>
      </c>
      <c r="D304" s="16" t="s">
        <v>15248</v>
      </c>
      <c r="E304" s="16" t="s">
        <v>15249</v>
      </c>
      <c r="F304" s="16" t="s">
        <v>15236</v>
      </c>
      <c r="G304" s="18">
        <v>1.9231387021917501E+17</v>
      </c>
      <c r="H304" s="18">
        <v>2.51575343279795E+16</v>
      </c>
    </row>
    <row r="305" spans="1:8">
      <c r="A305" s="15">
        <v>41175</v>
      </c>
      <c r="B305" s="16" t="s">
        <v>15250</v>
      </c>
      <c r="C305" s="12">
        <f t="shared" si="4"/>
        <v>-6.6438275583666039E-5</v>
      </c>
      <c r="D305" s="16" t="s">
        <v>15251</v>
      </c>
      <c r="E305" s="16" t="s">
        <v>15252</v>
      </c>
      <c r="F305" s="16" t="s">
        <v>15236</v>
      </c>
      <c r="G305" s="18">
        <v>2.3345484260289501E+17</v>
      </c>
      <c r="H305" s="18">
        <v>2.91724974320064E+16</v>
      </c>
    </row>
    <row r="306" spans="1:8">
      <c r="A306" s="15">
        <v>41176</v>
      </c>
      <c r="B306" s="16" t="s">
        <v>15253</v>
      </c>
      <c r="C306" s="12">
        <f t="shared" si="4"/>
        <v>-7.0517156035219321E-3</v>
      </c>
      <c r="D306" s="16" t="s">
        <v>15254</v>
      </c>
      <c r="E306" s="16" t="s">
        <v>15255</v>
      </c>
      <c r="F306" s="16" t="s">
        <v>14826</v>
      </c>
      <c r="G306" s="18">
        <v>1.3275563400726701E+17</v>
      </c>
      <c r="H306" s="18">
        <v>1.19603592444093E+16</v>
      </c>
    </row>
    <row r="307" spans="1:8">
      <c r="A307" s="15">
        <v>41177</v>
      </c>
      <c r="B307" s="16" t="s">
        <v>15256</v>
      </c>
      <c r="C307" s="12">
        <f t="shared" si="4"/>
        <v>-8.5497446048834382E-3</v>
      </c>
      <c r="D307" s="16" t="s">
        <v>15257</v>
      </c>
      <c r="E307" s="16" t="s">
        <v>15258</v>
      </c>
      <c r="F307" s="16" t="s">
        <v>14826</v>
      </c>
      <c r="G307" s="18">
        <v>2.13427525434628E+16</v>
      </c>
      <c r="H307" s="18">
        <v>-1.59640188728777E+16</v>
      </c>
    </row>
    <row r="308" spans="1:8">
      <c r="A308" s="15">
        <v>41178</v>
      </c>
      <c r="B308" s="16" t="s">
        <v>15259</v>
      </c>
      <c r="C308" s="12">
        <f t="shared" si="4"/>
        <v>2.5021166141760295E-3</v>
      </c>
      <c r="D308" s="16" t="s">
        <v>15260</v>
      </c>
      <c r="E308" s="16" t="s">
        <v>15261</v>
      </c>
      <c r="F308" s="16" t="s">
        <v>15262</v>
      </c>
      <c r="G308" s="18">
        <v>5.4294283527608304E+16</v>
      </c>
      <c r="H308" s="16" t="s">
        <v>15263</v>
      </c>
    </row>
    <row r="309" spans="1:8">
      <c r="A309" s="15">
        <v>41179</v>
      </c>
      <c r="B309" s="16" t="s">
        <v>15264</v>
      </c>
      <c r="C309" s="12">
        <f t="shared" si="4"/>
        <v>7.8823302749691532E-3</v>
      </c>
      <c r="D309" s="16" t="s">
        <v>15265</v>
      </c>
      <c r="E309" s="16" t="s">
        <v>15266</v>
      </c>
      <c r="F309" s="16" t="s">
        <v>15267</v>
      </c>
      <c r="G309" s="18">
        <v>1.08669509937734E+17</v>
      </c>
      <c r="H309" s="16" t="s">
        <v>15268</v>
      </c>
    </row>
    <row r="310" spans="1:8">
      <c r="A310" s="15">
        <v>41180</v>
      </c>
      <c r="B310" s="16" t="s">
        <v>15269</v>
      </c>
      <c r="C310" s="12">
        <f t="shared" si="4"/>
        <v>-5.9971924995968259E-3</v>
      </c>
      <c r="D310" s="16" t="s">
        <v>15270</v>
      </c>
      <c r="E310" s="16" t="s">
        <v>15271</v>
      </c>
      <c r="F310" s="16" t="s">
        <v>15267</v>
      </c>
      <c r="G310" s="18">
        <v>5.1372608757747696E+16</v>
      </c>
      <c r="H310" s="16" t="s">
        <v>15272</v>
      </c>
    </row>
    <row r="311" spans="1:8">
      <c r="A311" s="15">
        <v>41181</v>
      </c>
      <c r="B311" s="16" t="s">
        <v>15273</v>
      </c>
      <c r="C311" s="12">
        <f t="shared" si="4"/>
        <v>-5.315654735372636E-5</v>
      </c>
      <c r="D311" s="16" t="s">
        <v>15274</v>
      </c>
      <c r="E311" s="16" t="s">
        <v>15275</v>
      </c>
      <c r="F311" s="16" t="s">
        <v>15267</v>
      </c>
      <c r="G311" s="18">
        <v>1.1830351001735E+17</v>
      </c>
      <c r="H311" s="16" t="s">
        <v>15276</v>
      </c>
    </row>
    <row r="312" spans="1:8">
      <c r="A312" s="15">
        <v>41182</v>
      </c>
      <c r="B312" s="16" t="s">
        <v>15277</v>
      </c>
      <c r="C312" s="12">
        <f t="shared" si="4"/>
        <v>-5.5210393291156805E-5</v>
      </c>
      <c r="D312" s="16" t="s">
        <v>15278</v>
      </c>
      <c r="E312" s="16" t="s">
        <v>15279</v>
      </c>
      <c r="F312" s="16" t="s">
        <v>15267</v>
      </c>
      <c r="G312" s="18">
        <v>9.7242356178160096E+16</v>
      </c>
      <c r="H312" s="16" t="s">
        <v>15280</v>
      </c>
    </row>
    <row r="313" spans="1:8">
      <c r="A313" s="15">
        <v>41183</v>
      </c>
      <c r="B313" s="16" t="s">
        <v>15281</v>
      </c>
      <c r="C313" s="12">
        <f t="shared" si="4"/>
        <v>2.5637311113056241E-3</v>
      </c>
      <c r="D313" s="16" t="s">
        <v>15282</v>
      </c>
      <c r="E313" s="16" t="s">
        <v>15283</v>
      </c>
      <c r="F313" s="16" t="s">
        <v>15267</v>
      </c>
      <c r="G313" s="18">
        <v>1.3277036014917299E+17</v>
      </c>
      <c r="H313" s="16" t="s">
        <v>15284</v>
      </c>
    </row>
    <row r="314" spans="1:8">
      <c r="A314" s="15">
        <v>41184</v>
      </c>
      <c r="B314" s="16" t="s">
        <v>15285</v>
      </c>
      <c r="C314" s="12">
        <f t="shared" si="4"/>
        <v>3.8034106230600373E-3</v>
      </c>
      <c r="D314" s="16" t="s">
        <v>15286</v>
      </c>
      <c r="E314" s="16" t="s">
        <v>15287</v>
      </c>
      <c r="F314" s="16" t="s">
        <v>15288</v>
      </c>
      <c r="G314" s="18">
        <v>1.8717332970232198E+17</v>
      </c>
      <c r="H314" s="16" t="s">
        <v>15289</v>
      </c>
    </row>
    <row r="315" spans="1:8">
      <c r="A315" s="15">
        <v>41185</v>
      </c>
      <c r="B315" s="16" t="s">
        <v>15290</v>
      </c>
      <c r="C315" s="12">
        <f t="shared" si="4"/>
        <v>-1.8984557314371897E-3</v>
      </c>
      <c r="D315" s="16" t="s">
        <v>15291</v>
      </c>
      <c r="E315" s="16" t="s">
        <v>15292</v>
      </c>
      <c r="F315" s="16" t="s">
        <v>15293</v>
      </c>
      <c r="G315" s="18">
        <v>1.8904013025564499E+17</v>
      </c>
      <c r="H315" s="16" t="s">
        <v>15294</v>
      </c>
    </row>
    <row r="316" spans="1:8">
      <c r="A316" s="15">
        <v>41186</v>
      </c>
      <c r="B316" s="16" t="s">
        <v>15295</v>
      </c>
      <c r="C316" s="12">
        <f t="shared" si="4"/>
        <v>6.8210052780270751E-3</v>
      </c>
      <c r="D316" s="16" t="s">
        <v>15296</v>
      </c>
      <c r="E316" s="16" t="s">
        <v>15297</v>
      </c>
      <c r="F316" s="16" t="s">
        <v>15298</v>
      </c>
      <c r="G316" s="18">
        <v>3.7275519456607898E+17</v>
      </c>
      <c r="H316" s="18">
        <v>2.02705836416927E+16</v>
      </c>
    </row>
    <row r="317" spans="1:8">
      <c r="A317" s="15">
        <v>41187</v>
      </c>
      <c r="B317" s="16" t="s">
        <v>15299</v>
      </c>
      <c r="C317" s="12">
        <f t="shared" si="4"/>
        <v>1.4216698279535358E-3</v>
      </c>
      <c r="D317" s="16" t="s">
        <v>15300</v>
      </c>
      <c r="E317" s="16" t="s">
        <v>15301</v>
      </c>
      <c r="F317" s="16" t="s">
        <v>15302</v>
      </c>
      <c r="G317" s="18">
        <v>4.2727439976690899E+17</v>
      </c>
      <c r="H317" s="18">
        <v>2.33480285447986E+16</v>
      </c>
    </row>
    <row r="318" spans="1:8">
      <c r="A318" s="15">
        <v>41188</v>
      </c>
      <c r="B318" s="16" t="s">
        <v>15303</v>
      </c>
      <c r="C318" s="12">
        <f t="shared" si="4"/>
        <v>-6.2451000919998495E-5</v>
      </c>
      <c r="D318" s="16" t="s">
        <v>15304</v>
      </c>
      <c r="E318" s="16" t="s">
        <v>15305</v>
      </c>
      <c r="F318" s="16" t="s">
        <v>15302</v>
      </c>
      <c r="G318" s="18">
        <v>1.8629760132100602E+17</v>
      </c>
      <c r="H318" s="18">
        <v>2.30040471703407E+16</v>
      </c>
    </row>
    <row r="319" spans="1:8">
      <c r="A319" s="15">
        <v>41189</v>
      </c>
      <c r="B319" s="16" t="s">
        <v>15306</v>
      </c>
      <c r="C319" s="12">
        <f t="shared" si="4"/>
        <v>-6.3195975382476549E-5</v>
      </c>
      <c r="D319" s="16" t="s">
        <v>15307</v>
      </c>
      <c r="E319" s="16" t="s">
        <v>15308</v>
      </c>
      <c r="F319" s="16" t="s">
        <v>15302</v>
      </c>
      <c r="G319" s="18">
        <v>1.49505001631664E+17</v>
      </c>
      <c r="H319" s="18">
        <v>2.63933317293119E+16</v>
      </c>
    </row>
    <row r="320" spans="1:8">
      <c r="A320" s="15">
        <v>41190</v>
      </c>
      <c r="B320" s="16" t="s">
        <v>15309</v>
      </c>
      <c r="C320" s="12">
        <f t="shared" si="4"/>
        <v>-1.574940201539684E-3</v>
      </c>
      <c r="D320" s="16" t="s">
        <v>15310</v>
      </c>
      <c r="E320" s="16" t="s">
        <v>15311</v>
      </c>
      <c r="F320" s="16" t="s">
        <v>15312</v>
      </c>
      <c r="G320" s="18">
        <v>1.2849104139341299E+17</v>
      </c>
      <c r="H320" s="18">
        <v>1.08165152933243E+16</v>
      </c>
    </row>
    <row r="321" spans="1:8">
      <c r="A321" s="15">
        <v>41191</v>
      </c>
      <c r="B321" s="16" t="s">
        <v>15313</v>
      </c>
      <c r="C321" s="12">
        <f t="shared" si="4"/>
        <v>-1.0481792111295823E-3</v>
      </c>
      <c r="D321" s="16" t="s">
        <v>15314</v>
      </c>
      <c r="E321" s="16" t="s">
        <v>15315</v>
      </c>
      <c r="F321" s="16" t="s">
        <v>15316</v>
      </c>
      <c r="G321" s="18">
        <v>1.1500133357324301E+17</v>
      </c>
      <c r="H321" s="16" t="s">
        <v>15317</v>
      </c>
    </row>
    <row r="322" spans="1:8">
      <c r="A322" s="15">
        <v>41192</v>
      </c>
      <c r="B322" s="16" t="s">
        <v>15318</v>
      </c>
      <c r="C322" s="12">
        <f t="shared" si="4"/>
        <v>-7.1212136795247407E-4</v>
      </c>
      <c r="D322" s="16" t="s">
        <v>15319</v>
      </c>
      <c r="E322" s="16" t="s">
        <v>15320</v>
      </c>
      <c r="F322" s="16" t="s">
        <v>15321</v>
      </c>
      <c r="G322" s="18">
        <v>1.4922303137909798E+17</v>
      </c>
      <c r="H322" s="16" t="s">
        <v>15322</v>
      </c>
    </row>
    <row r="323" spans="1:8">
      <c r="A323" s="15">
        <v>41193</v>
      </c>
      <c r="B323" s="16" t="s">
        <v>15323</v>
      </c>
      <c r="C323" s="12">
        <f t="shared" ref="C323:C386" si="5">+(B323-B322)/B322</f>
        <v>1.0933087312034451E-3</v>
      </c>
      <c r="D323" s="16" t="s">
        <v>15324</v>
      </c>
      <c r="E323" s="16" t="s">
        <v>15325</v>
      </c>
      <c r="F323" s="16" t="s">
        <v>15326</v>
      </c>
      <c r="G323" s="18">
        <v>1.3563856523766701E+17</v>
      </c>
      <c r="H323" s="18">
        <v>1.19128181378302E+16</v>
      </c>
    </row>
    <row r="324" spans="1:8">
      <c r="A324" s="15">
        <v>41194</v>
      </c>
      <c r="B324" s="16" t="s">
        <v>15327</v>
      </c>
      <c r="C324" s="12">
        <f t="shared" si="5"/>
        <v>2.6997627304026811E-3</v>
      </c>
      <c r="D324" s="16" t="s">
        <v>15328</v>
      </c>
      <c r="E324" s="16" t="s">
        <v>15329</v>
      </c>
      <c r="F324" s="16" t="s">
        <v>15330</v>
      </c>
      <c r="G324" s="18">
        <v>1.9797049220327901E+17</v>
      </c>
      <c r="H324" s="18">
        <v>1.7605763484469E+16</v>
      </c>
    </row>
    <row r="325" spans="1:8">
      <c r="A325" s="15">
        <v>41195</v>
      </c>
      <c r="B325" s="16" t="s">
        <v>15331</v>
      </c>
      <c r="C325" s="12">
        <f t="shared" si="5"/>
        <v>-6.6769542941745691E-5</v>
      </c>
      <c r="D325" s="16" t="s">
        <v>15332</v>
      </c>
      <c r="E325" s="16" t="s">
        <v>15333</v>
      </c>
      <c r="F325" s="16" t="s">
        <v>15330</v>
      </c>
      <c r="G325" s="18">
        <v>1.11239959176712E+17</v>
      </c>
      <c r="H325" s="16" t="s">
        <v>15334</v>
      </c>
    </row>
    <row r="326" spans="1:8">
      <c r="A326" s="15">
        <v>41196</v>
      </c>
      <c r="B326" s="16" t="s">
        <v>15335</v>
      </c>
      <c r="C326" s="12">
        <f t="shared" si="5"/>
        <v>-6.7216209836615736E-5</v>
      </c>
      <c r="D326" s="16" t="s">
        <v>15336</v>
      </c>
      <c r="E326" s="16" t="s">
        <v>15337</v>
      </c>
      <c r="F326" s="16" t="s">
        <v>15330</v>
      </c>
      <c r="G326" s="18">
        <v>3.6233021595831696E+16</v>
      </c>
      <c r="H326" s="16" t="s">
        <v>15338</v>
      </c>
    </row>
    <row r="327" spans="1:8">
      <c r="A327" s="15">
        <v>41197</v>
      </c>
      <c r="B327" s="16" t="s">
        <v>15339</v>
      </c>
      <c r="C327" s="12">
        <f t="shared" si="5"/>
        <v>-6.8538269742926427E-5</v>
      </c>
      <c r="D327" s="16" t="s">
        <v>15340</v>
      </c>
      <c r="E327" s="16" t="s">
        <v>15341</v>
      </c>
      <c r="F327" s="16" t="s">
        <v>15330</v>
      </c>
      <c r="G327" s="18">
        <v>3.6112580918730496E+16</v>
      </c>
      <c r="H327" s="16" t="s">
        <v>15342</v>
      </c>
    </row>
    <row r="328" spans="1:8">
      <c r="A328" s="15">
        <v>41198</v>
      </c>
      <c r="B328" s="16" t="s">
        <v>15343</v>
      </c>
      <c r="C328" s="12">
        <f t="shared" si="5"/>
        <v>9.8140708346169583E-3</v>
      </c>
      <c r="D328" s="16" t="s">
        <v>15344</v>
      </c>
      <c r="E328" s="16" t="s">
        <v>15345</v>
      </c>
      <c r="F328" s="16" t="s">
        <v>14240</v>
      </c>
      <c r="G328" s="18">
        <v>1.6770946987462301E+17</v>
      </c>
      <c r="H328" s="18">
        <v>2.17249067872635E+16</v>
      </c>
    </row>
    <row r="329" spans="1:8">
      <c r="A329" s="15">
        <v>41199</v>
      </c>
      <c r="B329" s="16" t="s">
        <v>15346</v>
      </c>
      <c r="C329" s="12">
        <f t="shared" si="5"/>
        <v>1.3513240905291752E-2</v>
      </c>
      <c r="D329" s="16" t="s">
        <v>15347</v>
      </c>
      <c r="E329" s="16" t="s">
        <v>15348</v>
      </c>
      <c r="F329" s="16" t="s">
        <v>15349</v>
      </c>
      <c r="G329" s="18">
        <v>6.4248499490645901E+17</v>
      </c>
      <c r="H329" s="18">
        <v>4.4016142017553504E+16</v>
      </c>
    </row>
    <row r="330" spans="1:8">
      <c r="A330" s="15">
        <v>41200</v>
      </c>
      <c r="B330" s="16" t="s">
        <v>15350</v>
      </c>
      <c r="C330" s="12">
        <f t="shared" si="5"/>
        <v>1.2478787769939681E-2</v>
      </c>
      <c r="D330" s="16" t="s">
        <v>15351</v>
      </c>
      <c r="E330" s="16" t="s">
        <v>15352</v>
      </c>
      <c r="F330" s="16" t="s">
        <v>15353</v>
      </c>
      <c r="G330" s="18">
        <v>8.0440240685621197E+17</v>
      </c>
      <c r="H330" s="18">
        <v>7.0709404805192304E+16</v>
      </c>
    </row>
    <row r="331" spans="1:8">
      <c r="A331" s="15">
        <v>41201</v>
      </c>
      <c r="B331" s="16" t="s">
        <v>15354</v>
      </c>
      <c r="C331" s="12">
        <f t="shared" si="5"/>
        <v>5.6535334702146741E-3</v>
      </c>
      <c r="D331" s="16" t="s">
        <v>15355</v>
      </c>
      <c r="E331" s="16" t="s">
        <v>15356</v>
      </c>
      <c r="F331" s="16" t="s">
        <v>15357</v>
      </c>
      <c r="G331" s="18">
        <v>7.3575112089827494E+17</v>
      </c>
      <c r="H331" s="18">
        <v>8.3126851759956992E+16</v>
      </c>
    </row>
    <row r="332" spans="1:8">
      <c r="A332" s="15">
        <v>41201</v>
      </c>
      <c r="B332" s="16" t="s">
        <v>15354</v>
      </c>
      <c r="C332" s="12">
        <f t="shared" si="5"/>
        <v>0</v>
      </c>
      <c r="D332" s="16" t="s">
        <v>15355</v>
      </c>
      <c r="E332" s="16" t="s">
        <v>15356</v>
      </c>
      <c r="F332" s="16" t="s">
        <v>15357</v>
      </c>
      <c r="G332" s="18">
        <v>7.3575112089827494E+17</v>
      </c>
      <c r="H332" s="18">
        <v>8.3126851759956992E+16</v>
      </c>
    </row>
    <row r="333" spans="1:8">
      <c r="A333" s="15">
        <v>41202</v>
      </c>
      <c r="B333" s="16" t="s">
        <v>15358</v>
      </c>
      <c r="C333" s="12">
        <f t="shared" si="5"/>
        <v>-6.8408905224097218E-5</v>
      </c>
      <c r="D333" s="16" t="s">
        <v>15359</v>
      </c>
      <c r="E333" s="16" t="s">
        <v>15360</v>
      </c>
      <c r="F333" s="16" t="s">
        <v>15357</v>
      </c>
      <c r="G333" s="18">
        <v>7.2115891071832806E+17</v>
      </c>
      <c r="H333" s="18">
        <v>8.6193279824605792E+16</v>
      </c>
    </row>
    <row r="334" spans="1:8">
      <c r="A334" s="15">
        <v>41203</v>
      </c>
      <c r="B334" s="16" t="s">
        <v>15361</v>
      </c>
      <c r="C334" s="12">
        <f t="shared" si="5"/>
        <v>-6.8565616452770861E-5</v>
      </c>
      <c r="D334" s="16" t="s">
        <v>15362</v>
      </c>
      <c r="E334" s="16" t="s">
        <v>15363</v>
      </c>
      <c r="F334" s="16" t="s">
        <v>15357</v>
      </c>
      <c r="G334" s="18">
        <v>6.7347390851743795E+17</v>
      </c>
      <c r="H334" s="18">
        <v>1.0233232416860899E+17</v>
      </c>
    </row>
    <row r="335" spans="1:8">
      <c r="A335" s="15">
        <v>41204</v>
      </c>
      <c r="B335" s="16" t="s">
        <v>15364</v>
      </c>
      <c r="C335" s="12">
        <f t="shared" si="5"/>
        <v>6.834807406953013E-3</v>
      </c>
      <c r="D335" s="16" t="s">
        <v>15365</v>
      </c>
      <c r="E335" s="16" t="s">
        <v>15366</v>
      </c>
      <c r="F335" s="16" t="s">
        <v>15367</v>
      </c>
      <c r="G335" s="18">
        <v>8.1952885713030502E+17</v>
      </c>
      <c r="H335" s="18">
        <v>9.8600912540159392E+16</v>
      </c>
    </row>
    <row r="336" spans="1:8">
      <c r="A336" s="15">
        <v>41205</v>
      </c>
      <c r="B336" s="16" t="s">
        <v>15368</v>
      </c>
      <c r="C336" s="12">
        <f t="shared" si="5"/>
        <v>-2.1608917855903591E-3</v>
      </c>
      <c r="D336" s="16" t="s">
        <v>15369</v>
      </c>
      <c r="E336" s="16" t="s">
        <v>15370</v>
      </c>
      <c r="F336" s="16" t="s">
        <v>15357</v>
      </c>
      <c r="G336" s="18">
        <v>7.7369805059744E+17</v>
      </c>
      <c r="H336" s="18">
        <v>8.2660941318706704E+16</v>
      </c>
    </row>
    <row r="337" spans="1:8">
      <c r="A337" s="15">
        <v>41206</v>
      </c>
      <c r="B337" s="16" t="s">
        <v>15371</v>
      </c>
      <c r="C337" s="12">
        <f t="shared" si="5"/>
        <v>5.7590313219434306E-3</v>
      </c>
      <c r="D337" s="16" t="s">
        <v>15372</v>
      </c>
      <c r="E337" s="16" t="s">
        <v>15373</v>
      </c>
      <c r="F337" s="16" t="s">
        <v>15357</v>
      </c>
      <c r="G337" s="18">
        <v>1.07307640427545E+18</v>
      </c>
      <c r="H337" s="18">
        <v>8.0264541130493408E+16</v>
      </c>
    </row>
    <row r="338" spans="1:8">
      <c r="A338" s="15">
        <v>41207</v>
      </c>
      <c r="B338" s="16" t="s">
        <v>15374</v>
      </c>
      <c r="C338" s="12">
        <f t="shared" si="5"/>
        <v>1.6524024072476544E-2</v>
      </c>
      <c r="D338" s="16" t="s">
        <v>15375</v>
      </c>
      <c r="E338" s="16" t="s">
        <v>15376</v>
      </c>
      <c r="F338" s="16" t="s">
        <v>15377</v>
      </c>
      <c r="G338" s="18">
        <v>1.8092068040940001E+18</v>
      </c>
      <c r="H338" s="18">
        <v>1.1688641031498E+17</v>
      </c>
    </row>
    <row r="339" spans="1:8">
      <c r="A339" s="15">
        <v>41208</v>
      </c>
      <c r="B339" s="16" t="s">
        <v>15378</v>
      </c>
      <c r="C339" s="12">
        <f t="shared" si="5"/>
        <v>-2.9026588857518083E-4</v>
      </c>
      <c r="D339" s="16" t="s">
        <v>15379</v>
      </c>
      <c r="E339" s="16" t="s">
        <v>15380</v>
      </c>
      <c r="F339" s="16" t="s">
        <v>15381</v>
      </c>
      <c r="G339" s="18">
        <v>1.7154717339688399E+18</v>
      </c>
      <c r="H339" s="18">
        <v>1.1634703714728899E+17</v>
      </c>
    </row>
    <row r="340" spans="1:8">
      <c r="A340" s="15">
        <v>41209</v>
      </c>
      <c r="B340" s="16" t="s">
        <v>15382</v>
      </c>
      <c r="C340" s="12">
        <f t="shared" si="5"/>
        <v>-7.1664225848858804E-5</v>
      </c>
      <c r="D340" s="16" t="s">
        <v>15383</v>
      </c>
      <c r="E340" s="16" t="s">
        <v>15384</v>
      </c>
      <c r="F340" s="16" t="s">
        <v>15381</v>
      </c>
      <c r="G340" s="18">
        <v>1.46592760875455E+18</v>
      </c>
      <c r="H340" s="18">
        <v>9.8696061059996496E+16</v>
      </c>
    </row>
    <row r="341" spans="1:8">
      <c r="A341" s="15">
        <v>41210</v>
      </c>
      <c r="B341" s="16" t="s">
        <v>15385</v>
      </c>
      <c r="C341" s="12">
        <f t="shared" si="5"/>
        <v>-7.8580526389558728E-5</v>
      </c>
      <c r="D341" s="16" t="s">
        <v>15386</v>
      </c>
      <c r="E341" s="16" t="s">
        <v>15387</v>
      </c>
      <c r="F341" s="16" t="s">
        <v>15381</v>
      </c>
      <c r="G341" s="18">
        <v>1.6506303069297001E+18</v>
      </c>
      <c r="H341" s="18">
        <v>9.8638382238950896E+16</v>
      </c>
    </row>
    <row r="342" spans="1:8">
      <c r="A342" s="15">
        <v>41211</v>
      </c>
      <c r="B342" s="16" t="s">
        <v>15388</v>
      </c>
      <c r="C342" s="12">
        <f t="shared" si="5"/>
        <v>2.1712967120573368E-3</v>
      </c>
      <c r="D342" s="16" t="s">
        <v>15389</v>
      </c>
      <c r="E342" s="16" t="s">
        <v>15390</v>
      </c>
      <c r="F342" s="16" t="s">
        <v>15391</v>
      </c>
      <c r="G342" s="18">
        <v>1.7232690740443699E+18</v>
      </c>
      <c r="H342" s="18">
        <v>7.8963568292465792E+16</v>
      </c>
    </row>
    <row r="343" spans="1:8">
      <c r="A343" s="15">
        <v>41212</v>
      </c>
      <c r="B343" s="16" t="s">
        <v>15392</v>
      </c>
      <c r="C343" s="12">
        <f t="shared" si="5"/>
        <v>-6.6472205226659606E-3</v>
      </c>
      <c r="D343" s="16" t="s">
        <v>15393</v>
      </c>
      <c r="E343" s="16" t="s">
        <v>15394</v>
      </c>
      <c r="F343" s="16" t="s">
        <v>15395</v>
      </c>
      <c r="G343" s="18">
        <v>1.5127059999079501E+18</v>
      </c>
      <c r="H343" s="18">
        <v>6.37821486274758E+16</v>
      </c>
    </row>
    <row r="344" spans="1:8">
      <c r="A344" s="15">
        <v>41213</v>
      </c>
      <c r="B344" s="16" t="s">
        <v>15396</v>
      </c>
      <c r="C344" s="12">
        <f t="shared" si="5"/>
        <v>-6.8206958018755858E-3</v>
      </c>
      <c r="D344" s="16" t="s">
        <v>15397</v>
      </c>
      <c r="E344" s="16" t="s">
        <v>15398</v>
      </c>
      <c r="F344" s="16" t="s">
        <v>15399</v>
      </c>
      <c r="G344" s="18">
        <v>1.2410369420441201E+18</v>
      </c>
      <c r="H344" s="18">
        <v>5.44788061089358E+16</v>
      </c>
    </row>
    <row r="345" spans="1:8">
      <c r="A345" s="15">
        <v>41214</v>
      </c>
      <c r="B345" s="16" t="s">
        <v>15400</v>
      </c>
      <c r="C345" s="12">
        <f t="shared" si="5"/>
        <v>-2.1048335901518125E-2</v>
      </c>
      <c r="D345" s="16" t="s">
        <v>15401</v>
      </c>
      <c r="E345" s="16" t="s">
        <v>15402</v>
      </c>
      <c r="F345" s="16" t="s">
        <v>15403</v>
      </c>
      <c r="G345" s="18">
        <v>6.5190638073977997E+17</v>
      </c>
      <c r="H345" s="18">
        <v>1.00973865413374E+16</v>
      </c>
    </row>
    <row r="346" spans="1:8">
      <c r="A346" s="15">
        <v>41215</v>
      </c>
      <c r="B346" s="16" t="s">
        <v>15404</v>
      </c>
      <c r="C346" s="12">
        <f t="shared" si="5"/>
        <v>-1.2375144417173627E-2</v>
      </c>
      <c r="D346" s="16" t="s">
        <v>15405</v>
      </c>
      <c r="E346" s="16" t="s">
        <v>15406</v>
      </c>
      <c r="F346" s="16" t="s">
        <v>15407</v>
      </c>
      <c r="G346" s="18">
        <v>4.5287767202114598E+17</v>
      </c>
      <c r="H346" s="18">
        <v>-1.49538602865324E+16</v>
      </c>
    </row>
    <row r="347" spans="1:8">
      <c r="A347" s="15">
        <v>41216</v>
      </c>
      <c r="B347" s="16" t="s">
        <v>15408</v>
      </c>
      <c r="C347" s="12">
        <f t="shared" si="5"/>
        <v>-6.5583215477864418E-5</v>
      </c>
      <c r="D347" s="16" t="s">
        <v>15409</v>
      </c>
      <c r="E347" s="16" t="s">
        <v>15410</v>
      </c>
      <c r="F347" s="16" t="s">
        <v>15407</v>
      </c>
      <c r="G347" s="18">
        <v>3.3648240516326701E+17</v>
      </c>
      <c r="H347" s="18">
        <v>-2.00127063347843E+16</v>
      </c>
    </row>
    <row r="348" spans="1:8">
      <c r="A348" s="15">
        <v>41217</v>
      </c>
      <c r="B348" s="16" t="s">
        <v>15411</v>
      </c>
      <c r="C348" s="12">
        <f t="shared" si="5"/>
        <v>-6.5582082417767513E-5</v>
      </c>
      <c r="D348" s="16" t="s">
        <v>15412</v>
      </c>
      <c r="E348" s="16" t="s">
        <v>15413</v>
      </c>
      <c r="F348" s="16" t="s">
        <v>15407</v>
      </c>
      <c r="G348" s="18">
        <v>3.1253246564184499E+17</v>
      </c>
      <c r="H348" s="18">
        <v>-2.05928750750132E+16</v>
      </c>
    </row>
    <row r="349" spans="1:8">
      <c r="A349" s="15">
        <v>41218</v>
      </c>
      <c r="B349" s="16" t="s">
        <v>15414</v>
      </c>
      <c r="C349" s="12">
        <f t="shared" si="5"/>
        <v>-6.805260089039669E-5</v>
      </c>
      <c r="D349" s="16" t="s">
        <v>15415</v>
      </c>
      <c r="E349" s="16" t="s">
        <v>15416</v>
      </c>
      <c r="F349" s="16" t="s">
        <v>15407</v>
      </c>
      <c r="G349" s="18">
        <v>3.1244301050535699E+17</v>
      </c>
      <c r="H349" s="18">
        <v>-1.28853416107652E+16</v>
      </c>
    </row>
    <row r="350" spans="1:8">
      <c r="A350" s="15">
        <v>41219</v>
      </c>
      <c r="B350" s="16" t="s">
        <v>15417</v>
      </c>
      <c r="C350" s="12">
        <f t="shared" si="5"/>
        <v>-3.7600924869053958E-3</v>
      </c>
      <c r="D350" s="16" t="s">
        <v>15418</v>
      </c>
      <c r="E350" s="16" t="s">
        <v>15419</v>
      </c>
      <c r="F350" s="16" t="s">
        <v>15420</v>
      </c>
      <c r="G350" s="18">
        <v>2.5461052494821402E+17</v>
      </c>
      <c r="H350" s="18">
        <v>-1.20029521576737E+16</v>
      </c>
    </row>
    <row r="351" spans="1:8">
      <c r="A351" s="15">
        <v>41220</v>
      </c>
      <c r="B351" s="16" t="s">
        <v>15421</v>
      </c>
      <c r="C351" s="12">
        <f t="shared" si="5"/>
        <v>-2.3279647293025542E-2</v>
      </c>
      <c r="D351" s="16" t="s">
        <v>15422</v>
      </c>
      <c r="E351" s="16" t="s">
        <v>15423</v>
      </c>
      <c r="F351" s="16" t="s">
        <v>15424</v>
      </c>
      <c r="G351" s="18">
        <v>-3.9770091540095504E+16</v>
      </c>
      <c r="H351" s="18">
        <v>-5.49866148032628E+16</v>
      </c>
    </row>
    <row r="352" spans="1:8">
      <c r="A352" s="15">
        <v>41221</v>
      </c>
      <c r="B352" s="16" t="s">
        <v>15425</v>
      </c>
      <c r="C352" s="12">
        <f t="shared" si="5"/>
        <v>2.9511236934363666E-2</v>
      </c>
      <c r="D352" s="16" t="s">
        <v>15426</v>
      </c>
      <c r="E352" s="16" t="s">
        <v>15427</v>
      </c>
      <c r="F352" s="16" t="s">
        <v>14243</v>
      </c>
      <c r="G352" s="18">
        <v>3.8546290300086099E+17</v>
      </c>
      <c r="H352" s="16" t="s">
        <v>15428</v>
      </c>
    </row>
    <row r="353" spans="1:8">
      <c r="A353" s="15">
        <v>41222</v>
      </c>
      <c r="B353" s="16" t="s">
        <v>15429</v>
      </c>
      <c r="C353" s="12">
        <f t="shared" si="5"/>
        <v>5.0345073523339308E-3</v>
      </c>
      <c r="D353" s="16" t="s">
        <v>15430</v>
      </c>
      <c r="E353" s="16" t="s">
        <v>15431</v>
      </c>
      <c r="F353" s="16" t="s">
        <v>15432</v>
      </c>
      <c r="G353" s="18">
        <v>4.8557371472290298E+17</v>
      </c>
      <c r="H353" s="18">
        <v>1.297408162568E+16</v>
      </c>
    </row>
    <row r="354" spans="1:8">
      <c r="A354" s="15">
        <v>41223</v>
      </c>
      <c r="B354" s="16" t="s">
        <v>15433</v>
      </c>
      <c r="C354" s="12">
        <f t="shared" si="5"/>
        <v>-6.7926575879800958E-5</v>
      </c>
      <c r="D354" s="16" t="s">
        <v>15434</v>
      </c>
      <c r="E354" s="16" t="s">
        <v>15435</v>
      </c>
      <c r="F354" s="16" t="s">
        <v>15432</v>
      </c>
      <c r="G354" s="18">
        <v>4.6474316434852403E+17</v>
      </c>
      <c r="H354" s="18">
        <v>5.08836662697664E+16</v>
      </c>
    </row>
    <row r="355" spans="1:8">
      <c r="A355" s="15">
        <v>41224</v>
      </c>
      <c r="B355" s="16" t="s">
        <v>15436</v>
      </c>
      <c r="C355" s="12">
        <f t="shared" si="5"/>
        <v>-6.7925534279472726E-5</v>
      </c>
      <c r="D355" s="16" t="s">
        <v>15437</v>
      </c>
      <c r="E355" s="16" t="s">
        <v>15438</v>
      </c>
      <c r="F355" s="16" t="s">
        <v>15432</v>
      </c>
      <c r="G355" s="18">
        <v>4.16303919028992E+17</v>
      </c>
      <c r="H355" s="18">
        <v>5.6955420195892304E+16</v>
      </c>
    </row>
    <row r="356" spans="1:8">
      <c r="A356" s="15">
        <v>41225</v>
      </c>
      <c r="B356" s="16" t="s">
        <v>15439</v>
      </c>
      <c r="C356" s="12">
        <f t="shared" si="5"/>
        <v>-7.5594287679479788E-5</v>
      </c>
      <c r="D356" s="16" t="s">
        <v>15440</v>
      </c>
      <c r="E356" s="16" t="s">
        <v>15441</v>
      </c>
      <c r="F356" s="16" t="s">
        <v>15432</v>
      </c>
      <c r="G356" s="18">
        <v>4.1615185120120602E+17</v>
      </c>
      <c r="H356" s="18">
        <v>6.0074925018320304E+16</v>
      </c>
    </row>
    <row r="357" spans="1:8">
      <c r="A357" s="15">
        <v>41226</v>
      </c>
      <c r="B357" s="16" t="s">
        <v>15442</v>
      </c>
      <c r="C357" s="12">
        <f t="shared" si="5"/>
        <v>-4.6691841989270023E-3</v>
      </c>
      <c r="D357" s="16" t="s">
        <v>15443</v>
      </c>
      <c r="E357" s="16" t="s">
        <v>15444</v>
      </c>
      <c r="F357" s="16" t="s">
        <v>15432</v>
      </c>
      <c r="G357" s="18">
        <v>3.3886147595200602E+17</v>
      </c>
      <c r="H357" s="18">
        <v>7.73311286861948E+16</v>
      </c>
    </row>
    <row r="358" spans="1:8">
      <c r="A358" s="15">
        <v>41227</v>
      </c>
      <c r="B358" s="16" t="s">
        <v>15445</v>
      </c>
      <c r="C358" s="12">
        <f t="shared" si="5"/>
        <v>-9.2011839921870599E-3</v>
      </c>
      <c r="D358" s="16" t="s">
        <v>15446</v>
      </c>
      <c r="E358" s="16" t="s">
        <v>15447</v>
      </c>
      <c r="F358" s="16" t="s">
        <v>15424</v>
      </c>
      <c r="G358" s="18">
        <v>1.9744194852304301E+17</v>
      </c>
      <c r="H358" s="18">
        <v>4.7953668509405504E+16</v>
      </c>
    </row>
    <row r="359" spans="1:8">
      <c r="A359" s="15">
        <v>41228</v>
      </c>
      <c r="B359" s="16" t="s">
        <v>15448</v>
      </c>
      <c r="C359" s="12">
        <f t="shared" si="5"/>
        <v>5.7635814299579436E-3</v>
      </c>
      <c r="D359" s="16" t="s">
        <v>15449</v>
      </c>
      <c r="E359" s="16" t="s">
        <v>15450</v>
      </c>
      <c r="F359" s="16" t="s">
        <v>15432</v>
      </c>
      <c r="G359" s="18">
        <v>1.4029548460207901E+17</v>
      </c>
      <c r="H359" s="18">
        <v>6.0398408801119104E+16</v>
      </c>
    </row>
    <row r="360" spans="1:8">
      <c r="A360" s="15">
        <v>41229</v>
      </c>
      <c r="B360" s="16" t="s">
        <v>15451</v>
      </c>
      <c r="C360" s="12">
        <f t="shared" si="5"/>
        <v>1.5161652636227582E-4</v>
      </c>
      <c r="D360" s="16" t="s">
        <v>15452</v>
      </c>
      <c r="E360" s="16" t="s">
        <v>15453</v>
      </c>
      <c r="F360" s="16" t="s">
        <v>15399</v>
      </c>
      <c r="G360" s="18">
        <v>-2.972737137969E+16</v>
      </c>
      <c r="H360" s="18">
        <v>6.0885273916759104E+16</v>
      </c>
    </row>
    <row r="361" spans="1:8">
      <c r="A361" s="15">
        <v>41230</v>
      </c>
      <c r="B361" s="16" t="s">
        <v>15454</v>
      </c>
      <c r="C361" s="12">
        <f t="shared" si="5"/>
        <v>-7.0409110909074659E-5</v>
      </c>
      <c r="D361" s="16" t="s">
        <v>15455</v>
      </c>
      <c r="E361" s="16" t="s">
        <v>15456</v>
      </c>
      <c r="F361" s="16" t="s">
        <v>15399</v>
      </c>
      <c r="G361" s="18">
        <v>-1.66332487803908E+17</v>
      </c>
      <c r="H361" s="18">
        <v>6.0894638483319504E+16</v>
      </c>
    </row>
    <row r="362" spans="1:8">
      <c r="A362" s="15">
        <v>41230</v>
      </c>
      <c r="B362" s="16" t="s">
        <v>15454</v>
      </c>
      <c r="C362" s="12">
        <f t="shared" si="5"/>
        <v>0</v>
      </c>
      <c r="D362" s="16" t="s">
        <v>15455</v>
      </c>
      <c r="E362" s="16" t="s">
        <v>15456</v>
      </c>
      <c r="F362" s="16" t="s">
        <v>15399</v>
      </c>
      <c r="G362" s="18">
        <v>-1.66332487803908E+17</v>
      </c>
      <c r="H362" s="18">
        <v>6.0894638483319504E+16</v>
      </c>
    </row>
    <row r="363" spans="1:8">
      <c r="A363" s="15">
        <v>41231</v>
      </c>
      <c r="B363" s="16" t="s">
        <v>15457</v>
      </c>
      <c r="C363" s="12">
        <f t="shared" si="5"/>
        <v>-7.0408193164645365E-5</v>
      </c>
      <c r="D363" s="16" t="s">
        <v>15458</v>
      </c>
      <c r="E363" s="16" t="s">
        <v>15459</v>
      </c>
      <c r="F363" s="16" t="s">
        <v>15399</v>
      </c>
      <c r="G363" s="18">
        <v>-2.2226407000288E+17</v>
      </c>
      <c r="H363" s="18">
        <v>4.26347969231088E+16</v>
      </c>
    </row>
    <row r="364" spans="1:8">
      <c r="A364" s="15">
        <v>41232</v>
      </c>
      <c r="B364" s="16" t="s">
        <v>15460</v>
      </c>
      <c r="C364" s="12">
        <f t="shared" si="5"/>
        <v>2.0016970704530156E-3</v>
      </c>
      <c r="D364" s="16" t="s">
        <v>15461</v>
      </c>
      <c r="E364" s="16" t="s">
        <v>15462</v>
      </c>
      <c r="F364" s="16" t="s">
        <v>15399</v>
      </c>
      <c r="G364" s="18">
        <v>-2.0244641787110301E+17</v>
      </c>
      <c r="H364" s="18">
        <v>5.57549535254682E+16</v>
      </c>
    </row>
    <row r="365" spans="1:8">
      <c r="A365" s="15">
        <v>41233</v>
      </c>
      <c r="B365" s="16" t="s">
        <v>15463</v>
      </c>
      <c r="C365" s="12">
        <f t="shared" si="5"/>
        <v>1.4500711219651683E-3</v>
      </c>
      <c r="D365" s="16" t="s">
        <v>15464</v>
      </c>
      <c r="E365" s="16" t="s">
        <v>15465</v>
      </c>
      <c r="F365" s="16" t="s">
        <v>15391</v>
      </c>
      <c r="G365" s="18">
        <v>-1.8758360018931901E+17</v>
      </c>
      <c r="H365" s="18">
        <v>5.5040570530425104E+16</v>
      </c>
    </row>
    <row r="366" spans="1:8">
      <c r="A366" s="15">
        <v>41234</v>
      </c>
      <c r="B366" s="16" t="s">
        <v>15466</v>
      </c>
      <c r="C366" s="12">
        <f t="shared" si="5"/>
        <v>-1.0887879417340277E-3</v>
      </c>
      <c r="D366" s="16" t="s">
        <v>15467</v>
      </c>
      <c r="E366" s="16" t="s">
        <v>15468</v>
      </c>
      <c r="F366" s="16" t="s">
        <v>15395</v>
      </c>
      <c r="G366" s="18">
        <v>-2.6204344913303002E+17</v>
      </c>
      <c r="H366" s="18">
        <v>6.17731111803214E+16</v>
      </c>
    </row>
    <row r="367" spans="1:8">
      <c r="A367" s="15">
        <v>41235</v>
      </c>
      <c r="B367" s="16" t="s">
        <v>15469</v>
      </c>
      <c r="C367" s="12">
        <f t="shared" si="5"/>
        <v>-3.6539048438920204E-3</v>
      </c>
      <c r="D367" s="16" t="s">
        <v>15470</v>
      </c>
      <c r="E367" s="16" t="s">
        <v>15471</v>
      </c>
      <c r="F367" s="16" t="s">
        <v>15472</v>
      </c>
      <c r="G367" s="18">
        <v>-2.7536579286743299E+17</v>
      </c>
      <c r="H367" s="18">
        <v>5.4096554809188704E+16</v>
      </c>
    </row>
    <row r="368" spans="1:8">
      <c r="A368" s="15">
        <v>41236</v>
      </c>
      <c r="B368" s="16" t="s">
        <v>15473</v>
      </c>
      <c r="C368" s="12">
        <f t="shared" si="5"/>
        <v>1.670149560542911E-3</v>
      </c>
      <c r="D368" s="16" t="s">
        <v>15474</v>
      </c>
      <c r="E368" s="16" t="s">
        <v>15475</v>
      </c>
      <c r="F368" s="16" t="s">
        <v>15476</v>
      </c>
      <c r="G368" s="18">
        <v>-3.1040603579652698E+17</v>
      </c>
      <c r="H368" s="18">
        <v>5.78222181483516E+16</v>
      </c>
    </row>
    <row r="369" spans="1:8">
      <c r="A369" s="15">
        <v>41237</v>
      </c>
      <c r="B369" s="16" t="s">
        <v>15477</v>
      </c>
      <c r="C369" s="12">
        <f t="shared" si="5"/>
        <v>-6.32390481282576E-5</v>
      </c>
      <c r="D369" s="16" t="s">
        <v>15478</v>
      </c>
      <c r="E369" s="16" t="s">
        <v>15479</v>
      </c>
      <c r="F369" s="16" t="s">
        <v>15476</v>
      </c>
      <c r="G369" s="18">
        <v>-4.3550350148424E+17</v>
      </c>
      <c r="H369" s="18">
        <v>6.81894213785436E+16</v>
      </c>
    </row>
    <row r="370" spans="1:8">
      <c r="A370" s="15">
        <v>41238</v>
      </c>
      <c r="B370" s="16" t="s">
        <v>15480</v>
      </c>
      <c r="C370" s="12">
        <f t="shared" si="5"/>
        <v>-6.7602367211746478E-5</v>
      </c>
      <c r="D370" s="16" t="s">
        <v>15481</v>
      </c>
      <c r="E370" s="16" t="s">
        <v>15482</v>
      </c>
      <c r="F370" s="16" t="s">
        <v>15476</v>
      </c>
      <c r="G370" s="18">
        <v>-4.3397189163675898E+17</v>
      </c>
      <c r="H370" s="18">
        <v>5.9587645178255104E+16</v>
      </c>
    </row>
    <row r="371" spans="1:8">
      <c r="A371" s="15">
        <v>41239</v>
      </c>
      <c r="B371" s="16" t="s">
        <v>15483</v>
      </c>
      <c r="C371" s="12">
        <f t="shared" si="5"/>
        <v>-4.8936079566619887E-3</v>
      </c>
      <c r="D371" s="16" t="s">
        <v>15484</v>
      </c>
      <c r="E371" s="16" t="s">
        <v>15485</v>
      </c>
      <c r="F371" s="16" t="s">
        <v>15486</v>
      </c>
      <c r="G371" s="18">
        <v>-4.66301736136048E+17</v>
      </c>
      <c r="H371" s="18">
        <v>7.09564585683672E+16</v>
      </c>
    </row>
    <row r="372" spans="1:8">
      <c r="A372" s="15">
        <v>41240</v>
      </c>
      <c r="B372" s="16" t="s">
        <v>15487</v>
      </c>
      <c r="C372" s="12">
        <f t="shared" si="5"/>
        <v>7.2486043009696154E-4</v>
      </c>
      <c r="D372" s="16" t="s">
        <v>15488</v>
      </c>
      <c r="E372" s="16" t="s">
        <v>15489</v>
      </c>
      <c r="F372" s="16" t="s">
        <v>15486</v>
      </c>
      <c r="G372" s="18">
        <v>-4.6106084935787398E+17</v>
      </c>
      <c r="H372" s="18">
        <v>4.0922645567156E+16</v>
      </c>
    </row>
    <row r="373" spans="1:8">
      <c r="A373" s="15">
        <v>41241</v>
      </c>
      <c r="B373" s="16" t="s">
        <v>15490</v>
      </c>
      <c r="C373" s="12">
        <f t="shared" si="5"/>
        <v>9.7718087108868016E-4</v>
      </c>
      <c r="D373" s="16" t="s">
        <v>15491</v>
      </c>
      <c r="E373" s="16" t="s">
        <v>15492</v>
      </c>
      <c r="F373" s="16" t="s">
        <v>15493</v>
      </c>
      <c r="G373" s="18">
        <v>-4.6882204617799802E+17</v>
      </c>
      <c r="H373" s="18">
        <v>7.8516518519237296E+16</v>
      </c>
    </row>
    <row r="374" spans="1:8">
      <c r="A374" s="15">
        <v>41242</v>
      </c>
      <c r="B374" s="16" t="s">
        <v>15494</v>
      </c>
      <c r="C374" s="12">
        <f t="shared" si="5"/>
        <v>3.2047001840070895E-3</v>
      </c>
      <c r="D374" s="16" t="s">
        <v>15495</v>
      </c>
      <c r="E374" s="16" t="s">
        <v>15496</v>
      </c>
      <c r="F374" s="16" t="s">
        <v>15497</v>
      </c>
      <c r="G374" s="18">
        <v>-4.0105499697525402E+17</v>
      </c>
      <c r="H374" s="18">
        <v>8.5703534103383104E+16</v>
      </c>
    </row>
    <row r="375" spans="1:8">
      <c r="A375" s="15">
        <v>41243</v>
      </c>
      <c r="B375" s="16" t="s">
        <v>15498</v>
      </c>
      <c r="C375" s="12">
        <f t="shared" si="5"/>
        <v>4.8431834934955387E-3</v>
      </c>
      <c r="D375" s="16" t="s">
        <v>15499</v>
      </c>
      <c r="E375" s="16" t="s">
        <v>15500</v>
      </c>
      <c r="F375" s="16" t="s">
        <v>15501</v>
      </c>
      <c r="G375" s="18">
        <v>-3.0963366403082803E+17</v>
      </c>
      <c r="H375" s="18">
        <v>9.6561145725315008E+16</v>
      </c>
    </row>
    <row r="376" spans="1:8">
      <c r="A376" s="15">
        <v>41244</v>
      </c>
      <c r="B376" s="16" t="s">
        <v>15502</v>
      </c>
      <c r="C376" s="12">
        <f t="shared" si="5"/>
        <v>-6.8098074841694553E-5</v>
      </c>
      <c r="D376" s="16" t="s">
        <v>15503</v>
      </c>
      <c r="E376" s="16" t="s">
        <v>15504</v>
      </c>
      <c r="F376" s="16" t="s">
        <v>15505</v>
      </c>
      <c r="G376" s="18">
        <v>-1.06438243612302E+17</v>
      </c>
      <c r="H376" s="18">
        <v>1.17715394601832E+17</v>
      </c>
    </row>
    <row r="377" spans="1:8">
      <c r="A377" s="15">
        <v>41245</v>
      </c>
      <c r="B377" s="16" t="s">
        <v>15506</v>
      </c>
      <c r="C377" s="12">
        <f t="shared" si="5"/>
        <v>-6.9380468076161886E-5</v>
      </c>
      <c r="D377" s="16" t="s">
        <v>15507</v>
      </c>
      <c r="E377" s="16" t="s">
        <v>15508</v>
      </c>
      <c r="F377" s="16" t="s">
        <v>15505</v>
      </c>
      <c r="G377" s="18">
        <v>3.8855529418168496E+16</v>
      </c>
      <c r="H377" s="18">
        <v>1.1797392158003E+17</v>
      </c>
    </row>
    <row r="378" spans="1:8">
      <c r="A378" s="15">
        <v>41246</v>
      </c>
      <c r="B378" s="16" t="s">
        <v>15509</v>
      </c>
      <c r="C378" s="12">
        <f t="shared" si="5"/>
        <v>3.1844922904636416E-3</v>
      </c>
      <c r="D378" s="16" t="s">
        <v>15510</v>
      </c>
      <c r="E378" s="16" t="s">
        <v>15511</v>
      </c>
      <c r="F378" s="16" t="s">
        <v>14242</v>
      </c>
      <c r="G378" s="18">
        <v>8.06910597924976E+16</v>
      </c>
      <c r="H378" s="18">
        <v>1.1526697879041E+17</v>
      </c>
    </row>
    <row r="379" spans="1:8">
      <c r="A379" s="15">
        <v>41247</v>
      </c>
      <c r="B379" s="16" t="s">
        <v>15512</v>
      </c>
      <c r="C379" s="12">
        <f t="shared" si="5"/>
        <v>3.0001393227007504E-3</v>
      </c>
      <c r="D379" s="16" t="s">
        <v>15513</v>
      </c>
      <c r="E379" s="16" t="s">
        <v>15514</v>
      </c>
      <c r="F379" s="16" t="s">
        <v>15505</v>
      </c>
      <c r="G379" s="18">
        <v>1.2170034255160499E+17</v>
      </c>
      <c r="H379" s="18">
        <v>1.14407870384404E+17</v>
      </c>
    </row>
    <row r="380" spans="1:8">
      <c r="A380" s="15">
        <v>41248</v>
      </c>
      <c r="B380" s="16" t="s">
        <v>15515</v>
      </c>
      <c r="C380" s="12">
        <f t="shared" si="5"/>
        <v>8.5505030537742898E-3</v>
      </c>
      <c r="D380" s="16" t="s">
        <v>15516</v>
      </c>
      <c r="E380" s="16" t="s">
        <v>15517</v>
      </c>
      <c r="F380" s="16" t="s">
        <v>15501</v>
      </c>
      <c r="G380" s="18">
        <v>2.4515818669511101E+17</v>
      </c>
      <c r="H380" s="18">
        <v>1.5347421832333101E+17</v>
      </c>
    </row>
    <row r="381" spans="1:8">
      <c r="A381" s="15">
        <v>41249</v>
      </c>
      <c r="B381" s="16" t="s">
        <v>15518</v>
      </c>
      <c r="C381" s="12">
        <f t="shared" si="5"/>
        <v>2.2112588405880087E-3</v>
      </c>
      <c r="D381" s="16" t="s">
        <v>15519</v>
      </c>
      <c r="E381" s="16" t="s">
        <v>15520</v>
      </c>
      <c r="F381" s="16" t="s">
        <v>15497</v>
      </c>
      <c r="G381" s="18">
        <v>3.3906357202056301E+17</v>
      </c>
      <c r="H381" s="18">
        <v>1.5880970408274499E+17</v>
      </c>
    </row>
    <row r="382" spans="1:8">
      <c r="A382" s="15">
        <v>41250</v>
      </c>
      <c r="B382" s="16" t="s">
        <v>15521</v>
      </c>
      <c r="C382" s="12">
        <f t="shared" si="5"/>
        <v>-5.6903688056727303E-5</v>
      </c>
      <c r="D382" s="16" t="s">
        <v>15522</v>
      </c>
      <c r="E382" s="16" t="s">
        <v>15523</v>
      </c>
      <c r="F382" s="16" t="s">
        <v>15486</v>
      </c>
      <c r="G382" s="18">
        <v>7.8222537390452698E+17</v>
      </c>
      <c r="H382" s="18">
        <v>1.58833493521296E+17</v>
      </c>
    </row>
    <row r="383" spans="1:8">
      <c r="A383" s="15">
        <v>41251</v>
      </c>
      <c r="B383" s="16" t="s">
        <v>15524</v>
      </c>
      <c r="C383" s="12">
        <f t="shared" si="5"/>
        <v>-6.7490189205734121E-5</v>
      </c>
      <c r="D383" s="16" t="s">
        <v>15525</v>
      </c>
      <c r="E383" s="16" t="s">
        <v>15526</v>
      </c>
      <c r="F383" s="16" t="s">
        <v>15486</v>
      </c>
      <c r="G383" s="18">
        <v>2.5005096941386701E+17</v>
      </c>
      <c r="H383" s="18">
        <v>1.5883240246378301E+17</v>
      </c>
    </row>
    <row r="384" spans="1:8">
      <c r="A384" s="15">
        <v>41252</v>
      </c>
      <c r="B384" s="16" t="s">
        <v>15527</v>
      </c>
      <c r="C384" s="12">
        <f t="shared" si="5"/>
        <v>-8.38221132944736E-5</v>
      </c>
      <c r="D384" s="16" t="s">
        <v>15528</v>
      </c>
      <c r="E384" s="16" t="s">
        <v>15529</v>
      </c>
      <c r="F384" s="16" t="s">
        <v>15486</v>
      </c>
      <c r="G384" s="18">
        <v>1.7476126572162899E+17</v>
      </c>
      <c r="H384" s="18">
        <v>1.5593638879206701E+17</v>
      </c>
    </row>
    <row r="385" spans="1:8">
      <c r="A385" s="15">
        <v>41253</v>
      </c>
      <c r="B385" s="16" t="s">
        <v>15530</v>
      </c>
      <c r="C385" s="12">
        <f t="shared" si="5"/>
        <v>3.4702695279678142E-3</v>
      </c>
      <c r="D385" s="16" t="s">
        <v>15531</v>
      </c>
      <c r="E385" s="16" t="s">
        <v>15532</v>
      </c>
      <c r="F385" s="16" t="s">
        <v>15486</v>
      </c>
      <c r="G385" s="18">
        <v>2.2634713084042301E+17</v>
      </c>
      <c r="H385" s="18">
        <v>1.6613116843724499E+17</v>
      </c>
    </row>
    <row r="386" spans="1:8">
      <c r="A386" s="15">
        <v>41254</v>
      </c>
      <c r="B386" s="16" t="s">
        <v>15533</v>
      </c>
      <c r="C386" s="12">
        <f t="shared" si="5"/>
        <v>5.4099079591545989E-3</v>
      </c>
      <c r="D386" s="16" t="s">
        <v>15534</v>
      </c>
      <c r="E386" s="16" t="s">
        <v>15535</v>
      </c>
      <c r="F386" s="16" t="s">
        <v>15493</v>
      </c>
      <c r="G386" s="18">
        <v>3.1063209874074701E+17</v>
      </c>
      <c r="H386" s="18">
        <v>1.76123754617388E+17</v>
      </c>
    </row>
    <row r="387" spans="1:8">
      <c r="A387" s="15">
        <v>41255</v>
      </c>
      <c r="B387" s="16" t="s">
        <v>15536</v>
      </c>
      <c r="C387" s="12">
        <f t="shared" ref="C387:C450" si="6">+(B387-B386)/B386</f>
        <v>1.3752221403184463E-3</v>
      </c>
      <c r="D387" s="16" t="s">
        <v>15537</v>
      </c>
      <c r="E387" s="16" t="s">
        <v>15538</v>
      </c>
      <c r="F387" s="16" t="s">
        <v>15539</v>
      </c>
      <c r="G387" s="18">
        <v>3.33956954989784E+17</v>
      </c>
      <c r="H387" s="18">
        <v>1.8544077222021101E+17</v>
      </c>
    </row>
    <row r="388" spans="1:8">
      <c r="A388" s="15">
        <v>41256</v>
      </c>
      <c r="B388" s="16" t="s">
        <v>15540</v>
      </c>
      <c r="C388" s="12">
        <f t="shared" si="6"/>
        <v>-1.0893042707951675E-4</v>
      </c>
      <c r="D388" s="16" t="s">
        <v>15541</v>
      </c>
      <c r="E388" s="16" t="s">
        <v>15542</v>
      </c>
      <c r="F388" s="16" t="s">
        <v>15543</v>
      </c>
      <c r="G388" s="18">
        <v>4.1024822126564998E+17</v>
      </c>
      <c r="H388" s="18">
        <v>1.8534199774632701E+17</v>
      </c>
    </row>
    <row r="389" spans="1:8">
      <c r="A389" s="15">
        <v>41257</v>
      </c>
      <c r="B389" s="16" t="s">
        <v>15544</v>
      </c>
      <c r="C389" s="12">
        <f t="shared" si="6"/>
        <v>-5.762693130741247E-4</v>
      </c>
      <c r="D389" s="16" t="s">
        <v>15545</v>
      </c>
      <c r="E389" s="16" t="s">
        <v>15546</v>
      </c>
      <c r="F389" s="16" t="s">
        <v>15424</v>
      </c>
      <c r="G389" s="18">
        <v>5.6708684275661197E+17</v>
      </c>
      <c r="H389" s="18">
        <v>1.8412016980264602E+17</v>
      </c>
    </row>
    <row r="390" spans="1:8">
      <c r="A390" s="15">
        <v>41258</v>
      </c>
      <c r="B390" s="16" t="s">
        <v>15547</v>
      </c>
      <c r="C390" s="12">
        <f t="shared" si="6"/>
        <v>-6.658278711509193E-5</v>
      </c>
      <c r="D390" s="16" t="s">
        <v>15548</v>
      </c>
      <c r="E390" s="16" t="s">
        <v>15549</v>
      </c>
      <c r="F390" s="16" t="s">
        <v>15424</v>
      </c>
      <c r="G390" s="18">
        <v>4.6007236323328998E+17</v>
      </c>
      <c r="H390" s="18">
        <v>1.8412318787468301E+17</v>
      </c>
    </row>
    <row r="391" spans="1:8">
      <c r="A391" s="15">
        <v>41259</v>
      </c>
      <c r="B391" s="16" t="s">
        <v>15550</v>
      </c>
      <c r="C391" s="12">
        <f t="shared" si="6"/>
        <v>-7.0714080881386645E-5</v>
      </c>
      <c r="D391" s="16" t="s">
        <v>15551</v>
      </c>
      <c r="E391" s="16" t="s">
        <v>15552</v>
      </c>
      <c r="F391" s="16" t="s">
        <v>15424</v>
      </c>
      <c r="G391" s="18">
        <v>4.5612833020173702E+17</v>
      </c>
      <c r="H391" s="18">
        <v>1.6493741242964099E+17</v>
      </c>
    </row>
    <row r="392" spans="1:8">
      <c r="A392" s="15">
        <v>41259</v>
      </c>
      <c r="B392" s="16" t="s">
        <v>15550</v>
      </c>
      <c r="C392" s="12">
        <f t="shared" si="6"/>
        <v>0</v>
      </c>
      <c r="D392" s="16" t="s">
        <v>15551</v>
      </c>
      <c r="E392" s="16" t="s">
        <v>15552</v>
      </c>
      <c r="F392" s="16" t="s">
        <v>15424</v>
      </c>
      <c r="G392" s="18">
        <v>4.5612833020173702E+17</v>
      </c>
      <c r="H392" s="18">
        <v>1.6493741242964099E+17</v>
      </c>
    </row>
    <row r="393" spans="1:8">
      <c r="A393" s="15">
        <v>41260</v>
      </c>
      <c r="B393" s="16" t="s">
        <v>15553</v>
      </c>
      <c r="C393" s="12">
        <f t="shared" si="6"/>
        <v>-1.1592103454765152E-3</v>
      </c>
      <c r="D393" s="16" t="s">
        <v>15554</v>
      </c>
      <c r="E393" s="16" t="s">
        <v>15555</v>
      </c>
      <c r="F393" s="16" t="s">
        <v>15556</v>
      </c>
      <c r="G393" s="18">
        <v>4.3695436901742099E+17</v>
      </c>
      <c r="H393" s="18">
        <v>1.5451336185933402E+17</v>
      </c>
    </row>
    <row r="394" spans="1:8">
      <c r="A394" s="15">
        <v>41261</v>
      </c>
      <c r="B394" s="16" t="s">
        <v>15557</v>
      </c>
      <c r="C394" s="12">
        <f t="shared" si="6"/>
        <v>1.2491001839507133E-3</v>
      </c>
      <c r="D394" s="16" t="s">
        <v>15558</v>
      </c>
      <c r="E394" s="16" t="s">
        <v>15559</v>
      </c>
      <c r="F394" s="16" t="s">
        <v>15424</v>
      </c>
      <c r="G394" s="18">
        <v>4.6019562646876301E+17</v>
      </c>
      <c r="H394" s="18">
        <v>2.0116719857793901E+17</v>
      </c>
    </row>
    <row r="395" spans="1:8">
      <c r="A395" s="15">
        <v>41262</v>
      </c>
      <c r="B395" s="16" t="s">
        <v>15560</v>
      </c>
      <c r="C395" s="12">
        <f t="shared" si="6"/>
        <v>2.660207174651969E-3</v>
      </c>
      <c r="D395" s="16" t="s">
        <v>15561</v>
      </c>
      <c r="E395" s="16" t="s">
        <v>15562</v>
      </c>
      <c r="F395" s="16" t="s">
        <v>15563</v>
      </c>
      <c r="G395" s="18">
        <v>4.7191409541373798E+17</v>
      </c>
      <c r="H395" s="18">
        <v>2.1099626295822099E+17</v>
      </c>
    </row>
    <row r="396" spans="1:8">
      <c r="A396" s="15">
        <v>41263</v>
      </c>
      <c r="B396" s="16" t="s">
        <v>15564</v>
      </c>
      <c r="C396" s="12">
        <f t="shared" si="6"/>
        <v>-2.3066095822231588E-3</v>
      </c>
      <c r="D396" s="16" t="s">
        <v>15565</v>
      </c>
      <c r="E396" s="16" t="s">
        <v>15566</v>
      </c>
      <c r="F396" s="16" t="s">
        <v>15563</v>
      </c>
      <c r="G396" s="18">
        <v>4.0612506527861798E+17</v>
      </c>
      <c r="H396" s="18">
        <v>2.0550545162847802E+17</v>
      </c>
    </row>
    <row r="397" spans="1:8">
      <c r="A397" s="15">
        <v>41264</v>
      </c>
      <c r="B397" s="16" t="s">
        <v>15567</v>
      </c>
      <c r="C397" s="12">
        <f t="shared" si="6"/>
        <v>4.2650782849091348E-4</v>
      </c>
      <c r="D397" s="16" t="s">
        <v>15568</v>
      </c>
      <c r="E397" s="16" t="s">
        <v>15569</v>
      </c>
      <c r="F397" s="16" t="s">
        <v>15563</v>
      </c>
      <c r="G397" s="18">
        <v>4.3229771490960698E+17</v>
      </c>
      <c r="H397" s="18">
        <v>2.06715099559896E+17</v>
      </c>
    </row>
    <row r="398" spans="1:8">
      <c r="A398" s="15">
        <v>41265</v>
      </c>
      <c r="B398" s="16" t="s">
        <v>15570</v>
      </c>
      <c r="C398" s="12">
        <f t="shared" si="6"/>
        <v>-7.4085517310420323E-5</v>
      </c>
      <c r="D398" s="16" t="s">
        <v>15571</v>
      </c>
      <c r="E398" s="16" t="s">
        <v>15572</v>
      </c>
      <c r="F398" s="16" t="s">
        <v>15403</v>
      </c>
      <c r="G398" s="18">
        <v>4.96180910578112E+17</v>
      </c>
      <c r="H398" s="18">
        <v>2.58228985270452E+17</v>
      </c>
    </row>
    <row r="399" spans="1:8">
      <c r="A399" s="15">
        <v>41266</v>
      </c>
      <c r="B399" s="16" t="s">
        <v>15573</v>
      </c>
      <c r="C399" s="12">
        <f t="shared" si="6"/>
        <v>-9.736663966442126E-5</v>
      </c>
      <c r="D399" s="16" t="s">
        <v>15574</v>
      </c>
      <c r="E399" s="16" t="s">
        <v>15575</v>
      </c>
      <c r="F399" s="16" t="s">
        <v>15403</v>
      </c>
      <c r="G399" s="18">
        <v>4.6437409642823699E+17</v>
      </c>
      <c r="H399" s="18">
        <v>2.5378329929443398E+17</v>
      </c>
    </row>
    <row r="400" spans="1:8">
      <c r="A400" s="15">
        <v>41267</v>
      </c>
      <c r="B400" s="16" t="s">
        <v>15576</v>
      </c>
      <c r="C400" s="12">
        <f t="shared" si="6"/>
        <v>5.9880497924294559E-3</v>
      </c>
      <c r="D400" s="16" t="s">
        <v>15577</v>
      </c>
      <c r="E400" s="16" t="s">
        <v>15578</v>
      </c>
      <c r="F400" s="16" t="s">
        <v>15579</v>
      </c>
      <c r="G400" s="18">
        <v>5.7591284744448102E+17</v>
      </c>
      <c r="H400" s="18">
        <v>2.3923733518233101E+17</v>
      </c>
    </row>
    <row r="401" spans="1:8">
      <c r="A401" s="15">
        <v>41268</v>
      </c>
      <c r="B401" s="16" t="s">
        <v>15580</v>
      </c>
      <c r="C401" s="12">
        <f t="shared" si="6"/>
        <v>-7.6198959953161481E-5</v>
      </c>
      <c r="D401" s="16" t="s">
        <v>15581</v>
      </c>
      <c r="E401" s="16" t="s">
        <v>15582</v>
      </c>
      <c r="F401" s="16" t="s">
        <v>15579</v>
      </c>
      <c r="G401" s="18">
        <v>5.75748016759048E+17</v>
      </c>
      <c r="H401" s="18">
        <v>2.4987588480384701E+17</v>
      </c>
    </row>
    <row r="402" spans="1:8">
      <c r="A402" s="15">
        <v>41269</v>
      </c>
      <c r="B402" s="16" t="s">
        <v>15583</v>
      </c>
      <c r="C402" s="12">
        <f t="shared" si="6"/>
        <v>-1.0307848806375326E-3</v>
      </c>
      <c r="D402" s="16" t="s">
        <v>15584</v>
      </c>
      <c r="E402" s="16" t="s">
        <v>15585</v>
      </c>
      <c r="F402" s="16" t="s">
        <v>15586</v>
      </c>
      <c r="G402" s="18">
        <v>6.5180306793285798E+17</v>
      </c>
      <c r="H402" s="18">
        <v>2.1450071131132099E+17</v>
      </c>
    </row>
    <row r="403" spans="1:8">
      <c r="A403" s="15">
        <v>41270</v>
      </c>
      <c r="B403" s="16" t="s">
        <v>15587</v>
      </c>
      <c r="C403" s="12">
        <f t="shared" si="6"/>
        <v>6.5597637077129721E-3</v>
      </c>
      <c r="D403" s="16" t="s">
        <v>15588</v>
      </c>
      <c r="E403" s="16" t="s">
        <v>15589</v>
      </c>
      <c r="F403" s="16" t="s">
        <v>15586</v>
      </c>
      <c r="G403" s="18">
        <v>7.7287291929333094E+17</v>
      </c>
      <c r="H403" s="18">
        <v>2.3090038151698301E+17</v>
      </c>
    </row>
    <row r="404" spans="1:8">
      <c r="A404" s="15">
        <v>41271</v>
      </c>
      <c r="B404" s="16" t="s">
        <v>15590</v>
      </c>
      <c r="C404" s="12">
        <f t="shared" si="6"/>
        <v>-3.180438045870173E-3</v>
      </c>
      <c r="D404" s="16" t="s">
        <v>15591</v>
      </c>
      <c r="E404" s="16" t="s">
        <v>15592</v>
      </c>
      <c r="F404" s="16" t="s">
        <v>15593</v>
      </c>
      <c r="G404" s="18">
        <v>6.8532955335119501E+17</v>
      </c>
      <c r="H404" s="18">
        <v>2.2316404140216301E+17</v>
      </c>
    </row>
    <row r="405" spans="1:8">
      <c r="A405" s="15">
        <v>41272</v>
      </c>
      <c r="B405" s="16" t="s">
        <v>15594</v>
      </c>
      <c r="C405" s="12">
        <f t="shared" si="6"/>
        <v>-5.4099942474994984E-5</v>
      </c>
      <c r="D405" s="16" t="s">
        <v>15595</v>
      </c>
      <c r="E405" s="16" t="s">
        <v>15596</v>
      </c>
      <c r="F405" s="16" t="s">
        <v>15593</v>
      </c>
      <c r="G405" s="18">
        <v>6.1991668040240896E+17</v>
      </c>
      <c r="H405" s="18">
        <v>2.23233724478544E+17</v>
      </c>
    </row>
    <row r="406" spans="1:8">
      <c r="A406" s="15">
        <v>41273</v>
      </c>
      <c r="B406" s="16" t="s">
        <v>15597</v>
      </c>
      <c r="C406" s="12">
        <f t="shared" si="6"/>
        <v>-2.658736418091031E-5</v>
      </c>
      <c r="D406" s="16" t="s">
        <v>15598</v>
      </c>
      <c r="E406" s="16" t="s">
        <v>15599</v>
      </c>
      <c r="F406" s="16" t="s">
        <v>15593</v>
      </c>
      <c r="G406" s="18">
        <v>5.26943565096272E+17</v>
      </c>
      <c r="H406" s="18">
        <v>1.83229236802548E+17</v>
      </c>
    </row>
    <row r="407" spans="1:8">
      <c r="A407" s="15">
        <v>41274</v>
      </c>
      <c r="B407" s="16" t="s">
        <v>15600</v>
      </c>
      <c r="C407" s="12">
        <f t="shared" si="6"/>
        <v>-8.1609252002217105E-5</v>
      </c>
      <c r="D407" s="16" t="s">
        <v>15601</v>
      </c>
      <c r="E407" s="16" t="s">
        <v>15599</v>
      </c>
      <c r="F407" s="16" t="s">
        <v>15593</v>
      </c>
      <c r="G407" s="18">
        <v>5.2669255861745299E+17</v>
      </c>
      <c r="H407" s="18">
        <v>1.7838980947246202E+17</v>
      </c>
    </row>
    <row r="408" spans="1:8">
      <c r="A408" s="15">
        <v>41275</v>
      </c>
      <c r="B408" s="16" t="s">
        <v>15602</v>
      </c>
      <c r="C408" s="12">
        <f t="shared" si="6"/>
        <v>-5.4294073051245485E-5</v>
      </c>
      <c r="D408" s="16" t="s">
        <v>15603</v>
      </c>
      <c r="E408" s="16" t="s">
        <v>15604</v>
      </c>
      <c r="F408" s="16" t="s">
        <v>15593</v>
      </c>
      <c r="G408" s="18">
        <v>5.26972829178448E+17</v>
      </c>
      <c r="H408" s="18">
        <v>1.7296054093816499E+17</v>
      </c>
    </row>
    <row r="409" spans="1:8">
      <c r="A409" s="15">
        <v>41276</v>
      </c>
      <c r="B409" s="16" t="s">
        <v>15605</v>
      </c>
      <c r="C409" s="12">
        <f t="shared" si="6"/>
        <v>-2.0517690212636963E-3</v>
      </c>
      <c r="D409" s="16" t="s">
        <v>15606</v>
      </c>
      <c r="E409" s="16" t="s">
        <v>15607</v>
      </c>
      <c r="F409" s="16" t="s">
        <v>15593</v>
      </c>
      <c r="G409" s="18">
        <v>4.3277812097423002E+17</v>
      </c>
      <c r="H409" s="18">
        <v>1.7452642917277101E+17</v>
      </c>
    </row>
    <row r="410" spans="1:8">
      <c r="A410" s="15">
        <v>41277</v>
      </c>
      <c r="B410" s="16" t="s">
        <v>15608</v>
      </c>
      <c r="C410" s="12">
        <f t="shared" si="6"/>
        <v>8.9056826486468201E-3</v>
      </c>
      <c r="D410" s="16" t="s">
        <v>15609</v>
      </c>
      <c r="E410" s="16" t="s">
        <v>15610</v>
      </c>
      <c r="F410" s="16" t="s">
        <v>15611</v>
      </c>
      <c r="G410" s="18">
        <v>5.3885878654766598E+17</v>
      </c>
      <c r="H410" s="18">
        <v>1.96009032502724E+17</v>
      </c>
    </row>
    <row r="411" spans="1:8">
      <c r="A411" s="15">
        <v>41278</v>
      </c>
      <c r="B411" s="16" t="s">
        <v>15612</v>
      </c>
      <c r="C411" s="12">
        <f t="shared" si="6"/>
        <v>7.1549380659094973E-4</v>
      </c>
      <c r="D411" s="16" t="s">
        <v>15613</v>
      </c>
      <c r="E411" s="16" t="s">
        <v>15614</v>
      </c>
      <c r="F411" s="16" t="s">
        <v>15615</v>
      </c>
      <c r="G411" s="18">
        <v>3.9955492432419302E+17</v>
      </c>
      <c r="H411" s="18">
        <v>1.97920244345548E+17</v>
      </c>
    </row>
    <row r="412" spans="1:8">
      <c r="A412" s="15">
        <v>41279</v>
      </c>
      <c r="B412" s="16" t="s">
        <v>15616</v>
      </c>
      <c r="C412" s="12">
        <f t="shared" si="6"/>
        <v>-7.180961200789204E-5</v>
      </c>
      <c r="D412" s="16" t="s">
        <v>15617</v>
      </c>
      <c r="E412" s="16" t="s">
        <v>15618</v>
      </c>
      <c r="F412" s="16" t="s">
        <v>15579</v>
      </c>
      <c r="G412" s="18">
        <v>3.6125438049993402E+17</v>
      </c>
      <c r="H412" s="18">
        <v>2.0579369162045699E+17</v>
      </c>
    </row>
    <row r="413" spans="1:8">
      <c r="A413" s="15">
        <v>41280</v>
      </c>
      <c r="B413" s="16" t="s">
        <v>15619</v>
      </c>
      <c r="C413" s="12">
        <f t="shared" si="6"/>
        <v>-7.1808751648252362E-5</v>
      </c>
      <c r="D413" s="16" t="s">
        <v>15620</v>
      </c>
      <c r="E413" s="16" t="s">
        <v>15621</v>
      </c>
      <c r="F413" s="16" t="s">
        <v>15579</v>
      </c>
      <c r="G413" s="18">
        <v>3.6100753010774502E+17</v>
      </c>
      <c r="H413" s="18">
        <v>2.11233049944076E+17</v>
      </c>
    </row>
    <row r="414" spans="1:8">
      <c r="A414" s="15">
        <v>41281</v>
      </c>
      <c r="B414" s="16" t="s">
        <v>15622</v>
      </c>
      <c r="C414" s="12">
        <f t="shared" si="6"/>
        <v>-7.242236403381441E-5</v>
      </c>
      <c r="D414" s="16" t="s">
        <v>15623</v>
      </c>
      <c r="E414" s="16" t="s">
        <v>15624</v>
      </c>
      <c r="F414" s="16" t="s">
        <v>15579</v>
      </c>
      <c r="G414" s="18">
        <v>3.6092585494454701E+17</v>
      </c>
      <c r="H414" s="18">
        <v>2.04126696147812E+17</v>
      </c>
    </row>
    <row r="415" spans="1:8">
      <c r="A415" s="15">
        <v>41282</v>
      </c>
      <c r="B415" s="16" t="s">
        <v>15625</v>
      </c>
      <c r="C415" s="12">
        <f t="shared" si="6"/>
        <v>-3.1568007224547384E-3</v>
      </c>
      <c r="D415" s="16" t="s">
        <v>15626</v>
      </c>
      <c r="E415" s="16" t="s">
        <v>15627</v>
      </c>
      <c r="F415" s="16" t="s">
        <v>15586</v>
      </c>
      <c r="G415" s="18">
        <v>3.1090354675313901E+17</v>
      </c>
      <c r="H415" s="18">
        <v>2.1004141583378202E+17</v>
      </c>
    </row>
    <row r="416" spans="1:8">
      <c r="A416" s="15">
        <v>41283</v>
      </c>
      <c r="B416" s="16" t="s">
        <v>15628</v>
      </c>
      <c r="C416" s="12">
        <f t="shared" si="6"/>
        <v>3.1860885906628907E-3</v>
      </c>
      <c r="D416" s="16" t="s">
        <v>15629</v>
      </c>
      <c r="E416" s="16" t="s">
        <v>15630</v>
      </c>
      <c r="F416" s="16" t="s">
        <v>15615</v>
      </c>
      <c r="G416" s="18">
        <v>3.0639386226299398E+17</v>
      </c>
      <c r="H416" s="18">
        <v>2.0862299455617699E+17</v>
      </c>
    </row>
    <row r="417" spans="1:8">
      <c r="A417" s="15">
        <v>41284</v>
      </c>
      <c r="B417" s="16" t="s">
        <v>15631</v>
      </c>
      <c r="C417" s="12">
        <f t="shared" si="6"/>
        <v>-6.8415225431208879E-4</v>
      </c>
      <c r="D417" s="16" t="s">
        <v>15632</v>
      </c>
      <c r="E417" s="16" t="s">
        <v>15633</v>
      </c>
      <c r="F417" s="16" t="s">
        <v>15634</v>
      </c>
      <c r="G417" s="18">
        <v>2.13247584294588E+17</v>
      </c>
      <c r="H417" s="18">
        <v>2.0712333629555699E+17</v>
      </c>
    </row>
    <row r="418" spans="1:8">
      <c r="A418" s="15">
        <v>41285</v>
      </c>
      <c r="B418" s="16" t="s">
        <v>15635</v>
      </c>
      <c r="C418" s="12">
        <f t="shared" si="6"/>
        <v>-5.9464632095763287E-4</v>
      </c>
      <c r="D418" s="16" t="s">
        <v>15636</v>
      </c>
      <c r="E418" s="16" t="s">
        <v>15637</v>
      </c>
      <c r="F418" s="16" t="s">
        <v>15638</v>
      </c>
      <c r="G418" s="18">
        <v>1.8452675010270899E+17</v>
      </c>
      <c r="H418" s="18">
        <v>2.0584451563550202E+17</v>
      </c>
    </row>
    <row r="419" spans="1:8">
      <c r="A419" s="15">
        <v>41286</v>
      </c>
      <c r="B419" s="16" t="s">
        <v>15639</v>
      </c>
      <c r="C419" s="12">
        <f t="shared" si="6"/>
        <v>-7.7573584935682435E-5</v>
      </c>
      <c r="D419" s="16" t="s">
        <v>15640</v>
      </c>
      <c r="E419" s="16" t="s">
        <v>15641</v>
      </c>
      <c r="F419" s="16" t="s">
        <v>15638</v>
      </c>
      <c r="G419" s="18">
        <v>1.8497878472343802E+17</v>
      </c>
      <c r="H419" s="18">
        <v>2.0943249101729101E+17</v>
      </c>
    </row>
    <row r="420" spans="1:8">
      <c r="A420" s="15">
        <v>41287</v>
      </c>
      <c r="B420" s="16" t="s">
        <v>15642</v>
      </c>
      <c r="C420" s="12">
        <f t="shared" si="6"/>
        <v>-8.0051696015490708E-5</v>
      </c>
      <c r="D420" s="16" t="s">
        <v>15643</v>
      </c>
      <c r="E420" s="16" t="s">
        <v>15644</v>
      </c>
      <c r="F420" s="16" t="s">
        <v>15638</v>
      </c>
      <c r="G420" s="18">
        <v>1.9215687626277501E+17</v>
      </c>
      <c r="H420" s="18">
        <v>2.0514256431496998E+17</v>
      </c>
    </row>
    <row r="421" spans="1:8">
      <c r="A421" s="15">
        <v>41288</v>
      </c>
      <c r="B421" s="16" t="s">
        <v>15645</v>
      </c>
      <c r="C421" s="12">
        <f t="shared" si="6"/>
        <v>2.3926864159687462E-3</v>
      </c>
      <c r="D421" s="16" t="s">
        <v>15646</v>
      </c>
      <c r="E421" s="16" t="s">
        <v>15647</v>
      </c>
      <c r="F421" s="16" t="s">
        <v>15648</v>
      </c>
      <c r="G421" s="18">
        <v>2.2832386829252099E+17</v>
      </c>
      <c r="H421" s="18">
        <v>2.0548456732407802E+17</v>
      </c>
    </row>
    <row r="422" spans="1:8">
      <c r="A422" s="15">
        <v>41288</v>
      </c>
      <c r="B422" s="16" t="s">
        <v>15645</v>
      </c>
      <c r="C422" s="12">
        <f t="shared" si="6"/>
        <v>0</v>
      </c>
      <c r="D422" s="16" t="s">
        <v>15646</v>
      </c>
      <c r="E422" s="16" t="s">
        <v>15647</v>
      </c>
      <c r="F422" s="16" t="s">
        <v>15648</v>
      </c>
      <c r="G422" s="18">
        <v>2.2832386829252099E+17</v>
      </c>
      <c r="H422" s="18">
        <v>2.0548456732407802E+17</v>
      </c>
    </row>
    <row r="423" spans="1:8">
      <c r="A423" s="15">
        <v>41289</v>
      </c>
      <c r="B423" s="16" t="s">
        <v>15649</v>
      </c>
      <c r="C423" s="12">
        <f t="shared" si="6"/>
        <v>-1.8742060215239502E-3</v>
      </c>
      <c r="D423" s="16" t="s">
        <v>15650</v>
      </c>
      <c r="E423" s="16" t="s">
        <v>15651</v>
      </c>
      <c r="F423" s="16" t="s">
        <v>15652</v>
      </c>
      <c r="G423" s="18">
        <v>2.0163926773131398E+17</v>
      </c>
      <c r="H423" s="18">
        <v>1.9076587416372899E+17</v>
      </c>
    </row>
    <row r="424" spans="1:8">
      <c r="A424" s="15">
        <v>41290</v>
      </c>
      <c r="B424" s="16" t="s">
        <v>15653</v>
      </c>
      <c r="C424" s="12">
        <f t="shared" si="6"/>
        <v>1.4067098091335658E-3</v>
      </c>
      <c r="D424" s="16" t="s">
        <v>15654</v>
      </c>
      <c r="E424" s="16" t="s">
        <v>15655</v>
      </c>
      <c r="F424" s="16" t="s">
        <v>15656</v>
      </c>
      <c r="G424" s="18">
        <v>2.3973981470709901E+17</v>
      </c>
      <c r="H424" s="18">
        <v>1.9434028545747002E+17</v>
      </c>
    </row>
    <row r="425" spans="1:8">
      <c r="A425" s="15">
        <v>41291</v>
      </c>
      <c r="B425" s="16" t="s">
        <v>15657</v>
      </c>
      <c r="C425" s="12">
        <f t="shared" si="6"/>
        <v>-2.5745749313319439E-3</v>
      </c>
      <c r="D425" s="16" t="s">
        <v>15658</v>
      </c>
      <c r="E425" s="16" t="s">
        <v>15659</v>
      </c>
      <c r="F425" s="16" t="s">
        <v>15660</v>
      </c>
      <c r="G425" s="18">
        <v>1.8334981345725299E+17</v>
      </c>
      <c r="H425" s="18">
        <v>1.8828769542887002E+17</v>
      </c>
    </row>
    <row r="426" spans="1:8">
      <c r="A426" s="15">
        <v>41292</v>
      </c>
      <c r="B426" s="16" t="s">
        <v>15661</v>
      </c>
      <c r="C426" s="12">
        <f t="shared" si="6"/>
        <v>5.1604580844902374E-3</v>
      </c>
      <c r="D426" s="16" t="s">
        <v>15662</v>
      </c>
      <c r="E426" s="16" t="s">
        <v>15663</v>
      </c>
      <c r="F426" s="16" t="s">
        <v>15664</v>
      </c>
      <c r="G426" s="18">
        <v>2.1975557342507501E+17</v>
      </c>
      <c r="H426" s="18">
        <v>2.0093149255189402E+17</v>
      </c>
    </row>
    <row r="427" spans="1:8">
      <c r="A427" s="15">
        <v>41293</v>
      </c>
      <c r="B427" s="16" t="s">
        <v>15665</v>
      </c>
      <c r="C427" s="12">
        <f t="shared" si="6"/>
        <v>-7.2088716165997143E-5</v>
      </c>
      <c r="D427" s="16" t="s">
        <v>15666</v>
      </c>
      <c r="E427" s="16" t="s">
        <v>15667</v>
      </c>
      <c r="F427" s="16" t="s">
        <v>15664</v>
      </c>
      <c r="G427" s="18">
        <v>2.5341213886875699E+17</v>
      </c>
      <c r="H427" s="18">
        <v>2.2325455284348499E+17</v>
      </c>
    </row>
    <row r="428" spans="1:8">
      <c r="A428" s="15">
        <v>41294</v>
      </c>
      <c r="B428" s="16" t="s">
        <v>15668</v>
      </c>
      <c r="C428" s="12">
        <f t="shared" si="6"/>
        <v>-7.2889062548746957E-5</v>
      </c>
      <c r="D428" s="16" t="s">
        <v>15669</v>
      </c>
      <c r="E428" s="16" t="s">
        <v>15670</v>
      </c>
      <c r="F428" s="16" t="s">
        <v>15664</v>
      </c>
      <c r="G428" s="18">
        <v>2.4582084094218499E+17</v>
      </c>
      <c r="H428" s="18">
        <v>2.09950607904552E+17</v>
      </c>
    </row>
    <row r="429" spans="1:8">
      <c r="A429" s="15">
        <v>41295</v>
      </c>
      <c r="B429" s="16" t="s">
        <v>15671</v>
      </c>
      <c r="C429" s="12">
        <f t="shared" si="6"/>
        <v>-8.0374427958221004E-4</v>
      </c>
      <c r="D429" s="16" t="s">
        <v>15672</v>
      </c>
      <c r="E429" s="16" t="s">
        <v>15673</v>
      </c>
      <c r="F429" s="16" t="s">
        <v>15660</v>
      </c>
      <c r="G429" s="18">
        <v>2.34805180025168E+17</v>
      </c>
      <c r="H429" s="18">
        <v>2.2725716128678E+17</v>
      </c>
    </row>
    <row r="430" spans="1:8">
      <c r="A430" s="15">
        <v>41296</v>
      </c>
      <c r="B430" s="16" t="s">
        <v>15674</v>
      </c>
      <c r="C430" s="12">
        <f t="shared" si="6"/>
        <v>5.2815287443982719E-3</v>
      </c>
      <c r="D430" s="16" t="s">
        <v>15675</v>
      </c>
      <c r="E430" s="16" t="s">
        <v>15676</v>
      </c>
      <c r="F430" s="16" t="s">
        <v>15677</v>
      </c>
      <c r="G430" s="18">
        <v>3.1809484704193798E+17</v>
      </c>
      <c r="H430" s="18">
        <v>2.29930027480856E+17</v>
      </c>
    </row>
    <row r="431" spans="1:8">
      <c r="A431" s="15">
        <v>41297</v>
      </c>
      <c r="B431" s="16" t="s">
        <v>15678</v>
      </c>
      <c r="C431" s="12">
        <f t="shared" si="6"/>
        <v>2.9390708803392423E-3</v>
      </c>
      <c r="D431" s="16" t="s">
        <v>15679</v>
      </c>
      <c r="E431" s="16" t="s">
        <v>15680</v>
      </c>
      <c r="F431" s="16" t="s">
        <v>15681</v>
      </c>
      <c r="G431" s="18">
        <v>2.7030407690135501E+17</v>
      </c>
      <c r="H431" s="18">
        <v>2.0299867943445699E+17</v>
      </c>
    </row>
    <row r="432" spans="1:8">
      <c r="A432" s="15">
        <v>41298</v>
      </c>
      <c r="B432" s="16" t="s">
        <v>15682</v>
      </c>
      <c r="C432" s="12">
        <f t="shared" si="6"/>
        <v>4.170577343616943E-3</v>
      </c>
      <c r="D432" s="16" t="s">
        <v>15683</v>
      </c>
      <c r="E432" s="16" t="s">
        <v>15684</v>
      </c>
      <c r="F432" s="16" t="s">
        <v>15685</v>
      </c>
      <c r="G432" s="18">
        <v>3.3752371540481798E+17</v>
      </c>
      <c r="H432" s="18">
        <v>2.1337489547475398E+17</v>
      </c>
    </row>
    <row r="433" spans="1:8">
      <c r="A433" s="15">
        <v>41299</v>
      </c>
      <c r="B433" s="16" t="s">
        <v>15686</v>
      </c>
      <c r="C433" s="12">
        <f t="shared" si="6"/>
        <v>1.5585370353300579E-3</v>
      </c>
      <c r="D433" s="16" t="s">
        <v>15687</v>
      </c>
      <c r="E433" s="16" t="s">
        <v>15688</v>
      </c>
      <c r="F433" s="16" t="s">
        <v>14244</v>
      </c>
      <c r="G433" s="18">
        <v>3.8031958327164403E+17</v>
      </c>
      <c r="H433" s="18">
        <v>2.1739391913400301E+17</v>
      </c>
    </row>
    <row r="434" spans="1:8">
      <c r="A434" s="15">
        <v>41300</v>
      </c>
      <c r="B434" s="16" t="s">
        <v>15689</v>
      </c>
      <c r="C434" s="12">
        <f t="shared" si="6"/>
        <v>-6.8347073145610609E-5</v>
      </c>
      <c r="D434" s="16" t="s">
        <v>15690</v>
      </c>
      <c r="E434" s="16" t="s">
        <v>15691</v>
      </c>
      <c r="F434" s="16" t="s">
        <v>14244</v>
      </c>
      <c r="G434" s="18">
        <v>2.7370966751214499E+17</v>
      </c>
      <c r="H434" s="18">
        <v>2.1266343348381101E+17</v>
      </c>
    </row>
    <row r="435" spans="1:8">
      <c r="A435" s="15">
        <v>41301</v>
      </c>
      <c r="B435" s="16" t="s">
        <v>15692</v>
      </c>
      <c r="C435" s="12">
        <f t="shared" si="6"/>
        <v>-6.932357707969123E-5</v>
      </c>
      <c r="D435" s="16" t="s">
        <v>15693</v>
      </c>
      <c r="E435" s="16" t="s">
        <v>15694</v>
      </c>
      <c r="F435" s="16" t="s">
        <v>14244</v>
      </c>
      <c r="G435" s="18">
        <v>3.2292761422721402E+17</v>
      </c>
      <c r="H435" s="18">
        <v>2.26925038752452E+17</v>
      </c>
    </row>
    <row r="436" spans="1:8">
      <c r="A436" s="15">
        <v>41302</v>
      </c>
      <c r="B436" s="16" t="s">
        <v>15695</v>
      </c>
      <c r="C436" s="12">
        <f t="shared" si="6"/>
        <v>-3.6312483277298273E-3</v>
      </c>
      <c r="D436" s="16" t="s">
        <v>15696</v>
      </c>
      <c r="E436" s="16" t="s">
        <v>15697</v>
      </c>
      <c r="F436" s="16" t="s">
        <v>15698</v>
      </c>
      <c r="G436" s="18">
        <v>2.6648431569291398E+17</v>
      </c>
      <c r="H436" s="18">
        <v>2.2421105790729402E+17</v>
      </c>
    </row>
    <row r="437" spans="1:8">
      <c r="A437" s="15">
        <v>41303</v>
      </c>
      <c r="B437" s="16" t="s">
        <v>15699</v>
      </c>
      <c r="C437" s="12">
        <f t="shared" si="6"/>
        <v>3.1574112574224268E-3</v>
      </c>
      <c r="D437" s="16" t="s">
        <v>15700</v>
      </c>
      <c r="E437" s="16" t="s">
        <v>15701</v>
      </c>
      <c r="F437" s="16" t="s">
        <v>15702</v>
      </c>
      <c r="G437" s="18">
        <v>3.1642922816597901E+17</v>
      </c>
      <c r="H437" s="18">
        <v>2.58688512942572E+17</v>
      </c>
    </row>
    <row r="438" spans="1:8">
      <c r="A438" s="15">
        <v>41304</v>
      </c>
      <c r="B438" s="16" t="s">
        <v>15703</v>
      </c>
      <c r="C438" s="12">
        <f t="shared" si="6"/>
        <v>2.4455599391747873E-3</v>
      </c>
      <c r="D438" s="16" t="s">
        <v>15704</v>
      </c>
      <c r="E438" s="16" t="s">
        <v>15705</v>
      </c>
      <c r="F438" s="16" t="s">
        <v>15706</v>
      </c>
      <c r="G438" s="18">
        <v>3.5748521764555699E+17</v>
      </c>
      <c r="H438" s="18">
        <v>2.6872394300048602E+17</v>
      </c>
    </row>
    <row r="439" spans="1:8">
      <c r="A439" s="15">
        <v>41305</v>
      </c>
      <c r="B439" s="16" t="s">
        <v>15707</v>
      </c>
      <c r="C439" s="12">
        <f t="shared" si="6"/>
        <v>1.5355702255804228E-3</v>
      </c>
      <c r="D439" s="16" t="s">
        <v>15708</v>
      </c>
      <c r="E439" s="16" t="s">
        <v>15709</v>
      </c>
      <c r="F439" s="16" t="s">
        <v>15698</v>
      </c>
      <c r="G439" s="18">
        <v>3.8397932738636902E+17</v>
      </c>
      <c r="H439" s="18">
        <v>2.7286261823056E+17</v>
      </c>
    </row>
    <row r="440" spans="1:8">
      <c r="A440" s="15">
        <v>41306</v>
      </c>
      <c r="B440" s="16" t="s">
        <v>15710</v>
      </c>
      <c r="C440" s="12">
        <f t="shared" si="6"/>
        <v>3.4667976572695072E-3</v>
      </c>
      <c r="D440" s="16" t="s">
        <v>15711</v>
      </c>
      <c r="E440" s="16" t="s">
        <v>15712</v>
      </c>
      <c r="F440" s="16" t="s">
        <v>15713</v>
      </c>
      <c r="G440" s="18">
        <v>4.80023818085104E+17</v>
      </c>
      <c r="H440" s="18">
        <v>2.8201299024033798E+17</v>
      </c>
    </row>
    <row r="441" spans="1:8">
      <c r="A441" s="15">
        <v>41307</v>
      </c>
      <c r="B441" s="16" t="s">
        <v>15714</v>
      </c>
      <c r="C441" s="12">
        <f t="shared" si="6"/>
        <v>-6.9193659747100389E-5</v>
      </c>
      <c r="D441" s="16" t="s">
        <v>15715</v>
      </c>
      <c r="E441" s="16" t="s">
        <v>15716</v>
      </c>
      <c r="F441" s="16" t="s">
        <v>15713</v>
      </c>
      <c r="G441" s="18">
        <v>3.2756104030242803E+17</v>
      </c>
      <c r="H441" s="18">
        <v>2.9564898452553101E+17</v>
      </c>
    </row>
    <row r="442" spans="1:8">
      <c r="A442" s="15">
        <v>41308</v>
      </c>
      <c r="B442" s="16" t="s">
        <v>15717</v>
      </c>
      <c r="C442" s="12">
        <f t="shared" si="6"/>
        <v>-7.7220485776930193E-5</v>
      </c>
      <c r="D442" s="16" t="s">
        <v>15718</v>
      </c>
      <c r="E442" s="16" t="s">
        <v>15719</v>
      </c>
      <c r="F442" s="16" t="s">
        <v>15713</v>
      </c>
      <c r="G442" s="18">
        <v>3.1482271669658701E+17</v>
      </c>
      <c r="H442" s="18">
        <v>2.9563481831742099E+17</v>
      </c>
    </row>
    <row r="443" spans="1:8">
      <c r="A443" s="15">
        <v>41309</v>
      </c>
      <c r="B443" s="16" t="s">
        <v>15720</v>
      </c>
      <c r="C443" s="12">
        <f t="shared" si="6"/>
        <v>2.9563942796540597E-3</v>
      </c>
      <c r="D443" s="16" t="s">
        <v>15721</v>
      </c>
      <c r="E443" s="16" t="s">
        <v>15722</v>
      </c>
      <c r="F443" s="16" t="s">
        <v>15723</v>
      </c>
      <c r="G443" s="18">
        <v>3.6409602066627398E+17</v>
      </c>
      <c r="H443" s="18">
        <v>3.34955746068448E+17</v>
      </c>
    </row>
    <row r="444" spans="1:8">
      <c r="A444" s="15">
        <v>41310</v>
      </c>
      <c r="B444" s="16" t="s">
        <v>15724</v>
      </c>
      <c r="C444" s="12">
        <f t="shared" si="6"/>
        <v>-5.2473203207408538E-3</v>
      </c>
      <c r="D444" s="16" t="s">
        <v>15725</v>
      </c>
      <c r="E444" s="16" t="s">
        <v>15726</v>
      </c>
      <c r="F444" s="16" t="s">
        <v>15727</v>
      </c>
      <c r="G444" s="18">
        <v>2.8063387625330899E+17</v>
      </c>
      <c r="H444" s="18">
        <v>2.7836197507730598E+17</v>
      </c>
    </row>
    <row r="445" spans="1:8">
      <c r="A445" s="15">
        <v>41311</v>
      </c>
      <c r="B445" s="16" t="s">
        <v>15728</v>
      </c>
      <c r="C445" s="12">
        <f t="shared" si="6"/>
        <v>6.7188498137346672E-3</v>
      </c>
      <c r="D445" s="16" t="s">
        <v>15729</v>
      </c>
      <c r="E445" s="16" t="s">
        <v>15730</v>
      </c>
      <c r="F445" s="16" t="s">
        <v>15731</v>
      </c>
      <c r="G445" s="18">
        <v>3.9056334967361101E+17</v>
      </c>
      <c r="H445" s="18">
        <v>2.7602164788543699E+17</v>
      </c>
    </row>
    <row r="446" spans="1:8">
      <c r="A446" s="15">
        <v>41312</v>
      </c>
      <c r="B446" s="16" t="s">
        <v>15732</v>
      </c>
      <c r="C446" s="12">
        <f t="shared" si="6"/>
        <v>-1.9606963565625053E-3</v>
      </c>
      <c r="D446" s="16" t="s">
        <v>15733</v>
      </c>
      <c r="E446" s="16" t="s">
        <v>15734</v>
      </c>
      <c r="F446" s="16" t="s">
        <v>14245</v>
      </c>
      <c r="G446" s="18">
        <v>4.1100030551483802E+17</v>
      </c>
      <c r="H446" s="18">
        <v>2.7114011160120602E+17</v>
      </c>
    </row>
    <row r="447" spans="1:8">
      <c r="A447" s="15">
        <v>41313</v>
      </c>
      <c r="B447" s="16" t="s">
        <v>15735</v>
      </c>
      <c r="C447" s="12">
        <f t="shared" si="6"/>
        <v>-5.2906352023703116E-4</v>
      </c>
      <c r="D447" s="16" t="s">
        <v>15736</v>
      </c>
      <c r="E447" s="16" t="s">
        <v>15737</v>
      </c>
      <c r="F447" s="16" t="s">
        <v>15738</v>
      </c>
      <c r="G447" s="18">
        <v>3.4872242268528102E+17</v>
      </c>
      <c r="H447" s="18">
        <v>2.6996323018788499E+17</v>
      </c>
    </row>
    <row r="448" spans="1:8">
      <c r="A448" s="15">
        <v>41314</v>
      </c>
      <c r="B448" s="16" t="s">
        <v>15739</v>
      </c>
      <c r="C448" s="12">
        <f t="shared" si="6"/>
        <v>-6.8280837157433467E-5</v>
      </c>
      <c r="D448" s="16" t="s">
        <v>15740</v>
      </c>
      <c r="E448" s="16" t="s">
        <v>15741</v>
      </c>
      <c r="F448" s="16" t="s">
        <v>15738</v>
      </c>
      <c r="G448" s="18">
        <v>3.58870327823064E+17</v>
      </c>
      <c r="H448" s="18">
        <v>2.7856943247895101E+17</v>
      </c>
    </row>
    <row r="449" spans="1:8">
      <c r="A449" s="15">
        <v>41315</v>
      </c>
      <c r="B449" s="16" t="s">
        <v>15742</v>
      </c>
      <c r="C449" s="12">
        <f t="shared" si="6"/>
        <v>-7.1058769362394129E-5</v>
      </c>
      <c r="D449" s="16" t="s">
        <v>15743</v>
      </c>
      <c r="E449" s="16" t="s">
        <v>15744</v>
      </c>
      <c r="F449" s="16" t="s">
        <v>15738</v>
      </c>
      <c r="G449" s="18">
        <v>3.6755729131573299E+17</v>
      </c>
      <c r="H449" s="18">
        <v>2.6128041408031398E+17</v>
      </c>
    </row>
    <row r="450" spans="1:8">
      <c r="A450" s="15">
        <v>41316</v>
      </c>
      <c r="B450" s="16" t="s">
        <v>15745</v>
      </c>
      <c r="C450" s="12">
        <f t="shared" si="6"/>
        <v>-4.459111448068126E-3</v>
      </c>
      <c r="D450" s="16" t="s">
        <v>15746</v>
      </c>
      <c r="E450" s="16" t="s">
        <v>15747</v>
      </c>
      <c r="F450" s="16" t="s">
        <v>15738</v>
      </c>
      <c r="G450" s="18">
        <v>2.9640643545496998E+17</v>
      </c>
      <c r="H450" s="18">
        <v>2.3460561718031802E+17</v>
      </c>
    </row>
    <row r="451" spans="1:8">
      <c r="A451" s="15">
        <v>41317</v>
      </c>
      <c r="B451" s="16" t="s">
        <v>15748</v>
      </c>
      <c r="C451" s="12">
        <f t="shared" ref="C451:C514" si="7">+(B451-B450)/B450</f>
        <v>1.7178385653482875E-3</v>
      </c>
      <c r="D451" s="16" t="s">
        <v>15749</v>
      </c>
      <c r="E451" s="16" t="s">
        <v>15750</v>
      </c>
      <c r="F451" s="16" t="s">
        <v>15751</v>
      </c>
      <c r="G451" s="18">
        <v>3.2505318142186598E+17</v>
      </c>
      <c r="H451" s="18">
        <v>2.26628744121088E+17</v>
      </c>
    </row>
    <row r="452" spans="1:8">
      <c r="A452" s="15">
        <v>41317</v>
      </c>
      <c r="B452" s="16" t="s">
        <v>15748</v>
      </c>
      <c r="C452" s="12">
        <f t="shared" si="7"/>
        <v>0</v>
      </c>
      <c r="D452" s="16" t="s">
        <v>15749</v>
      </c>
      <c r="E452" s="16" t="s">
        <v>15750</v>
      </c>
      <c r="F452" s="16" t="s">
        <v>15751</v>
      </c>
      <c r="G452" s="18">
        <v>3.2505318142186598E+17</v>
      </c>
      <c r="H452" s="18">
        <v>2.26628744121088E+17</v>
      </c>
    </row>
    <row r="453" spans="1:8">
      <c r="A453" s="15">
        <v>41318</v>
      </c>
      <c r="B453" s="16" t="s">
        <v>15752</v>
      </c>
      <c r="C453" s="12">
        <f t="shared" si="7"/>
        <v>5.5953290810785792E-3</v>
      </c>
      <c r="D453" s="16" t="s">
        <v>15753</v>
      </c>
      <c r="E453" s="16" t="s">
        <v>15754</v>
      </c>
      <c r="F453" s="16" t="s">
        <v>15755</v>
      </c>
      <c r="G453" s="18">
        <v>3.7749014087189101E+17</v>
      </c>
      <c r="H453" s="18">
        <v>2.4523920341734701E+17</v>
      </c>
    </row>
    <row r="454" spans="1:8">
      <c r="A454" s="15">
        <v>41319</v>
      </c>
      <c r="B454" s="16" t="s">
        <v>15756</v>
      </c>
      <c r="C454" s="12">
        <f t="shared" si="7"/>
        <v>-4.3248949250330416E-5</v>
      </c>
      <c r="D454" s="16" t="s">
        <v>15757</v>
      </c>
      <c r="E454" s="16" t="s">
        <v>15758</v>
      </c>
      <c r="F454" s="16" t="s">
        <v>15759</v>
      </c>
      <c r="G454" s="18">
        <v>4.0855046056587398E+17</v>
      </c>
      <c r="H454" s="18">
        <v>2.4531183485359699E+17</v>
      </c>
    </row>
    <row r="455" spans="1:8">
      <c r="A455" s="15">
        <v>41320</v>
      </c>
      <c r="B455" s="16" t="s">
        <v>15760</v>
      </c>
      <c r="C455" s="12">
        <f t="shared" si="7"/>
        <v>-6.285355297284554E-3</v>
      </c>
      <c r="D455" s="16" t="s">
        <v>15761</v>
      </c>
      <c r="E455" s="16" t="s">
        <v>15762</v>
      </c>
      <c r="F455" s="16" t="s">
        <v>15763</v>
      </c>
      <c r="G455" s="18">
        <v>2.8241501407174E+17</v>
      </c>
      <c r="H455" s="18">
        <v>2.2967076982911699E+17</v>
      </c>
    </row>
    <row r="456" spans="1:8">
      <c r="A456" s="15">
        <v>41321</v>
      </c>
      <c r="B456" s="16" t="s">
        <v>15764</v>
      </c>
      <c r="C456" s="12">
        <f t="shared" si="7"/>
        <v>-6.375480232070453E-5</v>
      </c>
      <c r="D456" s="16" t="s">
        <v>15765</v>
      </c>
      <c r="E456" s="16" t="s">
        <v>15766</v>
      </c>
      <c r="F456" s="16" t="s">
        <v>15763</v>
      </c>
      <c r="G456" s="18">
        <v>3.2224851628547302E+17</v>
      </c>
      <c r="H456" s="18">
        <v>2.2969135338897299E+17</v>
      </c>
    </row>
    <row r="457" spans="1:8">
      <c r="A457" s="15">
        <v>41322</v>
      </c>
      <c r="B457" s="16" t="s">
        <v>15767</v>
      </c>
      <c r="C457" s="12">
        <f t="shared" si="7"/>
        <v>-8.224761062547797E-5</v>
      </c>
      <c r="D457" s="16" t="s">
        <v>15768</v>
      </c>
      <c r="E457" s="16" t="s">
        <v>15769</v>
      </c>
      <c r="F457" s="16" t="s">
        <v>15763</v>
      </c>
      <c r="G457" s="18">
        <v>2.4074109819590701E+17</v>
      </c>
      <c r="H457" s="18">
        <v>2.4308111948860602E+17</v>
      </c>
    </row>
    <row r="458" spans="1:8">
      <c r="A458" s="15">
        <v>41323</v>
      </c>
      <c r="B458" s="16" t="s">
        <v>15770</v>
      </c>
      <c r="C458" s="12">
        <f t="shared" si="7"/>
        <v>1.2735797422009263E-3</v>
      </c>
      <c r="D458" s="16" t="s">
        <v>15771</v>
      </c>
      <c r="E458" s="16" t="s">
        <v>15772</v>
      </c>
      <c r="F458" s="16" t="s">
        <v>15773</v>
      </c>
      <c r="G458" s="18">
        <v>2.6120969170436899E+17</v>
      </c>
      <c r="H458" s="18">
        <v>2.4165124867566202E+17</v>
      </c>
    </row>
    <row r="459" spans="1:8">
      <c r="A459" s="15">
        <v>41324</v>
      </c>
      <c r="B459" s="16" t="s">
        <v>15774</v>
      </c>
      <c r="C459" s="12">
        <f t="shared" si="7"/>
        <v>-2.8141121354903465E-3</v>
      </c>
      <c r="D459" s="16" t="s">
        <v>15775</v>
      </c>
      <c r="E459" s="16" t="s">
        <v>15776</v>
      </c>
      <c r="F459" s="16" t="s">
        <v>15777</v>
      </c>
      <c r="G459" s="18">
        <v>2.1978126563751802E+17</v>
      </c>
      <c r="H459" s="18">
        <v>2.3128483620020998E+17</v>
      </c>
    </row>
    <row r="460" spans="1:8">
      <c r="A460" s="15">
        <v>41325</v>
      </c>
      <c r="B460" s="16" t="s">
        <v>15778</v>
      </c>
      <c r="C460" s="12">
        <f t="shared" si="7"/>
        <v>-3.4934098758366582E-3</v>
      </c>
      <c r="D460" s="16" t="s">
        <v>15779</v>
      </c>
      <c r="E460" s="16" t="s">
        <v>15780</v>
      </c>
      <c r="F460" s="16" t="s">
        <v>15777</v>
      </c>
      <c r="G460" s="18">
        <v>1.8042767084682499E+17</v>
      </c>
      <c r="H460" s="18">
        <v>2.2967577678580198E+17</v>
      </c>
    </row>
    <row r="461" spans="1:8">
      <c r="A461" s="15">
        <v>41326</v>
      </c>
      <c r="B461" s="16" t="s">
        <v>15781</v>
      </c>
      <c r="C461" s="12">
        <f t="shared" si="7"/>
        <v>3.1030314805618984E-5</v>
      </c>
      <c r="D461" s="16" t="s">
        <v>15782</v>
      </c>
      <c r="E461" s="16" t="s">
        <v>15783</v>
      </c>
      <c r="F461" s="16" t="s">
        <v>15784</v>
      </c>
      <c r="G461" s="18">
        <v>1.0756601937760499E+17</v>
      </c>
      <c r="H461" s="18">
        <v>2.2994460640900499E+17</v>
      </c>
    </row>
    <row r="462" spans="1:8">
      <c r="A462" s="15">
        <v>41327</v>
      </c>
      <c r="B462" s="16" t="s">
        <v>15785</v>
      </c>
      <c r="C462" s="12">
        <f t="shared" si="7"/>
        <v>6.5040282423268732E-3</v>
      </c>
      <c r="D462" s="16" t="s">
        <v>15786</v>
      </c>
      <c r="E462" s="16" t="s">
        <v>15787</v>
      </c>
      <c r="F462" s="16" t="s">
        <v>15788</v>
      </c>
      <c r="G462" s="18">
        <v>1.56426558545748E+17</v>
      </c>
      <c r="H462" s="18">
        <v>2.46414243931676E+17</v>
      </c>
    </row>
    <row r="463" spans="1:8">
      <c r="A463" s="15">
        <v>41328</v>
      </c>
      <c r="B463" s="16" t="s">
        <v>15789</v>
      </c>
      <c r="C463" s="12">
        <f t="shared" si="7"/>
        <v>-7.2260118457297427E-5</v>
      </c>
      <c r="D463" s="16" t="s">
        <v>15790</v>
      </c>
      <c r="E463" s="16" t="s">
        <v>15791</v>
      </c>
      <c r="F463" s="16" t="s">
        <v>15792</v>
      </c>
      <c r="G463" s="18">
        <v>9.8360919093557904E+16</v>
      </c>
      <c r="H463" s="18">
        <v>2.4651184989130701E+17</v>
      </c>
    </row>
    <row r="464" spans="1:8">
      <c r="A464" s="15">
        <v>41329</v>
      </c>
      <c r="B464" s="16" t="s">
        <v>15793</v>
      </c>
      <c r="C464" s="12">
        <f t="shared" si="7"/>
        <v>-7.4966657004412273E-5</v>
      </c>
      <c r="D464" s="16" t="s">
        <v>15794</v>
      </c>
      <c r="E464" s="16" t="s">
        <v>15795</v>
      </c>
      <c r="F464" s="16" t="s">
        <v>15792</v>
      </c>
      <c r="G464" s="18">
        <v>7.6763117082538E+16</v>
      </c>
      <c r="H464" s="18">
        <v>2.3696112526235802E+17</v>
      </c>
    </row>
    <row r="465" spans="1:8">
      <c r="A465" s="15">
        <v>41330</v>
      </c>
      <c r="B465" s="16" t="s">
        <v>15796</v>
      </c>
      <c r="C465" s="12">
        <f t="shared" si="7"/>
        <v>5.4491855946821148E-4</v>
      </c>
      <c r="D465" s="16" t="s">
        <v>15797</v>
      </c>
      <c r="E465" s="16" t="s">
        <v>15798</v>
      </c>
      <c r="F465" s="16" t="s">
        <v>15799</v>
      </c>
      <c r="G465" s="18">
        <v>8.4825395572997792E+16</v>
      </c>
      <c r="H465" s="18">
        <v>2.4248810867798099E+17</v>
      </c>
    </row>
    <row r="466" spans="1:8">
      <c r="A466" s="15">
        <v>41331</v>
      </c>
      <c r="B466" s="16" t="s">
        <v>15800</v>
      </c>
      <c r="C466" s="12">
        <f t="shared" si="7"/>
        <v>-3.6984609586868163E-3</v>
      </c>
      <c r="D466" s="16" t="s">
        <v>15801</v>
      </c>
      <c r="E466" s="16" t="s">
        <v>15802</v>
      </c>
      <c r="F466" s="16" t="s">
        <v>15803</v>
      </c>
      <c r="G466" s="18">
        <v>3.7881020940599296E+16</v>
      </c>
      <c r="H466" s="18">
        <v>2.4607197556111501E+17</v>
      </c>
    </row>
    <row r="467" spans="1:8">
      <c r="A467" s="15">
        <v>41332</v>
      </c>
      <c r="B467" s="16" t="s">
        <v>15804</v>
      </c>
      <c r="C467" s="12">
        <f t="shared" si="7"/>
        <v>1.6395259482116758E-3</v>
      </c>
      <c r="D467" s="16" t="s">
        <v>15805</v>
      </c>
      <c r="E467" s="16" t="s">
        <v>15806</v>
      </c>
      <c r="F467" s="16" t="s">
        <v>15807</v>
      </c>
      <c r="G467" s="18">
        <v>1.0668934231061101E+17</v>
      </c>
      <c r="H467" s="18">
        <v>2.46402279518884E+17</v>
      </c>
    </row>
    <row r="468" spans="1:8">
      <c r="A468" s="15">
        <v>41333</v>
      </c>
      <c r="B468" s="16" t="s">
        <v>15808</v>
      </c>
      <c r="C468" s="12">
        <f t="shared" si="7"/>
        <v>-6.7591562590793846E-4</v>
      </c>
      <c r="D468" s="16" t="s">
        <v>15809</v>
      </c>
      <c r="E468" s="16" t="s">
        <v>15810</v>
      </c>
      <c r="F468" s="16" t="s">
        <v>15811</v>
      </c>
      <c r="G468" s="18">
        <v>5.63207845475384E+16</v>
      </c>
      <c r="H468" s="18">
        <v>2.44842683147056E+17</v>
      </c>
    </row>
    <row r="469" spans="1:8">
      <c r="A469" s="15">
        <v>41334</v>
      </c>
      <c r="B469" s="16" t="s">
        <v>15812</v>
      </c>
      <c r="C469" s="12">
        <f t="shared" si="7"/>
        <v>-1.6492342670430132E-4</v>
      </c>
      <c r="D469" s="16" t="s">
        <v>15813</v>
      </c>
      <c r="E469" s="16" t="s">
        <v>15814</v>
      </c>
      <c r="F469" s="16" t="s">
        <v>15815</v>
      </c>
      <c r="G469" s="18">
        <v>2.3335295007723E+16</v>
      </c>
      <c r="H469" s="18">
        <v>2.44576121664884E+17</v>
      </c>
    </row>
    <row r="470" spans="1:8">
      <c r="A470" s="15">
        <v>41335</v>
      </c>
      <c r="B470" s="16" t="s">
        <v>15816</v>
      </c>
      <c r="C470" s="12">
        <f t="shared" si="7"/>
        <v>-7.2569477016535256E-5</v>
      </c>
      <c r="D470" s="16" t="s">
        <v>15817</v>
      </c>
      <c r="E470" s="16" t="s">
        <v>15818</v>
      </c>
      <c r="F470" s="16" t="s">
        <v>15815</v>
      </c>
      <c r="G470" s="16" t="s">
        <v>15819</v>
      </c>
      <c r="H470" s="18">
        <v>2.4952443339336899E+17</v>
      </c>
    </row>
    <row r="471" spans="1:8">
      <c r="A471" s="15">
        <v>41336</v>
      </c>
      <c r="B471" s="16" t="s">
        <v>15820</v>
      </c>
      <c r="C471" s="12">
        <f t="shared" si="7"/>
        <v>-7.3734876495835529E-5</v>
      </c>
      <c r="D471" s="16" t="s">
        <v>15821</v>
      </c>
      <c r="E471" s="16" t="s">
        <v>15822</v>
      </c>
      <c r="F471" s="16" t="s">
        <v>15815</v>
      </c>
      <c r="G471" s="18">
        <v>-3.8718298795151504E+16</v>
      </c>
      <c r="H471" s="18">
        <v>2.6209691012730301E+17</v>
      </c>
    </row>
    <row r="472" spans="1:8">
      <c r="A472" s="15">
        <v>41337</v>
      </c>
      <c r="B472" s="16" t="s">
        <v>15823</v>
      </c>
      <c r="C472" s="12">
        <f t="shared" si="7"/>
        <v>-2.3357970763031146E-3</v>
      </c>
      <c r="D472" s="16" t="s">
        <v>15824</v>
      </c>
      <c r="E472" s="16" t="s">
        <v>15825</v>
      </c>
      <c r="F472" s="16" t="s">
        <v>15826</v>
      </c>
      <c r="G472" s="18">
        <v>-6.4896444629421504E+16</v>
      </c>
      <c r="H472" s="18">
        <v>2.60669443705784E+17</v>
      </c>
    </row>
    <row r="473" spans="1:8">
      <c r="A473" s="15">
        <v>41338</v>
      </c>
      <c r="B473" s="16" t="s">
        <v>15827</v>
      </c>
      <c r="C473" s="12">
        <f t="shared" si="7"/>
        <v>-3.1009226642605518E-3</v>
      </c>
      <c r="D473" s="16" t="s">
        <v>15828</v>
      </c>
      <c r="E473" s="16" t="s">
        <v>15829</v>
      </c>
      <c r="F473" s="16" t="s">
        <v>15830</v>
      </c>
      <c r="G473" s="18">
        <v>-9.8725096215444192E+16</v>
      </c>
      <c r="H473" s="18">
        <v>2.14885950731164E+17</v>
      </c>
    </row>
    <row r="474" spans="1:8">
      <c r="A474" s="15">
        <v>41339</v>
      </c>
      <c r="B474" s="16" t="s">
        <v>15831</v>
      </c>
      <c r="C474" s="12">
        <f t="shared" si="7"/>
        <v>-6.1403791141006739E-3</v>
      </c>
      <c r="D474" s="16" t="s">
        <v>15832</v>
      </c>
      <c r="E474" s="16" t="s">
        <v>15833</v>
      </c>
      <c r="F474" s="16" t="s">
        <v>15834</v>
      </c>
      <c r="G474" s="18">
        <v>-1.93296923513692E+17</v>
      </c>
      <c r="H474" s="18">
        <v>1.93676073596196E+17</v>
      </c>
    </row>
    <row r="475" spans="1:8">
      <c r="A475" s="15">
        <v>41340</v>
      </c>
      <c r="B475" s="16" t="s">
        <v>15835</v>
      </c>
      <c r="C475" s="12">
        <f t="shared" si="7"/>
        <v>-6.8524398308666733E-3</v>
      </c>
      <c r="D475" s="16" t="s">
        <v>15836</v>
      </c>
      <c r="E475" s="16" t="s">
        <v>15837</v>
      </c>
      <c r="F475" s="16" t="s">
        <v>14246</v>
      </c>
      <c r="G475" s="18">
        <v>-2.0899219060042E+17</v>
      </c>
      <c r="H475" s="18">
        <v>1.7729068750972198E+17</v>
      </c>
    </row>
    <row r="476" spans="1:8">
      <c r="A476" s="15">
        <v>41341</v>
      </c>
      <c r="B476" s="16" t="s">
        <v>15838</v>
      </c>
      <c r="C476" s="12">
        <f t="shared" si="7"/>
        <v>-2.3280946202562064E-3</v>
      </c>
      <c r="D476" s="16" t="s">
        <v>15839</v>
      </c>
      <c r="E476" s="16" t="s">
        <v>15840</v>
      </c>
      <c r="F476" s="16" t="s">
        <v>15841</v>
      </c>
      <c r="G476" s="18">
        <v>-2.9126828515216698E+17</v>
      </c>
      <c r="H476" s="18">
        <v>1.7188281812141101E+17</v>
      </c>
    </row>
    <row r="477" spans="1:8">
      <c r="A477" s="15">
        <v>41342</v>
      </c>
      <c r="B477" s="16" t="s">
        <v>15842</v>
      </c>
      <c r="C477" s="12">
        <f t="shared" si="7"/>
        <v>-7.1268200705460345E-5</v>
      </c>
      <c r="D477" s="16" t="s">
        <v>15843</v>
      </c>
      <c r="E477" s="16" t="s">
        <v>15844</v>
      </c>
      <c r="F477" s="16" t="s">
        <v>15841</v>
      </c>
      <c r="G477" s="18">
        <v>-2.7477026225242301E+17</v>
      </c>
      <c r="H477" s="18">
        <v>1.7933430778328701E+17</v>
      </c>
    </row>
    <row r="478" spans="1:8">
      <c r="A478" s="15">
        <v>41343</v>
      </c>
      <c r="B478" s="16" t="s">
        <v>15845</v>
      </c>
      <c r="C478" s="12">
        <f t="shared" si="7"/>
        <v>-8.1649478916636007E-5</v>
      </c>
      <c r="D478" s="16" t="s">
        <v>15846</v>
      </c>
      <c r="E478" s="16" t="s">
        <v>15847</v>
      </c>
      <c r="F478" s="16" t="s">
        <v>15841</v>
      </c>
      <c r="G478" s="18">
        <v>-2.7081047012372099E+17</v>
      </c>
      <c r="H478" s="18">
        <v>1.7419986869996899E+17</v>
      </c>
    </row>
    <row r="479" spans="1:8">
      <c r="A479" s="15">
        <v>41344</v>
      </c>
      <c r="B479" s="16" t="s">
        <v>15848</v>
      </c>
      <c r="C479" s="12">
        <f t="shared" si="7"/>
        <v>3.5722705449260728E-3</v>
      </c>
      <c r="D479" s="16" t="s">
        <v>15849</v>
      </c>
      <c r="E479" s="16" t="s">
        <v>15850</v>
      </c>
      <c r="F479" s="16" t="s">
        <v>15851</v>
      </c>
      <c r="G479" s="18">
        <v>-2.3784523249087901E+17</v>
      </c>
      <c r="H479" s="18">
        <v>1.8679488682179398E+17</v>
      </c>
    </row>
    <row r="480" spans="1:8">
      <c r="A480" s="15">
        <v>41345</v>
      </c>
      <c r="B480" s="16" t="s">
        <v>15852</v>
      </c>
      <c r="C480" s="12">
        <f t="shared" si="7"/>
        <v>9.756709267050779E-4</v>
      </c>
      <c r="D480" s="16" t="s">
        <v>15853</v>
      </c>
      <c r="E480" s="16" t="s">
        <v>15854</v>
      </c>
      <c r="F480" s="16" t="s">
        <v>15855</v>
      </c>
      <c r="G480" s="18">
        <v>-2.2808140480732E+17</v>
      </c>
      <c r="H480" s="18">
        <v>1.745014732029E+17</v>
      </c>
    </row>
    <row r="481" spans="1:8">
      <c r="A481" s="15">
        <v>41346</v>
      </c>
      <c r="B481" s="16" t="s">
        <v>15856</v>
      </c>
      <c r="C481" s="12">
        <f t="shared" si="7"/>
        <v>-3.7339552078977591E-3</v>
      </c>
      <c r="D481" s="16" t="s">
        <v>15857</v>
      </c>
      <c r="E481" s="16" t="s">
        <v>15858</v>
      </c>
      <c r="F481" s="16" t="s">
        <v>15859</v>
      </c>
      <c r="G481" s="18">
        <v>-2.21212577421076E+17</v>
      </c>
      <c r="H481" s="18">
        <v>1.5228494054270202E+17</v>
      </c>
    </row>
    <row r="482" spans="1:8">
      <c r="A482" s="15">
        <v>41346</v>
      </c>
      <c r="B482" s="16" t="s">
        <v>15856</v>
      </c>
      <c r="C482" s="12">
        <f t="shared" si="7"/>
        <v>0</v>
      </c>
      <c r="D482" s="16" t="s">
        <v>15857</v>
      </c>
      <c r="E482" s="16" t="s">
        <v>15858</v>
      </c>
      <c r="F482" s="16" t="s">
        <v>15859</v>
      </c>
      <c r="G482" s="18">
        <v>-2.21212577421076E+17</v>
      </c>
      <c r="H482" s="18">
        <v>1.5228494054270202E+17</v>
      </c>
    </row>
    <row r="483" spans="1:8">
      <c r="A483" s="15">
        <v>41347</v>
      </c>
      <c r="B483" s="16" t="s">
        <v>15860</v>
      </c>
      <c r="C483" s="12">
        <f t="shared" si="7"/>
        <v>-1.5569707128751208E-4</v>
      </c>
      <c r="D483" s="16" t="s">
        <v>15861</v>
      </c>
      <c r="E483" s="16" t="s">
        <v>15862</v>
      </c>
      <c r="F483" s="16" t="s">
        <v>15859</v>
      </c>
      <c r="G483" s="18">
        <v>-2.3875045377554099E+17</v>
      </c>
      <c r="H483" s="18">
        <v>1.5205896350291002E+17</v>
      </c>
    </row>
    <row r="484" spans="1:8">
      <c r="A484" s="15">
        <v>41348</v>
      </c>
      <c r="B484" s="16" t="s">
        <v>15863</v>
      </c>
      <c r="C484" s="12">
        <f t="shared" si="7"/>
        <v>6.4244838906672673E-3</v>
      </c>
      <c r="D484" s="16" t="s">
        <v>15864</v>
      </c>
      <c r="E484" s="16" t="s">
        <v>15865</v>
      </c>
      <c r="F484" s="16" t="s">
        <v>15866</v>
      </c>
      <c r="G484" s="18">
        <v>-2.3107840379359101E+17</v>
      </c>
      <c r="H484" s="18">
        <v>1.6726197853817101E+17</v>
      </c>
    </row>
    <row r="485" spans="1:8">
      <c r="A485" s="15">
        <v>41349</v>
      </c>
      <c r="B485" s="16" t="s">
        <v>15867</v>
      </c>
      <c r="C485" s="12">
        <f t="shared" si="7"/>
        <v>-7.242743172992994E-5</v>
      </c>
      <c r="D485" s="16" t="s">
        <v>15868</v>
      </c>
      <c r="E485" s="16" t="s">
        <v>15869</v>
      </c>
      <c r="F485" s="16" t="s">
        <v>15851</v>
      </c>
      <c r="G485" s="18">
        <v>-2.3135134249477901E+17</v>
      </c>
      <c r="H485" s="18">
        <v>2.02204104034084E+17</v>
      </c>
    </row>
    <row r="486" spans="1:8">
      <c r="A486" s="15">
        <v>41350</v>
      </c>
      <c r="B486" s="16" t="s">
        <v>15870</v>
      </c>
      <c r="C486" s="12">
        <f t="shared" si="7"/>
        <v>-7.8710455863835785E-5</v>
      </c>
      <c r="D486" s="16" t="s">
        <v>15871</v>
      </c>
      <c r="E486" s="16" t="s">
        <v>15872</v>
      </c>
      <c r="F486" s="16" t="s">
        <v>15851</v>
      </c>
      <c r="G486" s="18">
        <v>-1.708596334289E+17</v>
      </c>
      <c r="H486" s="18">
        <v>1.9067364935706701E+17</v>
      </c>
    </row>
    <row r="487" spans="1:8">
      <c r="A487" s="15">
        <v>41351</v>
      </c>
      <c r="B487" s="16" t="s">
        <v>15873</v>
      </c>
      <c r="C487" s="12">
        <f t="shared" si="7"/>
        <v>-9.7976363751110917E-3</v>
      </c>
      <c r="D487" s="16" t="s">
        <v>15874</v>
      </c>
      <c r="E487" s="16" t="s">
        <v>15875</v>
      </c>
      <c r="F487" s="16" t="s">
        <v>15851</v>
      </c>
      <c r="G487" s="18">
        <v>-2.63894986228368E+17</v>
      </c>
      <c r="H487" s="18">
        <v>1.46435023523348E+17</v>
      </c>
    </row>
    <row r="488" spans="1:8">
      <c r="A488" s="15">
        <v>41352</v>
      </c>
      <c r="B488" s="16" t="s">
        <v>15876</v>
      </c>
      <c r="C488" s="12">
        <f t="shared" si="7"/>
        <v>-7.1652060064207653E-3</v>
      </c>
      <c r="D488" s="16" t="s">
        <v>15877</v>
      </c>
      <c r="E488" s="16" t="s">
        <v>15878</v>
      </c>
      <c r="F488" s="16" t="s">
        <v>15879</v>
      </c>
      <c r="G488" s="18">
        <v>-3.2488501944040102E+17</v>
      </c>
      <c r="H488" s="18">
        <v>1.2840717247409299E+17</v>
      </c>
    </row>
    <row r="489" spans="1:8">
      <c r="A489" s="15">
        <v>41353</v>
      </c>
      <c r="B489" s="16" t="s">
        <v>15880</v>
      </c>
      <c r="C489" s="12">
        <f t="shared" si="7"/>
        <v>-2.0699052966984544E-3</v>
      </c>
      <c r="D489" s="16" t="s">
        <v>15881</v>
      </c>
      <c r="E489" s="16" t="s">
        <v>15882</v>
      </c>
      <c r="F489" s="16" t="s">
        <v>15879</v>
      </c>
      <c r="G489" s="18">
        <v>-3.5180750735221197E+17</v>
      </c>
      <c r="H489" s="18">
        <v>1.1858191883248301E+17</v>
      </c>
    </row>
    <row r="490" spans="1:8">
      <c r="A490" s="15">
        <v>41354</v>
      </c>
      <c r="B490" s="16" t="s">
        <v>15883</v>
      </c>
      <c r="C490" s="12">
        <f t="shared" si="7"/>
        <v>6.7501407164178445E-4</v>
      </c>
      <c r="D490" s="16" t="s">
        <v>15884</v>
      </c>
      <c r="E490" s="16" t="s">
        <v>15885</v>
      </c>
      <c r="F490" s="16" t="s">
        <v>15879</v>
      </c>
      <c r="G490" s="18">
        <v>-3.2366789176935603E+17</v>
      </c>
      <c r="H490" s="18">
        <v>1.2026327570264899E+17</v>
      </c>
    </row>
    <row r="491" spans="1:8">
      <c r="A491" s="15">
        <v>41355</v>
      </c>
      <c r="B491" s="16" t="s">
        <v>15886</v>
      </c>
      <c r="C491" s="12">
        <f t="shared" si="7"/>
        <v>2.910087577786651E-3</v>
      </c>
      <c r="D491" s="16" t="s">
        <v>15887</v>
      </c>
      <c r="E491" s="16" t="s">
        <v>15888</v>
      </c>
      <c r="F491" s="16" t="s">
        <v>15889</v>
      </c>
      <c r="G491" s="18">
        <v>-2.6885159572009699E+17</v>
      </c>
      <c r="H491" s="18">
        <v>1.27035679366528E+17</v>
      </c>
    </row>
    <row r="492" spans="1:8">
      <c r="A492" s="15">
        <v>41356</v>
      </c>
      <c r="B492" s="16" t="s">
        <v>15890</v>
      </c>
      <c r="C492" s="12">
        <f t="shared" si="7"/>
        <v>-7.3282066574417414E-5</v>
      </c>
      <c r="D492" s="16" t="s">
        <v>15891</v>
      </c>
      <c r="E492" s="16" t="s">
        <v>15892</v>
      </c>
      <c r="F492" s="16" t="s">
        <v>15893</v>
      </c>
      <c r="G492" s="18">
        <v>-2.69778951932804E+17</v>
      </c>
      <c r="H492" s="18">
        <v>1.4315531097166701E+17</v>
      </c>
    </row>
    <row r="493" spans="1:8">
      <c r="A493" s="15">
        <v>41357</v>
      </c>
      <c r="B493" s="16" t="s">
        <v>15894</v>
      </c>
      <c r="C493" s="12">
        <f t="shared" si="7"/>
        <v>-7.3281358193758961E-5</v>
      </c>
      <c r="D493" s="16" t="s">
        <v>15895</v>
      </c>
      <c r="E493" s="16" t="s">
        <v>15896</v>
      </c>
      <c r="F493" s="16" t="s">
        <v>15893</v>
      </c>
      <c r="G493" s="18">
        <v>-3.2576443271979002E+17</v>
      </c>
      <c r="H493" s="18">
        <v>1.6306082554650099E+17</v>
      </c>
    </row>
    <row r="494" spans="1:8">
      <c r="A494" s="15">
        <v>41358</v>
      </c>
      <c r="B494" s="16" t="s">
        <v>15897</v>
      </c>
      <c r="C494" s="12">
        <f t="shared" si="7"/>
        <v>-7.6756946518090341E-5</v>
      </c>
      <c r="D494" s="16" t="s">
        <v>15898</v>
      </c>
      <c r="E494" s="16" t="s">
        <v>15899</v>
      </c>
      <c r="F494" s="16" t="s">
        <v>15893</v>
      </c>
      <c r="G494" s="18">
        <v>-3.2580132255775699E+17</v>
      </c>
      <c r="H494" s="18">
        <v>1.5700193569180899E+17</v>
      </c>
    </row>
    <row r="495" spans="1:8">
      <c r="A495" s="15">
        <v>41359</v>
      </c>
      <c r="B495" s="16" t="s">
        <v>15900</v>
      </c>
      <c r="C495" s="12">
        <f t="shared" si="7"/>
        <v>4.2569332295817504E-3</v>
      </c>
      <c r="D495" s="16" t="s">
        <v>15901</v>
      </c>
      <c r="E495" s="16" t="s">
        <v>15902</v>
      </c>
      <c r="F495" s="16" t="s">
        <v>15903</v>
      </c>
      <c r="G495" s="18">
        <v>-2.8939286053308602E+17</v>
      </c>
      <c r="H495" s="18">
        <v>1.4857835598824998E+17</v>
      </c>
    </row>
    <row r="496" spans="1:8">
      <c r="A496" s="15">
        <v>41360</v>
      </c>
      <c r="B496" s="16" t="s">
        <v>15904</v>
      </c>
      <c r="C496" s="12">
        <f t="shared" si="7"/>
        <v>2.8475839556292771E-4</v>
      </c>
      <c r="D496" s="16" t="s">
        <v>15905</v>
      </c>
      <c r="E496" s="16" t="s">
        <v>15906</v>
      </c>
      <c r="F496" s="16" t="s">
        <v>15907</v>
      </c>
      <c r="G496" s="18">
        <v>-2.9163764697019098E+17</v>
      </c>
      <c r="H496" s="18">
        <v>1.6334548837782899E+17</v>
      </c>
    </row>
    <row r="497" spans="1:8">
      <c r="A497" s="15">
        <v>41361</v>
      </c>
      <c r="B497" s="16" t="s">
        <v>15908</v>
      </c>
      <c r="C497" s="12">
        <f t="shared" si="7"/>
        <v>-7.7092071716538659E-5</v>
      </c>
      <c r="D497" s="16" t="s">
        <v>15909</v>
      </c>
      <c r="E497" s="16" t="s">
        <v>15910</v>
      </c>
      <c r="F497" s="16" t="s">
        <v>15907</v>
      </c>
      <c r="G497" s="18">
        <v>-2.5966770685879802E+17</v>
      </c>
      <c r="H497" s="18">
        <v>1.6328902206353501E+17</v>
      </c>
    </row>
    <row r="498" spans="1:8">
      <c r="A498" s="15">
        <v>41362</v>
      </c>
      <c r="B498" s="16" t="s">
        <v>15911</v>
      </c>
      <c r="C498" s="12">
        <f t="shared" si="7"/>
        <v>-7.7091630776599367E-5</v>
      </c>
      <c r="D498" s="16" t="s">
        <v>15912</v>
      </c>
      <c r="E498" s="16" t="s">
        <v>15913</v>
      </c>
      <c r="F498" s="16" t="s">
        <v>15907</v>
      </c>
      <c r="G498" s="18">
        <v>-2.7495776060861101E+17</v>
      </c>
      <c r="H498" s="18">
        <v>1.63237404362652E+17</v>
      </c>
    </row>
    <row r="499" spans="1:8">
      <c r="A499" s="15">
        <v>41363</v>
      </c>
      <c r="B499" s="16" t="s">
        <v>15914</v>
      </c>
      <c r="C499" s="12">
        <f t="shared" si="7"/>
        <v>-7.709110635376775E-5</v>
      </c>
      <c r="D499" s="16" t="s">
        <v>15915</v>
      </c>
      <c r="E499" s="16" t="s">
        <v>15916</v>
      </c>
      <c r="F499" s="16" t="s">
        <v>15907</v>
      </c>
      <c r="G499" s="18">
        <v>-2.6965402757285101E+17</v>
      </c>
      <c r="H499" s="18">
        <v>1.5703260627112899E+17</v>
      </c>
    </row>
    <row r="500" spans="1:8">
      <c r="A500" s="15">
        <v>41364</v>
      </c>
      <c r="B500" s="16" t="s">
        <v>15917</v>
      </c>
      <c r="C500" s="12">
        <f t="shared" si="7"/>
        <v>-9.0473160358119713E-5</v>
      </c>
      <c r="D500" s="16" t="s">
        <v>15918</v>
      </c>
      <c r="E500" s="16" t="s">
        <v>15919</v>
      </c>
      <c r="F500" s="16" t="s">
        <v>15907</v>
      </c>
      <c r="G500" s="18">
        <v>-2.68992087699792E+17</v>
      </c>
      <c r="H500" s="18">
        <v>1.4794951464839002E+17</v>
      </c>
    </row>
    <row r="501" spans="1:8">
      <c r="A501" s="15">
        <v>41365</v>
      </c>
      <c r="B501" s="16" t="s">
        <v>15920</v>
      </c>
      <c r="C501" s="12">
        <f t="shared" si="7"/>
        <v>-2.1490620450987925E-3</v>
      </c>
      <c r="D501" s="16" t="s">
        <v>15921</v>
      </c>
      <c r="E501" s="16" t="s">
        <v>15922</v>
      </c>
      <c r="F501" s="16" t="s">
        <v>15907</v>
      </c>
      <c r="G501" s="18">
        <v>-2.8724895937360602E+17</v>
      </c>
      <c r="H501" s="18">
        <v>1.4736512246451299E+17</v>
      </c>
    </row>
    <row r="502" spans="1:8">
      <c r="A502" s="15">
        <v>41366</v>
      </c>
      <c r="B502" s="16" t="s">
        <v>15923</v>
      </c>
      <c r="C502" s="12">
        <f t="shared" si="7"/>
        <v>-7.7352476398538921E-4</v>
      </c>
      <c r="D502" s="16" t="s">
        <v>15924</v>
      </c>
      <c r="E502" s="16" t="s">
        <v>15925</v>
      </c>
      <c r="F502" s="16" t="s">
        <v>15903</v>
      </c>
      <c r="G502" s="18">
        <v>-2.9329419015620499E+17</v>
      </c>
      <c r="H502" s="18">
        <v>1.29883407845954E+17</v>
      </c>
    </row>
    <row r="503" spans="1:8">
      <c r="A503" s="15">
        <v>41367</v>
      </c>
      <c r="B503" s="16" t="s">
        <v>15926</v>
      </c>
      <c r="C503" s="12">
        <f t="shared" si="7"/>
        <v>-1.0943976691610976E-2</v>
      </c>
      <c r="D503" s="16" t="s">
        <v>15927</v>
      </c>
      <c r="E503" s="16" t="s">
        <v>15928</v>
      </c>
      <c r="F503" s="16" t="s">
        <v>15929</v>
      </c>
      <c r="G503" s="18">
        <v>-3.6401123722779398E+17</v>
      </c>
      <c r="H503" s="18">
        <v>1.0177155084394E+17</v>
      </c>
    </row>
    <row r="504" spans="1:8">
      <c r="A504" s="15">
        <v>41368</v>
      </c>
      <c r="B504" s="16" t="s">
        <v>15930</v>
      </c>
      <c r="C504" s="12">
        <f t="shared" si="7"/>
        <v>5.1882880431182339E-3</v>
      </c>
      <c r="D504" s="16" t="s">
        <v>15931</v>
      </c>
      <c r="E504" s="16" t="s">
        <v>15932</v>
      </c>
      <c r="F504" s="16" t="s">
        <v>15929</v>
      </c>
      <c r="G504" s="18">
        <v>-2.9659812500179098E+17</v>
      </c>
      <c r="H504" s="18">
        <v>1.13534869935576E+17</v>
      </c>
    </row>
    <row r="505" spans="1:8">
      <c r="A505" s="15">
        <v>41369</v>
      </c>
      <c r="B505" s="16" t="s">
        <v>15933</v>
      </c>
      <c r="C505" s="12">
        <f t="shared" si="7"/>
        <v>-1.5962926323740559E-3</v>
      </c>
      <c r="D505" s="16" t="s">
        <v>15934</v>
      </c>
      <c r="E505" s="16" t="s">
        <v>15935</v>
      </c>
      <c r="F505" s="16" t="s">
        <v>15929</v>
      </c>
      <c r="G505" s="18">
        <v>-2.56454795346944E+17</v>
      </c>
      <c r="H505" s="18">
        <v>1.1007564439399901E+17</v>
      </c>
    </row>
    <row r="506" spans="1:8">
      <c r="A506" s="15">
        <v>41370</v>
      </c>
      <c r="B506" s="16" t="s">
        <v>15936</v>
      </c>
      <c r="C506" s="12">
        <f t="shared" si="7"/>
        <v>-8.1706949805949121E-5</v>
      </c>
      <c r="D506" s="16" t="s">
        <v>15937</v>
      </c>
      <c r="E506" s="16" t="s">
        <v>15935</v>
      </c>
      <c r="F506" s="16" t="s">
        <v>15893</v>
      </c>
      <c r="G506" s="18">
        <v>-1.92378317637832E+17</v>
      </c>
      <c r="H506" s="18">
        <v>1.13444782189636E+17</v>
      </c>
    </row>
    <row r="507" spans="1:8">
      <c r="A507" s="15">
        <v>41371</v>
      </c>
      <c r="B507" s="16" t="s">
        <v>15938</v>
      </c>
      <c r="C507" s="12">
        <f t="shared" si="7"/>
        <v>-8.500983440388515E-5</v>
      </c>
      <c r="D507" s="16" t="s">
        <v>15939</v>
      </c>
      <c r="E507" s="16" t="s">
        <v>15940</v>
      </c>
      <c r="F507" s="16" t="s">
        <v>15893</v>
      </c>
      <c r="G507" s="18">
        <v>-1.7000674133439101E+17</v>
      </c>
      <c r="H507" s="18">
        <v>1.1562280455209101E+17</v>
      </c>
    </row>
    <row r="508" spans="1:8">
      <c r="A508" s="15">
        <v>41372</v>
      </c>
      <c r="B508" s="16" t="s">
        <v>15941</v>
      </c>
      <c r="C508" s="12">
        <f t="shared" si="7"/>
        <v>-3.8452095219245514E-3</v>
      </c>
      <c r="D508" s="16" t="s">
        <v>15942</v>
      </c>
      <c r="E508" s="16" t="s">
        <v>15943</v>
      </c>
      <c r="F508" s="16" t="s">
        <v>15903</v>
      </c>
      <c r="G508" s="18">
        <v>-2.0732670909022598E+17</v>
      </c>
      <c r="H508" s="18">
        <v>1.08541398984944E+17</v>
      </c>
    </row>
    <row r="509" spans="1:8">
      <c r="A509" s="15">
        <v>41373</v>
      </c>
      <c r="B509" s="16" t="s">
        <v>15944</v>
      </c>
      <c r="C509" s="12">
        <f t="shared" si="7"/>
        <v>4.8658442011528056E-3</v>
      </c>
      <c r="D509" s="16" t="s">
        <v>15945</v>
      </c>
      <c r="E509" s="16" t="s">
        <v>15946</v>
      </c>
      <c r="F509" s="16" t="s">
        <v>15907</v>
      </c>
      <c r="G509" s="18">
        <v>-1.5826761889200899E+17</v>
      </c>
      <c r="H509" s="18">
        <v>1.1702873309926499E+17</v>
      </c>
    </row>
    <row r="510" spans="1:8">
      <c r="A510" s="15">
        <v>41374</v>
      </c>
      <c r="B510" s="16" t="s">
        <v>15947</v>
      </c>
      <c r="C510" s="12">
        <f t="shared" si="7"/>
        <v>1.2235942339645369E-3</v>
      </c>
      <c r="D510" s="16" t="s">
        <v>15948</v>
      </c>
      <c r="E510" s="16" t="s">
        <v>15949</v>
      </c>
      <c r="F510" s="16" t="s">
        <v>15893</v>
      </c>
      <c r="G510" s="18">
        <v>-1.81924271606032E+17</v>
      </c>
      <c r="H510" s="18">
        <v>1.1369660992700099E+17</v>
      </c>
    </row>
    <row r="511" spans="1:8">
      <c r="A511" s="15">
        <v>41375</v>
      </c>
      <c r="B511" s="16" t="s">
        <v>15950</v>
      </c>
      <c r="C511" s="12">
        <f t="shared" si="7"/>
        <v>2.0296671599303335E-3</v>
      </c>
      <c r="D511" s="16" t="s">
        <v>15951</v>
      </c>
      <c r="E511" s="16" t="s">
        <v>15952</v>
      </c>
      <c r="F511" s="16" t="s">
        <v>15903</v>
      </c>
      <c r="G511" s="18">
        <v>-1.7138196835356998E+17</v>
      </c>
      <c r="H511" s="18">
        <v>1.18436471891712E+17</v>
      </c>
    </row>
    <row r="512" spans="1:8">
      <c r="A512" s="15">
        <v>41375</v>
      </c>
      <c r="B512" s="16" t="s">
        <v>15950</v>
      </c>
      <c r="C512" s="12">
        <f t="shared" si="7"/>
        <v>0</v>
      </c>
      <c r="D512" s="16" t="s">
        <v>15951</v>
      </c>
      <c r="E512" s="16" t="s">
        <v>15952</v>
      </c>
      <c r="F512" s="16" t="s">
        <v>15903</v>
      </c>
      <c r="G512" s="18">
        <v>-1.7138196835356998E+17</v>
      </c>
      <c r="H512" s="18">
        <v>1.18436471891712E+17</v>
      </c>
    </row>
    <row r="513" spans="1:8">
      <c r="A513" s="15">
        <v>41376</v>
      </c>
      <c r="B513" s="16" t="s">
        <v>15953</v>
      </c>
      <c r="C513" s="12">
        <f t="shared" si="7"/>
        <v>-7.970666450060138E-3</v>
      </c>
      <c r="D513" s="16" t="s">
        <v>15954</v>
      </c>
      <c r="E513" s="16" t="s">
        <v>15955</v>
      </c>
      <c r="F513" s="16" t="s">
        <v>15956</v>
      </c>
      <c r="G513" s="18">
        <v>-2.1325111722296899E+17</v>
      </c>
      <c r="H513" s="18">
        <v>1.0058351600573699E+17</v>
      </c>
    </row>
    <row r="514" spans="1:8">
      <c r="A514" s="15">
        <v>41377</v>
      </c>
      <c r="B514" s="16" t="s">
        <v>15957</v>
      </c>
      <c r="C514" s="12">
        <f t="shared" si="7"/>
        <v>-5.514652602738329E-5</v>
      </c>
      <c r="D514" s="16" t="s">
        <v>15958</v>
      </c>
      <c r="E514" s="16" t="s">
        <v>15959</v>
      </c>
      <c r="F514" s="16" t="s">
        <v>15956</v>
      </c>
      <c r="G514" s="18">
        <v>-2.1228794512096602E+17</v>
      </c>
      <c r="H514" s="18">
        <v>1.0061340506536301E+17</v>
      </c>
    </row>
    <row r="515" spans="1:8">
      <c r="A515" s="15">
        <v>41378</v>
      </c>
      <c r="B515" s="16" t="s">
        <v>15960</v>
      </c>
      <c r="C515" s="12">
        <f t="shared" ref="C515:C578" si="8">+(B515-B514)/B514</f>
        <v>-5.5288471889424986E-5</v>
      </c>
      <c r="D515" s="16" t="s">
        <v>15961</v>
      </c>
      <c r="E515" s="16" t="s">
        <v>15962</v>
      </c>
      <c r="F515" s="16" t="s">
        <v>15956</v>
      </c>
      <c r="G515" s="18">
        <v>-2.7182210862441501E+17</v>
      </c>
      <c r="H515" s="18">
        <v>7.89105848343392E+16</v>
      </c>
    </row>
    <row r="516" spans="1:8">
      <c r="A516" s="15">
        <v>41379</v>
      </c>
      <c r="B516" s="16" t="s">
        <v>15963</v>
      </c>
      <c r="C516" s="12">
        <f t="shared" si="8"/>
        <v>-2.1322880584610602E-2</v>
      </c>
      <c r="D516" s="16" t="s">
        <v>15964</v>
      </c>
      <c r="E516" s="16" t="s">
        <v>15965</v>
      </c>
      <c r="F516" s="16" t="s">
        <v>15929</v>
      </c>
      <c r="G516" s="18">
        <v>-4.3929641975126003E+17</v>
      </c>
      <c r="H516" s="16" t="s">
        <v>15966</v>
      </c>
    </row>
    <row r="517" spans="1:8">
      <c r="A517" s="15">
        <v>41380</v>
      </c>
      <c r="B517" s="16" t="s">
        <v>15967</v>
      </c>
      <c r="C517" s="12">
        <f t="shared" si="8"/>
        <v>8.1685626991146801E-3</v>
      </c>
      <c r="D517" s="16" t="s">
        <v>15968</v>
      </c>
      <c r="E517" s="16" t="s">
        <v>15969</v>
      </c>
      <c r="F517" s="16" t="s">
        <v>15970</v>
      </c>
      <c r="G517" s="18">
        <v>-3.8036503729098502E+17</v>
      </c>
      <c r="H517" s="16" t="s">
        <v>15971</v>
      </c>
    </row>
    <row r="518" spans="1:8">
      <c r="A518" s="15">
        <v>41381</v>
      </c>
      <c r="B518" s="16" t="s">
        <v>15972</v>
      </c>
      <c r="C518" s="12">
        <f t="shared" si="8"/>
        <v>-3.9453210726882165E-3</v>
      </c>
      <c r="D518" s="16" t="s">
        <v>15973</v>
      </c>
      <c r="E518" s="16" t="s">
        <v>15974</v>
      </c>
      <c r="F518" s="16" t="s">
        <v>15830</v>
      </c>
      <c r="G518" s="18">
        <v>-3.3430835542172102E+17</v>
      </c>
      <c r="H518" s="18">
        <v>-2.28069102413731E+16</v>
      </c>
    </row>
    <row r="519" spans="1:8">
      <c r="A519" s="15">
        <v>41382</v>
      </c>
      <c r="B519" s="16" t="s">
        <v>15975</v>
      </c>
      <c r="C519" s="12">
        <f t="shared" si="8"/>
        <v>2.9899524093078183E-3</v>
      </c>
      <c r="D519" s="16" t="s">
        <v>15976</v>
      </c>
      <c r="E519" s="16" t="s">
        <v>15977</v>
      </c>
      <c r="F519" s="16" t="s">
        <v>15830</v>
      </c>
      <c r="G519" s="18">
        <v>-2.46566666795988E+17</v>
      </c>
      <c r="H519" s="18">
        <v>-1.67367334966445E+16</v>
      </c>
    </row>
    <row r="520" spans="1:8">
      <c r="A520" s="15">
        <v>41383</v>
      </c>
      <c r="B520" s="16" t="s">
        <v>15978</v>
      </c>
      <c r="C520" s="12">
        <f t="shared" si="8"/>
        <v>6.1192415690716122E-4</v>
      </c>
      <c r="D520" s="16" t="s">
        <v>15979</v>
      </c>
      <c r="E520" s="16" t="s">
        <v>15980</v>
      </c>
      <c r="F520" s="16" t="s">
        <v>15866</v>
      </c>
      <c r="G520" s="18">
        <v>-2.21558933405612E+17</v>
      </c>
      <c r="H520" s="18">
        <v>-1.53793785536788E+16</v>
      </c>
    </row>
    <row r="521" spans="1:8">
      <c r="A521" s="15">
        <v>41384</v>
      </c>
      <c r="B521" s="16" t="s">
        <v>15981</v>
      </c>
      <c r="C521" s="12">
        <f t="shared" si="8"/>
        <v>-5.3363849594025601E-5</v>
      </c>
      <c r="D521" s="16" t="s">
        <v>15982</v>
      </c>
      <c r="E521" s="16" t="s">
        <v>15983</v>
      </c>
      <c r="F521" s="16" t="s">
        <v>15889</v>
      </c>
      <c r="G521" s="18">
        <v>-2.2842482386440899E+17</v>
      </c>
      <c r="H521" s="18">
        <v>-2.89908648662792E+16</v>
      </c>
    </row>
    <row r="522" spans="1:8">
      <c r="A522" s="15">
        <v>41385</v>
      </c>
      <c r="B522" s="16" t="s">
        <v>15984</v>
      </c>
      <c r="C522" s="12">
        <f t="shared" si="8"/>
        <v>-5.6540901969996743E-5</v>
      </c>
      <c r="D522" s="16" t="s">
        <v>15985</v>
      </c>
      <c r="E522" s="16" t="s">
        <v>15986</v>
      </c>
      <c r="F522" s="16" t="s">
        <v>15889</v>
      </c>
      <c r="G522" s="18">
        <v>-2.5573918777791002E+17</v>
      </c>
      <c r="H522" s="18">
        <v>-2.48339442024063E+16</v>
      </c>
    </row>
    <row r="523" spans="1:8">
      <c r="A523" s="15">
        <v>41386</v>
      </c>
      <c r="B523" s="16" t="s">
        <v>15987</v>
      </c>
      <c r="C523" s="12">
        <f t="shared" si="8"/>
        <v>3.4270791522783991E-3</v>
      </c>
      <c r="D523" s="16" t="s">
        <v>15988</v>
      </c>
      <c r="E523" s="16" t="s">
        <v>15989</v>
      </c>
      <c r="F523" s="16" t="s">
        <v>15859</v>
      </c>
      <c r="G523" s="18">
        <v>-2.2341352377738202E+17</v>
      </c>
      <c r="H523" s="18">
        <v>-2.94133261346445E+16</v>
      </c>
    </row>
    <row r="524" spans="1:8">
      <c r="A524" s="15">
        <v>41387</v>
      </c>
      <c r="B524" s="16" t="s">
        <v>15990</v>
      </c>
      <c r="C524" s="12">
        <f t="shared" si="8"/>
        <v>-8.5557290608680492E-5</v>
      </c>
      <c r="D524" s="16" t="s">
        <v>15991</v>
      </c>
      <c r="E524" s="16" t="s">
        <v>15992</v>
      </c>
      <c r="F524" s="16" t="s">
        <v>15855</v>
      </c>
      <c r="G524" s="18">
        <v>-2.2352951287682598E+17</v>
      </c>
      <c r="H524" s="18">
        <v>-6.1301836388790704E+16</v>
      </c>
    </row>
    <row r="525" spans="1:8">
      <c r="A525" s="15">
        <v>41388</v>
      </c>
      <c r="B525" s="16" t="s">
        <v>15993</v>
      </c>
      <c r="C525" s="12">
        <f t="shared" si="8"/>
        <v>6.6478991091072374E-4</v>
      </c>
      <c r="D525" s="16" t="s">
        <v>15994</v>
      </c>
      <c r="E525" s="16" t="s">
        <v>15995</v>
      </c>
      <c r="F525" s="16" t="s">
        <v>15879</v>
      </c>
      <c r="G525" s="18">
        <v>-2.1649445776360301E+17</v>
      </c>
      <c r="H525" s="18">
        <v>-5.94824946159628E+16</v>
      </c>
    </row>
    <row r="526" spans="1:8">
      <c r="A526" s="15">
        <v>41389</v>
      </c>
      <c r="B526" s="16" t="s">
        <v>15996</v>
      </c>
      <c r="C526" s="12">
        <f t="shared" si="8"/>
        <v>1.5232914751570671E-3</v>
      </c>
      <c r="D526" s="16" t="s">
        <v>15997</v>
      </c>
      <c r="E526" s="16" t="s">
        <v>15998</v>
      </c>
      <c r="F526" s="16" t="s">
        <v>15851</v>
      </c>
      <c r="G526" s="18">
        <v>-2.4205209746773901E+17</v>
      </c>
      <c r="H526" s="18">
        <v>-5.64379465908134E+16</v>
      </c>
    </row>
    <row r="527" spans="1:8">
      <c r="A527" s="15">
        <v>41390</v>
      </c>
      <c r="B527" s="16" t="s">
        <v>15999</v>
      </c>
      <c r="C527" s="12">
        <f t="shared" si="8"/>
        <v>-1.6341572702326828E-3</v>
      </c>
      <c r="D527" s="16" t="s">
        <v>16000</v>
      </c>
      <c r="E527" s="16" t="s">
        <v>16001</v>
      </c>
      <c r="F527" s="16" t="s">
        <v>15851</v>
      </c>
      <c r="G527" s="18">
        <v>-2.5955446754679501E+17</v>
      </c>
      <c r="H527" s="18">
        <v>-5.9412138977591296E+16</v>
      </c>
    </row>
    <row r="528" spans="1:8">
      <c r="A528" s="15">
        <v>41391</v>
      </c>
      <c r="B528" s="16" t="s">
        <v>16002</v>
      </c>
      <c r="C528" s="12">
        <f t="shared" si="8"/>
        <v>-5.5992035455945283E-5</v>
      </c>
      <c r="D528" s="16" t="s">
        <v>16003</v>
      </c>
      <c r="E528" s="16" t="s">
        <v>16004</v>
      </c>
      <c r="F528" s="16" t="s">
        <v>15851</v>
      </c>
      <c r="G528" s="18">
        <v>-2.5936434513650598E+17</v>
      </c>
      <c r="H528" s="18">
        <v>-6.3646208785111104E+16</v>
      </c>
    </row>
    <row r="529" spans="1:8">
      <c r="A529" s="15">
        <v>41392</v>
      </c>
      <c r="B529" s="16" t="s">
        <v>16005</v>
      </c>
      <c r="C529" s="12">
        <f t="shared" si="8"/>
        <v>-7.7688192663404049E-5</v>
      </c>
      <c r="D529" s="16" t="s">
        <v>16006</v>
      </c>
      <c r="E529" s="16" t="s">
        <v>16007</v>
      </c>
      <c r="F529" s="16" t="s">
        <v>15851</v>
      </c>
      <c r="G529" s="18">
        <v>-2.5936972180100899E+17</v>
      </c>
      <c r="H529" s="18">
        <v>-5.1046373891641904E+16</v>
      </c>
    </row>
    <row r="530" spans="1:8">
      <c r="A530" s="15">
        <v>41393</v>
      </c>
      <c r="B530" s="16" t="s">
        <v>16008</v>
      </c>
      <c r="C530" s="12">
        <f t="shared" si="8"/>
        <v>-2.1402759874610336E-3</v>
      </c>
      <c r="D530" s="16" t="s">
        <v>16009</v>
      </c>
      <c r="E530" s="16" t="s">
        <v>16010</v>
      </c>
      <c r="F530" s="16" t="s">
        <v>15851</v>
      </c>
      <c r="G530" s="18">
        <v>-2.7774981216020198E+17</v>
      </c>
      <c r="H530" s="18">
        <v>-4.19561825502344E+16</v>
      </c>
    </row>
    <row r="531" spans="1:8">
      <c r="A531" s="15">
        <v>41394</v>
      </c>
      <c r="B531" s="16" t="s">
        <v>16011</v>
      </c>
      <c r="C531" s="12">
        <f t="shared" si="8"/>
        <v>-1.7494742728669614E-3</v>
      </c>
      <c r="D531" s="16" t="s">
        <v>16012</v>
      </c>
      <c r="E531" s="16" t="s">
        <v>16013</v>
      </c>
      <c r="F531" s="16" t="s">
        <v>15866</v>
      </c>
      <c r="G531" s="18">
        <v>-2.9219509712587002E+17</v>
      </c>
      <c r="H531" s="16" t="s">
        <v>16014</v>
      </c>
    </row>
    <row r="532" spans="1:8">
      <c r="A532" s="15">
        <v>41395</v>
      </c>
      <c r="B532" s="16" t="s">
        <v>16015</v>
      </c>
      <c r="C532" s="12">
        <f t="shared" si="8"/>
        <v>-8.2287715476304281E-5</v>
      </c>
      <c r="D532" s="16" t="s">
        <v>16016</v>
      </c>
      <c r="E532" s="16" t="s">
        <v>16017</v>
      </c>
      <c r="F532" s="16" t="s">
        <v>15866</v>
      </c>
      <c r="G532" s="18">
        <v>-2.7415075437804499E+17</v>
      </c>
      <c r="H532" s="18">
        <v>2.20477993892669E+16</v>
      </c>
    </row>
    <row r="533" spans="1:8">
      <c r="A533" s="15">
        <v>41396</v>
      </c>
      <c r="B533" s="16" t="s">
        <v>16018</v>
      </c>
      <c r="C533" s="12">
        <f t="shared" si="8"/>
        <v>-1.8939782883870907E-6</v>
      </c>
      <c r="D533" s="16" t="s">
        <v>16019</v>
      </c>
      <c r="E533" s="16" t="s">
        <v>16020</v>
      </c>
      <c r="F533" s="16" t="s">
        <v>16021</v>
      </c>
      <c r="G533" s="18">
        <v>-2.6730159881557402E+17</v>
      </c>
      <c r="H533" s="18">
        <v>2.21798075505377E+16</v>
      </c>
    </row>
    <row r="534" spans="1:8">
      <c r="A534" s="15">
        <v>41397</v>
      </c>
      <c r="B534" s="16" t="s">
        <v>16022</v>
      </c>
      <c r="C534" s="12">
        <f t="shared" si="8"/>
        <v>2.6059469426960272E-3</v>
      </c>
      <c r="D534" s="16" t="s">
        <v>16023</v>
      </c>
      <c r="E534" s="16" t="s">
        <v>16024</v>
      </c>
      <c r="F534" s="16" t="s">
        <v>15834</v>
      </c>
      <c r="G534" s="18">
        <v>-1.35385028369756E+17</v>
      </c>
      <c r="H534" s="18">
        <v>2.77251952631687E+16</v>
      </c>
    </row>
    <row r="535" spans="1:8">
      <c r="A535" s="15">
        <v>41398</v>
      </c>
      <c r="B535" s="16" t="s">
        <v>16025</v>
      </c>
      <c r="C535" s="12">
        <f t="shared" si="8"/>
        <v>-6.1376504295031694E-5</v>
      </c>
      <c r="D535" s="16" t="s">
        <v>16026</v>
      </c>
      <c r="E535" s="16" t="s">
        <v>16027</v>
      </c>
      <c r="F535" s="16" t="s">
        <v>15834</v>
      </c>
      <c r="G535" s="18">
        <v>-1.88749782829496E+17</v>
      </c>
      <c r="H535" s="18">
        <v>2.77391091650749E+16</v>
      </c>
    </row>
    <row r="536" spans="1:8">
      <c r="A536" s="15">
        <v>41399</v>
      </c>
      <c r="B536" s="16" t="s">
        <v>16028</v>
      </c>
      <c r="C536" s="12">
        <f t="shared" si="8"/>
        <v>-6.3854882365474674E-5</v>
      </c>
      <c r="D536" s="16" t="s">
        <v>16029</v>
      </c>
      <c r="E536" s="16" t="s">
        <v>16030</v>
      </c>
      <c r="F536" s="16" t="s">
        <v>15834</v>
      </c>
      <c r="G536" s="18">
        <v>-1.7346960841436499E+17</v>
      </c>
      <c r="H536" s="18">
        <v>3.54859826708422E+16</v>
      </c>
    </row>
    <row r="537" spans="1:8">
      <c r="A537" s="15">
        <v>41400</v>
      </c>
      <c r="B537" s="16" t="s">
        <v>16031</v>
      </c>
      <c r="C537" s="12">
        <f t="shared" si="8"/>
        <v>-7.129946526857953E-3</v>
      </c>
      <c r="D537" s="16" t="s">
        <v>16032</v>
      </c>
      <c r="E537" s="16" t="s">
        <v>16033</v>
      </c>
      <c r="F537" s="16" t="s">
        <v>15866</v>
      </c>
      <c r="G537" s="18">
        <v>-2.4162922411559002E+17</v>
      </c>
      <c r="H537" s="18">
        <v>7.04993578212274E+16</v>
      </c>
    </row>
    <row r="538" spans="1:8">
      <c r="A538" s="15">
        <v>41401</v>
      </c>
      <c r="B538" s="16" t="s">
        <v>16034</v>
      </c>
      <c r="C538" s="12">
        <f t="shared" si="8"/>
        <v>2.2993413632117063E-3</v>
      </c>
      <c r="D538" s="16" t="s">
        <v>16035</v>
      </c>
      <c r="E538" s="16" t="s">
        <v>16036</v>
      </c>
      <c r="F538" s="16" t="s">
        <v>15889</v>
      </c>
      <c r="G538" s="18">
        <v>-2.1933200790535398E+17</v>
      </c>
      <c r="H538" s="18">
        <v>1.39019580327475E+16</v>
      </c>
    </row>
    <row r="539" spans="1:8">
      <c r="A539" s="15">
        <v>41402</v>
      </c>
      <c r="B539" s="16" t="s">
        <v>16037</v>
      </c>
      <c r="C539" s="12">
        <f t="shared" si="8"/>
        <v>-6.0124610304616612E-3</v>
      </c>
      <c r="D539" s="16" t="s">
        <v>16038</v>
      </c>
      <c r="E539" s="16" t="s">
        <v>16039</v>
      </c>
      <c r="F539" s="16" t="s">
        <v>15893</v>
      </c>
      <c r="G539" s="18">
        <v>-2.3974712565796701E+17</v>
      </c>
      <c r="H539" s="16" t="s">
        <v>16040</v>
      </c>
    </row>
    <row r="540" spans="1:8">
      <c r="A540" s="15">
        <v>41403</v>
      </c>
      <c r="B540" s="16" t="s">
        <v>16041</v>
      </c>
      <c r="C540" s="12">
        <f t="shared" si="8"/>
        <v>2.2657757640662207E-3</v>
      </c>
      <c r="D540" s="16" t="s">
        <v>16042</v>
      </c>
      <c r="E540" s="16" t="s">
        <v>16043</v>
      </c>
      <c r="F540" s="16" t="s">
        <v>16044</v>
      </c>
      <c r="G540" s="18">
        <v>-2.63337887190144E+17</v>
      </c>
      <c r="H540" s="16" t="s">
        <v>16045</v>
      </c>
    </row>
    <row r="541" spans="1:8">
      <c r="A541" s="15">
        <v>41404</v>
      </c>
      <c r="B541" s="16" t="s">
        <v>16046</v>
      </c>
      <c r="C541" s="12">
        <f t="shared" si="8"/>
        <v>-8.7911965756839114E-3</v>
      </c>
      <c r="D541" s="16" t="s">
        <v>16047</v>
      </c>
      <c r="E541" s="16" t="s">
        <v>16048</v>
      </c>
      <c r="F541" s="16" t="s">
        <v>16049</v>
      </c>
      <c r="G541" s="18">
        <v>-3.4814712862697702E+17</v>
      </c>
      <c r="H541" s="18">
        <v>-2.14138038467301E+16</v>
      </c>
    </row>
    <row r="542" spans="1:8">
      <c r="A542" s="15">
        <v>41404</v>
      </c>
      <c r="B542" s="16" t="s">
        <v>16046</v>
      </c>
      <c r="C542" s="12">
        <f t="shared" si="8"/>
        <v>0</v>
      </c>
      <c r="D542" s="16" t="s">
        <v>16047</v>
      </c>
      <c r="E542" s="16" t="s">
        <v>16048</v>
      </c>
      <c r="F542" s="16" t="s">
        <v>16049</v>
      </c>
      <c r="G542" s="18">
        <v>-3.4814712862697702E+17</v>
      </c>
      <c r="H542" s="18">
        <v>-2.14138038467301E+16</v>
      </c>
    </row>
    <row r="543" spans="1:8">
      <c r="A543" s="15">
        <v>41405</v>
      </c>
      <c r="B543" s="16" t="s">
        <v>16050</v>
      </c>
      <c r="C543" s="12">
        <f t="shared" si="8"/>
        <v>-6.9049326449247757E-5</v>
      </c>
      <c r="D543" s="16" t="s">
        <v>16051</v>
      </c>
      <c r="E543" s="16" t="s">
        <v>16052</v>
      </c>
      <c r="F543" s="16" t="s">
        <v>16049</v>
      </c>
      <c r="G543" s="18">
        <v>-3.6456519770843898E+17</v>
      </c>
      <c r="H543" s="18">
        <v>-2.14008152141115E+16</v>
      </c>
    </row>
    <row r="544" spans="1:8">
      <c r="A544" s="15">
        <v>41406</v>
      </c>
      <c r="B544" s="16" t="s">
        <v>16053</v>
      </c>
      <c r="C544" s="12">
        <f t="shared" si="8"/>
        <v>-6.9048290543660657E-5</v>
      </c>
      <c r="D544" s="16" t="s">
        <v>16054</v>
      </c>
      <c r="E544" s="16" t="s">
        <v>16055</v>
      </c>
      <c r="F544" s="16" t="s">
        <v>16049</v>
      </c>
      <c r="G544" s="18">
        <v>-3.0017215655579699E+17</v>
      </c>
      <c r="H544" s="18">
        <v>-1.22077847155966E+16</v>
      </c>
    </row>
    <row r="545" spans="1:8">
      <c r="A545" s="15">
        <v>41407</v>
      </c>
      <c r="B545" s="16" t="s">
        <v>16056</v>
      </c>
      <c r="C545" s="12">
        <f t="shared" si="8"/>
        <v>-7.4027468056384654E-5</v>
      </c>
      <c r="D545" s="16" t="s">
        <v>16057</v>
      </c>
      <c r="E545" s="16" t="s">
        <v>16058</v>
      </c>
      <c r="F545" s="16" t="s">
        <v>16049</v>
      </c>
      <c r="G545" s="18">
        <v>-3.00332911672656E+17</v>
      </c>
      <c r="H545" s="16" t="s">
        <v>16059</v>
      </c>
    </row>
    <row r="546" spans="1:8">
      <c r="A546" s="15">
        <v>41408</v>
      </c>
      <c r="B546" s="16" t="s">
        <v>16060</v>
      </c>
      <c r="C546" s="12">
        <f t="shared" si="8"/>
        <v>3.0500809763067426E-3</v>
      </c>
      <c r="D546" s="16" t="s">
        <v>16061</v>
      </c>
      <c r="E546" s="16" t="s">
        <v>16062</v>
      </c>
      <c r="F546" s="16" t="s">
        <v>15799</v>
      </c>
      <c r="G546" s="18">
        <v>-2.73433386978184E+17</v>
      </c>
      <c r="H546" s="16" t="s">
        <v>16063</v>
      </c>
    </row>
    <row r="547" spans="1:8">
      <c r="A547" s="15">
        <v>41409</v>
      </c>
      <c r="B547" s="16" t="s">
        <v>16064</v>
      </c>
      <c r="C547" s="12">
        <f t="shared" si="8"/>
        <v>5.2477117422983759E-3</v>
      </c>
      <c r="D547" s="16" t="s">
        <v>16065</v>
      </c>
      <c r="E547" s="16" t="s">
        <v>16066</v>
      </c>
      <c r="F547" s="16" t="s">
        <v>15807</v>
      </c>
      <c r="G547" s="16" t="s">
        <v>16067</v>
      </c>
      <c r="H547" s="18">
        <v>1.12012761876834E+16</v>
      </c>
    </row>
    <row r="548" spans="1:8">
      <c r="A548" s="15">
        <v>41410</v>
      </c>
      <c r="B548" s="16" t="s">
        <v>16068</v>
      </c>
      <c r="C548" s="12">
        <f t="shared" si="8"/>
        <v>6.3044887419068983E-3</v>
      </c>
      <c r="D548" s="16" t="s">
        <v>16069</v>
      </c>
      <c r="E548" s="16" t="s">
        <v>16070</v>
      </c>
      <c r="F548" s="16" t="s">
        <v>15907</v>
      </c>
      <c r="G548" s="18">
        <v>-1.58995516341793E+16</v>
      </c>
      <c r="H548" s="18">
        <v>2.43167014883904E+16</v>
      </c>
    </row>
    <row r="549" spans="1:8">
      <c r="A549" s="15">
        <v>41411</v>
      </c>
      <c r="B549" s="16" t="s">
        <v>16071</v>
      </c>
      <c r="C549" s="12">
        <f t="shared" si="8"/>
        <v>2.3507966009674148E-3</v>
      </c>
      <c r="D549" s="16" t="s">
        <v>16072</v>
      </c>
      <c r="E549" s="16" t="s">
        <v>16073</v>
      </c>
      <c r="F549" s="16" t="s">
        <v>15855</v>
      </c>
      <c r="G549" s="18">
        <v>6.25129760250244E+16</v>
      </c>
      <c r="H549" s="18">
        <v>2.93523660466001E+16</v>
      </c>
    </row>
    <row r="550" spans="1:8">
      <c r="A550" s="15">
        <v>41412</v>
      </c>
      <c r="B550" s="16" t="s">
        <v>16074</v>
      </c>
      <c r="C550" s="12">
        <f t="shared" si="8"/>
        <v>-6.8803731564195749E-5</v>
      </c>
      <c r="D550" s="16" t="s">
        <v>16075</v>
      </c>
      <c r="E550" s="16" t="s">
        <v>16076</v>
      </c>
      <c r="F550" s="16" t="s">
        <v>15826</v>
      </c>
      <c r="G550" s="18">
        <v>2.37539515535758E+16</v>
      </c>
      <c r="H550" s="18">
        <v>2.50438278739641E+16</v>
      </c>
    </row>
    <row r="551" spans="1:8">
      <c r="A551" s="15">
        <v>41413</v>
      </c>
      <c r="B551" s="16" t="s">
        <v>16077</v>
      </c>
      <c r="C551" s="12">
        <f t="shared" si="8"/>
        <v>-7.3020910889221637E-5</v>
      </c>
      <c r="D551" s="16" t="s">
        <v>16078</v>
      </c>
      <c r="E551" s="16" t="s">
        <v>16079</v>
      </c>
      <c r="F551" s="16" t="s">
        <v>15826</v>
      </c>
      <c r="G551" s="18">
        <v>1.5260226759622E+16</v>
      </c>
      <c r="H551" s="18">
        <v>2.1885042578269E+16</v>
      </c>
    </row>
    <row r="552" spans="1:8">
      <c r="A552" s="15">
        <v>41414</v>
      </c>
      <c r="B552" s="16" t="s">
        <v>16080</v>
      </c>
      <c r="C552" s="12">
        <f t="shared" si="8"/>
        <v>-2.8084317428889618E-3</v>
      </c>
      <c r="D552" s="16" t="s">
        <v>16081</v>
      </c>
      <c r="E552" s="16" t="s">
        <v>16082</v>
      </c>
      <c r="F552" s="16" t="s">
        <v>15834</v>
      </c>
      <c r="G552" s="18">
        <v>-1.82544173396492E+16</v>
      </c>
      <c r="H552" s="18">
        <v>1.83209445240615E+16</v>
      </c>
    </row>
    <row r="553" spans="1:8">
      <c r="A553" s="15">
        <v>41415</v>
      </c>
      <c r="B553" s="16" t="s">
        <v>16083</v>
      </c>
      <c r="C553" s="12">
        <f t="shared" si="8"/>
        <v>1.347081047936853E-3</v>
      </c>
      <c r="D553" s="16" t="s">
        <v>16084</v>
      </c>
      <c r="E553" s="16" t="s">
        <v>16085</v>
      </c>
      <c r="F553" s="16" t="s">
        <v>15830</v>
      </c>
      <c r="G553" s="16" t="s">
        <v>16086</v>
      </c>
      <c r="H553" s="18">
        <v>2.87122297260724E+16</v>
      </c>
    </row>
    <row r="554" spans="1:8">
      <c r="A554" s="15">
        <v>41416</v>
      </c>
      <c r="B554" s="16" t="s">
        <v>16087</v>
      </c>
      <c r="C554" s="12">
        <f t="shared" si="8"/>
        <v>4.986389848370942E-3</v>
      </c>
      <c r="D554" s="16" t="s">
        <v>16088</v>
      </c>
      <c r="E554" s="16" t="s">
        <v>16089</v>
      </c>
      <c r="F554" s="16" t="s">
        <v>15834</v>
      </c>
      <c r="G554" s="18">
        <v>1.76900970340247E+16</v>
      </c>
      <c r="H554" s="18">
        <v>3.5630121893875E+16</v>
      </c>
    </row>
    <row r="555" spans="1:8">
      <c r="A555" s="15">
        <v>41417</v>
      </c>
      <c r="B555" s="16" t="s">
        <v>16090</v>
      </c>
      <c r="C555" s="12">
        <f t="shared" si="8"/>
        <v>3.3090867184036128E-3</v>
      </c>
      <c r="D555" s="16" t="s">
        <v>16091</v>
      </c>
      <c r="E555" s="16" t="s">
        <v>16092</v>
      </c>
      <c r="F555" s="16" t="s">
        <v>15889</v>
      </c>
      <c r="G555" s="18">
        <v>6.05318515701036E+16</v>
      </c>
      <c r="H555" s="18">
        <v>4.2724822582722096E+16</v>
      </c>
    </row>
    <row r="556" spans="1:8">
      <c r="A556" s="15">
        <v>41418</v>
      </c>
      <c r="B556" s="16" t="s">
        <v>16093</v>
      </c>
      <c r="C556" s="12">
        <f t="shared" si="8"/>
        <v>1.750975514316976E-3</v>
      </c>
      <c r="D556" s="16" t="s">
        <v>16094</v>
      </c>
      <c r="E556" s="16" t="s">
        <v>16095</v>
      </c>
      <c r="F556" s="16" t="s">
        <v>16096</v>
      </c>
      <c r="G556" s="18">
        <v>7.4622939417662E+16</v>
      </c>
      <c r="H556" s="18">
        <v>4.65739036131374E+16</v>
      </c>
    </row>
    <row r="557" spans="1:8">
      <c r="A557" s="15">
        <v>41419</v>
      </c>
      <c r="B557" s="16" t="s">
        <v>16097</v>
      </c>
      <c r="C557" s="12">
        <f t="shared" si="8"/>
        <v>-8.1892404443768767E-5</v>
      </c>
      <c r="D557" s="16" t="s">
        <v>16098</v>
      </c>
      <c r="E557" s="16" t="s">
        <v>16095</v>
      </c>
      <c r="F557" s="16" t="s">
        <v>16096</v>
      </c>
      <c r="G557" s="18">
        <v>5.38542625712816E+16</v>
      </c>
      <c r="H557" s="18">
        <v>5.6861136119661296E+16</v>
      </c>
    </row>
    <row r="558" spans="1:8">
      <c r="A558" s="15">
        <v>41420</v>
      </c>
      <c r="B558" s="16" t="s">
        <v>16099</v>
      </c>
      <c r="C558" s="12">
        <f t="shared" si="8"/>
        <v>-1.0404115969770737E-4</v>
      </c>
      <c r="D558" s="16" t="s">
        <v>16100</v>
      </c>
      <c r="E558" s="16" t="s">
        <v>16101</v>
      </c>
      <c r="F558" s="16" t="s">
        <v>16096</v>
      </c>
      <c r="G558" s="18">
        <v>7.3674394171256496E+16</v>
      </c>
      <c r="H558" s="18">
        <v>5.5086776291108E+16</v>
      </c>
    </row>
    <row r="559" spans="1:8">
      <c r="A559" s="15">
        <v>41421</v>
      </c>
      <c r="B559" s="16" t="s">
        <v>16102</v>
      </c>
      <c r="C559" s="12">
        <f t="shared" si="8"/>
        <v>8.1866782932678522E-4</v>
      </c>
      <c r="D559" s="16" t="s">
        <v>16103</v>
      </c>
      <c r="E559" s="16" t="s">
        <v>16104</v>
      </c>
      <c r="F559" s="16" t="s">
        <v>16105</v>
      </c>
      <c r="G559" s="18">
        <v>8.5156718772810592E+16</v>
      </c>
      <c r="H559" s="18">
        <v>5.4747999288986304E+16</v>
      </c>
    </row>
    <row r="560" spans="1:8">
      <c r="A560" s="15">
        <v>41422</v>
      </c>
      <c r="B560" s="16" t="s">
        <v>16106</v>
      </c>
      <c r="C560" s="12">
        <f t="shared" si="8"/>
        <v>6.1550557748973316E-3</v>
      </c>
      <c r="D560" s="16" t="s">
        <v>16107</v>
      </c>
      <c r="E560" s="16" t="s">
        <v>16108</v>
      </c>
      <c r="F560" s="16" t="s">
        <v>16109</v>
      </c>
      <c r="G560" s="18">
        <v>1.7037785509606899E+17</v>
      </c>
      <c r="H560" s="18">
        <v>6.10475525965166E+16</v>
      </c>
    </row>
    <row r="561" spans="1:8">
      <c r="A561" s="15">
        <v>41423</v>
      </c>
      <c r="B561" s="16" t="s">
        <v>16110</v>
      </c>
      <c r="C561" s="12">
        <f t="shared" si="8"/>
        <v>-4.1095244142052602E-3</v>
      </c>
      <c r="D561" s="16" t="s">
        <v>16111</v>
      </c>
      <c r="E561" s="16" t="s">
        <v>16112</v>
      </c>
      <c r="F561" s="16" t="s">
        <v>16113</v>
      </c>
      <c r="G561" s="18">
        <v>1.42583980071008E+17</v>
      </c>
      <c r="H561" s="18">
        <v>4.19657892119604E+16</v>
      </c>
    </row>
    <row r="562" spans="1:8">
      <c r="A562" s="15">
        <v>41424</v>
      </c>
      <c r="B562" s="16" t="s">
        <v>16114</v>
      </c>
      <c r="C562" s="12">
        <f t="shared" si="8"/>
        <v>-3.2437462548002365E-3</v>
      </c>
      <c r="D562" s="16" t="s">
        <v>16115</v>
      </c>
      <c r="E562" s="16" t="s">
        <v>16116</v>
      </c>
      <c r="F562" s="16" t="s">
        <v>16117</v>
      </c>
      <c r="G562" s="18">
        <v>1.2194808083592099E+17</v>
      </c>
      <c r="H562" s="18">
        <v>3.52665355646151E+16</v>
      </c>
    </row>
    <row r="563" spans="1:8">
      <c r="A563" s="15">
        <v>41425</v>
      </c>
      <c r="B563" s="16" t="s">
        <v>16118</v>
      </c>
      <c r="C563" s="12">
        <f t="shared" si="8"/>
        <v>-1.0323111935232897E-2</v>
      </c>
      <c r="D563" s="16" t="s">
        <v>16119</v>
      </c>
      <c r="E563" s="16" t="s">
        <v>16120</v>
      </c>
      <c r="F563" s="16" t="s">
        <v>16121</v>
      </c>
      <c r="G563" s="18">
        <v>-1.013122776564E+16</v>
      </c>
      <c r="H563" s="18">
        <v>1.38529102105833E+16</v>
      </c>
    </row>
    <row r="564" spans="1:8">
      <c r="A564" s="15">
        <v>41426</v>
      </c>
      <c r="B564" s="16" t="s">
        <v>16122</v>
      </c>
      <c r="C564" s="12">
        <f t="shared" si="8"/>
        <v>-7.4009928866323012E-5</v>
      </c>
      <c r="D564" s="16" t="s">
        <v>16123</v>
      </c>
      <c r="E564" s="16" t="s">
        <v>16124</v>
      </c>
      <c r="F564" s="16" t="s">
        <v>16121</v>
      </c>
      <c r="G564" s="18">
        <v>-1.09994007987667E+16</v>
      </c>
      <c r="H564" s="16" t="s">
        <v>16125</v>
      </c>
    </row>
    <row r="565" spans="1:8">
      <c r="A565" s="15">
        <v>41427</v>
      </c>
      <c r="B565" s="16" t="s">
        <v>16126</v>
      </c>
      <c r="C565" s="12">
        <f t="shared" si="8"/>
        <v>-7.4009171714450766E-5</v>
      </c>
      <c r="D565" s="16" t="s">
        <v>16127</v>
      </c>
      <c r="E565" s="16" t="s">
        <v>16128</v>
      </c>
      <c r="F565" s="16" t="s">
        <v>16121</v>
      </c>
      <c r="G565" s="18">
        <v>-4.26873743039892E+16</v>
      </c>
      <c r="H565" s="16" t="s">
        <v>16129</v>
      </c>
    </row>
    <row r="566" spans="1:8">
      <c r="A566" s="15">
        <v>41428</v>
      </c>
      <c r="B566" s="16" t="s">
        <v>16130</v>
      </c>
      <c r="C566" s="12">
        <f t="shared" si="8"/>
        <v>-7.4982175192216943E-5</v>
      </c>
      <c r="D566" s="16" t="s">
        <v>16131</v>
      </c>
      <c r="E566" s="16" t="s">
        <v>16132</v>
      </c>
      <c r="F566" s="16" t="s">
        <v>16121</v>
      </c>
      <c r="G566" s="18">
        <v>-4.2845840806320096E+16</v>
      </c>
      <c r="H566" s="18">
        <v>-1.63458156581836E+16</v>
      </c>
    </row>
    <row r="567" spans="1:8">
      <c r="A567" s="15">
        <v>41429</v>
      </c>
      <c r="B567" s="16" t="s">
        <v>16133</v>
      </c>
      <c r="C567" s="12">
        <f t="shared" si="8"/>
        <v>3.3598298115420735E-3</v>
      </c>
      <c r="D567" s="16" t="s">
        <v>16134</v>
      </c>
      <c r="E567" s="16" t="s">
        <v>16135</v>
      </c>
      <c r="F567" s="16" t="s">
        <v>16136</v>
      </c>
      <c r="G567" s="16" t="s">
        <v>16137</v>
      </c>
      <c r="H567" s="18">
        <v>-1.40585476182937E+16</v>
      </c>
    </row>
    <row r="568" spans="1:8">
      <c r="A568" s="15">
        <v>41430</v>
      </c>
      <c r="B568" s="16" t="s">
        <v>16138</v>
      </c>
      <c r="C568" s="12">
        <f t="shared" si="8"/>
        <v>-2.1224324128619101E-3</v>
      </c>
      <c r="D568" s="16" t="s">
        <v>16139</v>
      </c>
      <c r="E568" s="16" t="s">
        <v>16140</v>
      </c>
      <c r="F568" s="16" t="s">
        <v>16141</v>
      </c>
      <c r="G568" s="18">
        <v>6.07790228705864E+16</v>
      </c>
      <c r="H568" s="18">
        <v>-1.81839489039979E+16</v>
      </c>
    </row>
    <row r="569" spans="1:8">
      <c r="A569" s="15">
        <v>41431</v>
      </c>
      <c r="B569" s="16" t="s">
        <v>16142</v>
      </c>
      <c r="C569" s="12">
        <f t="shared" si="8"/>
        <v>-3.5207126192996385E-3</v>
      </c>
      <c r="D569" s="16" t="s">
        <v>16143</v>
      </c>
      <c r="E569" s="16" t="s">
        <v>16144</v>
      </c>
      <c r="F569" s="16" t="s">
        <v>16145</v>
      </c>
      <c r="G569" s="18">
        <v>-1.17806199299557E+16</v>
      </c>
      <c r="H569" s="18">
        <v>-2.50472483956213E+16</v>
      </c>
    </row>
    <row r="570" spans="1:8">
      <c r="A570" s="15">
        <v>41432</v>
      </c>
      <c r="B570" s="16" t="s">
        <v>16146</v>
      </c>
      <c r="C570" s="12">
        <f t="shared" si="8"/>
        <v>1.0873460299332884E-3</v>
      </c>
      <c r="D570" s="16" t="s">
        <v>16147</v>
      </c>
      <c r="E570" s="16" t="s">
        <v>16148</v>
      </c>
      <c r="F570" s="16" t="s">
        <v>16149</v>
      </c>
      <c r="G570" s="18">
        <v>7.7608284598394E+16</v>
      </c>
      <c r="H570" s="18">
        <v>-2.27302757519823E+16</v>
      </c>
    </row>
    <row r="571" spans="1:8">
      <c r="A571" s="15">
        <v>41433</v>
      </c>
      <c r="B571" s="16" t="s">
        <v>16150</v>
      </c>
      <c r="C571" s="12">
        <f t="shared" si="8"/>
        <v>-7.1234174821157323E-5</v>
      </c>
      <c r="D571" s="16" t="s">
        <v>16151</v>
      </c>
      <c r="E571" s="16" t="s">
        <v>16152</v>
      </c>
      <c r="F571" s="16" t="s">
        <v>16149</v>
      </c>
      <c r="G571" s="18">
        <v>4.74321165018596E+16</v>
      </c>
      <c r="H571" s="18">
        <v>-2.9711468797938E+16</v>
      </c>
    </row>
    <row r="572" spans="1:8">
      <c r="A572" s="15">
        <v>41433</v>
      </c>
      <c r="B572" s="16" t="s">
        <v>16150</v>
      </c>
      <c r="C572" s="12">
        <f t="shared" si="8"/>
        <v>0</v>
      </c>
      <c r="D572" s="16" t="s">
        <v>16151</v>
      </c>
      <c r="E572" s="16" t="s">
        <v>16152</v>
      </c>
      <c r="F572" s="16" t="s">
        <v>16149</v>
      </c>
      <c r="G572" s="18">
        <v>4.74321165018596E+16</v>
      </c>
      <c r="H572" s="18">
        <v>-2.9711468797938E+16</v>
      </c>
    </row>
    <row r="573" spans="1:8">
      <c r="A573" s="15">
        <v>41434</v>
      </c>
      <c r="B573" s="16" t="s">
        <v>16153</v>
      </c>
      <c r="C573" s="12">
        <f t="shared" si="8"/>
        <v>-7.1233347669886154E-5</v>
      </c>
      <c r="D573" s="16" t="s">
        <v>16154</v>
      </c>
      <c r="E573" s="16" t="s">
        <v>16155</v>
      </c>
      <c r="F573" s="16" t="s">
        <v>16149</v>
      </c>
      <c r="G573" s="18">
        <v>1.6521701100451501E+17</v>
      </c>
      <c r="H573" s="18">
        <v>-4.0407699361913104E+16</v>
      </c>
    </row>
    <row r="574" spans="1:8">
      <c r="A574" s="15">
        <v>41435</v>
      </c>
      <c r="B574" s="16" t="s">
        <v>16156</v>
      </c>
      <c r="C574" s="12">
        <f t="shared" si="8"/>
        <v>-7.1242357048371737E-5</v>
      </c>
      <c r="D574" s="16" t="s">
        <v>16157</v>
      </c>
      <c r="E574" s="16" t="s">
        <v>16158</v>
      </c>
      <c r="F574" s="16" t="s">
        <v>16149</v>
      </c>
      <c r="G574" s="18">
        <v>1.6518591901526598E+17</v>
      </c>
      <c r="H574" s="18">
        <v>-4.32163359804838E+16</v>
      </c>
    </row>
    <row r="575" spans="1:8">
      <c r="A575" s="15">
        <v>41436</v>
      </c>
      <c r="B575" s="16" t="s">
        <v>16159</v>
      </c>
      <c r="C575" s="12">
        <f t="shared" si="8"/>
        <v>-1.0760182609308196E-2</v>
      </c>
      <c r="D575" s="16" t="s">
        <v>16160</v>
      </c>
      <c r="E575" s="16" t="s">
        <v>16161</v>
      </c>
      <c r="F575" s="16" t="s">
        <v>16162</v>
      </c>
      <c r="G575" s="18">
        <v>2.23417119966777E+16</v>
      </c>
      <c r="H575" s="18">
        <v>-6.3770432808714096E+16</v>
      </c>
    </row>
    <row r="576" spans="1:8">
      <c r="A576" s="15">
        <v>41437</v>
      </c>
      <c r="B576" s="16" t="s">
        <v>16163</v>
      </c>
      <c r="C576" s="12">
        <f t="shared" si="8"/>
        <v>-1.2455561439229445E-2</v>
      </c>
      <c r="D576" s="16" t="s">
        <v>16164</v>
      </c>
      <c r="E576" s="16" t="s">
        <v>16165</v>
      </c>
      <c r="F576" s="16" t="s">
        <v>16162</v>
      </c>
      <c r="G576" s="18">
        <v>-1.21463528508568E+17</v>
      </c>
      <c r="H576" s="18">
        <v>-8.6198045079762208E+16</v>
      </c>
    </row>
    <row r="577" spans="1:8">
      <c r="A577" s="15">
        <v>41438</v>
      </c>
      <c r="B577" s="16" t="s">
        <v>16166</v>
      </c>
      <c r="C577" s="12">
        <f t="shared" si="8"/>
        <v>3.2455257781141391E-3</v>
      </c>
      <c r="D577" s="16" t="s">
        <v>16167</v>
      </c>
      <c r="E577" s="16" t="s">
        <v>16168</v>
      </c>
      <c r="F577" s="16" t="s">
        <v>16169</v>
      </c>
      <c r="G577" s="18">
        <v>-1.1937853200758899E+17</v>
      </c>
      <c r="H577" s="18">
        <v>-8.004989358768E+16</v>
      </c>
    </row>
    <row r="578" spans="1:8">
      <c r="A578" s="15">
        <v>41439</v>
      </c>
      <c r="B578" s="16" t="s">
        <v>16170</v>
      </c>
      <c r="C578" s="12">
        <f t="shared" si="8"/>
        <v>2.8305235714488411E-3</v>
      </c>
      <c r="D578" s="16" t="s">
        <v>16171</v>
      </c>
      <c r="E578" s="16" t="s">
        <v>16172</v>
      </c>
      <c r="F578" s="16" t="s">
        <v>16169</v>
      </c>
      <c r="G578" s="18">
        <v>-1.4479855913397299E+17</v>
      </c>
      <c r="H578" s="18">
        <v>-7.4629313952682208E+16</v>
      </c>
    </row>
    <row r="579" spans="1:8">
      <c r="A579" s="15">
        <v>41440</v>
      </c>
      <c r="B579" s="16" t="s">
        <v>16173</v>
      </c>
      <c r="C579" s="12">
        <f t="shared" ref="C579:C642" si="9">+(B579-B578)/B578</f>
        <v>-7.6390351238300725E-5</v>
      </c>
      <c r="D579" s="16" t="s">
        <v>16174</v>
      </c>
      <c r="E579" s="16" t="s">
        <v>16175</v>
      </c>
      <c r="F579" s="16" t="s">
        <v>16169</v>
      </c>
      <c r="G579" s="18">
        <v>-2.08489013032672E+17</v>
      </c>
      <c r="H579" s="18">
        <v>-7.25939692652636E+16</v>
      </c>
    </row>
    <row r="580" spans="1:8">
      <c r="A580" s="15">
        <v>41441</v>
      </c>
      <c r="B580" s="16" t="s">
        <v>16176</v>
      </c>
      <c r="C580" s="12">
        <f t="shared" si="9"/>
        <v>-7.8447466571987144E-5</v>
      </c>
      <c r="D580" s="16" t="s">
        <v>16177</v>
      </c>
      <c r="E580" s="16" t="s">
        <v>16178</v>
      </c>
      <c r="F580" s="16" t="s">
        <v>16169</v>
      </c>
      <c r="G580" s="18">
        <v>-2.3151466080717901E+17</v>
      </c>
      <c r="H580" s="18">
        <v>-7.5085706543617696E+16</v>
      </c>
    </row>
    <row r="581" spans="1:8">
      <c r="A581" s="15">
        <v>41442</v>
      </c>
      <c r="B581" s="16" t="s">
        <v>16179</v>
      </c>
      <c r="C581" s="12">
        <f t="shared" si="9"/>
        <v>3.3035178667352367E-3</v>
      </c>
      <c r="D581" s="16" t="s">
        <v>16180</v>
      </c>
      <c r="E581" s="16" t="s">
        <v>16181</v>
      </c>
      <c r="F581" s="16" t="s">
        <v>16169</v>
      </c>
      <c r="G581" s="18">
        <v>-1.99380996215196E+17</v>
      </c>
      <c r="H581" s="18">
        <v>-7.38819685008592E+16</v>
      </c>
    </row>
    <row r="582" spans="1:8">
      <c r="A582" s="15">
        <v>41443</v>
      </c>
      <c r="B582" s="16" t="s">
        <v>16182</v>
      </c>
      <c r="C582" s="12">
        <f t="shared" si="9"/>
        <v>8.5205718813246862E-3</v>
      </c>
      <c r="D582" s="16" t="s">
        <v>16183</v>
      </c>
      <c r="E582" s="16" t="s">
        <v>16184</v>
      </c>
      <c r="F582" s="16" t="s">
        <v>16145</v>
      </c>
      <c r="G582" s="18">
        <v>-1.1152950599260701E+17</v>
      </c>
      <c r="H582" s="18">
        <v>-5.33882614997656E+16</v>
      </c>
    </row>
    <row r="583" spans="1:8">
      <c r="A583" s="15">
        <v>41444</v>
      </c>
      <c r="B583" s="16" t="s">
        <v>16185</v>
      </c>
      <c r="C583" s="12">
        <f t="shared" si="9"/>
        <v>-5.5419661006468716E-3</v>
      </c>
      <c r="D583" s="16" t="s">
        <v>16186</v>
      </c>
      <c r="E583" s="16" t="s">
        <v>16187</v>
      </c>
      <c r="F583" s="16" t="s">
        <v>16188</v>
      </c>
      <c r="G583" s="18">
        <v>-1.4071214170097901E+17</v>
      </c>
      <c r="H583" s="18">
        <v>-6.48048647902616E+16</v>
      </c>
    </row>
    <row r="584" spans="1:8">
      <c r="A584" s="15">
        <v>41445</v>
      </c>
      <c r="B584" s="16" t="s">
        <v>16189</v>
      </c>
      <c r="C584" s="12">
        <f t="shared" si="9"/>
        <v>-2.0942027575753829E-2</v>
      </c>
      <c r="D584" s="16" t="s">
        <v>16190</v>
      </c>
      <c r="E584" s="16" t="s">
        <v>16191</v>
      </c>
      <c r="F584" s="16" t="s">
        <v>16145</v>
      </c>
      <c r="G584" s="18">
        <v>-3.4657677286348301E+17</v>
      </c>
      <c r="H584" s="18">
        <v>-1.03956735954784E+17</v>
      </c>
    </row>
    <row r="585" spans="1:8">
      <c r="A585" s="15">
        <v>41446</v>
      </c>
      <c r="B585" s="16" t="s">
        <v>16192</v>
      </c>
      <c r="C585" s="12">
        <f t="shared" si="9"/>
        <v>-4.7061050576018898E-3</v>
      </c>
      <c r="D585" s="16" t="s">
        <v>16193</v>
      </c>
      <c r="E585" s="16" t="s">
        <v>16194</v>
      </c>
      <c r="F585" s="16" t="s">
        <v>16195</v>
      </c>
      <c r="G585" s="18">
        <v>-4.1925294921320698E+17</v>
      </c>
      <c r="H585" s="18">
        <v>-1.12311685618748E+17</v>
      </c>
    </row>
    <row r="586" spans="1:8">
      <c r="A586" s="15">
        <v>41447</v>
      </c>
      <c r="B586" s="16" t="s">
        <v>16196</v>
      </c>
      <c r="C586" s="12">
        <f t="shared" si="9"/>
        <v>-6.6064544696035221E-5</v>
      </c>
      <c r="D586" s="16" t="s">
        <v>16197</v>
      </c>
      <c r="E586" s="16" t="s">
        <v>16198</v>
      </c>
      <c r="F586" s="16" t="s">
        <v>16195</v>
      </c>
      <c r="G586" s="18">
        <v>-4.4258089333021197E+17</v>
      </c>
      <c r="H586" s="18">
        <v>-1.23110934237242E+17</v>
      </c>
    </row>
    <row r="587" spans="1:8">
      <c r="A587" s="15">
        <v>41448</v>
      </c>
      <c r="B587" s="16" t="s">
        <v>16199</v>
      </c>
      <c r="C587" s="12">
        <f t="shared" si="9"/>
        <v>-6.6641127258234984E-5</v>
      </c>
      <c r="D587" s="16" t="s">
        <v>16200</v>
      </c>
      <c r="E587" s="16" t="s">
        <v>16201</v>
      </c>
      <c r="F587" s="16" t="s">
        <v>16195</v>
      </c>
      <c r="G587" s="18">
        <v>-4.5476240256783699E+17</v>
      </c>
      <c r="H587" s="18">
        <v>-1.23093937843478E+17</v>
      </c>
    </row>
    <row r="588" spans="1:8">
      <c r="A588" s="15">
        <v>41449</v>
      </c>
      <c r="B588" s="16" t="s">
        <v>16202</v>
      </c>
      <c r="C588" s="12">
        <f t="shared" si="9"/>
        <v>-1.475033815834465E-2</v>
      </c>
      <c r="D588" s="16" t="s">
        <v>16203</v>
      </c>
      <c r="E588" s="16" t="s">
        <v>16204</v>
      </c>
      <c r="F588" s="16" t="s">
        <v>16149</v>
      </c>
      <c r="G588" s="18">
        <v>-5.4448944798730803E+17</v>
      </c>
      <c r="H588" s="18">
        <v>-1.4734248619826598E+17</v>
      </c>
    </row>
    <row r="589" spans="1:8">
      <c r="A589" s="15">
        <v>41450</v>
      </c>
      <c r="B589" s="16" t="s">
        <v>16205</v>
      </c>
      <c r="C589" s="12">
        <f t="shared" si="9"/>
        <v>-1.025391673889996E-2</v>
      </c>
      <c r="D589" s="16" t="s">
        <v>16206</v>
      </c>
      <c r="E589" s="16" t="s">
        <v>16207</v>
      </c>
      <c r="F589" s="16" t="s">
        <v>16145</v>
      </c>
      <c r="G589" s="18">
        <v>-5.97665122207952E+17</v>
      </c>
      <c r="H589" s="18">
        <v>-1.7597600293623002E+17</v>
      </c>
    </row>
    <row r="590" spans="1:8">
      <c r="A590" s="15">
        <v>41451</v>
      </c>
      <c r="B590" s="16" t="s">
        <v>16208</v>
      </c>
      <c r="C590" s="12">
        <f t="shared" si="9"/>
        <v>1.1971594481552177E-2</v>
      </c>
      <c r="D590" s="16" t="s">
        <v>16209</v>
      </c>
      <c r="E590" s="16" t="s">
        <v>16210</v>
      </c>
      <c r="F590" s="16" t="s">
        <v>16149</v>
      </c>
      <c r="G590" s="18">
        <v>-5.39589802860296E+17</v>
      </c>
      <c r="H590" s="18">
        <v>-1.5037869704764701E+17</v>
      </c>
    </row>
    <row r="591" spans="1:8">
      <c r="A591" s="15">
        <v>41452</v>
      </c>
      <c r="B591" s="16" t="s">
        <v>16211</v>
      </c>
      <c r="C591" s="12">
        <f t="shared" si="9"/>
        <v>2.2519387618785262E-3</v>
      </c>
      <c r="D591" s="16" t="s">
        <v>16212</v>
      </c>
      <c r="E591" s="16" t="s">
        <v>16213</v>
      </c>
      <c r="F591" s="16" t="s">
        <v>16214</v>
      </c>
      <c r="G591" s="18">
        <v>-5.6085545363605299E+17</v>
      </c>
      <c r="H591" s="18">
        <v>-1.4640083022553402E+17</v>
      </c>
    </row>
    <row r="592" spans="1:8">
      <c r="A592" s="15">
        <v>41453</v>
      </c>
      <c r="B592" s="16" t="s">
        <v>16215</v>
      </c>
      <c r="C592" s="12">
        <f t="shared" si="9"/>
        <v>2.2371338020602743E-2</v>
      </c>
      <c r="D592" s="16" t="s">
        <v>16216</v>
      </c>
      <c r="E592" s="16" t="s">
        <v>16217</v>
      </c>
      <c r="F592" s="16" t="s">
        <v>16218</v>
      </c>
      <c r="G592" s="18">
        <v>-3.9567292918954803E+17</v>
      </c>
      <c r="H592" s="18">
        <v>-1.07184673080456E+17</v>
      </c>
    </row>
    <row r="593" spans="1:8">
      <c r="A593" s="15">
        <v>41454</v>
      </c>
      <c r="B593" s="16" t="s">
        <v>16219</v>
      </c>
      <c r="C593" s="12">
        <f t="shared" si="9"/>
        <v>-7.3105849377105256E-5</v>
      </c>
      <c r="D593" s="16" t="s">
        <v>16220</v>
      </c>
      <c r="E593" s="16" t="s">
        <v>16221</v>
      </c>
      <c r="F593" s="16" t="s">
        <v>16218</v>
      </c>
      <c r="G593" s="18">
        <v>-3.7186456909934598E+17</v>
      </c>
      <c r="H593" s="18">
        <v>-1.07169276935886E+17</v>
      </c>
    </row>
    <row r="594" spans="1:8">
      <c r="A594" s="15">
        <v>41455</v>
      </c>
      <c r="B594" s="16" t="s">
        <v>16222</v>
      </c>
      <c r="C594" s="12">
        <f t="shared" si="9"/>
        <v>-7.3105222724789389E-5</v>
      </c>
      <c r="D594" s="16" t="s">
        <v>16223</v>
      </c>
      <c r="E594" s="16" t="s">
        <v>16224</v>
      </c>
      <c r="F594" s="16" t="s">
        <v>16218</v>
      </c>
      <c r="G594" s="18">
        <v>-2.8797219831032E+17</v>
      </c>
      <c r="H594" s="18">
        <v>-1.07203335385776E+17</v>
      </c>
    </row>
    <row r="595" spans="1:8">
      <c r="A595" s="15">
        <v>41456</v>
      </c>
      <c r="B595" s="16" t="s">
        <v>16225</v>
      </c>
      <c r="C595" s="12">
        <f t="shared" si="9"/>
        <v>-9.0133683807247899E-5</v>
      </c>
      <c r="D595" s="16" t="s">
        <v>16226</v>
      </c>
      <c r="E595" s="16" t="s">
        <v>16227</v>
      </c>
      <c r="F595" s="16" t="s">
        <v>16218</v>
      </c>
      <c r="G595" s="18">
        <v>-2.8811187703177402E+17</v>
      </c>
      <c r="H595" s="18">
        <v>-1.03641107735622E+17</v>
      </c>
    </row>
    <row r="596" spans="1:8">
      <c r="A596" s="15">
        <v>41457</v>
      </c>
      <c r="B596" s="16" t="s">
        <v>16228</v>
      </c>
      <c r="C596" s="12">
        <f t="shared" si="9"/>
        <v>-1.9283835632946166E-3</v>
      </c>
      <c r="D596" s="16" t="s">
        <v>16229</v>
      </c>
      <c r="E596" s="16" t="s">
        <v>16230</v>
      </c>
      <c r="F596" s="16" t="s">
        <v>16141</v>
      </c>
      <c r="G596" s="18">
        <v>-3.0400909307737498E+17</v>
      </c>
      <c r="H596" s="18">
        <v>-1.23051763994566E+17</v>
      </c>
    </row>
    <row r="597" spans="1:8">
      <c r="A597" s="15">
        <v>41458</v>
      </c>
      <c r="B597" s="16" t="s">
        <v>16231</v>
      </c>
      <c r="C597" s="12">
        <f t="shared" si="9"/>
        <v>7.01024370598168E-4</v>
      </c>
      <c r="D597" s="16" t="s">
        <v>16232</v>
      </c>
      <c r="E597" s="16" t="s">
        <v>16233</v>
      </c>
      <c r="F597" s="16" t="s">
        <v>16234</v>
      </c>
      <c r="G597" s="18">
        <v>-2.9740891229490502E+17</v>
      </c>
      <c r="H597" s="18">
        <v>-1.2307747564569101E+17</v>
      </c>
    </row>
    <row r="598" spans="1:8">
      <c r="A598" s="15">
        <v>41459</v>
      </c>
      <c r="B598" s="16" t="s">
        <v>16235</v>
      </c>
      <c r="C598" s="12">
        <f t="shared" si="9"/>
        <v>5.1546222887639418E-3</v>
      </c>
      <c r="D598" s="16" t="s">
        <v>16236</v>
      </c>
      <c r="E598" s="16" t="s">
        <v>16237</v>
      </c>
      <c r="F598" s="16" t="s">
        <v>16238</v>
      </c>
      <c r="G598" s="18">
        <v>-2.8196441232677901E+17</v>
      </c>
      <c r="H598" s="18">
        <v>-1.1375818049216301E+17</v>
      </c>
    </row>
    <row r="599" spans="1:8">
      <c r="A599" s="15">
        <v>41460</v>
      </c>
      <c r="B599" s="16" t="s">
        <v>16239</v>
      </c>
      <c r="C599" s="12">
        <f t="shared" si="9"/>
        <v>-7.6077015514818217E-3</v>
      </c>
      <c r="D599" s="16" t="s">
        <v>16240</v>
      </c>
      <c r="E599" s="16" t="s">
        <v>16241</v>
      </c>
      <c r="F599" s="16" t="s">
        <v>16242</v>
      </c>
      <c r="G599" s="18">
        <v>-3.2853945790760998E+17</v>
      </c>
      <c r="H599" s="18">
        <v>-1.2724946720657299E+17</v>
      </c>
    </row>
    <row r="600" spans="1:8">
      <c r="A600" s="15">
        <v>41461</v>
      </c>
      <c r="B600" s="16" t="s">
        <v>16243</v>
      </c>
      <c r="C600" s="12">
        <f t="shared" si="9"/>
        <v>-6.8107301820320002E-5</v>
      </c>
      <c r="D600" s="16" t="s">
        <v>16244</v>
      </c>
      <c r="E600" s="16" t="s">
        <v>16245</v>
      </c>
      <c r="F600" s="16" t="s">
        <v>16242</v>
      </c>
      <c r="G600" s="18">
        <v>-2.9967990733754701E+17</v>
      </c>
      <c r="H600" s="18">
        <v>-1.2724183005761901E+17</v>
      </c>
    </row>
    <row r="601" spans="1:8">
      <c r="A601" s="15">
        <v>41462</v>
      </c>
      <c r="B601" s="16" t="s">
        <v>16246</v>
      </c>
      <c r="C601" s="12">
        <f t="shared" si="9"/>
        <v>-6.810629821886421E-5</v>
      </c>
      <c r="D601" s="16" t="s">
        <v>16247</v>
      </c>
      <c r="E601" s="16" t="s">
        <v>16248</v>
      </c>
      <c r="F601" s="16" t="s">
        <v>16242</v>
      </c>
      <c r="G601" s="18">
        <v>-3.0945118753022003E+17</v>
      </c>
      <c r="H601" s="18">
        <v>-1.21749541331738E+17</v>
      </c>
    </row>
    <row r="602" spans="1:8">
      <c r="A602" s="15">
        <v>41462</v>
      </c>
      <c r="B602" s="16" t="s">
        <v>16246</v>
      </c>
      <c r="C602" s="12">
        <f t="shared" si="9"/>
        <v>0</v>
      </c>
      <c r="D602" s="16" t="s">
        <v>16247</v>
      </c>
      <c r="E602" s="16" t="s">
        <v>16248</v>
      </c>
      <c r="F602" s="16" t="s">
        <v>16242</v>
      </c>
      <c r="G602" s="18">
        <v>-3.0945118753022003E+17</v>
      </c>
      <c r="H602" s="18">
        <v>-1.21749541331738E+17</v>
      </c>
    </row>
    <row r="603" spans="1:8">
      <c r="A603" s="15">
        <v>41463</v>
      </c>
      <c r="B603" s="16" t="s">
        <v>16249</v>
      </c>
      <c r="C603" s="12">
        <f t="shared" si="9"/>
        <v>-1.7790376562990501E-3</v>
      </c>
      <c r="D603" s="16" t="s">
        <v>16250</v>
      </c>
      <c r="E603" s="16" t="s">
        <v>16251</v>
      </c>
      <c r="F603" s="16" t="s">
        <v>16252</v>
      </c>
      <c r="G603" s="18">
        <v>-3.2366457717172403E+17</v>
      </c>
      <c r="H603" s="18">
        <v>-1.30541418069508E+17</v>
      </c>
    </row>
    <row r="604" spans="1:8">
      <c r="A604" s="15">
        <v>41464</v>
      </c>
      <c r="B604" s="16" t="s">
        <v>16253</v>
      </c>
      <c r="C604" s="12">
        <f t="shared" si="9"/>
        <v>-7.8289591072684787E-3</v>
      </c>
      <c r="D604" s="16" t="s">
        <v>16254</v>
      </c>
      <c r="E604" s="16" t="s">
        <v>16255</v>
      </c>
      <c r="F604" s="16" t="s">
        <v>16238</v>
      </c>
      <c r="G604" s="18">
        <v>-3.84811523741816E+17</v>
      </c>
      <c r="H604" s="18">
        <v>-1.4310051705125101E+17</v>
      </c>
    </row>
    <row r="605" spans="1:8">
      <c r="A605" s="15">
        <v>41465</v>
      </c>
      <c r="B605" s="16" t="s">
        <v>16256</v>
      </c>
      <c r="C605" s="12">
        <f t="shared" si="9"/>
        <v>-1.0100245551254224E-2</v>
      </c>
      <c r="D605" s="16" t="s">
        <v>16257</v>
      </c>
      <c r="E605" s="16" t="s">
        <v>16258</v>
      </c>
      <c r="F605" s="16" t="s">
        <v>16121</v>
      </c>
      <c r="G605" s="18">
        <v>-4.5581765911119002E+17</v>
      </c>
      <c r="H605" s="18">
        <v>-1.59546519096792E+17</v>
      </c>
    </row>
    <row r="606" spans="1:8">
      <c r="A606" s="15">
        <v>41466</v>
      </c>
      <c r="B606" s="16" t="s">
        <v>16259</v>
      </c>
      <c r="C606" s="12">
        <f t="shared" si="9"/>
        <v>2.0919969166841992E-2</v>
      </c>
      <c r="D606" s="16" t="s">
        <v>16260</v>
      </c>
      <c r="E606" s="16" t="s">
        <v>16261</v>
      </c>
      <c r="F606" s="16" t="s">
        <v>14247</v>
      </c>
      <c r="G606" s="18">
        <v>-2.0144018753436198E+17</v>
      </c>
      <c r="H606" s="18">
        <v>-1.2337234930008E+17</v>
      </c>
    </row>
    <row r="607" spans="1:8">
      <c r="A607" s="15">
        <v>41467</v>
      </c>
      <c r="B607" s="16" t="s">
        <v>16262</v>
      </c>
      <c r="C607" s="12">
        <f t="shared" si="9"/>
        <v>5.9263994396776213E-3</v>
      </c>
      <c r="D607" s="16" t="s">
        <v>16263</v>
      </c>
      <c r="E607" s="16" t="s">
        <v>16264</v>
      </c>
      <c r="F607" s="16" t="s">
        <v>16265</v>
      </c>
      <c r="G607" s="16" t="s">
        <v>16266</v>
      </c>
      <c r="H607" s="18">
        <v>-1.12661426852138E+17</v>
      </c>
    </row>
    <row r="608" spans="1:8">
      <c r="A608" s="15">
        <v>41468</v>
      </c>
      <c r="B608" s="16" t="s">
        <v>16267</v>
      </c>
      <c r="C608" s="12">
        <f t="shared" si="9"/>
        <v>-7.0051140415083665E-5</v>
      </c>
      <c r="D608" s="16" t="s">
        <v>16268</v>
      </c>
      <c r="E608" s="16" t="s">
        <v>16269</v>
      </c>
      <c r="F608" s="16" t="s">
        <v>16265</v>
      </c>
      <c r="G608" s="18">
        <v>-4.00124470963526E+16</v>
      </c>
      <c r="H608" s="18">
        <v>-1.1707653465628499E+17</v>
      </c>
    </row>
    <row r="609" spans="1:8">
      <c r="A609" s="15">
        <v>41469</v>
      </c>
      <c r="B609" s="16" t="s">
        <v>16270</v>
      </c>
      <c r="C609" s="12">
        <f t="shared" si="9"/>
        <v>-7.0628715071872756E-5</v>
      </c>
      <c r="D609" s="16" t="s">
        <v>16271</v>
      </c>
      <c r="E609" s="16" t="s">
        <v>16272</v>
      </c>
      <c r="F609" s="16" t="s">
        <v>16265</v>
      </c>
      <c r="G609" s="18">
        <v>-7.3261361407943008E+16</v>
      </c>
      <c r="H609" s="18">
        <v>-1.13838391804304E+17</v>
      </c>
    </row>
    <row r="610" spans="1:8">
      <c r="A610" s="15">
        <v>41470</v>
      </c>
      <c r="B610" s="16" t="s">
        <v>16273</v>
      </c>
      <c r="C610" s="12">
        <f t="shared" si="9"/>
        <v>1.6975415348514857E-2</v>
      </c>
      <c r="D610" s="16" t="s">
        <v>16274</v>
      </c>
      <c r="E610" s="16" t="s">
        <v>16275</v>
      </c>
      <c r="F610" s="16" t="s">
        <v>16252</v>
      </c>
      <c r="G610" s="18">
        <v>1.38425950056088E+17</v>
      </c>
      <c r="H610" s="18">
        <v>-8.5678451276207904E+16</v>
      </c>
    </row>
    <row r="611" spans="1:8">
      <c r="A611" s="15">
        <v>41471</v>
      </c>
      <c r="B611" s="16" t="s">
        <v>16276</v>
      </c>
      <c r="C611" s="12">
        <f t="shared" si="9"/>
        <v>7.1992640243036107E-3</v>
      </c>
      <c r="D611" s="16" t="s">
        <v>16277</v>
      </c>
      <c r="E611" s="16" t="s">
        <v>16278</v>
      </c>
      <c r="F611" s="16" t="s">
        <v>16252</v>
      </c>
      <c r="G611" s="18">
        <v>2.43435731536992E+17</v>
      </c>
      <c r="H611" s="18">
        <v>-6.7419084445820704E+16</v>
      </c>
    </row>
    <row r="612" spans="1:8">
      <c r="A612" s="15">
        <v>41472</v>
      </c>
      <c r="B612" s="16" t="s">
        <v>16279</v>
      </c>
      <c r="C612" s="12">
        <f t="shared" si="9"/>
        <v>1.4405249264673497E-2</v>
      </c>
      <c r="D612" s="16" t="s">
        <v>16280</v>
      </c>
      <c r="E612" s="16" t="s">
        <v>16281</v>
      </c>
      <c r="F612" s="16" t="s">
        <v>16136</v>
      </c>
      <c r="G612" s="18">
        <v>4.2157475814494202E+17</v>
      </c>
      <c r="H612" s="18">
        <v>-4.99441087101444E+16</v>
      </c>
    </row>
    <row r="613" spans="1:8">
      <c r="A613" s="15">
        <v>41473</v>
      </c>
      <c r="B613" s="16" t="s">
        <v>16282</v>
      </c>
      <c r="C613" s="12">
        <f t="shared" si="9"/>
        <v>4.6060189129451404E-3</v>
      </c>
      <c r="D613" s="16" t="s">
        <v>16283</v>
      </c>
      <c r="E613" s="16" t="s">
        <v>16284</v>
      </c>
      <c r="F613" s="16" t="s">
        <v>16136</v>
      </c>
      <c r="G613" s="18">
        <v>3.5587726464316301E+17</v>
      </c>
      <c r="H613" s="18">
        <v>-4.09094040475844E+16</v>
      </c>
    </row>
    <row r="614" spans="1:8">
      <c r="A614" s="15">
        <v>41474</v>
      </c>
      <c r="B614" s="16" t="s">
        <v>16285</v>
      </c>
      <c r="C614" s="12">
        <f t="shared" si="9"/>
        <v>7.2659568259649662E-3</v>
      </c>
      <c r="D614" s="16" t="s">
        <v>16286</v>
      </c>
      <c r="E614" s="16" t="s">
        <v>16287</v>
      </c>
      <c r="F614" s="16" t="s">
        <v>16288</v>
      </c>
      <c r="G614" s="18">
        <v>5.8430577982968998E+17</v>
      </c>
      <c r="H614" s="18">
        <v>-2.65817712655054E+16</v>
      </c>
    </row>
    <row r="615" spans="1:8">
      <c r="A615" s="15">
        <v>41475</v>
      </c>
      <c r="B615" s="16" t="s">
        <v>16289</v>
      </c>
      <c r="C615" s="12">
        <f t="shared" si="9"/>
        <v>-7.0323834676656592E-5</v>
      </c>
      <c r="D615" s="16" t="s">
        <v>16290</v>
      </c>
      <c r="E615" s="16" t="s">
        <v>16291</v>
      </c>
      <c r="F615" s="16" t="s">
        <v>16288</v>
      </c>
      <c r="G615" s="18">
        <v>1.04785141065435E+18</v>
      </c>
      <c r="H615" s="18">
        <v>-2.51323794468472E+16</v>
      </c>
    </row>
    <row r="616" spans="1:8">
      <c r="A616" s="15">
        <v>41476</v>
      </c>
      <c r="B616" s="16" t="s">
        <v>16292</v>
      </c>
      <c r="C616" s="12">
        <f t="shared" si="9"/>
        <v>-7.0503722500699255E-5</v>
      </c>
      <c r="D616" s="16" t="s">
        <v>16293</v>
      </c>
      <c r="E616" s="16" t="s">
        <v>16294</v>
      </c>
      <c r="F616" s="16" t="s">
        <v>16288</v>
      </c>
      <c r="G616" s="18">
        <v>1.1669617944146601E+18</v>
      </c>
      <c r="H616" s="18">
        <v>-3.56279797417035E+16</v>
      </c>
    </row>
    <row r="617" spans="1:8">
      <c r="A617" s="15">
        <v>41477</v>
      </c>
      <c r="B617" s="16" t="s">
        <v>16295</v>
      </c>
      <c r="C617" s="12">
        <f t="shared" si="9"/>
        <v>-9.5795257683816571E-3</v>
      </c>
      <c r="D617" s="16" t="s">
        <v>16296</v>
      </c>
      <c r="E617" s="16" t="s">
        <v>16297</v>
      </c>
      <c r="F617" s="16" t="s">
        <v>16298</v>
      </c>
      <c r="G617" s="18">
        <v>9.2902976486445696E+17</v>
      </c>
      <c r="H617" s="18">
        <v>-5.9880211449176704E+16</v>
      </c>
    </row>
    <row r="618" spans="1:8">
      <c r="A618" s="15">
        <v>41478</v>
      </c>
      <c r="B618" s="16" t="s">
        <v>16299</v>
      </c>
      <c r="C618" s="12">
        <f t="shared" si="9"/>
        <v>8.7022815393564459E-3</v>
      </c>
      <c r="D618" s="16" t="s">
        <v>16300</v>
      </c>
      <c r="E618" s="16" t="s">
        <v>16301</v>
      </c>
      <c r="F618" s="16" t="s">
        <v>16298</v>
      </c>
      <c r="G618" s="18">
        <v>1.14523202602858E+18</v>
      </c>
      <c r="H618" s="18">
        <v>-5.1257106472662096E+16</v>
      </c>
    </row>
    <row r="619" spans="1:8">
      <c r="A619" s="15">
        <v>41479</v>
      </c>
      <c r="B619" s="16" t="s">
        <v>16302</v>
      </c>
      <c r="C619" s="12">
        <f t="shared" si="9"/>
        <v>5.6960260507698934E-3</v>
      </c>
      <c r="D619" s="16" t="s">
        <v>16303</v>
      </c>
      <c r="E619" s="16" t="s">
        <v>16304</v>
      </c>
      <c r="F619" s="16" t="s">
        <v>16141</v>
      </c>
      <c r="G619" s="18">
        <v>1.75426857204483E+18</v>
      </c>
      <c r="H619" s="18">
        <v>-4.32927545963512E+16</v>
      </c>
    </row>
    <row r="620" spans="1:8">
      <c r="A620" s="15">
        <v>41480</v>
      </c>
      <c r="B620" s="16" t="s">
        <v>16305</v>
      </c>
      <c r="C620" s="12">
        <f t="shared" si="9"/>
        <v>-2.8950585493461621E-3</v>
      </c>
      <c r="D620" s="16" t="s">
        <v>16306</v>
      </c>
      <c r="E620" s="16" t="s">
        <v>16307</v>
      </c>
      <c r="F620" s="16" t="s">
        <v>16298</v>
      </c>
      <c r="G620" s="18">
        <v>2.0140287245057001E+18</v>
      </c>
      <c r="H620" s="18">
        <v>-4.8768953849297296E+16</v>
      </c>
    </row>
    <row r="621" spans="1:8">
      <c r="A621" s="15">
        <v>41481</v>
      </c>
      <c r="B621" s="16" t="s">
        <v>16308</v>
      </c>
      <c r="C621" s="12">
        <f t="shared" si="9"/>
        <v>-9.6246193825255655E-4</v>
      </c>
      <c r="D621" s="16" t="s">
        <v>16309</v>
      </c>
      <c r="E621" s="16" t="s">
        <v>16310</v>
      </c>
      <c r="F621" s="16" t="s">
        <v>16311</v>
      </c>
      <c r="G621" s="18">
        <v>1.57737799409571E+18</v>
      </c>
      <c r="H621" s="18">
        <v>-5.0491043856294096E+16</v>
      </c>
    </row>
    <row r="622" spans="1:8">
      <c r="A622" s="15">
        <v>41482</v>
      </c>
      <c r="B622" s="16" t="s">
        <v>16312</v>
      </c>
      <c r="C622" s="12">
        <f t="shared" si="9"/>
        <v>-7.0369159352282404E-5</v>
      </c>
      <c r="D622" s="16" t="s">
        <v>16313</v>
      </c>
      <c r="E622" s="16" t="s">
        <v>16314</v>
      </c>
      <c r="F622" s="16" t="s">
        <v>16311</v>
      </c>
      <c r="G622" s="18">
        <v>1.5056511167536799E+18</v>
      </c>
      <c r="H622" s="18">
        <v>-4.35973265519758E+16</v>
      </c>
    </row>
    <row r="623" spans="1:8">
      <c r="A623" s="15">
        <v>41483</v>
      </c>
      <c r="B623" s="16" t="s">
        <v>16315</v>
      </c>
      <c r="C623" s="12">
        <f t="shared" si="9"/>
        <v>-7.0430718886068866E-5</v>
      </c>
      <c r="D623" s="16" t="s">
        <v>16316</v>
      </c>
      <c r="E623" s="16" t="s">
        <v>16317</v>
      </c>
      <c r="F623" s="16" t="s">
        <v>16311</v>
      </c>
      <c r="G623" s="18">
        <v>9.1268303340009702E+17</v>
      </c>
      <c r="H623" s="18">
        <v>-4.9827291761417504E+16</v>
      </c>
    </row>
    <row r="624" spans="1:8">
      <c r="A624" s="15">
        <v>41484</v>
      </c>
      <c r="B624" s="16" t="s">
        <v>16318</v>
      </c>
      <c r="C624" s="12">
        <f t="shared" si="9"/>
        <v>-3.2743871256996297E-3</v>
      </c>
      <c r="D624" s="16" t="s">
        <v>16319</v>
      </c>
      <c r="E624" s="16" t="s">
        <v>16320</v>
      </c>
      <c r="F624" s="16" t="s">
        <v>16188</v>
      </c>
      <c r="G624" s="18">
        <v>8.3949803986200397E+17</v>
      </c>
      <c r="H624" s="18">
        <v>-6.0789015900837696E+16</v>
      </c>
    </row>
    <row r="625" spans="1:8">
      <c r="A625" s="15">
        <v>41485</v>
      </c>
      <c r="B625" s="16" t="s">
        <v>16321</v>
      </c>
      <c r="C625" s="12">
        <f t="shared" si="9"/>
        <v>2.6044718083215535E-3</v>
      </c>
      <c r="D625" s="16" t="s">
        <v>16322</v>
      </c>
      <c r="E625" s="16" t="s">
        <v>16323</v>
      </c>
      <c r="F625" s="16" t="s">
        <v>16188</v>
      </c>
      <c r="G625" s="18">
        <v>9.0033228235213798E+17</v>
      </c>
      <c r="H625" s="18">
        <v>-5.8755287313539104E+16</v>
      </c>
    </row>
    <row r="626" spans="1:8">
      <c r="A626" s="15">
        <v>41486</v>
      </c>
      <c r="B626" s="16" t="s">
        <v>16324</v>
      </c>
      <c r="C626" s="12">
        <f t="shared" si="9"/>
        <v>2.9031666410699953E-4</v>
      </c>
      <c r="D626" s="16" t="s">
        <v>16325</v>
      </c>
      <c r="E626" s="16" t="s">
        <v>16326</v>
      </c>
      <c r="F626" s="16" t="s">
        <v>16169</v>
      </c>
      <c r="G626" s="18">
        <v>9.0914806956048397E+17</v>
      </c>
      <c r="H626" s="18">
        <v>-6.4787256745089504E+16</v>
      </c>
    </row>
    <row r="627" spans="1:8">
      <c r="A627" s="15">
        <v>41487</v>
      </c>
      <c r="B627" s="16" t="s">
        <v>16327</v>
      </c>
      <c r="C627" s="12">
        <f t="shared" si="9"/>
        <v>1.3719931623396924E-2</v>
      </c>
      <c r="D627" s="16" t="s">
        <v>16328</v>
      </c>
      <c r="E627" s="16" t="s">
        <v>16329</v>
      </c>
      <c r="F627" s="16" t="s">
        <v>16330</v>
      </c>
      <c r="G627" s="18">
        <v>1.30696510541677E+18</v>
      </c>
      <c r="H627" s="18">
        <v>-3.8450351817159296E+16</v>
      </c>
    </row>
    <row r="628" spans="1:8">
      <c r="A628" s="15">
        <v>41488</v>
      </c>
      <c r="B628" s="16" t="s">
        <v>16331</v>
      </c>
      <c r="C628" s="12">
        <f t="shared" si="9"/>
        <v>4.9924279882776383E-3</v>
      </c>
      <c r="D628" s="16" t="s">
        <v>16332</v>
      </c>
      <c r="E628" s="16" t="s">
        <v>16333</v>
      </c>
      <c r="F628" s="16" t="s">
        <v>4452</v>
      </c>
      <c r="G628" s="18">
        <v>1.4302564776136E+18</v>
      </c>
      <c r="H628" s="18">
        <v>-2.85389845944851E+16</v>
      </c>
    </row>
    <row r="629" spans="1:8">
      <c r="A629" s="15">
        <v>41489</v>
      </c>
      <c r="B629" s="16" t="s">
        <v>16334</v>
      </c>
      <c r="C629" s="12">
        <f t="shared" si="9"/>
        <v>-6.2091728995126728E-5</v>
      </c>
      <c r="D629" s="16" t="s">
        <v>16335</v>
      </c>
      <c r="E629" s="16" t="s">
        <v>16336</v>
      </c>
      <c r="F629" s="16" t="s">
        <v>4452</v>
      </c>
      <c r="G629" s="18">
        <v>1.2811685571747699E+18</v>
      </c>
      <c r="H629" s="18">
        <v>-3.4458425271623E+16</v>
      </c>
    </row>
    <row r="630" spans="1:8">
      <c r="A630" s="15">
        <v>41490</v>
      </c>
      <c r="B630" s="16" t="s">
        <v>16337</v>
      </c>
      <c r="C630" s="12">
        <f t="shared" si="9"/>
        <v>-6.4500789997285575E-5</v>
      </c>
      <c r="D630" s="16" t="s">
        <v>16338</v>
      </c>
      <c r="E630" s="16" t="s">
        <v>16339</v>
      </c>
      <c r="F630" s="16" t="s">
        <v>4452</v>
      </c>
      <c r="G630" s="18">
        <v>1.5013167703082601E+18</v>
      </c>
      <c r="H630" s="18">
        <v>-2.42301217266834E+16</v>
      </c>
    </row>
    <row r="631" spans="1:8">
      <c r="A631" s="15">
        <v>41491</v>
      </c>
      <c r="B631" s="16" t="s">
        <v>16340</v>
      </c>
      <c r="C631" s="12">
        <f t="shared" si="9"/>
        <v>-3.5186543400831378E-3</v>
      </c>
      <c r="D631" s="16" t="s">
        <v>16341</v>
      </c>
      <c r="E631" s="16" t="s">
        <v>16342</v>
      </c>
      <c r="F631" s="16" t="s">
        <v>16343</v>
      </c>
      <c r="G631" s="18">
        <v>1.3983000646314099E+18</v>
      </c>
      <c r="H631" s="18">
        <v>-4.4246171498028704E+16</v>
      </c>
    </row>
    <row r="632" spans="1:8">
      <c r="A632" s="15">
        <v>41491</v>
      </c>
      <c r="B632" s="16" t="s">
        <v>16340</v>
      </c>
      <c r="C632" s="12">
        <f t="shared" si="9"/>
        <v>0</v>
      </c>
      <c r="D632" s="16" t="s">
        <v>16341</v>
      </c>
      <c r="E632" s="16" t="s">
        <v>16342</v>
      </c>
      <c r="F632" s="16" t="s">
        <v>16343</v>
      </c>
      <c r="G632" s="18">
        <v>1.3983000646314099E+18</v>
      </c>
      <c r="H632" s="18">
        <v>-4.4246171498028704E+16</v>
      </c>
    </row>
    <row r="633" spans="1:8">
      <c r="A633" s="15">
        <v>41492</v>
      </c>
      <c r="B633" s="16" t="s">
        <v>16344</v>
      </c>
      <c r="C633" s="12">
        <f t="shared" si="9"/>
        <v>5.6235707847210274E-3</v>
      </c>
      <c r="D633" s="16" t="s">
        <v>16345</v>
      </c>
      <c r="E633" s="16" t="s">
        <v>16346</v>
      </c>
      <c r="F633" s="16" t="s">
        <v>4452</v>
      </c>
      <c r="G633" s="18">
        <v>1.5697722619798999E+18</v>
      </c>
      <c r="H633" s="18">
        <v>-2.9461040710507E+16</v>
      </c>
    </row>
    <row r="634" spans="1:8">
      <c r="A634" s="15">
        <v>41493</v>
      </c>
      <c r="B634" s="16" t="s">
        <v>16347</v>
      </c>
      <c r="C634" s="12">
        <f t="shared" si="9"/>
        <v>-6.7161570925410954E-5</v>
      </c>
      <c r="D634" s="16" t="s">
        <v>16348</v>
      </c>
      <c r="E634" s="16" t="s">
        <v>16349</v>
      </c>
      <c r="F634" s="16" t="s">
        <v>16350</v>
      </c>
      <c r="G634" s="18">
        <v>1.62390681104639E+18</v>
      </c>
      <c r="H634" s="18">
        <v>-2.85513031558182E+16</v>
      </c>
    </row>
    <row r="635" spans="1:8">
      <c r="A635" s="15">
        <v>41494</v>
      </c>
      <c r="B635" s="16" t="s">
        <v>16351</v>
      </c>
      <c r="C635" s="12">
        <f t="shared" si="9"/>
        <v>-2.0341754122642696E-3</v>
      </c>
      <c r="D635" s="16" t="s">
        <v>16352</v>
      </c>
      <c r="E635" s="16" t="s">
        <v>16353</v>
      </c>
      <c r="F635" s="16" t="s">
        <v>16354</v>
      </c>
      <c r="G635" s="18">
        <v>1.81656250849165E+18</v>
      </c>
      <c r="H635" s="18">
        <v>-3.24202354063181E+16</v>
      </c>
    </row>
    <row r="636" spans="1:8">
      <c r="A636" s="15">
        <v>41495</v>
      </c>
      <c r="B636" s="16" t="s">
        <v>16355</v>
      </c>
      <c r="C636" s="12">
        <f t="shared" si="9"/>
        <v>1.4207818260613969E-3</v>
      </c>
      <c r="D636" s="16" t="s">
        <v>16356</v>
      </c>
      <c r="E636" s="16" t="s">
        <v>16357</v>
      </c>
      <c r="F636" s="16" t="s">
        <v>16358</v>
      </c>
      <c r="G636" s="18">
        <v>2.24236241978467E+18</v>
      </c>
      <c r="H636" s="18">
        <v>-2.94907369692334E+16</v>
      </c>
    </row>
    <row r="637" spans="1:8">
      <c r="A637" s="15">
        <v>41496</v>
      </c>
      <c r="B637" s="16" t="s">
        <v>16359</v>
      </c>
      <c r="C637" s="12">
        <f t="shared" si="9"/>
        <v>-8.1887278580723509E-5</v>
      </c>
      <c r="D637" s="16" t="s">
        <v>16360</v>
      </c>
      <c r="E637" s="16" t="s">
        <v>16357</v>
      </c>
      <c r="F637" s="16" t="s">
        <v>16358</v>
      </c>
      <c r="G637" s="18">
        <v>1.5178499975599201E+18</v>
      </c>
      <c r="H637" s="18">
        <v>-2.08183241657206E+16</v>
      </c>
    </row>
    <row r="638" spans="1:8">
      <c r="A638" s="15">
        <v>41497</v>
      </c>
      <c r="B638" s="16" t="s">
        <v>16361</v>
      </c>
      <c r="C638" s="12">
        <f t="shared" si="9"/>
        <v>-7.2254263773558933E-5</v>
      </c>
      <c r="D638" s="16" t="s">
        <v>16362</v>
      </c>
      <c r="E638" s="16" t="s">
        <v>16363</v>
      </c>
      <c r="F638" s="16" t="s">
        <v>16358</v>
      </c>
      <c r="G638" s="18">
        <v>1.34113189687342E+18</v>
      </c>
      <c r="H638" s="18">
        <v>-2.43633122311295E+16</v>
      </c>
    </row>
    <row r="639" spans="1:8">
      <c r="A639" s="15">
        <v>41498</v>
      </c>
      <c r="B639" s="16" t="s">
        <v>16364</v>
      </c>
      <c r="C639" s="12">
        <f t="shared" si="9"/>
        <v>7.0113473473438386E-4</v>
      </c>
      <c r="D639" s="16" t="s">
        <v>16365</v>
      </c>
      <c r="E639" s="16" t="s">
        <v>16366</v>
      </c>
      <c r="F639" s="16" t="s">
        <v>16367</v>
      </c>
      <c r="G639" s="18">
        <v>1.36319456164941E+18</v>
      </c>
      <c r="H639" s="18">
        <v>-3.39679043922856E+16</v>
      </c>
    </row>
    <row r="640" spans="1:8">
      <c r="A640" s="15">
        <v>41499</v>
      </c>
      <c r="B640" s="16" t="s">
        <v>16368</v>
      </c>
      <c r="C640" s="12">
        <f t="shared" si="9"/>
        <v>5.5007438598422458E-3</v>
      </c>
      <c r="D640" s="16" t="s">
        <v>16369</v>
      </c>
      <c r="E640" s="16" t="s">
        <v>16370</v>
      </c>
      <c r="F640" s="16" t="s">
        <v>16367</v>
      </c>
      <c r="G640" s="18">
        <v>1.52847409422911E+18</v>
      </c>
      <c r="H640" s="18">
        <v>-2.30763713405484E+16</v>
      </c>
    </row>
    <row r="641" spans="1:8">
      <c r="A641" s="15">
        <v>41500</v>
      </c>
      <c r="B641" s="16" t="s">
        <v>16371</v>
      </c>
      <c r="C641" s="12">
        <f t="shared" si="9"/>
        <v>3.2775777896955709E-3</v>
      </c>
      <c r="D641" s="16" t="s">
        <v>16372</v>
      </c>
      <c r="E641" s="16" t="s">
        <v>16373</v>
      </c>
      <c r="F641" s="16" t="s">
        <v>16374</v>
      </c>
      <c r="G641" s="18">
        <v>1.14390123634024E+18</v>
      </c>
      <c r="H641" s="16" t="s">
        <v>16375</v>
      </c>
    </row>
    <row r="642" spans="1:8">
      <c r="A642" s="15">
        <v>41501</v>
      </c>
      <c r="B642" s="16" t="s">
        <v>16376</v>
      </c>
      <c r="C642" s="12">
        <f t="shared" si="9"/>
        <v>-4.9998583328258843E-3</v>
      </c>
      <c r="D642" s="16" t="s">
        <v>16377</v>
      </c>
      <c r="E642" s="16" t="s">
        <v>16378</v>
      </c>
      <c r="F642" s="16" t="s">
        <v>16330</v>
      </c>
      <c r="G642" s="18">
        <v>8.4848378906695002E+17</v>
      </c>
      <c r="H642" s="18">
        <v>-1.38636898979476E+16</v>
      </c>
    </row>
    <row r="643" spans="1:8">
      <c r="A643" s="15">
        <v>41502</v>
      </c>
      <c r="B643" s="16" t="s">
        <v>16379</v>
      </c>
      <c r="C643" s="12">
        <f t="shared" ref="C643:C677" si="10">+(B643-B642)/B642</f>
        <v>-2.0547094716363017E-3</v>
      </c>
      <c r="D643" s="16" t="s">
        <v>16380</v>
      </c>
      <c r="E643" s="16" t="s">
        <v>16381</v>
      </c>
      <c r="F643" s="16" t="s">
        <v>16382</v>
      </c>
      <c r="G643" s="18">
        <v>5.1486684785499597E+17</v>
      </c>
      <c r="H643" s="18">
        <v>-1.78042794127268E+16</v>
      </c>
    </row>
    <row r="644" spans="1:8">
      <c r="A644" s="15">
        <v>41503</v>
      </c>
      <c r="B644" s="16" t="s">
        <v>16383</v>
      </c>
      <c r="C644" s="12">
        <f t="shared" si="10"/>
        <v>-7.0694824896858988E-5</v>
      </c>
      <c r="D644" s="16" t="s">
        <v>16384</v>
      </c>
      <c r="E644" s="16" t="s">
        <v>16385</v>
      </c>
      <c r="F644" s="16" t="s">
        <v>16382</v>
      </c>
      <c r="G644" s="18">
        <v>4.3126141491741197E+17</v>
      </c>
      <c r="H644" s="18">
        <v>-2.04763865882959E+16</v>
      </c>
    </row>
    <row r="645" spans="1:8">
      <c r="A645" s="15">
        <v>41504</v>
      </c>
      <c r="B645" s="16" t="s">
        <v>16386</v>
      </c>
      <c r="C645" s="12">
        <f t="shared" si="10"/>
        <v>-7.0693957277048411E-5</v>
      </c>
      <c r="D645" s="16" t="s">
        <v>16387</v>
      </c>
      <c r="E645" s="16" t="s">
        <v>16388</v>
      </c>
      <c r="F645" s="16" t="s">
        <v>16382</v>
      </c>
      <c r="G645" s="18">
        <v>3.0945781012207002E+17</v>
      </c>
      <c r="H645" s="18">
        <v>-1.50041515277156E+16</v>
      </c>
    </row>
    <row r="646" spans="1:8">
      <c r="A646" s="15">
        <v>41505</v>
      </c>
      <c r="B646" s="16" t="s">
        <v>16389</v>
      </c>
      <c r="C646" s="12">
        <f t="shared" si="10"/>
        <v>-8.0782534446439415E-5</v>
      </c>
      <c r="D646" s="16" t="s">
        <v>16390</v>
      </c>
      <c r="E646" s="16" t="s">
        <v>16391</v>
      </c>
      <c r="F646" s="16" t="s">
        <v>16382</v>
      </c>
      <c r="G646" s="18">
        <v>3.0929118336168198E+17</v>
      </c>
      <c r="H646" s="16" t="s">
        <v>16392</v>
      </c>
    </row>
    <row r="647" spans="1:8">
      <c r="A647" s="15">
        <v>41506</v>
      </c>
      <c r="B647" s="16" t="s">
        <v>16393</v>
      </c>
      <c r="C647" s="12">
        <f t="shared" si="10"/>
        <v>-1.2669748878967842E-3</v>
      </c>
      <c r="D647" s="16" t="s">
        <v>16394</v>
      </c>
      <c r="E647" s="16" t="s">
        <v>16395</v>
      </c>
      <c r="F647" s="16" t="s">
        <v>16169</v>
      </c>
      <c r="G647" s="18">
        <v>2.9035722774956403E+17</v>
      </c>
      <c r="H647" s="18">
        <v>-1.07607849719421E+16</v>
      </c>
    </row>
    <row r="648" spans="1:8">
      <c r="A648" s="15">
        <v>41507</v>
      </c>
      <c r="B648" s="16" t="s">
        <v>16396</v>
      </c>
      <c r="C648" s="12">
        <f t="shared" si="10"/>
        <v>-1.3262291361470365E-3</v>
      </c>
      <c r="D648" s="16" t="s">
        <v>16397</v>
      </c>
      <c r="E648" s="16" t="s">
        <v>16398</v>
      </c>
      <c r="F648" s="16" t="s">
        <v>16343</v>
      </c>
      <c r="G648" s="18">
        <v>4.2744387124437299E+17</v>
      </c>
      <c r="H648" s="18">
        <v>-2.63040623622105E+16</v>
      </c>
    </row>
    <row r="649" spans="1:8">
      <c r="A649" s="15">
        <v>41508</v>
      </c>
      <c r="B649" s="16" t="s">
        <v>16399</v>
      </c>
      <c r="C649" s="12">
        <f t="shared" si="10"/>
        <v>-3.1024558554622605E-3</v>
      </c>
      <c r="D649" s="16" t="s">
        <v>16400</v>
      </c>
      <c r="E649" s="16" t="s">
        <v>16401</v>
      </c>
      <c r="F649" s="16" t="s">
        <v>16367</v>
      </c>
      <c r="G649" s="18">
        <v>2.3696450164448602E+17</v>
      </c>
      <c r="H649" s="18">
        <v>-3.22781136808873E+16</v>
      </c>
    </row>
    <row r="650" spans="1:8">
      <c r="A650" s="15">
        <v>41509</v>
      </c>
      <c r="B650" s="16" t="s">
        <v>16402</v>
      </c>
      <c r="C650" s="12">
        <f t="shared" si="10"/>
        <v>-5.1860354111661177E-4</v>
      </c>
      <c r="D650" s="16" t="s">
        <v>16403</v>
      </c>
      <c r="E650" s="16" t="s">
        <v>16404</v>
      </c>
      <c r="F650" s="16" t="s">
        <v>16405</v>
      </c>
      <c r="G650" s="18">
        <v>1.4710807593666701E+17</v>
      </c>
      <c r="H650" s="18">
        <v>-3.31485399700371E+16</v>
      </c>
    </row>
    <row r="651" spans="1:8">
      <c r="A651" s="15">
        <v>41510</v>
      </c>
      <c r="B651" s="16" t="s">
        <v>16406</v>
      </c>
      <c r="C651" s="12">
        <f t="shared" si="10"/>
        <v>-6.9485847576471101E-5</v>
      </c>
      <c r="D651" s="16" t="s">
        <v>16407</v>
      </c>
      <c r="E651" s="16" t="s">
        <v>16408</v>
      </c>
      <c r="F651" s="16" t="s">
        <v>16405</v>
      </c>
      <c r="G651" s="18">
        <v>1.8728942514123299E+17</v>
      </c>
      <c r="H651" s="18">
        <v>-3.43520808065528E+16</v>
      </c>
    </row>
    <row r="652" spans="1:8">
      <c r="A652" s="15">
        <v>41511</v>
      </c>
      <c r="B652" s="16" t="s">
        <v>16409</v>
      </c>
      <c r="C652" s="12">
        <f t="shared" si="10"/>
        <v>-7.1282594813757181E-5</v>
      </c>
      <c r="D652" s="16" t="s">
        <v>16410</v>
      </c>
      <c r="E652" s="16" t="s">
        <v>16411</v>
      </c>
      <c r="F652" s="16" t="s">
        <v>16405</v>
      </c>
      <c r="G652" s="18">
        <v>2.0023960107898899E+17</v>
      </c>
      <c r="H652" s="18">
        <v>-2.7209929236746E+16</v>
      </c>
    </row>
    <row r="653" spans="1:8">
      <c r="A653" s="15">
        <v>41512</v>
      </c>
      <c r="B653" s="16" t="s">
        <v>16412</v>
      </c>
      <c r="C653" s="12">
        <f t="shared" si="10"/>
        <v>-2.6722719150023538E-3</v>
      </c>
      <c r="D653" s="16" t="s">
        <v>16413</v>
      </c>
      <c r="E653" s="16" t="s">
        <v>16414</v>
      </c>
      <c r="F653" s="16" t="s">
        <v>16415</v>
      </c>
      <c r="G653" s="18">
        <v>1.6278877052627299E+17</v>
      </c>
      <c r="H653" s="18">
        <v>-3.56826847734217E+16</v>
      </c>
    </row>
    <row r="654" spans="1:8">
      <c r="A654" s="15">
        <v>41513</v>
      </c>
      <c r="B654" s="16" t="s">
        <v>16416</v>
      </c>
      <c r="C654" s="12">
        <f t="shared" si="10"/>
        <v>-1.2073427570244285E-3</v>
      </c>
      <c r="D654" s="16" t="s">
        <v>16417</v>
      </c>
      <c r="E654" s="16" t="s">
        <v>16418</v>
      </c>
      <c r="F654" s="16" t="s">
        <v>16419</v>
      </c>
      <c r="G654" s="18">
        <v>1.4680516368661501E+17</v>
      </c>
      <c r="H654" s="18">
        <v>-3.67222673806196E+16</v>
      </c>
    </row>
    <row r="655" spans="1:8">
      <c r="A655" s="15">
        <v>41514</v>
      </c>
      <c r="B655" s="16" t="s">
        <v>16420</v>
      </c>
      <c r="C655" s="12">
        <f t="shared" si="10"/>
        <v>1.3799982666564441E-2</v>
      </c>
      <c r="D655" s="16" t="s">
        <v>16421</v>
      </c>
      <c r="E655" s="16" t="s">
        <v>16422</v>
      </c>
      <c r="F655" s="16" t="s">
        <v>16423</v>
      </c>
      <c r="G655" s="18">
        <v>4.1006461865424198E+17</v>
      </c>
      <c r="H655" s="16" t="s">
        <v>16424</v>
      </c>
    </row>
    <row r="656" spans="1:8">
      <c r="A656" s="15">
        <v>41515</v>
      </c>
      <c r="B656" s="16" t="s">
        <v>16425</v>
      </c>
      <c r="C656" s="12">
        <f t="shared" si="10"/>
        <v>-4.1676100520527011E-3</v>
      </c>
      <c r="D656" s="16" t="s">
        <v>16426</v>
      </c>
      <c r="E656" s="16" t="s">
        <v>16427</v>
      </c>
      <c r="F656" s="16" t="s">
        <v>16428</v>
      </c>
      <c r="G656" s="18">
        <v>2.9845761123073798E+17</v>
      </c>
      <c r="H656" s="18">
        <v>-1.74544390379204E+16</v>
      </c>
    </row>
    <row r="657" spans="1:8">
      <c r="A657" s="15">
        <v>41516</v>
      </c>
      <c r="B657" s="16" t="s">
        <v>16429</v>
      </c>
      <c r="C657" s="12">
        <f t="shared" si="10"/>
        <v>1.8769598127292E-3</v>
      </c>
      <c r="D657" s="16" t="s">
        <v>16430</v>
      </c>
      <c r="E657" s="16" t="s">
        <v>16431</v>
      </c>
      <c r="F657" s="16" t="s">
        <v>16432</v>
      </c>
      <c r="G657" s="18">
        <v>3.2373908600532698E+17</v>
      </c>
      <c r="H657" s="18">
        <v>-1.35637229271535E+16</v>
      </c>
    </row>
    <row r="658" spans="1:8">
      <c r="A658" s="15">
        <v>41517</v>
      </c>
      <c r="B658" s="16" t="s">
        <v>16433</v>
      </c>
      <c r="C658" s="12">
        <f t="shared" si="10"/>
        <v>-6.9743474553481512E-5</v>
      </c>
      <c r="D658" s="16" t="s">
        <v>16434</v>
      </c>
      <c r="E658" s="16" t="s">
        <v>16435</v>
      </c>
      <c r="F658" s="16" t="s">
        <v>16432</v>
      </c>
      <c r="G658" s="18">
        <v>1.2055119465742E+17</v>
      </c>
      <c r="H658" s="16" t="s">
        <v>16436</v>
      </c>
    </row>
    <row r="659" spans="1:8">
      <c r="A659" s="15">
        <v>41518</v>
      </c>
      <c r="B659" s="16" t="s">
        <v>16437</v>
      </c>
      <c r="C659" s="12">
        <f t="shared" si="10"/>
        <v>-7.0336966966096765E-5</v>
      </c>
      <c r="D659" s="16" t="s">
        <v>16438</v>
      </c>
      <c r="E659" s="16" t="s">
        <v>16439</v>
      </c>
      <c r="F659" s="16" t="s">
        <v>16432</v>
      </c>
      <c r="G659" s="18">
        <v>5.3770640980554E+16</v>
      </c>
      <c r="H659" s="16" t="s">
        <v>16440</v>
      </c>
    </row>
    <row r="660" spans="1:8">
      <c r="A660" s="15">
        <v>41519</v>
      </c>
      <c r="B660" s="16" t="s">
        <v>16441</v>
      </c>
      <c r="C660" s="12">
        <f t="shared" si="10"/>
        <v>2.1063045137959748E-3</v>
      </c>
      <c r="D660" s="16" t="s">
        <v>16442</v>
      </c>
      <c r="E660" s="16" t="s">
        <v>16443</v>
      </c>
      <c r="F660" s="16" t="s">
        <v>16444</v>
      </c>
      <c r="G660" s="18">
        <v>8.1912215037758896E+16</v>
      </c>
      <c r="H660" s="18">
        <v>1.39519241852867E+16</v>
      </c>
    </row>
    <row r="661" spans="1:8">
      <c r="A661" s="15">
        <v>41520</v>
      </c>
      <c r="B661" s="16" t="s">
        <v>16445</v>
      </c>
      <c r="C661" s="12">
        <f t="shared" si="10"/>
        <v>4.9888708502855367E-3</v>
      </c>
      <c r="D661" s="16" t="s">
        <v>16446</v>
      </c>
      <c r="E661" s="16" t="s">
        <v>16447</v>
      </c>
      <c r="F661" s="16" t="s">
        <v>16448</v>
      </c>
      <c r="G661" s="18">
        <v>1.5034495002127501E+17</v>
      </c>
      <c r="H661" s="18">
        <v>3.8616682274261E+16</v>
      </c>
    </row>
    <row r="662" spans="1:8">
      <c r="A662" s="15">
        <v>41520</v>
      </c>
      <c r="B662" s="16" t="s">
        <v>16445</v>
      </c>
      <c r="C662" s="12">
        <f t="shared" si="10"/>
        <v>0</v>
      </c>
      <c r="D662" s="16" t="s">
        <v>16446</v>
      </c>
      <c r="E662" s="16" t="s">
        <v>16447</v>
      </c>
      <c r="F662" s="16" t="s">
        <v>16448</v>
      </c>
      <c r="G662" s="18">
        <v>1.5034495002127501E+17</v>
      </c>
      <c r="H662" s="18">
        <v>3.8616682274261E+16</v>
      </c>
    </row>
    <row r="663" spans="1:8">
      <c r="A663" s="15">
        <v>41521</v>
      </c>
      <c r="B663" s="16" t="s">
        <v>16449</v>
      </c>
      <c r="C663" s="12">
        <f t="shared" si="10"/>
        <v>4.3540119633294627E-3</v>
      </c>
      <c r="D663" s="16" t="s">
        <v>16450</v>
      </c>
      <c r="E663" s="16" t="s">
        <v>16451</v>
      </c>
      <c r="F663" s="16" t="s">
        <v>16448</v>
      </c>
      <c r="G663" s="18">
        <v>2.6592928297605101E+17</v>
      </c>
      <c r="H663" s="18">
        <v>5.2771152532502304E+16</v>
      </c>
    </row>
    <row r="664" spans="1:8">
      <c r="A664" s="15">
        <v>41522</v>
      </c>
      <c r="B664" s="16" t="s">
        <v>16452</v>
      </c>
      <c r="C664" s="12">
        <f t="shared" si="10"/>
        <v>9.4551318459334922E-4</v>
      </c>
      <c r="D664" s="16" t="s">
        <v>16453</v>
      </c>
      <c r="E664" s="16" t="s">
        <v>16454</v>
      </c>
      <c r="F664" s="16" t="s">
        <v>16448</v>
      </c>
      <c r="G664" s="18">
        <v>1.9611203527572998E+17</v>
      </c>
      <c r="H664" s="18">
        <v>5.49430521608784E+16</v>
      </c>
    </row>
    <row r="665" spans="1:8">
      <c r="A665" s="15">
        <v>41523</v>
      </c>
      <c r="B665" s="16" t="s">
        <v>16455</v>
      </c>
      <c r="C665" s="12">
        <f t="shared" si="10"/>
        <v>-2.8335664108793471E-3</v>
      </c>
      <c r="D665" s="16" t="s">
        <v>16456</v>
      </c>
      <c r="E665" s="16" t="s">
        <v>16457</v>
      </c>
      <c r="F665" s="16" t="s">
        <v>16458</v>
      </c>
      <c r="G665" s="18">
        <v>1.5646679526616198E+17</v>
      </c>
      <c r="H665" s="18">
        <v>4.9064024268939E+16</v>
      </c>
    </row>
    <row r="666" spans="1:8">
      <c r="A666" s="15">
        <v>41524</v>
      </c>
      <c r="B666" s="16" t="s">
        <v>16459</v>
      </c>
      <c r="C666" s="12">
        <f t="shared" si="10"/>
        <v>-6.6630378131284033E-5</v>
      </c>
      <c r="D666" s="16" t="s">
        <v>16460</v>
      </c>
      <c r="E666" s="16" t="s">
        <v>16461</v>
      </c>
      <c r="F666" s="16" t="s">
        <v>16458</v>
      </c>
      <c r="G666" s="18">
        <v>1.84514676371276E+17</v>
      </c>
      <c r="H666" s="18">
        <v>4.13650304880814E+16</v>
      </c>
    </row>
    <row r="667" spans="1:8">
      <c r="A667" s="15">
        <v>41525</v>
      </c>
      <c r="B667" s="16" t="s">
        <v>16462</v>
      </c>
      <c r="C667" s="12">
        <f t="shared" si="10"/>
        <v>-6.8679861747023211E-5</v>
      </c>
      <c r="D667" s="16" t="s">
        <v>16463</v>
      </c>
      <c r="E667" s="16" t="s">
        <v>16464</v>
      </c>
      <c r="F667" s="16" t="s">
        <v>16458</v>
      </c>
      <c r="G667" s="18">
        <v>1.6325672322053299E+17</v>
      </c>
      <c r="H667" s="18">
        <v>3.9163050756447504E+16</v>
      </c>
    </row>
    <row r="668" spans="1:8">
      <c r="A668" s="15">
        <v>41526</v>
      </c>
      <c r="B668" s="16" t="s">
        <v>16465</v>
      </c>
      <c r="C668" s="12">
        <f t="shared" si="10"/>
        <v>5.1120796460676493E-3</v>
      </c>
      <c r="D668" s="16" t="s">
        <v>16466</v>
      </c>
      <c r="E668" s="16" t="s">
        <v>16467</v>
      </c>
      <c r="F668" s="16" t="s">
        <v>16415</v>
      </c>
      <c r="G668" s="18">
        <v>2.38942828005204E+17</v>
      </c>
      <c r="H668" s="18">
        <v>5.7958585020167104E+16</v>
      </c>
    </row>
    <row r="669" spans="1:8">
      <c r="A669" s="15">
        <v>41527</v>
      </c>
      <c r="B669" s="16" t="s">
        <v>16468</v>
      </c>
      <c r="C669" s="12">
        <f t="shared" si="10"/>
        <v>6.0608123256001194E-3</v>
      </c>
      <c r="D669" s="16" t="s">
        <v>16469</v>
      </c>
      <c r="E669" s="16" t="s">
        <v>16470</v>
      </c>
      <c r="F669" s="16" t="s">
        <v>16423</v>
      </c>
      <c r="G669" s="18">
        <v>3.3463107251865402E+17</v>
      </c>
      <c r="H669" s="18">
        <v>7.1339589867747696E+16</v>
      </c>
    </row>
    <row r="670" spans="1:8">
      <c r="A670" s="15">
        <v>41528</v>
      </c>
      <c r="B670" s="16" t="s">
        <v>16471</v>
      </c>
      <c r="C670" s="12">
        <f t="shared" si="10"/>
        <v>3.7518374081529165E-3</v>
      </c>
      <c r="D670" s="16" t="s">
        <v>16472</v>
      </c>
      <c r="E670" s="16" t="s">
        <v>16473</v>
      </c>
      <c r="F670" s="16" t="s">
        <v>16428</v>
      </c>
      <c r="G670" s="18">
        <v>3.8498506781710797E+17</v>
      </c>
      <c r="H670" s="18">
        <v>6.5578365566901296E+16</v>
      </c>
    </row>
    <row r="671" spans="1:8">
      <c r="A671" s="15">
        <v>41529</v>
      </c>
      <c r="B671" s="16" t="s">
        <v>16474</v>
      </c>
      <c r="C671" s="12">
        <f t="shared" si="10"/>
        <v>4.2099112108959809E-5</v>
      </c>
      <c r="D671" s="16" t="s">
        <v>16475</v>
      </c>
      <c r="E671" s="16" t="s">
        <v>16476</v>
      </c>
      <c r="F671" s="16" t="s">
        <v>16423</v>
      </c>
      <c r="G671" s="18">
        <v>2.9622894145118099E+17</v>
      </c>
      <c r="H671" s="18">
        <v>6.5825861990036E+16</v>
      </c>
    </row>
    <row r="672" spans="1:8">
      <c r="A672" s="15">
        <v>41530</v>
      </c>
      <c r="B672" s="16" t="s">
        <v>16477</v>
      </c>
      <c r="C672" s="12">
        <f t="shared" si="10"/>
        <v>-3.1526570427724346E-3</v>
      </c>
      <c r="D672" s="16" t="s">
        <v>16478</v>
      </c>
      <c r="E672" s="16" t="s">
        <v>16479</v>
      </c>
      <c r="F672" s="16" t="s">
        <v>16480</v>
      </c>
      <c r="G672" s="18">
        <v>1.9869004105350598E+17</v>
      </c>
      <c r="H672" s="18">
        <v>5.91922435816478E+16</v>
      </c>
    </row>
    <row r="673" spans="1:8">
      <c r="A673" s="15">
        <v>41531</v>
      </c>
      <c r="B673" s="16" t="s">
        <v>16481</v>
      </c>
      <c r="C673" s="12">
        <f t="shared" si="10"/>
        <v>-6.5947173196313991E-5</v>
      </c>
      <c r="D673" s="16" t="s">
        <v>16482</v>
      </c>
      <c r="E673" s="16" t="s">
        <v>16483</v>
      </c>
      <c r="F673" s="16" t="s">
        <v>16480</v>
      </c>
      <c r="G673" s="18">
        <v>2.7304432306377699E+17</v>
      </c>
      <c r="H673" s="18">
        <v>8.04074615313272E+16</v>
      </c>
    </row>
    <row r="674" spans="1:8">
      <c r="A674" s="15">
        <v>41532</v>
      </c>
      <c r="B674" s="16" t="s">
        <v>16484</v>
      </c>
      <c r="C674" s="12">
        <f t="shared" si="10"/>
        <v>-7.3346079429984412E-5</v>
      </c>
      <c r="D674" s="16" t="s">
        <v>16485</v>
      </c>
      <c r="E674" s="16" t="s">
        <v>16486</v>
      </c>
      <c r="F674" s="16" t="s">
        <v>16480</v>
      </c>
      <c r="G674" s="18">
        <v>3.0413946619809498E+17</v>
      </c>
      <c r="H674" s="18">
        <v>9.6114071435032496E+16</v>
      </c>
    </row>
    <row r="675" spans="1:8">
      <c r="A675" s="15">
        <v>41533</v>
      </c>
      <c r="B675" s="16" t="s">
        <v>16487</v>
      </c>
      <c r="C675" s="12">
        <f t="shared" si="10"/>
        <v>-7.1847603831946331E-6</v>
      </c>
      <c r="D675" s="16" t="s">
        <v>16488</v>
      </c>
      <c r="E675" s="16" t="s">
        <v>16489</v>
      </c>
      <c r="F675" s="16" t="s">
        <v>16419</v>
      </c>
      <c r="G675" s="18">
        <v>3.05147610661768E+17</v>
      </c>
      <c r="H675" s="18">
        <v>1.0071322027130899E+17</v>
      </c>
    </row>
    <row r="676" spans="1:8">
      <c r="A676" s="15">
        <v>41534</v>
      </c>
      <c r="B676" s="16" t="s">
        <v>16490</v>
      </c>
      <c r="C676" s="12">
        <f t="shared" si="10"/>
        <v>8.8712753173055795E-4</v>
      </c>
      <c r="D676" s="16" t="s">
        <v>16491</v>
      </c>
      <c r="E676" s="16" t="s">
        <v>16492</v>
      </c>
      <c r="F676" s="16" t="s">
        <v>16419</v>
      </c>
      <c r="G676" s="18">
        <v>3.2043983175115302E+17</v>
      </c>
      <c r="H676" s="18">
        <v>1.01186390180674E+17</v>
      </c>
    </row>
    <row r="677" spans="1:8">
      <c r="A677" s="15">
        <v>41535</v>
      </c>
      <c r="B677" s="16" t="s">
        <v>16493</v>
      </c>
      <c r="C677" s="12">
        <f t="shared" si="10"/>
        <v>6.6320449675914776E-3</v>
      </c>
      <c r="D677" s="16" t="s">
        <v>16494</v>
      </c>
      <c r="E677" s="16" t="s">
        <v>16495</v>
      </c>
      <c r="F677" s="16" t="s">
        <v>16419</v>
      </c>
      <c r="G677" s="18">
        <v>4.3242851825362298E+17</v>
      </c>
      <c r="H677" s="18">
        <v>1.09489065949902E+17</v>
      </c>
    </row>
  </sheetData>
  <pageMargins left="0.7" right="0.7" top="0.75" bottom="0.75" header="0.3" footer="0.3"/>
  <pageSetup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2"/>
  <dimension ref="A1:K1035"/>
  <sheetViews>
    <sheetView workbookViewId="0">
      <selection sqref="A1:A1048576"/>
    </sheetView>
  </sheetViews>
  <sheetFormatPr defaultColWidth="11.42578125" defaultRowHeight="15"/>
  <cols>
    <col min="2" max="2" width="11.42578125" style="38"/>
    <col min="5" max="5" width="11.28515625" bestFit="1" customWidth="1"/>
    <col min="7" max="8" width="22.7109375" style="41" bestFit="1" customWidth="1"/>
  </cols>
  <sheetData>
    <row r="1" spans="1:11" ht="19.5">
      <c r="A1" s="1" t="s">
        <v>0</v>
      </c>
      <c r="B1" s="36" t="s">
        <v>1</v>
      </c>
      <c r="C1" s="1" t="s">
        <v>29983</v>
      </c>
      <c r="D1" s="1" t="s">
        <v>2</v>
      </c>
      <c r="E1" s="1" t="s">
        <v>3</v>
      </c>
      <c r="F1" s="1" t="s">
        <v>4</v>
      </c>
      <c r="G1" s="39" t="s">
        <v>5</v>
      </c>
      <c r="H1" s="39" t="s">
        <v>6</v>
      </c>
    </row>
    <row r="2" spans="1:11" ht="19.5">
      <c r="A2" s="2">
        <v>40535</v>
      </c>
      <c r="B2" s="37" t="s">
        <v>27032</v>
      </c>
      <c r="C2" s="12" t="s">
        <v>29984</v>
      </c>
      <c r="D2" s="3" t="s">
        <v>27033</v>
      </c>
      <c r="E2" s="3" t="s">
        <v>27034</v>
      </c>
      <c r="F2" s="3" t="s">
        <v>27035</v>
      </c>
      <c r="G2" s="40">
        <v>8.8800409401227597E+17</v>
      </c>
      <c r="H2" s="40">
        <v>5.7906608221077197E+17</v>
      </c>
      <c r="J2" s="5" t="s">
        <v>7</v>
      </c>
      <c r="K2" s="6" t="s">
        <v>27128</v>
      </c>
    </row>
    <row r="3" spans="1:11" ht="37.5">
      <c r="A3" s="2">
        <v>40536</v>
      </c>
      <c r="B3" s="37" t="s">
        <v>27036</v>
      </c>
      <c r="C3" s="12">
        <f t="shared" ref="C3:C66" si="0">+(B3-B2)/B2</f>
        <v>9.1753646314060751E-4</v>
      </c>
      <c r="D3" s="3" t="s">
        <v>27037</v>
      </c>
      <c r="E3" s="3" t="s">
        <v>27038</v>
      </c>
      <c r="F3" s="3" t="s">
        <v>27035</v>
      </c>
      <c r="G3" s="40">
        <v>4.2867169928367802E+17</v>
      </c>
      <c r="H3" s="40">
        <v>5.8225364513261594E+17</v>
      </c>
      <c r="J3" s="5" t="s">
        <v>8</v>
      </c>
      <c r="K3" s="6" t="s">
        <v>27129</v>
      </c>
    </row>
    <row r="4" spans="1:11" ht="19.5">
      <c r="A4" s="2">
        <v>40537</v>
      </c>
      <c r="B4" s="37" t="s">
        <v>27039</v>
      </c>
      <c r="C4" s="12">
        <f t="shared" si="0"/>
        <v>-7.4702894216283083E-5</v>
      </c>
      <c r="D4" s="3" t="s">
        <v>27040</v>
      </c>
      <c r="E4" s="3" t="s">
        <v>27041</v>
      </c>
      <c r="F4" s="3" t="s">
        <v>27035</v>
      </c>
      <c r="G4" s="40">
        <v>3.8832969078675898E+17</v>
      </c>
      <c r="H4" s="40">
        <v>5.8517906618947302E+17</v>
      </c>
    </row>
    <row r="5" spans="1:11" ht="19.5">
      <c r="A5" s="2">
        <v>40538</v>
      </c>
      <c r="B5" s="37" t="s">
        <v>27042</v>
      </c>
      <c r="C5" s="12">
        <f t="shared" si="0"/>
        <v>-7.4701916508184912E-5</v>
      </c>
      <c r="D5" s="3" t="s">
        <v>27043</v>
      </c>
      <c r="E5" s="3" t="s">
        <v>27044</v>
      </c>
      <c r="F5" s="3" t="s">
        <v>27035</v>
      </c>
      <c r="G5" s="40">
        <v>5.3351096096266701E+17</v>
      </c>
      <c r="H5" s="40">
        <v>6.5035717712424499E+17</v>
      </c>
    </row>
    <row r="6" spans="1:11" ht="19.5">
      <c r="A6" s="2">
        <v>40539</v>
      </c>
      <c r="B6" s="37" t="s">
        <v>27045</v>
      </c>
      <c r="C6" s="12">
        <f t="shared" si="0"/>
        <v>7.3877102543155786E-3</v>
      </c>
      <c r="D6" s="3" t="s">
        <v>27046</v>
      </c>
      <c r="E6" s="3" t="s">
        <v>27047</v>
      </c>
      <c r="F6" s="3">
        <v>998</v>
      </c>
      <c r="G6" s="40">
        <v>6.7871109021720806E+17</v>
      </c>
      <c r="H6" s="40">
        <v>6.5537770357308595E+17</v>
      </c>
    </row>
    <row r="7" spans="1:11" ht="19.5">
      <c r="A7" s="2">
        <v>40540</v>
      </c>
      <c r="B7" s="37" t="s">
        <v>27048</v>
      </c>
      <c r="C7" s="12">
        <f t="shared" si="0"/>
        <v>-8.8595497345755701E-3</v>
      </c>
      <c r="D7" s="3" t="s">
        <v>27049</v>
      </c>
      <c r="E7" s="3" t="s">
        <v>27050</v>
      </c>
      <c r="F7" s="3">
        <v>985</v>
      </c>
      <c r="G7" s="40">
        <v>5.0782434874476902E+17</v>
      </c>
      <c r="H7" s="40">
        <v>6.4171631366397696E+17</v>
      </c>
    </row>
    <row r="8" spans="1:11" ht="19.5">
      <c r="A8" s="2">
        <v>40541</v>
      </c>
      <c r="B8" s="37" t="s">
        <v>27051</v>
      </c>
      <c r="C8" s="12">
        <f t="shared" si="0"/>
        <v>-5.9489791650165196E-3</v>
      </c>
      <c r="D8" s="3" t="s">
        <v>27052</v>
      </c>
      <c r="E8" s="3" t="s">
        <v>27053</v>
      </c>
      <c r="F8" s="3">
        <v>990</v>
      </c>
      <c r="G8" s="40">
        <v>4.6665884160801798E+17</v>
      </c>
      <c r="H8" s="40">
        <v>6.2484453564609101E+17</v>
      </c>
    </row>
    <row r="9" spans="1:11" ht="19.5">
      <c r="A9" s="2">
        <v>40542</v>
      </c>
      <c r="B9" s="37" t="s">
        <v>27054</v>
      </c>
      <c r="C9" s="12">
        <f t="shared" si="0"/>
        <v>2.3767835421791162E-3</v>
      </c>
      <c r="D9" s="3" t="s">
        <v>27055</v>
      </c>
      <c r="E9" s="3" t="s">
        <v>27056</v>
      </c>
      <c r="F9" s="3">
        <v>997</v>
      </c>
      <c r="G9" s="40">
        <v>4.1597764579793997E+17</v>
      </c>
      <c r="H9" s="40">
        <v>6.3293675545194701E+17</v>
      </c>
    </row>
    <row r="10" spans="1:11">
      <c r="A10" s="2">
        <v>40543</v>
      </c>
      <c r="B10" s="37" t="s">
        <v>27057</v>
      </c>
      <c r="C10" s="12">
        <f t="shared" si="0"/>
        <v>-8.0986284750589224E-5</v>
      </c>
      <c r="D10" s="3" t="s">
        <v>27058</v>
      </c>
      <c r="E10" s="3" t="s">
        <v>27059</v>
      </c>
      <c r="F10" s="3">
        <v>997</v>
      </c>
      <c r="G10" s="40">
        <v>3.0393056590351398E+17</v>
      </c>
      <c r="H10" s="40">
        <v>6.3292016916351002E+17</v>
      </c>
    </row>
    <row r="11" spans="1:11">
      <c r="A11" s="2">
        <v>40544</v>
      </c>
      <c r="B11" s="37" t="s">
        <v>27060</v>
      </c>
      <c r="C11" s="12">
        <f t="shared" si="0"/>
        <v>-8.098629774147564E-5</v>
      </c>
      <c r="D11" s="3" t="s">
        <v>27061</v>
      </c>
      <c r="E11" s="3" t="s">
        <v>27062</v>
      </c>
      <c r="F11" s="3">
        <v>997</v>
      </c>
      <c r="G11" s="40">
        <v>4.5240606260592496E+16</v>
      </c>
      <c r="H11" s="40">
        <v>6.3290358046877504E+17</v>
      </c>
    </row>
    <row r="12" spans="1:11" ht="19.5">
      <c r="A12" s="2">
        <v>40545</v>
      </c>
      <c r="B12" s="37" t="s">
        <v>27060</v>
      </c>
      <c r="C12" s="12">
        <f t="shared" si="0"/>
        <v>0</v>
      </c>
      <c r="D12" s="3" t="s">
        <v>27063</v>
      </c>
      <c r="E12" s="3" t="s">
        <v>27064</v>
      </c>
      <c r="F12" s="3">
        <v>986</v>
      </c>
      <c r="G12" s="40">
        <v>4.83043661667816E+16</v>
      </c>
      <c r="H12" s="40">
        <v>6.2209584370790003E+17</v>
      </c>
    </row>
    <row r="13" spans="1:11" ht="19.5">
      <c r="A13" s="2">
        <v>40546</v>
      </c>
      <c r="B13" s="37" t="s">
        <v>27065</v>
      </c>
      <c r="C13" s="12">
        <f t="shared" si="0"/>
        <v>-1.2660111556749412E-2</v>
      </c>
      <c r="D13" s="3" t="s">
        <v>27066</v>
      </c>
      <c r="E13" s="3" t="s">
        <v>27067</v>
      </c>
      <c r="F13" s="3">
        <v>984</v>
      </c>
      <c r="G13" s="40">
        <v>-1.01424729186114E+17</v>
      </c>
      <c r="H13" s="40">
        <v>5.8102317982106304E+17</v>
      </c>
    </row>
    <row r="14" spans="1:11" ht="19.5">
      <c r="A14" s="2">
        <v>40547</v>
      </c>
      <c r="B14" s="37" t="s">
        <v>27068</v>
      </c>
      <c r="C14" s="12">
        <f t="shared" si="0"/>
        <v>-4.4875401478380633E-4</v>
      </c>
      <c r="D14" s="3" t="s">
        <v>27069</v>
      </c>
      <c r="E14" s="3" t="s">
        <v>27070</v>
      </c>
      <c r="F14" s="3">
        <v>978</v>
      </c>
      <c r="G14" s="40">
        <v>-1.0551751900977101E+17</v>
      </c>
      <c r="H14" s="40">
        <v>5.4962516409204E+17</v>
      </c>
    </row>
    <row r="15" spans="1:11" ht="19.5">
      <c r="A15" s="2">
        <v>40548</v>
      </c>
      <c r="B15" s="37" t="s">
        <v>27071</v>
      </c>
      <c r="C15" s="12">
        <f t="shared" si="0"/>
        <v>-1.1350600825147794E-2</v>
      </c>
      <c r="D15" s="3" t="s">
        <v>27072</v>
      </c>
      <c r="E15" s="3" t="s">
        <v>27073</v>
      </c>
      <c r="F15" s="3">
        <v>977</v>
      </c>
      <c r="G15" s="40">
        <v>-2.6251448349837699E+17</v>
      </c>
      <c r="H15" s="40">
        <v>5.035254834514E+17</v>
      </c>
    </row>
    <row r="16" spans="1:11">
      <c r="A16" s="2">
        <v>40549</v>
      </c>
      <c r="B16" s="37" t="s">
        <v>27074</v>
      </c>
      <c r="C16" s="12">
        <f t="shared" si="0"/>
        <v>-1.3371067653284649E-2</v>
      </c>
      <c r="D16" s="3" t="s">
        <v>27075</v>
      </c>
      <c r="E16" s="3" t="s">
        <v>27076</v>
      </c>
      <c r="F16" s="3">
        <v>978</v>
      </c>
      <c r="G16" s="40">
        <v>-3.6315522331942003E+17</v>
      </c>
      <c r="H16" s="40">
        <v>4.6323981098332403E+17</v>
      </c>
    </row>
    <row r="17" spans="1:8" ht="19.5">
      <c r="A17" s="2">
        <v>40550</v>
      </c>
      <c r="B17" s="37" t="s">
        <v>27077</v>
      </c>
      <c r="C17" s="12">
        <f t="shared" si="0"/>
        <v>1.1905563816109469E-2</v>
      </c>
      <c r="D17" s="3" t="s">
        <v>27078</v>
      </c>
      <c r="E17" s="3" t="s">
        <v>27079</v>
      </c>
      <c r="F17" s="3">
        <v>980</v>
      </c>
      <c r="G17" s="40">
        <v>-2.6388457146431299E+17</v>
      </c>
      <c r="H17" s="40">
        <v>4.9898631071675699E+17</v>
      </c>
    </row>
    <row r="18" spans="1:8" ht="19.5">
      <c r="A18" s="2">
        <v>40551</v>
      </c>
      <c r="B18" s="37" t="s">
        <v>27080</v>
      </c>
      <c r="C18" s="12">
        <f t="shared" si="0"/>
        <v>-8.1133128294590863E-5</v>
      </c>
      <c r="D18" s="3" t="s">
        <v>27081</v>
      </c>
      <c r="E18" s="3" t="s">
        <v>27082</v>
      </c>
      <c r="F18" s="3">
        <v>980</v>
      </c>
      <c r="G18" s="40">
        <v>-2.41035876978264E+17</v>
      </c>
      <c r="H18" s="40">
        <v>4.4832364726716403E+17</v>
      </c>
    </row>
    <row r="19" spans="1:8" ht="19.5">
      <c r="A19" s="2">
        <v>40552</v>
      </c>
      <c r="B19" s="37" t="s">
        <v>27083</v>
      </c>
      <c r="C19" s="12">
        <f t="shared" si="0"/>
        <v>-8.1133183435986612E-5</v>
      </c>
      <c r="D19" s="3" t="s">
        <v>27084</v>
      </c>
      <c r="E19" s="3" t="s">
        <v>27085</v>
      </c>
      <c r="F19" s="3">
        <v>980</v>
      </c>
      <c r="G19" s="40">
        <v>-2.3439503289039802E+17</v>
      </c>
      <c r="H19" s="40">
        <v>4.2499185220237901E+17</v>
      </c>
    </row>
    <row r="20" spans="1:8" ht="19.5">
      <c r="A20" s="2">
        <v>40553</v>
      </c>
      <c r="B20" s="37" t="s">
        <v>27086</v>
      </c>
      <c r="C20" s="12">
        <f t="shared" si="0"/>
        <v>-8.1133141337997889E-5</v>
      </c>
      <c r="D20" s="3" t="s">
        <v>27087</v>
      </c>
      <c r="E20" s="3" t="s">
        <v>27088</v>
      </c>
      <c r="F20" s="3">
        <v>980</v>
      </c>
      <c r="G20" s="40">
        <v>-2.3451456207740998E+17</v>
      </c>
      <c r="H20" s="40">
        <v>4.0395594505210899E+17</v>
      </c>
    </row>
    <row r="21" spans="1:8">
      <c r="A21" s="2">
        <v>40554</v>
      </c>
      <c r="B21" s="37" t="s">
        <v>27089</v>
      </c>
      <c r="C21" s="12">
        <f t="shared" si="0"/>
        <v>-1.1987774695274024E-2</v>
      </c>
      <c r="D21" s="3" t="s">
        <v>27090</v>
      </c>
      <c r="E21" s="3" t="s">
        <v>27091</v>
      </c>
      <c r="F21" s="3">
        <v>982</v>
      </c>
      <c r="G21" s="40">
        <v>-3.3843471672640397E+17</v>
      </c>
      <c r="H21" s="40">
        <v>3.5408949951080499E+17</v>
      </c>
    </row>
    <row r="22" spans="1:8" ht="19.5">
      <c r="A22" s="2">
        <v>40555</v>
      </c>
      <c r="B22" s="37" t="s">
        <v>27092</v>
      </c>
      <c r="C22" s="12">
        <f t="shared" si="0"/>
        <v>8.7361837523150469E-3</v>
      </c>
      <c r="D22" s="3" t="s">
        <v>27093</v>
      </c>
      <c r="E22" s="3" t="s">
        <v>27094</v>
      </c>
      <c r="F22" s="3">
        <v>989</v>
      </c>
      <c r="G22" s="40">
        <v>-2.9345575124685402E+17</v>
      </c>
      <c r="H22" s="40">
        <v>3.8608026341087699E+17</v>
      </c>
    </row>
    <row r="23" spans="1:8" ht="19.5">
      <c r="A23" s="2">
        <v>40556</v>
      </c>
      <c r="B23" s="37" t="s">
        <v>27095</v>
      </c>
      <c r="C23" s="12">
        <f t="shared" si="0"/>
        <v>8.3130205339325101E-3</v>
      </c>
      <c r="D23" s="3" t="s">
        <v>27096</v>
      </c>
      <c r="E23" s="3" t="s">
        <v>27097</v>
      </c>
      <c r="F23" s="3" t="s">
        <v>27098</v>
      </c>
      <c r="G23" s="40">
        <v>-2.2655381636092301E+17</v>
      </c>
      <c r="H23" s="40">
        <v>4.0975763951403302E+17</v>
      </c>
    </row>
    <row r="24" spans="1:8" ht="19.5">
      <c r="A24" s="2">
        <v>40557</v>
      </c>
      <c r="B24" s="37" t="s">
        <v>27099</v>
      </c>
      <c r="C24" s="12">
        <f t="shared" si="0"/>
        <v>7.3261679721101834E-5</v>
      </c>
      <c r="D24" s="3" t="s">
        <v>27100</v>
      </c>
      <c r="E24" s="3" t="s">
        <v>27101</v>
      </c>
      <c r="F24" s="3" t="s">
        <v>21247</v>
      </c>
      <c r="G24" s="40">
        <v>-1.3312872891380701E+17</v>
      </c>
      <c r="H24" s="40">
        <v>4.1017959575608698E+17</v>
      </c>
    </row>
    <row r="25" spans="1:8" ht="19.5">
      <c r="A25" s="2">
        <v>40558</v>
      </c>
      <c r="B25" s="37" t="s">
        <v>27102</v>
      </c>
      <c r="C25" s="12">
        <f t="shared" si="0"/>
        <v>-8.1125064347606569E-5</v>
      </c>
      <c r="D25" s="3" t="s">
        <v>27103</v>
      </c>
      <c r="E25" s="3" t="s">
        <v>27104</v>
      </c>
      <c r="F25" s="3" t="s">
        <v>21247</v>
      </c>
      <c r="G25" s="40">
        <v>-1.5696231547902899E+17</v>
      </c>
      <c r="H25" s="40">
        <v>4.1011386546551699E+17</v>
      </c>
    </row>
    <row r="26" spans="1:8" ht="19.5">
      <c r="A26" s="2">
        <v>40559</v>
      </c>
      <c r="B26" s="37" t="s">
        <v>27105</v>
      </c>
      <c r="C26" s="12">
        <f t="shared" si="0"/>
        <v>-8.1125100965938132E-5</v>
      </c>
      <c r="D26" s="3" t="s">
        <v>27106</v>
      </c>
      <c r="E26" s="3" t="s">
        <v>27107</v>
      </c>
      <c r="F26" s="3" t="s">
        <v>21247</v>
      </c>
      <c r="G26" s="40">
        <v>-1.5254154766919501E+17</v>
      </c>
      <c r="H26" s="40">
        <v>4.1008709418934502E+17</v>
      </c>
    </row>
    <row r="27" spans="1:8" ht="19.5">
      <c r="A27" s="2">
        <v>40560</v>
      </c>
      <c r="B27" s="37" t="s">
        <v>27108</v>
      </c>
      <c r="C27" s="12">
        <f t="shared" si="0"/>
        <v>5.6662404180401107E-3</v>
      </c>
      <c r="D27" s="3" t="s">
        <v>27109</v>
      </c>
      <c r="E27" s="3" t="s">
        <v>27110</v>
      </c>
      <c r="F27" s="3" t="s">
        <v>27111</v>
      </c>
      <c r="G27" s="40">
        <v>-9.14259334510052E+16</v>
      </c>
      <c r="H27" s="40">
        <v>3.5333642201633798E+17</v>
      </c>
    </row>
    <row r="28" spans="1:8" ht="19.5">
      <c r="A28" s="2">
        <v>40561</v>
      </c>
      <c r="B28" s="37" t="s">
        <v>27112</v>
      </c>
      <c r="C28" s="12">
        <f t="shared" si="0"/>
        <v>-2.7657612113186365E-3</v>
      </c>
      <c r="D28" s="3" t="s">
        <v>27113</v>
      </c>
      <c r="E28" s="3" t="s">
        <v>27114</v>
      </c>
      <c r="F28" s="3" t="s">
        <v>27115</v>
      </c>
      <c r="G28" s="40">
        <v>-1.20749713196806E+17</v>
      </c>
      <c r="H28" s="40">
        <v>3.3570056039677101E+17</v>
      </c>
    </row>
    <row r="29" spans="1:8" ht="19.5">
      <c r="A29" s="2">
        <v>40562</v>
      </c>
      <c r="B29" s="37" t="s">
        <v>27116</v>
      </c>
      <c r="C29" s="12">
        <f t="shared" si="0"/>
        <v>-1.4489179354460389E-2</v>
      </c>
      <c r="D29" s="3" t="s">
        <v>27117</v>
      </c>
      <c r="E29" s="3" t="s">
        <v>27118</v>
      </c>
      <c r="F29" s="3" t="s">
        <v>27119</v>
      </c>
      <c r="G29" s="40">
        <v>-2.3016177316382099E+17</v>
      </c>
      <c r="H29" s="40">
        <v>2.5918378492960499E+17</v>
      </c>
    </row>
    <row r="30" spans="1:8" ht="19.5">
      <c r="A30" s="2">
        <v>40563</v>
      </c>
      <c r="B30" s="37" t="s">
        <v>27120</v>
      </c>
      <c r="C30" s="12">
        <f t="shared" si="0"/>
        <v>-1.4829244115152723E-2</v>
      </c>
      <c r="D30" s="3" t="s">
        <v>27121</v>
      </c>
      <c r="E30" s="3" t="s">
        <v>27122</v>
      </c>
      <c r="F30" s="3" t="s">
        <v>27123</v>
      </c>
      <c r="G30" s="40">
        <v>-3.7792530422220902E+17</v>
      </c>
      <c r="H30" s="40">
        <v>2.21799992731744E+17</v>
      </c>
    </row>
    <row r="31" spans="1:8" ht="19.5">
      <c r="A31" s="2">
        <v>40564</v>
      </c>
      <c r="B31" s="37" t="s">
        <v>27124</v>
      </c>
      <c r="C31" s="12">
        <f t="shared" si="0"/>
        <v>1.3372621131411506E-2</v>
      </c>
      <c r="D31" s="3" t="s">
        <v>27125</v>
      </c>
      <c r="E31" s="3" t="s">
        <v>27126</v>
      </c>
      <c r="F31" s="3" t="s">
        <v>27127</v>
      </c>
      <c r="G31" s="40">
        <v>-3.3708593448594502E+17</v>
      </c>
      <c r="H31" s="40">
        <v>2.5535603182073798E+17</v>
      </c>
    </row>
    <row r="32" spans="1:8" ht="19.5">
      <c r="A32" s="2">
        <v>40564</v>
      </c>
      <c r="B32" s="37" t="s">
        <v>27124</v>
      </c>
      <c r="C32" s="12">
        <f t="shared" si="0"/>
        <v>0</v>
      </c>
      <c r="D32" s="3" t="s">
        <v>27125</v>
      </c>
      <c r="E32" s="3" t="s">
        <v>27126</v>
      </c>
      <c r="F32" s="3" t="s">
        <v>27127</v>
      </c>
      <c r="G32" s="40">
        <v>-3.3708593448594502E+17</v>
      </c>
      <c r="H32" s="40">
        <v>2.5535603182073798E+17</v>
      </c>
    </row>
    <row r="33" spans="1:8" ht="19.5">
      <c r="A33" s="2">
        <v>40565</v>
      </c>
      <c r="B33" s="37" t="s">
        <v>27130</v>
      </c>
      <c r="C33" s="12">
        <f t="shared" si="0"/>
        <v>-8.1146108183466646E-5</v>
      </c>
      <c r="D33" s="3" t="s">
        <v>27131</v>
      </c>
      <c r="E33" s="3" t="s">
        <v>27132</v>
      </c>
      <c r="F33" s="3" t="s">
        <v>27127</v>
      </c>
      <c r="G33" s="40">
        <v>-3.8251368096654701E+17</v>
      </c>
      <c r="H33" s="40">
        <v>2.1558070323057901E+17</v>
      </c>
    </row>
    <row r="34" spans="1:8" ht="19.5">
      <c r="A34" s="2">
        <v>40566</v>
      </c>
      <c r="B34" s="37" t="s">
        <v>27133</v>
      </c>
      <c r="C34" s="12">
        <f t="shared" si="0"/>
        <v>-8.1146107820221635E-5</v>
      </c>
      <c r="D34" s="3" t="s">
        <v>27134</v>
      </c>
      <c r="E34" s="3" t="s">
        <v>27135</v>
      </c>
      <c r="F34" s="3" t="s">
        <v>27127</v>
      </c>
      <c r="G34" s="40">
        <v>-3.8996803755345498E+17</v>
      </c>
      <c r="H34" s="40">
        <v>2.1571124878270499E+17</v>
      </c>
    </row>
    <row r="35" spans="1:8" ht="19.5">
      <c r="A35" s="2">
        <v>40567</v>
      </c>
      <c r="B35" s="37" t="s">
        <v>27136</v>
      </c>
      <c r="C35" s="12">
        <f t="shared" si="0"/>
        <v>9.8948123708681541E-4</v>
      </c>
      <c r="D35" s="3" t="s">
        <v>27137</v>
      </c>
      <c r="E35" s="3" t="s">
        <v>27138</v>
      </c>
      <c r="F35" s="3" t="s">
        <v>27139</v>
      </c>
      <c r="G35" s="40">
        <v>-3.8202190699893498E+17</v>
      </c>
      <c r="H35" s="40">
        <v>2.3791005656033501E+17</v>
      </c>
    </row>
    <row r="36" spans="1:8">
      <c r="A36" s="2">
        <v>40568</v>
      </c>
      <c r="B36" s="37" t="s">
        <v>27140</v>
      </c>
      <c r="C36" s="12">
        <f t="shared" si="0"/>
        <v>-2.2995020672626878E-3</v>
      </c>
      <c r="D36" s="3" t="s">
        <v>27141</v>
      </c>
      <c r="E36" s="3" t="s">
        <v>27142</v>
      </c>
      <c r="F36" s="3" t="s">
        <v>14948</v>
      </c>
      <c r="G36" s="40">
        <v>-3.9854457582138202E+17</v>
      </c>
      <c r="H36" s="40">
        <v>2.6767338629703501E+17</v>
      </c>
    </row>
    <row r="37" spans="1:8" ht="19.5">
      <c r="A37" s="2">
        <v>40569</v>
      </c>
      <c r="B37" s="37" t="s">
        <v>27143</v>
      </c>
      <c r="C37" s="12">
        <f t="shared" si="0"/>
        <v>7.7338392399133914E-3</v>
      </c>
      <c r="D37" s="3" t="s">
        <v>27144</v>
      </c>
      <c r="E37" s="3" t="s">
        <v>27145</v>
      </c>
      <c r="F37" s="3" t="s">
        <v>14922</v>
      </c>
      <c r="G37" s="40">
        <v>-3.9602545110490701E+17</v>
      </c>
      <c r="H37" s="40">
        <v>2.6275139784424E+17</v>
      </c>
    </row>
    <row r="38" spans="1:8" ht="19.5">
      <c r="A38" s="2">
        <v>40570</v>
      </c>
      <c r="B38" s="37" t="s">
        <v>27146</v>
      </c>
      <c r="C38" s="12">
        <f t="shared" si="0"/>
        <v>5.4529697092809701E-3</v>
      </c>
      <c r="D38" s="3" t="s">
        <v>27147</v>
      </c>
      <c r="E38" s="3" t="s">
        <v>27148</v>
      </c>
      <c r="F38" s="3" t="s">
        <v>14976</v>
      </c>
      <c r="G38" s="40">
        <v>-2.8092345658335501E+17</v>
      </c>
      <c r="H38" s="40">
        <v>2.7695818414806099E+17</v>
      </c>
    </row>
    <row r="39" spans="1:8" ht="19.5">
      <c r="A39" s="2">
        <v>40571</v>
      </c>
      <c r="B39" s="37" t="s">
        <v>27149</v>
      </c>
      <c r="C39" s="12">
        <f t="shared" si="0"/>
        <v>-6.9130917563534093E-3</v>
      </c>
      <c r="D39" s="3" t="s">
        <v>27150</v>
      </c>
      <c r="E39" s="3" t="s">
        <v>27151</v>
      </c>
      <c r="F39" s="3" t="s">
        <v>27152</v>
      </c>
      <c r="G39" s="40">
        <v>-2.8936293102607898E+17</v>
      </c>
      <c r="H39" s="40">
        <v>2.5932133064415699E+17</v>
      </c>
    </row>
    <row r="40" spans="1:8" ht="19.5">
      <c r="A40" s="2">
        <v>40572</v>
      </c>
      <c r="B40" s="37" t="s">
        <v>27153</v>
      </c>
      <c r="C40" s="12">
        <f t="shared" si="0"/>
        <v>-8.1155001103666872E-5</v>
      </c>
      <c r="D40" s="3" t="s">
        <v>27154</v>
      </c>
      <c r="E40" s="3" t="s">
        <v>27155</v>
      </c>
      <c r="F40" s="3" t="s">
        <v>27152</v>
      </c>
      <c r="G40" s="40">
        <v>-3.1027621911774003E+17</v>
      </c>
      <c r="H40" s="40">
        <v>2.48072586925288E+17</v>
      </c>
    </row>
    <row r="41" spans="1:8">
      <c r="A41" s="2">
        <v>40573</v>
      </c>
      <c r="B41" s="37" t="s">
        <v>27156</v>
      </c>
      <c r="C41" s="12">
        <f t="shared" si="0"/>
        <v>-8.115508181025458E-5</v>
      </c>
      <c r="D41" s="3" t="s">
        <v>27157</v>
      </c>
      <c r="E41" s="3" t="s">
        <v>27158</v>
      </c>
      <c r="F41" s="3" t="s">
        <v>27152</v>
      </c>
      <c r="G41" s="40">
        <v>-3.1027763535716E+17</v>
      </c>
      <c r="H41" s="40">
        <v>2.40537841870792E+17</v>
      </c>
    </row>
    <row r="42" spans="1:8" ht="19.5">
      <c r="A42" s="2">
        <v>40574</v>
      </c>
      <c r="B42" s="37" t="s">
        <v>27159</v>
      </c>
      <c r="C42" s="12">
        <f t="shared" si="0"/>
        <v>-3.1991208549967893E-3</v>
      </c>
      <c r="D42" s="3" t="s">
        <v>27160</v>
      </c>
      <c r="E42" s="3" t="s">
        <v>27161</v>
      </c>
      <c r="F42" s="3" t="s">
        <v>15036</v>
      </c>
      <c r="G42" s="40">
        <v>-3.3599512577993901E+17</v>
      </c>
      <c r="H42" s="40">
        <v>2.15062283972448E+17</v>
      </c>
    </row>
    <row r="43" spans="1:8">
      <c r="A43" s="2">
        <v>40575</v>
      </c>
      <c r="B43" s="37" t="s">
        <v>27162</v>
      </c>
      <c r="C43" s="12">
        <f t="shared" si="0"/>
        <v>-3.1526265830343295E-3</v>
      </c>
      <c r="D43" s="3" t="s">
        <v>27163</v>
      </c>
      <c r="E43" s="3" t="s">
        <v>27164</v>
      </c>
      <c r="F43" s="3" t="s">
        <v>14918</v>
      </c>
      <c r="G43" s="40">
        <v>-3.6102077420915802E+17</v>
      </c>
      <c r="H43" s="40">
        <v>2.1052038342240198E+17</v>
      </c>
    </row>
    <row r="44" spans="1:8" ht="19.5">
      <c r="A44" s="2">
        <v>40576</v>
      </c>
      <c r="B44" s="37" t="s">
        <v>27165</v>
      </c>
      <c r="C44" s="12">
        <f t="shared" si="0"/>
        <v>-5.0037578313803666E-3</v>
      </c>
      <c r="D44" s="3" t="s">
        <v>27166</v>
      </c>
      <c r="E44" s="3" t="s">
        <v>27167</v>
      </c>
      <c r="F44" s="3" t="s">
        <v>15040</v>
      </c>
      <c r="G44" s="40">
        <v>-2.9805520572515302E+17</v>
      </c>
      <c r="H44" s="40">
        <v>2.1803281814592E+17</v>
      </c>
    </row>
    <row r="45" spans="1:8" ht="19.5">
      <c r="A45" s="2">
        <v>40577</v>
      </c>
      <c r="B45" s="37" t="s">
        <v>27168</v>
      </c>
      <c r="C45" s="12">
        <f t="shared" si="0"/>
        <v>4.0800768982084947E-4</v>
      </c>
      <c r="D45" s="3" t="s">
        <v>27169</v>
      </c>
      <c r="E45" s="3" t="s">
        <v>27170</v>
      </c>
      <c r="F45" s="3" t="s">
        <v>15115</v>
      </c>
      <c r="G45" s="40">
        <v>-2.9069975958178803E+17</v>
      </c>
      <c r="H45" s="40">
        <v>2.1923152612212099E+17</v>
      </c>
    </row>
    <row r="46" spans="1:8" ht="19.5">
      <c r="A46" s="2">
        <v>40578</v>
      </c>
      <c r="B46" s="37" t="s">
        <v>27171</v>
      </c>
      <c r="C46" s="12">
        <f t="shared" si="0"/>
        <v>-1.0254282933133914E-2</v>
      </c>
      <c r="D46" s="3" t="s">
        <v>27172</v>
      </c>
      <c r="E46" s="3" t="s">
        <v>27173</v>
      </c>
      <c r="F46" s="3" t="s">
        <v>15132</v>
      </c>
      <c r="G46" s="40">
        <v>-2.8107063982404998E+17</v>
      </c>
      <c r="H46" s="40">
        <v>1.9419997061299299E+17</v>
      </c>
    </row>
    <row r="47" spans="1:8">
      <c r="A47" s="2">
        <v>40579</v>
      </c>
      <c r="B47" s="37" t="s">
        <v>27174</v>
      </c>
      <c r="C47" s="12">
        <f t="shared" si="0"/>
        <v>-8.0986272626765686E-5</v>
      </c>
      <c r="D47" s="3" t="s">
        <v>27175</v>
      </c>
      <c r="E47" s="3" t="s">
        <v>27176</v>
      </c>
      <c r="F47" s="3" t="s">
        <v>15132</v>
      </c>
      <c r="G47" s="40">
        <v>-1.53968612091136E+17</v>
      </c>
      <c r="H47" s="40">
        <v>1.9226002879918099E+17</v>
      </c>
    </row>
    <row r="48" spans="1:8" ht="19.5">
      <c r="A48" s="2">
        <v>40580</v>
      </c>
      <c r="B48" s="37" t="s">
        <v>27177</v>
      </c>
      <c r="C48" s="12">
        <f t="shared" si="0"/>
        <v>-8.098633379309779E-5</v>
      </c>
      <c r="D48" s="3" t="s">
        <v>27178</v>
      </c>
      <c r="E48" s="3" t="s">
        <v>27179</v>
      </c>
      <c r="F48" s="3" t="s">
        <v>15132</v>
      </c>
      <c r="G48" s="40">
        <v>-2.6815002288522E+17</v>
      </c>
      <c r="H48" s="40">
        <v>1.873804102844E+17</v>
      </c>
    </row>
    <row r="49" spans="1:8" ht="19.5">
      <c r="A49" s="2">
        <v>40581</v>
      </c>
      <c r="B49" s="37" t="s">
        <v>27180</v>
      </c>
      <c r="C49" s="12">
        <f t="shared" si="0"/>
        <v>-6.5152492764647364E-3</v>
      </c>
      <c r="D49" s="3" t="s">
        <v>27181</v>
      </c>
      <c r="E49" s="3" t="s">
        <v>27182</v>
      </c>
      <c r="F49" s="3" t="s">
        <v>15115</v>
      </c>
      <c r="G49" s="40">
        <v>-3.2343097015027398E+17</v>
      </c>
      <c r="H49" s="40">
        <v>2.05939549573884E+17</v>
      </c>
    </row>
    <row r="50" spans="1:8" ht="19.5">
      <c r="A50" s="2">
        <v>40582</v>
      </c>
      <c r="B50" s="37" t="s">
        <v>27183</v>
      </c>
      <c r="C50" s="12">
        <f t="shared" si="0"/>
        <v>8.0076026636288038E-3</v>
      </c>
      <c r="D50" s="3" t="s">
        <v>27184</v>
      </c>
      <c r="E50" s="3" t="s">
        <v>27185</v>
      </c>
      <c r="F50" s="3" t="s">
        <v>14780</v>
      </c>
      <c r="G50" s="40">
        <v>-2.5375089096095299E+17</v>
      </c>
      <c r="H50" s="40">
        <v>2.3914232861533402E+17</v>
      </c>
    </row>
    <row r="51" spans="1:8" ht="19.5">
      <c r="A51" s="2">
        <v>40583</v>
      </c>
      <c r="B51" s="37" t="s">
        <v>27186</v>
      </c>
      <c r="C51" s="12">
        <f t="shared" si="0"/>
        <v>-5.4016661570253435E-3</v>
      </c>
      <c r="D51" s="3" t="s">
        <v>27187</v>
      </c>
      <c r="E51" s="3" t="s">
        <v>27188</v>
      </c>
      <c r="F51" s="3" t="s">
        <v>27189</v>
      </c>
      <c r="G51" s="40">
        <v>-3.0065217789146298E+17</v>
      </c>
      <c r="H51" s="40">
        <v>2.0228953451670899E+17</v>
      </c>
    </row>
    <row r="52" spans="1:8" ht="19.5">
      <c r="A52" s="2">
        <v>40584</v>
      </c>
      <c r="B52" s="37" t="s">
        <v>27190</v>
      </c>
      <c r="C52" s="12">
        <f t="shared" si="0"/>
        <v>3.9371951939813589E-3</v>
      </c>
      <c r="D52" s="3" t="s">
        <v>27191</v>
      </c>
      <c r="E52" s="3" t="s">
        <v>27192</v>
      </c>
      <c r="F52" s="3" t="s">
        <v>27189</v>
      </c>
      <c r="G52" s="40">
        <v>-1.5046492401866598E+17</v>
      </c>
      <c r="H52" s="40">
        <v>2.1209978744992301E+17</v>
      </c>
    </row>
    <row r="53" spans="1:8">
      <c r="A53" s="2">
        <v>40585</v>
      </c>
      <c r="B53" s="37" t="s">
        <v>27193</v>
      </c>
      <c r="C53" s="12">
        <f t="shared" si="0"/>
        <v>5.9995831531031577E-4</v>
      </c>
      <c r="D53" s="3" t="s">
        <v>27194</v>
      </c>
      <c r="E53" s="3" t="s">
        <v>27195</v>
      </c>
      <c r="F53" s="3" t="s">
        <v>14905</v>
      </c>
      <c r="G53" s="40">
        <v>-2.3017909439911699E+17</v>
      </c>
      <c r="H53" s="40">
        <v>2.1376716787909501E+17</v>
      </c>
    </row>
    <row r="54" spans="1:8">
      <c r="A54" s="2">
        <v>40586</v>
      </c>
      <c r="B54" s="37" t="s">
        <v>27196</v>
      </c>
      <c r="C54" s="12">
        <f t="shared" si="0"/>
        <v>-8.0986318423069948E-5</v>
      </c>
      <c r="D54" s="3" t="s">
        <v>27197</v>
      </c>
      <c r="E54" s="3" t="s">
        <v>27198</v>
      </c>
      <c r="F54" s="3" t="s">
        <v>14905</v>
      </c>
      <c r="G54" s="40">
        <v>-3.0462667740983699E+17</v>
      </c>
      <c r="H54" s="40">
        <v>2.1376015294191398E+17</v>
      </c>
    </row>
    <row r="55" spans="1:8" ht="19.5">
      <c r="A55" s="2">
        <v>40587</v>
      </c>
      <c r="B55" s="37" t="s">
        <v>27199</v>
      </c>
      <c r="C55" s="12">
        <f t="shared" si="0"/>
        <v>-8.098628296184097E-5</v>
      </c>
      <c r="D55" s="3" t="s">
        <v>27200</v>
      </c>
      <c r="E55" s="3" t="s">
        <v>27201</v>
      </c>
      <c r="F55" s="3" t="s">
        <v>14905</v>
      </c>
      <c r="G55" s="40">
        <v>-3.0593045477304397E+17</v>
      </c>
      <c r="H55" s="40">
        <v>2.11602835356888E+17</v>
      </c>
    </row>
    <row r="56" spans="1:8" ht="19.5">
      <c r="A56" s="2">
        <v>40588</v>
      </c>
      <c r="B56" s="37" t="s">
        <v>27202</v>
      </c>
      <c r="C56" s="12">
        <f t="shared" si="0"/>
        <v>3.9239932175922391E-3</v>
      </c>
      <c r="D56" s="3" t="s">
        <v>27203</v>
      </c>
      <c r="E56" s="3" t="s">
        <v>27204</v>
      </c>
      <c r="F56" s="3" t="s">
        <v>14884</v>
      </c>
      <c r="G56" s="40">
        <v>-2.71339644266992E+17</v>
      </c>
      <c r="H56" s="40">
        <v>2.0240311075050301E+17</v>
      </c>
    </row>
    <row r="57" spans="1:8">
      <c r="A57" s="2">
        <v>40589</v>
      </c>
      <c r="B57" s="37" t="s">
        <v>27205</v>
      </c>
      <c r="C57" s="12">
        <f t="shared" si="0"/>
        <v>-5.8565872647373916E-3</v>
      </c>
      <c r="D57" s="3" t="s">
        <v>27206</v>
      </c>
      <c r="E57" s="3" t="s">
        <v>27207</v>
      </c>
      <c r="F57" s="3" t="s">
        <v>14880</v>
      </c>
      <c r="G57" s="40">
        <v>-3.2092596149568499E+17</v>
      </c>
      <c r="H57" s="40">
        <v>1.77185619554072E+17</v>
      </c>
    </row>
    <row r="58" spans="1:8">
      <c r="A58" s="2">
        <v>40590</v>
      </c>
      <c r="B58" s="37" t="s">
        <v>27208</v>
      </c>
      <c r="C58" s="12">
        <f t="shared" si="0"/>
        <v>-2.8168856700364329E-3</v>
      </c>
      <c r="D58" s="3" t="s">
        <v>27209</v>
      </c>
      <c r="E58" s="3" t="s">
        <v>27210</v>
      </c>
      <c r="F58" s="3" t="s">
        <v>14884</v>
      </c>
      <c r="G58" s="40">
        <v>-3.8742890313323699E+17</v>
      </c>
      <c r="H58" s="40">
        <v>1.7286261135415699E+17</v>
      </c>
    </row>
    <row r="59" spans="1:8" ht="19.5">
      <c r="A59" s="2">
        <v>40591</v>
      </c>
      <c r="B59" s="37" t="s">
        <v>27211</v>
      </c>
      <c r="C59" s="12">
        <f t="shared" si="0"/>
        <v>-1.0986464720049072E-2</v>
      </c>
      <c r="D59" s="3" t="s">
        <v>27212</v>
      </c>
      <c r="E59" s="3" t="s">
        <v>27213</v>
      </c>
      <c r="F59" s="3" t="s">
        <v>14884</v>
      </c>
      <c r="G59" s="40">
        <v>-4.4611705317688998E+17</v>
      </c>
      <c r="H59" s="40">
        <v>1.47055704505264E+17</v>
      </c>
    </row>
    <row r="60" spans="1:8">
      <c r="A60" s="2">
        <v>40592</v>
      </c>
      <c r="B60" s="37" t="s">
        <v>27214</v>
      </c>
      <c r="C60" s="12">
        <f t="shared" si="0"/>
        <v>-1.1978830611015345E-2</v>
      </c>
      <c r="D60" s="3" t="s">
        <v>27215</v>
      </c>
      <c r="E60" s="3" t="s">
        <v>27216</v>
      </c>
      <c r="F60" s="3" t="s">
        <v>15119</v>
      </c>
      <c r="G60" s="40">
        <v>-4.2870506989359501E+17</v>
      </c>
      <c r="H60" s="40">
        <v>1.1953530544516499E+17</v>
      </c>
    </row>
    <row r="61" spans="1:8">
      <c r="A61" s="2">
        <v>40593</v>
      </c>
      <c r="B61" s="37" t="s">
        <v>27217</v>
      </c>
      <c r="C61" s="12">
        <f t="shared" si="0"/>
        <v>-9.8221505808139534E-5</v>
      </c>
      <c r="D61" s="3" t="s">
        <v>27218</v>
      </c>
      <c r="E61" s="3" t="s">
        <v>27219</v>
      </c>
      <c r="F61" s="3" t="s">
        <v>15119</v>
      </c>
      <c r="G61" s="40">
        <v>-3.1563998734495501E+17</v>
      </c>
      <c r="H61" s="40">
        <v>9.4656395652907808E+16</v>
      </c>
    </row>
    <row r="62" spans="1:8">
      <c r="A62" s="2">
        <v>40593</v>
      </c>
      <c r="B62" s="37" t="s">
        <v>27217</v>
      </c>
      <c r="C62" s="12">
        <f t="shared" si="0"/>
        <v>0</v>
      </c>
      <c r="D62" s="3" t="s">
        <v>27218</v>
      </c>
      <c r="E62" s="3" t="s">
        <v>27219</v>
      </c>
      <c r="F62" s="3" t="s">
        <v>15119</v>
      </c>
      <c r="G62" s="40">
        <v>-3.1563998734495501E+17</v>
      </c>
      <c r="H62" s="40">
        <v>9.4656395652907808E+16</v>
      </c>
    </row>
    <row r="63" spans="1:8" ht="19.5">
      <c r="A63" s="2">
        <v>40594</v>
      </c>
      <c r="B63" s="37" t="s">
        <v>27220</v>
      </c>
      <c r="C63" s="12">
        <f t="shared" si="0"/>
        <v>-9.8223147905697453E-5</v>
      </c>
      <c r="D63" s="3" t="s">
        <v>27221</v>
      </c>
      <c r="E63" s="3" t="s">
        <v>27222</v>
      </c>
      <c r="F63" s="3" t="s">
        <v>15119</v>
      </c>
      <c r="G63" s="40">
        <v>-4.1846739272142701E+17</v>
      </c>
      <c r="H63" s="40">
        <v>8.3519826775347104E+16</v>
      </c>
    </row>
    <row r="64" spans="1:8" ht="19.5">
      <c r="A64" s="2">
        <v>40595</v>
      </c>
      <c r="B64" s="37" t="s">
        <v>27223</v>
      </c>
      <c r="C64" s="12">
        <f t="shared" si="0"/>
        <v>1.1776064942266271E-2</v>
      </c>
      <c r="D64" s="3" t="s">
        <v>27224</v>
      </c>
      <c r="E64" s="3" t="s">
        <v>27225</v>
      </c>
      <c r="F64" s="3" t="s">
        <v>15115</v>
      </c>
      <c r="G64" s="40">
        <v>-3.2878280475218803E+17</v>
      </c>
      <c r="H64" s="40">
        <v>1.11285752646252E+17</v>
      </c>
    </row>
    <row r="65" spans="1:8">
      <c r="A65" s="2">
        <v>40596</v>
      </c>
      <c r="B65" s="37" t="s">
        <v>27226</v>
      </c>
      <c r="C65" s="12">
        <f t="shared" si="0"/>
        <v>5.0848203338706686E-4</v>
      </c>
      <c r="D65" s="3" t="s">
        <v>27227</v>
      </c>
      <c r="E65" s="3" t="s">
        <v>27228</v>
      </c>
      <c r="F65" s="3" t="s">
        <v>15119</v>
      </c>
      <c r="G65" s="40">
        <v>-3.2395134362790899E+17</v>
      </c>
      <c r="H65" s="40">
        <v>1.0114266338528301E+17</v>
      </c>
    </row>
    <row r="66" spans="1:8" ht="19.5">
      <c r="A66" s="2">
        <v>40597</v>
      </c>
      <c r="B66" s="37" t="s">
        <v>27229</v>
      </c>
      <c r="C66" s="12">
        <f t="shared" si="0"/>
        <v>1.649981978429748E-2</v>
      </c>
      <c r="D66" s="3" t="s">
        <v>27230</v>
      </c>
      <c r="E66" s="3" t="s">
        <v>27231</v>
      </c>
      <c r="F66" s="3" t="s">
        <v>14894</v>
      </c>
      <c r="G66" s="40">
        <v>-1.8487460118467901E+17</v>
      </c>
      <c r="H66" s="40">
        <v>1.11386173157616E+17</v>
      </c>
    </row>
    <row r="67" spans="1:8" ht="19.5">
      <c r="A67" s="2">
        <v>40598</v>
      </c>
      <c r="B67" s="37" t="s">
        <v>27232</v>
      </c>
      <c r="C67" s="12">
        <f t="shared" ref="C67:C130" si="1">+(B67-B66)/B66</f>
        <v>-1.7561567702668777E-3</v>
      </c>
      <c r="D67" s="3" t="s">
        <v>27233</v>
      </c>
      <c r="E67" s="3" t="s">
        <v>27234</v>
      </c>
      <c r="F67" s="3" t="s">
        <v>15143</v>
      </c>
      <c r="G67" s="40">
        <v>-1.79457178826676E+17</v>
      </c>
      <c r="H67" s="40">
        <v>1.07606862814652E+17</v>
      </c>
    </row>
    <row r="68" spans="1:8" ht="19.5">
      <c r="A68" s="2">
        <v>40599</v>
      </c>
      <c r="B68" s="37" t="s">
        <v>27235</v>
      </c>
      <c r="C68" s="12">
        <f t="shared" si="1"/>
        <v>9.8990986687755803E-3</v>
      </c>
      <c r="D68" s="3" t="s">
        <v>27236</v>
      </c>
      <c r="E68" s="3" t="s">
        <v>27237</v>
      </c>
      <c r="F68" s="3" t="s">
        <v>15168</v>
      </c>
      <c r="G68" s="40">
        <v>-1.5774748590456198E+17</v>
      </c>
      <c r="H68" s="40">
        <v>1.30131583183882E+17</v>
      </c>
    </row>
    <row r="69" spans="1:8" ht="19.5">
      <c r="A69" s="2">
        <v>40600</v>
      </c>
      <c r="B69" s="37" t="s">
        <v>27238</v>
      </c>
      <c r="C69" s="12">
        <f t="shared" si="1"/>
        <v>-9.7570878401740101E-5</v>
      </c>
      <c r="D69" s="3" t="s">
        <v>27239</v>
      </c>
      <c r="E69" s="3" t="s">
        <v>27240</v>
      </c>
      <c r="F69" s="3" t="s">
        <v>15168</v>
      </c>
      <c r="G69" s="40">
        <v>-2.1260623140315299E+17</v>
      </c>
      <c r="H69" s="40">
        <v>1.28285302970372E+17</v>
      </c>
    </row>
    <row r="70" spans="1:8" ht="19.5">
      <c r="A70" s="2">
        <v>40601</v>
      </c>
      <c r="B70" s="37" t="s">
        <v>27241</v>
      </c>
      <c r="C70" s="12">
        <f t="shared" si="1"/>
        <v>-9.7572532375168289E-5</v>
      </c>
      <c r="D70" s="3" t="s">
        <v>27242</v>
      </c>
      <c r="E70" s="3" t="s">
        <v>27243</v>
      </c>
      <c r="F70" s="3" t="s">
        <v>15168</v>
      </c>
      <c r="G70" s="40">
        <v>-1.4428050295202499E+17</v>
      </c>
      <c r="H70" s="40">
        <v>9.10353968566204E+16</v>
      </c>
    </row>
    <row r="71" spans="1:8" ht="19.5">
      <c r="A71" s="2">
        <v>40602</v>
      </c>
      <c r="B71" s="37" t="s">
        <v>27244</v>
      </c>
      <c r="C71" s="12">
        <f t="shared" si="1"/>
        <v>1.7118616022208884E-2</v>
      </c>
      <c r="D71" s="3" t="s">
        <v>27245</v>
      </c>
      <c r="E71" s="3" t="s">
        <v>27246</v>
      </c>
      <c r="F71" s="3" t="s">
        <v>27247</v>
      </c>
      <c r="G71" s="40">
        <v>5.3047833930413E+16</v>
      </c>
      <c r="H71" s="40">
        <v>7.1604623473125504E+16</v>
      </c>
    </row>
    <row r="72" spans="1:8">
      <c r="A72" s="2">
        <v>40603</v>
      </c>
      <c r="B72" s="37" t="s">
        <v>27248</v>
      </c>
      <c r="C72" s="12">
        <f t="shared" si="1"/>
        <v>1.5269950270435642E-4</v>
      </c>
      <c r="D72" s="3" t="s">
        <v>27249</v>
      </c>
      <c r="E72" s="3" t="s">
        <v>27250</v>
      </c>
      <c r="F72" s="3" t="s">
        <v>27251</v>
      </c>
      <c r="G72" s="40">
        <v>5.6048156567441296E+16</v>
      </c>
      <c r="H72" s="40">
        <v>1.1816606513686701E+17</v>
      </c>
    </row>
    <row r="73" spans="1:8">
      <c r="A73" s="2">
        <v>40604</v>
      </c>
      <c r="B73" s="37" t="s">
        <v>27252</v>
      </c>
      <c r="C73" s="12">
        <f t="shared" si="1"/>
        <v>1.996730999006053E-4</v>
      </c>
      <c r="D73" s="3" t="s">
        <v>27253</v>
      </c>
      <c r="E73" s="3" t="s">
        <v>27254</v>
      </c>
      <c r="F73" s="3" t="s">
        <v>14822</v>
      </c>
      <c r="G73" s="40">
        <v>1.0070174920887101E+17</v>
      </c>
      <c r="H73" s="40">
        <v>1.1102042110048301E+17</v>
      </c>
    </row>
    <row r="74" spans="1:8">
      <c r="A74" s="2">
        <v>40605</v>
      </c>
      <c r="B74" s="37" t="s">
        <v>27255</v>
      </c>
      <c r="C74" s="12">
        <f t="shared" si="1"/>
        <v>7.7358773649613922E-3</v>
      </c>
      <c r="D74" s="3" t="s">
        <v>27256</v>
      </c>
      <c r="E74" s="3" t="s">
        <v>27257</v>
      </c>
      <c r="F74" s="3" t="s">
        <v>27258</v>
      </c>
      <c r="G74" s="40">
        <v>2.56240002685768E+17</v>
      </c>
      <c r="H74" s="40">
        <v>1.2869391588203501E+17</v>
      </c>
    </row>
    <row r="75" spans="1:8" ht="19.5">
      <c r="A75" s="2">
        <v>40606</v>
      </c>
      <c r="B75" s="37" t="s">
        <v>27259</v>
      </c>
      <c r="C75" s="12">
        <f t="shared" si="1"/>
        <v>6.5042533582989077E-3</v>
      </c>
      <c r="D75" s="3" t="s">
        <v>27260</v>
      </c>
      <c r="E75" s="3" t="s">
        <v>27261</v>
      </c>
      <c r="F75" s="3" t="s">
        <v>15321</v>
      </c>
      <c r="G75" s="40">
        <v>4.4489094235446797E+17</v>
      </c>
      <c r="H75" s="40">
        <v>1.4380860884429101E+17</v>
      </c>
    </row>
    <row r="76" spans="1:8">
      <c r="A76" s="2">
        <v>40607</v>
      </c>
      <c r="B76" s="37" t="s">
        <v>27262</v>
      </c>
      <c r="C76" s="12">
        <f t="shared" si="1"/>
        <v>-7.6907310836077622E-5</v>
      </c>
      <c r="D76" s="3" t="s">
        <v>27263</v>
      </c>
      <c r="E76" s="3" t="s">
        <v>27264</v>
      </c>
      <c r="F76" s="3" t="s">
        <v>15321</v>
      </c>
      <c r="G76" s="40">
        <v>4.3639287590956602E+17</v>
      </c>
      <c r="H76" s="40">
        <v>1.09792779513182E+17</v>
      </c>
    </row>
    <row r="77" spans="1:8">
      <c r="A77" s="2">
        <v>40608</v>
      </c>
      <c r="B77" s="37" t="s">
        <v>27265</v>
      </c>
      <c r="C77" s="12">
        <f t="shared" si="1"/>
        <v>-7.6906840677884103E-5</v>
      </c>
      <c r="D77" s="3" t="s">
        <v>27266</v>
      </c>
      <c r="E77" s="3" t="s">
        <v>27267</v>
      </c>
      <c r="F77" s="3" t="s">
        <v>15321</v>
      </c>
      <c r="G77" s="40">
        <v>6.2678195224022003E+17</v>
      </c>
      <c r="H77" s="40">
        <v>1.17369581044606E+17</v>
      </c>
    </row>
    <row r="78" spans="1:8" ht="19.5">
      <c r="A78" s="2">
        <v>40609</v>
      </c>
      <c r="B78" s="37" t="s">
        <v>27268</v>
      </c>
      <c r="C78" s="12">
        <f t="shared" si="1"/>
        <v>-8.0210543435937295E-3</v>
      </c>
      <c r="D78" s="3" t="s">
        <v>27269</v>
      </c>
      <c r="E78" s="3" t="s">
        <v>27270</v>
      </c>
      <c r="F78" s="3" t="s">
        <v>15349</v>
      </c>
      <c r="G78" s="40">
        <v>4.7639925714506701E+17</v>
      </c>
      <c r="H78" s="40">
        <v>7.6131983084466592E+16</v>
      </c>
    </row>
    <row r="79" spans="1:8">
      <c r="A79" s="2">
        <v>40610</v>
      </c>
      <c r="B79" s="37" t="s">
        <v>27271</v>
      </c>
      <c r="C79" s="12">
        <f t="shared" si="1"/>
        <v>-8.3251903383520006E-3</v>
      </c>
      <c r="D79" s="3" t="s">
        <v>27272</v>
      </c>
      <c r="E79" s="3" t="s">
        <v>27273</v>
      </c>
      <c r="F79" s="3" t="s">
        <v>14241</v>
      </c>
      <c r="G79" s="40">
        <v>3.3492854145651002E+17</v>
      </c>
      <c r="H79" s="40">
        <v>7.1320499265556E+16</v>
      </c>
    </row>
    <row r="80" spans="1:8">
      <c r="A80" s="2">
        <v>40611</v>
      </c>
      <c r="B80" s="37" t="s">
        <v>27274</v>
      </c>
      <c r="C80" s="12">
        <f t="shared" si="1"/>
        <v>-2.7304630164018007E-3</v>
      </c>
      <c r="D80" s="3" t="s">
        <v>27275</v>
      </c>
      <c r="E80" s="3" t="s">
        <v>27276</v>
      </c>
      <c r="F80" s="3" t="s">
        <v>27277</v>
      </c>
      <c r="G80" s="40">
        <v>3.9813599154608698E+17</v>
      </c>
      <c r="H80" s="40">
        <v>9.1582004383450704E+16</v>
      </c>
    </row>
    <row r="81" spans="1:8">
      <c r="A81" s="2">
        <v>40612</v>
      </c>
      <c r="B81" s="37" t="s">
        <v>27278</v>
      </c>
      <c r="C81" s="12">
        <f t="shared" si="1"/>
        <v>-2.1380842136310994E-2</v>
      </c>
      <c r="D81" s="3" t="s">
        <v>27279</v>
      </c>
      <c r="E81" s="3" t="s">
        <v>27280</v>
      </c>
      <c r="F81" s="3" t="s">
        <v>27281</v>
      </c>
      <c r="G81" s="40">
        <v>-2.45464303664102E+16</v>
      </c>
      <c r="H81" s="40">
        <v>4.4934366309052E+16</v>
      </c>
    </row>
    <row r="82" spans="1:8">
      <c r="A82" s="2">
        <v>40613</v>
      </c>
      <c r="B82" s="37" t="s">
        <v>27282</v>
      </c>
      <c r="C82" s="12">
        <f t="shared" si="1"/>
        <v>-1.7362195171334627E-2</v>
      </c>
      <c r="D82" s="3" t="s">
        <v>27283</v>
      </c>
      <c r="E82" s="3" t="s">
        <v>27284</v>
      </c>
      <c r="F82" s="3" t="s">
        <v>15505</v>
      </c>
      <c r="G82" s="40">
        <v>-1.5806262705161901E+17</v>
      </c>
      <c r="H82" s="40">
        <v>0.86270361064857404</v>
      </c>
    </row>
    <row r="83" spans="1:8">
      <c r="A83" s="2">
        <v>40614</v>
      </c>
      <c r="B83" s="37" t="s">
        <v>27285</v>
      </c>
      <c r="C83" s="12">
        <f t="shared" si="1"/>
        <v>-7.8757012457677771E-5</v>
      </c>
      <c r="D83" s="3" t="s">
        <v>27286</v>
      </c>
      <c r="E83" s="3" t="s">
        <v>27287</v>
      </c>
      <c r="F83" s="3" t="s">
        <v>15505</v>
      </c>
      <c r="G83" s="40">
        <v>-1.9813609635841699E+17</v>
      </c>
      <c r="H83" s="40">
        <v>0.70431923432165899</v>
      </c>
    </row>
    <row r="84" spans="1:8" ht="19.5">
      <c r="A84" s="2">
        <v>40615</v>
      </c>
      <c r="B84" s="37" t="s">
        <v>27288</v>
      </c>
      <c r="C84" s="12">
        <f t="shared" si="1"/>
        <v>-7.8756799683410178E-5</v>
      </c>
      <c r="D84" s="3" t="s">
        <v>27289</v>
      </c>
      <c r="E84" s="3" t="s">
        <v>27290</v>
      </c>
      <c r="F84" s="3" t="s">
        <v>15505</v>
      </c>
      <c r="G84" s="40">
        <v>-2.0472867348805699E+17</v>
      </c>
      <c r="H84" s="40">
        <v>-0.28611559355342597</v>
      </c>
    </row>
    <row r="85" spans="1:8" ht="19.5">
      <c r="A85" s="2">
        <v>40616</v>
      </c>
      <c r="B85" s="37" t="s">
        <v>27291</v>
      </c>
      <c r="C85" s="12">
        <f t="shared" si="1"/>
        <v>-1.118698719083451E-2</v>
      </c>
      <c r="D85" s="3" t="s">
        <v>27292</v>
      </c>
      <c r="E85" s="3" t="s">
        <v>27293</v>
      </c>
      <c r="F85" s="3" t="s">
        <v>27294</v>
      </c>
      <c r="G85" s="40">
        <v>-3.0577693411208602E+17</v>
      </c>
      <c r="H85" s="40">
        <v>-1.36859153454949E+16</v>
      </c>
    </row>
    <row r="86" spans="1:8" ht="19.5">
      <c r="A86" s="2">
        <v>40617</v>
      </c>
      <c r="B86" s="37" t="s">
        <v>27295</v>
      </c>
      <c r="C86" s="12">
        <f t="shared" si="1"/>
        <v>-1.9064883032520328E-2</v>
      </c>
      <c r="D86" s="3" t="s">
        <v>27296</v>
      </c>
      <c r="E86" s="3" t="s">
        <v>27297</v>
      </c>
      <c r="F86" s="3" t="s">
        <v>27298</v>
      </c>
      <c r="G86" s="40">
        <v>-4.5018436833828499E+17</v>
      </c>
      <c r="H86" s="40">
        <v>-5.1527918901366496E+16</v>
      </c>
    </row>
    <row r="87" spans="1:8" ht="19.5">
      <c r="A87" s="2">
        <v>40618</v>
      </c>
      <c r="B87" s="37" t="s">
        <v>27299</v>
      </c>
      <c r="C87" s="12">
        <f t="shared" si="1"/>
        <v>-3.7100309465981754E-4</v>
      </c>
      <c r="D87" s="3" t="s">
        <v>27300</v>
      </c>
      <c r="E87" s="3" t="s">
        <v>27301</v>
      </c>
      <c r="F87" s="3" t="s">
        <v>15357</v>
      </c>
      <c r="G87" s="40">
        <v>-4.7812932597516602E+17</v>
      </c>
      <c r="H87" s="40">
        <v>-5.27881551071336E+16</v>
      </c>
    </row>
    <row r="88" spans="1:8">
      <c r="A88" s="2">
        <v>40619</v>
      </c>
      <c r="B88" s="37" t="s">
        <v>27302</v>
      </c>
      <c r="C88" s="12">
        <f t="shared" si="1"/>
        <v>3.6157453112603995E-2</v>
      </c>
      <c r="D88" s="3" t="s">
        <v>27303</v>
      </c>
      <c r="E88" s="3" t="s">
        <v>27304</v>
      </c>
      <c r="F88" s="3" t="s">
        <v>15505</v>
      </c>
      <c r="G88" s="40">
        <v>-1.3646567633154099E+17</v>
      </c>
      <c r="H88" s="40">
        <v>1.8107666116131E+16</v>
      </c>
    </row>
    <row r="89" spans="1:8">
      <c r="A89" s="2">
        <v>40620</v>
      </c>
      <c r="B89" s="37" t="s">
        <v>27305</v>
      </c>
      <c r="C89" s="12">
        <f t="shared" si="1"/>
        <v>2.0223779943971964E-2</v>
      </c>
      <c r="D89" s="3" t="s">
        <v>27306</v>
      </c>
      <c r="E89" s="3" t="s">
        <v>27307</v>
      </c>
      <c r="F89" s="3" t="s">
        <v>27294</v>
      </c>
      <c r="G89" s="40">
        <v>1.40195547731068E+17</v>
      </c>
      <c r="H89" s="40">
        <v>6.0456149159549E+16</v>
      </c>
    </row>
    <row r="90" spans="1:8" ht="19.5">
      <c r="A90" s="2">
        <v>40621</v>
      </c>
      <c r="B90" s="37" t="s">
        <v>27308</v>
      </c>
      <c r="C90" s="12">
        <f t="shared" si="1"/>
        <v>-7.6924154315094554E-5</v>
      </c>
      <c r="D90" s="3" t="s">
        <v>27309</v>
      </c>
      <c r="E90" s="3" t="s">
        <v>27310</v>
      </c>
      <c r="F90" s="3" t="s">
        <v>27294</v>
      </c>
      <c r="G90" s="40">
        <v>3.0300376052720998E+17</v>
      </c>
      <c r="H90" s="40">
        <v>3.69767932016646E+16</v>
      </c>
    </row>
    <row r="91" spans="1:8">
      <c r="A91" s="2">
        <v>40622</v>
      </c>
      <c r="B91" s="37" t="s">
        <v>27311</v>
      </c>
      <c r="C91" s="12">
        <f t="shared" si="1"/>
        <v>-7.6923712951241469E-5</v>
      </c>
      <c r="D91" s="3" t="s">
        <v>27312</v>
      </c>
      <c r="E91" s="3" t="s">
        <v>27313</v>
      </c>
      <c r="F91" s="3" t="s">
        <v>27294</v>
      </c>
      <c r="G91" s="40">
        <v>5.0735827019872E+17</v>
      </c>
      <c r="H91" s="40">
        <v>2.8976519836394E+16</v>
      </c>
    </row>
    <row r="92" spans="1:8">
      <c r="A92" s="2">
        <v>40622</v>
      </c>
      <c r="B92" s="37" t="s">
        <v>27311</v>
      </c>
      <c r="C92" s="12">
        <f t="shared" si="1"/>
        <v>0</v>
      </c>
      <c r="D92" s="3" t="s">
        <v>27312</v>
      </c>
      <c r="E92" s="3" t="s">
        <v>27313</v>
      </c>
      <c r="F92" s="3" t="s">
        <v>27294</v>
      </c>
      <c r="G92" s="40">
        <v>5.0735827019872E+17</v>
      </c>
      <c r="H92" s="40">
        <v>2.8976519836394E+16</v>
      </c>
    </row>
    <row r="93" spans="1:8">
      <c r="A93" s="2">
        <v>40623</v>
      </c>
      <c r="B93" s="37" t="s">
        <v>27314</v>
      </c>
      <c r="C93" s="12">
        <f t="shared" si="1"/>
        <v>-7.69231724314434E-5</v>
      </c>
      <c r="D93" s="3" t="s">
        <v>27315</v>
      </c>
      <c r="E93" s="3" t="s">
        <v>27316</v>
      </c>
      <c r="F93" s="3" t="s">
        <v>27294</v>
      </c>
      <c r="G93" s="40">
        <v>5.07748954762472E+17</v>
      </c>
      <c r="H93" s="40">
        <v>4.36307910809334E+16</v>
      </c>
    </row>
    <row r="94" spans="1:8" ht="19.5">
      <c r="A94" s="2">
        <v>40624</v>
      </c>
      <c r="B94" s="37" t="s">
        <v>27317</v>
      </c>
      <c r="C94" s="12">
        <f t="shared" si="1"/>
        <v>-1.7597582352481816E-3</v>
      </c>
      <c r="D94" s="3" t="s">
        <v>27318</v>
      </c>
      <c r="E94" s="3" t="s">
        <v>27319</v>
      </c>
      <c r="F94" s="3" t="s">
        <v>15501</v>
      </c>
      <c r="G94" s="40">
        <v>4.7754752399162598E+17</v>
      </c>
      <c r="H94" s="40">
        <v>5.81829986058022E+16</v>
      </c>
    </row>
    <row r="95" spans="1:8" ht="19.5">
      <c r="A95" s="2">
        <v>40625</v>
      </c>
      <c r="B95" s="37" t="s">
        <v>27320</v>
      </c>
      <c r="C95" s="12">
        <f t="shared" si="1"/>
        <v>1.2335766508914728E-3</v>
      </c>
      <c r="D95" s="3" t="s">
        <v>27321</v>
      </c>
      <c r="E95" s="3" t="s">
        <v>27322</v>
      </c>
      <c r="F95" s="3" t="s">
        <v>27281</v>
      </c>
      <c r="G95" s="40">
        <v>3.0075451223528E+17</v>
      </c>
      <c r="H95" s="40">
        <v>5.3891224506559E+16</v>
      </c>
    </row>
    <row r="96" spans="1:8" ht="19.5">
      <c r="A96" s="2">
        <v>40626</v>
      </c>
      <c r="B96" s="37" t="s">
        <v>27323</v>
      </c>
      <c r="C96" s="12">
        <f t="shared" si="1"/>
        <v>1.2702333993877641E-2</v>
      </c>
      <c r="D96" s="3" t="s">
        <v>27324</v>
      </c>
      <c r="E96" s="3" t="s">
        <v>27325</v>
      </c>
      <c r="F96" s="3" t="s">
        <v>27298</v>
      </c>
      <c r="G96" s="40">
        <v>5.0731705684239002E+17</v>
      </c>
      <c r="H96" s="40">
        <v>8.1376249746262E+16</v>
      </c>
    </row>
    <row r="97" spans="1:8" ht="19.5">
      <c r="A97" s="2">
        <v>40627</v>
      </c>
      <c r="B97" s="37" t="s">
        <v>27326</v>
      </c>
      <c r="C97" s="12">
        <f t="shared" si="1"/>
        <v>-7.0030366273509453E-3</v>
      </c>
      <c r="D97" s="3" t="s">
        <v>27327</v>
      </c>
      <c r="E97" s="3" t="s">
        <v>27328</v>
      </c>
      <c r="F97" s="3" t="s">
        <v>27277</v>
      </c>
      <c r="G97" s="40">
        <v>1.3396266462405101E+17</v>
      </c>
      <c r="H97" s="40">
        <v>6.6235237086918096E+16</v>
      </c>
    </row>
    <row r="98" spans="1:8" ht="19.5">
      <c r="A98" s="2">
        <v>40628</v>
      </c>
      <c r="B98" s="37" t="s">
        <v>27329</v>
      </c>
      <c r="C98" s="12">
        <f t="shared" si="1"/>
        <v>-7.8103596781541618E-5</v>
      </c>
      <c r="D98" s="3" t="s">
        <v>27330</v>
      </c>
      <c r="E98" s="3" t="s">
        <v>27331</v>
      </c>
      <c r="F98" s="3" t="s">
        <v>27277</v>
      </c>
      <c r="G98" s="40">
        <v>1.57373647661696E+17</v>
      </c>
      <c r="H98" s="40">
        <v>5.6545656708506304E+16</v>
      </c>
    </row>
    <row r="99" spans="1:8" ht="19.5">
      <c r="A99" s="2">
        <v>40629</v>
      </c>
      <c r="B99" s="37" t="s">
        <v>27332</v>
      </c>
      <c r="C99" s="12">
        <f t="shared" si="1"/>
        <v>-7.810331989454867E-5</v>
      </c>
      <c r="D99" s="3" t="s">
        <v>27333</v>
      </c>
      <c r="E99" s="3" t="s">
        <v>27334</v>
      </c>
      <c r="F99" s="3" t="s">
        <v>27277</v>
      </c>
      <c r="G99" s="40">
        <v>2.56804303380415E+16</v>
      </c>
      <c r="H99" s="40">
        <v>2.36732494522211E+16</v>
      </c>
    </row>
    <row r="100" spans="1:8">
      <c r="A100" s="2">
        <v>40630</v>
      </c>
      <c r="B100" s="37" t="s">
        <v>27335</v>
      </c>
      <c r="C100" s="12">
        <f t="shared" si="1"/>
        <v>-9.6010693056826305E-3</v>
      </c>
      <c r="D100" s="3" t="s">
        <v>27336</v>
      </c>
      <c r="E100" s="3" t="s">
        <v>27337</v>
      </c>
      <c r="F100" s="3" t="s">
        <v>27338</v>
      </c>
      <c r="G100" s="40">
        <v>-8.6830708544069792E+16</v>
      </c>
      <c r="H100" s="40">
        <v>-1.37813026687164E+16</v>
      </c>
    </row>
    <row r="101" spans="1:8">
      <c r="A101" s="2">
        <v>40631</v>
      </c>
      <c r="B101" s="37" t="s">
        <v>27339</v>
      </c>
      <c r="C101" s="12">
        <f t="shared" si="1"/>
        <v>-5.7307056871870972E-3</v>
      </c>
      <c r="D101" s="3" t="s">
        <v>27340</v>
      </c>
      <c r="E101" s="3" t="s">
        <v>27341</v>
      </c>
      <c r="F101" s="3" t="s">
        <v>15367</v>
      </c>
      <c r="G101" s="40">
        <v>-1.47490509519716E+17</v>
      </c>
      <c r="H101" s="40">
        <v>-2.89698853754682E+16</v>
      </c>
    </row>
    <row r="102" spans="1:8">
      <c r="A102" s="2">
        <v>40632</v>
      </c>
      <c r="B102" s="37" t="s">
        <v>27342</v>
      </c>
      <c r="C102" s="12">
        <f t="shared" si="1"/>
        <v>1.3727907230103714E-3</v>
      </c>
      <c r="D102" s="3" t="s">
        <v>27343</v>
      </c>
      <c r="E102" s="3" t="s">
        <v>27344</v>
      </c>
      <c r="F102" s="3" t="s">
        <v>15381</v>
      </c>
      <c r="G102" s="40">
        <v>-2.9488472839298202E+17</v>
      </c>
      <c r="H102" s="40">
        <v>-2.93464437313135E+16</v>
      </c>
    </row>
    <row r="103" spans="1:8">
      <c r="A103" s="2">
        <v>40633</v>
      </c>
      <c r="B103" s="37" t="s">
        <v>27345</v>
      </c>
      <c r="C103" s="12">
        <f t="shared" si="1"/>
        <v>1.0080888178530239E-2</v>
      </c>
      <c r="D103" s="3" t="s">
        <v>27346</v>
      </c>
      <c r="E103" s="3" t="s">
        <v>27347</v>
      </c>
      <c r="F103" s="3" t="s">
        <v>15367</v>
      </c>
      <c r="G103" s="40">
        <v>-2.04842420466296E+17</v>
      </c>
      <c r="H103" s="40">
        <v>-0.92578919903955004</v>
      </c>
    </row>
    <row r="104" spans="1:8" ht="19.5">
      <c r="A104" s="2">
        <v>40634</v>
      </c>
      <c r="B104" s="37" t="s">
        <v>27348</v>
      </c>
      <c r="C104" s="12">
        <f t="shared" si="1"/>
        <v>-5.3030125625158318E-3</v>
      </c>
      <c r="D104" s="3" t="s">
        <v>27349</v>
      </c>
      <c r="E104" s="3" t="s">
        <v>27350</v>
      </c>
      <c r="F104" s="3" t="s">
        <v>27294</v>
      </c>
      <c r="G104" s="40">
        <v>-2.5646225860803398E+17</v>
      </c>
      <c r="H104" s="40">
        <v>-1.97403174403478E+16</v>
      </c>
    </row>
    <row r="105" spans="1:8" ht="19.5">
      <c r="A105" s="2">
        <v>40635</v>
      </c>
      <c r="B105" s="37" t="s">
        <v>27351</v>
      </c>
      <c r="C105" s="12">
        <f t="shared" si="1"/>
        <v>-8.0579537897074337E-5</v>
      </c>
      <c r="D105" s="3" t="s">
        <v>27352</v>
      </c>
      <c r="E105" s="3" t="s">
        <v>27353</v>
      </c>
      <c r="F105" s="3" t="s">
        <v>27294</v>
      </c>
      <c r="G105" s="40">
        <v>-3.2366978231417702E+17</v>
      </c>
      <c r="H105" s="40">
        <v>-1.46741624246591E+16</v>
      </c>
    </row>
    <row r="106" spans="1:8" ht="19.5">
      <c r="A106" s="2">
        <v>40636</v>
      </c>
      <c r="B106" s="37" t="s">
        <v>27354</v>
      </c>
      <c r="C106" s="12">
        <f t="shared" si="1"/>
        <v>-8.0579593276616638E-5</v>
      </c>
      <c r="D106" s="3" t="s">
        <v>27355</v>
      </c>
      <c r="E106" s="3" t="s">
        <v>27356</v>
      </c>
      <c r="F106" s="3" t="s">
        <v>27294</v>
      </c>
      <c r="G106" s="40">
        <v>-3.7558064608266701E+17</v>
      </c>
      <c r="H106" s="40">
        <v>-4.19264104013126E+16</v>
      </c>
    </row>
    <row r="107" spans="1:8">
      <c r="A107" s="2">
        <v>40637</v>
      </c>
      <c r="B107" s="37" t="s">
        <v>27357</v>
      </c>
      <c r="C107" s="12">
        <f t="shared" si="1"/>
        <v>-1.2896268657445031E-3</v>
      </c>
      <c r="D107" s="3" t="s">
        <v>27358</v>
      </c>
      <c r="E107" s="3" t="s">
        <v>27359</v>
      </c>
      <c r="F107" s="3" t="s">
        <v>15486</v>
      </c>
      <c r="G107" s="40">
        <v>-3.8473237281798598E+17</v>
      </c>
      <c r="H107" s="40">
        <v>-7.30746864467572E+16</v>
      </c>
    </row>
    <row r="108" spans="1:8">
      <c r="A108" s="2">
        <v>40638</v>
      </c>
      <c r="B108" s="37" t="s">
        <v>27360</v>
      </c>
      <c r="C108" s="12">
        <f t="shared" si="1"/>
        <v>7.7264593271194823E-3</v>
      </c>
      <c r="D108" s="3" t="s">
        <v>27361</v>
      </c>
      <c r="E108" s="3" t="s">
        <v>27362</v>
      </c>
      <c r="F108" s="3" t="s">
        <v>15501</v>
      </c>
      <c r="G108" s="40">
        <v>-3.2369982305380698E+17</v>
      </c>
      <c r="H108" s="40">
        <v>-4.9558057469226096E+16</v>
      </c>
    </row>
    <row r="109" spans="1:8">
      <c r="A109" s="2">
        <v>40639</v>
      </c>
      <c r="B109" s="37" t="s">
        <v>27363</v>
      </c>
      <c r="C109" s="12">
        <f t="shared" si="1"/>
        <v>8.2013388294525154E-4</v>
      </c>
      <c r="D109" s="3" t="s">
        <v>27364</v>
      </c>
      <c r="E109" s="3" t="s">
        <v>27365</v>
      </c>
      <c r="F109" s="3" t="s">
        <v>27294</v>
      </c>
      <c r="G109" s="40">
        <v>-2.4660156514872701E+17</v>
      </c>
      <c r="H109" s="40">
        <v>-6.2040141240009696E+16</v>
      </c>
    </row>
    <row r="110" spans="1:8">
      <c r="A110" s="2">
        <v>40640</v>
      </c>
      <c r="B110" s="37" t="s">
        <v>27366</v>
      </c>
      <c r="C110" s="12">
        <f t="shared" si="1"/>
        <v>2.474948652578377E-3</v>
      </c>
      <c r="D110" s="3" t="s">
        <v>27367</v>
      </c>
      <c r="E110" s="3" t="s">
        <v>27368</v>
      </c>
      <c r="F110" s="3" t="s">
        <v>15486</v>
      </c>
      <c r="G110" s="40">
        <v>-1.4047261091882301E+17</v>
      </c>
      <c r="H110" s="40">
        <v>-5.717871220563E+16</v>
      </c>
    </row>
    <row r="111" spans="1:8" ht="19.5">
      <c r="A111" s="2">
        <v>40641</v>
      </c>
      <c r="B111" s="37" t="s">
        <v>27369</v>
      </c>
      <c r="C111" s="12">
        <f t="shared" si="1"/>
        <v>-3.5490542026382381E-3</v>
      </c>
      <c r="D111" s="3" t="s">
        <v>27370</v>
      </c>
      <c r="E111" s="3" t="s">
        <v>27371</v>
      </c>
      <c r="F111" s="3" t="s">
        <v>15539</v>
      </c>
      <c r="G111" s="40">
        <v>-1.4901730385477101E+17</v>
      </c>
      <c r="H111" s="40">
        <v>-6.3804421768113696E+16</v>
      </c>
    </row>
    <row r="112" spans="1:8">
      <c r="A112" s="2">
        <v>40642</v>
      </c>
      <c r="B112" s="37" t="s">
        <v>27372</v>
      </c>
      <c r="C112" s="12">
        <f t="shared" si="1"/>
        <v>-8.0586028809757521E-5</v>
      </c>
      <c r="D112" s="3" t="s">
        <v>27373</v>
      </c>
      <c r="E112" s="3" t="s">
        <v>27374</v>
      </c>
      <c r="F112" s="3" t="s">
        <v>15539</v>
      </c>
      <c r="G112" s="40">
        <v>1.0584618045381901E+17</v>
      </c>
      <c r="H112" s="40">
        <v>-8.2023428814716304E+16</v>
      </c>
    </row>
    <row r="113" spans="1:8">
      <c r="A113" s="2">
        <v>40643</v>
      </c>
      <c r="B113" s="37" t="s">
        <v>27375</v>
      </c>
      <c r="C113" s="12">
        <f t="shared" si="1"/>
        <v>-8.0585926712918319E-5</v>
      </c>
      <c r="D113" s="3" t="s">
        <v>27376</v>
      </c>
      <c r="E113" s="3" t="s">
        <v>27377</v>
      </c>
      <c r="F113" s="3" t="s">
        <v>15539</v>
      </c>
      <c r="G113" s="40">
        <v>3.6714641269042202E+17</v>
      </c>
      <c r="H113" s="40">
        <v>-8.7366552390760704E+16</v>
      </c>
    </row>
    <row r="114" spans="1:8" ht="19.5">
      <c r="A114" s="2">
        <v>40644</v>
      </c>
      <c r="B114" s="37" t="s">
        <v>27378</v>
      </c>
      <c r="C114" s="12">
        <f t="shared" si="1"/>
        <v>-9.5690107150921255E-3</v>
      </c>
      <c r="D114" s="3" t="s">
        <v>27379</v>
      </c>
      <c r="E114" s="3" t="s">
        <v>27380</v>
      </c>
      <c r="F114" s="3" t="s">
        <v>15486</v>
      </c>
      <c r="G114" s="40">
        <v>2.1737918170243901E+17</v>
      </c>
      <c r="H114" s="40">
        <v>-1.38131252412242E+17</v>
      </c>
    </row>
    <row r="115" spans="1:8" ht="19.5">
      <c r="A115" s="2">
        <v>40645</v>
      </c>
      <c r="B115" s="37" t="s">
        <v>27381</v>
      </c>
      <c r="C115" s="12">
        <f t="shared" si="1"/>
        <v>-2.192471008212301E-2</v>
      </c>
      <c r="D115" s="3" t="s">
        <v>27382</v>
      </c>
      <c r="E115" s="3" t="s">
        <v>27383</v>
      </c>
      <c r="F115" s="3" t="s">
        <v>15486</v>
      </c>
      <c r="G115" s="40">
        <v>-6.95246831587512E+16</v>
      </c>
      <c r="H115" s="40">
        <v>-1.53024506965E+17</v>
      </c>
    </row>
    <row r="116" spans="1:8">
      <c r="A116" s="2">
        <v>40646</v>
      </c>
      <c r="B116" s="37" t="s">
        <v>27384</v>
      </c>
      <c r="C116" s="12">
        <f t="shared" si="1"/>
        <v>1.7981454750834007E-3</v>
      </c>
      <c r="D116" s="3" t="s">
        <v>27385</v>
      </c>
      <c r="E116" s="3" t="s">
        <v>27386</v>
      </c>
      <c r="F116" s="3" t="s">
        <v>15486</v>
      </c>
      <c r="G116" s="40">
        <v>9.0540507671006592E+16</v>
      </c>
      <c r="H116" s="40">
        <v>-1.35416806920348E+17</v>
      </c>
    </row>
    <row r="117" spans="1:8" ht="19.5">
      <c r="A117" s="2">
        <v>40647</v>
      </c>
      <c r="B117" s="37" t="s">
        <v>27387</v>
      </c>
      <c r="C117" s="12">
        <f t="shared" si="1"/>
        <v>-1.0532261702124677E-2</v>
      </c>
      <c r="D117" s="3" t="s">
        <v>27388</v>
      </c>
      <c r="E117" s="3" t="s">
        <v>27389</v>
      </c>
      <c r="F117" s="3" t="s">
        <v>15486</v>
      </c>
      <c r="G117" s="40">
        <v>2.1172751426929798E+17</v>
      </c>
      <c r="H117" s="40">
        <v>-1.5365730592527002E+17</v>
      </c>
    </row>
    <row r="118" spans="1:8" ht="19.5">
      <c r="A118" s="2">
        <v>40648</v>
      </c>
      <c r="B118" s="37" t="s">
        <v>27390</v>
      </c>
      <c r="C118" s="12">
        <f t="shared" si="1"/>
        <v>5.5616148072886416E-3</v>
      </c>
      <c r="D118" s="3" t="s">
        <v>27391</v>
      </c>
      <c r="E118" s="3" t="s">
        <v>27392</v>
      </c>
      <c r="F118" s="3" t="s">
        <v>27294</v>
      </c>
      <c r="G118" s="40">
        <v>3.0218104899378502E+17</v>
      </c>
      <c r="H118" s="40">
        <v>-1.43959236520168E+17</v>
      </c>
    </row>
    <row r="119" spans="1:8">
      <c r="A119" s="2">
        <v>40649</v>
      </c>
      <c r="B119" s="37" t="s">
        <v>27393</v>
      </c>
      <c r="C119" s="12">
        <f t="shared" si="1"/>
        <v>-8.0789655155400974E-5</v>
      </c>
      <c r="D119" s="3" t="s">
        <v>27394</v>
      </c>
      <c r="E119" s="3" t="s">
        <v>27395</v>
      </c>
      <c r="F119" s="3" t="s">
        <v>27294</v>
      </c>
      <c r="G119" s="40">
        <v>-1.5556846087552E+17</v>
      </c>
      <c r="H119" s="40">
        <v>-1.43973501097318E+17</v>
      </c>
    </row>
    <row r="120" spans="1:8">
      <c r="A120" s="2">
        <v>40650</v>
      </c>
      <c r="B120" s="37" t="s">
        <v>27396</v>
      </c>
      <c r="C120" s="12">
        <f t="shared" si="1"/>
        <v>-8.0789298655336479E-5</v>
      </c>
      <c r="D120" s="3" t="s">
        <v>27397</v>
      </c>
      <c r="E120" s="3" t="s">
        <v>27398</v>
      </c>
      <c r="F120" s="3" t="s">
        <v>27294</v>
      </c>
      <c r="G120" s="40">
        <v>-3.3878454050649299E+17</v>
      </c>
      <c r="H120" s="40">
        <v>-1.6101227828922301E+17</v>
      </c>
    </row>
    <row r="121" spans="1:8">
      <c r="A121" s="2">
        <v>40651</v>
      </c>
      <c r="B121" s="37" t="s">
        <v>27399</v>
      </c>
      <c r="C121" s="12">
        <f t="shared" si="1"/>
        <v>-1.182376171007757E-2</v>
      </c>
      <c r="D121" s="3" t="s">
        <v>27400</v>
      </c>
      <c r="E121" s="3" t="s">
        <v>27401</v>
      </c>
      <c r="F121" s="3" t="s">
        <v>15539</v>
      </c>
      <c r="G121" s="40">
        <v>-4.2733396885342003E+17</v>
      </c>
      <c r="H121" s="40">
        <v>-1.88322997368304E+17</v>
      </c>
    </row>
    <row r="122" spans="1:8">
      <c r="A122" s="2">
        <v>40651</v>
      </c>
      <c r="B122" s="37" t="s">
        <v>27399</v>
      </c>
      <c r="C122" s="12">
        <f t="shared" si="1"/>
        <v>0</v>
      </c>
      <c r="D122" s="3" t="s">
        <v>27400</v>
      </c>
      <c r="E122" s="3" t="s">
        <v>27401</v>
      </c>
      <c r="F122" s="3" t="s">
        <v>15539</v>
      </c>
      <c r="G122" s="40">
        <v>-4.2733396885342003E+17</v>
      </c>
      <c r="H122" s="40">
        <v>-1.88322997368304E+17</v>
      </c>
    </row>
    <row r="123" spans="1:8">
      <c r="A123" s="2">
        <v>40652</v>
      </c>
      <c r="B123" s="37" t="s">
        <v>27402</v>
      </c>
      <c r="C123" s="12">
        <f t="shared" si="1"/>
        <v>1.0806004923181291E-2</v>
      </c>
      <c r="D123" s="3" t="s">
        <v>27403</v>
      </c>
      <c r="E123" s="3" t="s">
        <v>27404</v>
      </c>
      <c r="F123" s="3" t="s">
        <v>15486</v>
      </c>
      <c r="G123" s="40">
        <v>-3.4671960518580102E+17</v>
      </c>
      <c r="H123" s="40">
        <v>-1.8768643400341901E+17</v>
      </c>
    </row>
    <row r="124" spans="1:8">
      <c r="A124" s="2">
        <v>40653</v>
      </c>
      <c r="B124" s="37" t="s">
        <v>27405</v>
      </c>
      <c r="C124" s="12">
        <f t="shared" si="1"/>
        <v>1.844986350652662E-2</v>
      </c>
      <c r="D124" s="3" t="s">
        <v>27406</v>
      </c>
      <c r="E124" s="3" t="s">
        <v>27407</v>
      </c>
      <c r="F124" s="3" t="s">
        <v>15486</v>
      </c>
      <c r="G124" s="40">
        <v>-1.83219757642688E+17</v>
      </c>
      <c r="H124" s="40">
        <v>-1.8480634448085501E+17</v>
      </c>
    </row>
    <row r="125" spans="1:8" ht="19.5">
      <c r="A125" s="2">
        <v>40654</v>
      </c>
      <c r="B125" s="37" t="s">
        <v>27408</v>
      </c>
      <c r="C125" s="12">
        <f t="shared" si="1"/>
        <v>-8.0663512987168555E-5</v>
      </c>
      <c r="D125" s="3" t="s">
        <v>27409</v>
      </c>
      <c r="E125" s="3" t="s">
        <v>27410</v>
      </c>
      <c r="F125" s="3" t="s">
        <v>15486</v>
      </c>
      <c r="G125" s="40">
        <v>-1.6634646982354099E+17</v>
      </c>
      <c r="H125" s="40">
        <v>-1.8481089098525101E+17</v>
      </c>
    </row>
    <row r="126" spans="1:8" ht="19.5">
      <c r="A126" s="2">
        <v>40655</v>
      </c>
      <c r="B126" s="37" t="s">
        <v>27411</v>
      </c>
      <c r="C126" s="12">
        <f t="shared" si="1"/>
        <v>-8.066335225086671E-5</v>
      </c>
      <c r="D126" s="3" t="s">
        <v>27412</v>
      </c>
      <c r="E126" s="3" t="s">
        <v>27413</v>
      </c>
      <c r="F126" s="3" t="s">
        <v>15486</v>
      </c>
      <c r="G126" s="40">
        <v>-1.7956295941464099E+17</v>
      </c>
      <c r="H126" s="40">
        <v>-1.8481543804593101E+17</v>
      </c>
    </row>
    <row r="127" spans="1:8">
      <c r="A127" s="2">
        <v>40656</v>
      </c>
      <c r="B127" s="37" t="s">
        <v>27414</v>
      </c>
      <c r="C127" s="12">
        <f t="shared" si="1"/>
        <v>-8.0663241088926949E-5</v>
      </c>
      <c r="D127" s="3" t="s">
        <v>27415</v>
      </c>
      <c r="E127" s="3" t="s">
        <v>27416</v>
      </c>
      <c r="F127" s="3" t="s">
        <v>15486</v>
      </c>
      <c r="G127" s="40">
        <v>-2.9705125776906899E+17</v>
      </c>
      <c r="H127" s="40">
        <v>-1.7541710011723002E+17</v>
      </c>
    </row>
    <row r="128" spans="1:8" ht="19.5">
      <c r="A128" s="2">
        <v>40657</v>
      </c>
      <c r="B128" s="37" t="s">
        <v>27417</v>
      </c>
      <c r="C128" s="12">
        <f t="shared" si="1"/>
        <v>-8.0663179517759392E-5</v>
      </c>
      <c r="D128" s="3" t="s">
        <v>27418</v>
      </c>
      <c r="E128" s="3" t="s">
        <v>27419</v>
      </c>
      <c r="F128" s="3" t="s">
        <v>15486</v>
      </c>
      <c r="G128" s="40">
        <v>-2.3505350535954701E+17</v>
      </c>
      <c r="H128" s="40">
        <v>-1.5067009840568198E+17</v>
      </c>
    </row>
    <row r="129" spans="1:8">
      <c r="A129" s="2">
        <v>40658</v>
      </c>
      <c r="B129" s="37" t="s">
        <v>27420</v>
      </c>
      <c r="C129" s="12">
        <f t="shared" si="1"/>
        <v>-1.4078040205893583E-2</v>
      </c>
      <c r="D129" s="3" t="s">
        <v>27421</v>
      </c>
      <c r="E129" s="3" t="s">
        <v>27422</v>
      </c>
      <c r="F129" s="3" t="s">
        <v>15486</v>
      </c>
      <c r="G129" s="40">
        <v>-3.5564084502901901E+17</v>
      </c>
      <c r="H129" s="40">
        <v>-1.6845454989418099E+17</v>
      </c>
    </row>
    <row r="130" spans="1:8">
      <c r="A130" s="2">
        <v>40659</v>
      </c>
      <c r="B130" s="37" t="s">
        <v>27423</v>
      </c>
      <c r="C130" s="12">
        <f t="shared" si="1"/>
        <v>4.6288025513644441E-3</v>
      </c>
      <c r="D130" s="3" t="s">
        <v>27424</v>
      </c>
      <c r="E130" s="3" t="s">
        <v>27425</v>
      </c>
      <c r="F130" s="3" t="s">
        <v>15539</v>
      </c>
      <c r="G130" s="40">
        <v>-3.1775166613580499E+17</v>
      </c>
      <c r="H130" s="40">
        <v>-1.7328878635774E+17</v>
      </c>
    </row>
    <row r="131" spans="1:8" ht="19.5">
      <c r="A131" s="2">
        <v>40660</v>
      </c>
      <c r="B131" s="37" t="s">
        <v>27426</v>
      </c>
      <c r="C131" s="12">
        <f t="shared" ref="C131:C194" si="2">+(B131-B130)/B130</f>
        <v>-2.876299554323127E-3</v>
      </c>
      <c r="D131" s="3" t="s">
        <v>27427</v>
      </c>
      <c r="E131" s="3" t="s">
        <v>27428</v>
      </c>
      <c r="F131" s="3" t="s">
        <v>15472</v>
      </c>
      <c r="G131" s="40">
        <v>-2.5920368843395802E+17</v>
      </c>
      <c r="H131" s="40">
        <v>-1.9715853417151501E+17</v>
      </c>
    </row>
    <row r="132" spans="1:8" ht="19.5">
      <c r="A132" s="2">
        <v>40661</v>
      </c>
      <c r="B132" s="37" t="s">
        <v>27429</v>
      </c>
      <c r="C132" s="12">
        <f t="shared" si="2"/>
        <v>9.010904657725919E-3</v>
      </c>
      <c r="D132" s="3" t="s">
        <v>27430</v>
      </c>
      <c r="E132" s="3" t="s">
        <v>27431</v>
      </c>
      <c r="F132" s="3" t="s">
        <v>15539</v>
      </c>
      <c r="G132" s="40">
        <v>-1.1393393335818099E+17</v>
      </c>
      <c r="H132" s="40">
        <v>-1.8229383329642701E+17</v>
      </c>
    </row>
    <row r="133" spans="1:8" ht="19.5">
      <c r="A133" s="2">
        <v>40662</v>
      </c>
      <c r="B133" s="37" t="s">
        <v>27432</v>
      </c>
      <c r="C133" s="12">
        <f t="shared" si="2"/>
        <v>8.4338758137893158E-3</v>
      </c>
      <c r="D133" s="3" t="s">
        <v>27433</v>
      </c>
      <c r="E133" s="3" t="s">
        <v>27434</v>
      </c>
      <c r="F133" s="3" t="s">
        <v>27294</v>
      </c>
      <c r="G133" s="40">
        <v>-3.48509490787656E+16</v>
      </c>
      <c r="H133" s="40">
        <v>-1.68119427172024E+17</v>
      </c>
    </row>
    <row r="134" spans="1:8" ht="19.5">
      <c r="A134" s="2">
        <v>40663</v>
      </c>
      <c r="B134" s="37" t="s">
        <v>27435</v>
      </c>
      <c r="C134" s="12">
        <f t="shared" si="2"/>
        <v>-7.8490596924689896E-5</v>
      </c>
      <c r="D134" s="3" t="s">
        <v>27436</v>
      </c>
      <c r="E134" s="3" t="s">
        <v>27437</v>
      </c>
      <c r="F134" s="3" t="s">
        <v>27294</v>
      </c>
      <c r="G134" s="40">
        <v>-1.4654670021484301E+17</v>
      </c>
      <c r="H134" s="40">
        <v>-1.6812300938038099E+17</v>
      </c>
    </row>
    <row r="135" spans="1:8">
      <c r="A135" s="2">
        <v>40664</v>
      </c>
      <c r="B135" s="37" t="s">
        <v>27438</v>
      </c>
      <c r="C135" s="12">
        <f t="shared" si="2"/>
        <v>-7.9855988450484386E-5</v>
      </c>
      <c r="D135" s="3" t="s">
        <v>27439</v>
      </c>
      <c r="E135" s="3" t="s">
        <v>27440</v>
      </c>
      <c r="F135" s="3" t="s">
        <v>27294</v>
      </c>
      <c r="G135" s="40">
        <v>-9.0394605501338896E+16</v>
      </c>
      <c r="H135" s="40">
        <v>-1.7726210709319398E+17</v>
      </c>
    </row>
    <row r="136" spans="1:8">
      <c r="A136" s="2">
        <v>40665</v>
      </c>
      <c r="B136" s="37" t="s">
        <v>27441</v>
      </c>
      <c r="C136" s="12">
        <f t="shared" si="2"/>
        <v>-8.7245954337272121E-3</v>
      </c>
      <c r="D136" s="3" t="s">
        <v>27442</v>
      </c>
      <c r="E136" s="3" t="s">
        <v>27443</v>
      </c>
      <c r="F136" s="3" t="s">
        <v>15501</v>
      </c>
      <c r="G136" s="40">
        <v>-1.81579480024464E+17</v>
      </c>
      <c r="H136" s="40">
        <v>-1.9787856003168198E+17</v>
      </c>
    </row>
    <row r="137" spans="1:8" ht="19.5">
      <c r="A137" s="2">
        <v>40666</v>
      </c>
      <c r="B137" s="37" t="s">
        <v>27444</v>
      </c>
      <c r="C137" s="12">
        <f t="shared" si="2"/>
        <v>-1.2519050406916036E-2</v>
      </c>
      <c r="D137" s="3" t="s">
        <v>27445</v>
      </c>
      <c r="E137" s="3" t="s">
        <v>27446</v>
      </c>
      <c r="F137" s="3" t="s">
        <v>15377</v>
      </c>
      <c r="G137" s="40">
        <v>-2.9719452601546202E+17</v>
      </c>
      <c r="H137" s="40">
        <v>-2.3369342609911101E+17</v>
      </c>
    </row>
    <row r="138" spans="1:8">
      <c r="A138" s="2">
        <v>40667</v>
      </c>
      <c r="B138" s="37" t="s">
        <v>27447</v>
      </c>
      <c r="C138" s="12">
        <f t="shared" si="2"/>
        <v>-5.2069084402222724E-3</v>
      </c>
      <c r="D138" s="3" t="s">
        <v>27448</v>
      </c>
      <c r="E138" s="3" t="s">
        <v>27449</v>
      </c>
      <c r="F138" s="3" t="s">
        <v>27450</v>
      </c>
      <c r="G138" s="40">
        <v>-3.3000884768717901E+17</v>
      </c>
      <c r="H138" s="40">
        <v>-2.3894309547424E+17</v>
      </c>
    </row>
    <row r="139" spans="1:8">
      <c r="A139" s="2">
        <v>40668</v>
      </c>
      <c r="B139" s="37" t="s">
        <v>27451</v>
      </c>
      <c r="C139" s="12">
        <f t="shared" si="2"/>
        <v>-2.0428911535965152E-2</v>
      </c>
      <c r="D139" s="3" t="s">
        <v>27452</v>
      </c>
      <c r="E139" s="3" t="s">
        <v>27453</v>
      </c>
      <c r="F139" s="3" t="s">
        <v>15349</v>
      </c>
      <c r="G139" s="40">
        <v>-5.2538931261025798E+17</v>
      </c>
      <c r="H139" s="40">
        <v>-2.7002826819760899E+17</v>
      </c>
    </row>
    <row r="140" spans="1:8">
      <c r="A140" s="2">
        <v>40669</v>
      </c>
      <c r="B140" s="37" t="s">
        <v>27454</v>
      </c>
      <c r="C140" s="12">
        <f t="shared" si="2"/>
        <v>4.1014266549665281E-3</v>
      </c>
      <c r="D140" s="3" t="s">
        <v>27455</v>
      </c>
      <c r="E140" s="3" t="s">
        <v>27456</v>
      </c>
      <c r="F140" s="3" t="s">
        <v>27457</v>
      </c>
      <c r="G140" s="40">
        <v>-5.0610680264458701E+17</v>
      </c>
      <c r="H140" s="40">
        <v>-2.6383259742481901E+17</v>
      </c>
    </row>
    <row r="141" spans="1:8">
      <c r="A141" s="2">
        <v>40670</v>
      </c>
      <c r="B141" s="37" t="s">
        <v>27458</v>
      </c>
      <c r="C141" s="12">
        <f t="shared" si="2"/>
        <v>-7.6861068845285966E-5</v>
      </c>
      <c r="D141" s="3" t="s">
        <v>27459</v>
      </c>
      <c r="E141" s="3" t="s">
        <v>27460</v>
      </c>
      <c r="F141" s="3" t="s">
        <v>27457</v>
      </c>
      <c r="G141" s="40">
        <v>-5.2118732718444198E+17</v>
      </c>
      <c r="H141" s="40">
        <v>-2.6089221944988499E+17</v>
      </c>
    </row>
    <row r="142" spans="1:8">
      <c r="A142" s="2">
        <v>40671</v>
      </c>
      <c r="B142" s="37" t="s">
        <v>27461</v>
      </c>
      <c r="C142" s="12">
        <f t="shared" si="2"/>
        <v>-7.6860671447958302E-5</v>
      </c>
      <c r="D142" s="3" t="s">
        <v>27462</v>
      </c>
      <c r="E142" s="3" t="s">
        <v>27463</v>
      </c>
      <c r="F142" s="3" t="s">
        <v>27457</v>
      </c>
      <c r="G142" s="40">
        <v>-5.00488194060912E+17</v>
      </c>
      <c r="H142" s="40">
        <v>-2.5552110370100499E+17</v>
      </c>
    </row>
    <row r="143" spans="1:8" ht="19.5">
      <c r="A143" s="2">
        <v>40672</v>
      </c>
      <c r="B143" s="37" t="s">
        <v>27464</v>
      </c>
      <c r="C143" s="12">
        <f t="shared" si="2"/>
        <v>9.014041243619304E-3</v>
      </c>
      <c r="D143" s="3" t="s">
        <v>27465</v>
      </c>
      <c r="E143" s="3" t="s">
        <v>27466</v>
      </c>
      <c r="F143" s="3" t="s">
        <v>15132</v>
      </c>
      <c r="G143" s="40">
        <v>-4.4231670321155501E+17</v>
      </c>
      <c r="H143" s="40">
        <v>-2.0416484461699901E+17</v>
      </c>
    </row>
    <row r="144" spans="1:8">
      <c r="A144" s="2">
        <v>40673</v>
      </c>
      <c r="B144" s="37" t="s">
        <v>27467</v>
      </c>
      <c r="C144" s="12">
        <f t="shared" si="2"/>
        <v>1.0295375604592085E-2</v>
      </c>
      <c r="D144" s="3" t="s">
        <v>27468</v>
      </c>
      <c r="E144" s="3" t="s">
        <v>27469</v>
      </c>
      <c r="F144" s="3" t="s">
        <v>15020</v>
      </c>
      <c r="G144" s="40">
        <v>-3.6768244548199398E+17</v>
      </c>
      <c r="H144" s="40">
        <v>-1.4659386520671101E+17</v>
      </c>
    </row>
    <row r="145" spans="1:8">
      <c r="A145" s="2">
        <v>40674</v>
      </c>
      <c r="B145" s="37" t="s">
        <v>27470</v>
      </c>
      <c r="C145" s="12">
        <f t="shared" si="2"/>
        <v>3.4161517960614707E-3</v>
      </c>
      <c r="D145" s="3" t="s">
        <v>27471</v>
      </c>
      <c r="E145" s="3" t="s">
        <v>27472</v>
      </c>
      <c r="F145" s="3" t="s">
        <v>15016</v>
      </c>
      <c r="G145" s="40">
        <v>-2.5909853217625901E+17</v>
      </c>
      <c r="H145" s="40">
        <v>-1.0068004727473501E+17</v>
      </c>
    </row>
    <row r="146" spans="1:8">
      <c r="A146" s="2">
        <v>40675</v>
      </c>
      <c r="B146" s="37" t="s">
        <v>27473</v>
      </c>
      <c r="C146" s="12">
        <f t="shared" si="2"/>
        <v>1.3579659280908236E-3</v>
      </c>
      <c r="D146" s="3" t="s">
        <v>27474</v>
      </c>
      <c r="E146" s="3" t="s">
        <v>27475</v>
      </c>
      <c r="F146" s="3" t="s">
        <v>14944</v>
      </c>
      <c r="G146" s="40">
        <v>-1.35657559823588E+16</v>
      </c>
      <c r="H146" s="40">
        <v>-9.80605323734536E+16</v>
      </c>
    </row>
    <row r="147" spans="1:8">
      <c r="A147" s="2">
        <v>40676</v>
      </c>
      <c r="B147" s="37" t="s">
        <v>27476</v>
      </c>
      <c r="C147" s="12">
        <f t="shared" si="2"/>
        <v>-1.3657053760399605E-3</v>
      </c>
      <c r="D147" s="3" t="s">
        <v>27477</v>
      </c>
      <c r="E147" s="3" t="s">
        <v>27478</v>
      </c>
      <c r="F147" s="3" t="s">
        <v>14940</v>
      </c>
      <c r="G147" s="40">
        <v>-5.0807675515837296E+16</v>
      </c>
      <c r="H147" s="40">
        <v>-1.0041556117996499E+17</v>
      </c>
    </row>
    <row r="148" spans="1:8">
      <c r="A148" s="2">
        <v>40677</v>
      </c>
      <c r="B148" s="37" t="s">
        <v>27479</v>
      </c>
      <c r="C148" s="12">
        <f t="shared" si="2"/>
        <v>-7.8843241605485175E-5</v>
      </c>
      <c r="D148" s="3" t="s">
        <v>27480</v>
      </c>
      <c r="E148" s="3" t="s">
        <v>27481</v>
      </c>
      <c r="F148" s="3" t="s">
        <v>14940</v>
      </c>
      <c r="G148" s="40">
        <v>7.86593962414912E+16</v>
      </c>
      <c r="H148" s="40">
        <v>-1.00418377792606E+17</v>
      </c>
    </row>
    <row r="149" spans="1:8">
      <c r="A149" s="2">
        <v>40678</v>
      </c>
      <c r="B149" s="37" t="s">
        <v>27482</v>
      </c>
      <c r="C149" s="12">
        <f t="shared" si="2"/>
        <v>-7.8843191020356166E-5</v>
      </c>
      <c r="D149" s="3" t="s">
        <v>27483</v>
      </c>
      <c r="E149" s="3" t="s">
        <v>27484</v>
      </c>
      <c r="F149" s="3" t="s">
        <v>14940</v>
      </c>
      <c r="G149" s="40">
        <v>0.73074027771868799</v>
      </c>
      <c r="H149" s="40">
        <v>-3.18857314104028E+16</v>
      </c>
    </row>
    <row r="150" spans="1:8">
      <c r="A150" s="2">
        <v>40679</v>
      </c>
      <c r="B150" s="37" t="s">
        <v>27485</v>
      </c>
      <c r="C150" s="12">
        <f t="shared" si="2"/>
        <v>-4.5089651920272025E-3</v>
      </c>
      <c r="D150" s="3" t="s">
        <v>27486</v>
      </c>
      <c r="E150" s="3" t="s">
        <v>27487</v>
      </c>
      <c r="F150" s="3" t="s">
        <v>14776</v>
      </c>
      <c r="G150" s="40">
        <v>-4.5644767223619E+16</v>
      </c>
      <c r="H150" s="40">
        <v>-1.0850859420763901E+17</v>
      </c>
    </row>
    <row r="151" spans="1:8">
      <c r="A151" s="2">
        <v>40680</v>
      </c>
      <c r="B151" s="37" t="s">
        <v>27488</v>
      </c>
      <c r="C151" s="12">
        <f t="shared" si="2"/>
        <v>5.600803147160948E-3</v>
      </c>
      <c r="D151" s="3" t="s">
        <v>27489</v>
      </c>
      <c r="E151" s="3" t="s">
        <v>27490</v>
      </c>
      <c r="F151" s="3" t="s">
        <v>14944</v>
      </c>
      <c r="G151" s="40">
        <v>2.24652750932605E+16</v>
      </c>
      <c r="H151" s="40">
        <v>-1.1683410897853101E+17</v>
      </c>
    </row>
    <row r="152" spans="1:8">
      <c r="A152" s="2">
        <v>40680</v>
      </c>
      <c r="B152" s="37" t="s">
        <v>27488</v>
      </c>
      <c r="C152" s="12">
        <f t="shared" si="2"/>
        <v>0</v>
      </c>
      <c r="D152" s="3" t="s">
        <v>27489</v>
      </c>
      <c r="E152" s="3" t="s">
        <v>27490</v>
      </c>
      <c r="F152" s="3" t="s">
        <v>14944</v>
      </c>
      <c r="G152" s="40">
        <v>2.24652750932605E+16</v>
      </c>
      <c r="H152" s="40">
        <v>-1.1683410897853101E+17</v>
      </c>
    </row>
    <row r="153" spans="1:8">
      <c r="A153" s="2">
        <v>40681</v>
      </c>
      <c r="B153" s="37" t="s">
        <v>27491</v>
      </c>
      <c r="C153" s="12">
        <f t="shared" si="2"/>
        <v>4.7545712195376476E-3</v>
      </c>
      <c r="D153" s="3" t="s">
        <v>27492</v>
      </c>
      <c r="E153" s="3" t="s">
        <v>27493</v>
      </c>
      <c r="F153" s="3" t="s">
        <v>15016</v>
      </c>
      <c r="G153" s="40">
        <v>2.5187175377503501E+17</v>
      </c>
      <c r="H153" s="40">
        <v>-8.2349731006787104E+16</v>
      </c>
    </row>
    <row r="154" spans="1:8">
      <c r="A154" s="2">
        <v>40682</v>
      </c>
      <c r="B154" s="37" t="s">
        <v>27494</v>
      </c>
      <c r="C154" s="12">
        <f t="shared" si="2"/>
        <v>-8.2247528053076922E-3</v>
      </c>
      <c r="D154" s="3" t="s">
        <v>27495</v>
      </c>
      <c r="E154" s="3" t="s">
        <v>27496</v>
      </c>
      <c r="F154" s="3" t="s">
        <v>15064</v>
      </c>
      <c r="G154" s="40">
        <v>-0.65877697281141401</v>
      </c>
      <c r="H154" s="40">
        <v>-9.7449156861506208E+16</v>
      </c>
    </row>
    <row r="155" spans="1:8" ht="19.5">
      <c r="A155" s="2">
        <v>40683</v>
      </c>
      <c r="B155" s="37" t="s">
        <v>27497</v>
      </c>
      <c r="C155" s="12">
        <f t="shared" si="2"/>
        <v>2.2265978008741E-3</v>
      </c>
      <c r="D155" s="3" t="s">
        <v>27498</v>
      </c>
      <c r="E155" s="3" t="s">
        <v>27499</v>
      </c>
      <c r="F155" s="3" t="s">
        <v>15064</v>
      </c>
      <c r="G155" s="40">
        <v>-1.8288637418794099E+17</v>
      </c>
      <c r="H155" s="40">
        <v>-9.3228342883278704E+16</v>
      </c>
    </row>
    <row r="156" spans="1:8">
      <c r="A156" s="2">
        <v>40684</v>
      </c>
      <c r="B156" s="37" t="s">
        <v>27500</v>
      </c>
      <c r="C156" s="12">
        <f t="shared" si="2"/>
        <v>-6.9652924290212757E-5</v>
      </c>
      <c r="D156" s="3" t="s">
        <v>27501</v>
      </c>
      <c r="E156" s="3" t="s">
        <v>27502</v>
      </c>
      <c r="F156" s="3" t="s">
        <v>15064</v>
      </c>
      <c r="G156" s="40">
        <v>-1.8277689709522701E+17</v>
      </c>
      <c r="H156" s="40">
        <v>-8.56877574460852E+16</v>
      </c>
    </row>
    <row r="157" spans="1:8" ht="19.5">
      <c r="A157" s="2">
        <v>40685</v>
      </c>
      <c r="B157" s="37" t="s">
        <v>27503</v>
      </c>
      <c r="C157" s="12">
        <f t="shared" si="2"/>
        <v>-6.9651251617751185E-5</v>
      </c>
      <c r="D157" s="3" t="s">
        <v>27504</v>
      </c>
      <c r="E157" s="3" t="s">
        <v>27505</v>
      </c>
      <c r="F157" s="3" t="s">
        <v>15064</v>
      </c>
      <c r="G157" s="40">
        <v>-1.8266738928728198E+17</v>
      </c>
      <c r="H157" s="40">
        <v>-6.1670301446402704E+16</v>
      </c>
    </row>
    <row r="158" spans="1:8" ht="19.5">
      <c r="A158" s="2">
        <v>40686</v>
      </c>
      <c r="B158" s="37" t="s">
        <v>27506</v>
      </c>
      <c r="C158" s="12">
        <f t="shared" si="2"/>
        <v>-1.5006508181684315E-3</v>
      </c>
      <c r="D158" s="3" t="s">
        <v>27507</v>
      </c>
      <c r="E158" s="3" t="s">
        <v>27508</v>
      </c>
      <c r="F158" s="3" t="s">
        <v>15036</v>
      </c>
      <c r="G158" s="40">
        <v>-1.96677754593612E+17</v>
      </c>
      <c r="H158" s="40">
        <v>-1.0865292857985501E+17</v>
      </c>
    </row>
    <row r="159" spans="1:8" ht="19.5">
      <c r="A159" s="2">
        <v>40687</v>
      </c>
      <c r="B159" s="37" t="s">
        <v>27509</v>
      </c>
      <c r="C159" s="12">
        <f t="shared" si="2"/>
        <v>1.16531244338862E-2</v>
      </c>
      <c r="D159" s="3" t="s">
        <v>27510</v>
      </c>
      <c r="E159" s="3" t="s">
        <v>27511</v>
      </c>
      <c r="F159" s="3" t="s">
        <v>15036</v>
      </c>
      <c r="G159" s="40">
        <v>-7.4163798110486096E+16</v>
      </c>
      <c r="H159" s="40">
        <v>-9.1672739411302304E+16</v>
      </c>
    </row>
    <row r="160" spans="1:8">
      <c r="A160" s="2">
        <v>40688</v>
      </c>
      <c r="B160" s="37" t="s">
        <v>27512</v>
      </c>
      <c r="C160" s="12">
        <f t="shared" si="2"/>
        <v>7.8502219809925226E-3</v>
      </c>
      <c r="D160" s="3" t="s">
        <v>27513</v>
      </c>
      <c r="E160" s="3" t="s">
        <v>27514</v>
      </c>
      <c r="F160" s="3" t="s">
        <v>27189</v>
      </c>
      <c r="G160" s="40">
        <v>2.0995124835100499E+17</v>
      </c>
      <c r="H160" s="40">
        <v>-6.158809748709E+16</v>
      </c>
    </row>
    <row r="161" spans="1:8" ht="19.5">
      <c r="A161" s="2">
        <v>40689</v>
      </c>
      <c r="B161" s="37" t="s">
        <v>27515</v>
      </c>
      <c r="C161" s="12">
        <f t="shared" si="2"/>
        <v>7.9572197762112704E-3</v>
      </c>
      <c r="D161" s="3" t="s">
        <v>27516</v>
      </c>
      <c r="E161" s="3" t="s">
        <v>27517</v>
      </c>
      <c r="F161" s="3" t="s">
        <v>14898</v>
      </c>
      <c r="G161" s="40">
        <v>2.5963576136070099E+17</v>
      </c>
      <c r="H161" s="40">
        <v>-4.6239333199793696E+16</v>
      </c>
    </row>
    <row r="162" spans="1:8" ht="19.5">
      <c r="A162" s="2">
        <v>40690</v>
      </c>
      <c r="B162" s="37" t="s">
        <v>27518</v>
      </c>
      <c r="C162" s="12">
        <f t="shared" si="2"/>
        <v>1.8312790270696598E-3</v>
      </c>
      <c r="D162" s="3" t="s">
        <v>27519</v>
      </c>
      <c r="E162" s="3" t="s">
        <v>27520</v>
      </c>
      <c r="F162" s="3" t="s">
        <v>27457</v>
      </c>
      <c r="G162" s="40">
        <v>3.3392828803844102E+17</v>
      </c>
      <c r="H162" s="40">
        <v>-4.2548596743861904E+16</v>
      </c>
    </row>
    <row r="163" spans="1:8">
      <c r="A163" s="2">
        <v>40691</v>
      </c>
      <c r="B163" s="37" t="s">
        <v>27521</v>
      </c>
      <c r="C163" s="12">
        <f t="shared" si="2"/>
        <v>-7.4845089215900922E-5</v>
      </c>
      <c r="D163" s="3" t="s">
        <v>27522</v>
      </c>
      <c r="E163" s="3" t="s">
        <v>27523</v>
      </c>
      <c r="F163" s="3" t="s">
        <v>27457</v>
      </c>
      <c r="G163" s="40">
        <v>1.9491596855530499E+17</v>
      </c>
      <c r="H163" s="40">
        <v>-3.55008549678806E+16</v>
      </c>
    </row>
    <row r="164" spans="1:8" ht="19.5">
      <c r="A164" s="2">
        <v>40692</v>
      </c>
      <c r="B164" s="37" t="s">
        <v>27524</v>
      </c>
      <c r="C164" s="12">
        <f t="shared" si="2"/>
        <v>-7.4844244774525129E-5</v>
      </c>
      <c r="D164" s="3" t="s">
        <v>27525</v>
      </c>
      <c r="E164" s="3" t="s">
        <v>27526</v>
      </c>
      <c r="F164" s="3" t="s">
        <v>27457</v>
      </c>
      <c r="G164" s="40">
        <v>7.78662155784712E+16</v>
      </c>
      <c r="H164" s="40">
        <v>-4.5886932062114896E+16</v>
      </c>
    </row>
    <row r="165" spans="1:8" ht="19.5">
      <c r="A165" s="2">
        <v>40693</v>
      </c>
      <c r="B165" s="37" t="s">
        <v>27527</v>
      </c>
      <c r="C165" s="12">
        <f t="shared" si="2"/>
        <v>1.3261547713739991E-3</v>
      </c>
      <c r="D165" s="3" t="s">
        <v>27528</v>
      </c>
      <c r="E165" s="3" t="s">
        <v>27529</v>
      </c>
      <c r="F165" s="3" t="s">
        <v>15219</v>
      </c>
      <c r="G165" s="40">
        <v>9.6433413661378592E+16</v>
      </c>
      <c r="H165" s="40">
        <v>-5.62188752587E+16</v>
      </c>
    </row>
    <row r="166" spans="1:8" ht="19.5">
      <c r="A166" s="2">
        <v>40694</v>
      </c>
      <c r="B166" s="37" t="s">
        <v>27530</v>
      </c>
      <c r="C166" s="12">
        <f t="shared" si="2"/>
        <v>1.1358440543151218E-2</v>
      </c>
      <c r="D166" s="3" t="s">
        <v>27531</v>
      </c>
      <c r="E166" s="3" t="s">
        <v>27532</v>
      </c>
      <c r="F166" s="3" t="s">
        <v>27251</v>
      </c>
      <c r="G166" s="40">
        <v>2.5916600028591501E+17</v>
      </c>
      <c r="H166" s="40">
        <v>-6.9143565497603504E+16</v>
      </c>
    </row>
    <row r="167" spans="1:8" ht="19.5">
      <c r="A167" s="2">
        <v>40695</v>
      </c>
      <c r="B167" s="37" t="s">
        <v>27533</v>
      </c>
      <c r="C167" s="12">
        <f t="shared" si="2"/>
        <v>-2.9025286310729952E-3</v>
      </c>
      <c r="D167" s="3" t="s">
        <v>27534</v>
      </c>
      <c r="E167" s="3" t="s">
        <v>27535</v>
      </c>
      <c r="F167" s="3" t="s">
        <v>15236</v>
      </c>
      <c r="G167" s="40">
        <v>3.5215438262739002E+17</v>
      </c>
      <c r="H167" s="40">
        <v>-7.4162596241528192E+16</v>
      </c>
    </row>
    <row r="168" spans="1:8">
      <c r="A168" s="2">
        <v>40696</v>
      </c>
      <c r="B168" s="37" t="s">
        <v>27536</v>
      </c>
      <c r="C168" s="12">
        <f t="shared" si="2"/>
        <v>-3.4478250912174688E-3</v>
      </c>
      <c r="D168" s="3" t="s">
        <v>27537</v>
      </c>
      <c r="E168" s="3" t="s">
        <v>27538</v>
      </c>
      <c r="F168" s="3" t="s">
        <v>15262</v>
      </c>
      <c r="G168" s="40">
        <v>5.1127657111292102E+17</v>
      </c>
      <c r="H168" s="40">
        <v>-8.0486757394197904E+16</v>
      </c>
    </row>
    <row r="169" spans="1:8" ht="19.5">
      <c r="A169" s="2">
        <v>40697</v>
      </c>
      <c r="B169" s="37" t="s">
        <v>27539</v>
      </c>
      <c r="C169" s="12">
        <f t="shared" si="2"/>
        <v>4.4159822089113298E-3</v>
      </c>
      <c r="D169" s="3" t="s">
        <v>27540</v>
      </c>
      <c r="E169" s="3" t="s">
        <v>27541</v>
      </c>
      <c r="F169" s="3" t="s">
        <v>14839</v>
      </c>
      <c r="G169" s="40">
        <v>6.9906896181141197E+17</v>
      </c>
      <c r="H169" s="40">
        <v>-7.2095627453934304E+16</v>
      </c>
    </row>
    <row r="170" spans="1:8" ht="19.5">
      <c r="A170" s="2">
        <v>40698</v>
      </c>
      <c r="B170" s="37" t="s">
        <v>27542</v>
      </c>
      <c r="C170" s="12">
        <f t="shared" si="2"/>
        <v>-7.7260803358358937E-5</v>
      </c>
      <c r="D170" s="3" t="s">
        <v>27543</v>
      </c>
      <c r="E170" s="3" t="s">
        <v>27544</v>
      </c>
      <c r="F170" s="3" t="s">
        <v>14839</v>
      </c>
      <c r="G170" s="40">
        <v>1.18205279201218E+18</v>
      </c>
      <c r="H170" s="40">
        <v>-8.05702440893984E+16</v>
      </c>
    </row>
    <row r="171" spans="1:8">
      <c r="A171" s="2">
        <v>40699</v>
      </c>
      <c r="B171" s="37" t="s">
        <v>27545</v>
      </c>
      <c r="C171" s="12">
        <f t="shared" si="2"/>
        <v>-7.7260295681864358E-5</v>
      </c>
      <c r="D171" s="3" t="s">
        <v>27546</v>
      </c>
      <c r="E171" s="3" t="s">
        <v>27547</v>
      </c>
      <c r="F171" s="3" t="s">
        <v>14839</v>
      </c>
      <c r="G171" s="40">
        <v>1.07410017037609E+18</v>
      </c>
      <c r="H171" s="40">
        <v>-7.8096999740110496E+16</v>
      </c>
    </row>
    <row r="172" spans="1:8">
      <c r="A172" s="2">
        <v>40700</v>
      </c>
      <c r="B172" s="37" t="s">
        <v>27548</v>
      </c>
      <c r="C172" s="12">
        <f t="shared" si="2"/>
        <v>-7.7259787426431798E-5</v>
      </c>
      <c r="D172" s="3" t="s">
        <v>27549</v>
      </c>
      <c r="E172" s="3" t="s">
        <v>27550</v>
      </c>
      <c r="F172" s="3" t="s">
        <v>14839</v>
      </c>
      <c r="G172" s="40">
        <v>1.0740901093984E+18</v>
      </c>
      <c r="H172" s="40">
        <v>-7.8108459203412096E+16</v>
      </c>
    </row>
    <row r="173" spans="1:8" ht="19.5">
      <c r="A173" s="2">
        <v>40701</v>
      </c>
      <c r="B173" s="37" t="s">
        <v>27551</v>
      </c>
      <c r="C173" s="12">
        <f t="shared" si="2"/>
        <v>-1.8819527617743364E-3</v>
      </c>
      <c r="D173" s="3" t="s">
        <v>27552</v>
      </c>
      <c r="E173" s="3" t="s">
        <v>27553</v>
      </c>
      <c r="F173" s="3" t="s">
        <v>14839</v>
      </c>
      <c r="G173" s="40">
        <v>1.02899189296938E+18</v>
      </c>
      <c r="H173" s="40">
        <v>-7.6780584696102304E+16</v>
      </c>
    </row>
    <row r="174" spans="1:8">
      <c r="A174" s="2">
        <v>40702</v>
      </c>
      <c r="B174" s="37" t="s">
        <v>27554</v>
      </c>
      <c r="C174" s="12">
        <f t="shared" si="2"/>
        <v>-1.8071033228355357E-3</v>
      </c>
      <c r="D174" s="3" t="s">
        <v>27555</v>
      </c>
      <c r="E174" s="3" t="s">
        <v>27556</v>
      </c>
      <c r="F174" s="3" t="s">
        <v>15267</v>
      </c>
      <c r="G174" s="40">
        <v>7.7953706522962803E+17</v>
      </c>
      <c r="H174" s="40">
        <v>-7.8672371930651696E+16</v>
      </c>
    </row>
    <row r="175" spans="1:8" ht="19.5">
      <c r="A175" s="2">
        <v>40703</v>
      </c>
      <c r="B175" s="37" t="s">
        <v>27557</v>
      </c>
      <c r="C175" s="12">
        <f t="shared" si="2"/>
        <v>1.1349902947403675E-3</v>
      </c>
      <c r="D175" s="3" t="s">
        <v>27558</v>
      </c>
      <c r="E175" s="3" t="s">
        <v>27559</v>
      </c>
      <c r="F175" s="3" t="s">
        <v>27258</v>
      </c>
      <c r="G175" s="40">
        <v>5.9286531484592499E+17</v>
      </c>
      <c r="H175" s="40">
        <v>-7.6422781908050496E+16</v>
      </c>
    </row>
    <row r="176" spans="1:8">
      <c r="A176" s="2">
        <v>40704</v>
      </c>
      <c r="B176" s="37" t="s">
        <v>27560</v>
      </c>
      <c r="C176" s="12">
        <f t="shared" si="2"/>
        <v>-2.858194938833201E-3</v>
      </c>
      <c r="D176" s="3" t="s">
        <v>27561</v>
      </c>
      <c r="E176" s="3" t="s">
        <v>27562</v>
      </c>
      <c r="F176" s="3" t="s">
        <v>15267</v>
      </c>
      <c r="G176" s="40">
        <v>4.7582570732242598E+17</v>
      </c>
      <c r="H176" s="40">
        <v>-8.1640589890622E+16</v>
      </c>
    </row>
    <row r="177" spans="1:8" ht="19.5">
      <c r="A177" s="2">
        <v>40705</v>
      </c>
      <c r="B177" s="37" t="s">
        <v>27563</v>
      </c>
      <c r="C177" s="12">
        <f t="shared" si="2"/>
        <v>-7.7517191510426858E-5</v>
      </c>
      <c r="D177" s="3" t="s">
        <v>27564</v>
      </c>
      <c r="E177" s="3" t="s">
        <v>27565</v>
      </c>
      <c r="F177" s="3" t="s">
        <v>15267</v>
      </c>
      <c r="G177" s="40">
        <v>4.5029032629916602E+17</v>
      </c>
      <c r="H177" s="40">
        <v>-8.78938381274064E+16</v>
      </c>
    </row>
    <row r="178" spans="1:8">
      <c r="A178" s="2">
        <v>40706</v>
      </c>
      <c r="B178" s="37" t="s">
        <v>27566</v>
      </c>
      <c r="C178" s="12">
        <f t="shared" si="2"/>
        <v>-7.7516933550867328E-5</v>
      </c>
      <c r="D178" s="3" t="s">
        <v>27567</v>
      </c>
      <c r="E178" s="3" t="s">
        <v>27568</v>
      </c>
      <c r="F178" s="3" t="s">
        <v>15267</v>
      </c>
      <c r="G178" s="40">
        <v>4.7321640387342598E+17</v>
      </c>
      <c r="H178" s="40">
        <v>-8.9594327227198096E+16</v>
      </c>
    </row>
    <row r="179" spans="1:8" ht="19.5">
      <c r="A179" s="2">
        <v>40707</v>
      </c>
      <c r="B179" s="37" t="s">
        <v>27569</v>
      </c>
      <c r="C179" s="12">
        <f t="shared" si="2"/>
        <v>-1.3072347195728595E-2</v>
      </c>
      <c r="D179" s="3" t="s">
        <v>27570</v>
      </c>
      <c r="E179" s="3" t="s">
        <v>27571</v>
      </c>
      <c r="F179" s="3" t="s">
        <v>15293</v>
      </c>
      <c r="G179" s="40">
        <v>2.5647695862574899E+17</v>
      </c>
      <c r="H179" s="40">
        <v>-9.66908310537684E+16</v>
      </c>
    </row>
    <row r="180" spans="1:8">
      <c r="A180" s="2">
        <v>40708</v>
      </c>
      <c r="B180" s="37" t="s">
        <v>27572</v>
      </c>
      <c r="C180" s="12">
        <f t="shared" si="2"/>
        <v>2.9641464503092907E-3</v>
      </c>
      <c r="D180" s="3" t="s">
        <v>27573</v>
      </c>
      <c r="E180" s="3" t="s">
        <v>27574</v>
      </c>
      <c r="F180" s="3" t="s">
        <v>14839</v>
      </c>
      <c r="G180" s="40">
        <v>3.03797909228224E+17</v>
      </c>
      <c r="H180" s="40">
        <v>-9.5316957594043904E+16</v>
      </c>
    </row>
    <row r="181" spans="1:8" ht="19.5">
      <c r="A181" s="2">
        <v>40709</v>
      </c>
      <c r="B181" s="37" t="s">
        <v>27575</v>
      </c>
      <c r="C181" s="12">
        <f t="shared" si="2"/>
        <v>-1.446629963254244E-2</v>
      </c>
      <c r="D181" s="3" t="s">
        <v>27576</v>
      </c>
      <c r="E181" s="3" t="s">
        <v>27577</v>
      </c>
      <c r="F181" s="3" t="s">
        <v>15293</v>
      </c>
      <c r="G181" s="40">
        <v>1.53698030846848E+17</v>
      </c>
      <c r="H181" s="40">
        <v>-1.20747455244458E+17</v>
      </c>
    </row>
    <row r="182" spans="1:8" ht="19.5">
      <c r="A182" s="2">
        <v>40709</v>
      </c>
      <c r="B182" s="37" t="s">
        <v>27575</v>
      </c>
      <c r="C182" s="12">
        <f t="shared" si="2"/>
        <v>0</v>
      </c>
      <c r="D182" s="3" t="s">
        <v>27576</v>
      </c>
      <c r="E182" s="3" t="s">
        <v>27577</v>
      </c>
      <c r="F182" s="3" t="s">
        <v>15293</v>
      </c>
      <c r="G182" s="40">
        <v>1.53698030846848E+17</v>
      </c>
      <c r="H182" s="40">
        <v>-1.20747455244458E+17</v>
      </c>
    </row>
    <row r="183" spans="1:8">
      <c r="A183" s="2">
        <v>40710</v>
      </c>
      <c r="B183" s="37" t="s">
        <v>27578</v>
      </c>
      <c r="C183" s="12">
        <f t="shared" si="2"/>
        <v>-2.5026023395531066E-3</v>
      </c>
      <c r="D183" s="3" t="s">
        <v>27579</v>
      </c>
      <c r="E183" s="3" t="s">
        <v>27580</v>
      </c>
      <c r="F183" s="3" t="s">
        <v>14826</v>
      </c>
      <c r="G183" s="40">
        <v>4.55394615017936E+16</v>
      </c>
      <c r="H183" s="40">
        <v>-1.2507391979010499E+17</v>
      </c>
    </row>
    <row r="184" spans="1:8" ht="19.5">
      <c r="A184" s="2">
        <v>40711</v>
      </c>
      <c r="B184" s="37" t="s">
        <v>27581</v>
      </c>
      <c r="C184" s="12">
        <f t="shared" si="2"/>
        <v>2.2398543895904919E-5</v>
      </c>
      <c r="D184" s="3" t="s">
        <v>27582</v>
      </c>
      <c r="E184" s="3" t="s">
        <v>27583</v>
      </c>
      <c r="F184" s="3" t="s">
        <v>27584</v>
      </c>
      <c r="G184" s="40">
        <v>-1.28217930901982E+16</v>
      </c>
      <c r="H184" s="40">
        <v>-1.2490439893244701E+17</v>
      </c>
    </row>
    <row r="185" spans="1:8">
      <c r="A185" s="2">
        <v>40712</v>
      </c>
      <c r="B185" s="37" t="s">
        <v>27585</v>
      </c>
      <c r="C185" s="12">
        <f t="shared" si="2"/>
        <v>-7.8189115146646226E-5</v>
      </c>
      <c r="D185" s="3" t="s">
        <v>27586</v>
      </c>
      <c r="E185" s="3" t="s">
        <v>27587</v>
      </c>
      <c r="F185" s="3" t="s">
        <v>27584</v>
      </c>
      <c r="G185" s="40">
        <v>9.0488294293262304E+16</v>
      </c>
      <c r="H185" s="40">
        <v>-1.18502514736652E+17</v>
      </c>
    </row>
    <row r="186" spans="1:8" ht="19.5">
      <c r="A186" s="2">
        <v>40713</v>
      </c>
      <c r="B186" s="37" t="s">
        <v>27588</v>
      </c>
      <c r="C186" s="12">
        <f t="shared" si="2"/>
        <v>-7.8188939821132502E-5</v>
      </c>
      <c r="D186" s="3" t="s">
        <v>27589</v>
      </c>
      <c r="E186" s="3" t="s">
        <v>27590</v>
      </c>
      <c r="F186" s="3" t="s">
        <v>27584</v>
      </c>
      <c r="G186" s="40">
        <v>6.0365943472584496E+16</v>
      </c>
      <c r="H186" s="40">
        <v>-1.2323485980198701E+17</v>
      </c>
    </row>
    <row r="187" spans="1:8" ht="19.5">
      <c r="A187" s="2">
        <v>40714</v>
      </c>
      <c r="B187" s="37" t="s">
        <v>27591</v>
      </c>
      <c r="C187" s="12">
        <f t="shared" si="2"/>
        <v>1.4542118639282449E-3</v>
      </c>
      <c r="D187" s="3" t="s">
        <v>27592</v>
      </c>
      <c r="E187" s="3" t="s">
        <v>27593</v>
      </c>
      <c r="F187" s="3" t="s">
        <v>27594</v>
      </c>
      <c r="G187" s="40">
        <v>8.01950331559924E+16</v>
      </c>
      <c r="H187" s="40">
        <v>-1.3489890553332301E+17</v>
      </c>
    </row>
    <row r="188" spans="1:8">
      <c r="A188" s="2">
        <v>40715</v>
      </c>
      <c r="B188" s="37" t="s">
        <v>27595</v>
      </c>
      <c r="C188" s="12">
        <f t="shared" si="2"/>
        <v>1.1302317362904242E-2</v>
      </c>
      <c r="D188" s="3" t="s">
        <v>27596</v>
      </c>
      <c r="E188" s="3" t="s">
        <v>27597</v>
      </c>
      <c r="F188" s="3" t="s">
        <v>14822</v>
      </c>
      <c r="G188" s="40">
        <v>2.39526309618076E+17</v>
      </c>
      <c r="H188" s="40">
        <v>-1.2522251141353901E+17</v>
      </c>
    </row>
    <row r="189" spans="1:8" ht="19.5">
      <c r="A189" s="2">
        <v>40716</v>
      </c>
      <c r="B189" s="37" t="s">
        <v>27598</v>
      </c>
      <c r="C189" s="12">
        <f t="shared" si="2"/>
        <v>6.3225671143480868E-3</v>
      </c>
      <c r="D189" s="3" t="s">
        <v>27599</v>
      </c>
      <c r="E189" s="3" t="s">
        <v>27600</v>
      </c>
      <c r="F189" s="3" t="s">
        <v>14818</v>
      </c>
      <c r="G189" s="40">
        <v>3.6299343456142797E+17</v>
      </c>
      <c r="H189" s="40">
        <v>-1.15616980029834E+17</v>
      </c>
    </row>
    <row r="190" spans="1:8" ht="19.5">
      <c r="A190" s="2">
        <v>40717</v>
      </c>
      <c r="B190" s="37" t="s">
        <v>27601</v>
      </c>
      <c r="C190" s="12">
        <f t="shared" si="2"/>
        <v>-5.5910746746569342E-3</v>
      </c>
      <c r="D190" s="3" t="s">
        <v>27602</v>
      </c>
      <c r="E190" s="3" t="s">
        <v>27603</v>
      </c>
      <c r="F190" s="3" t="s">
        <v>27604</v>
      </c>
      <c r="G190" s="40">
        <v>1.0573222432151501E+17</v>
      </c>
      <c r="H190" s="40">
        <v>-1.2548235986808899E+17</v>
      </c>
    </row>
    <row r="191" spans="1:8">
      <c r="A191" s="2">
        <v>40718</v>
      </c>
      <c r="B191" s="37" t="s">
        <v>27605</v>
      </c>
      <c r="C191" s="12">
        <f t="shared" si="2"/>
        <v>-3.9217768451943235E-3</v>
      </c>
      <c r="D191" s="3" t="s">
        <v>27606</v>
      </c>
      <c r="E191" s="3" t="s">
        <v>27607</v>
      </c>
      <c r="F191" s="3" t="s">
        <v>14805</v>
      </c>
      <c r="G191" s="40">
        <v>-4.1551159061191904E+16</v>
      </c>
      <c r="H191" s="40">
        <v>-1.3229150437282099E+17</v>
      </c>
    </row>
    <row r="192" spans="1:8" ht="19.5">
      <c r="A192" s="2">
        <v>40719</v>
      </c>
      <c r="B192" s="37" t="s">
        <v>27608</v>
      </c>
      <c r="C192" s="12">
        <f t="shared" si="2"/>
        <v>-7.8667422596722411E-5</v>
      </c>
      <c r="D192" s="3" t="s">
        <v>27609</v>
      </c>
      <c r="E192" s="3" t="s">
        <v>27610</v>
      </c>
      <c r="F192" s="3" t="s">
        <v>14805</v>
      </c>
      <c r="G192" s="40">
        <v>-1.30490431909776E+17</v>
      </c>
      <c r="H192" s="40">
        <v>-1.4528273678194099E+17</v>
      </c>
    </row>
    <row r="193" spans="1:8" ht="19.5">
      <c r="A193" s="2">
        <v>40720</v>
      </c>
      <c r="B193" s="37" t="s">
        <v>27611</v>
      </c>
      <c r="C193" s="12">
        <f t="shared" si="2"/>
        <v>-7.8667229782641669E-5</v>
      </c>
      <c r="D193" s="3" t="s">
        <v>27612</v>
      </c>
      <c r="E193" s="3" t="s">
        <v>27613</v>
      </c>
      <c r="F193" s="3" t="s">
        <v>14805</v>
      </c>
      <c r="G193" s="40">
        <v>-1.5044558278916499E+17</v>
      </c>
      <c r="H193" s="40">
        <v>-1.2985796658403299E+17</v>
      </c>
    </row>
    <row r="194" spans="1:8">
      <c r="A194" s="2">
        <v>40721</v>
      </c>
      <c r="B194" s="37" t="s">
        <v>27614</v>
      </c>
      <c r="C194" s="12">
        <f t="shared" si="2"/>
        <v>-7.8667086691373085E-5</v>
      </c>
      <c r="D194" s="3" t="s">
        <v>27615</v>
      </c>
      <c r="E194" s="3" t="s">
        <v>27616</v>
      </c>
      <c r="F194" s="3" t="s">
        <v>14805</v>
      </c>
      <c r="G194" s="40">
        <v>-1.5048508985159398E+17</v>
      </c>
      <c r="H194" s="40">
        <v>-1.1940645591897E+17</v>
      </c>
    </row>
    <row r="195" spans="1:8" ht="19.5">
      <c r="A195" s="2">
        <v>40722</v>
      </c>
      <c r="B195" s="37" t="s">
        <v>27617</v>
      </c>
      <c r="C195" s="12">
        <f t="shared" ref="C195:C258" si="3">+(B195-B194)/B194</f>
        <v>1.3053887102630023E-3</v>
      </c>
      <c r="D195" s="3" t="s">
        <v>27618</v>
      </c>
      <c r="E195" s="3" t="s">
        <v>27619</v>
      </c>
      <c r="F195" s="3" t="s">
        <v>15226</v>
      </c>
      <c r="G195" s="40">
        <v>-1.36107790457326E+17</v>
      </c>
      <c r="H195" s="40">
        <v>-1.2131400535121699E+17</v>
      </c>
    </row>
    <row r="196" spans="1:8" ht="19.5">
      <c r="A196" s="2">
        <v>40723</v>
      </c>
      <c r="B196" s="37" t="s">
        <v>27620</v>
      </c>
      <c r="C196" s="12">
        <f t="shared" si="3"/>
        <v>1.9548774992136741E-3</v>
      </c>
      <c r="D196" s="3" t="s">
        <v>27621</v>
      </c>
      <c r="E196" s="3" t="s">
        <v>27622</v>
      </c>
      <c r="F196" s="3" t="s">
        <v>15219</v>
      </c>
      <c r="G196" s="40">
        <v>-1.29485047771864E+17</v>
      </c>
      <c r="H196" s="40">
        <v>-1.1768245448216499E+17</v>
      </c>
    </row>
    <row r="197" spans="1:8" ht="19.5">
      <c r="A197" s="2">
        <v>40724</v>
      </c>
      <c r="B197" s="37" t="s">
        <v>27623</v>
      </c>
      <c r="C197" s="12">
        <f t="shared" si="3"/>
        <v>-5.9847625195584026E-3</v>
      </c>
      <c r="D197" s="3" t="s">
        <v>27624</v>
      </c>
      <c r="E197" s="3" t="s">
        <v>27625</v>
      </c>
      <c r="F197" s="3" t="s">
        <v>14798</v>
      </c>
      <c r="G197" s="40">
        <v>-2.9469090024474803E+17</v>
      </c>
      <c r="H197" s="40">
        <v>-1.2821396578664499E+17</v>
      </c>
    </row>
    <row r="198" spans="1:8">
      <c r="A198" s="2">
        <v>40725</v>
      </c>
      <c r="B198" s="37" t="s">
        <v>27626</v>
      </c>
      <c r="C198" s="12">
        <f t="shared" si="3"/>
        <v>1.7197025454870271E-3</v>
      </c>
      <c r="D198" s="3" t="s">
        <v>27627</v>
      </c>
      <c r="E198" s="3" t="s">
        <v>27628</v>
      </c>
      <c r="F198" s="3" t="s">
        <v>14855</v>
      </c>
      <c r="G198" s="40">
        <v>-2.5386490903577901E+17</v>
      </c>
      <c r="H198" s="40">
        <v>-1.25171209036096E+17</v>
      </c>
    </row>
    <row r="199" spans="1:8">
      <c r="A199" s="2">
        <v>40726</v>
      </c>
      <c r="B199" s="37" t="s">
        <v>27629</v>
      </c>
      <c r="C199" s="12">
        <f t="shared" si="3"/>
        <v>-8.0420850363901655E-5</v>
      </c>
      <c r="D199" s="3" t="s">
        <v>27630</v>
      </c>
      <c r="E199" s="3" t="s">
        <v>27631</v>
      </c>
      <c r="F199" s="3" t="s">
        <v>14855</v>
      </c>
      <c r="G199" s="40">
        <v>-2.2260452391878499E+17</v>
      </c>
      <c r="H199" s="40">
        <v>-1.02421214622694E+17</v>
      </c>
    </row>
    <row r="200" spans="1:8" ht="19.5">
      <c r="A200" s="2">
        <v>40727</v>
      </c>
      <c r="B200" s="37" t="s">
        <v>27632</v>
      </c>
      <c r="C200" s="12">
        <f t="shared" si="3"/>
        <v>-8.0420827827330969E-5</v>
      </c>
      <c r="D200" s="3" t="s">
        <v>27633</v>
      </c>
      <c r="E200" s="3" t="s">
        <v>27634</v>
      </c>
      <c r="F200" s="3" t="s">
        <v>14855</v>
      </c>
      <c r="G200" s="40">
        <v>-2.6390351458274701E+17</v>
      </c>
      <c r="H200" s="40">
        <v>-1.0175038701153901E+17</v>
      </c>
    </row>
    <row r="201" spans="1:8" ht="19.5">
      <c r="A201" s="2">
        <v>40728</v>
      </c>
      <c r="B201" s="37" t="s">
        <v>27635</v>
      </c>
      <c r="C201" s="12">
        <f t="shared" si="3"/>
        <v>-8.042090540205119E-5</v>
      </c>
      <c r="D201" s="3" t="s">
        <v>27636</v>
      </c>
      <c r="E201" s="3" t="s">
        <v>27637</v>
      </c>
      <c r="F201" s="3" t="s">
        <v>14855</v>
      </c>
      <c r="G201" s="40">
        <v>-2.63931816942404E+17</v>
      </c>
      <c r="H201" s="40">
        <v>-8.0864980562996096E+16</v>
      </c>
    </row>
    <row r="202" spans="1:8">
      <c r="A202" s="2">
        <v>40729</v>
      </c>
      <c r="B202" s="37" t="s">
        <v>27638</v>
      </c>
      <c r="C202" s="12">
        <f t="shared" si="3"/>
        <v>3.0316411506439746E-3</v>
      </c>
      <c r="D202" s="3" t="s">
        <v>27639</v>
      </c>
      <c r="E202" s="3" t="s">
        <v>27640</v>
      </c>
      <c r="F202" s="3" t="s">
        <v>14855</v>
      </c>
      <c r="G202" s="40">
        <v>-2.35599428349328E+17</v>
      </c>
      <c r="H202" s="40">
        <v>-4.9614510162132096E+16</v>
      </c>
    </row>
    <row r="203" spans="1:8" ht="19.5">
      <c r="A203" s="2">
        <v>40730</v>
      </c>
      <c r="B203" s="37" t="s">
        <v>27641</v>
      </c>
      <c r="C203" s="12">
        <f t="shared" si="3"/>
        <v>-1.7902702289516965E-2</v>
      </c>
      <c r="D203" s="3" t="s">
        <v>27642</v>
      </c>
      <c r="E203" s="3" t="s">
        <v>27643</v>
      </c>
      <c r="F203" s="3" t="s">
        <v>14805</v>
      </c>
      <c r="G203" s="40">
        <v>-3.8584800786862598E+17</v>
      </c>
      <c r="H203" s="40">
        <v>-1.05525108727102E+17</v>
      </c>
    </row>
    <row r="204" spans="1:8" ht="19.5">
      <c r="A204" s="2">
        <v>40731</v>
      </c>
      <c r="B204" s="37" t="s">
        <v>27644</v>
      </c>
      <c r="C204" s="12">
        <f t="shared" si="3"/>
        <v>7.2377698134781386E-4</v>
      </c>
      <c r="D204" s="3" t="s">
        <v>27645</v>
      </c>
      <c r="E204" s="3" t="s">
        <v>27646</v>
      </c>
      <c r="F204" s="3" t="s">
        <v>15219</v>
      </c>
      <c r="G204" s="40">
        <v>-3.6605393850023802E+17</v>
      </c>
      <c r="H204" s="40">
        <v>-1.0406444326125901E+17</v>
      </c>
    </row>
    <row r="205" spans="1:8">
      <c r="A205" s="2">
        <v>40732</v>
      </c>
      <c r="B205" s="37" t="s">
        <v>27647</v>
      </c>
      <c r="C205" s="12">
        <f t="shared" si="3"/>
        <v>-9.2843270504484113E-3</v>
      </c>
      <c r="D205" s="3" t="s">
        <v>27648</v>
      </c>
      <c r="E205" s="3" t="s">
        <v>27649</v>
      </c>
      <c r="F205" s="3" t="s">
        <v>14798</v>
      </c>
      <c r="G205" s="40">
        <v>-4.2147414912126701E+17</v>
      </c>
      <c r="H205" s="40">
        <v>-1.20706696108398E+17</v>
      </c>
    </row>
    <row r="206" spans="1:8" ht="19.5">
      <c r="A206" s="2">
        <v>40733</v>
      </c>
      <c r="B206" s="37" t="s">
        <v>27650</v>
      </c>
      <c r="C206" s="12">
        <f t="shared" si="3"/>
        <v>-7.9137529449483819E-5</v>
      </c>
      <c r="D206" s="3" t="s">
        <v>27651</v>
      </c>
      <c r="E206" s="3" t="s">
        <v>27652</v>
      </c>
      <c r="F206" s="3" t="s">
        <v>14798</v>
      </c>
      <c r="G206" s="40">
        <v>-4.2995281621023699E+17</v>
      </c>
      <c r="H206" s="40">
        <v>-1.2070313759519101E+17</v>
      </c>
    </row>
    <row r="207" spans="1:8" ht="19.5">
      <c r="A207" s="2">
        <v>40734</v>
      </c>
      <c r="B207" s="37" t="s">
        <v>27653</v>
      </c>
      <c r="C207" s="12">
        <f t="shared" si="3"/>
        <v>-7.9137454433521451E-5</v>
      </c>
      <c r="D207" s="3" t="s">
        <v>27654</v>
      </c>
      <c r="E207" s="3" t="s">
        <v>27655</v>
      </c>
      <c r="F207" s="3" t="s">
        <v>14798</v>
      </c>
      <c r="G207" s="40">
        <v>-4.1031956471235802E+17</v>
      </c>
      <c r="H207" s="40">
        <v>-9.9079057683573504E+16</v>
      </c>
    </row>
    <row r="208" spans="1:8" ht="19.5">
      <c r="A208" s="2">
        <v>40735</v>
      </c>
      <c r="B208" s="37" t="s">
        <v>27656</v>
      </c>
      <c r="C208" s="12">
        <f t="shared" si="3"/>
        <v>-2.8521499258372465E-2</v>
      </c>
      <c r="D208" s="3" t="s">
        <v>27657</v>
      </c>
      <c r="E208" s="3" t="s">
        <v>27658</v>
      </c>
      <c r="F208" s="3" t="s">
        <v>15143</v>
      </c>
      <c r="G208" s="40">
        <v>-5.8492154838228301E+17</v>
      </c>
      <c r="H208" s="40">
        <v>-1.65274155709876E+17</v>
      </c>
    </row>
    <row r="209" spans="1:8">
      <c r="A209" s="2">
        <v>40736</v>
      </c>
      <c r="B209" s="37" t="s">
        <v>27659</v>
      </c>
      <c r="C209" s="12">
        <f t="shared" si="3"/>
        <v>-8.9519419354425495E-3</v>
      </c>
      <c r="D209" s="3" t="s">
        <v>27660</v>
      </c>
      <c r="E209" s="3" t="s">
        <v>27661</v>
      </c>
      <c r="F209" s="3" t="s">
        <v>27662</v>
      </c>
      <c r="G209" s="40">
        <v>-6.2758643225193805E+17</v>
      </c>
      <c r="H209" s="40">
        <v>-1.94001585524104E+17</v>
      </c>
    </row>
    <row r="210" spans="1:8" ht="19.5">
      <c r="A210" s="2">
        <v>40737</v>
      </c>
      <c r="B210" s="37" t="s">
        <v>27663</v>
      </c>
      <c r="C210" s="12">
        <f t="shared" si="3"/>
        <v>5.4666539635829098E-3</v>
      </c>
      <c r="D210" s="3" t="s">
        <v>27664</v>
      </c>
      <c r="E210" s="3" t="s">
        <v>27665</v>
      </c>
      <c r="F210" s="3" t="s">
        <v>27189</v>
      </c>
      <c r="G210" s="40">
        <v>-5.3295276586111398E+17</v>
      </c>
      <c r="H210" s="40">
        <v>-1.8516291919352301E+17</v>
      </c>
    </row>
    <row r="211" spans="1:8" ht="19.5">
      <c r="A211" s="2">
        <v>40738</v>
      </c>
      <c r="B211" s="37" t="s">
        <v>27666</v>
      </c>
      <c r="C211" s="12">
        <f t="shared" si="3"/>
        <v>-2.1423868648499333E-2</v>
      </c>
      <c r="D211" s="3" t="s">
        <v>27667</v>
      </c>
      <c r="E211" s="3" t="s">
        <v>27668</v>
      </c>
      <c r="F211" s="3" t="s">
        <v>15003</v>
      </c>
      <c r="G211" s="40">
        <v>-6.5382991906240294E+17</v>
      </c>
      <c r="H211" s="40">
        <v>-2.2004381429116701E+17</v>
      </c>
    </row>
    <row r="212" spans="1:8" ht="19.5">
      <c r="A212" s="2">
        <v>40738</v>
      </c>
      <c r="B212" s="37" t="s">
        <v>27666</v>
      </c>
      <c r="C212" s="12">
        <f t="shared" si="3"/>
        <v>0</v>
      </c>
      <c r="D212" s="3" t="s">
        <v>27667</v>
      </c>
      <c r="E212" s="3" t="s">
        <v>27668</v>
      </c>
      <c r="F212" s="3" t="s">
        <v>15003</v>
      </c>
      <c r="G212" s="40">
        <v>-6.5382991906240294E+17</v>
      </c>
      <c r="H212" s="40">
        <v>-2.2004381429116701E+17</v>
      </c>
    </row>
    <row r="213" spans="1:8" ht="19.5">
      <c r="A213" s="2">
        <v>40739</v>
      </c>
      <c r="B213" s="37" t="s">
        <v>27669</v>
      </c>
      <c r="C213" s="12">
        <f t="shared" si="3"/>
        <v>-2.5368752983815414E-4</v>
      </c>
      <c r="D213" s="3" t="s">
        <v>27670</v>
      </c>
      <c r="E213" s="3" t="s">
        <v>27671</v>
      </c>
      <c r="F213" s="3" t="s">
        <v>27672</v>
      </c>
      <c r="G213" s="40">
        <v>-5.8795381803619994E+17</v>
      </c>
      <c r="H213" s="40">
        <v>-2.2031673314790598E+17</v>
      </c>
    </row>
    <row r="214" spans="1:8" ht="19.5">
      <c r="A214" s="2">
        <v>40740</v>
      </c>
      <c r="B214" s="37" t="s">
        <v>27673</v>
      </c>
      <c r="C214" s="12">
        <f t="shared" si="3"/>
        <v>-7.8979957837123585E-5</v>
      </c>
      <c r="D214" s="3" t="s">
        <v>27674</v>
      </c>
      <c r="E214" s="3" t="s">
        <v>27675</v>
      </c>
      <c r="F214" s="3" t="s">
        <v>27672</v>
      </c>
      <c r="G214" s="40">
        <v>-5.7560655270572E+17</v>
      </c>
      <c r="H214" s="40">
        <v>-2.2932237342347002E+17</v>
      </c>
    </row>
    <row r="215" spans="1:8" ht="19.5">
      <c r="A215" s="2">
        <v>40741</v>
      </c>
      <c r="B215" s="37" t="s">
        <v>27676</v>
      </c>
      <c r="C215" s="12">
        <f t="shared" si="3"/>
        <v>-7.8979774676259546E-5</v>
      </c>
      <c r="D215" s="3" t="s">
        <v>27677</v>
      </c>
      <c r="E215" s="3" t="s">
        <v>27678</v>
      </c>
      <c r="F215" s="3" t="s">
        <v>27672</v>
      </c>
      <c r="G215" s="40">
        <v>-5.76129707372344E+17</v>
      </c>
      <c r="H215" s="40">
        <v>-2.2510609622199699E+17</v>
      </c>
    </row>
    <row r="216" spans="1:8">
      <c r="A216" s="2">
        <v>40742</v>
      </c>
      <c r="B216" s="37" t="s">
        <v>27679</v>
      </c>
      <c r="C216" s="12">
        <f t="shared" si="3"/>
        <v>2.6861067200693728E-3</v>
      </c>
      <c r="D216" s="3" t="s">
        <v>27680</v>
      </c>
      <c r="E216" s="3" t="s">
        <v>27681</v>
      </c>
      <c r="F216" s="3" t="s">
        <v>21067</v>
      </c>
      <c r="G216" s="40">
        <v>-5.6165074219367802E+17</v>
      </c>
      <c r="H216" s="40">
        <v>-1.9747627890689798E+17</v>
      </c>
    </row>
    <row r="217" spans="1:8">
      <c r="A217" s="2">
        <v>40743</v>
      </c>
      <c r="B217" s="37" t="s">
        <v>27682</v>
      </c>
      <c r="C217" s="12">
        <f t="shared" si="3"/>
        <v>3.1316565549446534E-2</v>
      </c>
      <c r="D217" s="3" t="s">
        <v>27683</v>
      </c>
      <c r="E217" s="3" t="s">
        <v>27684</v>
      </c>
      <c r="F217" s="3" t="s">
        <v>21067</v>
      </c>
      <c r="G217" s="40">
        <v>-3.6148756691770598E+17</v>
      </c>
      <c r="H217" s="40">
        <v>-1.1941541667839501E+17</v>
      </c>
    </row>
    <row r="218" spans="1:8">
      <c r="A218" s="2">
        <v>40744</v>
      </c>
      <c r="B218" s="37" t="s">
        <v>27685</v>
      </c>
      <c r="C218" s="12">
        <f t="shared" si="3"/>
        <v>-7.9016130817750828E-5</v>
      </c>
      <c r="D218" s="3" t="s">
        <v>27686</v>
      </c>
      <c r="E218" s="3" t="s">
        <v>27687</v>
      </c>
      <c r="F218" s="3" t="s">
        <v>21067</v>
      </c>
      <c r="G218" s="40">
        <v>-3.7328011412289299E+17</v>
      </c>
      <c r="H218" s="40">
        <v>-1.4295642858799501E+17</v>
      </c>
    </row>
    <row r="219" spans="1:8" ht="19.5">
      <c r="A219" s="2">
        <v>40745</v>
      </c>
      <c r="B219" s="37" t="s">
        <v>27688</v>
      </c>
      <c r="C219" s="12">
        <f t="shared" si="3"/>
        <v>1.6390040843824231E-2</v>
      </c>
      <c r="D219" s="3" t="s">
        <v>27689</v>
      </c>
      <c r="E219" s="3" t="s">
        <v>27690</v>
      </c>
      <c r="F219" s="3" t="s">
        <v>27691</v>
      </c>
      <c r="G219" s="40">
        <v>-3.3382322062649498E+17</v>
      </c>
      <c r="H219" s="40">
        <v>-1.1408656020155101E+17</v>
      </c>
    </row>
    <row r="220" spans="1:8" ht="19.5">
      <c r="A220" s="2">
        <v>40746</v>
      </c>
      <c r="B220" s="37" t="s">
        <v>27692</v>
      </c>
      <c r="C220" s="12">
        <f t="shared" si="3"/>
        <v>5.1002618688765814E-4</v>
      </c>
      <c r="D220" s="3" t="s">
        <v>27693</v>
      </c>
      <c r="E220" s="3" t="s">
        <v>27694</v>
      </c>
      <c r="F220" s="3" t="s">
        <v>14952</v>
      </c>
      <c r="G220" s="40">
        <v>-3.7915813699069402E+17</v>
      </c>
      <c r="H220" s="40">
        <v>-1.13024148348424E+17</v>
      </c>
    </row>
    <row r="221" spans="1:8" ht="19.5">
      <c r="A221" s="2">
        <v>40747</v>
      </c>
      <c r="B221" s="37" t="s">
        <v>27695</v>
      </c>
      <c r="C221" s="12">
        <f t="shared" si="3"/>
        <v>-7.9024464098346228E-5</v>
      </c>
      <c r="D221" s="3" t="s">
        <v>27696</v>
      </c>
      <c r="E221" s="3" t="s">
        <v>27697</v>
      </c>
      <c r="F221" s="3" t="s">
        <v>14952</v>
      </c>
      <c r="G221" s="40">
        <v>-3.3596788267728998E+17</v>
      </c>
      <c r="H221" s="40">
        <v>-1.1494299904531901E+17</v>
      </c>
    </row>
    <row r="222" spans="1:8" ht="19.5">
      <c r="A222" s="2">
        <v>40748</v>
      </c>
      <c r="B222" s="37" t="s">
        <v>27698</v>
      </c>
      <c r="C222" s="12">
        <f t="shared" si="3"/>
        <v>-7.902434263423001E-5</v>
      </c>
      <c r="D222" s="3" t="s">
        <v>27699</v>
      </c>
      <c r="E222" s="3" t="s">
        <v>27700</v>
      </c>
      <c r="F222" s="3" t="s">
        <v>14952</v>
      </c>
      <c r="G222" s="40">
        <v>-3.0411962019753997E+17</v>
      </c>
      <c r="H222" s="40">
        <v>-1.1094415692256099E+17</v>
      </c>
    </row>
    <row r="223" spans="1:8" ht="19.5">
      <c r="A223" s="2">
        <v>40749</v>
      </c>
      <c r="B223" s="37" t="s">
        <v>27701</v>
      </c>
      <c r="C223" s="12">
        <f t="shared" si="3"/>
        <v>4.0619080968867446E-3</v>
      </c>
      <c r="D223" s="3" t="s">
        <v>27702</v>
      </c>
      <c r="E223" s="3" t="s">
        <v>27703</v>
      </c>
      <c r="F223" s="3" t="s">
        <v>27672</v>
      </c>
      <c r="G223" s="40">
        <v>-2.6823844325034301E+17</v>
      </c>
      <c r="H223" s="40">
        <v>-1.17500839232146E+17</v>
      </c>
    </row>
    <row r="224" spans="1:8">
      <c r="A224" s="2">
        <v>40750</v>
      </c>
      <c r="B224" s="37" t="s">
        <v>27704</v>
      </c>
      <c r="C224" s="12">
        <f t="shared" si="3"/>
        <v>8.4034292132227715E-3</v>
      </c>
      <c r="D224" s="3" t="s">
        <v>27705</v>
      </c>
      <c r="E224" s="3" t="s">
        <v>27706</v>
      </c>
      <c r="F224" s="3" t="s">
        <v>14969</v>
      </c>
      <c r="G224" s="40">
        <v>-1.8903378299908301E+17</v>
      </c>
      <c r="H224" s="40">
        <v>-1.1224167185136701E+17</v>
      </c>
    </row>
    <row r="225" spans="1:8" ht="19.5">
      <c r="A225" s="2">
        <v>40751</v>
      </c>
      <c r="B225" s="37" t="s">
        <v>27707</v>
      </c>
      <c r="C225" s="12">
        <f t="shared" si="3"/>
        <v>-6.9652169511107646E-3</v>
      </c>
      <c r="D225" s="3" t="s">
        <v>27708</v>
      </c>
      <c r="E225" s="3" t="s">
        <v>27709</v>
      </c>
      <c r="F225" s="3" t="s">
        <v>14969</v>
      </c>
      <c r="G225" s="40">
        <v>-2.5443406635669901E+17</v>
      </c>
      <c r="H225" s="40">
        <v>-1.1233615703165901E+17</v>
      </c>
    </row>
    <row r="226" spans="1:8">
      <c r="A226" s="2">
        <v>40752</v>
      </c>
      <c r="B226" s="37" t="s">
        <v>27710</v>
      </c>
      <c r="C226" s="12">
        <f t="shared" si="3"/>
        <v>3.04368787458865E-3</v>
      </c>
      <c r="D226" s="3" t="s">
        <v>27711</v>
      </c>
      <c r="E226" s="3" t="s">
        <v>27712</v>
      </c>
      <c r="F226" s="3" t="s">
        <v>27713</v>
      </c>
      <c r="G226" s="40">
        <v>-2.3853287961277901E+17</v>
      </c>
      <c r="H226" s="40">
        <v>-1.06701996257032E+17</v>
      </c>
    </row>
    <row r="227" spans="1:8">
      <c r="A227" s="2">
        <v>40753</v>
      </c>
      <c r="B227" s="37" t="s">
        <v>27714</v>
      </c>
      <c r="C227" s="12">
        <f t="shared" si="3"/>
        <v>-3.3038718778121839E-3</v>
      </c>
      <c r="D227" s="3" t="s">
        <v>27715</v>
      </c>
      <c r="E227" s="3" t="s">
        <v>27716</v>
      </c>
      <c r="F227" s="3" t="s">
        <v>14969</v>
      </c>
      <c r="G227" s="40">
        <v>-2.8575773556657101E+17</v>
      </c>
      <c r="H227" s="40">
        <v>-1.12530461887214E+17</v>
      </c>
    </row>
    <row r="228" spans="1:8" ht="19.5">
      <c r="A228" s="2">
        <v>40754</v>
      </c>
      <c r="B228" s="37" t="s">
        <v>27717</v>
      </c>
      <c r="C228" s="12">
        <f t="shared" si="3"/>
        <v>-7.7975540813803244E-5</v>
      </c>
      <c r="D228" s="3" t="s">
        <v>27718</v>
      </c>
      <c r="E228" s="3" t="s">
        <v>27719</v>
      </c>
      <c r="F228" s="3" t="s">
        <v>14969</v>
      </c>
      <c r="G228" s="40">
        <v>-2.3237076890885501E+17</v>
      </c>
      <c r="H228" s="40">
        <v>-1.0688658324105E+17</v>
      </c>
    </row>
    <row r="229" spans="1:8" ht="19.5">
      <c r="A229" s="2">
        <v>40755</v>
      </c>
      <c r="B229" s="37" t="s">
        <v>27720</v>
      </c>
      <c r="C229" s="12">
        <f t="shared" si="3"/>
        <v>-7.7975080418965783E-5</v>
      </c>
      <c r="D229" s="3" t="s">
        <v>27721</v>
      </c>
      <c r="E229" s="3" t="s">
        <v>27722</v>
      </c>
      <c r="F229" s="3" t="s">
        <v>14969</v>
      </c>
      <c r="G229" s="40">
        <v>-2.48964415780516E+17</v>
      </c>
      <c r="H229" s="40">
        <v>-1.0129181576995699E+17</v>
      </c>
    </row>
    <row r="230" spans="1:8" ht="19.5">
      <c r="A230" s="2">
        <v>40756</v>
      </c>
      <c r="B230" s="37" t="s">
        <v>27723</v>
      </c>
      <c r="C230" s="12">
        <f t="shared" si="3"/>
        <v>1.699009579371672E-3</v>
      </c>
      <c r="D230" s="3" t="s">
        <v>27724</v>
      </c>
      <c r="E230" s="3" t="s">
        <v>27725</v>
      </c>
      <c r="F230" s="3" t="s">
        <v>14952</v>
      </c>
      <c r="G230" s="40">
        <v>-2.3254083814023802E+17</v>
      </c>
      <c r="H230" s="40">
        <v>-8.8972893878438704E+16</v>
      </c>
    </row>
    <row r="231" spans="1:8" ht="19.5">
      <c r="A231" s="2">
        <v>40757</v>
      </c>
      <c r="B231" s="37" t="s">
        <v>27726</v>
      </c>
      <c r="C231" s="12">
        <f t="shared" si="3"/>
        <v>-5.4463190310338359E-3</v>
      </c>
      <c r="D231" s="3" t="s">
        <v>27727</v>
      </c>
      <c r="E231" s="3" t="s">
        <v>27728</v>
      </c>
      <c r="F231" s="3" t="s">
        <v>14956</v>
      </c>
      <c r="G231" s="40">
        <v>-2.81174155354532E+17</v>
      </c>
      <c r="H231" s="40">
        <v>-9.9751026576422304E+16</v>
      </c>
    </row>
    <row r="232" spans="1:8" ht="19.5">
      <c r="A232" s="2">
        <v>40758</v>
      </c>
      <c r="B232" s="37" t="s">
        <v>27729</v>
      </c>
      <c r="C232" s="12">
        <f t="shared" si="3"/>
        <v>-8.1900970651304344E-3</v>
      </c>
      <c r="D232" s="3" t="s">
        <v>27730</v>
      </c>
      <c r="E232" s="3" t="s">
        <v>27731</v>
      </c>
      <c r="F232" s="3" t="s">
        <v>27672</v>
      </c>
      <c r="G232" s="40">
        <v>-3.4897950499648397E+17</v>
      </c>
      <c r="H232" s="40">
        <v>-9.5939724509225792E+16</v>
      </c>
    </row>
    <row r="233" spans="1:8">
      <c r="A233" s="2">
        <v>40759</v>
      </c>
      <c r="B233" s="37" t="s">
        <v>27732</v>
      </c>
      <c r="C233" s="12">
        <f t="shared" si="3"/>
        <v>-3.7592953174794053E-2</v>
      </c>
      <c r="D233" s="3" t="s">
        <v>27733</v>
      </c>
      <c r="E233" s="3" t="s">
        <v>27734</v>
      </c>
      <c r="F233" s="3" t="s">
        <v>27672</v>
      </c>
      <c r="G233" s="40">
        <v>-6.0633033269689101E+17</v>
      </c>
      <c r="H233" s="40">
        <v>-1.6338808928901299E+17</v>
      </c>
    </row>
    <row r="234" spans="1:8">
      <c r="A234" s="2">
        <v>40760</v>
      </c>
      <c r="B234" s="37" t="s">
        <v>27735</v>
      </c>
      <c r="C234" s="12">
        <f t="shared" si="3"/>
        <v>-1.2498036759866835E-2</v>
      </c>
      <c r="D234" s="3" t="s">
        <v>27736</v>
      </c>
      <c r="E234" s="3" t="s">
        <v>27737</v>
      </c>
      <c r="F234" s="3" t="s">
        <v>27139</v>
      </c>
      <c r="G234" s="40">
        <v>-5.79146817961648E+17</v>
      </c>
      <c r="H234" s="40">
        <v>-1.8432044041275901E+17</v>
      </c>
    </row>
    <row r="235" spans="1:8">
      <c r="A235" s="2">
        <v>40761</v>
      </c>
      <c r="B235" s="37" t="s">
        <v>27738</v>
      </c>
      <c r="C235" s="12">
        <f t="shared" si="3"/>
        <v>-7.9768266945437935E-5</v>
      </c>
      <c r="D235" s="3" t="s">
        <v>27739</v>
      </c>
      <c r="E235" s="3" t="s">
        <v>27740</v>
      </c>
      <c r="F235" s="3" t="s">
        <v>27139</v>
      </c>
      <c r="G235" s="40">
        <v>-5.8323991699284698E+17</v>
      </c>
      <c r="H235" s="40">
        <v>-1.7357057282879398E+17</v>
      </c>
    </row>
    <row r="236" spans="1:8">
      <c r="A236" s="2">
        <v>40762</v>
      </c>
      <c r="B236" s="37" t="s">
        <v>27741</v>
      </c>
      <c r="C236" s="12">
        <f t="shared" si="3"/>
        <v>-7.9768267167051746E-5</v>
      </c>
      <c r="D236" s="3" t="s">
        <v>27742</v>
      </c>
      <c r="E236" s="3" t="s">
        <v>27743</v>
      </c>
      <c r="F236" s="3" t="s">
        <v>27139</v>
      </c>
      <c r="G236" s="40">
        <v>-5.3360770277660902E+17</v>
      </c>
      <c r="H236" s="40">
        <v>-1.8696041705517901E+17</v>
      </c>
    </row>
    <row r="237" spans="1:8">
      <c r="A237" s="2">
        <v>40763</v>
      </c>
      <c r="B237" s="37" t="s">
        <v>27744</v>
      </c>
      <c r="C237" s="12">
        <f t="shared" si="3"/>
        <v>-4.7103329602253718E-2</v>
      </c>
      <c r="D237" s="3" t="s">
        <v>27745</v>
      </c>
      <c r="E237" s="3" t="s">
        <v>27746</v>
      </c>
      <c r="F237" s="3" t="s">
        <v>27139</v>
      </c>
      <c r="G237" s="40">
        <v>-7.4044649980716902E+17</v>
      </c>
      <c r="H237" s="40">
        <v>-2.54597003980012E+17</v>
      </c>
    </row>
    <row r="238" spans="1:8" ht="19.5">
      <c r="A238" s="2">
        <v>40764</v>
      </c>
      <c r="B238" s="37" t="s">
        <v>27747</v>
      </c>
      <c r="C238" s="12">
        <f t="shared" si="3"/>
        <v>3.507508935620883E-2</v>
      </c>
      <c r="D238" s="3" t="s">
        <v>27748</v>
      </c>
      <c r="E238" s="3" t="s">
        <v>27749</v>
      </c>
      <c r="F238" s="3" t="s">
        <v>27139</v>
      </c>
      <c r="G238" s="40">
        <v>-6.0481299716207898E+17</v>
      </c>
      <c r="H238" s="40">
        <v>-2.0696886437829402E+17</v>
      </c>
    </row>
    <row r="239" spans="1:8" ht="19.5">
      <c r="A239" s="2">
        <v>40765</v>
      </c>
      <c r="B239" s="37" t="s">
        <v>27750</v>
      </c>
      <c r="C239" s="12">
        <f t="shared" si="3"/>
        <v>-6.5381822800596675E-5</v>
      </c>
      <c r="D239" s="3" t="s">
        <v>27751</v>
      </c>
      <c r="E239" s="3" t="s">
        <v>27752</v>
      </c>
      <c r="F239" s="3" t="s">
        <v>27753</v>
      </c>
      <c r="G239" s="40">
        <v>-4.3849541050806202E+17</v>
      </c>
      <c r="H239" s="40">
        <v>-2.08037784929736E+17</v>
      </c>
    </row>
    <row r="240" spans="1:8">
      <c r="A240" s="2">
        <v>40766</v>
      </c>
      <c r="B240" s="37" t="s">
        <v>27754</v>
      </c>
      <c r="C240" s="12">
        <f t="shared" si="3"/>
        <v>1.5990276397591135E-2</v>
      </c>
      <c r="D240" s="3" t="s">
        <v>27755</v>
      </c>
      <c r="E240" s="3" t="s">
        <v>27756</v>
      </c>
      <c r="F240" s="3" t="s">
        <v>27139</v>
      </c>
      <c r="G240" s="40">
        <v>-2.40215395150816E+17</v>
      </c>
      <c r="H240" s="40">
        <v>-1.82013257656648E+17</v>
      </c>
    </row>
    <row r="241" spans="1:8">
      <c r="A241" s="2">
        <v>40767</v>
      </c>
      <c r="B241" s="37" t="s">
        <v>27757</v>
      </c>
      <c r="C241" s="12">
        <f t="shared" si="3"/>
        <v>1.3643650623896889E-2</v>
      </c>
      <c r="D241" s="3" t="s">
        <v>27758</v>
      </c>
      <c r="E241" s="3" t="s">
        <v>27759</v>
      </c>
      <c r="F241" s="3" t="s">
        <v>27760</v>
      </c>
      <c r="G241" s="40">
        <v>-1.6152841251945901E+17</v>
      </c>
      <c r="H241" s="40">
        <v>-1.5908581608164E+17</v>
      </c>
    </row>
    <row r="242" spans="1:8">
      <c r="A242" s="2">
        <v>40767</v>
      </c>
      <c r="B242" s="37" t="s">
        <v>27757</v>
      </c>
      <c r="C242" s="12">
        <f t="shared" si="3"/>
        <v>0</v>
      </c>
      <c r="D242" s="3" t="s">
        <v>27758</v>
      </c>
      <c r="E242" s="3" t="s">
        <v>27759</v>
      </c>
      <c r="F242" s="3" t="s">
        <v>27760</v>
      </c>
      <c r="G242" s="40">
        <v>-1.6152841251945901E+17</v>
      </c>
      <c r="H242" s="40">
        <v>-1.5908581608164E+17</v>
      </c>
    </row>
    <row r="243" spans="1:8" ht="19.5">
      <c r="A243" s="2">
        <v>40768</v>
      </c>
      <c r="B243" s="37" t="s">
        <v>27761</v>
      </c>
      <c r="C243" s="12">
        <f t="shared" si="3"/>
        <v>-7.978189003913598E-5</v>
      </c>
      <c r="D243" s="3" t="s">
        <v>27762</v>
      </c>
      <c r="E243" s="3" t="s">
        <v>27763</v>
      </c>
      <c r="F243" s="3" t="s">
        <v>27760</v>
      </c>
      <c r="G243" s="40">
        <v>9.0181765326042096E+16</v>
      </c>
      <c r="H243" s="40">
        <v>-1.6587237977468499E+17</v>
      </c>
    </row>
    <row r="244" spans="1:8" ht="19.5">
      <c r="A244" s="2">
        <v>40769</v>
      </c>
      <c r="B244" s="37" t="s">
        <v>27764</v>
      </c>
      <c r="C244" s="12">
        <f t="shared" si="3"/>
        <v>-7.978182772516658E-5</v>
      </c>
      <c r="D244" s="3" t="s">
        <v>27765</v>
      </c>
      <c r="E244" s="3" t="s">
        <v>27766</v>
      </c>
      <c r="F244" s="3" t="s">
        <v>27760</v>
      </c>
      <c r="G244" s="40">
        <v>9.2491256766161296E+16</v>
      </c>
      <c r="H244" s="40">
        <v>-1.5601443104656998E+17</v>
      </c>
    </row>
    <row r="245" spans="1:8" ht="19.5">
      <c r="A245" s="2">
        <v>40770</v>
      </c>
      <c r="B245" s="37" t="s">
        <v>27767</v>
      </c>
      <c r="C245" s="12">
        <f t="shared" si="3"/>
        <v>3.9177671759218436E-5</v>
      </c>
      <c r="D245" s="3" t="s">
        <v>27768</v>
      </c>
      <c r="E245" s="3" t="s">
        <v>27769</v>
      </c>
      <c r="F245" s="3" t="s">
        <v>27760</v>
      </c>
      <c r="G245" s="40">
        <v>9.4062965586162592E+16</v>
      </c>
      <c r="H245" s="40">
        <v>-1.5110549856229699E+17</v>
      </c>
    </row>
    <row r="246" spans="1:8">
      <c r="A246" s="2">
        <v>40771</v>
      </c>
      <c r="B246" s="37" t="s">
        <v>27770</v>
      </c>
      <c r="C246" s="12">
        <f t="shared" si="3"/>
        <v>4.6387207196747137E-3</v>
      </c>
      <c r="D246" s="3" t="s">
        <v>27771</v>
      </c>
      <c r="E246" s="3" t="s">
        <v>27772</v>
      </c>
      <c r="F246" s="3" t="s">
        <v>27760</v>
      </c>
      <c r="G246" s="40">
        <v>1.5854683330482301E+17</v>
      </c>
      <c r="H246" s="40">
        <v>-1.2368917278165901E+17</v>
      </c>
    </row>
    <row r="247" spans="1:8">
      <c r="A247" s="2">
        <v>40772</v>
      </c>
      <c r="B247" s="37" t="s">
        <v>27773</v>
      </c>
      <c r="C247" s="12">
        <f t="shared" si="3"/>
        <v>-6.9734403148278255E-4</v>
      </c>
      <c r="D247" s="3" t="s">
        <v>27774</v>
      </c>
      <c r="E247" s="3" t="s">
        <v>27775</v>
      </c>
      <c r="F247" s="3" t="s">
        <v>27760</v>
      </c>
      <c r="G247" s="40">
        <v>1.1186860290280701E+17</v>
      </c>
      <c r="H247" s="40">
        <v>-1.0328026532670701E+17</v>
      </c>
    </row>
    <row r="248" spans="1:8">
      <c r="A248" s="2">
        <v>40773</v>
      </c>
      <c r="B248" s="37" t="s">
        <v>27776</v>
      </c>
      <c r="C248" s="12">
        <f t="shared" si="3"/>
        <v>-3.4180477557771365E-2</v>
      </c>
      <c r="D248" s="3" t="s">
        <v>27777</v>
      </c>
      <c r="E248" s="3" t="s">
        <v>27778</v>
      </c>
      <c r="F248" s="3" t="s">
        <v>27779</v>
      </c>
      <c r="G248" s="40">
        <v>-4.9956005989628E+17</v>
      </c>
      <c r="H248" s="40">
        <v>-1.6417446659635699E+17</v>
      </c>
    </row>
    <row r="249" spans="1:8">
      <c r="A249" s="2">
        <v>40774</v>
      </c>
      <c r="B249" s="37" t="s">
        <v>27780</v>
      </c>
      <c r="C249" s="12">
        <f t="shared" si="3"/>
        <v>-7.9552399128150625E-3</v>
      </c>
      <c r="D249" s="3" t="s">
        <v>27781</v>
      </c>
      <c r="E249" s="3" t="s">
        <v>27782</v>
      </c>
      <c r="F249" s="3" t="s">
        <v>27779</v>
      </c>
      <c r="G249" s="40">
        <v>-5.4546578212947098E+17</v>
      </c>
      <c r="H249" s="40">
        <v>-1.7743861021104E+17</v>
      </c>
    </row>
    <row r="250" spans="1:8">
      <c r="A250" s="2">
        <v>40775</v>
      </c>
      <c r="B250" s="37" t="s">
        <v>27783</v>
      </c>
      <c r="C250" s="12">
        <f t="shared" si="3"/>
        <v>-7.9469586929758641E-5</v>
      </c>
      <c r="D250" s="3" t="s">
        <v>27784</v>
      </c>
      <c r="E250" s="3" t="s">
        <v>27785</v>
      </c>
      <c r="F250" s="3" t="s">
        <v>27779</v>
      </c>
      <c r="G250" s="40">
        <v>-6.2739806071806899E+17</v>
      </c>
      <c r="H250" s="40">
        <v>-1.96865473620212E+17</v>
      </c>
    </row>
    <row r="251" spans="1:8">
      <c r="A251" s="2">
        <v>40776</v>
      </c>
      <c r="B251" s="37" t="s">
        <v>27786</v>
      </c>
      <c r="C251" s="12">
        <f t="shared" si="3"/>
        <v>-7.9469556505983366E-5</v>
      </c>
      <c r="D251" s="3" t="s">
        <v>27787</v>
      </c>
      <c r="E251" s="3" t="s">
        <v>27788</v>
      </c>
      <c r="F251" s="3" t="s">
        <v>27779</v>
      </c>
      <c r="G251" s="40">
        <v>-6.3006030421403699E+17</v>
      </c>
      <c r="H251" s="40">
        <v>-1.9782222319802499E+17</v>
      </c>
    </row>
    <row r="252" spans="1:8">
      <c r="A252" s="2">
        <v>40777</v>
      </c>
      <c r="B252" s="37" t="s">
        <v>27789</v>
      </c>
      <c r="C252" s="12">
        <f t="shared" si="3"/>
        <v>4.309576061818263E-3</v>
      </c>
      <c r="D252" s="3" t="s">
        <v>27790</v>
      </c>
      <c r="E252" s="3" t="s">
        <v>27791</v>
      </c>
      <c r="F252" s="3" t="s">
        <v>21067</v>
      </c>
      <c r="G252" s="40">
        <v>-6.0981459378533005E+17</v>
      </c>
      <c r="H252" s="40">
        <v>-2.1720926916514598E+17</v>
      </c>
    </row>
    <row r="253" spans="1:8">
      <c r="A253" s="2">
        <v>40778</v>
      </c>
      <c r="B253" s="37" t="s">
        <v>27792</v>
      </c>
      <c r="C253" s="12">
        <f t="shared" si="3"/>
        <v>2.3171694220497033E-2</v>
      </c>
      <c r="D253" s="3" t="s">
        <v>27793</v>
      </c>
      <c r="E253" s="3" t="s">
        <v>27794</v>
      </c>
      <c r="F253" s="3" t="s">
        <v>27760</v>
      </c>
      <c r="G253" s="40">
        <v>-4.8390590939665498E+17</v>
      </c>
      <c r="H253" s="40">
        <v>-1.77062259303308E+17</v>
      </c>
    </row>
    <row r="254" spans="1:8">
      <c r="A254" s="2">
        <v>40779</v>
      </c>
      <c r="B254" s="37" t="s">
        <v>27795</v>
      </c>
      <c r="C254" s="12">
        <f t="shared" si="3"/>
        <v>6.0201221930173245E-3</v>
      </c>
      <c r="D254" s="3" t="s">
        <v>27796</v>
      </c>
      <c r="E254" s="3" t="s">
        <v>27797</v>
      </c>
      <c r="F254" s="3" t="s">
        <v>27760</v>
      </c>
      <c r="G254" s="40">
        <v>-4.7152550684909498E+17</v>
      </c>
      <c r="H254" s="40">
        <v>-1.8345914312549299E+17</v>
      </c>
    </row>
    <row r="255" spans="1:8">
      <c r="A255" s="2">
        <v>40780</v>
      </c>
      <c r="B255" s="37" t="s">
        <v>27798</v>
      </c>
      <c r="C255" s="12">
        <f t="shared" si="3"/>
        <v>-9.1343552919536091E-3</v>
      </c>
      <c r="D255" s="3" t="s">
        <v>27799</v>
      </c>
      <c r="E255" s="3" t="s">
        <v>27800</v>
      </c>
      <c r="F255" s="3" t="s">
        <v>21067</v>
      </c>
      <c r="G255" s="40">
        <v>-5.7310645279403002E+17</v>
      </c>
      <c r="H255" s="40">
        <v>-1.9835388671221699E+17</v>
      </c>
    </row>
    <row r="256" spans="1:8">
      <c r="A256" s="2">
        <v>40781</v>
      </c>
      <c r="B256" s="37" t="s">
        <v>27801</v>
      </c>
      <c r="C256" s="12">
        <f t="shared" si="3"/>
        <v>4.2184493308193078E-4</v>
      </c>
      <c r="D256" s="3" t="s">
        <v>27802</v>
      </c>
      <c r="E256" s="3" t="s">
        <v>27803</v>
      </c>
      <c r="F256" s="3" t="s">
        <v>21067</v>
      </c>
      <c r="G256" s="40">
        <v>-5.3282401812416602E+17</v>
      </c>
      <c r="H256" s="40">
        <v>-1.97509234572012E+17</v>
      </c>
    </row>
    <row r="257" spans="1:8">
      <c r="A257" s="2">
        <v>40782</v>
      </c>
      <c r="B257" s="37" t="s">
        <v>27804</v>
      </c>
      <c r="C257" s="12">
        <f t="shared" si="3"/>
        <v>-8.1518496778212928E-5</v>
      </c>
      <c r="D257" s="3" t="s">
        <v>27805</v>
      </c>
      <c r="E257" s="3" t="s">
        <v>27806</v>
      </c>
      <c r="F257" s="3" t="s">
        <v>21067</v>
      </c>
      <c r="G257" s="40">
        <v>-5.5022885836389299E+17</v>
      </c>
      <c r="H257" s="40">
        <v>-2.2478837263716899E+17</v>
      </c>
    </row>
    <row r="258" spans="1:8">
      <c r="A258" s="2">
        <v>40783</v>
      </c>
      <c r="B258" s="37" t="s">
        <v>27807</v>
      </c>
      <c r="C258" s="12">
        <f t="shared" si="3"/>
        <v>-8.1520483366749261E-5</v>
      </c>
      <c r="D258" s="3" t="s">
        <v>27808</v>
      </c>
      <c r="E258" s="3" t="s">
        <v>27809</v>
      </c>
      <c r="F258" s="3" t="s">
        <v>21067</v>
      </c>
      <c r="G258" s="40">
        <v>-5.3221412292395398E+17</v>
      </c>
      <c r="H258" s="40">
        <v>-2.2515645586678701E+17</v>
      </c>
    </row>
    <row r="259" spans="1:8">
      <c r="A259" s="2">
        <v>40784</v>
      </c>
      <c r="B259" s="37" t="s">
        <v>27810</v>
      </c>
      <c r="C259" s="12">
        <f t="shared" ref="C259:C322" si="4">+(B259-B258)/B258</f>
        <v>2.3577804540231631E-2</v>
      </c>
      <c r="D259" s="3" t="s">
        <v>27811</v>
      </c>
      <c r="E259" s="3" t="s">
        <v>27812</v>
      </c>
      <c r="F259" s="3" t="s">
        <v>27760</v>
      </c>
      <c r="G259" s="40">
        <v>-3.7827795335846202E+17</v>
      </c>
      <c r="H259" s="40">
        <v>-1.87990614863292E+17</v>
      </c>
    </row>
    <row r="260" spans="1:8" ht="19.5">
      <c r="A260" s="2">
        <v>40785</v>
      </c>
      <c r="B260" s="37" t="s">
        <v>27813</v>
      </c>
      <c r="C260" s="12">
        <f t="shared" si="4"/>
        <v>5.9767593239325872E-3</v>
      </c>
      <c r="D260" s="3" t="s">
        <v>27814</v>
      </c>
      <c r="E260" s="3" t="s">
        <v>27815</v>
      </c>
      <c r="F260" s="3" t="s">
        <v>27816</v>
      </c>
      <c r="G260" s="40">
        <v>-3.3089389478998598E+17</v>
      </c>
      <c r="H260" s="40">
        <v>-1.9086232043385699E+17</v>
      </c>
    </row>
    <row r="261" spans="1:8" ht="19.5">
      <c r="A261" s="2">
        <v>40786</v>
      </c>
      <c r="B261" s="37" t="s">
        <v>27817</v>
      </c>
      <c r="C261" s="12">
        <f t="shared" si="4"/>
        <v>-6.92722609283037E-3</v>
      </c>
      <c r="D261" s="3" t="s">
        <v>27818</v>
      </c>
      <c r="E261" s="3" t="s">
        <v>27819</v>
      </c>
      <c r="F261" s="3" t="s">
        <v>27820</v>
      </c>
      <c r="G261" s="40">
        <v>-3.9772486003182003E+17</v>
      </c>
      <c r="H261" s="40">
        <v>-2.1260749416215299E+17</v>
      </c>
    </row>
    <row r="262" spans="1:8">
      <c r="A262" s="2">
        <v>40787</v>
      </c>
      <c r="B262" s="37" t="s">
        <v>27821</v>
      </c>
      <c r="C262" s="12">
        <f t="shared" si="4"/>
        <v>1.5244546986392471E-3</v>
      </c>
      <c r="D262" s="3" t="s">
        <v>27822</v>
      </c>
      <c r="E262" s="3" t="s">
        <v>27823</v>
      </c>
      <c r="F262" s="3" t="s">
        <v>27820</v>
      </c>
      <c r="G262" s="40">
        <v>-3.4430716137278797E+17</v>
      </c>
      <c r="H262" s="40">
        <v>-2.1004836715222701E+17</v>
      </c>
    </row>
    <row r="263" spans="1:8">
      <c r="A263" s="2">
        <v>40788</v>
      </c>
      <c r="B263" s="37" t="s">
        <v>27824</v>
      </c>
      <c r="C263" s="12">
        <f t="shared" si="4"/>
        <v>2.1747013867370276E-3</v>
      </c>
      <c r="D263" s="3" t="s">
        <v>27825</v>
      </c>
      <c r="E263" s="3" t="s">
        <v>27826</v>
      </c>
      <c r="F263" s="3" t="s">
        <v>27820</v>
      </c>
      <c r="G263" s="40">
        <v>-2.55897300421004E+17</v>
      </c>
      <c r="H263" s="40">
        <v>-2.0643718534814099E+17</v>
      </c>
    </row>
    <row r="264" spans="1:8">
      <c r="A264" s="2">
        <v>40789</v>
      </c>
      <c r="B264" s="37" t="s">
        <v>27827</v>
      </c>
      <c r="C264" s="12">
        <f t="shared" si="4"/>
        <v>-8.0219623454083131E-5</v>
      </c>
      <c r="D264" s="3" t="s">
        <v>27828</v>
      </c>
      <c r="E264" s="3" t="s">
        <v>27829</v>
      </c>
      <c r="F264" s="3" t="s">
        <v>27820</v>
      </c>
      <c r="G264" s="40">
        <v>1.8488715726314499E+17</v>
      </c>
      <c r="H264" s="40">
        <v>-1.9350272255033101E+17</v>
      </c>
    </row>
    <row r="265" spans="1:8">
      <c r="A265" s="2">
        <v>40790</v>
      </c>
      <c r="B265" s="37" t="s">
        <v>27830</v>
      </c>
      <c r="C265" s="12">
        <f t="shared" si="4"/>
        <v>-8.0225097674275418E-5</v>
      </c>
      <c r="D265" s="3" t="s">
        <v>27831</v>
      </c>
      <c r="E265" s="3" t="s">
        <v>27832</v>
      </c>
      <c r="F265" s="3" t="s">
        <v>27820</v>
      </c>
      <c r="G265" s="40">
        <v>3.7945582863948198E+17</v>
      </c>
      <c r="H265" s="40">
        <v>-1.7984763300495901E+17</v>
      </c>
    </row>
    <row r="266" spans="1:8">
      <c r="A266" s="2">
        <v>40791</v>
      </c>
      <c r="B266" s="37" t="s">
        <v>27833</v>
      </c>
      <c r="C266" s="12">
        <f t="shared" si="4"/>
        <v>-1.631776195321348E-2</v>
      </c>
      <c r="D266" s="3" t="s">
        <v>27834</v>
      </c>
      <c r="E266" s="3" t="s">
        <v>27835</v>
      </c>
      <c r="F266" s="3" t="s">
        <v>27139</v>
      </c>
      <c r="G266" s="40">
        <v>1.30306948886236E+17</v>
      </c>
      <c r="H266" s="40">
        <v>-2.023477340154E+17</v>
      </c>
    </row>
    <row r="267" spans="1:8">
      <c r="A267" s="2">
        <v>40792</v>
      </c>
      <c r="B267" s="37" t="s">
        <v>27836</v>
      </c>
      <c r="C267" s="12">
        <f t="shared" si="4"/>
        <v>1.0612411172774448E-2</v>
      </c>
      <c r="D267" s="3" t="s">
        <v>27837</v>
      </c>
      <c r="E267" s="3" t="s">
        <v>27838</v>
      </c>
      <c r="F267" s="3" t="s">
        <v>27139</v>
      </c>
      <c r="G267" s="40">
        <v>2.86463702208464E+17</v>
      </c>
      <c r="H267" s="40">
        <v>-1.4858065748133798E+17</v>
      </c>
    </row>
    <row r="268" spans="1:8">
      <c r="A268" s="2">
        <v>40793</v>
      </c>
      <c r="B268" s="37" t="s">
        <v>27839</v>
      </c>
      <c r="C268" s="12">
        <f t="shared" si="4"/>
        <v>7.7219131191456824E-3</v>
      </c>
      <c r="D268" s="3" t="s">
        <v>27840</v>
      </c>
      <c r="E268" s="3" t="s">
        <v>27841</v>
      </c>
      <c r="F268" s="3" t="s">
        <v>27842</v>
      </c>
      <c r="G268" s="40">
        <v>1.54088729973923E+18</v>
      </c>
      <c r="H268" s="40">
        <v>-1.03929727323432E+17</v>
      </c>
    </row>
    <row r="269" spans="1:8">
      <c r="A269" s="2">
        <v>40794</v>
      </c>
      <c r="B269" s="37" t="s">
        <v>27843</v>
      </c>
      <c r="C269" s="12">
        <f t="shared" si="4"/>
        <v>-1.2024584587055776E-3</v>
      </c>
      <c r="D269" s="3" t="s">
        <v>27844</v>
      </c>
      <c r="E269" s="3" t="s">
        <v>27845</v>
      </c>
      <c r="F269" s="3" t="s">
        <v>27842</v>
      </c>
      <c r="G269" s="40">
        <v>6.4615338406400397E+17</v>
      </c>
      <c r="H269" s="40">
        <v>-1.0597050970205101E+17</v>
      </c>
    </row>
    <row r="270" spans="1:8">
      <c r="A270" s="2">
        <v>40795</v>
      </c>
      <c r="B270" s="37" t="s">
        <v>27846</v>
      </c>
      <c r="C270" s="12">
        <f t="shared" si="4"/>
        <v>-1.4696794794840241E-2</v>
      </c>
      <c r="D270" s="3" t="s">
        <v>27847</v>
      </c>
      <c r="E270" s="3" t="s">
        <v>27848</v>
      </c>
      <c r="F270" s="3" t="s">
        <v>27842</v>
      </c>
      <c r="G270" s="40">
        <v>3.7588724662903603E+17</v>
      </c>
      <c r="H270" s="40">
        <v>-1.32274457076238E+17</v>
      </c>
    </row>
    <row r="271" spans="1:8">
      <c r="A271" s="2">
        <v>40796</v>
      </c>
      <c r="B271" s="37" t="s">
        <v>27849</v>
      </c>
      <c r="C271" s="12">
        <f t="shared" si="4"/>
        <v>-7.9991767177799302E-5</v>
      </c>
      <c r="D271" s="3" t="s">
        <v>27850</v>
      </c>
      <c r="E271" s="3" t="s">
        <v>27851</v>
      </c>
      <c r="F271" s="3" t="s">
        <v>27842</v>
      </c>
      <c r="G271" s="40">
        <v>1.33280148634178E+17</v>
      </c>
      <c r="H271" s="40">
        <v>-1.12395888662524E+17</v>
      </c>
    </row>
    <row r="272" spans="1:8">
      <c r="A272" s="2">
        <v>40796</v>
      </c>
      <c r="B272" s="37" t="s">
        <v>27849</v>
      </c>
      <c r="C272" s="12">
        <f t="shared" si="4"/>
        <v>0</v>
      </c>
      <c r="D272" s="3" t="s">
        <v>27850</v>
      </c>
      <c r="E272" s="3" t="s">
        <v>27851</v>
      </c>
      <c r="F272" s="3" t="s">
        <v>27842</v>
      </c>
      <c r="G272" s="40">
        <v>1.33280148634178E+17</v>
      </c>
      <c r="H272" s="40">
        <v>-1.12395888662524E+17</v>
      </c>
    </row>
    <row r="273" spans="1:8">
      <c r="A273" s="2">
        <v>40797</v>
      </c>
      <c r="B273" s="37" t="s">
        <v>27852</v>
      </c>
      <c r="C273" s="12">
        <f t="shared" si="4"/>
        <v>-7.9960017276511154E-5</v>
      </c>
      <c r="D273" s="3" t="s">
        <v>27853</v>
      </c>
      <c r="E273" s="3" t="s">
        <v>27854</v>
      </c>
      <c r="F273" s="3" t="s">
        <v>27842</v>
      </c>
      <c r="G273" s="40">
        <v>-3.9913802146969296E+16</v>
      </c>
      <c r="H273" s="40">
        <v>-7.7214981437526304E+16</v>
      </c>
    </row>
    <row r="274" spans="1:8">
      <c r="A274" s="2">
        <v>40798</v>
      </c>
      <c r="B274" s="37" t="s">
        <v>27855</v>
      </c>
      <c r="C274" s="12">
        <f t="shared" si="4"/>
        <v>-4.0891210525525129E-3</v>
      </c>
      <c r="D274" s="3" t="s">
        <v>27856</v>
      </c>
      <c r="E274" s="3" t="s">
        <v>27857</v>
      </c>
      <c r="F274" s="3" t="s">
        <v>27820</v>
      </c>
      <c r="G274" s="40">
        <v>-8.5716390248146704E+16</v>
      </c>
      <c r="H274" s="40">
        <v>-8.4161614068792608E+16</v>
      </c>
    </row>
    <row r="275" spans="1:8">
      <c r="A275" s="2">
        <v>40799</v>
      </c>
      <c r="B275" s="37" t="s">
        <v>27858</v>
      </c>
      <c r="C275" s="12">
        <f t="shared" si="4"/>
        <v>3.6542330462610373E-3</v>
      </c>
      <c r="D275" s="3" t="s">
        <v>27859</v>
      </c>
      <c r="E275" s="3" t="s">
        <v>27860</v>
      </c>
      <c r="F275" s="3" t="s">
        <v>27760</v>
      </c>
      <c r="G275" s="40">
        <v>-4.32995476463226E+16</v>
      </c>
      <c r="H275" s="40">
        <v>-1.4147868267409699E+17</v>
      </c>
    </row>
    <row r="276" spans="1:8">
      <c r="A276" s="2">
        <v>40800</v>
      </c>
      <c r="B276" s="37" t="s">
        <v>27861</v>
      </c>
      <c r="C276" s="12">
        <f t="shared" si="4"/>
        <v>5.5665875467073266E-3</v>
      </c>
      <c r="D276" s="3" t="s">
        <v>27862</v>
      </c>
      <c r="E276" s="3" t="s">
        <v>27863</v>
      </c>
      <c r="F276" s="3" t="s">
        <v>21067</v>
      </c>
      <c r="G276" s="40">
        <v>2.30592593041358E+16</v>
      </c>
      <c r="H276" s="40">
        <v>-1.6630481076238E+17</v>
      </c>
    </row>
    <row r="277" spans="1:8" ht="19.5">
      <c r="A277" s="2">
        <v>40801</v>
      </c>
      <c r="B277" s="37" t="s">
        <v>27864</v>
      </c>
      <c r="C277" s="12">
        <f t="shared" si="4"/>
        <v>6.913505901914631E-3</v>
      </c>
      <c r="D277" s="3" t="s">
        <v>27865</v>
      </c>
      <c r="E277" s="3" t="s">
        <v>27866</v>
      </c>
      <c r="F277" s="3" t="s">
        <v>21067</v>
      </c>
      <c r="G277" s="40">
        <v>5.1602332493700704E+16</v>
      </c>
      <c r="H277" s="40">
        <v>-1.5444377812393402E+17</v>
      </c>
    </row>
    <row r="278" spans="1:8">
      <c r="A278" s="2">
        <v>40802</v>
      </c>
      <c r="B278" s="37" t="s">
        <v>27867</v>
      </c>
      <c r="C278" s="12">
        <f t="shared" si="4"/>
        <v>1.0494375483843053E-2</v>
      </c>
      <c r="D278" s="3" t="s">
        <v>27868</v>
      </c>
      <c r="E278" s="3" t="s">
        <v>27869</v>
      </c>
      <c r="F278" s="3" t="s">
        <v>21067</v>
      </c>
      <c r="G278" s="40">
        <v>2.0420379086177798E+17</v>
      </c>
      <c r="H278" s="40">
        <v>-1.36218341571558E+17</v>
      </c>
    </row>
    <row r="279" spans="1:8">
      <c r="A279" s="2">
        <v>40803</v>
      </c>
      <c r="B279" s="37" t="s">
        <v>27870</v>
      </c>
      <c r="C279" s="12">
        <f t="shared" si="4"/>
        <v>-7.9941819648640463E-5</v>
      </c>
      <c r="D279" s="3" t="s">
        <v>27871</v>
      </c>
      <c r="E279" s="3" t="s">
        <v>27872</v>
      </c>
      <c r="F279" s="3" t="s">
        <v>21067</v>
      </c>
      <c r="G279" s="40">
        <v>8.3672081451287501E+17</v>
      </c>
      <c r="H279" s="40">
        <v>-1.3622362926982E+17</v>
      </c>
    </row>
    <row r="280" spans="1:8" ht="19.5">
      <c r="A280" s="2">
        <v>40804</v>
      </c>
      <c r="B280" s="37" t="s">
        <v>27873</v>
      </c>
      <c r="C280" s="12">
        <f t="shared" si="4"/>
        <v>-7.9966547320176824E-5</v>
      </c>
      <c r="D280" s="3" t="s">
        <v>27874</v>
      </c>
      <c r="E280" s="3" t="s">
        <v>27875</v>
      </c>
      <c r="F280" s="3" t="s">
        <v>21067</v>
      </c>
      <c r="G280" s="40">
        <v>1.02219720558593E+18</v>
      </c>
      <c r="H280" s="40">
        <v>-1.3327366038188899E+17</v>
      </c>
    </row>
    <row r="281" spans="1:8">
      <c r="A281" s="2">
        <v>40805</v>
      </c>
      <c r="B281" s="37" t="s">
        <v>27876</v>
      </c>
      <c r="C281" s="12">
        <f t="shared" si="4"/>
        <v>-2.7275623450915081E-3</v>
      </c>
      <c r="D281" s="3" t="s">
        <v>27877</v>
      </c>
      <c r="E281" s="3" t="s">
        <v>27878</v>
      </c>
      <c r="F281" s="3" t="s">
        <v>27779</v>
      </c>
      <c r="G281" s="40">
        <v>9.5799478801343206E+17</v>
      </c>
      <c r="H281" s="40">
        <v>-1.40212761396784E+17</v>
      </c>
    </row>
    <row r="282" spans="1:8">
      <c r="A282" s="2">
        <v>40806</v>
      </c>
      <c r="B282" s="37" t="s">
        <v>27879</v>
      </c>
      <c r="C282" s="12">
        <f t="shared" si="4"/>
        <v>-1.1897692902542692E-4</v>
      </c>
      <c r="D282" s="3" t="s">
        <v>27880</v>
      </c>
      <c r="E282" s="3" t="s">
        <v>27881</v>
      </c>
      <c r="F282" s="3" t="s">
        <v>27760</v>
      </c>
      <c r="G282" s="40">
        <v>9.5705376480218701E+17</v>
      </c>
      <c r="H282" s="40">
        <v>-1.6214220042834099E+17</v>
      </c>
    </row>
    <row r="283" spans="1:8">
      <c r="A283" s="2">
        <v>40807</v>
      </c>
      <c r="B283" s="37" t="s">
        <v>27882</v>
      </c>
      <c r="C283" s="12">
        <f t="shared" si="4"/>
        <v>-1.4026479810945836E-2</v>
      </c>
      <c r="D283" s="3" t="s">
        <v>27883</v>
      </c>
      <c r="E283" s="3" t="s">
        <v>27884</v>
      </c>
      <c r="F283" s="3" t="s">
        <v>27760</v>
      </c>
      <c r="G283" s="40">
        <v>5.64014607550288E+17</v>
      </c>
      <c r="H283" s="40">
        <v>-1.7411543560024198E+17</v>
      </c>
    </row>
    <row r="284" spans="1:8">
      <c r="A284" s="2">
        <v>40808</v>
      </c>
      <c r="B284" s="37" t="s">
        <v>27885</v>
      </c>
      <c r="C284" s="12">
        <f t="shared" si="4"/>
        <v>-3.6724301714186586E-2</v>
      </c>
      <c r="D284" s="3" t="s">
        <v>27886</v>
      </c>
      <c r="E284" s="3" t="s">
        <v>27887</v>
      </c>
      <c r="F284" s="3" t="s">
        <v>21067</v>
      </c>
      <c r="G284" s="40">
        <v>-2.4924275871573501E+17</v>
      </c>
      <c r="H284" s="40">
        <v>-2.3433645477328701E+17</v>
      </c>
    </row>
    <row r="285" spans="1:8">
      <c r="A285" s="2">
        <v>40809</v>
      </c>
      <c r="B285" s="37" t="s">
        <v>27888</v>
      </c>
      <c r="C285" s="12">
        <f t="shared" si="4"/>
        <v>-2.4228121513564311E-2</v>
      </c>
      <c r="D285" s="3" t="s">
        <v>27889</v>
      </c>
      <c r="E285" s="3" t="s">
        <v>27890</v>
      </c>
      <c r="F285" s="3" t="s">
        <v>27760</v>
      </c>
      <c r="G285" s="40">
        <v>-4.8216742851041101E+17</v>
      </c>
      <c r="H285" s="40">
        <v>-2.7136929409986701E+17</v>
      </c>
    </row>
    <row r="286" spans="1:8">
      <c r="A286" s="2">
        <v>40810</v>
      </c>
      <c r="B286" s="37" t="s">
        <v>27891</v>
      </c>
      <c r="C286" s="12">
        <f t="shared" si="4"/>
        <v>-8.0021530576592005E-5</v>
      </c>
      <c r="D286" s="3" t="s">
        <v>27892</v>
      </c>
      <c r="E286" s="3" t="s">
        <v>27893</v>
      </c>
      <c r="F286" s="3" t="s">
        <v>27760</v>
      </c>
      <c r="G286" s="40">
        <v>-4.2156644938387699E+17</v>
      </c>
      <c r="H286" s="40">
        <v>-2.5709538870261699E+17</v>
      </c>
    </row>
    <row r="287" spans="1:8">
      <c r="A287" s="2">
        <v>40811</v>
      </c>
      <c r="B287" s="37" t="s">
        <v>27894</v>
      </c>
      <c r="C287" s="12">
        <f t="shared" si="4"/>
        <v>-7.9965874789008522E-5</v>
      </c>
      <c r="D287" s="3" t="s">
        <v>27895</v>
      </c>
      <c r="E287" s="3" t="s">
        <v>27896</v>
      </c>
      <c r="F287" s="3" t="s">
        <v>27760</v>
      </c>
      <c r="G287" s="40">
        <v>-4.2508663875697101E+17</v>
      </c>
      <c r="H287" s="40">
        <v>-2.48508787155196E+17</v>
      </c>
    </row>
    <row r="288" spans="1:8">
      <c r="A288" s="2">
        <v>40812</v>
      </c>
      <c r="B288" s="37" t="s">
        <v>27897</v>
      </c>
      <c r="C288" s="12">
        <f t="shared" si="4"/>
        <v>-1.3886828818415927E-2</v>
      </c>
      <c r="D288" s="3" t="s">
        <v>27898</v>
      </c>
      <c r="E288" s="3" t="s">
        <v>27899</v>
      </c>
      <c r="F288" s="3" t="s">
        <v>27779</v>
      </c>
      <c r="G288" s="40">
        <v>-5.1455272847771002E+17</v>
      </c>
      <c r="H288" s="40">
        <v>-2.7154856698342598E+17</v>
      </c>
    </row>
    <row r="289" spans="1:8">
      <c r="A289" s="2">
        <v>40813</v>
      </c>
      <c r="B289" s="37" t="s">
        <v>27900</v>
      </c>
      <c r="C289" s="12">
        <f t="shared" si="4"/>
        <v>1.4438770707564618E-2</v>
      </c>
      <c r="D289" s="3" t="s">
        <v>27901</v>
      </c>
      <c r="E289" s="3" t="s">
        <v>27902</v>
      </c>
      <c r="F289" s="3" t="s">
        <v>27760</v>
      </c>
      <c r="G289" s="40">
        <v>-4.214771213586E+17</v>
      </c>
      <c r="H289" s="40">
        <v>-2.6516148954733402E+17</v>
      </c>
    </row>
    <row r="290" spans="1:8">
      <c r="A290" s="2">
        <v>40814</v>
      </c>
      <c r="B290" s="37" t="s">
        <v>27903</v>
      </c>
      <c r="C290" s="12">
        <f t="shared" si="4"/>
        <v>-1.1057145453642427E-2</v>
      </c>
      <c r="D290" s="3" t="s">
        <v>27904</v>
      </c>
      <c r="E290" s="3" t="s">
        <v>27905</v>
      </c>
      <c r="F290" s="3" t="s">
        <v>27906</v>
      </c>
      <c r="G290" s="40">
        <v>-6.1943138420279501E+17</v>
      </c>
      <c r="H290" s="40">
        <v>-2.7375574883614598E+17</v>
      </c>
    </row>
    <row r="291" spans="1:8">
      <c r="A291" s="2">
        <v>40815</v>
      </c>
      <c r="B291" s="37" t="s">
        <v>27907</v>
      </c>
      <c r="C291" s="12">
        <f t="shared" si="4"/>
        <v>7.148246164356706E-4</v>
      </c>
      <c r="D291" s="3" t="s">
        <v>27908</v>
      </c>
      <c r="E291" s="3" t="s">
        <v>27909</v>
      </c>
      <c r="F291" s="3" t="s">
        <v>27910</v>
      </c>
      <c r="G291" s="40">
        <v>-6.4295578563420506E+17</v>
      </c>
      <c r="H291" s="40">
        <v>-2.7258381410015398E+17</v>
      </c>
    </row>
    <row r="292" spans="1:8">
      <c r="A292" s="2">
        <v>40816</v>
      </c>
      <c r="B292" s="37" t="s">
        <v>27911</v>
      </c>
      <c r="C292" s="12">
        <f t="shared" si="4"/>
        <v>-5.4906673539644093E-3</v>
      </c>
      <c r="D292" s="3" t="s">
        <v>27912</v>
      </c>
      <c r="E292" s="3" t="s">
        <v>27913</v>
      </c>
      <c r="F292" s="3" t="s">
        <v>27914</v>
      </c>
      <c r="G292" s="40">
        <v>-6.3662078560071002E+17</v>
      </c>
      <c r="H292" s="40">
        <v>-2.8054235574789699E+17</v>
      </c>
    </row>
    <row r="293" spans="1:8">
      <c r="A293" s="2">
        <v>40817</v>
      </c>
      <c r="B293" s="37" t="s">
        <v>27915</v>
      </c>
      <c r="C293" s="12">
        <f t="shared" si="4"/>
        <v>-8.018036197109506E-5</v>
      </c>
      <c r="D293" s="3" t="s">
        <v>27916</v>
      </c>
      <c r="E293" s="3" t="s">
        <v>27917</v>
      </c>
      <c r="F293" s="3" t="s">
        <v>27914</v>
      </c>
      <c r="G293" s="40">
        <v>-6.4364123829174502E+17</v>
      </c>
      <c r="H293" s="40">
        <v>-2.7877451597184301E+17</v>
      </c>
    </row>
    <row r="294" spans="1:8">
      <c r="A294" s="2">
        <v>40818</v>
      </c>
      <c r="B294" s="37" t="s">
        <v>27918</v>
      </c>
      <c r="C294" s="12">
        <f t="shared" si="4"/>
        <v>-8.0170943240796504E-5</v>
      </c>
      <c r="D294" s="3" t="s">
        <v>27919</v>
      </c>
      <c r="E294" s="3" t="s">
        <v>27920</v>
      </c>
      <c r="F294" s="3" t="s">
        <v>27914</v>
      </c>
      <c r="G294" s="40">
        <v>-6.5327485011825498E+17</v>
      </c>
      <c r="H294" s="40">
        <v>-2.9005895898102797E+17</v>
      </c>
    </row>
    <row r="295" spans="1:8">
      <c r="A295" s="2">
        <v>40819</v>
      </c>
      <c r="B295" s="37" t="s">
        <v>27921</v>
      </c>
      <c r="C295" s="12">
        <f t="shared" si="4"/>
        <v>-2.6132605971701299E-2</v>
      </c>
      <c r="D295" s="3" t="s">
        <v>27922</v>
      </c>
      <c r="E295" s="3" t="s">
        <v>27923</v>
      </c>
      <c r="F295" s="3" t="s">
        <v>27924</v>
      </c>
      <c r="G295" s="40">
        <v>-7.4852753126192499E+17</v>
      </c>
      <c r="H295" s="40">
        <v>-3.2829198940780602E+17</v>
      </c>
    </row>
    <row r="296" spans="1:8">
      <c r="A296" s="2">
        <v>40820</v>
      </c>
      <c r="B296" s="37" t="s">
        <v>27925</v>
      </c>
      <c r="C296" s="12">
        <f t="shared" si="4"/>
        <v>5.4904167290645344E-4</v>
      </c>
      <c r="D296" s="3" t="s">
        <v>27926</v>
      </c>
      <c r="E296" s="3" t="s">
        <v>27927</v>
      </c>
      <c r="F296" s="3" t="s">
        <v>27928</v>
      </c>
      <c r="G296" s="40">
        <v>-7.4659530368114906E+17</v>
      </c>
      <c r="H296" s="40">
        <v>-3.3090615858779002E+17</v>
      </c>
    </row>
    <row r="297" spans="1:8">
      <c r="A297" s="2">
        <v>40821</v>
      </c>
      <c r="B297" s="37" t="s">
        <v>27929</v>
      </c>
      <c r="C297" s="12">
        <f t="shared" si="4"/>
        <v>1.072229599895517E-2</v>
      </c>
      <c r="D297" s="3" t="s">
        <v>27930</v>
      </c>
      <c r="E297" s="3" t="s">
        <v>27931</v>
      </c>
      <c r="F297" s="3" t="s">
        <v>27779</v>
      </c>
      <c r="G297" s="40">
        <v>-6.4754660863609498E+17</v>
      </c>
      <c r="H297" s="40">
        <v>-3.1133116369020499E+17</v>
      </c>
    </row>
    <row r="298" spans="1:8">
      <c r="A298" s="2">
        <v>40822</v>
      </c>
      <c r="B298" s="37" t="s">
        <v>27932</v>
      </c>
      <c r="C298" s="12">
        <f t="shared" si="4"/>
        <v>2.4755394724795637E-2</v>
      </c>
      <c r="D298" s="3" t="s">
        <v>27933</v>
      </c>
      <c r="E298" s="3" t="s">
        <v>27934</v>
      </c>
      <c r="F298" s="3" t="s">
        <v>27935</v>
      </c>
      <c r="G298" s="40">
        <v>-5.8261709739890496E+17</v>
      </c>
      <c r="H298" s="40">
        <v>-2.7620290725407002E+17</v>
      </c>
    </row>
    <row r="299" spans="1:8">
      <c r="A299" s="2">
        <v>40823</v>
      </c>
      <c r="B299" s="37" t="s">
        <v>27936</v>
      </c>
      <c r="C299" s="12">
        <f t="shared" si="4"/>
        <v>-8.9728918518643137E-3</v>
      </c>
      <c r="D299" s="3" t="s">
        <v>27937</v>
      </c>
      <c r="E299" s="3" t="s">
        <v>27938</v>
      </c>
      <c r="F299" s="3" t="s">
        <v>27935</v>
      </c>
      <c r="G299" s="40">
        <v>-6.5938525826356506E+17</v>
      </c>
      <c r="H299" s="40">
        <v>-2.8919554913039302E+17</v>
      </c>
    </row>
    <row r="300" spans="1:8">
      <c r="A300" s="2">
        <v>40824</v>
      </c>
      <c r="B300" s="37" t="s">
        <v>27939</v>
      </c>
      <c r="C300" s="12">
        <f t="shared" si="4"/>
        <v>-8.0172467148324503E-5</v>
      </c>
      <c r="D300" s="3" t="s">
        <v>27940</v>
      </c>
      <c r="E300" s="3" t="s">
        <v>27941</v>
      </c>
      <c r="F300" s="3" t="s">
        <v>27935</v>
      </c>
      <c r="G300" s="40">
        <v>-6.5469941719937395E+17</v>
      </c>
      <c r="H300" s="40">
        <v>-2.7531864997964701E+17</v>
      </c>
    </row>
    <row r="301" spans="1:8">
      <c r="A301" s="2">
        <v>40825</v>
      </c>
      <c r="B301" s="37" t="s">
        <v>27942</v>
      </c>
      <c r="C301" s="12">
        <f t="shared" si="4"/>
        <v>-8.0156754823865856E-5</v>
      </c>
      <c r="D301" s="3" t="s">
        <v>27943</v>
      </c>
      <c r="E301" s="3" t="s">
        <v>27944</v>
      </c>
      <c r="F301" s="3" t="s">
        <v>27935</v>
      </c>
      <c r="G301" s="40">
        <v>-5.8694613512851302E+17</v>
      </c>
      <c r="H301" s="40">
        <v>-2.4212190637404099E+17</v>
      </c>
    </row>
    <row r="302" spans="1:8">
      <c r="A302" s="2">
        <v>40825</v>
      </c>
      <c r="B302" s="37" t="s">
        <v>27942</v>
      </c>
      <c r="C302" s="12">
        <f t="shared" si="4"/>
        <v>0</v>
      </c>
      <c r="D302" s="3" t="s">
        <v>27943</v>
      </c>
      <c r="E302" s="3" t="s">
        <v>27944</v>
      </c>
      <c r="F302" s="3" t="s">
        <v>27935</v>
      </c>
      <c r="G302" s="40">
        <v>-5.8694613512851302E+17</v>
      </c>
      <c r="H302" s="40">
        <v>-2.4212190637404099E+17</v>
      </c>
    </row>
    <row r="303" spans="1:8">
      <c r="A303" s="2">
        <v>40826</v>
      </c>
      <c r="B303" s="37" t="s">
        <v>27945</v>
      </c>
      <c r="C303" s="12">
        <f t="shared" si="4"/>
        <v>1.7572883001247815E-2</v>
      </c>
      <c r="D303" s="3" t="s">
        <v>27946</v>
      </c>
      <c r="E303" s="3" t="s">
        <v>27947</v>
      </c>
      <c r="F303" s="3" t="s">
        <v>27935</v>
      </c>
      <c r="G303" s="40">
        <v>-4.88934459476784E+17</v>
      </c>
      <c r="H303" s="40">
        <v>-2.1772682507997402E+17</v>
      </c>
    </row>
    <row r="304" spans="1:8">
      <c r="A304" s="2">
        <v>40827</v>
      </c>
      <c r="B304" s="37" t="s">
        <v>27948</v>
      </c>
      <c r="C304" s="12">
        <f t="shared" si="4"/>
        <v>-1.8092220727903806E-4</v>
      </c>
      <c r="D304" s="3" t="s">
        <v>27949</v>
      </c>
      <c r="E304" s="3" t="s">
        <v>27950</v>
      </c>
      <c r="F304" s="3" t="s">
        <v>27951</v>
      </c>
      <c r="G304" s="40">
        <v>-4.8956193524796998E+17</v>
      </c>
      <c r="H304" s="40">
        <v>-2.01042736937428E+17</v>
      </c>
    </row>
    <row r="305" spans="1:8">
      <c r="A305" s="2">
        <v>40828</v>
      </c>
      <c r="B305" s="37" t="s">
        <v>27952</v>
      </c>
      <c r="C305" s="12">
        <f t="shared" si="4"/>
        <v>1.8605953727160313E-2</v>
      </c>
      <c r="D305" s="3" t="s">
        <v>27953</v>
      </c>
      <c r="E305" s="3" t="s">
        <v>27954</v>
      </c>
      <c r="F305" s="3" t="s">
        <v>27951</v>
      </c>
      <c r="G305" s="40">
        <v>-3.2856679507825798E+17</v>
      </c>
      <c r="H305" s="40">
        <v>-1.7988626937544998E+17</v>
      </c>
    </row>
    <row r="306" spans="1:8">
      <c r="A306" s="2">
        <v>40829</v>
      </c>
      <c r="B306" s="37" t="s">
        <v>27955</v>
      </c>
      <c r="C306" s="12">
        <f t="shared" si="4"/>
        <v>4.575433093148824E-3</v>
      </c>
      <c r="D306" s="3" t="s">
        <v>27956</v>
      </c>
      <c r="E306" s="3" t="s">
        <v>27957</v>
      </c>
      <c r="F306" s="3" t="s">
        <v>27958</v>
      </c>
      <c r="G306" s="40">
        <v>-3.2103027142143501E+17</v>
      </c>
      <c r="H306" s="40">
        <v>-1.7212377436698301E+17</v>
      </c>
    </row>
    <row r="307" spans="1:8">
      <c r="A307" s="2">
        <v>40830</v>
      </c>
      <c r="B307" s="37" t="s">
        <v>27959</v>
      </c>
      <c r="C307" s="12">
        <f t="shared" si="4"/>
        <v>4.0433171539618253E-3</v>
      </c>
      <c r="D307" s="3" t="s">
        <v>27960</v>
      </c>
      <c r="E307" s="3" t="s">
        <v>27961</v>
      </c>
      <c r="F307" s="3" t="s">
        <v>27111</v>
      </c>
      <c r="G307" s="40">
        <v>-3.3343874366923802E+17</v>
      </c>
      <c r="H307" s="40">
        <v>-1.6518519953866099E+17</v>
      </c>
    </row>
    <row r="308" spans="1:8">
      <c r="A308" s="2">
        <v>40831</v>
      </c>
      <c r="B308" s="37" t="s">
        <v>27962</v>
      </c>
      <c r="C308" s="12">
        <f t="shared" si="4"/>
        <v>-7.9314524734812832E-5</v>
      </c>
      <c r="D308" s="3" t="s">
        <v>27963</v>
      </c>
      <c r="E308" s="3" t="s">
        <v>27964</v>
      </c>
      <c r="F308" s="3" t="s">
        <v>27111</v>
      </c>
      <c r="G308" s="40">
        <v>-3.8762666660657299E+17</v>
      </c>
      <c r="H308" s="40">
        <v>-1.44943201896292E+17</v>
      </c>
    </row>
    <row r="309" spans="1:8">
      <c r="A309" s="2">
        <v>40832</v>
      </c>
      <c r="B309" s="37" t="s">
        <v>27965</v>
      </c>
      <c r="C309" s="12">
        <f t="shared" si="4"/>
        <v>-7.9422057878452871E-5</v>
      </c>
      <c r="D309" s="3" t="s">
        <v>27966</v>
      </c>
      <c r="E309" s="3" t="s">
        <v>27967</v>
      </c>
      <c r="F309" s="3" t="s">
        <v>27111</v>
      </c>
      <c r="G309" s="40">
        <v>-4.6119187277396499E+17</v>
      </c>
      <c r="H309" s="40">
        <v>-1.63511971043124E+17</v>
      </c>
    </row>
    <row r="310" spans="1:8">
      <c r="A310" s="2">
        <v>40833</v>
      </c>
      <c r="B310" s="37" t="s">
        <v>27968</v>
      </c>
      <c r="C310" s="12">
        <f t="shared" si="4"/>
        <v>5.2401837257398583E-6</v>
      </c>
      <c r="D310" s="3" t="s">
        <v>27969</v>
      </c>
      <c r="E310" s="3" t="s">
        <v>27970</v>
      </c>
      <c r="F310" s="3" t="s">
        <v>27111</v>
      </c>
      <c r="G310" s="40">
        <v>-4.6063315149431302E+17</v>
      </c>
      <c r="H310" s="40">
        <v>-1.9394534501628301E+17</v>
      </c>
    </row>
    <row r="311" spans="1:8">
      <c r="A311" s="2">
        <v>40834</v>
      </c>
      <c r="B311" s="37" t="s">
        <v>27971</v>
      </c>
      <c r="C311" s="12">
        <f t="shared" si="4"/>
        <v>5.0278364658888049E-3</v>
      </c>
      <c r="D311" s="3" t="s">
        <v>27972</v>
      </c>
      <c r="E311" s="3" t="s">
        <v>27973</v>
      </c>
      <c r="F311" s="3" t="s">
        <v>21239</v>
      </c>
      <c r="G311" s="40">
        <v>-4.2613874208026099E+17</v>
      </c>
      <c r="H311" s="40">
        <v>-1.8557290513398099E+17</v>
      </c>
    </row>
    <row r="312" spans="1:8">
      <c r="A312" s="2">
        <v>40835</v>
      </c>
      <c r="B312" s="37" t="s">
        <v>27974</v>
      </c>
      <c r="C312" s="12">
        <f t="shared" si="4"/>
        <v>-9.2367566577172145E-3</v>
      </c>
      <c r="D312" s="3" t="s">
        <v>27975</v>
      </c>
      <c r="E312" s="3" t="s">
        <v>27976</v>
      </c>
      <c r="F312" s="3" t="s">
        <v>21239</v>
      </c>
      <c r="G312" s="40">
        <v>-4.7008555755347898E+17</v>
      </c>
      <c r="H312" s="40">
        <v>-2.0062405066555501E+17</v>
      </c>
    </row>
    <row r="313" spans="1:8">
      <c r="A313" s="2">
        <v>40836</v>
      </c>
      <c r="B313" s="37" t="s">
        <v>27977</v>
      </c>
      <c r="C313" s="12">
        <f t="shared" si="4"/>
        <v>-6.3964866554467421E-4</v>
      </c>
      <c r="D313" s="3" t="s">
        <v>27978</v>
      </c>
      <c r="E313" s="3" t="s">
        <v>27979</v>
      </c>
      <c r="F313" s="3" t="s">
        <v>21219</v>
      </c>
      <c r="G313" s="40">
        <v>-4.7343313560093101E+17</v>
      </c>
      <c r="H313" s="40">
        <v>-2.01529954600848E+17</v>
      </c>
    </row>
    <row r="314" spans="1:8">
      <c r="A314" s="2">
        <v>40837</v>
      </c>
      <c r="B314" s="37" t="s">
        <v>27980</v>
      </c>
      <c r="C314" s="12">
        <f t="shared" si="4"/>
        <v>1.1640378209914919E-2</v>
      </c>
      <c r="D314" s="3" t="s">
        <v>27981</v>
      </c>
      <c r="E314" s="3" t="s">
        <v>27982</v>
      </c>
      <c r="F314" s="3" t="s">
        <v>27983</v>
      </c>
      <c r="G314" s="40">
        <v>-2.8014583337215299E+17</v>
      </c>
      <c r="H314" s="40">
        <v>-1.8243631344452198E+17</v>
      </c>
    </row>
    <row r="315" spans="1:8">
      <c r="A315" s="2">
        <v>40838</v>
      </c>
      <c r="B315" s="37" t="s">
        <v>27984</v>
      </c>
      <c r="C315" s="12">
        <f t="shared" si="4"/>
        <v>-7.6537913554388146E-5</v>
      </c>
      <c r="D315" s="3" t="s">
        <v>27985</v>
      </c>
      <c r="E315" s="3" t="s">
        <v>27986</v>
      </c>
      <c r="F315" s="3" t="s">
        <v>27983</v>
      </c>
      <c r="G315" s="40">
        <v>1.3381206068599501E+17</v>
      </c>
      <c r="H315" s="40">
        <v>-1.5872080639572499E+17</v>
      </c>
    </row>
    <row r="316" spans="1:8">
      <c r="A316" s="2">
        <v>40839</v>
      </c>
      <c r="B316" s="37" t="s">
        <v>27987</v>
      </c>
      <c r="C316" s="12">
        <f t="shared" si="4"/>
        <v>-7.6468777089602031E-5</v>
      </c>
      <c r="D316" s="3" t="s">
        <v>27988</v>
      </c>
      <c r="E316" s="3" t="s">
        <v>27989</v>
      </c>
      <c r="F316" s="3" t="s">
        <v>27983</v>
      </c>
      <c r="G316" s="40">
        <v>5.2662620864076998E+17</v>
      </c>
      <c r="H316" s="40">
        <v>-1.66691443947688E+17</v>
      </c>
    </row>
    <row r="317" spans="1:8">
      <c r="A317" s="2">
        <v>40840</v>
      </c>
      <c r="B317" s="37" t="s">
        <v>27990</v>
      </c>
      <c r="C317" s="12">
        <f t="shared" si="4"/>
        <v>5.8056346792343646E-3</v>
      </c>
      <c r="D317" s="3" t="s">
        <v>27991</v>
      </c>
      <c r="E317" s="3" t="s">
        <v>27992</v>
      </c>
      <c r="F317" s="3" t="s">
        <v>27993</v>
      </c>
      <c r="G317" s="40">
        <v>6.3962050086359795E+17</v>
      </c>
      <c r="H317" s="40">
        <v>-1.5191286453812301E+17</v>
      </c>
    </row>
    <row r="318" spans="1:8">
      <c r="A318" s="2">
        <v>40841</v>
      </c>
      <c r="B318" s="37" t="s">
        <v>27994</v>
      </c>
      <c r="C318" s="12">
        <f t="shared" si="4"/>
        <v>-1.9081753410763208E-2</v>
      </c>
      <c r="D318" s="3" t="s">
        <v>27995</v>
      </c>
      <c r="E318" s="3" t="s">
        <v>27996</v>
      </c>
      <c r="F318" s="3" t="s">
        <v>14754</v>
      </c>
      <c r="G318" s="40">
        <v>2.9827028315466502E+17</v>
      </c>
      <c r="H318" s="40">
        <v>-1.9910839382020602E+17</v>
      </c>
    </row>
    <row r="319" spans="1:8">
      <c r="A319" s="2">
        <v>40842</v>
      </c>
      <c r="B319" s="37" t="s">
        <v>27997</v>
      </c>
      <c r="C319" s="12">
        <f t="shared" si="4"/>
        <v>-3.301254080970251E-4</v>
      </c>
      <c r="D319" s="3" t="s">
        <v>27998</v>
      </c>
      <c r="E319" s="3" t="s">
        <v>27999</v>
      </c>
      <c r="F319" s="3" t="s">
        <v>21219</v>
      </c>
      <c r="G319" s="40">
        <v>5.3289202768210598E+17</v>
      </c>
      <c r="H319" s="40">
        <v>-2.1315933229864E+17</v>
      </c>
    </row>
    <row r="320" spans="1:8">
      <c r="A320" s="2">
        <v>40843</v>
      </c>
      <c r="B320" s="37" t="s">
        <v>28000</v>
      </c>
      <c r="C320" s="12">
        <f t="shared" si="4"/>
        <v>1.7422644875022732E-2</v>
      </c>
      <c r="D320" s="3" t="s">
        <v>28001</v>
      </c>
      <c r="E320" s="3" t="s">
        <v>28002</v>
      </c>
      <c r="F320" s="3" t="s">
        <v>27993</v>
      </c>
      <c r="G320" s="40">
        <v>5.8865971959859597E+17</v>
      </c>
      <c r="H320" s="40">
        <v>-1.8498219742803002E+17</v>
      </c>
    </row>
    <row r="321" spans="1:8">
      <c r="A321" s="2">
        <v>40844</v>
      </c>
      <c r="B321" s="37" t="s">
        <v>28003</v>
      </c>
      <c r="C321" s="12">
        <f t="shared" si="4"/>
        <v>-8.0291051332136127E-5</v>
      </c>
      <c r="D321" s="3" t="s">
        <v>28004</v>
      </c>
      <c r="E321" s="3" t="s">
        <v>28005</v>
      </c>
      <c r="F321" s="3" t="s">
        <v>21197</v>
      </c>
      <c r="G321" s="40">
        <v>8.1700889620629402E+17</v>
      </c>
      <c r="H321" s="40">
        <v>-1.8498291659102202E+17</v>
      </c>
    </row>
    <row r="322" spans="1:8">
      <c r="A322" s="2">
        <v>40845</v>
      </c>
      <c r="B322" s="37" t="s">
        <v>28006</v>
      </c>
      <c r="C322" s="12">
        <f t="shared" si="4"/>
        <v>-7.6523976094310751E-5</v>
      </c>
      <c r="D322" s="3" t="s">
        <v>28007</v>
      </c>
      <c r="E322" s="3" t="s">
        <v>28008</v>
      </c>
      <c r="F322" s="3" t="s">
        <v>21197</v>
      </c>
      <c r="G322" s="40">
        <v>7.9960407491992397E+17</v>
      </c>
      <c r="H322" s="40">
        <v>-1.7050003870122899E+17</v>
      </c>
    </row>
    <row r="323" spans="1:8">
      <c r="A323" s="2">
        <v>40846</v>
      </c>
      <c r="B323" s="37" t="s">
        <v>28009</v>
      </c>
      <c r="C323" s="12">
        <f t="shared" ref="C323:C386" si="5">+(B323-B322)/B322</f>
        <v>-7.6500737318370315E-5</v>
      </c>
      <c r="D323" s="3" t="s">
        <v>28010</v>
      </c>
      <c r="E323" s="3" t="s">
        <v>28011</v>
      </c>
      <c r="F323" s="3" t="s">
        <v>21197</v>
      </c>
      <c r="G323" s="40">
        <v>9.2249357255552602E+17</v>
      </c>
      <c r="H323" s="40">
        <v>-1.491685693423E+17</v>
      </c>
    </row>
    <row r="324" spans="1:8">
      <c r="A324" s="2">
        <v>40847</v>
      </c>
      <c r="B324" s="37" t="s">
        <v>28012</v>
      </c>
      <c r="C324" s="12">
        <f t="shared" si="5"/>
        <v>-1.3066985889149651E-2</v>
      </c>
      <c r="D324" s="3" t="s">
        <v>28013</v>
      </c>
      <c r="E324" s="3" t="s">
        <v>28014</v>
      </c>
      <c r="F324" s="3" t="s">
        <v>21197</v>
      </c>
      <c r="G324" s="40">
        <v>6.3979156609044301E+17</v>
      </c>
      <c r="H324" s="40">
        <v>-1.6274517186840701E+17</v>
      </c>
    </row>
    <row r="325" spans="1:8">
      <c r="A325" s="2">
        <v>40848</v>
      </c>
      <c r="B325" s="37" t="s">
        <v>28015</v>
      </c>
      <c r="C325" s="12">
        <f t="shared" si="5"/>
        <v>-2.2337631457048646E-2</v>
      </c>
      <c r="D325" s="3" t="s">
        <v>28016</v>
      </c>
      <c r="E325" s="3" t="s">
        <v>28017</v>
      </c>
      <c r="F325" s="3" t="s">
        <v>28018</v>
      </c>
      <c r="G325" s="40">
        <v>2.4693520244396701E+17</v>
      </c>
      <c r="H325" s="40">
        <v>-1.6605000242264602E+17</v>
      </c>
    </row>
    <row r="326" spans="1:8">
      <c r="A326" s="2">
        <v>40849</v>
      </c>
      <c r="B326" s="37" t="s">
        <v>28019</v>
      </c>
      <c r="C326" s="12">
        <f t="shared" si="5"/>
        <v>-3.6448547366549873E-3</v>
      </c>
      <c r="D326" s="3" t="s">
        <v>28020</v>
      </c>
      <c r="E326" s="3" t="s">
        <v>28021</v>
      </c>
      <c r="F326" s="3" t="s">
        <v>21197</v>
      </c>
      <c r="G326" s="40">
        <v>6.4614612852646298E+17</v>
      </c>
      <c r="H326" s="40">
        <v>-1.7904424623108998E+17</v>
      </c>
    </row>
    <row r="327" spans="1:8">
      <c r="A327" s="2">
        <v>40850</v>
      </c>
      <c r="B327" s="37" t="s">
        <v>28022</v>
      </c>
      <c r="C327" s="12">
        <f t="shared" si="5"/>
        <v>1.5006813642249114E-2</v>
      </c>
      <c r="D327" s="3" t="s">
        <v>28023</v>
      </c>
      <c r="E327" s="3" t="s">
        <v>28024</v>
      </c>
      <c r="F327" s="3" t="s">
        <v>21197</v>
      </c>
      <c r="G327" s="40">
        <v>9.6007975091576397E+17</v>
      </c>
      <c r="H327" s="40">
        <v>-1.5373759066255002E+17</v>
      </c>
    </row>
    <row r="328" spans="1:8">
      <c r="A328" s="2">
        <v>40851</v>
      </c>
      <c r="B328" s="37" t="s">
        <v>28025</v>
      </c>
      <c r="C328" s="12">
        <f t="shared" si="5"/>
        <v>-1.5299189926043674E-2</v>
      </c>
      <c r="D328" s="3" t="s">
        <v>28026</v>
      </c>
      <c r="E328" s="3" t="s">
        <v>28027</v>
      </c>
      <c r="F328" s="3" t="s">
        <v>28028</v>
      </c>
      <c r="G328" s="40">
        <v>4.2710262783795002E+17</v>
      </c>
      <c r="H328" s="40">
        <v>-1.7965726028029299E+17</v>
      </c>
    </row>
    <row r="329" spans="1:8">
      <c r="A329" s="2">
        <v>40852</v>
      </c>
      <c r="B329" s="37" t="s">
        <v>28029</v>
      </c>
      <c r="C329" s="12">
        <f t="shared" si="5"/>
        <v>-7.7489457471374899E-5</v>
      </c>
      <c r="D329" s="3" t="s">
        <v>28030</v>
      </c>
      <c r="E329" s="3" t="s">
        <v>28031</v>
      </c>
      <c r="F329" s="3" t="s">
        <v>28028</v>
      </c>
      <c r="G329" s="40">
        <v>5.8846845479216304E+16</v>
      </c>
      <c r="H329" s="40">
        <v>-1.9457627299092E+17</v>
      </c>
    </row>
    <row r="330" spans="1:8">
      <c r="A330" s="2">
        <v>40853</v>
      </c>
      <c r="B330" s="37" t="s">
        <v>28032</v>
      </c>
      <c r="C330" s="12">
        <f t="shared" si="5"/>
        <v>-7.7591546102072833E-5</v>
      </c>
      <c r="D330" s="3" t="s">
        <v>28033</v>
      </c>
      <c r="E330" s="3" t="s">
        <v>28034</v>
      </c>
      <c r="F330" s="3" t="s">
        <v>28028</v>
      </c>
      <c r="G330" s="40">
        <v>1.8045420951310499E+17</v>
      </c>
      <c r="H330" s="40">
        <v>-2.1125650661411699E+17</v>
      </c>
    </row>
    <row r="331" spans="1:8">
      <c r="A331" s="2">
        <v>40854</v>
      </c>
      <c r="B331" s="37" t="s">
        <v>28035</v>
      </c>
      <c r="C331" s="12">
        <f t="shared" si="5"/>
        <v>-7.7591819947526064E-5</v>
      </c>
      <c r="D331" s="3" t="s">
        <v>28036</v>
      </c>
      <c r="E331" s="3" t="s">
        <v>28037</v>
      </c>
      <c r="F331" s="3" t="s">
        <v>28028</v>
      </c>
      <c r="G331" s="40">
        <v>1.8049127715083002E+17</v>
      </c>
      <c r="H331" s="40">
        <v>-2.1681539995172602E+17</v>
      </c>
    </row>
    <row r="332" spans="1:8">
      <c r="A332" s="2">
        <v>40854</v>
      </c>
      <c r="B332" s="37" t="s">
        <v>28035</v>
      </c>
      <c r="C332" s="12">
        <f t="shared" si="5"/>
        <v>0</v>
      </c>
      <c r="D332" s="3" t="s">
        <v>28036</v>
      </c>
      <c r="E332" s="3" t="s">
        <v>28037</v>
      </c>
      <c r="F332" s="3" t="s">
        <v>28028</v>
      </c>
      <c r="G332" s="40">
        <v>1.8049127715083002E+17</v>
      </c>
      <c r="H332" s="40">
        <v>-2.1681539995172602E+17</v>
      </c>
    </row>
    <row r="333" spans="1:8">
      <c r="A333" s="2">
        <v>40855</v>
      </c>
      <c r="B333" s="37" t="s">
        <v>28038</v>
      </c>
      <c r="C333" s="12">
        <f t="shared" si="5"/>
        <v>-5.7830640259501084E-5</v>
      </c>
      <c r="D333" s="3" t="s">
        <v>28039</v>
      </c>
      <c r="E333" s="3" t="s">
        <v>28040</v>
      </c>
      <c r="F333" s="3" t="s">
        <v>21247</v>
      </c>
      <c r="G333" s="40">
        <v>1.8081200456043002E+17</v>
      </c>
      <c r="H333" s="40">
        <v>-2.1905918038089699E+17</v>
      </c>
    </row>
    <row r="334" spans="1:8">
      <c r="A334" s="2">
        <v>40856</v>
      </c>
      <c r="B334" s="37" t="s">
        <v>28041</v>
      </c>
      <c r="C334" s="12">
        <f t="shared" si="5"/>
        <v>-1.8958113981585329E-2</v>
      </c>
      <c r="D334" s="3" t="s">
        <v>28042</v>
      </c>
      <c r="E334" s="3" t="s">
        <v>28043</v>
      </c>
      <c r="F334" s="3" t="s">
        <v>21171</v>
      </c>
      <c r="G334" s="40">
        <v>-2.4316931513615699E+17</v>
      </c>
      <c r="H334" s="40">
        <v>-2.4670366055767901E+17</v>
      </c>
    </row>
    <row r="335" spans="1:8">
      <c r="A335" s="2">
        <v>40857</v>
      </c>
      <c r="B335" s="37" t="s">
        <v>28044</v>
      </c>
      <c r="C335" s="12">
        <f t="shared" si="5"/>
        <v>-8.9301988571941094E-3</v>
      </c>
      <c r="D335" s="3" t="s">
        <v>28045</v>
      </c>
      <c r="E335" s="3" t="s">
        <v>28046</v>
      </c>
      <c r="F335" s="3" t="s">
        <v>21171</v>
      </c>
      <c r="G335" s="40">
        <v>-3.1992561317022202E+17</v>
      </c>
      <c r="H335" s="40">
        <v>-2.6016382329915901E+17</v>
      </c>
    </row>
    <row r="336" spans="1:8">
      <c r="A336" s="2">
        <v>40858</v>
      </c>
      <c r="B336" s="37" t="s">
        <v>28047</v>
      </c>
      <c r="C336" s="12">
        <f t="shared" si="5"/>
        <v>1.0619132747171413E-2</v>
      </c>
      <c r="D336" s="3" t="s">
        <v>28048</v>
      </c>
      <c r="E336" s="3" t="s">
        <v>28049</v>
      </c>
      <c r="F336" s="3" t="s">
        <v>21161</v>
      </c>
      <c r="G336" s="40">
        <v>-3.8203724051963501E+17</v>
      </c>
      <c r="H336" s="40">
        <v>-2.4402494936223501E+17</v>
      </c>
    </row>
    <row r="337" spans="1:8">
      <c r="A337" s="2">
        <v>40859</v>
      </c>
      <c r="B337" s="37" t="s">
        <v>28050</v>
      </c>
      <c r="C337" s="12">
        <f t="shared" si="5"/>
        <v>-7.6281439572252916E-5</v>
      </c>
      <c r="D337" s="3" t="s">
        <v>28051</v>
      </c>
      <c r="E337" s="3" t="s">
        <v>28052</v>
      </c>
      <c r="F337" s="3" t="s">
        <v>21161</v>
      </c>
      <c r="G337" s="40">
        <v>-4.1596596195848198E+17</v>
      </c>
      <c r="H337" s="40">
        <v>-2.3718347209171802E+17</v>
      </c>
    </row>
    <row r="338" spans="1:8">
      <c r="A338" s="2">
        <v>40860</v>
      </c>
      <c r="B338" s="37" t="s">
        <v>28053</v>
      </c>
      <c r="C338" s="12">
        <f t="shared" si="5"/>
        <v>-7.6224721908560959E-5</v>
      </c>
      <c r="D338" s="3" t="s">
        <v>28054</v>
      </c>
      <c r="E338" s="3" t="s">
        <v>28055</v>
      </c>
      <c r="F338" s="3" t="s">
        <v>21161</v>
      </c>
      <c r="G338" s="40">
        <v>-4.4446182815785901E+17</v>
      </c>
      <c r="H338" s="40">
        <v>-2.4589058481691299E+17</v>
      </c>
    </row>
    <row r="339" spans="1:8">
      <c r="A339" s="2">
        <v>40861</v>
      </c>
      <c r="B339" s="37" t="s">
        <v>28056</v>
      </c>
      <c r="C339" s="12">
        <f t="shared" si="5"/>
        <v>-7.6224799079971782E-5</v>
      </c>
      <c r="D339" s="3" t="s">
        <v>28057</v>
      </c>
      <c r="E339" s="3" t="s">
        <v>28058</v>
      </c>
      <c r="F339" s="3" t="s">
        <v>21161</v>
      </c>
      <c r="G339" s="40">
        <v>-4.44440942667576E+17</v>
      </c>
      <c r="H339" s="40">
        <v>-2.5322455469238301E+17</v>
      </c>
    </row>
    <row r="340" spans="1:8">
      <c r="A340" s="2">
        <v>40862</v>
      </c>
      <c r="B340" s="37" t="s">
        <v>28059</v>
      </c>
      <c r="C340" s="12">
        <f t="shared" si="5"/>
        <v>-6.2858022282168795E-3</v>
      </c>
      <c r="D340" s="3" t="s">
        <v>28060</v>
      </c>
      <c r="E340" s="3" t="s">
        <v>28061</v>
      </c>
      <c r="F340" s="3" t="s">
        <v>28062</v>
      </c>
      <c r="G340" s="40">
        <v>-4.8497130126793997E+17</v>
      </c>
      <c r="H340" s="40">
        <v>-2.5026108851700602E+17</v>
      </c>
    </row>
    <row r="341" spans="1:8">
      <c r="A341" s="2">
        <v>40863</v>
      </c>
      <c r="B341" s="37" t="s">
        <v>28063</v>
      </c>
      <c r="C341" s="12">
        <f t="shared" si="5"/>
        <v>-9.088965211782013E-3</v>
      </c>
      <c r="D341" s="3" t="s">
        <v>28064</v>
      </c>
      <c r="E341" s="3" t="s">
        <v>28065</v>
      </c>
      <c r="F341" s="3" t="s">
        <v>27035</v>
      </c>
      <c r="G341" s="40">
        <v>-5.3915080994807802E+17</v>
      </c>
      <c r="H341" s="40">
        <v>-2.6732638331571802E+17</v>
      </c>
    </row>
    <row r="342" spans="1:8">
      <c r="A342" s="2">
        <v>40864</v>
      </c>
      <c r="B342" s="37" t="s">
        <v>28066</v>
      </c>
      <c r="C342" s="12">
        <f t="shared" si="5"/>
        <v>-3.2823869514599716E-3</v>
      </c>
      <c r="D342" s="3" t="s">
        <v>28067</v>
      </c>
      <c r="E342" s="3" t="s">
        <v>28068</v>
      </c>
      <c r="F342" s="3" t="s">
        <v>28069</v>
      </c>
      <c r="G342" s="40">
        <v>-5.8343158237142502E+17</v>
      </c>
      <c r="H342" s="40">
        <v>-2.7209199113233798E+17</v>
      </c>
    </row>
    <row r="343" spans="1:8">
      <c r="A343" s="2">
        <v>40865</v>
      </c>
      <c r="B343" s="37" t="s">
        <v>28070</v>
      </c>
      <c r="C343" s="12">
        <f t="shared" si="5"/>
        <v>-2.1052224953071663E-3</v>
      </c>
      <c r="D343" s="3" t="s">
        <v>28071</v>
      </c>
      <c r="E343" s="3" t="s">
        <v>28072</v>
      </c>
      <c r="F343" s="3" t="s">
        <v>27098</v>
      </c>
      <c r="G343" s="40">
        <v>-5.4544771250965798E+17</v>
      </c>
      <c r="H343" s="40">
        <v>-2.75093632880004E+17</v>
      </c>
    </row>
    <row r="344" spans="1:8">
      <c r="A344" s="2">
        <v>40866</v>
      </c>
      <c r="B344" s="37" t="s">
        <v>28073</v>
      </c>
      <c r="C344" s="12">
        <f t="shared" si="5"/>
        <v>-7.6640913328994287E-5</v>
      </c>
      <c r="D344" s="3" t="s">
        <v>28074</v>
      </c>
      <c r="E344" s="3" t="s">
        <v>28075</v>
      </c>
      <c r="F344" s="3" t="s">
        <v>27098</v>
      </c>
      <c r="G344" s="40">
        <v>-5.4232225053875398E+17</v>
      </c>
      <c r="H344" s="40">
        <v>-2.72995728580988E+17</v>
      </c>
    </row>
    <row r="345" spans="1:8">
      <c r="A345" s="2">
        <v>40867</v>
      </c>
      <c r="B345" s="37" t="s">
        <v>28076</v>
      </c>
      <c r="C345" s="12">
        <f t="shared" si="5"/>
        <v>-7.6673314632665722E-5</v>
      </c>
      <c r="D345" s="3" t="s">
        <v>28077</v>
      </c>
      <c r="E345" s="3" t="s">
        <v>28078</v>
      </c>
      <c r="F345" s="3" t="s">
        <v>27098</v>
      </c>
      <c r="G345" s="40">
        <v>-6.0280562223524506E+17</v>
      </c>
      <c r="H345" s="40">
        <v>-2.8998681178381798E+17</v>
      </c>
    </row>
    <row r="346" spans="1:8">
      <c r="A346" s="2">
        <v>40868</v>
      </c>
      <c r="B346" s="37" t="s">
        <v>28079</v>
      </c>
      <c r="C346" s="12">
        <f t="shared" si="5"/>
        <v>-1.8545291069012294E-2</v>
      </c>
      <c r="D346" s="3" t="s">
        <v>28080</v>
      </c>
      <c r="E346" s="3" t="s">
        <v>28081</v>
      </c>
      <c r="F346" s="3" t="s">
        <v>21268</v>
      </c>
      <c r="G346" s="40">
        <v>-6.8341106750018304E+17</v>
      </c>
      <c r="H346" s="40">
        <v>-3.2718635453526099E+17</v>
      </c>
    </row>
    <row r="347" spans="1:8">
      <c r="A347" s="2">
        <v>40869</v>
      </c>
      <c r="B347" s="37" t="s">
        <v>28082</v>
      </c>
      <c r="C347" s="12">
        <f t="shared" si="5"/>
        <v>-5.4466768060707441E-3</v>
      </c>
      <c r="D347" s="3" t="s">
        <v>28083</v>
      </c>
      <c r="E347" s="3" t="s">
        <v>28084</v>
      </c>
      <c r="F347" s="3" t="s">
        <v>28085</v>
      </c>
      <c r="G347" s="40">
        <v>-7.0348862966222106E+17</v>
      </c>
      <c r="H347" s="40">
        <v>-3.4520517863661702E+17</v>
      </c>
    </row>
    <row r="348" spans="1:8">
      <c r="A348" s="2">
        <v>40870</v>
      </c>
      <c r="B348" s="37" t="s">
        <v>28086</v>
      </c>
      <c r="C348" s="12">
        <f t="shared" si="5"/>
        <v>-2.6961846596579939E-2</v>
      </c>
      <c r="D348" s="3" t="s">
        <v>28087</v>
      </c>
      <c r="E348" s="3" t="s">
        <v>28088</v>
      </c>
      <c r="F348" s="3" t="s">
        <v>21131</v>
      </c>
      <c r="G348" s="40">
        <v>-8.0183194389839104E+17</v>
      </c>
      <c r="H348" s="40">
        <v>-3.8280272024280499E+17</v>
      </c>
    </row>
    <row r="349" spans="1:8">
      <c r="A349" s="2">
        <v>40871</v>
      </c>
      <c r="B349" s="37" t="s">
        <v>28089</v>
      </c>
      <c r="C349" s="12">
        <f t="shared" si="5"/>
        <v>1.5389217803799895E-3</v>
      </c>
      <c r="D349" s="3" t="s">
        <v>28090</v>
      </c>
      <c r="E349" s="3" t="s">
        <v>28091</v>
      </c>
      <c r="F349" s="3" t="s">
        <v>14746</v>
      </c>
      <c r="G349" s="40">
        <v>-7.4475355271184896E+17</v>
      </c>
      <c r="H349" s="40">
        <v>-3.8078120175368499E+17</v>
      </c>
    </row>
    <row r="350" spans="1:8">
      <c r="A350" s="2">
        <v>40872</v>
      </c>
      <c r="B350" s="37" t="s">
        <v>28092</v>
      </c>
      <c r="C350" s="12">
        <f t="shared" si="5"/>
        <v>2.587514614549077E-3</v>
      </c>
      <c r="D350" s="3" t="s">
        <v>28093</v>
      </c>
      <c r="E350" s="3" t="s">
        <v>28094</v>
      </c>
      <c r="F350" s="3">
        <v>998</v>
      </c>
      <c r="G350" s="40">
        <v>-7.3554066518213901E+17</v>
      </c>
      <c r="H350" s="40">
        <v>-3.7743341775497402E+17</v>
      </c>
    </row>
    <row r="351" spans="1:8">
      <c r="A351" s="2">
        <v>40873</v>
      </c>
      <c r="B351" s="37" t="s">
        <v>28095</v>
      </c>
      <c r="C351" s="12">
        <f t="shared" si="5"/>
        <v>-6.2505136561250371E-5</v>
      </c>
      <c r="D351" s="3" t="s">
        <v>28096</v>
      </c>
      <c r="E351" s="3" t="s">
        <v>28097</v>
      </c>
      <c r="F351" s="3">
        <v>998</v>
      </c>
      <c r="G351" s="40">
        <v>-7.8582854296596301E+17</v>
      </c>
      <c r="H351" s="40">
        <v>-3.7918292960231302E+17</v>
      </c>
    </row>
    <row r="352" spans="1:8">
      <c r="A352" s="2">
        <v>40874</v>
      </c>
      <c r="B352" s="37" t="s">
        <v>28098</v>
      </c>
      <c r="C352" s="12">
        <f t="shared" si="5"/>
        <v>-6.2505159159625297E-5</v>
      </c>
      <c r="D352" s="3" t="s">
        <v>28099</v>
      </c>
      <c r="E352" s="3" t="s">
        <v>28100</v>
      </c>
      <c r="F352" s="3">
        <v>998</v>
      </c>
      <c r="G352" s="40">
        <v>-7.8578218900172096E+17</v>
      </c>
      <c r="H352" s="40">
        <v>-3.9331655606906298E+17</v>
      </c>
    </row>
    <row r="353" spans="1:8">
      <c r="A353" s="2">
        <v>40875</v>
      </c>
      <c r="B353" s="37" t="s">
        <v>28101</v>
      </c>
      <c r="C353" s="12">
        <f t="shared" si="5"/>
        <v>1.3513781963883021E-2</v>
      </c>
      <c r="D353" s="3" t="s">
        <v>28102</v>
      </c>
      <c r="E353" s="3" t="s">
        <v>28103</v>
      </c>
      <c r="F353" s="3">
        <v>847</v>
      </c>
      <c r="G353" s="40">
        <v>-7.4754297898939904E+17</v>
      </c>
      <c r="H353" s="40">
        <v>-3.7289071315060403E+17</v>
      </c>
    </row>
    <row r="354" spans="1:8">
      <c r="A354" s="2">
        <v>40876</v>
      </c>
      <c r="B354" s="37" t="s">
        <v>28104</v>
      </c>
      <c r="C354" s="12">
        <f t="shared" si="5"/>
        <v>3.1907162925838496E-3</v>
      </c>
      <c r="D354" s="3" t="s">
        <v>28105</v>
      </c>
      <c r="E354" s="3" t="s">
        <v>28106</v>
      </c>
      <c r="F354" s="3">
        <v>838</v>
      </c>
      <c r="G354" s="40">
        <v>-7.3732161987986598E+17</v>
      </c>
      <c r="H354" s="40">
        <v>-3.6439068274386502E+17</v>
      </c>
    </row>
    <row r="355" spans="1:8">
      <c r="A355" s="2">
        <v>40877</v>
      </c>
      <c r="B355" s="37" t="s">
        <v>28107</v>
      </c>
      <c r="C355" s="12">
        <f t="shared" si="5"/>
        <v>2.3777721305862514E-2</v>
      </c>
      <c r="D355" s="3" t="s">
        <v>28108</v>
      </c>
      <c r="E355" s="3" t="s">
        <v>28109</v>
      </c>
      <c r="F355" s="3">
        <v>838</v>
      </c>
      <c r="G355" s="40">
        <v>-5.8970776228856704E+17</v>
      </c>
      <c r="H355" s="40">
        <v>-3.3929938710533498E+17</v>
      </c>
    </row>
    <row r="356" spans="1:8">
      <c r="A356" s="2">
        <v>40878</v>
      </c>
      <c r="B356" s="37" t="s">
        <v>28110</v>
      </c>
      <c r="C356" s="12">
        <f t="shared" si="5"/>
        <v>-2.3672199040349964E-3</v>
      </c>
      <c r="D356" s="3" t="s">
        <v>28111</v>
      </c>
      <c r="E356" s="3" t="s">
        <v>28112</v>
      </c>
      <c r="F356" s="3">
        <v>834</v>
      </c>
      <c r="G356" s="40">
        <v>-4.7526663811357299E+17</v>
      </c>
      <c r="H356" s="40">
        <v>-3.4236399516352E+17</v>
      </c>
    </row>
    <row r="357" spans="1:8">
      <c r="A357" s="2">
        <v>40879</v>
      </c>
      <c r="B357" s="37" t="s">
        <v>28113</v>
      </c>
      <c r="C357" s="12">
        <f t="shared" si="5"/>
        <v>9.3899672019554599E-4</v>
      </c>
      <c r="D357" s="3" t="s">
        <v>28114</v>
      </c>
      <c r="E357" s="3" t="s">
        <v>28115</v>
      </c>
      <c r="F357" s="3">
        <v>831</v>
      </c>
      <c r="G357" s="40">
        <v>-4.4512875419069798E+17</v>
      </c>
      <c r="H357" s="40">
        <v>-3.4100796353462202E+17</v>
      </c>
    </row>
    <row r="358" spans="1:8">
      <c r="A358" s="2">
        <v>40880</v>
      </c>
      <c r="B358" s="37" t="s">
        <v>28116</v>
      </c>
      <c r="C358" s="12">
        <f t="shared" si="5"/>
        <v>-8.6759655751509165E-5</v>
      </c>
      <c r="D358" s="3" t="s">
        <v>28117</v>
      </c>
      <c r="E358" s="3" t="s">
        <v>28118</v>
      </c>
      <c r="F358" s="3">
        <v>831</v>
      </c>
      <c r="G358" s="40">
        <v>-5.3758904135350899E+17</v>
      </c>
      <c r="H358" s="40">
        <v>-3.4102065902340902E+17</v>
      </c>
    </row>
    <row r="359" spans="1:8">
      <c r="A359" s="2">
        <v>40881</v>
      </c>
      <c r="B359" s="37" t="s">
        <v>28119</v>
      </c>
      <c r="C359" s="12">
        <f t="shared" si="5"/>
        <v>-8.6766821927310449E-5</v>
      </c>
      <c r="D359" s="3" t="s">
        <v>28120</v>
      </c>
      <c r="E359" s="3" t="s">
        <v>28121</v>
      </c>
      <c r="F359" s="3">
        <v>831</v>
      </c>
      <c r="G359" s="40">
        <v>-4.42770580112848E+17</v>
      </c>
      <c r="H359" s="40">
        <v>-3.3861507294784301E+17</v>
      </c>
    </row>
    <row r="360" spans="1:8">
      <c r="A360" s="2">
        <v>40882</v>
      </c>
      <c r="B360" s="37" t="s">
        <v>28122</v>
      </c>
      <c r="C360" s="12">
        <f t="shared" si="5"/>
        <v>-3.2935564018154117E-3</v>
      </c>
      <c r="D360" s="3" t="s">
        <v>28123</v>
      </c>
      <c r="E360" s="3" t="s">
        <v>28124</v>
      </c>
      <c r="F360" s="3">
        <v>831</v>
      </c>
      <c r="G360" s="40">
        <v>-4.6418865643296499E+17</v>
      </c>
      <c r="H360" s="40">
        <v>-3.4061069780702502E+17</v>
      </c>
    </row>
    <row r="361" spans="1:8">
      <c r="A361" s="2">
        <v>40883</v>
      </c>
      <c r="B361" s="37" t="s">
        <v>28125</v>
      </c>
      <c r="C361" s="12">
        <f t="shared" si="5"/>
        <v>-2.4722062086126057E-2</v>
      </c>
      <c r="D361" s="3" t="s">
        <v>28126</v>
      </c>
      <c r="E361" s="3" t="s">
        <v>28127</v>
      </c>
      <c r="F361" s="3">
        <v>829</v>
      </c>
      <c r="G361" s="40">
        <v>-6.0449609721482906E+17</v>
      </c>
      <c r="H361" s="40">
        <v>-3.7468658959205498E+17</v>
      </c>
    </row>
    <row r="362" spans="1:8">
      <c r="A362" s="2">
        <v>40883</v>
      </c>
      <c r="B362" s="37" t="s">
        <v>28125</v>
      </c>
      <c r="C362" s="12">
        <f t="shared" si="5"/>
        <v>0</v>
      </c>
      <c r="D362" s="3" t="s">
        <v>28126</v>
      </c>
      <c r="E362" s="3" t="s">
        <v>28127</v>
      </c>
      <c r="F362" s="3">
        <v>829</v>
      </c>
      <c r="G362" s="40">
        <v>-6.0449609721482906E+17</v>
      </c>
      <c r="H362" s="40">
        <v>-3.7468658959205498E+17</v>
      </c>
    </row>
    <row r="363" spans="1:8">
      <c r="A363" s="2">
        <v>40884</v>
      </c>
      <c r="B363" s="37" t="s">
        <v>28128</v>
      </c>
      <c r="C363" s="12">
        <f t="shared" si="5"/>
        <v>5.4988637188797783E-3</v>
      </c>
      <c r="D363" s="3" t="s">
        <v>28129</v>
      </c>
      <c r="E363" s="3" t="s">
        <v>28130</v>
      </c>
      <c r="F363" s="3">
        <v>827</v>
      </c>
      <c r="G363" s="40">
        <v>-5.7680871207274701E+17</v>
      </c>
      <c r="H363" s="40">
        <v>-3.6401371949881798E+17</v>
      </c>
    </row>
    <row r="364" spans="1:8">
      <c r="A364" s="2">
        <v>40885</v>
      </c>
      <c r="B364" s="37" t="s">
        <v>28131</v>
      </c>
      <c r="C364" s="12">
        <f t="shared" si="5"/>
        <v>-7.7119825328673505E-5</v>
      </c>
      <c r="D364" s="3" t="s">
        <v>28132</v>
      </c>
      <c r="E364" s="3" t="s">
        <v>28133</v>
      </c>
      <c r="F364" s="3">
        <v>827</v>
      </c>
      <c r="G364" s="40">
        <v>-5.7690802354806502E+17</v>
      </c>
      <c r="H364" s="40">
        <v>-3.6401320699840102E+17</v>
      </c>
    </row>
    <row r="365" spans="1:8">
      <c r="A365" s="2">
        <v>40886</v>
      </c>
      <c r="B365" s="37" t="s">
        <v>28134</v>
      </c>
      <c r="C365" s="12">
        <f t="shared" si="5"/>
        <v>-2.4230428784368491E-3</v>
      </c>
      <c r="D365" s="3" t="s">
        <v>28135</v>
      </c>
      <c r="E365" s="3" t="s">
        <v>28136</v>
      </c>
      <c r="F365" s="3">
        <v>827</v>
      </c>
      <c r="G365" s="40">
        <v>-4.8149744161304902E+17</v>
      </c>
      <c r="H365" s="40">
        <v>-3.6703467875915302E+17</v>
      </c>
    </row>
    <row r="366" spans="1:8">
      <c r="A366" s="2">
        <v>40887</v>
      </c>
      <c r="B366" s="37" t="s">
        <v>28137</v>
      </c>
      <c r="C366" s="12">
        <f t="shared" si="5"/>
        <v>-7.7069955053588857E-5</v>
      </c>
      <c r="D366" s="3" t="s">
        <v>28138</v>
      </c>
      <c r="E366" s="3" t="s">
        <v>28139</v>
      </c>
      <c r="F366" s="3">
        <v>827</v>
      </c>
      <c r="G366" s="40">
        <v>-4.2224723317267398E+17</v>
      </c>
      <c r="H366" s="40">
        <v>-3.5001976892734598E+17</v>
      </c>
    </row>
    <row r="367" spans="1:8">
      <c r="A367" s="2">
        <v>40888</v>
      </c>
      <c r="B367" s="37" t="s">
        <v>28140</v>
      </c>
      <c r="C367" s="12">
        <f t="shared" si="5"/>
        <v>-7.7086841646226508E-5</v>
      </c>
      <c r="D367" s="3" t="s">
        <v>28141</v>
      </c>
      <c r="E367" s="3" t="s">
        <v>28142</v>
      </c>
      <c r="F367" s="3">
        <v>827</v>
      </c>
      <c r="G367" s="40">
        <v>-4.9240197831926899E+17</v>
      </c>
      <c r="H367" s="40">
        <v>-3.54010087658408E+17</v>
      </c>
    </row>
    <row r="368" spans="1:8">
      <c r="A368" s="2">
        <v>40889</v>
      </c>
      <c r="B368" s="37" t="s">
        <v>28143</v>
      </c>
      <c r="C368" s="12">
        <f t="shared" si="5"/>
        <v>-5.4241968979536063E-4</v>
      </c>
      <c r="D368" s="3" t="s">
        <v>28144</v>
      </c>
      <c r="E368" s="3" t="s">
        <v>28145</v>
      </c>
      <c r="F368" s="3">
        <v>825</v>
      </c>
      <c r="G368" s="40">
        <v>-4.9527348148557498E+17</v>
      </c>
      <c r="H368" s="40">
        <v>-3.3536875155432602E+17</v>
      </c>
    </row>
    <row r="369" spans="1:8">
      <c r="A369" s="2">
        <v>40890</v>
      </c>
      <c r="B369" s="37" t="s">
        <v>28146</v>
      </c>
      <c r="C369" s="12">
        <f t="shared" si="5"/>
        <v>-1.0073947430965062E-2</v>
      </c>
      <c r="D369" s="3" t="s">
        <v>28147</v>
      </c>
      <c r="E369" s="3" t="s">
        <v>28148</v>
      </c>
      <c r="F369" s="3">
        <v>826</v>
      </c>
      <c r="G369" s="40">
        <v>-5.5335849555225101E+17</v>
      </c>
      <c r="H369" s="40">
        <v>-3.4555854047662202E+17</v>
      </c>
    </row>
    <row r="370" spans="1:8">
      <c r="A370" s="2">
        <v>40891</v>
      </c>
      <c r="B370" s="37" t="s">
        <v>28149</v>
      </c>
      <c r="C370" s="12">
        <f t="shared" si="5"/>
        <v>-1.7523749618430635E-2</v>
      </c>
      <c r="D370" s="3" t="s">
        <v>28150</v>
      </c>
      <c r="E370" s="3" t="s">
        <v>28151</v>
      </c>
      <c r="F370" s="3">
        <v>823</v>
      </c>
      <c r="G370" s="40">
        <v>-6.3946541432506304E+17</v>
      </c>
      <c r="H370" s="40">
        <v>-3.6863293257563501E+17</v>
      </c>
    </row>
    <row r="371" spans="1:8">
      <c r="A371" s="2">
        <v>40892</v>
      </c>
      <c r="B371" s="37" t="s">
        <v>28152</v>
      </c>
      <c r="C371" s="12">
        <f t="shared" si="5"/>
        <v>1.7942108992191107E-3</v>
      </c>
      <c r="D371" s="3" t="s">
        <v>28153</v>
      </c>
      <c r="E371" s="3" t="s">
        <v>28154</v>
      </c>
      <c r="F371" s="3">
        <v>818</v>
      </c>
      <c r="G371" s="40">
        <v>-6.0213349714472102E+17</v>
      </c>
      <c r="H371" s="40">
        <v>-3.66233256557984E+17</v>
      </c>
    </row>
    <row r="372" spans="1:8">
      <c r="A372" s="2">
        <v>40893</v>
      </c>
      <c r="B372" s="37" t="s">
        <v>28155</v>
      </c>
      <c r="C372" s="12">
        <f t="shared" si="5"/>
        <v>1.2571589417221024E-2</v>
      </c>
      <c r="D372" s="3" t="s">
        <v>28156</v>
      </c>
      <c r="E372" s="3" t="s">
        <v>28157</v>
      </c>
      <c r="F372" s="3">
        <v>813</v>
      </c>
      <c r="G372" s="40">
        <v>-4.8239861154346701E+17</v>
      </c>
      <c r="H372" s="40">
        <v>-3.4986956613300698E+17</v>
      </c>
    </row>
    <row r="373" spans="1:8">
      <c r="A373" s="2">
        <v>40894</v>
      </c>
      <c r="B373" s="37" t="s">
        <v>28158</v>
      </c>
      <c r="C373" s="12">
        <f t="shared" si="5"/>
        <v>-7.7161775514764577E-5</v>
      </c>
      <c r="D373" s="3" t="s">
        <v>28159</v>
      </c>
      <c r="E373" s="3" t="s">
        <v>28160</v>
      </c>
      <c r="F373" s="3">
        <v>813</v>
      </c>
      <c r="G373" s="40">
        <v>-4.61779685965352E+17</v>
      </c>
      <c r="H373" s="40">
        <v>-3.5188389106831002E+17</v>
      </c>
    </row>
    <row r="374" spans="1:8">
      <c r="A374" s="2">
        <v>40895</v>
      </c>
      <c r="B374" s="37" t="s">
        <v>28161</v>
      </c>
      <c r="C374" s="12">
        <f t="shared" si="5"/>
        <v>-7.7086746490769847E-5</v>
      </c>
      <c r="D374" s="3" t="s">
        <v>28162</v>
      </c>
      <c r="E374" s="3" t="s">
        <v>28163</v>
      </c>
      <c r="F374" s="3">
        <v>813</v>
      </c>
      <c r="G374" s="40">
        <v>-4.4831866044479398E+17</v>
      </c>
      <c r="H374" s="40">
        <v>-3.6658646614690099E+17</v>
      </c>
    </row>
    <row r="375" spans="1:8">
      <c r="A375" s="2">
        <v>40896</v>
      </c>
      <c r="B375" s="37" t="s">
        <v>28164</v>
      </c>
      <c r="C375" s="12">
        <f t="shared" si="5"/>
        <v>-9.4910478598590593E-5</v>
      </c>
      <c r="D375" s="3" t="s">
        <v>28165</v>
      </c>
      <c r="E375" s="3" t="s">
        <v>28166</v>
      </c>
      <c r="F375" s="3">
        <v>816</v>
      </c>
      <c r="G375" s="40">
        <v>-4.48441284882904E+17</v>
      </c>
      <c r="H375" s="40">
        <v>-3.74750585481416E+17</v>
      </c>
    </row>
    <row r="376" spans="1:8">
      <c r="A376" s="2">
        <v>40897</v>
      </c>
      <c r="B376" s="37" t="s">
        <v>28167</v>
      </c>
      <c r="C376" s="12">
        <f t="shared" si="5"/>
        <v>8.4970056117510562E-3</v>
      </c>
      <c r="D376" s="3" t="s">
        <v>28168</v>
      </c>
      <c r="E376" s="3" t="s">
        <v>28169</v>
      </c>
      <c r="F376" s="3">
        <v>809</v>
      </c>
      <c r="G376" s="40">
        <v>-3.8806584452894502E+17</v>
      </c>
      <c r="H376" s="40">
        <v>-3.5665755741095501E+17</v>
      </c>
    </row>
    <row r="377" spans="1:8">
      <c r="A377" s="2">
        <v>40898</v>
      </c>
      <c r="B377" s="37" t="s">
        <v>28170</v>
      </c>
      <c r="C377" s="12">
        <f t="shared" si="5"/>
        <v>5.4449193365691895E-3</v>
      </c>
      <c r="D377" s="3" t="s">
        <v>28171</v>
      </c>
      <c r="E377" s="3" t="s">
        <v>28172</v>
      </c>
      <c r="F377" s="3">
        <v>799</v>
      </c>
      <c r="G377" s="40">
        <v>-1.7906466702480301E+17</v>
      </c>
      <c r="H377" s="40">
        <v>-3.4433078549116698E+17</v>
      </c>
    </row>
    <row r="378" spans="1:8">
      <c r="A378" s="2">
        <v>40899</v>
      </c>
      <c r="B378" s="37" t="s">
        <v>28173</v>
      </c>
      <c r="C378" s="12">
        <f t="shared" si="5"/>
        <v>7.8308784546111936E-3</v>
      </c>
      <c r="D378" s="3" t="s">
        <v>28174</v>
      </c>
      <c r="E378" s="3" t="s">
        <v>28175</v>
      </c>
      <c r="F378" s="3">
        <v>799</v>
      </c>
      <c r="G378" s="40">
        <v>-3.53185467436549E+16</v>
      </c>
      <c r="H378" s="40">
        <v>-3.3377105580334701E+17</v>
      </c>
    </row>
    <row r="379" spans="1:8">
      <c r="A379" s="2">
        <v>40900</v>
      </c>
      <c r="B379" s="37" t="s">
        <v>28176</v>
      </c>
      <c r="C379" s="12">
        <f t="shared" si="5"/>
        <v>1.499929960250754E-3</v>
      </c>
      <c r="D379" s="3" t="s">
        <v>28177</v>
      </c>
      <c r="E379" s="3" t="s">
        <v>28178</v>
      </c>
      <c r="F379" s="3">
        <v>799</v>
      </c>
      <c r="G379" s="40">
        <v>3.7000898674944301E+17</v>
      </c>
      <c r="H379" s="40">
        <v>-3.3163652932607398E+17</v>
      </c>
    </row>
    <row r="380" spans="1:8">
      <c r="A380" s="2">
        <v>40901</v>
      </c>
      <c r="B380" s="37" t="s">
        <v>28179</v>
      </c>
      <c r="C380" s="12">
        <f t="shared" si="5"/>
        <v>-7.3424823679333527E-5</v>
      </c>
      <c r="D380" s="3" t="s">
        <v>28180</v>
      </c>
      <c r="E380" s="3" t="s">
        <v>28181</v>
      </c>
      <c r="F380" s="3">
        <v>799</v>
      </c>
      <c r="G380" s="40">
        <v>3.4341485978848698E+17</v>
      </c>
      <c r="H380" s="40">
        <v>-3.3162942392709702E+17</v>
      </c>
    </row>
    <row r="381" spans="1:8">
      <c r="A381" s="2">
        <v>40902</v>
      </c>
      <c r="B381" s="37" t="s">
        <v>28182</v>
      </c>
      <c r="C381" s="12">
        <f t="shared" si="5"/>
        <v>-7.3416973122365081E-5</v>
      </c>
      <c r="D381" s="3" t="s">
        <v>28183</v>
      </c>
      <c r="E381" s="3" t="s">
        <v>28184</v>
      </c>
      <c r="F381" s="3">
        <v>799</v>
      </c>
      <c r="G381" s="40">
        <v>3.0067158283956E+17</v>
      </c>
      <c r="H381" s="40">
        <v>-3.3349437213087002E+17</v>
      </c>
    </row>
    <row r="382" spans="1:8">
      <c r="A382" s="2">
        <v>40903</v>
      </c>
      <c r="B382" s="37" t="s">
        <v>28185</v>
      </c>
      <c r="C382" s="12">
        <f t="shared" si="5"/>
        <v>-5.4665846122105271E-3</v>
      </c>
      <c r="D382" s="3" t="s">
        <v>28186</v>
      </c>
      <c r="E382" s="3" t="s">
        <v>28187</v>
      </c>
      <c r="F382" s="3">
        <v>799</v>
      </c>
      <c r="G382" s="40">
        <v>2.1768153216218499E+17</v>
      </c>
      <c r="H382" s="40">
        <v>-3.4346699433549901E+17</v>
      </c>
    </row>
    <row r="383" spans="1:8">
      <c r="A383" s="2">
        <v>40904</v>
      </c>
      <c r="B383" s="37" t="s">
        <v>28188</v>
      </c>
      <c r="C383" s="12">
        <f t="shared" si="5"/>
        <v>2.560391402322601E-3</v>
      </c>
      <c r="D383" s="3" t="s">
        <v>28189</v>
      </c>
      <c r="E383" s="3" t="s">
        <v>28190</v>
      </c>
      <c r="F383" s="3">
        <v>798</v>
      </c>
      <c r="G383" s="40">
        <v>2.5711672797243299E+17</v>
      </c>
      <c r="H383" s="40">
        <v>-3.3197174807692102E+17</v>
      </c>
    </row>
    <row r="384" spans="1:8">
      <c r="A384" s="2">
        <v>40905</v>
      </c>
      <c r="B384" s="37" t="s">
        <v>28191</v>
      </c>
      <c r="C384" s="12">
        <f t="shared" si="5"/>
        <v>-5.6712469136607963E-4</v>
      </c>
      <c r="D384" s="3" t="s">
        <v>28192</v>
      </c>
      <c r="E384" s="3" t="s">
        <v>28193</v>
      </c>
      <c r="F384" s="3">
        <v>799</v>
      </c>
      <c r="G384" s="40">
        <v>6.0353323070958496E+16</v>
      </c>
      <c r="H384" s="40">
        <v>-3.3506056763315898E+17</v>
      </c>
    </row>
    <row r="385" spans="1:8">
      <c r="A385" s="2">
        <v>40906</v>
      </c>
      <c r="B385" s="37" t="s">
        <v>28194</v>
      </c>
      <c r="C385" s="12">
        <f t="shared" si="5"/>
        <v>-4.5877761383033852E-3</v>
      </c>
      <c r="D385" s="3" t="s">
        <v>28195</v>
      </c>
      <c r="E385" s="3" t="s">
        <v>28196</v>
      </c>
      <c r="F385" s="3">
        <v>799</v>
      </c>
      <c r="G385" s="40">
        <v>-3.54588473647637E+16</v>
      </c>
      <c r="H385" s="40">
        <v>-3.4112446742108499E+17</v>
      </c>
    </row>
    <row r="386" spans="1:8">
      <c r="A386" s="2">
        <v>40907</v>
      </c>
      <c r="B386" s="37" t="s">
        <v>28197</v>
      </c>
      <c r="C386" s="12">
        <f t="shared" si="5"/>
        <v>-7.3391097130669097E-5</v>
      </c>
      <c r="D386" s="3" t="s">
        <v>28198</v>
      </c>
      <c r="E386" s="3" t="s">
        <v>28199</v>
      </c>
      <c r="F386" s="3">
        <v>799</v>
      </c>
      <c r="G386" s="40">
        <v>-2.7595774028823299E+17</v>
      </c>
      <c r="H386" s="40">
        <v>-3.4111507451990899E+17</v>
      </c>
    </row>
    <row r="387" spans="1:8">
      <c r="A387" s="2">
        <v>40908</v>
      </c>
      <c r="B387" s="37" t="s">
        <v>28200</v>
      </c>
      <c r="C387" s="12">
        <f t="shared" ref="C387:C450" si="6">+(B387-B386)/B386</f>
        <v>-7.3419540156090751E-5</v>
      </c>
      <c r="D387" s="3" t="s">
        <v>28201</v>
      </c>
      <c r="E387" s="3" t="s">
        <v>28202</v>
      </c>
      <c r="F387" s="3">
        <v>799</v>
      </c>
      <c r="G387" s="40">
        <v>-2.5544123969469501E+17</v>
      </c>
      <c r="H387" s="40">
        <v>-3.4110571948711501E+17</v>
      </c>
    </row>
    <row r="388" spans="1:8">
      <c r="A388" s="2">
        <v>40909</v>
      </c>
      <c r="B388" s="37" t="s">
        <v>28203</v>
      </c>
      <c r="C388" s="12">
        <f t="shared" si="6"/>
        <v>-7.7251766956654133E-5</v>
      </c>
      <c r="D388" s="3" t="s">
        <v>28204</v>
      </c>
      <c r="E388" s="3" t="s">
        <v>28205</v>
      </c>
      <c r="F388" s="3">
        <v>799</v>
      </c>
      <c r="G388" s="40">
        <v>-2.6458663473846499E+17</v>
      </c>
      <c r="H388" s="40">
        <v>-3.45240333280808E+17</v>
      </c>
    </row>
    <row r="389" spans="1:8">
      <c r="A389" s="2">
        <v>40910</v>
      </c>
      <c r="B389" s="37" t="s">
        <v>28206</v>
      </c>
      <c r="C389" s="12">
        <f t="shared" si="6"/>
        <v>7.4927130481816113E-3</v>
      </c>
      <c r="D389" s="3" t="s">
        <v>28207</v>
      </c>
      <c r="E389" s="3" t="s">
        <v>28208</v>
      </c>
      <c r="F389" s="3">
        <v>799</v>
      </c>
      <c r="G389" s="40">
        <v>-1.9381771278097299E+17</v>
      </c>
      <c r="H389" s="40">
        <v>-3.1045169143109901E+17</v>
      </c>
    </row>
    <row r="390" spans="1:8">
      <c r="A390" s="2">
        <v>40911</v>
      </c>
      <c r="B390" s="37" t="s">
        <v>28209</v>
      </c>
      <c r="C390" s="12">
        <f t="shared" si="6"/>
        <v>1.3336164785311437E-2</v>
      </c>
      <c r="D390" s="3" t="s">
        <v>28210</v>
      </c>
      <c r="E390" s="3" t="s">
        <v>28211</v>
      </c>
      <c r="F390" s="3">
        <v>798</v>
      </c>
      <c r="G390" s="40">
        <v>-5.1814798259247104E+16</v>
      </c>
      <c r="H390" s="40">
        <v>-2.9271501699052602E+17</v>
      </c>
    </row>
    <row r="391" spans="1:8">
      <c r="A391" s="2">
        <v>40912</v>
      </c>
      <c r="B391" s="37" t="s">
        <v>28212</v>
      </c>
      <c r="C391" s="12">
        <f t="shared" si="6"/>
        <v>3.929028560719151E-3</v>
      </c>
      <c r="D391" s="3" t="s">
        <v>28213</v>
      </c>
      <c r="E391" s="3" t="s">
        <v>28214</v>
      </c>
      <c r="F391" s="3">
        <v>797</v>
      </c>
      <c r="G391" s="40">
        <v>3.52488342390067E+16</v>
      </c>
      <c r="H391" s="40">
        <v>-2.7345548739014899E+17</v>
      </c>
    </row>
    <row r="392" spans="1:8">
      <c r="A392" s="2">
        <v>40912</v>
      </c>
      <c r="B392" s="37" t="s">
        <v>28212</v>
      </c>
      <c r="C392" s="12">
        <f t="shared" si="6"/>
        <v>0</v>
      </c>
      <c r="D392" s="3" t="s">
        <v>28213</v>
      </c>
      <c r="E392" s="3" t="s">
        <v>28214</v>
      </c>
      <c r="F392" s="3">
        <v>797</v>
      </c>
      <c r="G392" s="40">
        <v>3.52488342390067E+16</v>
      </c>
      <c r="H392" s="40">
        <v>-2.7345548739014899E+17</v>
      </c>
    </row>
    <row r="393" spans="1:8">
      <c r="A393" s="2">
        <v>40913</v>
      </c>
      <c r="B393" s="37" t="s">
        <v>28215</v>
      </c>
      <c r="C393" s="12">
        <f t="shared" si="6"/>
        <v>6.1414805799793329E-4</v>
      </c>
      <c r="D393" s="3" t="s">
        <v>28216</v>
      </c>
      <c r="E393" s="3" t="s">
        <v>28217</v>
      </c>
      <c r="F393" s="3">
        <v>796</v>
      </c>
      <c r="G393" s="40">
        <v>4.1436009434738202E+17</v>
      </c>
      <c r="H393" s="40">
        <v>-2.7243364514226701E+17</v>
      </c>
    </row>
    <row r="394" spans="1:8">
      <c r="A394" s="2">
        <v>40914</v>
      </c>
      <c r="B394" s="37" t="s">
        <v>28218</v>
      </c>
      <c r="C394" s="12">
        <f t="shared" si="6"/>
        <v>-9.6977531234950998E-5</v>
      </c>
      <c r="D394" s="3" t="s">
        <v>28219</v>
      </c>
      <c r="E394" s="3" t="s">
        <v>28220</v>
      </c>
      <c r="F394" s="3">
        <v>797</v>
      </c>
      <c r="G394" s="40">
        <v>3.2151351132806003E+17</v>
      </c>
      <c r="H394" s="40">
        <v>-2.7245996720371901E+17</v>
      </c>
    </row>
    <row r="395" spans="1:8">
      <c r="A395" s="2">
        <v>40915</v>
      </c>
      <c r="B395" s="37" t="s">
        <v>28221</v>
      </c>
      <c r="C395" s="12">
        <f t="shared" si="6"/>
        <v>-7.7248505078608768E-5</v>
      </c>
      <c r="D395" s="3" t="s">
        <v>28222</v>
      </c>
      <c r="E395" s="3" t="s">
        <v>28223</v>
      </c>
      <c r="F395" s="3">
        <v>797</v>
      </c>
      <c r="G395" s="40">
        <v>3.2151144215156198E+17</v>
      </c>
      <c r="H395" s="40">
        <v>-2.2861435307040701E+17</v>
      </c>
    </row>
    <row r="396" spans="1:8">
      <c r="A396" s="2">
        <v>40916</v>
      </c>
      <c r="B396" s="37" t="s">
        <v>28224</v>
      </c>
      <c r="C396" s="12">
        <f t="shared" si="6"/>
        <v>-7.7247901065173892E-5</v>
      </c>
      <c r="D396" s="3" t="s">
        <v>28225</v>
      </c>
      <c r="E396" s="3" t="s">
        <v>28226</v>
      </c>
      <c r="F396" s="3">
        <v>797</v>
      </c>
      <c r="G396" s="40">
        <v>3.5982002518470701E+17</v>
      </c>
      <c r="H396" s="40">
        <v>-2.1454271346269798E+17</v>
      </c>
    </row>
    <row r="397" spans="1:8">
      <c r="A397" s="2">
        <v>40917</v>
      </c>
      <c r="B397" s="37" t="s">
        <v>28227</v>
      </c>
      <c r="C397" s="12">
        <f t="shared" si="6"/>
        <v>-7.7248020008422859E-5</v>
      </c>
      <c r="D397" s="3" t="s">
        <v>28228</v>
      </c>
      <c r="E397" s="3" t="s">
        <v>28229</v>
      </c>
      <c r="F397" s="3">
        <v>797</v>
      </c>
      <c r="G397" s="40">
        <v>3.5981707925935002E+17</v>
      </c>
      <c r="H397" s="40">
        <v>-2.2329977832692602E+17</v>
      </c>
    </row>
    <row r="398" spans="1:8">
      <c r="A398" s="2">
        <v>40918</v>
      </c>
      <c r="B398" s="37" t="s">
        <v>28230</v>
      </c>
      <c r="C398" s="12">
        <f t="shared" si="6"/>
        <v>1.0247184407139233E-2</v>
      </c>
      <c r="D398" s="3" t="s">
        <v>28231</v>
      </c>
      <c r="E398" s="3" t="s">
        <v>28232</v>
      </c>
      <c r="F398" s="3">
        <v>797</v>
      </c>
      <c r="G398" s="40">
        <v>5.4084003374632602E+17</v>
      </c>
      <c r="H398" s="40">
        <v>-1.7147858122967101E+17</v>
      </c>
    </row>
    <row r="399" spans="1:8">
      <c r="A399" s="2">
        <v>40919</v>
      </c>
      <c r="B399" s="37" t="s">
        <v>28233</v>
      </c>
      <c r="C399" s="12">
        <f t="shared" si="6"/>
        <v>-3.1077828304110233E-3</v>
      </c>
      <c r="D399" s="3" t="s">
        <v>28234</v>
      </c>
      <c r="E399" s="3" t="s">
        <v>28235</v>
      </c>
      <c r="F399" s="3">
        <v>795</v>
      </c>
      <c r="G399" s="40">
        <v>4.9340498804284403E+17</v>
      </c>
      <c r="H399" s="40">
        <v>-1.7626780544034499E+17</v>
      </c>
    </row>
    <row r="400" spans="1:8">
      <c r="A400" s="2">
        <v>40920</v>
      </c>
      <c r="B400" s="37" t="s">
        <v>28236</v>
      </c>
      <c r="C400" s="12">
        <f t="shared" si="6"/>
        <v>-1.2507210472815011E-2</v>
      </c>
      <c r="D400" s="3" t="s">
        <v>28237</v>
      </c>
      <c r="E400" s="3" t="s">
        <v>28238</v>
      </c>
      <c r="F400" s="3">
        <v>795</v>
      </c>
      <c r="G400" s="40">
        <v>4.4935111994629197E+17</v>
      </c>
      <c r="H400" s="40">
        <v>-1.9689629773985299E+17</v>
      </c>
    </row>
    <row r="401" spans="1:8">
      <c r="A401" s="2">
        <v>40921</v>
      </c>
      <c r="B401" s="37" t="s">
        <v>28239</v>
      </c>
      <c r="C401" s="12">
        <f t="shared" si="6"/>
        <v>-5.8620314444827852E-4</v>
      </c>
      <c r="D401" s="3" t="s">
        <v>28240</v>
      </c>
      <c r="E401" s="3" t="s">
        <v>28241</v>
      </c>
      <c r="F401" s="3">
        <v>795</v>
      </c>
      <c r="G401" s="40">
        <v>7.8439164108038694E+17</v>
      </c>
      <c r="H401" s="40">
        <v>-1.9772216886463802E+17</v>
      </c>
    </row>
    <row r="402" spans="1:8">
      <c r="A402" s="2">
        <v>40922</v>
      </c>
      <c r="B402" s="37" t="s">
        <v>28242</v>
      </c>
      <c r="C402" s="12">
        <f t="shared" si="6"/>
        <v>-7.985794990469393E-5</v>
      </c>
      <c r="D402" s="3" t="s">
        <v>28243</v>
      </c>
      <c r="E402" s="3" t="s">
        <v>28244</v>
      </c>
      <c r="F402" s="3">
        <v>795</v>
      </c>
      <c r="G402" s="40">
        <v>7.4419981156829901E+17</v>
      </c>
      <c r="H402" s="40">
        <v>-2.0220353794471002E+17</v>
      </c>
    </row>
    <row r="403" spans="1:8">
      <c r="A403" s="2">
        <v>40923</v>
      </c>
      <c r="B403" s="37" t="s">
        <v>28245</v>
      </c>
      <c r="C403" s="12">
        <f t="shared" si="6"/>
        <v>-7.9820156804119824E-5</v>
      </c>
      <c r="D403" s="3" t="s">
        <v>28246</v>
      </c>
      <c r="E403" s="3" t="s">
        <v>28247</v>
      </c>
      <c r="F403" s="3">
        <v>795</v>
      </c>
      <c r="G403" s="40">
        <v>4.9679151180509702E+17</v>
      </c>
      <c r="H403" s="40">
        <v>-2.5068259184871299E+17</v>
      </c>
    </row>
    <row r="404" spans="1:8">
      <c r="A404" s="2">
        <v>40924</v>
      </c>
      <c r="B404" s="37" t="s">
        <v>28248</v>
      </c>
      <c r="C404" s="12">
        <f t="shared" si="6"/>
        <v>-3.9329785019216034E-3</v>
      </c>
      <c r="D404" s="3" t="s">
        <v>28249</v>
      </c>
      <c r="E404" s="3" t="s">
        <v>28250</v>
      </c>
      <c r="F404" s="3">
        <v>795</v>
      </c>
      <c r="G404" s="40">
        <v>4.2806028373783398E+17</v>
      </c>
      <c r="H404" s="40">
        <v>-2.5652735548915101E+17</v>
      </c>
    </row>
    <row r="405" spans="1:8">
      <c r="A405" s="2">
        <v>40925</v>
      </c>
      <c r="B405" s="37" t="s">
        <v>28251</v>
      </c>
      <c r="C405" s="12">
        <f t="shared" si="6"/>
        <v>6.7119057590972172E-3</v>
      </c>
      <c r="D405" s="3" t="s">
        <v>28252</v>
      </c>
      <c r="E405" s="3" t="s">
        <v>28253</v>
      </c>
      <c r="F405" s="3">
        <v>793</v>
      </c>
      <c r="G405" s="40">
        <v>5.5060269580059699E+17</v>
      </c>
      <c r="H405" s="40">
        <v>-2.7081256049442099E+17</v>
      </c>
    </row>
    <row r="406" spans="1:8">
      <c r="A406" s="2">
        <v>40926</v>
      </c>
      <c r="B406" s="37" t="s">
        <v>28254</v>
      </c>
      <c r="C406" s="12">
        <f t="shared" si="6"/>
        <v>1.7462788575280257E-2</v>
      </c>
      <c r="D406" s="3" t="s">
        <v>28255</v>
      </c>
      <c r="E406" s="3" t="s">
        <v>28256</v>
      </c>
      <c r="F406" s="3">
        <v>793</v>
      </c>
      <c r="G406" s="40">
        <v>9.1636206215564506E+17</v>
      </c>
      <c r="H406" s="40">
        <v>-2.45540284350928E+17</v>
      </c>
    </row>
    <row r="407" spans="1:8">
      <c r="A407" s="2">
        <v>40927</v>
      </c>
      <c r="B407" s="37" t="s">
        <v>28257</v>
      </c>
      <c r="C407" s="12">
        <f t="shared" si="6"/>
        <v>4.1745218076356871E-3</v>
      </c>
      <c r="D407" s="3" t="s">
        <v>28258</v>
      </c>
      <c r="E407" s="3" t="s">
        <v>28259</v>
      </c>
      <c r="F407" s="3">
        <v>791</v>
      </c>
      <c r="G407" s="40">
        <v>8.1878633630184499E+17</v>
      </c>
      <c r="H407" s="40">
        <v>-2.3901814201402099E+17</v>
      </c>
    </row>
    <row r="408" spans="1:8">
      <c r="A408" s="2">
        <v>40928</v>
      </c>
      <c r="B408" s="37" t="s">
        <v>28260</v>
      </c>
      <c r="C408" s="12">
        <f t="shared" si="6"/>
        <v>-1.4053272529151396E-3</v>
      </c>
      <c r="D408" s="3" t="s">
        <v>28261</v>
      </c>
      <c r="E408" s="3" t="s">
        <v>28262</v>
      </c>
      <c r="F408" s="3">
        <v>788</v>
      </c>
      <c r="G408" s="40">
        <v>6.7362584827314099E+17</v>
      </c>
      <c r="H408" s="40">
        <v>-2.4106352941206701E+17</v>
      </c>
    </row>
    <row r="409" spans="1:8">
      <c r="A409" s="2">
        <v>40929</v>
      </c>
      <c r="B409" s="37" t="s">
        <v>28263</v>
      </c>
      <c r="C409" s="12">
        <f t="shared" si="6"/>
        <v>-8.2877353499758219E-5</v>
      </c>
      <c r="D409" s="3" t="s">
        <v>28264</v>
      </c>
      <c r="E409" s="3" t="s">
        <v>28265</v>
      </c>
      <c r="F409" s="3">
        <v>788</v>
      </c>
      <c r="G409" s="40">
        <v>5.2056120317333197E+17</v>
      </c>
      <c r="H409" s="40">
        <v>-2.4740288499294301E+17</v>
      </c>
    </row>
    <row r="410" spans="1:8">
      <c r="A410" s="2">
        <v>40930</v>
      </c>
      <c r="B410" s="37" t="s">
        <v>28266</v>
      </c>
      <c r="C410" s="12">
        <f t="shared" si="6"/>
        <v>-8.287757944077459E-5</v>
      </c>
      <c r="D410" s="3" t="s">
        <v>28267</v>
      </c>
      <c r="E410" s="3" t="s">
        <v>28268</v>
      </c>
      <c r="F410" s="3">
        <v>788</v>
      </c>
      <c r="G410" s="40">
        <v>4.9157948849469299E+17</v>
      </c>
      <c r="H410" s="40">
        <v>-2.6019037227775002E+17</v>
      </c>
    </row>
    <row r="411" spans="1:8">
      <c r="A411" s="2">
        <v>40931</v>
      </c>
      <c r="B411" s="37" t="s">
        <v>28269</v>
      </c>
      <c r="C411" s="12">
        <f t="shared" si="6"/>
        <v>3.144689053804905E-3</v>
      </c>
      <c r="D411" s="3" t="s">
        <v>28270</v>
      </c>
      <c r="E411" s="3" t="s">
        <v>28271</v>
      </c>
      <c r="F411" s="3">
        <v>787</v>
      </c>
      <c r="G411" s="40">
        <v>5.5104568208632902E+17</v>
      </c>
      <c r="H411" s="40">
        <v>-2.4483750727238301E+17</v>
      </c>
    </row>
    <row r="412" spans="1:8">
      <c r="A412" s="2">
        <v>40932</v>
      </c>
      <c r="B412" s="37" t="s">
        <v>28272</v>
      </c>
      <c r="C412" s="12">
        <f t="shared" si="6"/>
        <v>-9.6135028892124145E-4</v>
      </c>
      <c r="D412" s="3" t="s">
        <v>28273</v>
      </c>
      <c r="E412" s="3" t="s">
        <v>28274</v>
      </c>
      <c r="F412" s="3">
        <v>788</v>
      </c>
      <c r="G412" s="40">
        <v>5.3437104680305101E+17</v>
      </c>
      <c r="H412" s="40">
        <v>-2.5093927355328499E+17</v>
      </c>
    </row>
    <row r="413" spans="1:8">
      <c r="A413" s="2">
        <v>40933</v>
      </c>
      <c r="B413" s="37" t="s">
        <v>28275</v>
      </c>
      <c r="C413" s="12">
        <f t="shared" si="6"/>
        <v>7.5431222945813621E-3</v>
      </c>
      <c r="D413" s="3" t="s">
        <v>28276</v>
      </c>
      <c r="E413" s="3" t="s">
        <v>28277</v>
      </c>
      <c r="F413" s="3">
        <v>787</v>
      </c>
      <c r="G413" s="40">
        <v>7.9722422295053094E+17</v>
      </c>
      <c r="H413" s="40">
        <v>-2.3431639067068701E+17</v>
      </c>
    </row>
    <row r="414" spans="1:8">
      <c r="A414" s="2">
        <v>40934</v>
      </c>
      <c r="B414" s="37" t="s">
        <v>28278</v>
      </c>
      <c r="C414" s="12">
        <f t="shared" si="6"/>
        <v>-2.4837302033768388E-3</v>
      </c>
      <c r="D414" s="3" t="s">
        <v>28279</v>
      </c>
      <c r="E414" s="3" t="s">
        <v>28280</v>
      </c>
      <c r="F414" s="3">
        <v>791</v>
      </c>
      <c r="G414" s="40">
        <v>6.9024831825866304E+17</v>
      </c>
      <c r="H414" s="40">
        <v>-2.38047325338472E+17</v>
      </c>
    </row>
    <row r="415" spans="1:8">
      <c r="A415" s="2">
        <v>40935</v>
      </c>
      <c r="B415" s="37" t="s">
        <v>28281</v>
      </c>
      <c r="C415" s="12">
        <f t="shared" si="6"/>
        <v>-2.5198038491330574E-3</v>
      </c>
      <c r="D415" s="3" t="s">
        <v>28282</v>
      </c>
      <c r="E415" s="3" t="s">
        <v>28283</v>
      </c>
      <c r="F415" s="3">
        <v>789</v>
      </c>
      <c r="G415" s="40">
        <v>6.5050470384375296E+17</v>
      </c>
      <c r="H415" s="40">
        <v>-2.4181568272242701E+17</v>
      </c>
    </row>
    <row r="416" spans="1:8">
      <c r="A416" s="2">
        <v>40936</v>
      </c>
      <c r="B416" s="37" t="s">
        <v>28284</v>
      </c>
      <c r="C416" s="12">
        <f t="shared" si="6"/>
        <v>-8.1410056818717572E-5</v>
      </c>
      <c r="D416" s="3" t="s">
        <v>28285</v>
      </c>
      <c r="E416" s="3" t="s">
        <v>28286</v>
      </c>
      <c r="F416" s="3">
        <v>789</v>
      </c>
      <c r="G416" s="40">
        <v>7.4374826095230003E+17</v>
      </c>
      <c r="H416" s="40">
        <v>-2.4454581336609798E+17</v>
      </c>
    </row>
    <row r="417" spans="1:8">
      <c r="A417" s="2">
        <v>40937</v>
      </c>
      <c r="B417" s="37" t="s">
        <v>28287</v>
      </c>
      <c r="C417" s="12">
        <f t="shared" si="6"/>
        <v>-8.1409894479546793E-5</v>
      </c>
      <c r="D417" s="3" t="s">
        <v>28288</v>
      </c>
      <c r="E417" s="3" t="s">
        <v>28289</v>
      </c>
      <c r="F417" s="3">
        <v>789</v>
      </c>
      <c r="G417" s="40">
        <v>7.4357813237619904E+17</v>
      </c>
      <c r="H417" s="40">
        <v>-2.3625943196595901E+17</v>
      </c>
    </row>
    <row r="418" spans="1:8">
      <c r="A418" s="2">
        <v>40938</v>
      </c>
      <c r="B418" s="37" t="s">
        <v>28290</v>
      </c>
      <c r="C418" s="12">
        <f t="shared" si="6"/>
        <v>1.2699726970861204E-2</v>
      </c>
      <c r="D418" s="3" t="s">
        <v>28291</v>
      </c>
      <c r="E418" s="3" t="s">
        <v>28292</v>
      </c>
      <c r="F418" s="3">
        <v>786</v>
      </c>
      <c r="G418" s="40">
        <v>1.03475036131021E+18</v>
      </c>
      <c r="H418" s="40">
        <v>-2.0328715967418301E+17</v>
      </c>
    </row>
    <row r="419" spans="1:8">
      <c r="A419" s="2">
        <v>40939</v>
      </c>
      <c r="B419" s="37" t="s">
        <v>28293</v>
      </c>
      <c r="C419" s="12">
        <f t="shared" si="6"/>
        <v>4.7762482714034772E-3</v>
      </c>
      <c r="D419" s="3" t="s">
        <v>28294</v>
      </c>
      <c r="E419" s="3" t="s">
        <v>28295</v>
      </c>
      <c r="F419" s="3">
        <v>789</v>
      </c>
      <c r="G419" s="40">
        <v>1.15822420402717E+18</v>
      </c>
      <c r="H419" s="40">
        <v>-1.3055385431867E+17</v>
      </c>
    </row>
    <row r="420" spans="1:8">
      <c r="A420" s="2">
        <v>40940</v>
      </c>
      <c r="B420" s="37" t="s">
        <v>28296</v>
      </c>
      <c r="C420" s="12">
        <f t="shared" si="6"/>
        <v>-3.4370532447009269E-3</v>
      </c>
      <c r="D420" s="3" t="s">
        <v>28297</v>
      </c>
      <c r="E420" s="3" t="s">
        <v>28298</v>
      </c>
      <c r="F420" s="3">
        <v>791</v>
      </c>
      <c r="G420" s="40">
        <v>8.8999603122975795E+17</v>
      </c>
      <c r="H420" s="40">
        <v>-1.1430047791177699E+17</v>
      </c>
    </row>
    <row r="421" spans="1:8">
      <c r="A421" s="2">
        <v>40941</v>
      </c>
      <c r="B421" s="37" t="s">
        <v>28299</v>
      </c>
      <c r="C421" s="12">
        <f t="shared" si="6"/>
        <v>3.9919457643856583E-3</v>
      </c>
      <c r="D421" s="3" t="s">
        <v>28300</v>
      </c>
      <c r="E421" s="3" t="s">
        <v>28301</v>
      </c>
      <c r="F421" s="3">
        <v>791</v>
      </c>
      <c r="G421" s="40">
        <v>6.8853698331989696E+17</v>
      </c>
      <c r="H421" s="40">
        <v>-1.06971784327642E+17</v>
      </c>
    </row>
    <row r="422" spans="1:8">
      <c r="A422" s="2">
        <v>40941</v>
      </c>
      <c r="B422" s="37" t="s">
        <v>28299</v>
      </c>
      <c r="C422" s="12">
        <f t="shared" si="6"/>
        <v>0</v>
      </c>
      <c r="D422" s="3" t="s">
        <v>28300</v>
      </c>
      <c r="E422" s="3" t="s">
        <v>28301</v>
      </c>
      <c r="F422" s="3">
        <v>791</v>
      </c>
      <c r="G422" s="40">
        <v>6.8853698331989696E+17</v>
      </c>
      <c r="H422" s="40">
        <v>-1.06971784327642E+17</v>
      </c>
    </row>
    <row r="423" spans="1:8">
      <c r="A423" s="2">
        <v>40942</v>
      </c>
      <c r="B423" s="37" t="s">
        <v>28302</v>
      </c>
      <c r="C423" s="12">
        <f t="shared" si="6"/>
        <v>7.5463377351333259E-3</v>
      </c>
      <c r="D423" s="3" t="s">
        <v>28303</v>
      </c>
      <c r="E423" s="3" t="s">
        <v>28304</v>
      </c>
      <c r="F423" s="3">
        <v>792</v>
      </c>
      <c r="G423" s="40">
        <v>7.6406715715219597E+17</v>
      </c>
      <c r="H423" s="40">
        <v>-9.3106718443911504E+16</v>
      </c>
    </row>
    <row r="424" spans="1:8">
      <c r="A424" s="2">
        <v>40943</v>
      </c>
      <c r="B424" s="37" t="s">
        <v>28305</v>
      </c>
      <c r="C424" s="12">
        <f t="shared" si="6"/>
        <v>-8.1694080297701479E-5</v>
      </c>
      <c r="D424" s="3" t="s">
        <v>28306</v>
      </c>
      <c r="E424" s="3" t="s">
        <v>28307</v>
      </c>
      <c r="F424" s="3">
        <v>792</v>
      </c>
      <c r="G424" s="40">
        <v>7.4919940569609101E+17</v>
      </c>
      <c r="H424" s="40">
        <v>-5.8300973440173001E-3</v>
      </c>
    </row>
    <row r="425" spans="1:8">
      <c r="A425" s="2">
        <v>40944</v>
      </c>
      <c r="B425" s="37" t="s">
        <v>28308</v>
      </c>
      <c r="C425" s="12">
        <f t="shared" si="6"/>
        <v>-8.1694191378702688E-5</v>
      </c>
      <c r="D425" s="3" t="s">
        <v>28309</v>
      </c>
      <c r="E425" s="3" t="s">
        <v>28310</v>
      </c>
      <c r="F425" s="3">
        <v>792</v>
      </c>
      <c r="G425" s="40">
        <v>7.4952472423170701E+17</v>
      </c>
      <c r="H425" s="40">
        <v>-6.7726941392147E+16</v>
      </c>
    </row>
    <row r="426" spans="1:8">
      <c r="A426" s="2">
        <v>40945</v>
      </c>
      <c r="B426" s="37" t="s">
        <v>28311</v>
      </c>
      <c r="C426" s="12">
        <f t="shared" si="6"/>
        <v>-1.9109174596116561E-3</v>
      </c>
      <c r="D426" s="3" t="s">
        <v>28312</v>
      </c>
      <c r="E426" s="3" t="s">
        <v>28313</v>
      </c>
      <c r="F426" s="3">
        <v>792</v>
      </c>
      <c r="G426" s="40">
        <v>7.1088763361397299E+17</v>
      </c>
      <c r="H426" s="40">
        <v>-7.1212739455965104E+16</v>
      </c>
    </row>
    <row r="427" spans="1:8">
      <c r="A427" s="2">
        <v>40946</v>
      </c>
      <c r="B427" s="37" t="s">
        <v>28314</v>
      </c>
      <c r="C427" s="12">
        <f t="shared" si="6"/>
        <v>2.45856240683424E-3</v>
      </c>
      <c r="D427" s="3" t="s">
        <v>28315</v>
      </c>
      <c r="E427" s="3" t="s">
        <v>28316</v>
      </c>
      <c r="F427" s="3">
        <v>794</v>
      </c>
      <c r="G427" s="40">
        <v>7.6443055020850906E+17</v>
      </c>
      <c r="H427" s="40">
        <v>-9.6125253349200896E+16</v>
      </c>
    </row>
    <row r="428" spans="1:8">
      <c r="A428" s="2">
        <v>40947</v>
      </c>
      <c r="B428" s="37" t="s">
        <v>28317</v>
      </c>
      <c r="C428" s="12">
        <f t="shared" si="6"/>
        <v>2.7438562541992795E-3</v>
      </c>
      <c r="D428" s="3" t="s">
        <v>28318</v>
      </c>
      <c r="E428" s="3" t="s">
        <v>28319</v>
      </c>
      <c r="F428" s="3">
        <v>796</v>
      </c>
      <c r="G428" s="40">
        <v>8.2595978788631296E+17</v>
      </c>
      <c r="H428" s="40">
        <v>-1.1572522007126701E+17</v>
      </c>
    </row>
    <row r="429" spans="1:8">
      <c r="A429" s="2">
        <v>40948</v>
      </c>
      <c r="B429" s="37" t="s">
        <v>28320</v>
      </c>
      <c r="C429" s="12">
        <f t="shared" si="6"/>
        <v>3.5736625521262336E-3</v>
      </c>
      <c r="D429" s="3" t="s">
        <v>28321</v>
      </c>
      <c r="E429" s="3" t="s">
        <v>28322</v>
      </c>
      <c r="F429" s="3">
        <v>798</v>
      </c>
      <c r="G429" s="40">
        <v>6.8449899380193498E+17</v>
      </c>
      <c r="H429" s="40">
        <v>-1.09161357931698E+17</v>
      </c>
    </row>
    <row r="430" spans="1:8">
      <c r="A430" s="2">
        <v>40949</v>
      </c>
      <c r="B430" s="37" t="s">
        <v>28323</v>
      </c>
      <c r="C430" s="12">
        <f t="shared" si="6"/>
        <v>3.1238843730282684E-3</v>
      </c>
      <c r="D430" s="3" t="s">
        <v>28324</v>
      </c>
      <c r="E430" s="3" t="s">
        <v>28325</v>
      </c>
      <c r="F430" s="3">
        <v>799</v>
      </c>
      <c r="G430" s="40">
        <v>8.1718107290372198E+17</v>
      </c>
      <c r="H430" s="40">
        <v>-1.03364191040898E+17</v>
      </c>
    </row>
    <row r="431" spans="1:8">
      <c r="A431" s="2">
        <v>40950</v>
      </c>
      <c r="B431" s="37" t="s">
        <v>28326</v>
      </c>
      <c r="C431" s="12">
        <f t="shared" si="6"/>
        <v>-8.1682704509340184E-5</v>
      </c>
      <c r="D431" s="3" t="s">
        <v>28327</v>
      </c>
      <c r="E431" s="3" t="s">
        <v>28328</v>
      </c>
      <c r="F431" s="3">
        <v>799</v>
      </c>
      <c r="G431" s="40">
        <v>1.11577945411485E+18</v>
      </c>
      <c r="H431" s="40">
        <v>-1.0358391449288499E+17</v>
      </c>
    </row>
    <row r="432" spans="1:8">
      <c r="A432" s="2">
        <v>40951</v>
      </c>
      <c r="B432" s="37" t="s">
        <v>28329</v>
      </c>
      <c r="C432" s="12">
        <f t="shared" si="6"/>
        <v>-8.1682820764873826E-5</v>
      </c>
      <c r="D432" s="3" t="s">
        <v>28330</v>
      </c>
      <c r="E432" s="3" t="s">
        <v>28331</v>
      </c>
      <c r="F432" s="3">
        <v>799</v>
      </c>
      <c r="G432" s="40">
        <v>1.12881111608103E+18</v>
      </c>
      <c r="H432" s="40">
        <v>-1.12104106122716E+17</v>
      </c>
    </row>
    <row r="433" spans="1:8">
      <c r="A433" s="2">
        <v>40952</v>
      </c>
      <c r="B433" s="37" t="s">
        <v>28332</v>
      </c>
      <c r="C433" s="12">
        <f t="shared" si="6"/>
        <v>1.1490601690739699E-2</v>
      </c>
      <c r="D433" s="3" t="s">
        <v>28333</v>
      </c>
      <c r="E433" s="3" t="s">
        <v>28334</v>
      </c>
      <c r="F433" s="3">
        <v>800</v>
      </c>
      <c r="G433" s="40">
        <v>1.4486589825818801E+18</v>
      </c>
      <c r="H433" s="40">
        <v>-9.00072911011676E+16</v>
      </c>
    </row>
    <row r="434" spans="1:8">
      <c r="A434" s="2">
        <v>40953</v>
      </c>
      <c r="B434" s="37" t="s">
        <v>28335</v>
      </c>
      <c r="C434" s="12">
        <f t="shared" si="6"/>
        <v>3.01973509875562E-3</v>
      </c>
      <c r="D434" s="3" t="s">
        <v>28336</v>
      </c>
      <c r="E434" s="3" t="s">
        <v>28337</v>
      </c>
      <c r="F434" s="3">
        <v>803</v>
      </c>
      <c r="G434" s="40">
        <v>1.5426235809499699E+18</v>
      </c>
      <c r="H434" s="40">
        <v>-1.7526511338689E+16</v>
      </c>
    </row>
    <row r="435" spans="1:8">
      <c r="A435" s="2">
        <v>40954</v>
      </c>
      <c r="B435" s="37" t="s">
        <v>28338</v>
      </c>
      <c r="C435" s="12">
        <f t="shared" si="6"/>
        <v>1.8471080683793769E-3</v>
      </c>
      <c r="D435" s="3" t="s">
        <v>28339</v>
      </c>
      <c r="E435" s="3" t="s">
        <v>28340</v>
      </c>
      <c r="F435" s="3">
        <v>801</v>
      </c>
      <c r="G435" s="40">
        <v>1.7280701564178299E+18</v>
      </c>
      <c r="H435" s="40">
        <v>0.22586633577721299</v>
      </c>
    </row>
    <row r="436" spans="1:8">
      <c r="A436" s="2">
        <v>40955</v>
      </c>
      <c r="B436" s="37" t="s">
        <v>28341</v>
      </c>
      <c r="C436" s="12">
        <f t="shared" si="6"/>
        <v>1.7094315741612388E-2</v>
      </c>
      <c r="D436" s="3" t="s">
        <v>28342</v>
      </c>
      <c r="E436" s="3" t="s">
        <v>28343</v>
      </c>
      <c r="F436" s="3">
        <v>803</v>
      </c>
      <c r="G436" s="40">
        <v>2.0907969414584901E+18</v>
      </c>
      <c r="H436" s="40">
        <v>3.7472848413132096E+16</v>
      </c>
    </row>
    <row r="437" spans="1:8">
      <c r="A437" s="2">
        <v>40956</v>
      </c>
      <c r="B437" s="37" t="s">
        <v>28344</v>
      </c>
      <c r="C437" s="12">
        <f t="shared" si="6"/>
        <v>1.8712917331045718E-3</v>
      </c>
      <c r="D437" s="3" t="s">
        <v>28345</v>
      </c>
      <c r="E437" s="3" t="s">
        <v>28346</v>
      </c>
      <c r="F437" s="3">
        <v>803</v>
      </c>
      <c r="G437" s="40">
        <v>1.5613768216855601E+18</v>
      </c>
      <c r="H437" s="40">
        <v>4.15812314321628E+16</v>
      </c>
    </row>
    <row r="438" spans="1:8">
      <c r="A438" s="2">
        <v>40957</v>
      </c>
      <c r="B438" s="37" t="s">
        <v>28347</v>
      </c>
      <c r="C438" s="12">
        <f t="shared" si="6"/>
        <v>-8.1656928955401649E-5</v>
      </c>
      <c r="D438" s="3" t="s">
        <v>28348</v>
      </c>
      <c r="E438" s="3" t="s">
        <v>28349</v>
      </c>
      <c r="F438" s="3">
        <v>803</v>
      </c>
      <c r="G438" s="40">
        <v>1.4323724667054999E+18</v>
      </c>
      <c r="H438" s="40">
        <v>3.23670768176145E+16</v>
      </c>
    </row>
    <row r="439" spans="1:8">
      <c r="A439" s="2">
        <v>40958</v>
      </c>
      <c r="B439" s="37" t="s">
        <v>28350</v>
      </c>
      <c r="C439" s="12">
        <f t="shared" si="6"/>
        <v>-8.1656990863635762E-5</v>
      </c>
      <c r="D439" s="3" t="s">
        <v>28351</v>
      </c>
      <c r="E439" s="3" t="s">
        <v>28352</v>
      </c>
      <c r="F439" s="3">
        <v>803</v>
      </c>
      <c r="G439" s="40">
        <v>1.47189174067763E+18</v>
      </c>
      <c r="H439" s="40">
        <v>-1.46537911384112E+16</v>
      </c>
    </row>
    <row r="440" spans="1:8">
      <c r="A440" s="2">
        <v>40959</v>
      </c>
      <c r="B440" s="37" t="s">
        <v>28353</v>
      </c>
      <c r="C440" s="12">
        <f t="shared" si="6"/>
        <v>1.5680626821586363E-3</v>
      </c>
      <c r="D440" s="3" t="s">
        <v>28354</v>
      </c>
      <c r="E440" s="3" t="s">
        <v>28355</v>
      </c>
      <c r="F440" s="3">
        <v>805</v>
      </c>
      <c r="G440" s="40">
        <v>1.5220076750550799E+18</v>
      </c>
      <c r="H440" s="40">
        <v>-2.34759476720624E+16</v>
      </c>
    </row>
    <row r="441" spans="1:8">
      <c r="A441" s="2">
        <v>40960</v>
      </c>
      <c r="B441" s="37" t="s">
        <v>28356</v>
      </c>
      <c r="C441" s="12">
        <f t="shared" si="6"/>
        <v>-7.4774349306122668E-3</v>
      </c>
      <c r="D441" s="3" t="s">
        <v>28357</v>
      </c>
      <c r="E441" s="3" t="s">
        <v>28358</v>
      </c>
      <c r="F441" s="3">
        <v>805</v>
      </c>
      <c r="G441" s="40">
        <v>1.3042295573690299E+18</v>
      </c>
      <c r="H441" s="40">
        <v>-2.01618658797049E+16</v>
      </c>
    </row>
    <row r="442" spans="1:8">
      <c r="A442" s="2">
        <v>40961</v>
      </c>
      <c r="B442" s="37" t="s">
        <v>28359</v>
      </c>
      <c r="C442" s="12">
        <f t="shared" si="6"/>
        <v>-4.6826944562833725E-3</v>
      </c>
      <c r="D442" s="3" t="s">
        <v>28360</v>
      </c>
      <c r="E442" s="3" t="s">
        <v>28361</v>
      </c>
      <c r="F442" s="3">
        <v>808</v>
      </c>
      <c r="G442" s="40">
        <v>1.094760919162E+18</v>
      </c>
      <c r="H442" s="40">
        <v>-3.02731870687472E+16</v>
      </c>
    </row>
    <row r="443" spans="1:8">
      <c r="A443" s="2">
        <v>40962</v>
      </c>
      <c r="B443" s="37" t="s">
        <v>28362</v>
      </c>
      <c r="C443" s="12">
        <f t="shared" si="6"/>
        <v>1.5026380160683339E-2</v>
      </c>
      <c r="D443" s="3" t="s">
        <v>28363</v>
      </c>
      <c r="E443" s="3" t="s">
        <v>28364</v>
      </c>
      <c r="F443" s="3">
        <v>810</v>
      </c>
      <c r="G443" s="40">
        <v>1.54111377284494E+18</v>
      </c>
      <c r="H443" s="40">
        <v>-3.3202060688297702E-2</v>
      </c>
    </row>
    <row r="444" spans="1:8">
      <c r="A444" s="2">
        <v>40963</v>
      </c>
      <c r="B444" s="37" t="s">
        <v>28365</v>
      </c>
      <c r="C444" s="12">
        <f t="shared" si="6"/>
        <v>6.8488660032239987E-4</v>
      </c>
      <c r="D444" s="3" t="s">
        <v>28366</v>
      </c>
      <c r="E444" s="3" t="s">
        <v>28367</v>
      </c>
      <c r="F444" s="3">
        <v>812</v>
      </c>
      <c r="G444" s="40">
        <v>1.3384823761590899E+18</v>
      </c>
      <c r="H444" s="40">
        <v>0.12223053798579001</v>
      </c>
    </row>
    <row r="445" spans="1:8">
      <c r="A445" s="2">
        <v>40964</v>
      </c>
      <c r="B445" s="37" t="s">
        <v>28368</v>
      </c>
      <c r="C445" s="12">
        <f t="shared" si="6"/>
        <v>-8.3055862101551127E-5</v>
      </c>
      <c r="D445" s="3" t="s">
        <v>28369</v>
      </c>
      <c r="E445" s="3" t="s">
        <v>28370</v>
      </c>
      <c r="F445" s="3">
        <v>812</v>
      </c>
      <c r="G445" s="40">
        <v>1.40788294266226E+18</v>
      </c>
      <c r="H445" s="40">
        <v>-4.51514016419114E+16</v>
      </c>
    </row>
    <row r="446" spans="1:8">
      <c r="A446" s="2">
        <v>40965</v>
      </c>
      <c r="B446" s="37" t="s">
        <v>28371</v>
      </c>
      <c r="C446" s="12">
        <f t="shared" si="6"/>
        <v>-8.3056021738632987E-5</v>
      </c>
      <c r="D446" s="3" t="s">
        <v>28372</v>
      </c>
      <c r="E446" s="3" t="s">
        <v>28373</v>
      </c>
      <c r="F446" s="3">
        <v>812</v>
      </c>
      <c r="G446" s="40">
        <v>1.4804342890135601E+18</v>
      </c>
      <c r="H446" s="40">
        <v>-5.6778729487238896E+16</v>
      </c>
    </row>
    <row r="447" spans="1:8">
      <c r="A447" s="2">
        <v>40966</v>
      </c>
      <c r="B447" s="37" t="s">
        <v>28374</v>
      </c>
      <c r="C447" s="12">
        <f t="shared" si="6"/>
        <v>-1.1103440055634309E-2</v>
      </c>
      <c r="D447" s="3" t="s">
        <v>28375</v>
      </c>
      <c r="E447" s="3" t="s">
        <v>28376</v>
      </c>
      <c r="F447" s="3">
        <v>816</v>
      </c>
      <c r="G447" s="40">
        <v>1.16750502083089E+18</v>
      </c>
      <c r="H447" s="40">
        <v>-6.4804672784550704E+16</v>
      </c>
    </row>
    <row r="448" spans="1:8">
      <c r="A448" s="2">
        <v>40967</v>
      </c>
      <c r="B448" s="37" t="s">
        <v>28377</v>
      </c>
      <c r="C448" s="12">
        <f t="shared" si="6"/>
        <v>-3.0085906912423587E-3</v>
      </c>
      <c r="D448" s="3" t="s">
        <v>28378</v>
      </c>
      <c r="E448" s="3" t="s">
        <v>28379</v>
      </c>
      <c r="F448" s="3">
        <v>821</v>
      </c>
      <c r="G448" s="40">
        <v>1.09155451996469E+18</v>
      </c>
      <c r="H448" s="40">
        <v>-7.3367948392234096E+16</v>
      </c>
    </row>
    <row r="449" spans="1:8">
      <c r="A449" s="2">
        <v>40968</v>
      </c>
      <c r="B449" s="37" t="s">
        <v>28380</v>
      </c>
      <c r="C449" s="12">
        <f t="shared" si="6"/>
        <v>1.5983307446982214E-2</v>
      </c>
      <c r="D449" s="3" t="s">
        <v>28381</v>
      </c>
      <c r="E449" s="3" t="s">
        <v>28382</v>
      </c>
      <c r="F449" s="3">
        <v>820</v>
      </c>
      <c r="G449" s="40">
        <v>1.1755749961215601E+18</v>
      </c>
      <c r="H449" s="40">
        <v>-4.72944840351168E+16</v>
      </c>
    </row>
    <row r="450" spans="1:8">
      <c r="A450" s="2">
        <v>40969</v>
      </c>
      <c r="B450" s="37" t="s">
        <v>28383</v>
      </c>
      <c r="C450" s="12">
        <f t="shared" si="6"/>
        <v>8.4161328862739325E-3</v>
      </c>
      <c r="D450" s="3" t="s">
        <v>28384</v>
      </c>
      <c r="E450" s="3" t="s">
        <v>28385</v>
      </c>
      <c r="F450" s="3">
        <v>830</v>
      </c>
      <c r="G450" s="40">
        <v>1.2734263680659799E+18</v>
      </c>
      <c r="H450" s="40">
        <v>-3.08075924348302E+16</v>
      </c>
    </row>
    <row r="451" spans="1:8">
      <c r="A451" s="2">
        <v>40970</v>
      </c>
      <c r="B451" s="37" t="s">
        <v>28386</v>
      </c>
      <c r="C451" s="12">
        <f t="shared" ref="C451:C514" si="7">+(B451-B450)/B450</f>
        <v>-3.5748827296190144E-4</v>
      </c>
      <c r="D451" s="3" t="s">
        <v>28387</v>
      </c>
      <c r="E451" s="3" t="s">
        <v>28388</v>
      </c>
      <c r="F451" s="3">
        <v>830</v>
      </c>
      <c r="G451" s="40">
        <v>1.36039127357696E+18</v>
      </c>
      <c r="H451" s="40">
        <v>-3.13524656905304E+16</v>
      </c>
    </row>
    <row r="452" spans="1:8">
      <c r="A452" s="2">
        <v>40970</v>
      </c>
      <c r="B452" s="37" t="s">
        <v>28386</v>
      </c>
      <c r="C452" s="12">
        <f t="shared" si="7"/>
        <v>0</v>
      </c>
      <c r="D452" s="3" t="s">
        <v>28387</v>
      </c>
      <c r="E452" s="3" t="s">
        <v>28388</v>
      </c>
      <c r="F452" s="3">
        <v>830</v>
      </c>
      <c r="G452" s="40">
        <v>1.36039127357696E+18</v>
      </c>
      <c r="H452" s="40">
        <v>-3.13524656905304E+16</v>
      </c>
    </row>
    <row r="453" spans="1:8">
      <c r="A453" s="2">
        <v>40971</v>
      </c>
      <c r="B453" s="37" t="s">
        <v>28389</v>
      </c>
      <c r="C453" s="12">
        <f t="shared" si="7"/>
        <v>-8.0986321808752172E-5</v>
      </c>
      <c r="D453" s="3" t="s">
        <v>28390</v>
      </c>
      <c r="E453" s="3" t="s">
        <v>28391</v>
      </c>
      <c r="F453" s="3">
        <v>830</v>
      </c>
      <c r="G453" s="40">
        <v>1.24649233311998E+18</v>
      </c>
      <c r="H453" s="40">
        <v>0.13439342793188899</v>
      </c>
    </row>
    <row r="454" spans="1:8">
      <c r="A454" s="2">
        <v>40972</v>
      </c>
      <c r="B454" s="37" t="s">
        <v>28392</v>
      </c>
      <c r="C454" s="12">
        <f t="shared" si="7"/>
        <v>-8.0986314422629439E-5</v>
      </c>
      <c r="D454" s="3" t="s">
        <v>28393</v>
      </c>
      <c r="E454" s="3" t="s">
        <v>28394</v>
      </c>
      <c r="F454" s="3">
        <v>830</v>
      </c>
      <c r="G454" s="40">
        <v>1.04810624492818E+18</v>
      </c>
      <c r="H454" s="40">
        <v>-2.00242205661241E+16</v>
      </c>
    </row>
    <row r="455" spans="1:8">
      <c r="A455" s="2">
        <v>40973</v>
      </c>
      <c r="B455" s="37" t="s">
        <v>28395</v>
      </c>
      <c r="C455" s="12">
        <f t="shared" si="7"/>
        <v>-3.6889012759114487E-3</v>
      </c>
      <c r="D455" s="3" t="s">
        <v>28396</v>
      </c>
      <c r="E455" s="3" t="s">
        <v>28397</v>
      </c>
      <c r="F455" s="3">
        <v>832</v>
      </c>
      <c r="G455" s="40">
        <v>9.6000093534464499E+17</v>
      </c>
      <c r="H455" s="40">
        <v>-4.2394807844178704E+16</v>
      </c>
    </row>
    <row r="456" spans="1:8">
      <c r="A456" s="2">
        <v>40974</v>
      </c>
      <c r="B456" s="37" t="s">
        <v>28398</v>
      </c>
      <c r="C456" s="12">
        <f t="shared" si="7"/>
        <v>-1.6680771508010311E-2</v>
      </c>
      <c r="D456" s="3" t="s">
        <v>28399</v>
      </c>
      <c r="E456" s="3" t="s">
        <v>28400</v>
      </c>
      <c r="F456" s="3">
        <v>832</v>
      </c>
      <c r="G456" s="40">
        <v>5.9883911381542195E+17</v>
      </c>
      <c r="H456" s="40">
        <v>-7.22473331447556E+16</v>
      </c>
    </row>
    <row r="457" spans="1:8">
      <c r="A457" s="2">
        <v>40975</v>
      </c>
      <c r="B457" s="37" t="s">
        <v>28401</v>
      </c>
      <c r="C457" s="12">
        <f t="shared" si="7"/>
        <v>1.1005360525854931E-3</v>
      </c>
      <c r="D457" s="3" t="s">
        <v>28402</v>
      </c>
      <c r="E457" s="3" t="s">
        <v>28403</v>
      </c>
      <c r="F457" s="3">
        <v>837</v>
      </c>
      <c r="G457" s="40">
        <v>6.5853062232287206E+17</v>
      </c>
      <c r="H457" s="40">
        <v>-4.18363488478126E+16</v>
      </c>
    </row>
    <row r="458" spans="1:8">
      <c r="A458" s="2">
        <v>40976</v>
      </c>
      <c r="B458" s="37" t="s">
        <v>28404</v>
      </c>
      <c r="C458" s="12">
        <f t="shared" si="7"/>
        <v>1.045468690466436E-2</v>
      </c>
      <c r="D458" s="3" t="s">
        <v>28405</v>
      </c>
      <c r="E458" s="3" t="s">
        <v>28406</v>
      </c>
      <c r="F458" s="3">
        <v>839</v>
      </c>
      <c r="G458" s="40">
        <v>8.2685264879527296E+17</v>
      </c>
      <c r="H458" s="40">
        <v>-2.12555949509023E+16</v>
      </c>
    </row>
    <row r="459" spans="1:8">
      <c r="A459" s="2">
        <v>40977</v>
      </c>
      <c r="B459" s="37" t="s">
        <v>28407</v>
      </c>
      <c r="C459" s="12">
        <f t="shared" si="7"/>
        <v>1.2907590028171251E-3</v>
      </c>
      <c r="D459" s="3" t="s">
        <v>28408</v>
      </c>
      <c r="E459" s="3" t="s">
        <v>28409</v>
      </c>
      <c r="F459" s="3">
        <v>839</v>
      </c>
      <c r="G459" s="40">
        <v>7.9490278503843098E+17</v>
      </c>
      <c r="H459" s="40">
        <v>-1.85330274574808E+16</v>
      </c>
    </row>
    <row r="460" spans="1:8">
      <c r="A460" s="2">
        <v>40978</v>
      </c>
      <c r="B460" s="37" t="s">
        <v>28410</v>
      </c>
      <c r="C460" s="12">
        <f t="shared" si="7"/>
        <v>-8.0986324873641132E-5</v>
      </c>
      <c r="D460" s="3" t="s">
        <v>28411</v>
      </c>
      <c r="E460" s="3" t="s">
        <v>28412</v>
      </c>
      <c r="F460" s="3">
        <v>839</v>
      </c>
      <c r="G460" s="40">
        <v>7.1697399051164698E+17</v>
      </c>
      <c r="H460" s="40">
        <v>-1.05067310707099E+16</v>
      </c>
    </row>
    <row r="461" spans="1:8">
      <c r="A461" s="2">
        <v>40979</v>
      </c>
      <c r="B461" s="37" t="s">
        <v>28413</v>
      </c>
      <c r="C461" s="12">
        <f t="shared" si="7"/>
        <v>-8.0986320179643852E-5</v>
      </c>
      <c r="D461" s="3" t="s">
        <v>28414</v>
      </c>
      <c r="E461" s="3" t="s">
        <v>28415</v>
      </c>
      <c r="F461" s="3">
        <v>839</v>
      </c>
      <c r="G461" s="40">
        <v>6.5141094644290803E+17</v>
      </c>
      <c r="H461" s="40">
        <v>-1.79597777461169E+16</v>
      </c>
    </row>
    <row r="462" spans="1:8">
      <c r="A462" s="2">
        <v>40980</v>
      </c>
      <c r="B462" s="37" t="s">
        <v>28416</v>
      </c>
      <c r="C462" s="12">
        <f t="shared" si="7"/>
        <v>-4.9317980471180938E-5</v>
      </c>
      <c r="D462" s="3" t="s">
        <v>28417</v>
      </c>
      <c r="E462" s="3" t="s">
        <v>28418</v>
      </c>
      <c r="F462" s="3">
        <v>838</v>
      </c>
      <c r="G462" s="40">
        <v>6.5206139499449894E+17</v>
      </c>
      <c r="H462" s="40">
        <v>-2.90492390672137E+16</v>
      </c>
    </row>
    <row r="463" spans="1:8">
      <c r="A463" s="2">
        <v>40981</v>
      </c>
      <c r="B463" s="37" t="s">
        <v>28419</v>
      </c>
      <c r="C463" s="12">
        <f t="shared" si="7"/>
        <v>1.3280175486647771E-2</v>
      </c>
      <c r="D463" s="3" t="s">
        <v>28420</v>
      </c>
      <c r="E463" s="3" t="s">
        <v>28421</v>
      </c>
      <c r="F463" s="3">
        <v>838</v>
      </c>
      <c r="G463" s="40">
        <v>9.4163360794857498E+17</v>
      </c>
      <c r="H463" s="40">
        <v>-1.65596929061297E+16</v>
      </c>
    </row>
    <row r="464" spans="1:8">
      <c r="A464" s="2">
        <v>40982</v>
      </c>
      <c r="B464" s="37" t="s">
        <v>28422</v>
      </c>
      <c r="C464" s="12">
        <f t="shared" si="7"/>
        <v>-1.4801179558323442E-3</v>
      </c>
      <c r="D464" s="3" t="s">
        <v>28423</v>
      </c>
      <c r="E464" s="3" t="s">
        <v>28424</v>
      </c>
      <c r="F464" s="3">
        <v>839</v>
      </c>
      <c r="G464" s="40">
        <v>6.5947788850242099E+17</v>
      </c>
      <c r="H464" s="40">
        <v>-4.0047318717477904E+16</v>
      </c>
    </row>
    <row r="465" spans="1:8">
      <c r="A465" s="2">
        <v>40983</v>
      </c>
      <c r="B465" s="37" t="s">
        <v>28425</v>
      </c>
      <c r="C465" s="12">
        <f t="shared" si="7"/>
        <v>2.0606143009111718E-4</v>
      </c>
      <c r="D465" s="3" t="s">
        <v>28426</v>
      </c>
      <c r="E465" s="3" t="s">
        <v>28427</v>
      </c>
      <c r="F465" s="3">
        <v>845</v>
      </c>
      <c r="G465" s="40">
        <v>6.0371866978218099E+17</v>
      </c>
      <c r="H465" s="40">
        <v>-3.9490466793496704E+16</v>
      </c>
    </row>
    <row r="466" spans="1:8">
      <c r="A466" s="2">
        <v>40984</v>
      </c>
      <c r="B466" s="37" t="s">
        <v>28428</v>
      </c>
      <c r="C466" s="12">
        <f t="shared" si="7"/>
        <v>-2.165553613713174E-2</v>
      </c>
      <c r="D466" s="3" t="s">
        <v>28429</v>
      </c>
      <c r="E466" s="3" t="s">
        <v>28430</v>
      </c>
      <c r="F466" s="3">
        <v>847</v>
      </c>
      <c r="G466" s="40">
        <v>2.0141769511518202E+17</v>
      </c>
      <c r="H466" s="40">
        <v>-8.10506562584372E+16</v>
      </c>
    </row>
    <row r="467" spans="1:8">
      <c r="A467" s="2">
        <v>40985</v>
      </c>
      <c r="B467" s="37" t="s">
        <v>28431</v>
      </c>
      <c r="C467" s="12">
        <f t="shared" si="7"/>
        <v>-8.0986284978815245E-5</v>
      </c>
      <c r="D467" s="3" t="s">
        <v>28432</v>
      </c>
      <c r="E467" s="3" t="s">
        <v>28433</v>
      </c>
      <c r="F467" s="3">
        <v>847</v>
      </c>
      <c r="G467" s="40">
        <v>-2.34275128181499E+16</v>
      </c>
      <c r="H467" s="40">
        <v>-7.6098727591439392E+16</v>
      </c>
    </row>
    <row r="468" spans="1:8">
      <c r="A468" s="2">
        <v>40986</v>
      </c>
      <c r="B468" s="37" t="s">
        <v>28434</v>
      </c>
      <c r="C468" s="12">
        <f t="shared" si="7"/>
        <v>-8.098632358812781E-5</v>
      </c>
      <c r="D468" s="3" t="s">
        <v>28435</v>
      </c>
      <c r="E468" s="3" t="s">
        <v>28436</v>
      </c>
      <c r="F468" s="3">
        <v>847</v>
      </c>
      <c r="G468" s="40">
        <v>-4.6330191024153904E+16</v>
      </c>
      <c r="H468" s="40">
        <v>-7.6027543522226896E+16</v>
      </c>
    </row>
    <row r="469" spans="1:8">
      <c r="A469" s="2">
        <v>40987</v>
      </c>
      <c r="B469" s="37" t="s">
        <v>28437</v>
      </c>
      <c r="C469" s="12">
        <f t="shared" si="7"/>
        <v>-8.0986306410898404E-5</v>
      </c>
      <c r="D469" s="3" t="s">
        <v>28438</v>
      </c>
      <c r="E469" s="3" t="s">
        <v>28439</v>
      </c>
      <c r="F469" s="3">
        <v>847</v>
      </c>
      <c r="G469" s="40">
        <v>-4.63224089471308E+16</v>
      </c>
      <c r="H469" s="40">
        <v>-4.9334774279759904E+16</v>
      </c>
    </row>
    <row r="470" spans="1:8">
      <c r="A470" s="2">
        <v>40988</v>
      </c>
      <c r="B470" s="37" t="s">
        <v>28440</v>
      </c>
      <c r="C470" s="12">
        <f t="shared" si="7"/>
        <v>-6.1671045468634491E-4</v>
      </c>
      <c r="D470" s="3" t="s">
        <v>28441</v>
      </c>
      <c r="E470" s="3" t="s">
        <v>28442</v>
      </c>
      <c r="F470" s="3">
        <v>847</v>
      </c>
      <c r="G470" s="40">
        <v>-5.25126672314346E+16</v>
      </c>
      <c r="H470" s="40">
        <v>2.43172749403168E+16</v>
      </c>
    </row>
    <row r="471" spans="1:8">
      <c r="A471" s="2">
        <v>40989</v>
      </c>
      <c r="B471" s="37" t="s">
        <v>28443</v>
      </c>
      <c r="C471" s="12">
        <f t="shared" si="7"/>
        <v>4.1441487744395197E-3</v>
      </c>
      <c r="D471" s="3" t="s">
        <v>28444</v>
      </c>
      <c r="E471" s="3" t="s">
        <v>28445</v>
      </c>
      <c r="F471" s="3">
        <v>847</v>
      </c>
      <c r="G471" s="40">
        <v>-2.24331249402536E+16</v>
      </c>
      <c r="H471" s="40">
        <v>8.5614903738492704E+16</v>
      </c>
    </row>
    <row r="472" spans="1:8">
      <c r="A472" s="2">
        <v>40990</v>
      </c>
      <c r="B472" s="37" t="s">
        <v>28446</v>
      </c>
      <c r="C472" s="12">
        <f t="shared" si="7"/>
        <v>-3.5267944312650625E-3</v>
      </c>
      <c r="D472" s="3" t="s">
        <v>28447</v>
      </c>
      <c r="E472" s="3" t="s">
        <v>28448</v>
      </c>
      <c r="F472" s="3">
        <v>847</v>
      </c>
      <c r="G472" s="40">
        <v>2.59751667641681E+16</v>
      </c>
      <c r="H472" s="40">
        <v>7.8040061051240992E+16</v>
      </c>
    </row>
    <row r="473" spans="1:8">
      <c r="A473" s="2">
        <v>40991</v>
      </c>
      <c r="B473" s="37" t="s">
        <v>28449</v>
      </c>
      <c r="C473" s="12">
        <f t="shared" si="7"/>
        <v>1.7615205255791001E-2</v>
      </c>
      <c r="D473" s="3" t="s">
        <v>28450</v>
      </c>
      <c r="E473" s="3" t="s">
        <v>28451</v>
      </c>
      <c r="F473" s="3">
        <v>848</v>
      </c>
      <c r="G473" s="40">
        <v>3.4339865753524198E+17</v>
      </c>
      <c r="H473" s="40">
        <v>1.1707711658706701E+17</v>
      </c>
    </row>
    <row r="474" spans="1:8">
      <c r="A474" s="2">
        <v>40992</v>
      </c>
      <c r="B474" s="37" t="s">
        <v>28452</v>
      </c>
      <c r="C474" s="12">
        <f t="shared" si="7"/>
        <v>-8.0986325985788981E-5</v>
      </c>
      <c r="D474" s="3" t="s">
        <v>28453</v>
      </c>
      <c r="E474" s="3" t="s">
        <v>28454</v>
      </c>
      <c r="F474" s="3">
        <v>848</v>
      </c>
      <c r="G474" s="40">
        <v>1.1935916217040899E+17</v>
      </c>
      <c r="H474" s="40">
        <v>1.4901848008719101E+17</v>
      </c>
    </row>
    <row r="475" spans="1:8">
      <c r="A475" s="2">
        <v>40993</v>
      </c>
      <c r="B475" s="37" t="s">
        <v>28455</v>
      </c>
      <c r="C475" s="12">
        <f t="shared" si="7"/>
        <v>-8.0986258557293861E-5</v>
      </c>
      <c r="D475" s="3" t="s">
        <v>28456</v>
      </c>
      <c r="E475" s="3" t="s">
        <v>28457</v>
      </c>
      <c r="F475" s="3">
        <v>848</v>
      </c>
      <c r="G475" s="40">
        <v>1.08980402230868E+17</v>
      </c>
      <c r="H475" s="40">
        <v>1.1591488809131299E+17</v>
      </c>
    </row>
    <row r="476" spans="1:8">
      <c r="A476" s="2">
        <v>40994</v>
      </c>
      <c r="B476" s="37" t="s">
        <v>28458</v>
      </c>
      <c r="C476" s="12">
        <f t="shared" si="7"/>
        <v>6.6329145643655328E-3</v>
      </c>
      <c r="D476" s="3" t="s">
        <v>28459</v>
      </c>
      <c r="E476" s="3" t="s">
        <v>28460</v>
      </c>
      <c r="F476" s="3">
        <v>855</v>
      </c>
      <c r="G476" s="40">
        <v>2.0308078815869901E+17</v>
      </c>
      <c r="H476" s="40">
        <v>1.5676414403327901E+17</v>
      </c>
    </row>
    <row r="477" spans="1:8">
      <c r="A477" s="2">
        <v>40995</v>
      </c>
      <c r="B477" s="37" t="s">
        <v>28461</v>
      </c>
      <c r="C477" s="12">
        <f t="shared" si="7"/>
        <v>-6.5679302909243276E-3</v>
      </c>
      <c r="D477" s="3" t="s">
        <v>28462</v>
      </c>
      <c r="E477" s="3" t="s">
        <v>28463</v>
      </c>
      <c r="F477" s="3">
        <v>857</v>
      </c>
      <c r="G477" s="40">
        <v>1.11513669787592E+17</v>
      </c>
      <c r="H477" s="40">
        <v>1.39757312624372E+17</v>
      </c>
    </row>
    <row r="478" spans="1:8">
      <c r="A478" s="2">
        <v>40996</v>
      </c>
      <c r="B478" s="37" t="s">
        <v>28464</v>
      </c>
      <c r="C478" s="12">
        <f t="shared" si="7"/>
        <v>-1.6560243101991213E-6</v>
      </c>
      <c r="D478" s="3" t="s">
        <v>28465</v>
      </c>
      <c r="E478" s="3" t="s">
        <v>28466</v>
      </c>
      <c r="F478" s="3">
        <v>859</v>
      </c>
      <c r="G478" s="40">
        <v>2.7322117737024998E+17</v>
      </c>
      <c r="H478" s="40">
        <v>1.5254959774930202E+17</v>
      </c>
    </row>
    <row r="479" spans="1:8">
      <c r="A479" s="2">
        <v>40997</v>
      </c>
      <c r="B479" s="37" t="s">
        <v>28467</v>
      </c>
      <c r="C479" s="12">
        <f t="shared" si="7"/>
        <v>7.5764068768047407E-3</v>
      </c>
      <c r="D479" s="3" t="s">
        <v>28468</v>
      </c>
      <c r="E479" s="3" t="s">
        <v>28469</v>
      </c>
      <c r="F479" s="3">
        <v>858</v>
      </c>
      <c r="G479" s="40">
        <v>4.4779530362513203E+17</v>
      </c>
      <c r="H479" s="40">
        <v>1.7051577709773402E+17</v>
      </c>
    </row>
    <row r="480" spans="1:8">
      <c r="A480" s="2">
        <v>40998</v>
      </c>
      <c r="B480" s="37" t="s">
        <v>28470</v>
      </c>
      <c r="C480" s="12">
        <f t="shared" si="7"/>
        <v>-1.3758673817829617E-2</v>
      </c>
      <c r="D480" s="3" t="s">
        <v>28471</v>
      </c>
      <c r="E480" s="3" t="s">
        <v>28472</v>
      </c>
      <c r="F480" s="3">
        <v>859</v>
      </c>
      <c r="G480" s="40">
        <v>0.859332754345842</v>
      </c>
      <c r="H480" s="40">
        <v>1.3827484239996099E+17</v>
      </c>
    </row>
    <row r="481" spans="1:8">
      <c r="A481" s="2">
        <v>40999</v>
      </c>
      <c r="B481" s="37" t="s">
        <v>28473</v>
      </c>
      <c r="C481" s="12">
        <f t="shared" si="7"/>
        <v>-8.2964063012559987E-5</v>
      </c>
      <c r="D481" s="3" t="s">
        <v>28474</v>
      </c>
      <c r="E481" s="3" t="s">
        <v>28475</v>
      </c>
      <c r="F481" s="3">
        <v>859</v>
      </c>
      <c r="G481" s="40">
        <v>-9.01000391197964E+16</v>
      </c>
      <c r="H481" s="40">
        <v>2.00864123298316E+17</v>
      </c>
    </row>
    <row r="482" spans="1:8">
      <c r="A482" s="2">
        <v>40999</v>
      </c>
      <c r="B482" s="37" t="s">
        <v>28473</v>
      </c>
      <c r="C482" s="12">
        <f t="shared" si="7"/>
        <v>0</v>
      </c>
      <c r="D482" s="3" t="s">
        <v>28474</v>
      </c>
      <c r="E482" s="3" t="s">
        <v>28475</v>
      </c>
      <c r="F482" s="3">
        <v>859</v>
      </c>
      <c r="G482" s="40">
        <v>-9.01000391197964E+16</v>
      </c>
      <c r="H482" s="40">
        <v>2.00864123298316E+17</v>
      </c>
    </row>
    <row r="483" spans="1:8">
      <c r="A483" s="2">
        <v>41000</v>
      </c>
      <c r="B483" s="37" t="s">
        <v>28476</v>
      </c>
      <c r="C483" s="12">
        <f t="shared" si="7"/>
        <v>-8.0986294723244155E-5</v>
      </c>
      <c r="D483" s="3" t="s">
        <v>28477</v>
      </c>
      <c r="E483" s="3" t="s">
        <v>28478</v>
      </c>
      <c r="F483" s="3">
        <v>859</v>
      </c>
      <c r="G483" s="40">
        <v>-8.7033209840566096E+16</v>
      </c>
      <c r="H483" s="40">
        <v>1.9933128922208602E+17</v>
      </c>
    </row>
    <row r="484" spans="1:8">
      <c r="A484" s="2">
        <v>41001</v>
      </c>
      <c r="B484" s="37" t="s">
        <v>28479</v>
      </c>
      <c r="C484" s="12">
        <f t="shared" si="7"/>
        <v>3.7651659024320349E-3</v>
      </c>
      <c r="D484" s="3" t="s">
        <v>28480</v>
      </c>
      <c r="E484" s="3" t="s">
        <v>28481</v>
      </c>
      <c r="F484" s="3">
        <v>858</v>
      </c>
      <c r="G484" s="40">
        <v>-4.3377957888043904E+16</v>
      </c>
      <c r="H484" s="40">
        <v>1.8265040906677901E+17</v>
      </c>
    </row>
    <row r="485" spans="1:8">
      <c r="A485" s="2">
        <v>41002</v>
      </c>
      <c r="B485" s="37" t="s">
        <v>28482</v>
      </c>
      <c r="C485" s="12">
        <f t="shared" si="7"/>
        <v>7.5942078879952799E-4</v>
      </c>
      <c r="D485" s="3" t="s">
        <v>28483</v>
      </c>
      <c r="E485" s="3" t="s">
        <v>28484</v>
      </c>
      <c r="F485" s="3">
        <v>858</v>
      </c>
      <c r="G485" s="40">
        <v>-3.35497149056106E+16</v>
      </c>
      <c r="H485" s="40">
        <v>1.2717016765145101E+17</v>
      </c>
    </row>
    <row r="486" spans="1:8">
      <c r="A486" s="2">
        <v>41003</v>
      </c>
      <c r="B486" s="37" t="s">
        <v>28485</v>
      </c>
      <c r="C486" s="12">
        <f t="shared" si="7"/>
        <v>1.9997311139078699E-4</v>
      </c>
      <c r="D486" s="3" t="s">
        <v>28486</v>
      </c>
      <c r="E486" s="3" t="s">
        <v>28487</v>
      </c>
      <c r="F486" s="3">
        <v>859</v>
      </c>
      <c r="G486" s="40">
        <v>1.33604253828498E+16</v>
      </c>
      <c r="H486" s="40">
        <v>1.4842659728771802E+17</v>
      </c>
    </row>
    <row r="487" spans="1:8">
      <c r="A487" s="2">
        <v>41004</v>
      </c>
      <c r="B487" s="37" t="s">
        <v>28488</v>
      </c>
      <c r="C487" s="12">
        <f t="shared" si="7"/>
        <v>-8.0986297022483012E-5</v>
      </c>
      <c r="D487" s="3" t="s">
        <v>28489</v>
      </c>
      <c r="E487" s="3" t="s">
        <v>28490</v>
      </c>
      <c r="F487" s="3">
        <v>859</v>
      </c>
      <c r="G487" s="40">
        <v>2.4227914577845501E+17</v>
      </c>
      <c r="H487" s="40">
        <v>1.48424701866144E+17</v>
      </c>
    </row>
    <row r="488" spans="1:8">
      <c r="A488" s="2">
        <v>41005</v>
      </c>
      <c r="B488" s="37" t="s">
        <v>28491</v>
      </c>
      <c r="C488" s="12">
        <f t="shared" si="7"/>
        <v>-8.0986325859114364E-5</v>
      </c>
      <c r="D488" s="3" t="s">
        <v>28492</v>
      </c>
      <c r="E488" s="3" t="s">
        <v>28493</v>
      </c>
      <c r="F488" s="3">
        <v>859</v>
      </c>
      <c r="G488" s="40">
        <v>2.2455785838616899E+17</v>
      </c>
      <c r="H488" s="40">
        <v>1.48422769907904E+17</v>
      </c>
    </row>
    <row r="489" spans="1:8">
      <c r="A489" s="2">
        <v>41006</v>
      </c>
      <c r="B489" s="37" t="s">
        <v>28494</v>
      </c>
      <c r="C489" s="12">
        <f t="shared" si="7"/>
        <v>-8.0986299746047468E-5</v>
      </c>
      <c r="D489" s="3" t="s">
        <v>28495</v>
      </c>
      <c r="E489" s="3" t="s">
        <v>28496</v>
      </c>
      <c r="F489" s="3">
        <v>859</v>
      </c>
      <c r="G489" s="40">
        <v>7.7944618164919696E+16</v>
      </c>
      <c r="H489" s="40">
        <v>1.08381497534126E+17</v>
      </c>
    </row>
    <row r="490" spans="1:8">
      <c r="A490" s="2">
        <v>41007</v>
      </c>
      <c r="B490" s="37" t="s">
        <v>28497</v>
      </c>
      <c r="C490" s="12">
        <f t="shared" si="7"/>
        <v>-8.0986327525233348E-5</v>
      </c>
      <c r="D490" s="3" t="s">
        <v>28498</v>
      </c>
      <c r="E490" s="3" t="s">
        <v>28499</v>
      </c>
      <c r="F490" s="3">
        <v>859</v>
      </c>
      <c r="G490" s="40">
        <v>6.01141753520284E+16</v>
      </c>
      <c r="H490" s="40">
        <v>1.0860616077911501E+17</v>
      </c>
    </row>
    <row r="491" spans="1:8">
      <c r="A491" s="2">
        <v>41008</v>
      </c>
      <c r="B491" s="37" t="s">
        <v>28500</v>
      </c>
      <c r="C491" s="12">
        <f t="shared" si="7"/>
        <v>-3.1860063563733144E-3</v>
      </c>
      <c r="D491" s="3" t="s">
        <v>28501</v>
      </c>
      <c r="E491" s="3" t="s">
        <v>28502</v>
      </c>
      <c r="F491" s="3">
        <v>860</v>
      </c>
      <c r="G491" s="40">
        <v>2.07493657057791E+16</v>
      </c>
      <c r="H491" s="40">
        <v>6.1041152157749104E+16</v>
      </c>
    </row>
    <row r="492" spans="1:8">
      <c r="A492" s="2">
        <v>41009</v>
      </c>
      <c r="B492" s="37" t="s">
        <v>28503</v>
      </c>
      <c r="C492" s="12">
        <f t="shared" si="7"/>
        <v>-4.1350712578777857E-3</v>
      </c>
      <c r="D492" s="3" t="s">
        <v>28504</v>
      </c>
      <c r="E492" s="3" t="s">
        <v>28505</v>
      </c>
      <c r="F492" s="3">
        <v>858</v>
      </c>
      <c r="G492" s="40">
        <v>-2.84785550279402E+16</v>
      </c>
      <c r="H492" s="40">
        <v>4.24684958930572E+16</v>
      </c>
    </row>
    <row r="493" spans="1:8">
      <c r="A493" s="2">
        <v>41010</v>
      </c>
      <c r="B493" s="37" t="s">
        <v>28506</v>
      </c>
      <c r="C493" s="12">
        <f t="shared" si="7"/>
        <v>1.2174695007982132E-2</v>
      </c>
      <c r="D493" s="3" t="s">
        <v>28507</v>
      </c>
      <c r="E493" s="3" t="s">
        <v>28508</v>
      </c>
      <c r="F493" s="3">
        <v>857</v>
      </c>
      <c r="G493" s="40">
        <v>1.2630135978495901E+17</v>
      </c>
      <c r="H493" s="40">
        <v>5.9659404121636496E+16</v>
      </c>
    </row>
    <row r="494" spans="1:8">
      <c r="A494" s="2">
        <v>41011</v>
      </c>
      <c r="B494" s="37" t="s">
        <v>28509</v>
      </c>
      <c r="C494" s="12">
        <f t="shared" si="7"/>
        <v>2.078373159608897E-3</v>
      </c>
      <c r="D494" s="3" t="s">
        <v>28510</v>
      </c>
      <c r="E494" s="3" t="s">
        <v>28511</v>
      </c>
      <c r="F494" s="3">
        <v>858</v>
      </c>
      <c r="G494" s="40">
        <v>-1.61799108784443E+16</v>
      </c>
      <c r="H494" s="40">
        <v>0</v>
      </c>
    </row>
    <row r="495" spans="1:8">
      <c r="A495" s="2">
        <v>41012</v>
      </c>
      <c r="B495" s="37" t="s">
        <v>28512</v>
      </c>
      <c r="C495" s="12">
        <f t="shared" si="7"/>
        <v>-6.6453875951471902E-3</v>
      </c>
      <c r="D495" s="3" t="s">
        <v>28513</v>
      </c>
      <c r="E495" s="3" t="s">
        <v>28514</v>
      </c>
      <c r="F495" s="3">
        <v>855</v>
      </c>
      <c r="G495" s="40">
        <v>-7.63414882208908E+16</v>
      </c>
      <c r="H495" s="40">
        <v>5.0177499574722304E+16</v>
      </c>
    </row>
    <row r="496" spans="1:8">
      <c r="A496" s="2">
        <v>41013</v>
      </c>
      <c r="B496" s="37" t="s">
        <v>28515</v>
      </c>
      <c r="C496" s="12">
        <f t="shared" si="7"/>
        <v>-8.1532583131785729E-5</v>
      </c>
      <c r="D496" s="3" t="s">
        <v>28516</v>
      </c>
      <c r="E496" s="3" t="s">
        <v>28517</v>
      </c>
      <c r="F496" s="3">
        <v>855</v>
      </c>
      <c r="G496" s="40">
        <v>-7.9567576672831696E+16</v>
      </c>
      <c r="H496" s="40">
        <v>4.99927238175328E+16</v>
      </c>
    </row>
    <row r="497" spans="1:8">
      <c r="A497" s="2">
        <v>41014</v>
      </c>
      <c r="B497" s="37" t="s">
        <v>28518</v>
      </c>
      <c r="C497" s="12">
        <f t="shared" si="7"/>
        <v>-8.1532645356267711E-5</v>
      </c>
      <c r="D497" s="3" t="s">
        <v>28519</v>
      </c>
      <c r="E497" s="3" t="s">
        <v>28520</v>
      </c>
      <c r="F497" s="3">
        <v>855</v>
      </c>
      <c r="G497" s="40">
        <v>2.00174179379384E+17</v>
      </c>
      <c r="H497" s="40">
        <v>3.9196800144729104E+16</v>
      </c>
    </row>
    <row r="498" spans="1:8">
      <c r="A498" s="2">
        <v>41015</v>
      </c>
      <c r="B498" s="37" t="s">
        <v>28521</v>
      </c>
      <c r="C498" s="12">
        <f t="shared" si="7"/>
        <v>5.9309350261258732E-3</v>
      </c>
      <c r="D498" s="3" t="s">
        <v>28522</v>
      </c>
      <c r="E498" s="3" t="s">
        <v>28523</v>
      </c>
      <c r="F498" s="3">
        <v>858</v>
      </c>
      <c r="G498" s="40">
        <v>2.90976144877312E+17</v>
      </c>
      <c r="H498" s="40">
        <v>7.17108859402542E+16</v>
      </c>
    </row>
    <row r="499" spans="1:8">
      <c r="A499" s="2">
        <v>41016</v>
      </c>
      <c r="B499" s="37" t="s">
        <v>28524</v>
      </c>
      <c r="C499" s="12">
        <f t="shared" si="7"/>
        <v>2.0580637738634717E-3</v>
      </c>
      <c r="D499" s="3" t="s">
        <v>28525</v>
      </c>
      <c r="E499" s="3" t="s">
        <v>28526</v>
      </c>
      <c r="F499" s="3">
        <v>858</v>
      </c>
      <c r="G499" s="40">
        <v>3.2498090937185101E+17</v>
      </c>
      <c r="H499" s="40">
        <v>7.7585422225732304E+16</v>
      </c>
    </row>
    <row r="500" spans="1:8">
      <c r="A500" s="2">
        <v>41017</v>
      </c>
      <c r="B500" s="37" t="s">
        <v>28527</v>
      </c>
      <c r="C500" s="12">
        <f t="shared" si="7"/>
        <v>-2.1831759040456139E-3</v>
      </c>
      <c r="D500" s="3" t="s">
        <v>28528</v>
      </c>
      <c r="E500" s="3" t="s">
        <v>28529</v>
      </c>
      <c r="F500" s="3">
        <v>858</v>
      </c>
      <c r="G500" s="40">
        <v>2.9148460522132403E+17</v>
      </c>
      <c r="H500" s="40">
        <v>4.7936723812711296E+16</v>
      </c>
    </row>
    <row r="501" spans="1:8">
      <c r="A501" s="2">
        <v>41018</v>
      </c>
      <c r="B501" s="37" t="s">
        <v>28530</v>
      </c>
      <c r="C501" s="12">
        <f t="shared" si="7"/>
        <v>6.7577663660572255E-3</v>
      </c>
      <c r="D501" s="3" t="s">
        <v>28531</v>
      </c>
      <c r="E501" s="3" t="s">
        <v>28532</v>
      </c>
      <c r="F501" s="3">
        <v>858</v>
      </c>
      <c r="G501" s="40">
        <v>4.1233020077603597E+17</v>
      </c>
      <c r="H501" s="40">
        <v>6.25116306202508E+16</v>
      </c>
    </row>
    <row r="502" spans="1:8">
      <c r="A502" s="2">
        <v>41019</v>
      </c>
      <c r="B502" s="37" t="s">
        <v>28533</v>
      </c>
      <c r="C502" s="12">
        <f t="shared" si="7"/>
        <v>7.9670965085922151E-3</v>
      </c>
      <c r="D502" s="3" t="s">
        <v>28534</v>
      </c>
      <c r="E502" s="3" t="s">
        <v>28535</v>
      </c>
      <c r="F502" s="3">
        <v>860</v>
      </c>
      <c r="G502" s="40">
        <v>4.79158854111448E+17</v>
      </c>
      <c r="H502" s="40">
        <v>7.9914769306151696E+16</v>
      </c>
    </row>
    <row r="503" spans="1:8">
      <c r="A503" s="2">
        <v>41020</v>
      </c>
      <c r="B503" s="37" t="s">
        <v>28536</v>
      </c>
      <c r="C503" s="12">
        <f t="shared" si="7"/>
        <v>-8.1519319218313299E-5</v>
      </c>
      <c r="D503" s="3" t="s">
        <v>28537</v>
      </c>
      <c r="E503" s="3" t="s">
        <v>28538</v>
      </c>
      <c r="F503" s="3">
        <v>860</v>
      </c>
      <c r="G503" s="40">
        <v>5.4259629486495898E+17</v>
      </c>
      <c r="H503" s="40">
        <v>6.7135884106418E+16</v>
      </c>
    </row>
    <row r="504" spans="1:8">
      <c r="A504" s="2">
        <v>41021</v>
      </c>
      <c r="B504" s="37" t="s">
        <v>28539</v>
      </c>
      <c r="C504" s="12">
        <f t="shared" si="7"/>
        <v>-8.1519351562992127E-5</v>
      </c>
      <c r="D504" s="3" t="s">
        <v>28540</v>
      </c>
      <c r="E504" s="3" t="s">
        <v>28541</v>
      </c>
      <c r="F504" s="3">
        <v>860</v>
      </c>
      <c r="G504" s="40">
        <v>2.4610472401976701E+17</v>
      </c>
      <c r="H504" s="40">
        <v>1.09467861566954E+17</v>
      </c>
    </row>
    <row r="505" spans="1:8">
      <c r="A505" s="2">
        <v>41022</v>
      </c>
      <c r="B505" s="37" t="s">
        <v>28542</v>
      </c>
      <c r="C505" s="12">
        <f t="shared" si="7"/>
        <v>-9.293134762166734E-3</v>
      </c>
      <c r="D505" s="3" t="s">
        <v>28543</v>
      </c>
      <c r="E505" s="3" t="s">
        <v>28544</v>
      </c>
      <c r="F505" s="3">
        <v>859</v>
      </c>
      <c r="G505" s="40">
        <v>1.1339367528187901E+17</v>
      </c>
      <c r="H505" s="40">
        <v>8.9389565271608496E+16</v>
      </c>
    </row>
    <row r="506" spans="1:8">
      <c r="A506" s="2">
        <v>41023</v>
      </c>
      <c r="B506" s="37" t="s">
        <v>28545</v>
      </c>
      <c r="C506" s="12">
        <f t="shared" si="7"/>
        <v>-4.0870012458796177E-3</v>
      </c>
      <c r="D506" s="3" t="s">
        <v>28546</v>
      </c>
      <c r="E506" s="3" t="s">
        <v>28547</v>
      </c>
      <c r="F506" s="3">
        <v>859</v>
      </c>
      <c r="G506" s="40">
        <v>6.03202835885114E+16</v>
      </c>
      <c r="H506" s="40">
        <v>4.3194853900648496E+16</v>
      </c>
    </row>
    <row r="507" spans="1:8">
      <c r="A507" s="2">
        <v>41024</v>
      </c>
      <c r="B507" s="37" t="s">
        <v>28548</v>
      </c>
      <c r="C507" s="12">
        <f t="shared" si="7"/>
        <v>8.476287103294719E-3</v>
      </c>
      <c r="D507" s="3" t="s">
        <v>28549</v>
      </c>
      <c r="E507" s="3" t="s">
        <v>28550</v>
      </c>
      <c r="F507" s="3">
        <v>858</v>
      </c>
      <c r="G507" s="40">
        <v>8.4187176358509296E+16</v>
      </c>
      <c r="H507" s="40">
        <v>6.1376221860428096E+16</v>
      </c>
    </row>
    <row r="508" spans="1:8">
      <c r="A508" s="2">
        <v>41025</v>
      </c>
      <c r="B508" s="37" t="s">
        <v>28551</v>
      </c>
      <c r="C508" s="12">
        <f t="shared" si="7"/>
        <v>9.1459139007064715E-3</v>
      </c>
      <c r="D508" s="3" t="s">
        <v>28552</v>
      </c>
      <c r="E508" s="3" t="s">
        <v>28553</v>
      </c>
      <c r="F508" s="3">
        <v>860</v>
      </c>
      <c r="G508" s="40">
        <v>3.1228968725929101E+17</v>
      </c>
      <c r="H508" s="40">
        <v>8.1320687756232896E+16</v>
      </c>
    </row>
    <row r="509" spans="1:8">
      <c r="A509" s="2">
        <v>41026</v>
      </c>
      <c r="B509" s="37" t="s">
        <v>28554</v>
      </c>
      <c r="C509" s="12">
        <f t="shared" si="7"/>
        <v>3.1049633222752621E-3</v>
      </c>
      <c r="D509" s="3" t="s">
        <v>28555</v>
      </c>
      <c r="E509" s="3" t="s">
        <v>28556</v>
      </c>
      <c r="F509" s="3">
        <v>859</v>
      </c>
      <c r="G509" s="40">
        <v>3.6276011434754598E+17</v>
      </c>
      <c r="H509" s="40">
        <v>8.8308554947154896E+16</v>
      </c>
    </row>
    <row r="510" spans="1:8">
      <c r="A510" s="2">
        <v>41027</v>
      </c>
      <c r="B510" s="37" t="s">
        <v>28557</v>
      </c>
      <c r="C510" s="12">
        <f t="shared" si="7"/>
        <v>-8.1516224196185973E-5</v>
      </c>
      <c r="D510" s="3" t="s">
        <v>28558</v>
      </c>
      <c r="E510" s="3" t="s">
        <v>28559</v>
      </c>
      <c r="F510" s="3">
        <v>859</v>
      </c>
      <c r="G510" s="40">
        <v>2.41956729013276E+17</v>
      </c>
      <c r="H510" s="40">
        <v>1.1754128102160701E+17</v>
      </c>
    </row>
    <row r="511" spans="1:8">
      <c r="A511" s="2">
        <v>41028</v>
      </c>
      <c r="B511" s="37" t="s">
        <v>28560</v>
      </c>
      <c r="C511" s="12">
        <f t="shared" si="7"/>
        <v>-8.1516249537497907E-5</v>
      </c>
      <c r="D511" s="3" t="s">
        <v>28561</v>
      </c>
      <c r="E511" s="3" t="s">
        <v>28562</v>
      </c>
      <c r="F511" s="3">
        <v>859</v>
      </c>
      <c r="G511" s="40">
        <v>4.6852100279299098E+17</v>
      </c>
      <c r="H511" s="40">
        <v>1.6973239286965402E+17</v>
      </c>
    </row>
    <row r="512" spans="1:8">
      <c r="A512" s="2">
        <v>41028</v>
      </c>
      <c r="B512" s="37" t="s">
        <v>28560</v>
      </c>
      <c r="C512" s="12">
        <f t="shared" si="7"/>
        <v>0</v>
      </c>
      <c r="D512" s="3" t="s">
        <v>28561</v>
      </c>
      <c r="E512" s="3" t="s">
        <v>28562</v>
      </c>
      <c r="F512" s="3">
        <v>859</v>
      </c>
      <c r="G512" s="40">
        <v>4.6852100279299098E+17</v>
      </c>
      <c r="H512" s="40">
        <v>1.6973239286965402E+17</v>
      </c>
    </row>
    <row r="513" spans="1:8">
      <c r="A513" s="2">
        <v>41029</v>
      </c>
      <c r="B513" s="37" t="s">
        <v>28563</v>
      </c>
      <c r="C513" s="12">
        <f t="shared" si="7"/>
        <v>3.613299084955608E-3</v>
      </c>
      <c r="D513" s="3" t="s">
        <v>28564</v>
      </c>
      <c r="E513" s="3" t="s">
        <v>28565</v>
      </c>
      <c r="F513" s="3">
        <v>859</v>
      </c>
      <c r="G513" s="40">
        <v>5.3594800682432E+17</v>
      </c>
      <c r="H513" s="40">
        <v>1.8707609245146E+17</v>
      </c>
    </row>
    <row r="514" spans="1:8">
      <c r="A514" s="2">
        <v>41030</v>
      </c>
      <c r="B514" s="37" t="s">
        <v>28566</v>
      </c>
      <c r="C514" s="12">
        <f t="shared" si="7"/>
        <v>-8.0986310067825677E-5</v>
      </c>
      <c r="D514" s="3" t="s">
        <v>28567</v>
      </c>
      <c r="E514" s="3" t="s">
        <v>28568</v>
      </c>
      <c r="F514" s="3">
        <v>859</v>
      </c>
      <c r="G514" s="40">
        <v>5.3594800705059699E+17</v>
      </c>
      <c r="H514" s="40">
        <v>1.5156810098719299E+17</v>
      </c>
    </row>
    <row r="515" spans="1:8">
      <c r="A515" s="2">
        <v>41031</v>
      </c>
      <c r="B515" s="37" t="s">
        <v>28569</v>
      </c>
      <c r="C515" s="12">
        <f t="shared" ref="C515:C578" si="8">+(B515-B514)/B514</f>
        <v>1.8083223135122593E-2</v>
      </c>
      <c r="D515" s="3" t="s">
        <v>28570</v>
      </c>
      <c r="E515" s="3" t="s">
        <v>28571</v>
      </c>
      <c r="F515" s="3">
        <v>861</v>
      </c>
      <c r="G515" s="40">
        <v>8.2480153147960499E+17</v>
      </c>
      <c r="H515" s="40">
        <v>2.3211087694267802E+17</v>
      </c>
    </row>
    <row r="516" spans="1:8">
      <c r="A516" s="2">
        <v>41032</v>
      </c>
      <c r="B516" s="37" t="s">
        <v>28572</v>
      </c>
      <c r="C516" s="12">
        <f t="shared" si="8"/>
        <v>-1.3953623800133201E-3</v>
      </c>
      <c r="D516" s="3" t="s">
        <v>28573</v>
      </c>
      <c r="E516" s="3" t="s">
        <v>28574</v>
      </c>
      <c r="F516" s="3">
        <v>862</v>
      </c>
      <c r="G516" s="40">
        <v>7.7756838438387994E+17</v>
      </c>
      <c r="H516" s="40">
        <v>2.2882021629659901E+17</v>
      </c>
    </row>
    <row r="517" spans="1:8">
      <c r="A517" s="2">
        <v>41033</v>
      </c>
      <c r="B517" s="37" t="s">
        <v>28575</v>
      </c>
      <c r="C517" s="12">
        <f t="shared" si="8"/>
        <v>-1.0044723954136249E-2</v>
      </c>
      <c r="D517" s="3" t="s">
        <v>28576</v>
      </c>
      <c r="E517" s="3" t="s">
        <v>28577</v>
      </c>
      <c r="F517" s="3">
        <v>861</v>
      </c>
      <c r="G517" s="40">
        <v>5.6828843306146598E+17</v>
      </c>
      <c r="H517" s="40">
        <v>2.0410966158009901E+17</v>
      </c>
    </row>
    <row r="518" spans="1:8">
      <c r="A518" s="2">
        <v>41034</v>
      </c>
      <c r="B518" s="37" t="s">
        <v>28578</v>
      </c>
      <c r="C518" s="12">
        <f t="shared" si="8"/>
        <v>-8.0986323111042032E-5</v>
      </c>
      <c r="D518" s="3" t="s">
        <v>28579</v>
      </c>
      <c r="E518" s="3" t="s">
        <v>28580</v>
      </c>
      <c r="F518" s="3">
        <v>861</v>
      </c>
      <c r="G518" s="40">
        <v>5.6828843328049997E+17</v>
      </c>
      <c r="H518" s="40">
        <v>2.04101372669144E+17</v>
      </c>
    </row>
    <row r="519" spans="1:8">
      <c r="A519" s="2">
        <v>41035</v>
      </c>
      <c r="B519" s="37" t="s">
        <v>28581</v>
      </c>
      <c r="C519" s="12">
        <f t="shared" si="8"/>
        <v>-8.0986326846644246E-5</v>
      </c>
      <c r="D519" s="3" t="s">
        <v>28582</v>
      </c>
      <c r="E519" s="3" t="s">
        <v>28583</v>
      </c>
      <c r="F519" s="3">
        <v>861</v>
      </c>
      <c r="G519" s="40">
        <v>5.68288432939144E+17</v>
      </c>
      <c r="H519" s="40">
        <v>2.0404483206351699E+17</v>
      </c>
    </row>
    <row r="520" spans="1:8">
      <c r="A520" s="2">
        <v>41036</v>
      </c>
      <c r="B520" s="37" t="s">
        <v>28584</v>
      </c>
      <c r="C520" s="12">
        <f t="shared" si="8"/>
        <v>1.2646681800719435E-3</v>
      </c>
      <c r="D520" s="3" t="s">
        <v>28585</v>
      </c>
      <c r="E520" s="3" t="s">
        <v>28586</v>
      </c>
      <c r="F520" s="3">
        <v>861</v>
      </c>
      <c r="G520" s="40">
        <v>5.94160558781088E+17</v>
      </c>
      <c r="H520" s="40">
        <v>2.5490684664559501E+17</v>
      </c>
    </row>
    <row r="521" spans="1:8">
      <c r="A521" s="2">
        <v>41037</v>
      </c>
      <c r="B521" s="37" t="s">
        <v>28587</v>
      </c>
      <c r="C521" s="12">
        <f t="shared" si="8"/>
        <v>1.8586879676374894E-3</v>
      </c>
      <c r="D521" s="3" t="s">
        <v>28588</v>
      </c>
      <c r="E521" s="3" t="s">
        <v>28589</v>
      </c>
      <c r="F521" s="3">
        <v>861</v>
      </c>
      <c r="G521" s="40">
        <v>6.3219498007235699E+17</v>
      </c>
      <c r="H521" s="40">
        <v>2.8276339269399901E+17</v>
      </c>
    </row>
    <row r="522" spans="1:8">
      <c r="A522" s="2">
        <v>41038</v>
      </c>
      <c r="B522" s="37" t="s">
        <v>28590</v>
      </c>
      <c r="C522" s="12">
        <f t="shared" si="8"/>
        <v>-1.3078705962817801E-3</v>
      </c>
      <c r="D522" s="3" t="s">
        <v>28591</v>
      </c>
      <c r="E522" s="3" t="s">
        <v>28592</v>
      </c>
      <c r="F522" s="3">
        <v>859</v>
      </c>
      <c r="G522" s="40">
        <v>6.7000703811411699E+17</v>
      </c>
      <c r="H522" s="40">
        <v>2.52251501632736E+17</v>
      </c>
    </row>
    <row r="523" spans="1:8">
      <c r="A523" s="2">
        <v>41039</v>
      </c>
      <c r="B523" s="37" t="s">
        <v>28593</v>
      </c>
      <c r="C523" s="12">
        <f t="shared" si="8"/>
        <v>-6.9735020836705266E-3</v>
      </c>
      <c r="D523" s="3" t="s">
        <v>28594</v>
      </c>
      <c r="E523" s="3" t="s">
        <v>28595</v>
      </c>
      <c r="F523" s="3">
        <v>860</v>
      </c>
      <c r="G523" s="40">
        <v>6.1300789148887194E+17</v>
      </c>
      <c r="H523" s="40">
        <v>2.3479821983626598E+17</v>
      </c>
    </row>
    <row r="524" spans="1:8">
      <c r="A524" s="2">
        <v>41040</v>
      </c>
      <c r="B524" s="37" t="s">
        <v>28596</v>
      </c>
      <c r="C524" s="12">
        <f t="shared" si="8"/>
        <v>-3.1023258970945492E-3</v>
      </c>
      <c r="D524" s="3" t="s">
        <v>28597</v>
      </c>
      <c r="E524" s="3" t="s">
        <v>28598</v>
      </c>
      <c r="F524" s="3">
        <v>857</v>
      </c>
      <c r="G524" s="40">
        <v>3.40531315073376E+17</v>
      </c>
      <c r="H524" s="40">
        <v>2.2723238279875501E+17</v>
      </c>
    </row>
    <row r="525" spans="1:8">
      <c r="A525" s="2">
        <v>41041</v>
      </c>
      <c r="B525" s="37" t="s">
        <v>28599</v>
      </c>
      <c r="C525" s="12">
        <f t="shared" si="8"/>
        <v>-8.146564491562792E-5</v>
      </c>
      <c r="D525" s="3" t="s">
        <v>28600</v>
      </c>
      <c r="E525" s="3" t="s">
        <v>28601</v>
      </c>
      <c r="F525" s="3">
        <v>857</v>
      </c>
      <c r="G525" s="40">
        <v>3.0579780833514701E+17</v>
      </c>
      <c r="H525" s="40">
        <v>2.27219339764656E+17</v>
      </c>
    </row>
    <row r="526" spans="1:8">
      <c r="A526" s="2">
        <v>41042</v>
      </c>
      <c r="B526" s="37" t="s">
        <v>28602</v>
      </c>
      <c r="C526" s="12">
        <f t="shared" si="8"/>
        <v>-8.1465670862029428E-5</v>
      </c>
      <c r="D526" s="3" t="s">
        <v>28603</v>
      </c>
      <c r="E526" s="3" t="s">
        <v>28604</v>
      </c>
      <c r="F526" s="3">
        <v>857</v>
      </c>
      <c r="G526" s="40">
        <v>4.1473898927262797E+17</v>
      </c>
      <c r="H526" s="40">
        <v>2.42806524663076E+17</v>
      </c>
    </row>
    <row r="527" spans="1:8">
      <c r="A527" s="2">
        <v>41043</v>
      </c>
      <c r="B527" s="37" t="s">
        <v>28605</v>
      </c>
      <c r="C527" s="12">
        <f t="shared" si="8"/>
        <v>-2.174649245746605E-2</v>
      </c>
      <c r="D527" s="3" t="s">
        <v>28606</v>
      </c>
      <c r="E527" s="3" t="s">
        <v>28607</v>
      </c>
      <c r="F527" s="3">
        <v>859</v>
      </c>
      <c r="G527" s="40">
        <v>8.37589204111048E+16</v>
      </c>
      <c r="H527" s="40">
        <v>2.10826541811132E+17</v>
      </c>
    </row>
    <row r="528" spans="1:8">
      <c r="A528" s="2">
        <v>41044</v>
      </c>
      <c r="B528" s="37" t="s">
        <v>28608</v>
      </c>
      <c r="C528" s="12">
        <f t="shared" si="8"/>
        <v>-4.4413034871119122E-3</v>
      </c>
      <c r="D528" s="3" t="s">
        <v>28609</v>
      </c>
      <c r="E528" s="3" t="s">
        <v>28610</v>
      </c>
      <c r="F528" s="3">
        <v>858</v>
      </c>
      <c r="G528" s="40">
        <v>2.76465559939891E+16</v>
      </c>
      <c r="H528" s="40">
        <v>2.0797340413209901E+17</v>
      </c>
    </row>
    <row r="529" spans="1:8">
      <c r="A529" s="2">
        <v>41045</v>
      </c>
      <c r="B529" s="37" t="s">
        <v>28611</v>
      </c>
      <c r="C529" s="12">
        <f t="shared" si="8"/>
        <v>-1.4974880409135225E-5</v>
      </c>
      <c r="D529" s="3" t="s">
        <v>28612</v>
      </c>
      <c r="E529" s="3" t="s">
        <v>28613</v>
      </c>
      <c r="F529" s="3">
        <v>860</v>
      </c>
      <c r="G529" s="40">
        <v>-4.3866249522831504E+16</v>
      </c>
      <c r="H529" s="40">
        <v>2.1310979376126202E+17</v>
      </c>
    </row>
    <row r="530" spans="1:8">
      <c r="A530" s="2">
        <v>41046</v>
      </c>
      <c r="B530" s="37" t="s">
        <v>28614</v>
      </c>
      <c r="C530" s="12">
        <f t="shared" si="8"/>
        <v>-1.4667451672823385E-2</v>
      </c>
      <c r="D530" s="3" t="s">
        <v>28615</v>
      </c>
      <c r="E530" s="3" t="s">
        <v>28616</v>
      </c>
      <c r="F530" s="3">
        <v>860</v>
      </c>
      <c r="G530" s="40">
        <v>-2.2092439328769501E+17</v>
      </c>
      <c r="H530" s="40">
        <v>1.7748398439728301E+17</v>
      </c>
    </row>
    <row r="531" spans="1:8">
      <c r="A531" s="2">
        <v>41047</v>
      </c>
      <c r="B531" s="37" t="s">
        <v>28617</v>
      </c>
      <c r="C531" s="12">
        <f t="shared" si="8"/>
        <v>6.0190034749577435E-3</v>
      </c>
      <c r="D531" s="3" t="s">
        <v>28618</v>
      </c>
      <c r="E531" s="3" t="s">
        <v>28619</v>
      </c>
      <c r="F531" s="3">
        <v>857</v>
      </c>
      <c r="G531" s="40">
        <v>-1.3933029901035699E+17</v>
      </c>
      <c r="H531" s="40">
        <v>1.9208520228416899E+17</v>
      </c>
    </row>
    <row r="532" spans="1:8">
      <c r="A532" s="2">
        <v>41048</v>
      </c>
      <c r="B532" s="37" t="s">
        <v>28620</v>
      </c>
      <c r="C532" s="12">
        <f t="shared" si="8"/>
        <v>-8.1485575775968241E-5</v>
      </c>
      <c r="D532" s="3" t="s">
        <v>28621</v>
      </c>
      <c r="E532" s="3" t="s">
        <v>28622</v>
      </c>
      <c r="F532" s="3">
        <v>857</v>
      </c>
      <c r="G532" s="40">
        <v>-2.0782966848495501E+17</v>
      </c>
      <c r="H532" s="40">
        <v>2.3800053812179501E+17</v>
      </c>
    </row>
    <row r="533" spans="1:8">
      <c r="A533" s="2">
        <v>41049</v>
      </c>
      <c r="B533" s="37" t="s">
        <v>28623</v>
      </c>
      <c r="C533" s="12">
        <f t="shared" si="8"/>
        <v>-8.1485695576332355E-5</v>
      </c>
      <c r="D533" s="3" t="s">
        <v>28624</v>
      </c>
      <c r="E533" s="3" t="s">
        <v>28625</v>
      </c>
      <c r="F533" s="3">
        <v>857</v>
      </c>
      <c r="G533" s="40">
        <v>-2.8144943797941699E+17</v>
      </c>
      <c r="H533" s="40">
        <v>2.5158056610983501E+17</v>
      </c>
    </row>
    <row r="534" spans="1:8">
      <c r="A534" s="2">
        <v>41050</v>
      </c>
      <c r="B534" s="37" t="s">
        <v>28626</v>
      </c>
      <c r="C534" s="12">
        <f t="shared" si="8"/>
        <v>-8.1485705265288265E-5</v>
      </c>
      <c r="D534" s="3" t="s">
        <v>28627</v>
      </c>
      <c r="E534" s="3" t="s">
        <v>28628</v>
      </c>
      <c r="F534" s="3">
        <v>857</v>
      </c>
      <c r="G534" s="40">
        <v>-2.8144914397193901E+17</v>
      </c>
      <c r="H534" s="40">
        <v>3.22686845206352E+17</v>
      </c>
    </row>
    <row r="535" spans="1:8">
      <c r="A535" s="2">
        <v>41051</v>
      </c>
      <c r="B535" s="37" t="s">
        <v>28629</v>
      </c>
      <c r="C535" s="12">
        <f t="shared" si="8"/>
        <v>1.8994955863392508E-2</v>
      </c>
      <c r="D535" s="3" t="s">
        <v>28630</v>
      </c>
      <c r="E535" s="3" t="s">
        <v>28631</v>
      </c>
      <c r="F535" s="3">
        <v>858</v>
      </c>
      <c r="G535" s="40">
        <v>-9.5695511521327392E+16</v>
      </c>
      <c r="H535" s="40">
        <v>3.6985276215430298E+17</v>
      </c>
    </row>
    <row r="536" spans="1:8">
      <c r="A536" s="2">
        <v>41052</v>
      </c>
      <c r="B536" s="37" t="s">
        <v>28632</v>
      </c>
      <c r="C536" s="12">
        <f t="shared" si="8"/>
        <v>-4.3676235541753195E-3</v>
      </c>
      <c r="D536" s="3" t="s">
        <v>28633</v>
      </c>
      <c r="E536" s="3" t="s">
        <v>28634</v>
      </c>
      <c r="F536" s="3">
        <v>857</v>
      </c>
      <c r="G536" s="40">
        <v>-3.9450569894505904E+16</v>
      </c>
      <c r="H536" s="40">
        <v>3.5065163081559098E+17</v>
      </c>
    </row>
    <row r="537" spans="1:8">
      <c r="A537" s="2">
        <v>41053</v>
      </c>
      <c r="B537" s="37" t="s">
        <v>28635</v>
      </c>
      <c r="C537" s="12">
        <f t="shared" si="8"/>
        <v>-1.8963927680674397E-4</v>
      </c>
      <c r="D537" s="3" t="s">
        <v>28636</v>
      </c>
      <c r="E537" s="3" t="s">
        <v>28637</v>
      </c>
      <c r="F537" s="3">
        <v>858</v>
      </c>
      <c r="G537" s="40">
        <v>0.72962290581073397</v>
      </c>
      <c r="H537" s="40">
        <v>3.5030343408691699E+17</v>
      </c>
    </row>
    <row r="538" spans="1:8">
      <c r="A538" s="2">
        <v>41054</v>
      </c>
      <c r="B538" s="37" t="s">
        <v>28638</v>
      </c>
      <c r="C538" s="12">
        <f t="shared" si="8"/>
        <v>-2.5850535443344117E-3</v>
      </c>
      <c r="D538" s="3" t="s">
        <v>28639</v>
      </c>
      <c r="E538" s="3" t="s">
        <v>28640</v>
      </c>
      <c r="F538" s="3">
        <v>856</v>
      </c>
      <c r="G538" s="40">
        <v>-1.1919234978290701E+17</v>
      </c>
      <c r="H538" s="40">
        <v>3.43404928773912E+17</v>
      </c>
    </row>
    <row r="539" spans="1:8">
      <c r="A539" s="2">
        <v>41055</v>
      </c>
      <c r="B539" s="37" t="s">
        <v>28641</v>
      </c>
      <c r="C539" s="12">
        <f t="shared" si="8"/>
        <v>-8.1482058483489173E-5</v>
      </c>
      <c r="D539" s="3" t="s">
        <v>28642</v>
      </c>
      <c r="E539" s="3" t="s">
        <v>28643</v>
      </c>
      <c r="F539" s="3">
        <v>856</v>
      </c>
      <c r="G539" s="40">
        <v>-2.1233068170760198E+17</v>
      </c>
      <c r="H539" s="40">
        <v>3.0711537947255699E+17</v>
      </c>
    </row>
    <row r="540" spans="1:8">
      <c r="A540" s="2">
        <v>41056</v>
      </c>
      <c r="B540" s="37" t="s">
        <v>28644</v>
      </c>
      <c r="C540" s="12">
        <f t="shared" si="8"/>
        <v>-8.1482251733962021E-5</v>
      </c>
      <c r="D540" s="3" t="s">
        <v>28645</v>
      </c>
      <c r="E540" s="3" t="s">
        <v>28646</v>
      </c>
      <c r="F540" s="3">
        <v>856</v>
      </c>
      <c r="G540" s="40">
        <v>-2.42238705498248E+17</v>
      </c>
      <c r="H540" s="40">
        <v>2.9848436463958502E+17</v>
      </c>
    </row>
    <row r="541" spans="1:8">
      <c r="A541" s="2">
        <v>41057</v>
      </c>
      <c r="B541" s="37" t="s">
        <v>28647</v>
      </c>
      <c r="C541" s="12">
        <f t="shared" si="8"/>
        <v>-6.5331100256682817E-3</v>
      </c>
      <c r="D541" s="3" t="s">
        <v>28648</v>
      </c>
      <c r="E541" s="3" t="s">
        <v>28649</v>
      </c>
      <c r="F541" s="3">
        <v>857</v>
      </c>
      <c r="G541" s="40">
        <v>-2.9962683400095802E+17</v>
      </c>
      <c r="H541" s="40">
        <v>2.21714159997212E+17</v>
      </c>
    </row>
    <row r="542" spans="1:8">
      <c r="A542" s="2">
        <v>41057</v>
      </c>
      <c r="B542" s="37" t="s">
        <v>28647</v>
      </c>
      <c r="C542" s="12">
        <f t="shared" si="8"/>
        <v>0</v>
      </c>
      <c r="D542" s="3" t="s">
        <v>28648</v>
      </c>
      <c r="E542" s="3" t="s">
        <v>28649</v>
      </c>
      <c r="F542" s="3">
        <v>857</v>
      </c>
      <c r="G542" s="40">
        <v>-2.9962683400095802E+17</v>
      </c>
      <c r="H542" s="40">
        <v>2.21714159997212E+17</v>
      </c>
    </row>
    <row r="543" spans="1:8">
      <c r="A543" s="2">
        <v>41058</v>
      </c>
      <c r="B543" s="37" t="s">
        <v>28650</v>
      </c>
      <c r="C543" s="12">
        <f t="shared" si="8"/>
        <v>2.5864908979697995E-3</v>
      </c>
      <c r="D543" s="3" t="s">
        <v>28651</v>
      </c>
      <c r="E543" s="3" t="s">
        <v>28652</v>
      </c>
      <c r="F543" s="3">
        <v>858</v>
      </c>
      <c r="G543" s="40">
        <v>-2.7654853905652198E+17</v>
      </c>
      <c r="H543" s="40">
        <v>2.3404681923291802E+17</v>
      </c>
    </row>
    <row r="544" spans="1:8">
      <c r="A544" s="2">
        <v>41059</v>
      </c>
      <c r="B544" s="37" t="s">
        <v>28653</v>
      </c>
      <c r="C544" s="12">
        <f t="shared" si="8"/>
        <v>-7.6582546261013988E-3</v>
      </c>
      <c r="D544" s="3" t="s">
        <v>28654</v>
      </c>
      <c r="E544" s="3" t="s">
        <v>28655</v>
      </c>
      <c r="F544" s="3">
        <v>856</v>
      </c>
      <c r="G544" s="40">
        <v>-3.6943462496492403E+17</v>
      </c>
      <c r="H544" s="40">
        <v>2.12648335787808E+17</v>
      </c>
    </row>
    <row r="545" spans="1:8">
      <c r="A545" s="2">
        <v>41060</v>
      </c>
      <c r="B545" s="37" t="s">
        <v>28656</v>
      </c>
      <c r="C545" s="12">
        <f t="shared" si="8"/>
        <v>1.9453846640295581E-2</v>
      </c>
      <c r="D545" s="3" t="s">
        <v>28657</v>
      </c>
      <c r="E545" s="3" t="s">
        <v>28658</v>
      </c>
      <c r="F545" s="3">
        <v>856</v>
      </c>
      <c r="G545" s="40">
        <v>-2.0207240751584E+17</v>
      </c>
      <c r="H545" s="40">
        <v>2.6118516548008301E+17</v>
      </c>
    </row>
    <row r="546" spans="1:8">
      <c r="A546" s="2">
        <v>41061</v>
      </c>
      <c r="B546" s="37" t="s">
        <v>28659</v>
      </c>
      <c r="C546" s="12">
        <f t="shared" si="8"/>
        <v>-2.8791192271313281E-2</v>
      </c>
      <c r="D546" s="3" t="s">
        <v>28660</v>
      </c>
      <c r="E546" s="3" t="s">
        <v>28661</v>
      </c>
      <c r="F546" s="3">
        <v>855</v>
      </c>
      <c r="G546" s="40">
        <v>-5.5031988512901498E+17</v>
      </c>
      <c r="H546" s="40">
        <v>1.8885274737721699E+17</v>
      </c>
    </row>
    <row r="547" spans="1:8">
      <c r="A547" s="2">
        <v>41062</v>
      </c>
      <c r="B547" s="37" t="s">
        <v>28662</v>
      </c>
      <c r="C547" s="12">
        <f t="shared" si="8"/>
        <v>-8.0986266608594332E-5</v>
      </c>
      <c r="D547" s="3" t="s">
        <v>28663</v>
      </c>
      <c r="E547" s="3" t="s">
        <v>28664</v>
      </c>
      <c r="F547" s="3">
        <v>855</v>
      </c>
      <c r="G547" s="40">
        <v>-5.4306558642964698E+17</v>
      </c>
      <c r="H547" s="40">
        <v>1.9663584618021299E+17</v>
      </c>
    </row>
    <row r="548" spans="1:8">
      <c r="A548" s="2">
        <v>41063</v>
      </c>
      <c r="B548" s="37" t="s">
        <v>28665</v>
      </c>
      <c r="C548" s="12">
        <f t="shared" si="8"/>
        <v>-8.0986348159159732E-5</v>
      </c>
      <c r="D548" s="3" t="s">
        <v>28666</v>
      </c>
      <c r="E548" s="3" t="s">
        <v>28667</v>
      </c>
      <c r="F548" s="3">
        <v>855</v>
      </c>
      <c r="G548" s="40">
        <v>-4.8385732551589197E+17</v>
      </c>
      <c r="H548" s="40">
        <v>2.5873953678344602E+17</v>
      </c>
    </row>
    <row r="549" spans="1:8">
      <c r="A549" s="2">
        <v>41064</v>
      </c>
      <c r="B549" s="37" t="s">
        <v>28668</v>
      </c>
      <c r="C549" s="12">
        <f t="shared" si="8"/>
        <v>-1.2257877938852517E-2</v>
      </c>
      <c r="D549" s="3" t="s">
        <v>28669</v>
      </c>
      <c r="E549" s="3" t="s">
        <v>28670</v>
      </c>
      <c r="F549" s="3">
        <v>853</v>
      </c>
      <c r="G549" s="40">
        <v>-5.55340201186056E+17</v>
      </c>
      <c r="H549" s="40">
        <v>2.14073303985732E+17</v>
      </c>
    </row>
    <row r="550" spans="1:8">
      <c r="A550" s="2">
        <v>41065</v>
      </c>
      <c r="B550" s="37" t="s">
        <v>28671</v>
      </c>
      <c r="C550" s="12">
        <f t="shared" si="8"/>
        <v>-2.3688526928272624E-3</v>
      </c>
      <c r="D550" s="3" t="s">
        <v>28672</v>
      </c>
      <c r="E550" s="3" t="s">
        <v>28673</v>
      </c>
      <c r="F550" s="3">
        <v>852</v>
      </c>
      <c r="G550" s="40">
        <v>-5.6756170963848902E+17</v>
      </c>
      <c r="H550" s="40">
        <v>2.0843756383746499E+17</v>
      </c>
    </row>
    <row r="551" spans="1:8">
      <c r="A551" s="2">
        <v>41066</v>
      </c>
      <c r="B551" s="37" t="s">
        <v>28674</v>
      </c>
      <c r="C551" s="12">
        <f t="shared" si="8"/>
        <v>1.0451693482872032E-2</v>
      </c>
      <c r="D551" s="3" t="s">
        <v>28675</v>
      </c>
      <c r="E551" s="3" t="s">
        <v>28676</v>
      </c>
      <c r="F551" s="3">
        <v>852</v>
      </c>
      <c r="G551" s="40">
        <v>-5.1673512708876301E+17</v>
      </c>
      <c r="H551" s="40">
        <v>2.4027277196238598E+17</v>
      </c>
    </row>
    <row r="552" spans="1:8">
      <c r="A552" s="2">
        <v>41067</v>
      </c>
      <c r="B552" s="37" t="s">
        <v>28677</v>
      </c>
      <c r="C552" s="12">
        <f t="shared" si="8"/>
        <v>2.0786568009959349E-3</v>
      </c>
      <c r="D552" s="3" t="s">
        <v>28678</v>
      </c>
      <c r="E552" s="3" t="s">
        <v>28679</v>
      </c>
      <c r="F552" s="3">
        <v>851</v>
      </c>
      <c r="G552" s="40">
        <v>-5.1544258718053197E+17</v>
      </c>
      <c r="H552" s="40">
        <v>2.4570084463246E+17</v>
      </c>
    </row>
    <row r="553" spans="1:8">
      <c r="A553" s="2">
        <v>41068</v>
      </c>
      <c r="B553" s="37" t="s">
        <v>28680</v>
      </c>
      <c r="C553" s="12">
        <f t="shared" si="8"/>
        <v>-9.1166207410178935E-3</v>
      </c>
      <c r="D553" s="3" t="s">
        <v>28681</v>
      </c>
      <c r="E553" s="3" t="s">
        <v>28682</v>
      </c>
      <c r="F553" s="3">
        <v>845</v>
      </c>
      <c r="G553" s="40">
        <v>-5.5957895889042099E+17</v>
      </c>
      <c r="H553" s="40">
        <v>2.22971259170716E+17</v>
      </c>
    </row>
    <row r="554" spans="1:8">
      <c r="A554" s="2">
        <v>41069</v>
      </c>
      <c r="B554" s="37" t="s">
        <v>28683</v>
      </c>
      <c r="C554" s="12">
        <f t="shared" si="8"/>
        <v>-8.0847799355768813E-5</v>
      </c>
      <c r="D554" s="3" t="s">
        <v>28684</v>
      </c>
      <c r="E554" s="3" t="s">
        <v>28685</v>
      </c>
      <c r="F554" s="3">
        <v>845</v>
      </c>
      <c r="G554" s="40">
        <v>-5.20909755221024E+17</v>
      </c>
      <c r="H554" s="40">
        <v>2.2411681075026E+17</v>
      </c>
    </row>
    <row r="555" spans="1:8">
      <c r="A555" s="2">
        <v>41070</v>
      </c>
      <c r="B555" s="37" t="s">
        <v>28686</v>
      </c>
      <c r="C555" s="12">
        <f t="shared" si="8"/>
        <v>-8.0847727223599136E-5</v>
      </c>
      <c r="D555" s="3" t="s">
        <v>28687</v>
      </c>
      <c r="E555" s="3" t="s">
        <v>28688</v>
      </c>
      <c r="F555" s="3">
        <v>845</v>
      </c>
      <c r="G555" s="40">
        <v>-5.0294090117728698E+17</v>
      </c>
      <c r="H555" s="40">
        <v>2.4930448229340198E+17</v>
      </c>
    </row>
    <row r="556" spans="1:8">
      <c r="A556" s="2">
        <v>41071</v>
      </c>
      <c r="B556" s="37" t="s">
        <v>28689</v>
      </c>
      <c r="C556" s="12">
        <f t="shared" si="8"/>
        <v>-8.0847710558650242E-5</v>
      </c>
      <c r="D556" s="3" t="s">
        <v>28690</v>
      </c>
      <c r="E556" s="3" t="s">
        <v>28691</v>
      </c>
      <c r="F556" s="3">
        <v>845</v>
      </c>
      <c r="G556" s="40">
        <v>-5.0293716379533402E+17</v>
      </c>
      <c r="H556" s="40">
        <v>2.9469136330394099E+17</v>
      </c>
    </row>
    <row r="557" spans="1:8">
      <c r="A557" s="2">
        <v>41072</v>
      </c>
      <c r="B557" s="37" t="s">
        <v>28692</v>
      </c>
      <c r="C557" s="12">
        <f t="shared" si="8"/>
        <v>-1.3638757392021715E-2</v>
      </c>
      <c r="D557" s="3" t="s">
        <v>28693</v>
      </c>
      <c r="E557" s="3" t="s">
        <v>28694</v>
      </c>
      <c r="F557" s="3">
        <v>842</v>
      </c>
      <c r="G557" s="40">
        <v>-5.7900226670514995E+17</v>
      </c>
      <c r="H557" s="40">
        <v>2.54567178292924E+17</v>
      </c>
    </row>
    <row r="558" spans="1:8">
      <c r="A558" s="2">
        <v>41073</v>
      </c>
      <c r="B558" s="37" t="s">
        <v>28695</v>
      </c>
      <c r="C558" s="12">
        <f t="shared" si="8"/>
        <v>-3.3467963124293927E-3</v>
      </c>
      <c r="D558" s="3" t="s">
        <v>28696</v>
      </c>
      <c r="E558" s="3" t="s">
        <v>28697</v>
      </c>
      <c r="F558" s="3">
        <v>840</v>
      </c>
      <c r="G558" s="40">
        <v>-4.7187056475692301E+17</v>
      </c>
      <c r="H558" s="40">
        <v>2.1489689595560499E+17</v>
      </c>
    </row>
    <row r="559" spans="1:8">
      <c r="A559" s="2">
        <v>41074</v>
      </c>
      <c r="B559" s="37" t="s">
        <v>28698</v>
      </c>
      <c r="C559" s="12">
        <f t="shared" si="8"/>
        <v>1.4296038956038346E-3</v>
      </c>
      <c r="D559" s="3" t="s">
        <v>28699</v>
      </c>
      <c r="E559" s="3" t="s">
        <v>28700</v>
      </c>
      <c r="F559" s="3">
        <v>839</v>
      </c>
      <c r="G559" s="40">
        <v>-4.3270542617717299E+17</v>
      </c>
      <c r="H559" s="40">
        <v>2.1861203603733699E+17</v>
      </c>
    </row>
    <row r="560" spans="1:8">
      <c r="A560" s="2">
        <v>41075</v>
      </c>
      <c r="B560" s="37" t="s">
        <v>28701</v>
      </c>
      <c r="C560" s="12">
        <f t="shared" si="8"/>
        <v>-1.0735853387369952E-2</v>
      </c>
      <c r="D560" s="3" t="s">
        <v>28702</v>
      </c>
      <c r="E560" s="3" t="s">
        <v>28703</v>
      </c>
      <c r="F560" s="3">
        <v>836</v>
      </c>
      <c r="G560" s="40">
        <v>-5.02430557361032E+17</v>
      </c>
      <c r="H560" s="40">
        <v>1.9241567569680198E+17</v>
      </c>
    </row>
    <row r="561" spans="1:8">
      <c r="A561" s="2">
        <v>41076</v>
      </c>
      <c r="B561" s="37" t="s">
        <v>28704</v>
      </c>
      <c r="C561" s="12">
        <f t="shared" si="8"/>
        <v>-8.1098077067522423E-5</v>
      </c>
      <c r="D561" s="3" t="s">
        <v>28705</v>
      </c>
      <c r="E561" s="3" t="s">
        <v>28706</v>
      </c>
      <c r="F561" s="3">
        <v>836</v>
      </c>
      <c r="G561" s="40">
        <v>-4.05022217291344E+17</v>
      </c>
      <c r="H561" s="40">
        <v>1.9244907686191002E+17</v>
      </c>
    </row>
    <row r="562" spans="1:8">
      <c r="A562" s="2">
        <v>41077</v>
      </c>
      <c r="B562" s="37" t="s">
        <v>28707</v>
      </c>
      <c r="C562" s="12">
        <f t="shared" si="8"/>
        <v>-8.1098039252269378E-5</v>
      </c>
      <c r="D562" s="3" t="s">
        <v>28708</v>
      </c>
      <c r="E562" s="3" t="s">
        <v>28709</v>
      </c>
      <c r="F562" s="3">
        <v>836</v>
      </c>
      <c r="G562" s="40">
        <v>-4.4746010915231603E+17</v>
      </c>
      <c r="H562" s="40">
        <v>1.7197168950044198E+17</v>
      </c>
    </row>
    <row r="563" spans="1:8">
      <c r="A563" s="2">
        <v>41078</v>
      </c>
      <c r="B563" s="37" t="s">
        <v>28710</v>
      </c>
      <c r="C563" s="12">
        <f t="shared" si="8"/>
        <v>-8.1098058422508762E-5</v>
      </c>
      <c r="D563" s="3" t="s">
        <v>28711</v>
      </c>
      <c r="E563" s="3" t="s">
        <v>28712</v>
      </c>
      <c r="F563" s="3">
        <v>836</v>
      </c>
      <c r="G563" s="40">
        <v>-4.4745750355715398E+17</v>
      </c>
      <c r="H563" s="40">
        <v>1.5894712653299802E+17</v>
      </c>
    </row>
    <row r="564" spans="1:8">
      <c r="A564" s="2">
        <v>41079</v>
      </c>
      <c r="B564" s="37" t="s">
        <v>28713</v>
      </c>
      <c r="C564" s="12">
        <f t="shared" si="8"/>
        <v>1.0141492524501607E-2</v>
      </c>
      <c r="D564" s="3" t="s">
        <v>28714</v>
      </c>
      <c r="E564" s="3" t="s">
        <v>28715</v>
      </c>
      <c r="F564" s="3">
        <v>833</v>
      </c>
      <c r="G564" s="40">
        <v>-3.7466438845746899E+17</v>
      </c>
      <c r="H564" s="40">
        <v>1.6434142689101299E+17</v>
      </c>
    </row>
    <row r="565" spans="1:8">
      <c r="A565" s="2">
        <v>41080</v>
      </c>
      <c r="B565" s="37" t="s">
        <v>28716</v>
      </c>
      <c r="C565" s="12">
        <f t="shared" si="8"/>
        <v>1.4397967702034081E-3</v>
      </c>
      <c r="D565" s="3" t="s">
        <v>28717</v>
      </c>
      <c r="E565" s="3" t="s">
        <v>28718</v>
      </c>
      <c r="F565" s="3">
        <v>831</v>
      </c>
      <c r="G565" s="40">
        <v>-3.6299031321229498E+17</v>
      </c>
      <c r="H565" s="40">
        <v>1.6419966786989501E+17</v>
      </c>
    </row>
    <row r="566" spans="1:8">
      <c r="A566" s="2">
        <v>41081</v>
      </c>
      <c r="B566" s="37" t="s">
        <v>28719</v>
      </c>
      <c r="C566" s="12">
        <f t="shared" si="8"/>
        <v>-2.3276242837962938E-2</v>
      </c>
      <c r="D566" s="3" t="s">
        <v>28720</v>
      </c>
      <c r="E566" s="3" t="s">
        <v>28721</v>
      </c>
      <c r="F566" s="3">
        <v>831</v>
      </c>
      <c r="G566" s="40">
        <v>-6.19568974435024E+17</v>
      </c>
      <c r="H566" s="40">
        <v>1.1007294952070099E+17</v>
      </c>
    </row>
    <row r="567" spans="1:8">
      <c r="A567" s="2">
        <v>41082</v>
      </c>
      <c r="B567" s="37" t="s">
        <v>28722</v>
      </c>
      <c r="C567" s="12">
        <f t="shared" si="8"/>
        <v>-2.6064795573711918E-3</v>
      </c>
      <c r="D567" s="3" t="s">
        <v>28723</v>
      </c>
      <c r="E567" s="3" t="s">
        <v>28724</v>
      </c>
      <c r="F567" s="3">
        <v>831</v>
      </c>
      <c r="G567" s="40">
        <v>-6.1130027721136205E+17</v>
      </c>
      <c r="H567" s="40">
        <v>1.04378077678018E+17</v>
      </c>
    </row>
    <row r="568" spans="1:8">
      <c r="A568" s="2">
        <v>41083</v>
      </c>
      <c r="B568" s="37" t="s">
        <v>28725</v>
      </c>
      <c r="C568" s="12">
        <f t="shared" si="8"/>
        <v>-8.0612583672723672E-5</v>
      </c>
      <c r="D568" s="3" t="s">
        <v>28726</v>
      </c>
      <c r="E568" s="3" t="s">
        <v>28727</v>
      </c>
      <c r="F568" s="3">
        <v>831</v>
      </c>
      <c r="G568" s="40">
        <v>-6.1078425830220698E+17</v>
      </c>
      <c r="H568" s="40">
        <v>1.16539654108492E+17</v>
      </c>
    </row>
    <row r="569" spans="1:8">
      <c r="A569" s="2">
        <v>41084</v>
      </c>
      <c r="B569" s="37" t="s">
        <v>28728</v>
      </c>
      <c r="C569" s="12">
        <f t="shared" si="8"/>
        <v>-8.0612484973314281E-5</v>
      </c>
      <c r="D569" s="3" t="s">
        <v>28729</v>
      </c>
      <c r="E569" s="3" t="s">
        <v>28730</v>
      </c>
      <c r="F569" s="3">
        <v>831</v>
      </c>
      <c r="G569" s="40">
        <v>-5.9872572237876198E+17</v>
      </c>
      <c r="H569" s="40">
        <v>1.1058351666279699E+17</v>
      </c>
    </row>
    <row r="570" spans="1:8">
      <c r="A570" s="2">
        <v>41085</v>
      </c>
      <c r="B570" s="37" t="s">
        <v>28731</v>
      </c>
      <c r="C570" s="12">
        <f t="shared" si="8"/>
        <v>-2.1855596653621169E-2</v>
      </c>
      <c r="D570" s="3" t="s">
        <v>28732</v>
      </c>
      <c r="E570" s="3" t="s">
        <v>28733</v>
      </c>
      <c r="F570" s="3">
        <v>826</v>
      </c>
      <c r="G570" s="40">
        <v>-6.9302142075914995E+17</v>
      </c>
      <c r="H570" s="40">
        <v>6.3139292664049904E+16</v>
      </c>
    </row>
    <row r="571" spans="1:8">
      <c r="A571" s="2">
        <v>41086</v>
      </c>
      <c r="B571" s="37" t="s">
        <v>28734</v>
      </c>
      <c r="C571" s="12">
        <f t="shared" si="8"/>
        <v>3.7247448284881599E-3</v>
      </c>
      <c r="D571" s="3" t="s">
        <v>28735</v>
      </c>
      <c r="E571" s="3" t="s">
        <v>28736</v>
      </c>
      <c r="F571" s="3">
        <v>827</v>
      </c>
      <c r="G571" s="40">
        <v>-6.78498272361008E+17</v>
      </c>
      <c r="H571" s="40">
        <v>8.1219366589980304E+16</v>
      </c>
    </row>
    <row r="572" spans="1:8">
      <c r="A572" s="2">
        <v>41086</v>
      </c>
      <c r="B572" s="37" t="s">
        <v>28734</v>
      </c>
      <c r="C572" s="12">
        <f t="shared" si="8"/>
        <v>0</v>
      </c>
      <c r="D572" s="3" t="s">
        <v>28735</v>
      </c>
      <c r="E572" s="3" t="s">
        <v>28736</v>
      </c>
      <c r="F572" s="3">
        <v>827</v>
      </c>
      <c r="G572" s="40">
        <v>-6.78498272361008E+17</v>
      </c>
      <c r="H572" s="40">
        <v>8.1219366589980304E+16</v>
      </c>
    </row>
    <row r="573" spans="1:8">
      <c r="A573" s="2">
        <v>41087</v>
      </c>
      <c r="B573" s="37" t="s">
        <v>28737</v>
      </c>
      <c r="C573" s="12">
        <f t="shared" si="8"/>
        <v>1.2624199911092607E-2</v>
      </c>
      <c r="D573" s="3" t="s">
        <v>28738</v>
      </c>
      <c r="E573" s="3" t="s">
        <v>28739</v>
      </c>
      <c r="F573" s="3">
        <v>823</v>
      </c>
      <c r="G573" s="40">
        <v>-5.9439374088618598E+17</v>
      </c>
      <c r="H573" s="40">
        <v>1.09242232758884E+17</v>
      </c>
    </row>
    <row r="574" spans="1:8">
      <c r="A574" s="2">
        <v>41088</v>
      </c>
      <c r="B574" s="37" t="s">
        <v>28740</v>
      </c>
      <c r="C574" s="12">
        <f t="shared" si="8"/>
        <v>-1.3993070615951409E-2</v>
      </c>
      <c r="D574" s="3" t="s">
        <v>28741</v>
      </c>
      <c r="E574" s="3" t="s">
        <v>28742</v>
      </c>
      <c r="F574" s="3">
        <v>822</v>
      </c>
      <c r="G574" s="40">
        <v>-6.6887262188055501E+17</v>
      </c>
      <c r="H574" s="40">
        <v>7.8154473101765104E+16</v>
      </c>
    </row>
    <row r="575" spans="1:8">
      <c r="A575" s="2">
        <v>41089</v>
      </c>
      <c r="B575" s="37" t="s">
        <v>28743</v>
      </c>
      <c r="C575" s="12">
        <f t="shared" si="8"/>
        <v>9.7885606755230125E-3</v>
      </c>
      <c r="D575" s="3" t="s">
        <v>28744</v>
      </c>
      <c r="E575" s="3" t="s">
        <v>28745</v>
      </c>
      <c r="F575" s="3">
        <v>822</v>
      </c>
      <c r="G575" s="40">
        <v>-5.9065749568901005E+17</v>
      </c>
      <c r="H575" s="40">
        <v>9.9834728916634096E+16</v>
      </c>
    </row>
    <row r="576" spans="1:8">
      <c r="A576" s="2">
        <v>41090</v>
      </c>
      <c r="B576" s="37" t="s">
        <v>28746</v>
      </c>
      <c r="C576" s="12">
        <f t="shared" si="8"/>
        <v>-8.0259750871781898E-5</v>
      </c>
      <c r="D576" s="3" t="s">
        <v>28747</v>
      </c>
      <c r="E576" s="3" t="s">
        <v>28748</v>
      </c>
      <c r="F576" s="3">
        <v>822</v>
      </c>
      <c r="G576" s="40">
        <v>-6.7651263847682304E+17</v>
      </c>
      <c r="H576" s="40">
        <v>8.3135685972187392E+16</v>
      </c>
    </row>
    <row r="577" spans="1:8">
      <c r="A577" s="2">
        <v>41091</v>
      </c>
      <c r="B577" s="37" t="s">
        <v>28749</v>
      </c>
      <c r="C577" s="12">
        <f t="shared" si="8"/>
        <v>-8.0127323047668342E-5</v>
      </c>
      <c r="D577" s="3" t="s">
        <v>28750</v>
      </c>
      <c r="E577" s="3" t="s">
        <v>28751</v>
      </c>
      <c r="F577" s="3">
        <v>822</v>
      </c>
      <c r="G577" s="40">
        <v>-5.3889786682031802E+17</v>
      </c>
      <c r="H577" s="40">
        <v>5.4254326925291904E+16</v>
      </c>
    </row>
    <row r="578" spans="1:8">
      <c r="A578" s="2">
        <v>41092</v>
      </c>
      <c r="B578" s="37" t="s">
        <v>28752</v>
      </c>
      <c r="C578" s="12">
        <f t="shared" si="8"/>
        <v>-8.0127136183462131E-5</v>
      </c>
      <c r="D578" s="3" t="s">
        <v>28753</v>
      </c>
      <c r="E578" s="3" t="s">
        <v>28754</v>
      </c>
      <c r="F578" s="3">
        <v>822</v>
      </c>
      <c r="G578" s="40">
        <v>-5.3889304637913498E+17</v>
      </c>
      <c r="H578" s="40">
        <v>4.57346423189912E+16</v>
      </c>
    </row>
    <row r="579" spans="1:8">
      <c r="A579" s="2">
        <v>41093</v>
      </c>
      <c r="B579" s="37" t="s">
        <v>28755</v>
      </c>
      <c r="C579" s="12">
        <f t="shared" ref="C579:C642" si="9">+(B579-B578)/B578</f>
        <v>1.7475102436530363E-2</v>
      </c>
      <c r="D579" s="3" t="s">
        <v>28756</v>
      </c>
      <c r="E579" s="3" t="s">
        <v>28757</v>
      </c>
      <c r="F579" s="3">
        <v>822</v>
      </c>
      <c r="G579" s="40">
        <v>-4.3013882483451398E+17</v>
      </c>
      <c r="H579" s="40">
        <v>8.17761094721316E+16</v>
      </c>
    </row>
    <row r="580" spans="1:8">
      <c r="A580" s="2">
        <v>41094</v>
      </c>
      <c r="B580" s="37" t="s">
        <v>28758</v>
      </c>
      <c r="C580" s="12">
        <f t="shared" si="9"/>
        <v>4.2815936219189428E-3</v>
      </c>
      <c r="D580" s="3" t="s">
        <v>28759</v>
      </c>
      <c r="E580" s="3" t="s">
        <v>28760</v>
      </c>
      <c r="F580" s="3">
        <v>822</v>
      </c>
      <c r="G580" s="40">
        <v>-3.0254819995695898E+17</v>
      </c>
      <c r="H580" s="40">
        <v>9.1403498422789296E+16</v>
      </c>
    </row>
    <row r="581" spans="1:8">
      <c r="A581" s="2">
        <v>41095</v>
      </c>
      <c r="B581" s="37" t="s">
        <v>28761</v>
      </c>
      <c r="C581" s="12">
        <f t="shared" si="9"/>
        <v>6.3507139719074278E-3</v>
      </c>
      <c r="D581" s="3" t="s">
        <v>28762</v>
      </c>
      <c r="E581" s="3" t="s">
        <v>28763</v>
      </c>
      <c r="F581" s="3">
        <v>821</v>
      </c>
      <c r="G581" s="40">
        <v>-2.2465247962160998E+17</v>
      </c>
      <c r="H581" s="40">
        <v>1.0567747569250499E+17</v>
      </c>
    </row>
    <row r="582" spans="1:8">
      <c r="A582" s="2">
        <v>41096</v>
      </c>
      <c r="B582" s="37" t="s">
        <v>28764</v>
      </c>
      <c r="C582" s="12">
        <f t="shared" si="9"/>
        <v>-3.9501578910679982E-3</v>
      </c>
      <c r="D582" s="3" t="s">
        <v>28765</v>
      </c>
      <c r="E582" s="3" t="s">
        <v>28766</v>
      </c>
      <c r="F582" s="3">
        <v>822</v>
      </c>
      <c r="G582" s="40">
        <v>-3.4890628989954803E+17</v>
      </c>
      <c r="H582" s="40">
        <v>9.7010760407714096E+16</v>
      </c>
    </row>
    <row r="583" spans="1:8">
      <c r="A583" s="2">
        <v>41097</v>
      </c>
      <c r="B583" s="37" t="s">
        <v>28767</v>
      </c>
      <c r="C583" s="12">
        <f t="shared" si="9"/>
        <v>-7.9999118626548801E-5</v>
      </c>
      <c r="D583" s="3" t="s">
        <v>28768</v>
      </c>
      <c r="E583" s="3" t="s">
        <v>28769</v>
      </c>
      <c r="F583" s="3">
        <v>822</v>
      </c>
      <c r="G583" s="40">
        <v>-3.6576716000862899E+17</v>
      </c>
      <c r="H583" s="40">
        <v>9.7004640194183696E+16</v>
      </c>
    </row>
    <row r="584" spans="1:8">
      <c r="A584" s="2">
        <v>41098</v>
      </c>
      <c r="B584" s="37" t="s">
        <v>28770</v>
      </c>
      <c r="C584" s="12">
        <f t="shared" si="9"/>
        <v>-7.9998893868380778E-5</v>
      </c>
      <c r="D584" s="3" t="s">
        <v>28771</v>
      </c>
      <c r="E584" s="3" t="s">
        <v>28772</v>
      </c>
      <c r="F584" s="3">
        <v>822</v>
      </c>
      <c r="G584" s="40">
        <v>-2.9169813421561901E+17</v>
      </c>
      <c r="H584" s="40">
        <v>7.4384472055600608E+16</v>
      </c>
    </row>
    <row r="585" spans="1:8">
      <c r="A585" s="2">
        <v>41099</v>
      </c>
      <c r="B585" s="37" t="s">
        <v>28773</v>
      </c>
      <c r="C585" s="12">
        <f t="shared" si="9"/>
        <v>-7.4672502867436757E-5</v>
      </c>
      <c r="D585" s="3" t="s">
        <v>28774</v>
      </c>
      <c r="E585" s="3" t="s">
        <v>28775</v>
      </c>
      <c r="F585" s="3">
        <v>823</v>
      </c>
      <c r="G585" s="40">
        <v>-2.9164491154952102E+17</v>
      </c>
      <c r="H585" s="40">
        <v>8.1023409968879296E+16</v>
      </c>
    </row>
    <row r="586" spans="1:8">
      <c r="A586" s="2">
        <v>41100</v>
      </c>
      <c r="B586" s="37" t="s">
        <v>28776</v>
      </c>
      <c r="C586" s="12">
        <f t="shared" si="9"/>
        <v>-1.0111321171654527E-2</v>
      </c>
      <c r="D586" s="3" t="s">
        <v>28777</v>
      </c>
      <c r="E586" s="3" t="s">
        <v>28778</v>
      </c>
      <c r="F586" s="3">
        <v>824</v>
      </c>
      <c r="G586" s="40">
        <v>-3.7341656586856698E+17</v>
      </c>
      <c r="H586" s="40">
        <v>8.6348530396449504E+16</v>
      </c>
    </row>
    <row r="587" spans="1:8">
      <c r="A587" s="2">
        <v>41101</v>
      </c>
      <c r="B587" s="37" t="s">
        <v>28779</v>
      </c>
      <c r="C587" s="12">
        <f t="shared" si="9"/>
        <v>8.6747623422440898E-3</v>
      </c>
      <c r="D587" s="3" t="s">
        <v>28780</v>
      </c>
      <c r="E587" s="3" t="s">
        <v>28781</v>
      </c>
      <c r="F587" s="3">
        <v>824</v>
      </c>
      <c r="G587" s="40">
        <v>-3.0330103315011002E+17</v>
      </c>
      <c r="H587" s="40">
        <v>1.06858442471866E+17</v>
      </c>
    </row>
    <row r="588" spans="1:8">
      <c r="A588" s="2">
        <v>41102</v>
      </c>
      <c r="B588" s="37" t="s">
        <v>28782</v>
      </c>
      <c r="C588" s="12">
        <f t="shared" si="9"/>
        <v>-7.6328906546446681E-3</v>
      </c>
      <c r="D588" s="3" t="s">
        <v>28783</v>
      </c>
      <c r="E588" s="3" t="s">
        <v>28784</v>
      </c>
      <c r="F588" s="3">
        <v>824</v>
      </c>
      <c r="G588" s="40">
        <v>-2.4989698276913299E+17</v>
      </c>
      <c r="H588" s="40">
        <v>8.99703921276408E+16</v>
      </c>
    </row>
    <row r="589" spans="1:8">
      <c r="A589" s="2">
        <v>41103</v>
      </c>
      <c r="B589" s="37" t="s">
        <v>28785</v>
      </c>
      <c r="C589" s="12">
        <f t="shared" si="9"/>
        <v>1.0839967621289396E-2</v>
      </c>
      <c r="D589" s="3" t="s">
        <v>28786</v>
      </c>
      <c r="E589" s="3" t="s">
        <v>28787</v>
      </c>
      <c r="F589" s="3">
        <v>822</v>
      </c>
      <c r="G589" s="40">
        <v>-1.09151146210874E+17</v>
      </c>
      <c r="H589" s="40">
        <v>1.1424289830195101E+17</v>
      </c>
    </row>
    <row r="590" spans="1:8">
      <c r="A590" s="2">
        <v>41104</v>
      </c>
      <c r="B590" s="37" t="s">
        <v>28788</v>
      </c>
      <c r="C590" s="12">
        <f t="shared" si="9"/>
        <v>-8.0387651079035508E-5</v>
      </c>
      <c r="D590" s="3" t="s">
        <v>28789</v>
      </c>
      <c r="E590" s="3" t="s">
        <v>28790</v>
      </c>
      <c r="F590" s="3">
        <v>822</v>
      </c>
      <c r="G590" s="40">
        <v>-1.2535718222198099E+17</v>
      </c>
      <c r="H590" s="40">
        <v>1.22999325647598E+17</v>
      </c>
    </row>
    <row r="591" spans="1:8">
      <c r="A591" s="2">
        <v>41105</v>
      </c>
      <c r="B591" s="37" t="s">
        <v>28791</v>
      </c>
      <c r="C591" s="12">
        <f t="shared" si="9"/>
        <v>-8.0387382578235708E-5</v>
      </c>
      <c r="D591" s="3" t="s">
        <v>28792</v>
      </c>
      <c r="E591" s="3" t="s">
        <v>28793</v>
      </c>
      <c r="F591" s="3">
        <v>822</v>
      </c>
      <c r="G591" s="40">
        <v>-0.35855620984437397</v>
      </c>
      <c r="H591" s="40">
        <v>1.07688353744954E+17</v>
      </c>
    </row>
    <row r="592" spans="1:8">
      <c r="A592" s="2">
        <v>41106</v>
      </c>
      <c r="B592" s="37" t="s">
        <v>28794</v>
      </c>
      <c r="C592" s="12">
        <f t="shared" si="9"/>
        <v>-4.151687050608208E-3</v>
      </c>
      <c r="D592" s="3" t="s">
        <v>28795</v>
      </c>
      <c r="E592" s="3" t="s">
        <v>28796</v>
      </c>
      <c r="F592" s="3">
        <v>824</v>
      </c>
      <c r="G592" s="40">
        <v>-5.1831084053352896E+16</v>
      </c>
      <c r="H592" s="40">
        <v>6.04931473166336E+16</v>
      </c>
    </row>
    <row r="593" spans="1:8">
      <c r="A593" s="2">
        <v>41107</v>
      </c>
      <c r="B593" s="37" t="s">
        <v>28797</v>
      </c>
      <c r="C593" s="12">
        <f t="shared" si="9"/>
        <v>4.3883107362064988E-3</v>
      </c>
      <c r="D593" s="3" t="s">
        <v>28798</v>
      </c>
      <c r="E593" s="3" t="s">
        <v>28799</v>
      </c>
      <c r="F593" s="3">
        <v>823</v>
      </c>
      <c r="G593" s="40">
        <v>0.10389686373408701</v>
      </c>
      <c r="H593" s="40">
        <v>6.09510274765894E+16</v>
      </c>
    </row>
    <row r="594" spans="1:8">
      <c r="A594" s="2">
        <v>41108</v>
      </c>
      <c r="B594" s="37" t="s">
        <v>28800</v>
      </c>
      <c r="C594" s="12">
        <f t="shared" si="9"/>
        <v>2.1596733452839542E-3</v>
      </c>
      <c r="D594" s="3" t="s">
        <v>28801</v>
      </c>
      <c r="E594" s="3" t="s">
        <v>28802</v>
      </c>
      <c r="F594" s="3">
        <v>826</v>
      </c>
      <c r="G594" s="40">
        <v>2.86763256875761E+16</v>
      </c>
      <c r="H594" s="40">
        <v>6.86455576739108E+16</v>
      </c>
    </row>
    <row r="595" spans="1:8">
      <c r="A595" s="2">
        <v>41109</v>
      </c>
      <c r="B595" s="37" t="s">
        <v>28803</v>
      </c>
      <c r="C595" s="12">
        <f t="shared" si="9"/>
        <v>2.0731033231280488E-3</v>
      </c>
      <c r="D595" s="3" t="s">
        <v>28804</v>
      </c>
      <c r="E595" s="3" t="s">
        <v>28805</v>
      </c>
      <c r="F595" s="3">
        <v>840</v>
      </c>
      <c r="G595" s="40">
        <v>-6.69506487840338E+16</v>
      </c>
      <c r="H595" s="40">
        <v>7.3323079689683296E+16</v>
      </c>
    </row>
    <row r="596" spans="1:8">
      <c r="A596" s="2">
        <v>41110</v>
      </c>
      <c r="B596" s="37" t="s">
        <v>28806</v>
      </c>
      <c r="C596" s="12">
        <f t="shared" si="9"/>
        <v>-7.983031148881689E-5</v>
      </c>
      <c r="D596" s="3" t="s">
        <v>28807</v>
      </c>
      <c r="E596" s="3" t="s">
        <v>28808</v>
      </c>
      <c r="F596" s="3">
        <v>840</v>
      </c>
      <c r="G596" s="40">
        <v>-8.4031606775262304E+16</v>
      </c>
      <c r="H596" s="40">
        <v>7.3329712643837408E+16</v>
      </c>
    </row>
    <row r="597" spans="1:8">
      <c r="A597" s="2">
        <v>41111</v>
      </c>
      <c r="B597" s="37" t="s">
        <v>28809</v>
      </c>
      <c r="C597" s="12">
        <f t="shared" si="9"/>
        <v>-7.9829982472502832E-5</v>
      </c>
      <c r="D597" s="3" t="s">
        <v>28810</v>
      </c>
      <c r="E597" s="3" t="s">
        <v>28811</v>
      </c>
      <c r="F597" s="3">
        <v>840</v>
      </c>
      <c r="G597" s="40">
        <v>2.1871553893918499E+17</v>
      </c>
      <c r="H597" s="40">
        <v>6.6345186945756E+16</v>
      </c>
    </row>
    <row r="598" spans="1:8">
      <c r="A598" s="2">
        <v>41112</v>
      </c>
      <c r="B598" s="37" t="s">
        <v>28812</v>
      </c>
      <c r="C598" s="12">
        <f t="shared" si="9"/>
        <v>-7.9829595578669496E-5</v>
      </c>
      <c r="D598" s="3" t="s">
        <v>28813</v>
      </c>
      <c r="E598" s="3" t="s">
        <v>28814</v>
      </c>
      <c r="F598" s="3">
        <v>840</v>
      </c>
      <c r="G598" s="40">
        <v>2.56813734624288E+17</v>
      </c>
      <c r="H598" s="40">
        <v>6.8254008202680304E+16</v>
      </c>
    </row>
    <row r="599" spans="1:8">
      <c r="A599" s="2">
        <v>41113</v>
      </c>
      <c r="B599" s="37" t="s">
        <v>28815</v>
      </c>
      <c r="C599" s="12">
        <f t="shared" si="9"/>
        <v>-5.8061726301364535E-3</v>
      </c>
      <c r="D599" s="3" t="s">
        <v>28816</v>
      </c>
      <c r="E599" s="3" t="s">
        <v>28817</v>
      </c>
      <c r="F599" s="3">
        <v>840</v>
      </c>
      <c r="G599" s="40">
        <v>1.7200143895238E+17</v>
      </c>
      <c r="H599" s="40">
        <v>3.9748889800891296E+16</v>
      </c>
    </row>
    <row r="600" spans="1:8">
      <c r="A600" s="2">
        <v>41114</v>
      </c>
      <c r="B600" s="37" t="s">
        <v>28818</v>
      </c>
      <c r="C600" s="12">
        <f t="shared" si="9"/>
        <v>3.3063386333377076E-3</v>
      </c>
      <c r="D600" s="3" t="s">
        <v>28819</v>
      </c>
      <c r="E600" s="3" t="s">
        <v>28820</v>
      </c>
      <c r="F600" s="3">
        <v>838</v>
      </c>
      <c r="G600" s="40">
        <v>2.21225065762968E+17</v>
      </c>
      <c r="H600" s="40">
        <v>5.2023455754836E+16</v>
      </c>
    </row>
    <row r="601" spans="1:8">
      <c r="A601" s="2">
        <v>41115</v>
      </c>
      <c r="B601" s="37" t="s">
        <v>28821</v>
      </c>
      <c r="C601" s="12">
        <f t="shared" si="9"/>
        <v>-9.7245861166010261E-3</v>
      </c>
      <c r="D601" s="3" t="s">
        <v>28822</v>
      </c>
      <c r="E601" s="3" t="s">
        <v>28823</v>
      </c>
      <c r="F601" s="3">
        <v>840</v>
      </c>
      <c r="G601" s="40">
        <v>4.1880969867705299E+17</v>
      </c>
      <c r="H601" s="40">
        <v>3.66720747737834E+16</v>
      </c>
    </row>
    <row r="602" spans="1:8">
      <c r="A602" s="2">
        <v>41115</v>
      </c>
      <c r="B602" s="37" t="s">
        <v>28821</v>
      </c>
      <c r="C602" s="12">
        <f t="shared" si="9"/>
        <v>0</v>
      </c>
      <c r="D602" s="3" t="s">
        <v>28822</v>
      </c>
      <c r="E602" s="3" t="s">
        <v>28823</v>
      </c>
      <c r="F602" s="3">
        <v>840</v>
      </c>
      <c r="G602" s="40">
        <v>4.1880969867705299E+17</v>
      </c>
      <c r="H602" s="40">
        <v>3.66720747737834E+16</v>
      </c>
    </row>
    <row r="603" spans="1:8">
      <c r="A603" s="2">
        <v>41116</v>
      </c>
      <c r="B603" s="37" t="s">
        <v>28824</v>
      </c>
      <c r="C603" s="12">
        <f t="shared" si="9"/>
        <v>5.0732687766256897E-3</v>
      </c>
      <c r="D603" s="3" t="s">
        <v>28825</v>
      </c>
      <c r="E603" s="3" t="s">
        <v>28826</v>
      </c>
      <c r="F603" s="3">
        <v>839</v>
      </c>
      <c r="G603" s="40">
        <v>4.4217654830444698E+17</v>
      </c>
      <c r="H603" s="40">
        <v>4.75375260422632E+16</v>
      </c>
    </row>
    <row r="604" spans="1:8">
      <c r="A604" s="2">
        <v>41117</v>
      </c>
      <c r="B604" s="37" t="s">
        <v>28827</v>
      </c>
      <c r="C604" s="12">
        <f t="shared" si="9"/>
        <v>2.1672534947830755E-2</v>
      </c>
      <c r="D604" s="3" t="s">
        <v>28828</v>
      </c>
      <c r="E604" s="3" t="s">
        <v>28829</v>
      </c>
      <c r="F604" s="3">
        <v>842</v>
      </c>
      <c r="G604" s="40">
        <v>6.0702758372910502E+17</v>
      </c>
      <c r="H604" s="40">
        <v>9.4267202328380496E+16</v>
      </c>
    </row>
    <row r="605" spans="1:8">
      <c r="A605" s="2">
        <v>41118</v>
      </c>
      <c r="B605" s="37" t="s">
        <v>28830</v>
      </c>
      <c r="C605" s="12">
        <f t="shared" si="9"/>
        <v>-7.9378438128588366E-5</v>
      </c>
      <c r="D605" s="3" t="s">
        <v>28831</v>
      </c>
      <c r="E605" s="3" t="s">
        <v>28832</v>
      </c>
      <c r="F605" s="3">
        <v>842</v>
      </c>
      <c r="G605" s="40">
        <v>9.0574279456644902E+17</v>
      </c>
      <c r="H605" s="40">
        <v>6.6448401848682096E+16</v>
      </c>
    </row>
    <row r="606" spans="1:8">
      <c r="A606" s="2">
        <v>41119</v>
      </c>
      <c r="B606" s="37" t="s">
        <v>28833</v>
      </c>
      <c r="C606" s="12">
        <f t="shared" si="9"/>
        <v>-7.9377960657526844E-5</v>
      </c>
      <c r="D606" s="3" t="s">
        <v>28834</v>
      </c>
      <c r="E606" s="3" t="s">
        <v>28835</v>
      </c>
      <c r="F606" s="3">
        <v>842</v>
      </c>
      <c r="G606" s="40">
        <v>6.9111994060919795E+17</v>
      </c>
      <c r="H606" s="40">
        <v>5.60238766347558E+16</v>
      </c>
    </row>
    <row r="607" spans="1:8">
      <c r="A607" s="2">
        <v>41120</v>
      </c>
      <c r="B607" s="37" t="s">
        <v>28836</v>
      </c>
      <c r="C607" s="12">
        <f t="shared" si="9"/>
        <v>-4.5897679965147583E-4</v>
      </c>
      <c r="D607" s="3" t="s">
        <v>28837</v>
      </c>
      <c r="E607" s="3" t="s">
        <v>28838</v>
      </c>
      <c r="F607" s="3">
        <v>842</v>
      </c>
      <c r="G607" s="40">
        <v>6.8334356011841894E+17</v>
      </c>
      <c r="H607" s="40">
        <v>6.24328970438796E+16</v>
      </c>
    </row>
    <row r="608" spans="1:8">
      <c r="A608" s="2">
        <v>41121</v>
      </c>
      <c r="B608" s="37" t="s">
        <v>28839</v>
      </c>
      <c r="C608" s="12">
        <f t="shared" si="9"/>
        <v>-5.9212497862170411E-3</v>
      </c>
      <c r="D608" s="3" t="s">
        <v>28840</v>
      </c>
      <c r="E608" s="3" t="s">
        <v>28841</v>
      </c>
      <c r="F608" s="3">
        <v>841</v>
      </c>
      <c r="G608" s="40">
        <v>5.6752970556446701E+17</v>
      </c>
      <c r="H608" s="40">
        <v>4.1268968456328496E+16</v>
      </c>
    </row>
    <row r="609" spans="1:8">
      <c r="A609" s="2">
        <v>41122</v>
      </c>
      <c r="B609" s="37" t="s">
        <v>28842</v>
      </c>
      <c r="C609" s="12">
        <f t="shared" si="9"/>
        <v>-2.0440405703446964E-3</v>
      </c>
      <c r="D609" s="3" t="s">
        <v>28843</v>
      </c>
      <c r="E609" s="3" t="s">
        <v>28844</v>
      </c>
      <c r="F609" s="3">
        <v>841</v>
      </c>
      <c r="G609" s="40">
        <v>5.3047975569184602E+17</v>
      </c>
      <c r="H609" s="40">
        <v>2.12692156234635E+16</v>
      </c>
    </row>
    <row r="610" spans="1:8">
      <c r="A610" s="2">
        <v>41123</v>
      </c>
      <c r="B610" s="37" t="s">
        <v>28845</v>
      </c>
      <c r="C610" s="12">
        <f t="shared" si="9"/>
        <v>-1.302179539461407E-2</v>
      </c>
      <c r="D610" s="3" t="s">
        <v>28846</v>
      </c>
      <c r="E610" s="3" t="s">
        <v>28847</v>
      </c>
      <c r="F610" s="3">
        <v>841</v>
      </c>
      <c r="G610" s="40">
        <v>5.6890857955800704E+16</v>
      </c>
      <c r="H610" s="40">
        <v>-0.535251376274548</v>
      </c>
    </row>
    <row r="611" spans="1:8">
      <c r="A611" s="2">
        <v>41124</v>
      </c>
      <c r="B611" s="37" t="s">
        <v>28848</v>
      </c>
      <c r="C611" s="12">
        <f t="shared" si="9"/>
        <v>-1.1834732251536297E-3</v>
      </c>
      <c r="D611" s="3" t="s">
        <v>28849</v>
      </c>
      <c r="E611" s="3" t="s">
        <v>28850</v>
      </c>
      <c r="F611" s="3">
        <v>843</v>
      </c>
      <c r="G611" s="40">
        <v>-1.099661604675E+16</v>
      </c>
      <c r="H611" s="40">
        <v>-0.75736415760450004</v>
      </c>
    </row>
    <row r="612" spans="1:8">
      <c r="A612" s="2">
        <v>41125</v>
      </c>
      <c r="B612" s="37" t="s">
        <v>28851</v>
      </c>
      <c r="C612" s="12">
        <f t="shared" si="9"/>
        <v>-7.881431268492966E-5</v>
      </c>
      <c r="D612" s="3" t="s">
        <v>28852</v>
      </c>
      <c r="E612" s="3" t="s">
        <v>28853</v>
      </c>
      <c r="F612" s="3">
        <v>843</v>
      </c>
      <c r="G612" s="40">
        <v>-8.5190264746966304E+16</v>
      </c>
      <c r="H612" s="40">
        <v>-0.38761368321419398</v>
      </c>
    </row>
    <row r="613" spans="1:8">
      <c r="A613" s="2">
        <v>41126</v>
      </c>
      <c r="B613" s="37" t="s">
        <v>28854</v>
      </c>
      <c r="C613" s="12">
        <f t="shared" si="9"/>
        <v>-7.8813820173992354E-5</v>
      </c>
      <c r="D613" s="3" t="s">
        <v>28855</v>
      </c>
      <c r="E613" s="3" t="s">
        <v>28856</v>
      </c>
      <c r="F613" s="3">
        <v>843</v>
      </c>
      <c r="G613" s="40">
        <v>-4.09793635964152E+16</v>
      </c>
      <c r="H613" s="40">
        <v>-0.89822081728885195</v>
      </c>
    </row>
    <row r="614" spans="1:8">
      <c r="A614" s="2">
        <v>41127</v>
      </c>
      <c r="B614" s="37" t="s">
        <v>28857</v>
      </c>
      <c r="C614" s="12">
        <f t="shared" si="9"/>
        <v>-3.1874784014234341E-3</v>
      </c>
      <c r="D614" s="3" t="s">
        <v>28858</v>
      </c>
      <c r="E614" s="3" t="s">
        <v>28859</v>
      </c>
      <c r="F614" s="3">
        <v>843</v>
      </c>
      <c r="G614" s="40">
        <v>-7.6617988650075104E+16</v>
      </c>
      <c r="H614" s="40">
        <v>-2.08328580602002E+16</v>
      </c>
    </row>
    <row r="615" spans="1:8">
      <c r="A615" s="2">
        <v>41128</v>
      </c>
      <c r="B615" s="37" t="s">
        <v>28860</v>
      </c>
      <c r="C615" s="12">
        <f t="shared" si="9"/>
        <v>-8.0115227906379723E-5</v>
      </c>
      <c r="D615" s="3" t="s">
        <v>28861</v>
      </c>
      <c r="E615" s="3" t="s">
        <v>28862</v>
      </c>
      <c r="F615" s="3">
        <v>843</v>
      </c>
      <c r="G615" s="40">
        <v>-7.6619296204274896E+16</v>
      </c>
      <c r="H615" s="40">
        <v>-2.80481978069079E+16</v>
      </c>
    </row>
    <row r="616" spans="1:8">
      <c r="A616" s="2">
        <v>41129</v>
      </c>
      <c r="B616" s="37" t="s">
        <v>28863</v>
      </c>
      <c r="C616" s="12">
        <f t="shared" si="9"/>
        <v>-1.3450112792586431E-2</v>
      </c>
      <c r="D616" s="3" t="s">
        <v>28864</v>
      </c>
      <c r="E616" s="3" t="s">
        <v>28865</v>
      </c>
      <c r="F616" s="3">
        <v>847</v>
      </c>
      <c r="G616" s="40">
        <v>-2.1616648357277798E+17</v>
      </c>
      <c r="H616" s="40">
        <v>-6.0335752529332E+16</v>
      </c>
    </row>
    <row r="617" spans="1:8">
      <c r="A617" s="2">
        <v>41130</v>
      </c>
      <c r="B617" s="37" t="s">
        <v>28866</v>
      </c>
      <c r="C617" s="12">
        <f t="shared" si="9"/>
        <v>2.6261345347500305E-2</v>
      </c>
      <c r="D617" s="3" t="s">
        <v>28867</v>
      </c>
      <c r="E617" s="3" t="s">
        <v>28868</v>
      </c>
      <c r="F617" s="3">
        <v>851</v>
      </c>
      <c r="G617" s="40">
        <v>2.1589236946620198E+17</v>
      </c>
      <c r="H617" s="40">
        <v>-0.94570664489196299</v>
      </c>
    </row>
    <row r="618" spans="1:8">
      <c r="A618" s="2">
        <v>41131</v>
      </c>
      <c r="B618" s="37" t="s">
        <v>28869</v>
      </c>
      <c r="C618" s="12">
        <f t="shared" si="9"/>
        <v>7.6488011088650691E-3</v>
      </c>
      <c r="D618" s="3" t="s">
        <v>28870</v>
      </c>
      <c r="E618" s="3" t="s">
        <v>28871</v>
      </c>
      <c r="F618" s="3">
        <v>851</v>
      </c>
      <c r="G618" s="40">
        <v>2.00930644913912E+17</v>
      </c>
      <c r="H618" s="40">
        <v>0.61333583267357805</v>
      </c>
    </row>
    <row r="619" spans="1:8">
      <c r="A619" s="2">
        <v>41132</v>
      </c>
      <c r="B619" s="37" t="s">
        <v>28872</v>
      </c>
      <c r="C619" s="12">
        <f t="shared" si="9"/>
        <v>-7.824112885927206E-5</v>
      </c>
      <c r="D619" s="3" t="s">
        <v>28873</v>
      </c>
      <c r="E619" s="3" t="s">
        <v>28874</v>
      </c>
      <c r="F619" s="3">
        <v>851</v>
      </c>
      <c r="G619" s="40">
        <v>3.17015107333864E+17</v>
      </c>
      <c r="H619" s="40">
        <v>-1.7064298845038E+16</v>
      </c>
    </row>
    <row r="620" spans="1:8">
      <c r="A620" s="2">
        <v>41133</v>
      </c>
      <c r="B620" s="37" t="s">
        <v>28875</v>
      </c>
      <c r="C620" s="12">
        <f t="shared" si="9"/>
        <v>-7.8240542805885305E-5</v>
      </c>
      <c r="D620" s="3" t="s">
        <v>28876</v>
      </c>
      <c r="E620" s="3" t="s">
        <v>28877</v>
      </c>
      <c r="F620" s="3">
        <v>851</v>
      </c>
      <c r="G620" s="40">
        <v>1.5400598508631101E+17</v>
      </c>
      <c r="H620" s="40">
        <v>-2.32107457924786E+16</v>
      </c>
    </row>
    <row r="621" spans="1:8">
      <c r="A621" s="2">
        <v>41134</v>
      </c>
      <c r="B621" s="37" t="s">
        <v>28878</v>
      </c>
      <c r="C621" s="12">
        <f t="shared" si="9"/>
        <v>-1.9101608129392278E-3</v>
      </c>
      <c r="D621" s="3" t="s">
        <v>28879</v>
      </c>
      <c r="E621" s="3" t="s">
        <v>28880</v>
      </c>
      <c r="F621" s="3">
        <v>851</v>
      </c>
      <c r="G621" s="40">
        <v>1.28574044746514E+17</v>
      </c>
      <c r="H621" s="40">
        <v>-3.06247748423261E+16</v>
      </c>
    </row>
    <row r="622" spans="1:8">
      <c r="A622" s="2">
        <v>41135</v>
      </c>
      <c r="B622" s="37" t="s">
        <v>28881</v>
      </c>
      <c r="C622" s="12">
        <f t="shared" si="9"/>
        <v>6.0429751531960096E-3</v>
      </c>
      <c r="D622" s="3" t="s">
        <v>28882</v>
      </c>
      <c r="E622" s="3" t="s">
        <v>28883</v>
      </c>
      <c r="F622" s="3">
        <v>858</v>
      </c>
      <c r="G622" s="40">
        <v>2.1559615830330099E+17</v>
      </c>
      <c r="H622" s="40">
        <v>-5.18637954733038E+16</v>
      </c>
    </row>
    <row r="623" spans="1:8">
      <c r="A623" s="2">
        <v>41136</v>
      </c>
      <c r="B623" s="37" t="s">
        <v>28884</v>
      </c>
      <c r="C623" s="12">
        <f t="shared" si="9"/>
        <v>6.3768136549852156E-3</v>
      </c>
      <c r="D623" s="3" t="s">
        <v>28885</v>
      </c>
      <c r="E623" s="3" t="s">
        <v>28886</v>
      </c>
      <c r="F623" s="3">
        <v>857</v>
      </c>
      <c r="G623" s="40">
        <v>3.8152809570292698E+17</v>
      </c>
      <c r="H623" s="40">
        <v>-4.3197633252664304E+16</v>
      </c>
    </row>
    <row r="624" spans="1:8">
      <c r="A624" s="2">
        <v>41137</v>
      </c>
      <c r="B624" s="37" t="s">
        <v>28887</v>
      </c>
      <c r="C624" s="12">
        <f t="shared" si="9"/>
        <v>6.9398652989447994E-3</v>
      </c>
      <c r="D624" s="3" t="s">
        <v>28888</v>
      </c>
      <c r="E624" s="3" t="s">
        <v>28889</v>
      </c>
      <c r="F624" s="3">
        <v>855</v>
      </c>
      <c r="G624" s="40">
        <v>4.24839659252824E+17</v>
      </c>
      <c r="H624" s="40">
        <v>-2.95243186941548E+16</v>
      </c>
    </row>
    <row r="625" spans="1:8">
      <c r="A625" s="2">
        <v>41138</v>
      </c>
      <c r="B625" s="37" t="s">
        <v>28890</v>
      </c>
      <c r="C625" s="12">
        <f t="shared" si="9"/>
        <v>3.4058492214417311E-3</v>
      </c>
      <c r="D625" s="3" t="s">
        <v>28891</v>
      </c>
      <c r="E625" s="3" t="s">
        <v>28892</v>
      </c>
      <c r="F625" s="3">
        <v>855</v>
      </c>
      <c r="G625" s="40">
        <v>4.4654654262142502E+17</v>
      </c>
      <c r="H625" s="40">
        <v>-2.26483609652907E+16</v>
      </c>
    </row>
    <row r="626" spans="1:8">
      <c r="A626" s="2">
        <v>41139</v>
      </c>
      <c r="B626" s="37" t="s">
        <v>28893</v>
      </c>
      <c r="C626" s="12">
        <f t="shared" si="9"/>
        <v>-7.9340143056187213E-5</v>
      </c>
      <c r="D626" s="3" t="s">
        <v>28894</v>
      </c>
      <c r="E626" s="3" t="s">
        <v>28895</v>
      </c>
      <c r="F626" s="3">
        <v>855</v>
      </c>
      <c r="G626" s="40">
        <v>4.0919276027414202E+17</v>
      </c>
      <c r="H626" s="40">
        <v>-2.59054025056657E+16</v>
      </c>
    </row>
    <row r="627" spans="1:8">
      <c r="A627" s="2">
        <v>41140</v>
      </c>
      <c r="B627" s="37" t="s">
        <v>28896</v>
      </c>
      <c r="C627" s="12">
        <f t="shared" si="9"/>
        <v>-7.9339533033841425E-5</v>
      </c>
      <c r="D627" s="3" t="s">
        <v>28897</v>
      </c>
      <c r="E627" s="3" t="s">
        <v>28898</v>
      </c>
      <c r="F627" s="3">
        <v>855</v>
      </c>
      <c r="G627" s="40">
        <v>4.0920117463133901E+17</v>
      </c>
      <c r="H627" s="40">
        <v>-1.11258424974794E+16</v>
      </c>
    </row>
    <row r="628" spans="1:8">
      <c r="A628" s="2">
        <v>41141</v>
      </c>
      <c r="B628" s="37" t="s">
        <v>28899</v>
      </c>
      <c r="C628" s="12">
        <f t="shared" si="9"/>
        <v>-7.9339033752748108E-5</v>
      </c>
      <c r="D628" s="3" t="s">
        <v>28900</v>
      </c>
      <c r="E628" s="3" t="s">
        <v>28901</v>
      </c>
      <c r="F628" s="3">
        <v>855</v>
      </c>
      <c r="G628" s="40">
        <v>4.0920959291088102E+17</v>
      </c>
      <c r="H628" s="40">
        <v>-0.182964440381294</v>
      </c>
    </row>
    <row r="629" spans="1:8">
      <c r="A629" s="2">
        <v>41142</v>
      </c>
      <c r="B629" s="37" t="s">
        <v>28902</v>
      </c>
      <c r="C629" s="12">
        <f t="shared" si="9"/>
        <v>-7.6844447159903706E-3</v>
      </c>
      <c r="D629" s="3" t="s">
        <v>28903</v>
      </c>
      <c r="E629" s="3" t="s">
        <v>28904</v>
      </c>
      <c r="F629" s="3">
        <v>854</v>
      </c>
      <c r="G629" s="40">
        <v>2.84211768690908E+17</v>
      </c>
      <c r="H629" s="40">
        <v>-4.65967670802588E+16</v>
      </c>
    </row>
    <row r="630" spans="1:8">
      <c r="A630" s="2">
        <v>41143</v>
      </c>
      <c r="B630" s="37" t="s">
        <v>28905</v>
      </c>
      <c r="C630" s="12">
        <f t="shared" si="9"/>
        <v>3.03760141443647E-3</v>
      </c>
      <c r="D630" s="3" t="s">
        <v>28906</v>
      </c>
      <c r="E630" s="3" t="s">
        <v>28907</v>
      </c>
      <c r="F630" s="3">
        <v>852</v>
      </c>
      <c r="G630" s="40">
        <v>4.3031432759574899E+17</v>
      </c>
      <c r="H630" s="40">
        <v>-4.2045908618085904E+16</v>
      </c>
    </row>
    <row r="631" spans="1:8">
      <c r="A631" s="2">
        <v>41144</v>
      </c>
      <c r="B631" s="37" t="s">
        <v>28908</v>
      </c>
      <c r="C631" s="12">
        <f t="shared" si="9"/>
        <v>-7.5799204826920577E-4</v>
      </c>
      <c r="D631" s="3" t="s">
        <v>28909</v>
      </c>
      <c r="E631" s="3" t="s">
        <v>28910</v>
      </c>
      <c r="F631" s="3">
        <v>850</v>
      </c>
      <c r="G631" s="40">
        <v>3.6139203631882598E+17</v>
      </c>
      <c r="H631" s="40">
        <v>-4.3356638433996896E+16</v>
      </c>
    </row>
    <row r="632" spans="1:8">
      <c r="A632" s="2">
        <v>41144</v>
      </c>
      <c r="B632" s="37">
        <v>17856.76856</v>
      </c>
      <c r="C632" s="12">
        <f t="shared" si="9"/>
        <v>0</v>
      </c>
      <c r="D632" s="21">
        <v>49207274819.699997</v>
      </c>
      <c r="E632" s="21">
        <v>2755665.1504700002</v>
      </c>
      <c r="F632" s="3">
        <v>850</v>
      </c>
      <c r="G632" s="40">
        <v>36.139203631882602</v>
      </c>
      <c r="H632" s="40">
        <v>-4.3356638433996899</v>
      </c>
    </row>
    <row r="633" spans="1:8">
      <c r="A633" s="2">
        <v>41145</v>
      </c>
      <c r="B633" s="37">
        <v>17877.771075000001</v>
      </c>
      <c r="C633" s="12">
        <f t="shared" si="9"/>
        <v>1.1761654931814903E-3</v>
      </c>
      <c r="D633" s="21">
        <v>49314452891.839996</v>
      </c>
      <c r="E633" s="21">
        <v>2758422.886434</v>
      </c>
      <c r="F633" s="3">
        <v>850</v>
      </c>
      <c r="G633" s="40">
        <v>55.535556355518999</v>
      </c>
      <c r="H633" s="40">
        <v>-4.0912140877261303</v>
      </c>
    </row>
    <row r="634" spans="1:8">
      <c r="A634" s="2">
        <v>41146</v>
      </c>
      <c r="B634" s="37">
        <v>17876.315076999999</v>
      </c>
      <c r="C634" s="12">
        <f t="shared" si="9"/>
        <v>-8.1441808035975921E-5</v>
      </c>
      <c r="D634" s="21">
        <v>49310660880.160004</v>
      </c>
      <c r="E634" s="21">
        <v>2758435.4307710002</v>
      </c>
      <c r="F634" s="3">
        <v>850</v>
      </c>
      <c r="G634" s="40">
        <v>46.103419541506597</v>
      </c>
      <c r="H634" s="40">
        <v>-1.9111519016199501</v>
      </c>
    </row>
    <row r="635" spans="1:8">
      <c r="A635" s="2">
        <v>41147</v>
      </c>
      <c r="B635" s="37">
        <v>17874.859198999999</v>
      </c>
      <c r="C635" s="12">
        <f t="shared" si="9"/>
        <v>-8.1441728551418638E-5</v>
      </c>
      <c r="D635" s="21">
        <v>49306868371.760002</v>
      </c>
      <c r="E635" s="21">
        <v>2758447.9308659998</v>
      </c>
      <c r="F635" s="3">
        <v>850</v>
      </c>
      <c r="G635" s="40">
        <v>12.444302500611199</v>
      </c>
      <c r="H635" s="40">
        <v>-1.3262969496485399</v>
      </c>
    </row>
    <row r="636" spans="1:8">
      <c r="A636" s="2">
        <v>41148</v>
      </c>
      <c r="B636" s="37">
        <v>17935.509286</v>
      </c>
      <c r="C636" s="12">
        <f t="shared" si="9"/>
        <v>3.3930385870337286E-3</v>
      </c>
      <c r="D636" s="21">
        <v>49507770059.169998</v>
      </c>
      <c r="E636" s="21">
        <v>2760321.397591</v>
      </c>
      <c r="F636" s="3">
        <v>852</v>
      </c>
      <c r="G636" s="40">
        <v>17.288406135092298</v>
      </c>
      <c r="H636" s="40">
        <v>-3.7900434066076398</v>
      </c>
    </row>
    <row r="637" spans="1:8">
      <c r="A637" s="2">
        <v>41149</v>
      </c>
      <c r="B637" s="37">
        <v>17988.636422</v>
      </c>
      <c r="C637" s="12">
        <f t="shared" si="9"/>
        <v>2.9621202918095465E-3</v>
      </c>
      <c r="D637" s="21">
        <v>49527031526.18</v>
      </c>
      <c r="E637" s="21">
        <v>2753239.8990839999</v>
      </c>
      <c r="F637" s="3">
        <v>847</v>
      </c>
      <c r="G637" s="40">
        <v>21.703477562966601</v>
      </c>
      <c r="H637" s="40">
        <v>-4.8422670339581204</v>
      </c>
    </row>
    <row r="638" spans="1:8">
      <c r="A638" s="2">
        <v>41150</v>
      </c>
      <c r="B638" s="37">
        <v>17927.173987999999</v>
      </c>
      <c r="C638" s="12">
        <f t="shared" si="9"/>
        <v>-3.4167366863245251E-3</v>
      </c>
      <c r="D638" s="21">
        <v>49367237233.43</v>
      </c>
      <c r="E638" s="21">
        <v>2753765.7226849999</v>
      </c>
      <c r="F638" s="3">
        <v>846</v>
      </c>
      <c r="G638" s="40">
        <v>17.393506862512201</v>
      </c>
      <c r="H638" s="40">
        <v>-5.4318581682359</v>
      </c>
    </row>
    <row r="639" spans="1:8">
      <c r="A639" s="2">
        <v>41151</v>
      </c>
      <c r="B639" s="37">
        <v>17808.41374</v>
      </c>
      <c r="C639" s="12">
        <f t="shared" si="9"/>
        <v>-6.6245939309505127E-3</v>
      </c>
      <c r="D639" s="21">
        <v>49049007543.589996</v>
      </c>
      <c r="E639" s="21">
        <v>2754260.3321719998</v>
      </c>
      <c r="F639" s="3">
        <v>847</v>
      </c>
      <c r="G639" s="40">
        <v>16.386927921952601</v>
      </c>
      <c r="H639" s="40">
        <v>-6.6825627769445202</v>
      </c>
    </row>
    <row r="640" spans="1:8">
      <c r="A640" s="2">
        <v>41152</v>
      </c>
      <c r="B640" s="37">
        <v>17926.175062999999</v>
      </c>
      <c r="C640" s="12">
        <f t="shared" si="9"/>
        <v>6.6126789684525155E-3</v>
      </c>
      <c r="D640" s="21">
        <v>49593048084.029999</v>
      </c>
      <c r="E640" s="21">
        <v>2766515.8857820001</v>
      </c>
      <c r="F640" s="3">
        <v>851</v>
      </c>
      <c r="G640" s="40">
        <v>29.283058929359601</v>
      </c>
      <c r="H640" s="40">
        <v>-5.41147991304332</v>
      </c>
    </row>
    <row r="641" spans="1:8">
      <c r="A641" s="2">
        <v>41153</v>
      </c>
      <c r="B641" s="37">
        <v>17924.73083</v>
      </c>
      <c r="C641" s="12">
        <f t="shared" si="9"/>
        <v>-8.0565597229900746E-5</v>
      </c>
      <c r="D641" s="21">
        <v>49589274208.290001</v>
      </c>
      <c r="E641" s="21">
        <v>2766528.2495749998</v>
      </c>
      <c r="F641" s="3">
        <v>851</v>
      </c>
      <c r="G641" s="40">
        <v>51.486486473008398</v>
      </c>
      <c r="H641" s="40">
        <v>-4.7155294646202597</v>
      </c>
    </row>
    <row r="642" spans="1:8">
      <c r="A642" s="2">
        <v>41154</v>
      </c>
      <c r="B642" s="37">
        <v>17923.286717999999</v>
      </c>
      <c r="C642" s="12">
        <f t="shared" si="9"/>
        <v>-8.056533811844367E-5</v>
      </c>
      <c r="D642" s="21">
        <v>49585499778.029999</v>
      </c>
      <c r="E642" s="21">
        <v>2766540.5657649999</v>
      </c>
      <c r="F642" s="3">
        <v>851</v>
      </c>
      <c r="G642" s="40">
        <v>53.534242871010903</v>
      </c>
      <c r="H642" s="40">
        <v>-1.4253966214606799</v>
      </c>
    </row>
    <row r="643" spans="1:8">
      <c r="A643" s="2">
        <v>41155</v>
      </c>
      <c r="B643" s="37">
        <v>17953.420567000001</v>
      </c>
      <c r="C643" s="12">
        <f t="shared" ref="C643:C706" si="10">+(B643-B642)/B642</f>
        <v>1.6812680327062347E-3</v>
      </c>
      <c r="D643" s="21">
        <v>49633536398.190002</v>
      </c>
      <c r="E643" s="21">
        <v>2764572.701541</v>
      </c>
      <c r="F643" s="3">
        <v>850</v>
      </c>
      <c r="G643" s="40">
        <v>56.854844363389702</v>
      </c>
      <c r="H643" s="40">
        <v>-1.3094086789133099</v>
      </c>
    </row>
    <row r="644" spans="1:8">
      <c r="A644" s="2">
        <v>41156</v>
      </c>
      <c r="B644" s="37">
        <v>17820.701808999998</v>
      </c>
      <c r="C644" s="12">
        <f t="shared" si="10"/>
        <v>-7.3923939733218135E-3</v>
      </c>
      <c r="D644" s="21">
        <v>49452443228.839996</v>
      </c>
      <c r="E644" s="21">
        <v>2774999.7592119998</v>
      </c>
      <c r="F644" s="3">
        <v>852</v>
      </c>
      <c r="G644" s="40">
        <v>43.452630396522203</v>
      </c>
      <c r="H644" s="40">
        <v>-4.8119819506197201</v>
      </c>
    </row>
    <row r="645" spans="1:8">
      <c r="A645" s="2">
        <v>41157</v>
      </c>
      <c r="B645" s="37">
        <v>17779.377398000001</v>
      </c>
      <c r="C645" s="12">
        <f t="shared" si="10"/>
        <v>-2.3188991905541954E-3</v>
      </c>
      <c r="D645" s="21">
        <v>49337287340.010002</v>
      </c>
      <c r="E645" s="21">
        <v>2774972.7245820002</v>
      </c>
      <c r="F645" s="3">
        <v>852</v>
      </c>
      <c r="G645" s="40">
        <v>44.980865109211798</v>
      </c>
      <c r="H645" s="40">
        <v>-5.5065314993875596</v>
      </c>
    </row>
    <row r="646" spans="1:8">
      <c r="A646" s="2">
        <v>41158</v>
      </c>
      <c r="B646" s="37">
        <v>18074.462028000002</v>
      </c>
      <c r="C646" s="12">
        <f t="shared" si="10"/>
        <v>1.6597017060518398E-2</v>
      </c>
      <c r="D646" s="21">
        <v>50188226274.699997</v>
      </c>
      <c r="E646" s="21">
        <v>2776747.999326</v>
      </c>
      <c r="F646" s="3">
        <v>853</v>
      </c>
      <c r="G646" s="40">
        <v>77.301116411645907</v>
      </c>
      <c r="H646" s="40">
        <v>-2.2831733080087302</v>
      </c>
    </row>
    <row r="647" spans="1:8">
      <c r="A647" s="2">
        <v>41159</v>
      </c>
      <c r="B647" s="37">
        <v>18206.853758000001</v>
      </c>
      <c r="C647" s="12">
        <f t="shared" si="10"/>
        <v>7.324795050325985E-3</v>
      </c>
      <c r="D647" s="21">
        <v>50826949488.459999</v>
      </c>
      <c r="E647" s="21">
        <v>2791638.256817</v>
      </c>
      <c r="F647" s="3">
        <v>857</v>
      </c>
      <c r="G647" s="40">
        <v>128.46809311265699</v>
      </c>
      <c r="H647" s="40">
        <v>-0.81002761192959705</v>
      </c>
    </row>
    <row r="648" spans="1:8">
      <c r="A648" s="2">
        <v>41160</v>
      </c>
      <c r="B648" s="37">
        <v>18205.378575999999</v>
      </c>
      <c r="C648" s="12">
        <f t="shared" si="10"/>
        <v>-8.1023444226532715E-5</v>
      </c>
      <c r="D648" s="21">
        <v>50823057873.019997</v>
      </c>
      <c r="E648" s="21">
        <v>2791650.7015769999</v>
      </c>
      <c r="F648" s="3">
        <v>857</v>
      </c>
      <c r="G648" s="40">
        <v>66.5042925241071</v>
      </c>
      <c r="H648" s="40">
        <v>-0.816404917171487</v>
      </c>
    </row>
    <row r="649" spans="1:8">
      <c r="A649" s="2">
        <v>41161</v>
      </c>
      <c r="B649" s="37">
        <v>18203.903515999998</v>
      </c>
      <c r="C649" s="12">
        <f t="shared" si="10"/>
        <v>-8.1023308240633159E-5</v>
      </c>
      <c r="D649" s="21">
        <v>50819164563.720001</v>
      </c>
      <c r="E649" s="21">
        <v>2791663.0364620001</v>
      </c>
      <c r="F649" s="3">
        <v>857</v>
      </c>
      <c r="G649" s="40">
        <v>51.612655410345702</v>
      </c>
      <c r="H649" s="40">
        <v>-3.4504522434311702</v>
      </c>
    </row>
    <row r="650" spans="1:8">
      <c r="A650" s="2">
        <v>41162</v>
      </c>
      <c r="B650" s="37">
        <v>18250.010127000001</v>
      </c>
      <c r="C650" s="12">
        <f t="shared" si="10"/>
        <v>2.5327870453432308E-3</v>
      </c>
      <c r="D650" s="21">
        <v>51020239649.449997</v>
      </c>
      <c r="E650" s="21">
        <v>2795628.01859</v>
      </c>
      <c r="F650" s="3">
        <v>859</v>
      </c>
      <c r="G650" s="40">
        <v>56.500238967195997</v>
      </c>
      <c r="H650" s="40">
        <v>-2.6620119691489501</v>
      </c>
    </row>
    <row r="651" spans="1:8">
      <c r="A651" s="2">
        <v>41163</v>
      </c>
      <c r="B651" s="37">
        <v>18283.956713</v>
      </c>
      <c r="C651" s="12">
        <f t="shared" si="10"/>
        <v>1.8600858719401961E-3</v>
      </c>
      <c r="D651" s="21">
        <v>51224718726.370003</v>
      </c>
      <c r="E651" s="21">
        <v>2801621.0894849999</v>
      </c>
      <c r="F651" s="3">
        <v>858</v>
      </c>
      <c r="G651" s="40">
        <v>60.231480663344598</v>
      </c>
      <c r="H651" s="40">
        <v>-2.3353308085768698</v>
      </c>
    </row>
    <row r="652" spans="1:8">
      <c r="A652" s="2">
        <v>41164</v>
      </c>
      <c r="B652" s="37">
        <v>18215.738893999998</v>
      </c>
      <c r="C652" s="12">
        <f t="shared" si="10"/>
        <v>-3.7310205920307207E-3</v>
      </c>
      <c r="D652" s="21">
        <v>51329624444.919998</v>
      </c>
      <c r="E652" s="21">
        <v>2817872.2116370001</v>
      </c>
      <c r="F652" s="3">
        <v>858</v>
      </c>
      <c r="G652" s="40">
        <v>56.710955456284402</v>
      </c>
      <c r="H652" s="40">
        <v>1.3272225306285801</v>
      </c>
    </row>
    <row r="653" spans="1:8">
      <c r="A653" s="2">
        <v>41165</v>
      </c>
      <c r="B653" s="37">
        <v>18275.156385999999</v>
      </c>
      <c r="C653" s="12">
        <f t="shared" si="10"/>
        <v>3.2618765752934547E-3</v>
      </c>
      <c r="D653" s="21">
        <v>51586206699.709999</v>
      </c>
      <c r="E653" s="21">
        <v>2822750.4931140002</v>
      </c>
      <c r="F653" s="3">
        <v>860</v>
      </c>
      <c r="G653" s="40">
        <v>51.520818728433497</v>
      </c>
      <c r="H653" s="40">
        <v>2.0153132970658301</v>
      </c>
    </row>
    <row r="654" spans="1:8">
      <c r="A654" s="2">
        <v>41166</v>
      </c>
      <c r="B654" s="37">
        <v>18445.76298</v>
      </c>
      <c r="C654" s="12">
        <f t="shared" si="10"/>
        <v>9.3354382527033753E-3</v>
      </c>
      <c r="D654" s="21">
        <v>53586506222.230003</v>
      </c>
      <c r="E654" s="21">
        <v>2905084.8306809999</v>
      </c>
      <c r="F654" s="3">
        <v>875</v>
      </c>
      <c r="G654" s="40">
        <v>57.0303451463353</v>
      </c>
      <c r="H654" s="40">
        <v>3.9728222762138401</v>
      </c>
    </row>
    <row r="655" spans="1:8">
      <c r="A655" s="2">
        <v>41167</v>
      </c>
      <c r="B655" s="37">
        <v>18444.353881999999</v>
      </c>
      <c r="C655" s="12">
        <f t="shared" si="10"/>
        <v>-7.6391418534864285E-5</v>
      </c>
      <c r="D655" s="21">
        <v>53582629965.309998</v>
      </c>
      <c r="E655" s="21">
        <v>2905096.6115839998</v>
      </c>
      <c r="F655" s="3">
        <v>875</v>
      </c>
      <c r="G655" s="40">
        <v>44.223793006845199</v>
      </c>
      <c r="H655" s="40">
        <v>3.9737911147051901</v>
      </c>
    </row>
    <row r="656" spans="1:8">
      <c r="A656" s="2">
        <v>41168</v>
      </c>
      <c r="B656" s="37">
        <v>18442.944914</v>
      </c>
      <c r="C656" s="12">
        <f t="shared" si="10"/>
        <v>-7.6390206402120444E-5</v>
      </c>
      <c r="D656" s="21">
        <v>53578741588.68</v>
      </c>
      <c r="E656" s="21">
        <v>2905107.7166869999</v>
      </c>
      <c r="F656" s="3">
        <v>875</v>
      </c>
      <c r="G656" s="40">
        <v>38.2507873664808</v>
      </c>
      <c r="H656" s="40">
        <v>4.0878119164342497</v>
      </c>
    </row>
    <row r="657" spans="1:8">
      <c r="A657" s="2">
        <v>41169</v>
      </c>
      <c r="B657" s="37">
        <v>18196.722739000001</v>
      </c>
      <c r="C657" s="12">
        <f t="shared" si="10"/>
        <v>-1.3350480422087703E-2</v>
      </c>
      <c r="D657" s="21">
        <v>53389213930.870003</v>
      </c>
      <c r="E657" s="21">
        <v>2934001.6164170001</v>
      </c>
      <c r="F657" s="3">
        <v>878</v>
      </c>
      <c r="G657" s="40">
        <v>17.508400027933298</v>
      </c>
      <c r="H657" s="40">
        <v>0.44343135153570501</v>
      </c>
    </row>
    <row r="658" spans="1:8">
      <c r="A658" s="2">
        <v>41170</v>
      </c>
      <c r="B658" s="37">
        <v>18330.366747</v>
      </c>
      <c r="C658" s="12">
        <f t="shared" si="10"/>
        <v>7.3443998634747402E-3</v>
      </c>
      <c r="D658" s="21">
        <v>53867151363.980003</v>
      </c>
      <c r="E658" s="21">
        <v>2938683.7757760002</v>
      </c>
      <c r="F658" s="3">
        <v>884</v>
      </c>
      <c r="G658" s="40">
        <v>28.574111761422198</v>
      </c>
      <c r="H658" s="40">
        <v>2.6779387027067298</v>
      </c>
    </row>
    <row r="659" spans="1:8">
      <c r="A659" s="2">
        <v>41171</v>
      </c>
      <c r="B659" s="37">
        <v>18462.217081999999</v>
      </c>
      <c r="C659" s="12">
        <f t="shared" si="10"/>
        <v>7.1930003812705045E-3</v>
      </c>
      <c r="D659" s="21">
        <v>54267627900.510002</v>
      </c>
      <c r="E659" s="21">
        <v>2939388.4635259998</v>
      </c>
      <c r="F659" s="3">
        <v>886</v>
      </c>
      <c r="G659" s="40">
        <v>40.424840770427203</v>
      </c>
      <c r="H659" s="40">
        <v>0.55673709417030004</v>
      </c>
    </row>
    <row r="660" spans="1:8">
      <c r="A660" s="2">
        <v>41172</v>
      </c>
      <c r="B660" s="37">
        <v>18481.496273000001</v>
      </c>
      <c r="C660" s="12">
        <f t="shared" si="10"/>
        <v>1.044251127281889E-3</v>
      </c>
      <c r="D660" s="21">
        <v>54564251711.040001</v>
      </c>
      <c r="E660" s="21">
        <v>2952371.9781539999</v>
      </c>
      <c r="F660" s="3">
        <v>887</v>
      </c>
      <c r="G660" s="40">
        <v>56.213862980042002</v>
      </c>
      <c r="H660" s="40">
        <v>0.78633184970109404</v>
      </c>
    </row>
    <row r="661" spans="1:8">
      <c r="A661" s="2">
        <v>41173</v>
      </c>
      <c r="B661" s="37">
        <v>18512.337348000001</v>
      </c>
      <c r="C661" s="12">
        <f t="shared" si="10"/>
        <v>1.6687542255470211E-3</v>
      </c>
      <c r="D661" s="21">
        <v>54928661835.150002</v>
      </c>
      <c r="E661" s="21">
        <v>2967138.1199119999</v>
      </c>
      <c r="F661" s="3">
        <v>892</v>
      </c>
      <c r="G661" s="40">
        <v>53.639780347440997</v>
      </c>
      <c r="H661" s="40">
        <v>1.1442808810137399</v>
      </c>
    </row>
    <row r="662" spans="1:8">
      <c r="A662" s="2">
        <v>41174</v>
      </c>
      <c r="B662" s="37" t="s">
        <v>28911</v>
      </c>
      <c r="C662" s="12">
        <f t="shared" si="10"/>
        <v>-7.8727011754494195E-5</v>
      </c>
      <c r="D662" s="3" t="s">
        <v>28912</v>
      </c>
      <c r="E662" s="3" t="s">
        <v>28913</v>
      </c>
      <c r="F662" s="3">
        <v>892</v>
      </c>
      <c r="G662" s="40">
        <v>5.4915316765603501E+17</v>
      </c>
      <c r="H662" s="40">
        <v>-0.21850878264271201</v>
      </c>
    </row>
    <row r="663" spans="1:8">
      <c r="A663" s="2">
        <v>41175</v>
      </c>
      <c r="B663" s="37" t="s">
        <v>28914</v>
      </c>
      <c r="C663" s="12">
        <f t="shared" si="10"/>
        <v>-7.8726349355107971E-5</v>
      </c>
      <c r="D663" s="3" t="s">
        <v>28915</v>
      </c>
      <c r="E663" s="3" t="s">
        <v>28916</v>
      </c>
      <c r="F663" s="3">
        <v>892</v>
      </c>
      <c r="G663" s="40">
        <v>5.2569334405891699E+17</v>
      </c>
      <c r="H663" s="40">
        <v>1.10759976772831E+16</v>
      </c>
    </row>
    <row r="664" spans="1:8">
      <c r="A664" s="2">
        <v>41176</v>
      </c>
      <c r="B664" s="37" t="s">
        <v>28917</v>
      </c>
      <c r="C664" s="12">
        <f t="shared" si="10"/>
        <v>-1.0970134888917731E-2</v>
      </c>
      <c r="D664" s="3" t="s">
        <v>28918</v>
      </c>
      <c r="E664" s="3" t="s">
        <v>28919</v>
      </c>
      <c r="F664" s="3">
        <v>897</v>
      </c>
      <c r="G664" s="40">
        <v>3.3540205237543699E+17</v>
      </c>
      <c r="H664" s="40">
        <v>-1.12852828311822E+16</v>
      </c>
    </row>
    <row r="665" spans="1:8">
      <c r="A665" s="2">
        <v>41177</v>
      </c>
      <c r="B665" s="37" t="s">
        <v>28920</v>
      </c>
      <c r="C665" s="12">
        <f t="shared" si="10"/>
        <v>-5.0478222643460854E-3</v>
      </c>
      <c r="D665" s="3" t="s">
        <v>28921</v>
      </c>
      <c r="E665" s="3" t="s">
        <v>28922</v>
      </c>
      <c r="F665" s="3">
        <v>899</v>
      </c>
      <c r="G665" s="40">
        <v>2.5690534300144E+17</v>
      </c>
      <c r="H665" s="40">
        <v>-3.6243481915051104E+16</v>
      </c>
    </row>
    <row r="666" spans="1:8">
      <c r="A666" s="2">
        <v>41178</v>
      </c>
      <c r="B666" s="37" t="s">
        <v>28923</v>
      </c>
      <c r="C666" s="12">
        <f t="shared" si="10"/>
        <v>-2.4866695058028959E-4</v>
      </c>
      <c r="D666" s="3" t="s">
        <v>28924</v>
      </c>
      <c r="E666" s="3" t="s">
        <v>28925</v>
      </c>
      <c r="F666" s="3">
        <v>904</v>
      </c>
      <c r="G666" s="40">
        <v>2.0251441088155398E+17</v>
      </c>
      <c r="H666" s="40">
        <v>-0.92842851792090897</v>
      </c>
    </row>
    <row r="667" spans="1:8">
      <c r="A667" s="2">
        <v>41179</v>
      </c>
      <c r="B667" s="37" t="s">
        <v>28926</v>
      </c>
      <c r="C667" s="12">
        <f t="shared" si="10"/>
        <v>5.1651569485292185E-3</v>
      </c>
      <c r="D667" s="3" t="s">
        <v>28927</v>
      </c>
      <c r="E667" s="3" t="s">
        <v>28928</v>
      </c>
      <c r="F667" s="3">
        <v>905</v>
      </c>
      <c r="G667" s="40">
        <v>2.35048019333888E+17</v>
      </c>
      <c r="H667" s="40">
        <v>0.12882498511468299</v>
      </c>
    </row>
    <row r="668" spans="1:8">
      <c r="A668" s="2">
        <v>41180</v>
      </c>
      <c r="B668" s="37" t="s">
        <v>28929</v>
      </c>
      <c r="C668" s="12">
        <f t="shared" si="10"/>
        <v>-2.9938245373973393E-3</v>
      </c>
      <c r="D668" s="3" t="s">
        <v>28930</v>
      </c>
      <c r="E668" s="3" t="s">
        <v>28931</v>
      </c>
      <c r="F668" s="3">
        <v>906</v>
      </c>
      <c r="G668" s="40">
        <v>2.4143979117937299E+17</v>
      </c>
      <c r="H668" s="40">
        <v>-0.46175729294883799</v>
      </c>
    </row>
    <row r="669" spans="1:8">
      <c r="A669" s="2">
        <v>41181</v>
      </c>
      <c r="B669" s="37" t="s">
        <v>28932</v>
      </c>
      <c r="C669" s="12">
        <f t="shared" si="10"/>
        <v>-7.9502682605512884E-5</v>
      </c>
      <c r="D669" s="3" t="s">
        <v>28933</v>
      </c>
      <c r="E669" s="3" t="s">
        <v>28934</v>
      </c>
      <c r="F669" s="3">
        <v>906</v>
      </c>
      <c r="G669" s="40">
        <v>3.4470127239308198E+17</v>
      </c>
      <c r="H669" s="40">
        <v>-1.23333821176716E+16</v>
      </c>
    </row>
    <row r="670" spans="1:8">
      <c r="A670" s="2">
        <v>41182</v>
      </c>
      <c r="B670" s="37" t="s">
        <v>28935</v>
      </c>
      <c r="C670" s="12">
        <f t="shared" si="10"/>
        <v>-7.9502482250740804E-5</v>
      </c>
      <c r="D670" s="3" t="s">
        <v>28936</v>
      </c>
      <c r="E670" s="3" t="s">
        <v>28937</v>
      </c>
      <c r="F670" s="3">
        <v>906</v>
      </c>
      <c r="G670" s="40">
        <v>2.3988067961431501E+17</v>
      </c>
      <c r="H670" s="40">
        <v>-1.40115528544931E+16</v>
      </c>
    </row>
    <row r="671" spans="1:8">
      <c r="A671" s="2">
        <v>41183</v>
      </c>
      <c r="B671" s="37" t="s">
        <v>28938</v>
      </c>
      <c r="C671" s="12">
        <f t="shared" si="10"/>
        <v>2.0430777291663752E-3</v>
      </c>
      <c r="D671" s="3" t="s">
        <v>28939</v>
      </c>
      <c r="E671" s="3" t="s">
        <v>28940</v>
      </c>
      <c r="F671" s="3">
        <v>908</v>
      </c>
      <c r="G671" s="40">
        <v>2.7230153259338099E+17</v>
      </c>
      <c r="H671" s="40">
        <v>-1.03237609487424E+16</v>
      </c>
    </row>
    <row r="672" spans="1:8">
      <c r="A672" s="2">
        <v>41184</v>
      </c>
      <c r="B672" s="37" t="s">
        <v>28941</v>
      </c>
      <c r="C672" s="12">
        <f t="shared" si="10"/>
        <v>4.0025512785301512E-3</v>
      </c>
      <c r="D672" s="3" t="s">
        <v>28942</v>
      </c>
      <c r="E672" s="3" t="s">
        <v>28943</v>
      </c>
      <c r="F672" s="3">
        <v>913</v>
      </c>
      <c r="G672" s="40">
        <v>3.3697319712602701E+17</v>
      </c>
      <c r="H672" s="40">
        <v>-0.21108758141685699</v>
      </c>
    </row>
    <row r="673" spans="1:8">
      <c r="A673" s="2">
        <v>41185</v>
      </c>
      <c r="B673" s="37" t="s">
        <v>28944</v>
      </c>
      <c r="C673" s="12">
        <f t="shared" si="10"/>
        <v>-4.1205111523903264E-3</v>
      </c>
      <c r="D673" s="3" t="s">
        <v>28945</v>
      </c>
      <c r="E673" s="3" t="s">
        <v>28946</v>
      </c>
      <c r="F673" s="3">
        <v>914</v>
      </c>
      <c r="G673" s="40">
        <v>2.4574474860517798E+17</v>
      </c>
      <c r="H673" s="40">
        <v>-1.02685356891969E+16</v>
      </c>
    </row>
    <row r="674" spans="1:8">
      <c r="A674" s="2">
        <v>41186</v>
      </c>
      <c r="B674" s="37" t="s">
        <v>28947</v>
      </c>
      <c r="C674" s="12">
        <f t="shared" si="10"/>
        <v>9.7745313523833165E-3</v>
      </c>
      <c r="D674" s="3" t="s">
        <v>28948</v>
      </c>
      <c r="E674" s="3" t="s">
        <v>28949</v>
      </c>
      <c r="F674" s="3">
        <v>914</v>
      </c>
      <c r="G674" s="40">
        <v>5.3472994863701498E+17</v>
      </c>
      <c r="H674" s="40">
        <v>0.96128531863006705</v>
      </c>
    </row>
    <row r="675" spans="1:8">
      <c r="A675" s="2">
        <v>41187</v>
      </c>
      <c r="B675" s="37" t="s">
        <v>28950</v>
      </c>
      <c r="C675" s="12">
        <f t="shared" si="10"/>
        <v>2.017551304978364E-3</v>
      </c>
      <c r="D675" s="3" t="s">
        <v>28951</v>
      </c>
      <c r="E675" s="3" t="s">
        <v>28952</v>
      </c>
      <c r="F675" s="3">
        <v>917</v>
      </c>
      <c r="G675" s="40">
        <v>6.1788965401577702E+17</v>
      </c>
      <c r="H675" s="40">
        <v>1.39141093438737E+16</v>
      </c>
    </row>
    <row r="676" spans="1:8">
      <c r="A676" s="2">
        <v>41188</v>
      </c>
      <c r="B676" s="37" t="s">
        <v>28953</v>
      </c>
      <c r="C676" s="12">
        <f t="shared" si="10"/>
        <v>-7.4441933844101075E-5</v>
      </c>
      <c r="D676" s="3" t="s">
        <v>28954</v>
      </c>
      <c r="E676" s="3" t="s">
        <v>28955</v>
      </c>
      <c r="F676" s="3">
        <v>917</v>
      </c>
      <c r="G676" s="40">
        <v>3.2305559581823302E+17</v>
      </c>
      <c r="H676" s="40">
        <v>2.03422047609362E+16</v>
      </c>
    </row>
    <row r="677" spans="1:8">
      <c r="A677" s="2">
        <v>41189</v>
      </c>
      <c r="B677" s="37" t="s">
        <v>28956</v>
      </c>
      <c r="C677" s="12">
        <f t="shared" si="10"/>
        <v>-7.444044699233869E-5</v>
      </c>
      <c r="D677" s="3" t="s">
        <v>28957</v>
      </c>
      <c r="E677" s="3" t="s">
        <v>28958</v>
      </c>
      <c r="F677" s="3">
        <v>917</v>
      </c>
      <c r="G677" s="40">
        <v>2.09545467501712E+17</v>
      </c>
      <c r="H677" s="40">
        <v>2.87963241100583E+16</v>
      </c>
    </row>
    <row r="678" spans="1:8">
      <c r="A678" s="2">
        <v>41190</v>
      </c>
      <c r="B678" s="37" t="s">
        <v>28959</v>
      </c>
      <c r="C678" s="12">
        <f t="shared" si="10"/>
        <v>-1.9856568005236172E-3</v>
      </c>
      <c r="D678" s="3" t="s">
        <v>28960</v>
      </c>
      <c r="E678" s="3" t="s">
        <v>28961</v>
      </c>
      <c r="F678" s="3">
        <v>921</v>
      </c>
      <c r="G678" s="40">
        <v>1.8181054978787101E+17</v>
      </c>
      <c r="H678" s="40">
        <v>-1.7945885080339299E-2</v>
      </c>
    </row>
    <row r="679" spans="1:8">
      <c r="A679" s="2">
        <v>41191</v>
      </c>
      <c r="B679" s="37" t="s">
        <v>28962</v>
      </c>
      <c r="C679" s="12">
        <f t="shared" si="10"/>
        <v>-6.9675936794419855E-3</v>
      </c>
      <c r="D679" s="3" t="s">
        <v>28963</v>
      </c>
      <c r="E679" s="3" t="s">
        <v>28964</v>
      </c>
      <c r="F679" s="3">
        <v>923</v>
      </c>
      <c r="G679" s="40">
        <v>8.6503075789126304E+16</v>
      </c>
      <c r="H679" s="40">
        <v>-1.83964444592255E+16</v>
      </c>
    </row>
    <row r="680" spans="1:8">
      <c r="A680" s="2">
        <v>41192</v>
      </c>
      <c r="B680" s="37" t="s">
        <v>28965</v>
      </c>
      <c r="C680" s="12">
        <f t="shared" si="10"/>
        <v>5.2633302803695792E-3</v>
      </c>
      <c r="D680" s="3" t="s">
        <v>28966</v>
      </c>
      <c r="E680" s="3" t="s">
        <v>28967</v>
      </c>
      <c r="F680" s="3">
        <v>933</v>
      </c>
      <c r="G680" s="40">
        <v>1.2305986709440499E+17</v>
      </c>
      <c r="H680" s="40">
        <v>0.56131497151288201</v>
      </c>
    </row>
    <row r="681" spans="1:8">
      <c r="A681" s="2">
        <v>41193</v>
      </c>
      <c r="B681" s="37" t="s">
        <v>28968</v>
      </c>
      <c r="C681" s="12">
        <f t="shared" si="10"/>
        <v>-5.7661511243840245E-3</v>
      </c>
      <c r="D681" s="3" t="s">
        <v>28969</v>
      </c>
      <c r="E681" s="3" t="s">
        <v>28970</v>
      </c>
      <c r="F681" s="3">
        <v>940</v>
      </c>
      <c r="G681" s="40">
        <v>2.33576961310231E+16</v>
      </c>
      <c r="H681" s="40">
        <v>-0.59457756509793103</v>
      </c>
    </row>
    <row r="682" spans="1:8">
      <c r="A682" s="2">
        <v>41194</v>
      </c>
      <c r="B682" s="37" t="s">
        <v>28971</v>
      </c>
      <c r="C682" s="12">
        <f t="shared" si="10"/>
        <v>7.844086334787323E-3</v>
      </c>
      <c r="D682" s="3" t="s">
        <v>28972</v>
      </c>
      <c r="E682" s="3" t="s">
        <v>28973</v>
      </c>
      <c r="F682" s="3">
        <v>944</v>
      </c>
      <c r="G682" s="40">
        <v>1.7778090833934202E+17</v>
      </c>
      <c r="H682" s="40">
        <v>1.00964472633762E+16</v>
      </c>
    </row>
    <row r="683" spans="1:8">
      <c r="A683" s="2">
        <v>41195</v>
      </c>
      <c r="B683" s="37" t="s">
        <v>28974</v>
      </c>
      <c r="C683" s="12">
        <f t="shared" si="10"/>
        <v>-7.4818951768342511E-5</v>
      </c>
      <c r="D683" s="3" t="s">
        <v>28975</v>
      </c>
      <c r="E683" s="3" t="s">
        <v>28976</v>
      </c>
      <c r="F683" s="3">
        <v>944</v>
      </c>
      <c r="G683" s="40">
        <v>1.3099770853632701E+17</v>
      </c>
      <c r="H683" s="40">
        <v>-0.20948002115744799</v>
      </c>
    </row>
    <row r="684" spans="1:8">
      <c r="A684" s="2">
        <v>41196</v>
      </c>
      <c r="B684" s="37" t="s">
        <v>28977</v>
      </c>
      <c r="C684" s="12">
        <f t="shared" si="10"/>
        <v>-7.4817562358644188E-5</v>
      </c>
      <c r="D684" s="3" t="s">
        <v>28978</v>
      </c>
      <c r="E684" s="3" t="s">
        <v>28979</v>
      </c>
      <c r="F684" s="3">
        <v>944</v>
      </c>
      <c r="G684" s="40">
        <v>0.91774363682943705</v>
      </c>
      <c r="H684" s="40">
        <v>-0.63971742786643704</v>
      </c>
    </row>
    <row r="685" spans="1:8">
      <c r="A685" s="2">
        <v>41197</v>
      </c>
      <c r="B685" s="37" t="s">
        <v>28980</v>
      </c>
      <c r="C685" s="12">
        <f t="shared" si="10"/>
        <v>-7.4816172218568165E-5</v>
      </c>
      <c r="D685" s="3" t="s">
        <v>28981</v>
      </c>
      <c r="E685" s="3" t="s">
        <v>28982</v>
      </c>
      <c r="F685" s="3">
        <v>944</v>
      </c>
      <c r="G685" s="40">
        <v>0.91967795165976896</v>
      </c>
      <c r="H685" s="40">
        <v>-0.21353218602639901</v>
      </c>
    </row>
    <row r="686" spans="1:8">
      <c r="A686" s="2">
        <v>41198</v>
      </c>
      <c r="B686" s="37" t="s">
        <v>28983</v>
      </c>
      <c r="C686" s="12">
        <f t="shared" si="10"/>
        <v>9.6185633290639394E-3</v>
      </c>
      <c r="D686" s="3" t="s">
        <v>28984</v>
      </c>
      <c r="E686" s="3" t="s">
        <v>28985</v>
      </c>
      <c r="F686" s="3">
        <v>949</v>
      </c>
      <c r="G686" s="40">
        <v>1.3490712905364701E+17</v>
      </c>
      <c r="H686" s="40">
        <v>0.362289210904576</v>
      </c>
    </row>
    <row r="687" spans="1:8">
      <c r="A687" s="2">
        <v>41199</v>
      </c>
      <c r="B687" s="37" t="s">
        <v>28986</v>
      </c>
      <c r="C687" s="12">
        <f t="shared" si="10"/>
        <v>1.5850737979480556E-2</v>
      </c>
      <c r="D687" s="3" t="s">
        <v>28987</v>
      </c>
      <c r="E687" s="3" t="s">
        <v>28988</v>
      </c>
      <c r="F687" s="3">
        <v>962</v>
      </c>
      <c r="G687" s="40">
        <v>6.1836094535587597E+17</v>
      </c>
      <c r="H687" s="40">
        <v>1.96042474790463E+16</v>
      </c>
    </row>
    <row r="688" spans="1:8">
      <c r="A688" s="2">
        <v>41200</v>
      </c>
      <c r="B688" s="37" t="s">
        <v>28989</v>
      </c>
      <c r="C688" s="12">
        <f t="shared" si="10"/>
        <v>1.3871242896749991E-2</v>
      </c>
      <c r="D688" s="3" t="s">
        <v>28990</v>
      </c>
      <c r="E688" s="3" t="s">
        <v>28991</v>
      </c>
      <c r="F688" s="3">
        <v>985</v>
      </c>
      <c r="G688" s="40">
        <v>7.5065595185064205E+17</v>
      </c>
      <c r="H688" s="40">
        <v>4.86612691904166E+16</v>
      </c>
    </row>
    <row r="689" spans="1:8">
      <c r="A689" s="2">
        <v>41201</v>
      </c>
      <c r="B689" s="37" t="s">
        <v>28992</v>
      </c>
      <c r="C689" s="12">
        <f t="shared" si="10"/>
        <v>1.7721026117208645E-3</v>
      </c>
      <c r="D689" s="3" t="s">
        <v>28993</v>
      </c>
      <c r="E689" s="3" t="s">
        <v>28994</v>
      </c>
      <c r="F689" s="3" t="s">
        <v>21268</v>
      </c>
      <c r="G689" s="40">
        <v>6.3940022131176499E+17</v>
      </c>
      <c r="H689" s="40">
        <v>5.26069840399372E+16</v>
      </c>
    </row>
    <row r="690" spans="1:8">
      <c r="A690" s="2">
        <v>41202</v>
      </c>
      <c r="B690" s="37" t="s">
        <v>28995</v>
      </c>
      <c r="C690" s="12">
        <f t="shared" si="10"/>
        <v>-5.7604875421998529E-5</v>
      </c>
      <c r="D690" s="3" t="s">
        <v>28996</v>
      </c>
      <c r="E690" s="3" t="s">
        <v>28997</v>
      </c>
      <c r="F690" s="3" t="s">
        <v>27152</v>
      </c>
      <c r="G690" s="40">
        <v>6.1757991033597005E+17</v>
      </c>
      <c r="H690" s="40">
        <v>7.2600030484984304E+16</v>
      </c>
    </row>
    <row r="691" spans="1:8">
      <c r="A691" s="2">
        <v>41202</v>
      </c>
      <c r="B691" s="37" t="s">
        <v>28995</v>
      </c>
      <c r="C691" s="12">
        <f t="shared" si="10"/>
        <v>0</v>
      </c>
      <c r="D691" s="3" t="s">
        <v>28996</v>
      </c>
      <c r="E691" s="3" t="s">
        <v>28997</v>
      </c>
      <c r="F691" s="3" t="s">
        <v>27152</v>
      </c>
      <c r="G691" s="40">
        <v>6.1757991033597005E+17</v>
      </c>
      <c r="H691" s="40">
        <v>7.2600030484984304E+16</v>
      </c>
    </row>
    <row r="692" spans="1:8">
      <c r="A692" s="2">
        <v>41203</v>
      </c>
      <c r="B692" s="37" t="s">
        <v>28998</v>
      </c>
      <c r="C692" s="12">
        <f t="shared" si="10"/>
        <v>-5.7600236240436451E-5</v>
      </c>
      <c r="D692" s="3" t="s">
        <v>28999</v>
      </c>
      <c r="E692" s="3" t="s">
        <v>29000</v>
      </c>
      <c r="F692" s="3" t="s">
        <v>21268</v>
      </c>
      <c r="G692" s="40">
        <v>5.8398539354832499E+17</v>
      </c>
      <c r="H692" s="40">
        <v>8.1418217750863104E+16</v>
      </c>
    </row>
    <row r="693" spans="1:8">
      <c r="A693" s="2">
        <v>41204</v>
      </c>
      <c r="B693" s="37" t="s">
        <v>29001</v>
      </c>
      <c r="C693" s="12">
        <f t="shared" si="10"/>
        <v>6.3129235159355692E-3</v>
      </c>
      <c r="D693" s="3" t="s">
        <v>29002</v>
      </c>
      <c r="E693" s="3" t="s">
        <v>29003</v>
      </c>
      <c r="F693" s="3" t="s">
        <v>21171</v>
      </c>
      <c r="G693" s="40">
        <v>7.1166703173765197E+17</v>
      </c>
      <c r="H693" s="40">
        <v>7.6719289117825792E+16</v>
      </c>
    </row>
    <row r="694" spans="1:8">
      <c r="A694" s="2">
        <v>41205</v>
      </c>
      <c r="B694" s="37" t="s">
        <v>29004</v>
      </c>
      <c r="C694" s="12">
        <f t="shared" si="10"/>
        <v>-1.0303873072733665E-3</v>
      </c>
      <c r="D694" s="3" t="s">
        <v>29005</v>
      </c>
      <c r="E694" s="3" t="s">
        <v>29006</v>
      </c>
      <c r="F694" s="3" t="s">
        <v>29007</v>
      </c>
      <c r="G694" s="40">
        <v>6.9195184528806797E+17</v>
      </c>
      <c r="H694" s="40">
        <v>5.4816337443760896E+16</v>
      </c>
    </row>
    <row r="695" spans="1:8">
      <c r="A695" s="2">
        <v>41206</v>
      </c>
      <c r="B695" s="37" t="s">
        <v>29008</v>
      </c>
      <c r="C695" s="12">
        <f t="shared" si="10"/>
        <v>2.2260652391642029E-3</v>
      </c>
      <c r="D695" s="3" t="s">
        <v>29009</v>
      </c>
      <c r="E695" s="3" t="s">
        <v>29010</v>
      </c>
      <c r="F695" s="3" t="s">
        <v>29011</v>
      </c>
      <c r="G695" s="40">
        <v>9.8802952258829901E+17</v>
      </c>
      <c r="H695" s="40">
        <v>5.29430959722894E+16</v>
      </c>
    </row>
    <row r="696" spans="1:8">
      <c r="A696" s="2">
        <v>41207</v>
      </c>
      <c r="B696" s="37" t="s">
        <v>29012</v>
      </c>
      <c r="C696" s="12">
        <f t="shared" si="10"/>
        <v>1.3522421614999162E-2</v>
      </c>
      <c r="D696" s="3" t="s">
        <v>29013</v>
      </c>
      <c r="E696" s="3" t="s">
        <v>29014</v>
      </c>
      <c r="F696" s="3" t="s">
        <v>27713</v>
      </c>
      <c r="G696" s="40">
        <v>1.48963225381472E+18</v>
      </c>
      <c r="H696" s="40">
        <v>8.2194820709853504E+16</v>
      </c>
    </row>
    <row r="697" spans="1:8">
      <c r="A697" s="2">
        <v>41208</v>
      </c>
      <c r="B697" s="37" t="s">
        <v>29015</v>
      </c>
      <c r="C697" s="12">
        <f t="shared" si="10"/>
        <v>-1.4125740138780851E-3</v>
      </c>
      <c r="D697" s="3" t="s">
        <v>29016</v>
      </c>
      <c r="E697" s="3" t="s">
        <v>29017</v>
      </c>
      <c r="F697" s="3" t="s">
        <v>14898</v>
      </c>
      <c r="G697" s="40">
        <v>1.45459644619054E+18</v>
      </c>
      <c r="H697" s="40">
        <v>7.9275640433620096E+16</v>
      </c>
    </row>
    <row r="698" spans="1:8">
      <c r="A698" s="2">
        <v>41209</v>
      </c>
      <c r="B698" s="37" t="s">
        <v>29018</v>
      </c>
      <c r="C698" s="12">
        <f t="shared" si="10"/>
        <v>-7.1637013853080459E-5</v>
      </c>
      <c r="D698" s="3" t="s">
        <v>29019</v>
      </c>
      <c r="E698" s="3" t="s">
        <v>29020</v>
      </c>
      <c r="F698" s="3" t="s">
        <v>14898</v>
      </c>
      <c r="G698" s="40">
        <v>1.30345403020051E+18</v>
      </c>
      <c r="H698" s="40">
        <v>7.1255239014795104E+16</v>
      </c>
    </row>
    <row r="699" spans="1:8">
      <c r="A699" s="2">
        <v>41210</v>
      </c>
      <c r="B699" s="37" t="s">
        <v>29021</v>
      </c>
      <c r="C699" s="12">
        <f t="shared" si="10"/>
        <v>-7.1635055265318039E-5</v>
      </c>
      <c r="D699" s="3" t="s">
        <v>29022</v>
      </c>
      <c r="E699" s="3" t="s">
        <v>29023</v>
      </c>
      <c r="F699" s="3" t="s">
        <v>14898</v>
      </c>
      <c r="G699" s="40">
        <v>1.38695299861969E+18</v>
      </c>
      <c r="H699" s="40">
        <v>7.1275554139678304E+16</v>
      </c>
    </row>
    <row r="700" spans="1:8">
      <c r="A700" s="2">
        <v>41211</v>
      </c>
      <c r="B700" s="37" t="s">
        <v>29024</v>
      </c>
      <c r="C700" s="12">
        <f t="shared" si="10"/>
        <v>1.9787830680630249E-3</v>
      </c>
      <c r="D700" s="3" t="s">
        <v>29025</v>
      </c>
      <c r="E700" s="3" t="s">
        <v>29026</v>
      </c>
      <c r="F700" s="3" t="s">
        <v>14880</v>
      </c>
      <c r="G700" s="40">
        <v>1.4474248353179E+18</v>
      </c>
      <c r="H700" s="40">
        <v>3.7192409104854704E+16</v>
      </c>
    </row>
    <row r="701" spans="1:8">
      <c r="A701" s="2">
        <v>41212</v>
      </c>
      <c r="B701" s="37" t="s">
        <v>29027</v>
      </c>
      <c r="C701" s="12">
        <f t="shared" si="10"/>
        <v>-4.8009696108317693E-3</v>
      </c>
      <c r="D701" s="3" t="s">
        <v>29028</v>
      </c>
      <c r="E701" s="3" t="s">
        <v>29029</v>
      </c>
      <c r="F701" s="3" t="s">
        <v>27247</v>
      </c>
      <c r="G701" s="40">
        <v>1.3104706265274801E+18</v>
      </c>
      <c r="H701" s="40">
        <v>3.00323120434982E+16</v>
      </c>
    </row>
    <row r="702" spans="1:8">
      <c r="A702" s="2">
        <v>41213</v>
      </c>
      <c r="B702" s="37" t="s">
        <v>29030</v>
      </c>
      <c r="C702" s="12">
        <f t="shared" si="10"/>
        <v>1.4061742266724064E-3</v>
      </c>
      <c r="D702" s="3" t="s">
        <v>29031</v>
      </c>
      <c r="E702" s="3" t="s">
        <v>29032</v>
      </c>
      <c r="F702" s="3" t="s">
        <v>14876</v>
      </c>
      <c r="G702" s="40">
        <v>1.29266658141838E+18</v>
      </c>
      <c r="H702" s="40">
        <v>5.4335841586701904E+16</v>
      </c>
    </row>
    <row r="703" spans="1:8">
      <c r="A703" s="2">
        <v>41214</v>
      </c>
      <c r="B703" s="37" t="s">
        <v>29033</v>
      </c>
      <c r="C703" s="12">
        <f t="shared" si="10"/>
        <v>-1.9682535820024053E-2</v>
      </c>
      <c r="D703" s="3" t="s">
        <v>29034</v>
      </c>
      <c r="E703" s="3" t="s">
        <v>29035</v>
      </c>
      <c r="F703" s="3" t="s">
        <v>27457</v>
      </c>
      <c r="G703" s="40">
        <v>7.1473086891165798E+17</v>
      </c>
      <c r="H703" s="40">
        <v>1.28472668220709E+16</v>
      </c>
    </row>
    <row r="704" spans="1:8">
      <c r="A704" s="2">
        <v>41215</v>
      </c>
      <c r="B704" s="37" t="s">
        <v>29036</v>
      </c>
      <c r="C704" s="12">
        <f t="shared" si="10"/>
        <v>-1.3151611366887472E-2</v>
      </c>
      <c r="D704" s="3" t="s">
        <v>29037</v>
      </c>
      <c r="E704" s="3" t="s">
        <v>29038</v>
      </c>
      <c r="F704" s="3" t="s">
        <v>14790</v>
      </c>
      <c r="G704" s="40">
        <v>5.34830275980256E+17</v>
      </c>
      <c r="H704" s="40">
        <v>-1.38194185500977E+16</v>
      </c>
    </row>
    <row r="705" spans="1:8">
      <c r="A705" s="2">
        <v>41216</v>
      </c>
      <c r="B705" s="37" t="s">
        <v>29039</v>
      </c>
      <c r="C705" s="12">
        <f t="shared" si="10"/>
        <v>-7.8628637474028256E-5</v>
      </c>
      <c r="D705" s="3" t="s">
        <v>29040</v>
      </c>
      <c r="E705" s="3" t="s">
        <v>29041</v>
      </c>
      <c r="F705" s="3" t="s">
        <v>14790</v>
      </c>
      <c r="G705" s="40">
        <v>3.6222188497951302E+17</v>
      </c>
      <c r="H705" s="40">
        <v>-1.65004405392485E+16</v>
      </c>
    </row>
    <row r="706" spans="1:8">
      <c r="A706" s="2">
        <v>41217</v>
      </c>
      <c r="B706" s="37" t="s">
        <v>29042</v>
      </c>
      <c r="C706" s="12">
        <f t="shared" si="10"/>
        <v>-7.8628060203332059E-5</v>
      </c>
      <c r="D706" s="3" t="s">
        <v>29043</v>
      </c>
      <c r="E706" s="3" t="s">
        <v>29044</v>
      </c>
      <c r="F706" s="3" t="s">
        <v>14790</v>
      </c>
      <c r="G706" s="40">
        <v>3.2795249889190003E+17</v>
      </c>
      <c r="H706" s="40">
        <v>-2.03530657177234E+16</v>
      </c>
    </row>
    <row r="707" spans="1:8">
      <c r="A707" s="2">
        <v>41218</v>
      </c>
      <c r="B707" s="37" t="s">
        <v>29045</v>
      </c>
      <c r="C707" s="12">
        <f t="shared" ref="C707:C770" si="11">+(B707-B706)/B706</f>
        <v>-7.8627482310452893E-5</v>
      </c>
      <c r="D707" s="3" t="s">
        <v>29046</v>
      </c>
      <c r="E707" s="3" t="s">
        <v>29047</v>
      </c>
      <c r="F707" s="3" t="s">
        <v>14790</v>
      </c>
      <c r="G707" s="40">
        <v>3.2788487049055002E+17</v>
      </c>
      <c r="H707" s="40">
        <v>-1.79064221267301E+16</v>
      </c>
    </row>
    <row r="708" spans="1:8">
      <c r="A708" s="2">
        <v>41219</v>
      </c>
      <c r="B708" s="37" t="s">
        <v>29048</v>
      </c>
      <c r="C708" s="12">
        <f t="shared" si="11"/>
        <v>-6.1778576981795187E-3</v>
      </c>
      <c r="D708" s="3" t="s">
        <v>29049</v>
      </c>
      <c r="E708" s="3" t="s">
        <v>29050</v>
      </c>
      <c r="F708" s="3" t="s">
        <v>15138</v>
      </c>
      <c r="G708" s="40">
        <v>2.3256332761924499E+17</v>
      </c>
      <c r="H708" s="40">
        <v>-1.63101380727921E+16</v>
      </c>
    </row>
    <row r="709" spans="1:8">
      <c r="A709" s="2">
        <v>41220</v>
      </c>
      <c r="B709" s="37" t="s">
        <v>29051</v>
      </c>
      <c r="C709" s="12">
        <f t="shared" si="11"/>
        <v>-3.0358250907010113E-2</v>
      </c>
      <c r="D709" s="3" t="s">
        <v>29052</v>
      </c>
      <c r="E709" s="3" t="s">
        <v>29053</v>
      </c>
      <c r="F709" s="3" t="s">
        <v>27951</v>
      </c>
      <c r="G709" s="40">
        <v>-1.32207398073234E+17</v>
      </c>
      <c r="H709" s="40">
        <v>-7.0080792198142096E+16</v>
      </c>
    </row>
    <row r="710" spans="1:8">
      <c r="A710" s="2">
        <v>41221</v>
      </c>
      <c r="B710" s="37" t="s">
        <v>29054</v>
      </c>
      <c r="C710" s="12">
        <f t="shared" si="11"/>
        <v>3.1245188421060943E-2</v>
      </c>
      <c r="D710" s="3" t="s">
        <v>29055</v>
      </c>
      <c r="E710" s="3" t="s">
        <v>29056</v>
      </c>
      <c r="F710" s="3" t="s">
        <v>21243</v>
      </c>
      <c r="G710" s="40">
        <v>3.7382430516701798E+17</v>
      </c>
      <c r="H710" s="40">
        <v>-1.00528731831249E+16</v>
      </c>
    </row>
    <row r="711" spans="1:8">
      <c r="A711" s="2">
        <v>41222</v>
      </c>
      <c r="B711" s="37" t="s">
        <v>29057</v>
      </c>
      <c r="C711" s="12">
        <f t="shared" si="11"/>
        <v>2.6685690399706678E-3</v>
      </c>
      <c r="D711" s="3" t="s">
        <v>29058</v>
      </c>
      <c r="E711" s="3" t="s">
        <v>29059</v>
      </c>
      <c r="F711" s="3" t="s">
        <v>28028</v>
      </c>
      <c r="G711" s="40">
        <v>3.3129667452989798E+17</v>
      </c>
      <c r="H711" s="40">
        <v>-0.45242206555660103</v>
      </c>
    </row>
    <row r="712" spans="1:8">
      <c r="A712" s="2">
        <v>41223</v>
      </c>
      <c r="B712" s="37" t="s">
        <v>29060</v>
      </c>
      <c r="C712" s="12">
        <f t="shared" si="11"/>
        <v>-7.0172999328470891E-5</v>
      </c>
      <c r="D712" s="3" t="s">
        <v>29061</v>
      </c>
      <c r="E712" s="3" t="s">
        <v>29062</v>
      </c>
      <c r="F712" s="3" t="s">
        <v>28028</v>
      </c>
      <c r="G712" s="40">
        <v>4.2711866279839098E+17</v>
      </c>
      <c r="H712" s="40">
        <v>4.07137885739938E+16</v>
      </c>
    </row>
    <row r="713" spans="1:8">
      <c r="A713" s="2">
        <v>41224</v>
      </c>
      <c r="B713" s="37" t="s">
        <v>29063</v>
      </c>
      <c r="C713" s="12">
        <f t="shared" si="11"/>
        <v>-7.0170660675981562E-5</v>
      </c>
      <c r="D713" s="3" t="s">
        <v>29064</v>
      </c>
      <c r="E713" s="3" t="s">
        <v>29065</v>
      </c>
      <c r="F713" s="3" t="s">
        <v>28028</v>
      </c>
      <c r="G713" s="40">
        <v>2.9659253161850502E+17</v>
      </c>
      <c r="H713" s="40">
        <v>5.00004077095828E+16</v>
      </c>
    </row>
    <row r="714" spans="1:8">
      <c r="A714" s="2">
        <v>41225</v>
      </c>
      <c r="B714" s="37" t="s">
        <v>29066</v>
      </c>
      <c r="C714" s="12">
        <f t="shared" si="11"/>
        <v>-7.0168215145442108E-5</v>
      </c>
      <c r="D714" s="3" t="s">
        <v>29067</v>
      </c>
      <c r="E714" s="3" t="s">
        <v>29068</v>
      </c>
      <c r="F714" s="3" t="s">
        <v>28028</v>
      </c>
      <c r="G714" s="40">
        <v>2.9666590476014502E+17</v>
      </c>
      <c r="H714" s="40">
        <v>4.9882893288174304E+16</v>
      </c>
    </row>
    <row r="715" spans="1:8">
      <c r="A715" s="2">
        <v>41226</v>
      </c>
      <c r="B715" s="37" t="s">
        <v>29069</v>
      </c>
      <c r="C715" s="12">
        <f t="shared" si="11"/>
        <v>-1.2737782628822273E-2</v>
      </c>
      <c r="D715" s="3" t="s">
        <v>29070</v>
      </c>
      <c r="E715" s="3" t="s">
        <v>29071</v>
      </c>
      <c r="F715" s="3" t="s">
        <v>21251</v>
      </c>
      <c r="G715" s="40">
        <v>1.1041603420645299E+17</v>
      </c>
      <c r="H715" s="40">
        <v>5.4056370899305104E+16</v>
      </c>
    </row>
    <row r="716" spans="1:8">
      <c r="A716" s="2">
        <v>41227</v>
      </c>
      <c r="B716" s="37" t="s">
        <v>29072</v>
      </c>
      <c r="C716" s="12">
        <f t="shared" si="11"/>
        <v>-5.5153600575518673E-3</v>
      </c>
      <c r="D716" s="3" t="s">
        <v>29073</v>
      </c>
      <c r="E716" s="3" t="s">
        <v>29074</v>
      </c>
      <c r="F716" s="3" t="s">
        <v>21106</v>
      </c>
      <c r="G716" s="40">
        <v>3.9100845068533904E+16</v>
      </c>
      <c r="H716" s="40">
        <v>2.96947866934373E+16</v>
      </c>
    </row>
    <row r="717" spans="1:8">
      <c r="A717" s="2">
        <v>41228</v>
      </c>
      <c r="B717" s="37" t="s">
        <v>29075</v>
      </c>
      <c r="C717" s="12">
        <f t="shared" si="11"/>
        <v>5.2726481061701478E-3</v>
      </c>
      <c r="D717" s="3" t="s">
        <v>29076</v>
      </c>
      <c r="E717" s="3" t="s">
        <v>29077</v>
      </c>
      <c r="F717" s="3" t="s">
        <v>14750</v>
      </c>
      <c r="G717" s="40">
        <v>-1.40294936514036E+16</v>
      </c>
      <c r="H717" s="40">
        <v>4.0905853034804896E+16</v>
      </c>
    </row>
    <row r="718" spans="1:8">
      <c r="A718" s="2">
        <v>41229</v>
      </c>
      <c r="B718" s="37" t="s">
        <v>29078</v>
      </c>
      <c r="C718" s="12">
        <f t="shared" si="11"/>
        <v>-2.8616781086591831E-3</v>
      </c>
      <c r="D718" s="3" t="s">
        <v>29079</v>
      </c>
      <c r="E718" s="3" t="s">
        <v>29080</v>
      </c>
      <c r="F718" s="3" t="s">
        <v>27098</v>
      </c>
      <c r="G718" s="40">
        <v>-2.1363485061939901E+17</v>
      </c>
      <c r="H718" s="40">
        <v>3.50455362147985E+16</v>
      </c>
    </row>
    <row r="719" spans="1:8">
      <c r="A719" s="2">
        <v>41230</v>
      </c>
      <c r="B719" s="37" t="s">
        <v>29081</v>
      </c>
      <c r="C719" s="12">
        <f t="shared" si="11"/>
        <v>-7.6204726666176319E-5</v>
      </c>
      <c r="D719" s="3" t="s">
        <v>29082</v>
      </c>
      <c r="E719" s="3" t="s">
        <v>29083</v>
      </c>
      <c r="F719" s="3" t="s">
        <v>27098</v>
      </c>
      <c r="G719" s="40">
        <v>-3.3559821810336E+17</v>
      </c>
      <c r="H719" s="40">
        <v>3.50566211099263E+16</v>
      </c>
    </row>
    <row r="720" spans="1:8">
      <c r="A720" s="2">
        <v>41231</v>
      </c>
      <c r="B720" s="37" t="s">
        <v>29084</v>
      </c>
      <c r="C720" s="12">
        <f t="shared" si="11"/>
        <v>-7.6203637519852029E-5</v>
      </c>
      <c r="D720" s="3" t="s">
        <v>29085</v>
      </c>
      <c r="E720" s="3" t="s">
        <v>29086</v>
      </c>
      <c r="F720" s="3" t="s">
        <v>27098</v>
      </c>
      <c r="G720" s="40">
        <v>-3.50359989366088E+17</v>
      </c>
      <c r="H720" s="40">
        <v>-0.38472758354841602</v>
      </c>
    </row>
    <row r="721" spans="1:8">
      <c r="A721" s="2">
        <v>41231</v>
      </c>
      <c r="B721" s="37" t="s">
        <v>29084</v>
      </c>
      <c r="C721" s="12">
        <f t="shared" si="11"/>
        <v>0</v>
      </c>
      <c r="D721" s="3" t="s">
        <v>29085</v>
      </c>
      <c r="E721" s="3" t="s">
        <v>29086</v>
      </c>
      <c r="F721" s="3" t="s">
        <v>27098</v>
      </c>
      <c r="G721" s="40">
        <v>-3.50359989366088E+17</v>
      </c>
      <c r="H721" s="40">
        <v>-0.38472758354841602</v>
      </c>
    </row>
    <row r="722" spans="1:8">
      <c r="A722" s="2">
        <v>41232</v>
      </c>
      <c r="B722" s="37" t="s">
        <v>29087</v>
      </c>
      <c r="C722" s="12">
        <f t="shared" si="11"/>
        <v>2.6859131791164793E-3</v>
      </c>
      <c r="D722" s="3" t="s">
        <v>29088</v>
      </c>
      <c r="E722" s="3" t="s">
        <v>29089</v>
      </c>
      <c r="F722" s="3" t="s">
        <v>21157</v>
      </c>
      <c r="G722" s="40">
        <v>-3.2833878985989702E+17</v>
      </c>
      <c r="H722" s="40">
        <v>1.05153069686867E+16</v>
      </c>
    </row>
    <row r="723" spans="1:8">
      <c r="A723" s="2">
        <v>41233</v>
      </c>
      <c r="B723" s="37" t="s">
        <v>29090</v>
      </c>
      <c r="C723" s="12">
        <f t="shared" si="11"/>
        <v>-1.5129792143614071E-3</v>
      </c>
      <c r="D723" s="3" t="s">
        <v>29091</v>
      </c>
      <c r="E723" s="3" t="s">
        <v>29092</v>
      </c>
      <c r="F723" s="3" t="s">
        <v>21157</v>
      </c>
      <c r="G723" s="40">
        <v>-3.4013647613362298E+17</v>
      </c>
      <c r="H723" s="40">
        <v>0.78049809538718296</v>
      </c>
    </row>
    <row r="724" spans="1:8">
      <c r="A724" s="2">
        <v>41234</v>
      </c>
      <c r="B724" s="37" t="s">
        <v>29093</v>
      </c>
      <c r="C724" s="12">
        <f t="shared" si="11"/>
        <v>8.8003205092239466E-4</v>
      </c>
      <c r="D724" s="3" t="s">
        <v>29094</v>
      </c>
      <c r="E724" s="3" t="s">
        <v>29095</v>
      </c>
      <c r="F724" s="3" t="s">
        <v>29096</v>
      </c>
      <c r="G724" s="40">
        <v>-3.82197042943376E+17</v>
      </c>
      <c r="H724" s="40">
        <v>1.49172736513787E+16</v>
      </c>
    </row>
    <row r="725" spans="1:8">
      <c r="A725" s="2">
        <v>41235</v>
      </c>
      <c r="B725" s="37" t="s">
        <v>29097</v>
      </c>
      <c r="C725" s="12">
        <f t="shared" si="11"/>
        <v>-1.806352503253205E-3</v>
      </c>
      <c r="D725" s="3" t="s">
        <v>29098</v>
      </c>
      <c r="E725" s="3" t="s">
        <v>29099</v>
      </c>
      <c r="F725" s="3" t="s">
        <v>29100</v>
      </c>
      <c r="G725" s="40">
        <v>-3.8801042549525197E+17</v>
      </c>
      <c r="H725" s="40">
        <v>1.13703021194955E+16</v>
      </c>
    </row>
    <row r="726" spans="1:8">
      <c r="A726" s="2">
        <v>41236</v>
      </c>
      <c r="B726" s="37" t="s">
        <v>29101</v>
      </c>
      <c r="C726" s="12">
        <f t="shared" si="11"/>
        <v>-1.9389645233858727E-3</v>
      </c>
      <c r="D726" s="3" t="s">
        <v>29102</v>
      </c>
      <c r="E726" s="3" t="s">
        <v>29103</v>
      </c>
      <c r="F726" s="3" t="s">
        <v>21113</v>
      </c>
      <c r="G726" s="40">
        <v>-4.1824586024317101E+17</v>
      </c>
      <c r="H726" s="40">
        <v>0.75642400297457602</v>
      </c>
    </row>
    <row r="727" spans="1:8">
      <c r="A727" s="2">
        <v>41237</v>
      </c>
      <c r="B727" s="37" t="s">
        <v>29104</v>
      </c>
      <c r="C727" s="12">
        <f t="shared" si="11"/>
        <v>-7.8223945816324836E-5</v>
      </c>
      <c r="D727" s="3" t="s">
        <v>29105</v>
      </c>
      <c r="E727" s="3" t="s">
        <v>29106</v>
      </c>
      <c r="F727" s="3" t="s">
        <v>21113</v>
      </c>
      <c r="G727" s="40">
        <v>-5.0642451476964499E+17</v>
      </c>
      <c r="H727" s="40">
        <v>2.08833753936366E+16</v>
      </c>
    </row>
    <row r="728" spans="1:8">
      <c r="A728" s="2">
        <v>41238</v>
      </c>
      <c r="B728" s="37" t="s">
        <v>29107</v>
      </c>
      <c r="C728" s="12">
        <f t="shared" si="11"/>
        <v>-7.8223209703857292E-5</v>
      </c>
      <c r="D728" s="3" t="s">
        <v>29108</v>
      </c>
      <c r="E728" s="3" t="s">
        <v>29109</v>
      </c>
      <c r="F728" s="3" t="s">
        <v>21113</v>
      </c>
      <c r="G728" s="40">
        <v>-4.98340040021384E+17</v>
      </c>
      <c r="H728" s="40">
        <v>1.53888307804634E+16</v>
      </c>
    </row>
    <row r="729" spans="1:8">
      <c r="A729" s="2">
        <v>41239</v>
      </c>
      <c r="B729" s="37" t="s">
        <v>29110</v>
      </c>
      <c r="C729" s="12">
        <f t="shared" si="11"/>
        <v>-5.3933936299515274E-3</v>
      </c>
      <c r="D729" s="3" t="s">
        <v>29111</v>
      </c>
      <c r="E729" s="3" t="s">
        <v>29112</v>
      </c>
      <c r="F729" s="3" t="s">
        <v>21135</v>
      </c>
      <c r="G729" s="40">
        <v>-5.2987579886479501E+17</v>
      </c>
      <c r="H729" s="40">
        <v>2.00936411476553E+16</v>
      </c>
    </row>
    <row r="730" spans="1:8">
      <c r="A730" s="2">
        <v>41240</v>
      </c>
      <c r="B730" s="37" t="s">
        <v>29113</v>
      </c>
      <c r="C730" s="12">
        <f t="shared" si="11"/>
        <v>-1.3269716436722289E-3</v>
      </c>
      <c r="D730" s="3" t="s">
        <v>29114</v>
      </c>
      <c r="E730" s="3" t="s">
        <v>29115</v>
      </c>
      <c r="F730" s="3">
        <v>998</v>
      </c>
      <c r="G730" s="40">
        <v>-5.3700652287644998E+17</v>
      </c>
      <c r="H730" s="40">
        <v>-2.16300776462956E+16</v>
      </c>
    </row>
    <row r="731" spans="1:8">
      <c r="A731" s="2">
        <v>41241</v>
      </c>
      <c r="B731" s="37" t="s">
        <v>29116</v>
      </c>
      <c r="C731" s="12">
        <f t="shared" si="11"/>
        <v>-1.4170223434325769E-3</v>
      </c>
      <c r="D731" s="3" t="s">
        <v>29117</v>
      </c>
      <c r="E731" s="3" t="s">
        <v>29118</v>
      </c>
      <c r="F731" s="3">
        <v>996</v>
      </c>
      <c r="G731" s="40">
        <v>-5.5574048053862598E+17</v>
      </c>
      <c r="H731" s="40">
        <v>3.50980875616837E+16</v>
      </c>
    </row>
    <row r="732" spans="1:8">
      <c r="A732" s="2">
        <v>41242</v>
      </c>
      <c r="B732" s="37" t="s">
        <v>29119</v>
      </c>
      <c r="C732" s="12">
        <f t="shared" si="11"/>
        <v>2.2851644348026961E-3</v>
      </c>
      <c r="D732" s="3" t="s">
        <v>29120</v>
      </c>
      <c r="E732" s="3" t="s">
        <v>29121</v>
      </c>
      <c r="F732" s="3">
        <v>995</v>
      </c>
      <c r="G732" s="40">
        <v>-5.1568647588304301E+17</v>
      </c>
      <c r="H732" s="40">
        <v>4.0070959149363504E+16</v>
      </c>
    </row>
    <row r="733" spans="1:8">
      <c r="A733" s="2">
        <v>41243</v>
      </c>
      <c r="B733" s="37" t="s">
        <v>29122</v>
      </c>
      <c r="C733" s="12">
        <f t="shared" si="11"/>
        <v>5.1786125066762738E-3</v>
      </c>
      <c r="D733" s="3" t="s">
        <v>29123</v>
      </c>
      <c r="E733" s="3" t="s">
        <v>29124</v>
      </c>
      <c r="F733" s="3">
        <v>998</v>
      </c>
      <c r="G733" s="40">
        <v>-4.9301576480136902E+17</v>
      </c>
      <c r="H733" s="40">
        <v>5.1194512052798496E+16</v>
      </c>
    </row>
    <row r="734" spans="1:8">
      <c r="A734" s="2">
        <v>41244</v>
      </c>
      <c r="B734" s="37" t="s">
        <v>29125</v>
      </c>
      <c r="C734" s="12">
        <f t="shared" si="11"/>
        <v>-8.1345758130459006E-5</v>
      </c>
      <c r="D734" s="3" t="s">
        <v>29126</v>
      </c>
      <c r="E734" s="3" t="s">
        <v>29127</v>
      </c>
      <c r="F734" s="3">
        <v>998</v>
      </c>
      <c r="G734" s="40">
        <v>-3.5493628278632499E+17</v>
      </c>
      <c r="H734" s="40">
        <v>7.76384662470512E+16</v>
      </c>
    </row>
    <row r="735" spans="1:8">
      <c r="A735" s="2">
        <v>41245</v>
      </c>
      <c r="B735" s="37" t="s">
        <v>29128</v>
      </c>
      <c r="C735" s="12">
        <f t="shared" si="11"/>
        <v>-8.1345838453574299E-5</v>
      </c>
      <c r="D735" s="3" t="s">
        <v>29129</v>
      </c>
      <c r="E735" s="3" t="s">
        <v>29130</v>
      </c>
      <c r="F735" s="3">
        <v>998</v>
      </c>
      <c r="G735" s="40">
        <v>-2.4294784892671802E+17</v>
      </c>
      <c r="H735" s="40">
        <v>8.26549255952E+16</v>
      </c>
    </row>
    <row r="736" spans="1:8">
      <c r="A736" s="2">
        <v>41246</v>
      </c>
      <c r="B736" s="37" t="s">
        <v>29131</v>
      </c>
      <c r="C736" s="12">
        <f t="shared" si="11"/>
        <v>2.8867185302211074E-3</v>
      </c>
      <c r="D736" s="3" t="s">
        <v>29132</v>
      </c>
      <c r="E736" s="3" t="s">
        <v>29133</v>
      </c>
      <c r="F736" s="3">
        <v>997</v>
      </c>
      <c r="G736" s="40">
        <v>-2.1517561867453501E+17</v>
      </c>
      <c r="H736" s="40">
        <v>6.6281921655933296E+16</v>
      </c>
    </row>
    <row r="737" spans="1:8">
      <c r="A737" s="2">
        <v>41247</v>
      </c>
      <c r="B737" s="37" t="s">
        <v>29134</v>
      </c>
      <c r="C737" s="12">
        <f t="shared" si="11"/>
        <v>3.7656561943189442E-3</v>
      </c>
      <c r="D737" s="3" t="s">
        <v>29135</v>
      </c>
      <c r="E737" s="3" t="s">
        <v>29136</v>
      </c>
      <c r="F737" s="3">
        <v>995</v>
      </c>
      <c r="G737" s="40">
        <v>-1.7766645049148899E+17</v>
      </c>
      <c r="H737" s="40">
        <v>6.99251055189844E+16</v>
      </c>
    </row>
    <row r="738" spans="1:8">
      <c r="A738" s="2">
        <v>41248</v>
      </c>
      <c r="B738" s="37" t="s">
        <v>29137</v>
      </c>
      <c r="C738" s="12">
        <f t="shared" si="11"/>
        <v>5.714573376953737E-3</v>
      </c>
      <c r="D738" s="3" t="s">
        <v>29138</v>
      </c>
      <c r="E738" s="3" t="s">
        <v>29139</v>
      </c>
      <c r="F738" s="3">
        <v>996</v>
      </c>
      <c r="G738" s="40">
        <v>-1.1778819748797101E+17</v>
      </c>
      <c r="H738" s="40">
        <v>1.0264828206536099E+17</v>
      </c>
    </row>
    <row r="739" spans="1:8">
      <c r="A739" s="2">
        <v>41249</v>
      </c>
      <c r="B739" s="37" t="s">
        <v>29140</v>
      </c>
      <c r="C739" s="12">
        <f t="shared" si="11"/>
        <v>6.6759968393894312E-3</v>
      </c>
      <c r="D739" s="3" t="s">
        <v>29141</v>
      </c>
      <c r="E739" s="3" t="s">
        <v>29142</v>
      </c>
      <c r="F739" s="3">
        <v>994</v>
      </c>
      <c r="G739" s="40">
        <v>3.15150674511139E+16</v>
      </c>
      <c r="H739" s="40">
        <v>1.1780977613690301E+17</v>
      </c>
    </row>
    <row r="740" spans="1:8">
      <c r="A740" s="2">
        <v>41250</v>
      </c>
      <c r="B740" s="37" t="s">
        <v>29143</v>
      </c>
      <c r="C740" s="12">
        <f t="shared" si="11"/>
        <v>2.3124125518576674E-3</v>
      </c>
      <c r="D740" s="3" t="s">
        <v>29144</v>
      </c>
      <c r="E740" s="3" t="s">
        <v>29145</v>
      </c>
      <c r="F740" s="3">
        <v>985</v>
      </c>
      <c r="G740" s="40">
        <v>5.4374597468484998E+17</v>
      </c>
      <c r="H740" s="40">
        <v>1.23241618581994E+17</v>
      </c>
    </row>
    <row r="741" spans="1:8">
      <c r="A741" s="2">
        <v>41251</v>
      </c>
      <c r="B741" s="37" t="s">
        <v>29146</v>
      </c>
      <c r="C741" s="12">
        <f t="shared" si="11"/>
        <v>-7.8266636278919498E-5</v>
      </c>
      <c r="D741" s="3" t="s">
        <v>29147</v>
      </c>
      <c r="E741" s="3" t="s">
        <v>29148</v>
      </c>
      <c r="F741" s="3">
        <v>985</v>
      </c>
      <c r="G741" s="40">
        <v>6.0698746741876896E+16</v>
      </c>
      <c r="H741" s="40">
        <v>1.2324749793544099E+17</v>
      </c>
    </row>
    <row r="742" spans="1:8">
      <c r="A742" s="2">
        <v>41252</v>
      </c>
      <c r="B742" s="37" t="s">
        <v>29149</v>
      </c>
      <c r="C742" s="12">
        <f t="shared" si="11"/>
        <v>-7.8265991566406793E-5</v>
      </c>
      <c r="D742" s="3" t="s">
        <v>29150</v>
      </c>
      <c r="E742" s="3" t="s">
        <v>29151</v>
      </c>
      <c r="F742" s="3">
        <v>985</v>
      </c>
      <c r="G742" s="40">
        <v>2.58804986802185E+16</v>
      </c>
      <c r="H742" s="40">
        <v>1.5478251800497901E+17</v>
      </c>
    </row>
    <row r="743" spans="1:8">
      <c r="A743" s="2">
        <v>41253</v>
      </c>
      <c r="B743" s="37" t="s">
        <v>29152</v>
      </c>
      <c r="C743" s="12">
        <f t="shared" si="11"/>
        <v>3.5938630398473729E-3</v>
      </c>
      <c r="D743" s="3" t="s">
        <v>29153</v>
      </c>
      <c r="E743" s="3" t="s">
        <v>29154</v>
      </c>
      <c r="F743" s="3">
        <v>982</v>
      </c>
      <c r="G743" s="40">
        <v>7.2563972353027104E+16</v>
      </c>
      <c r="H743" s="40">
        <v>1.7114799846664602E+17</v>
      </c>
    </row>
    <row r="744" spans="1:8">
      <c r="A744" s="2">
        <v>41254</v>
      </c>
      <c r="B744" s="37" t="s">
        <v>29155</v>
      </c>
      <c r="C744" s="12">
        <f t="shared" si="11"/>
        <v>8.1702154933273562E-3</v>
      </c>
      <c r="D744" s="3" t="s">
        <v>29156</v>
      </c>
      <c r="E744" s="3" t="s">
        <v>29157</v>
      </c>
      <c r="F744" s="3">
        <v>983</v>
      </c>
      <c r="G744" s="40">
        <v>1.8519367494781798E+17</v>
      </c>
      <c r="H744" s="40">
        <v>1.8718823368313699E+17</v>
      </c>
    </row>
    <row r="745" spans="1:8">
      <c r="A745" s="2">
        <v>41255</v>
      </c>
      <c r="B745" s="37" t="s">
        <v>29158</v>
      </c>
      <c r="C745" s="12">
        <f t="shared" si="11"/>
        <v>2.9222291364931624E-3</v>
      </c>
      <c r="D745" s="3" t="s">
        <v>29159</v>
      </c>
      <c r="E745" s="3" t="s">
        <v>29160</v>
      </c>
      <c r="F745" s="3">
        <v>984</v>
      </c>
      <c r="G745" s="40">
        <v>2.2907503750349501E+17</v>
      </c>
      <c r="H745" s="40">
        <v>2.2066073716474202E+17</v>
      </c>
    </row>
    <row r="746" spans="1:8">
      <c r="A746" s="2">
        <v>41256</v>
      </c>
      <c r="B746" s="37" t="s">
        <v>29161</v>
      </c>
      <c r="C746" s="12">
        <f t="shared" si="11"/>
        <v>2.4111560010581278E-3</v>
      </c>
      <c r="D746" s="3" t="s">
        <v>29162</v>
      </c>
      <c r="E746" s="3" t="s">
        <v>29163</v>
      </c>
      <c r="F746" s="3">
        <v>982</v>
      </c>
      <c r="G746" s="40">
        <v>4.7924844555849702E+17</v>
      </c>
      <c r="H746" s="40">
        <v>2.26838038629612E+17</v>
      </c>
    </row>
    <row r="747" spans="1:8">
      <c r="A747" s="2">
        <v>41257</v>
      </c>
      <c r="B747" s="37" t="s">
        <v>29164</v>
      </c>
      <c r="C747" s="12">
        <f t="shared" si="11"/>
        <v>-3.3082613622570267E-3</v>
      </c>
      <c r="D747" s="3" t="s">
        <v>29165</v>
      </c>
      <c r="E747" s="3" t="s">
        <v>29166</v>
      </c>
      <c r="F747" s="3">
        <v>984</v>
      </c>
      <c r="G747" s="40">
        <v>5.1968973446582797E+17</v>
      </c>
      <c r="H747" s="40">
        <v>2.1882231219361299E+17</v>
      </c>
    </row>
    <row r="748" spans="1:8">
      <c r="A748" s="2">
        <v>41258</v>
      </c>
      <c r="B748" s="37" t="s">
        <v>29167</v>
      </c>
      <c r="C748" s="12">
        <f t="shared" si="11"/>
        <v>-7.6424790560693066E-5</v>
      </c>
      <c r="D748" s="3" t="s">
        <v>29168</v>
      </c>
      <c r="E748" s="3" t="s">
        <v>29169</v>
      </c>
      <c r="F748" s="3">
        <v>984</v>
      </c>
      <c r="G748" s="40">
        <v>4.2417727968527302E+17</v>
      </c>
      <c r="H748" s="40">
        <v>2.1883386320087299E+17</v>
      </c>
    </row>
    <row r="749" spans="1:8">
      <c r="A749" s="2">
        <v>41259</v>
      </c>
      <c r="B749" s="37" t="s">
        <v>29170</v>
      </c>
      <c r="C749" s="12">
        <f t="shared" si="11"/>
        <v>-7.6423691320234291E-5</v>
      </c>
      <c r="D749" s="3" t="s">
        <v>29171</v>
      </c>
      <c r="E749" s="3" t="s">
        <v>29172</v>
      </c>
      <c r="F749" s="3">
        <v>984</v>
      </c>
      <c r="G749" s="40">
        <v>4.73339272231464E+17</v>
      </c>
      <c r="H749" s="40">
        <v>1.9396351907539299E+17</v>
      </c>
    </row>
    <row r="750" spans="1:8">
      <c r="A750" s="2">
        <v>41260</v>
      </c>
      <c r="B750" s="37" t="s">
        <v>29173</v>
      </c>
      <c r="C750" s="12">
        <f t="shared" si="11"/>
        <v>1.6595030038255427E-4</v>
      </c>
      <c r="D750" s="3" t="s">
        <v>29174</v>
      </c>
      <c r="E750" s="3" t="s">
        <v>29175</v>
      </c>
      <c r="F750" s="3">
        <v>987</v>
      </c>
      <c r="G750" s="40">
        <v>4.7768625851855302E+17</v>
      </c>
      <c r="H750" s="40">
        <v>1.9088586592274301E+17</v>
      </c>
    </row>
    <row r="751" spans="1:8">
      <c r="A751" s="2">
        <v>41260</v>
      </c>
      <c r="B751" s="37" t="s">
        <v>29173</v>
      </c>
      <c r="C751" s="12">
        <f t="shared" si="11"/>
        <v>0</v>
      </c>
      <c r="D751" s="3" t="s">
        <v>29174</v>
      </c>
      <c r="E751" s="3" t="s">
        <v>29175</v>
      </c>
      <c r="F751" s="3">
        <v>987</v>
      </c>
      <c r="G751" s="40">
        <v>4.7768625851855302E+17</v>
      </c>
      <c r="H751" s="40">
        <v>1.9088586592274301E+17</v>
      </c>
    </row>
    <row r="752" spans="1:8">
      <c r="A752" s="2">
        <v>41261</v>
      </c>
      <c r="B752" s="37" t="s">
        <v>29176</v>
      </c>
      <c r="C752" s="12">
        <f t="shared" si="11"/>
        <v>-5.9538909735311651E-5</v>
      </c>
      <c r="D752" s="3" t="s">
        <v>29177</v>
      </c>
      <c r="E752" s="3" t="s">
        <v>29178</v>
      </c>
      <c r="F752" s="3">
        <v>988</v>
      </c>
      <c r="G752" s="40">
        <v>4.7798591663737299E+17</v>
      </c>
      <c r="H752" s="40">
        <v>2.48988160451268E+17</v>
      </c>
    </row>
    <row r="753" spans="1:8">
      <c r="A753" s="2">
        <v>41262</v>
      </c>
      <c r="B753" s="37" t="s">
        <v>29179</v>
      </c>
      <c r="C753" s="12">
        <f t="shared" si="11"/>
        <v>3.5287277374265887E-3</v>
      </c>
      <c r="D753" s="3" t="s">
        <v>29180</v>
      </c>
      <c r="E753" s="3" t="s">
        <v>29181</v>
      </c>
      <c r="F753" s="3">
        <v>997</v>
      </c>
      <c r="G753" s="40">
        <v>4.931720862084E+17</v>
      </c>
      <c r="H753" s="40">
        <v>2.6461647412804899E+17</v>
      </c>
    </row>
    <row r="754" spans="1:8">
      <c r="A754" s="2">
        <v>41263</v>
      </c>
      <c r="B754" s="37" t="s">
        <v>29182</v>
      </c>
      <c r="C754" s="12">
        <f t="shared" si="11"/>
        <v>-5.9633986281364395E-3</v>
      </c>
      <c r="D754" s="3" t="s">
        <v>29183</v>
      </c>
      <c r="E754" s="3" t="s">
        <v>29184</v>
      </c>
      <c r="F754" s="3">
        <v>995</v>
      </c>
      <c r="G754" s="40">
        <v>4.1418408038203501E+17</v>
      </c>
      <c r="H754" s="40">
        <v>2.4957527975189798E+17</v>
      </c>
    </row>
    <row r="755" spans="1:8">
      <c r="A755" s="2">
        <v>41264</v>
      </c>
      <c r="B755" s="37" t="s">
        <v>29185</v>
      </c>
      <c r="C755" s="12">
        <f t="shared" si="11"/>
        <v>-4.9346854433445541E-3</v>
      </c>
      <c r="D755" s="3" t="s">
        <v>29186</v>
      </c>
      <c r="E755" s="3" t="s">
        <v>29187</v>
      </c>
      <c r="F755" s="3">
        <v>992</v>
      </c>
      <c r="G755" s="40">
        <v>3.17403952822584E+17</v>
      </c>
      <c r="H755" s="40">
        <v>2.3730542638516998E+17</v>
      </c>
    </row>
    <row r="756" spans="1:8">
      <c r="A756" s="2">
        <v>41265</v>
      </c>
      <c r="B756" s="37" t="s">
        <v>29188</v>
      </c>
      <c r="C756" s="12">
        <f t="shared" si="11"/>
        <v>-5.0151395257725185E-5</v>
      </c>
      <c r="D756" s="3" t="s">
        <v>29189</v>
      </c>
      <c r="E756" s="3" t="s">
        <v>29190</v>
      </c>
      <c r="F756" s="3">
        <v>992</v>
      </c>
      <c r="G756" s="40">
        <v>3.4588268428539002E+17</v>
      </c>
      <c r="H756" s="40">
        <v>2.93878170678312E+17</v>
      </c>
    </row>
    <row r="757" spans="1:8">
      <c r="A757" s="2">
        <v>41266</v>
      </c>
      <c r="B757" s="37" t="s">
        <v>29191</v>
      </c>
      <c r="C757" s="12">
        <f t="shared" si="11"/>
        <v>-5.0145446345783916E-5</v>
      </c>
      <c r="D757" s="3" t="s">
        <v>29192</v>
      </c>
      <c r="E757" s="3" t="s">
        <v>29193</v>
      </c>
      <c r="F757" s="3">
        <v>992</v>
      </c>
      <c r="G757" s="40">
        <v>3.7720156119006502E+17</v>
      </c>
      <c r="H757" s="40">
        <v>2.84029824208368E+17</v>
      </c>
    </row>
    <row r="758" spans="1:8">
      <c r="A758" s="2">
        <v>41267</v>
      </c>
      <c r="B758" s="37" t="s">
        <v>29194</v>
      </c>
      <c r="C758" s="12">
        <f t="shared" si="11"/>
        <v>4.52320506810524E-3</v>
      </c>
      <c r="D758" s="3" t="s">
        <v>29195</v>
      </c>
      <c r="E758" s="3" t="s">
        <v>29196</v>
      </c>
      <c r="F758" s="3">
        <v>990</v>
      </c>
      <c r="G758" s="40">
        <v>4.5632128591960198E+17</v>
      </c>
      <c r="H758" s="40">
        <v>2.6328563121683002E+17</v>
      </c>
    </row>
    <row r="759" spans="1:8">
      <c r="A759" s="2">
        <v>41268</v>
      </c>
      <c r="B759" s="37" t="s">
        <v>29197</v>
      </c>
      <c r="C759" s="12">
        <f t="shared" si="11"/>
        <v>-6.8824961084459037E-5</v>
      </c>
      <c r="D759" s="3" t="s">
        <v>29198</v>
      </c>
      <c r="E759" s="3" t="s">
        <v>29199</v>
      </c>
      <c r="F759" s="3">
        <v>990</v>
      </c>
      <c r="G759" s="40">
        <v>4.5648783170773798E+17</v>
      </c>
      <c r="H759" s="40">
        <v>2.9972361633601901E+17</v>
      </c>
    </row>
    <row r="760" spans="1:8">
      <c r="A760" s="2">
        <v>41269</v>
      </c>
      <c r="B760" s="37" t="s">
        <v>29200</v>
      </c>
      <c r="C760" s="12">
        <f t="shared" si="11"/>
        <v>-1.512700265276711E-3</v>
      </c>
      <c r="D760" s="3" t="s">
        <v>29201</v>
      </c>
      <c r="E760" s="3" t="s">
        <v>29202</v>
      </c>
      <c r="F760" s="3">
        <v>994</v>
      </c>
      <c r="G760" s="40">
        <v>5.2715527332627597E+17</v>
      </c>
      <c r="H760" s="40">
        <v>2.7039692151105699E+17</v>
      </c>
    </row>
    <row r="761" spans="1:8">
      <c r="A761" s="2">
        <v>41270</v>
      </c>
      <c r="B761" s="37" t="s">
        <v>29203</v>
      </c>
      <c r="C761" s="12">
        <f t="shared" si="11"/>
        <v>8.8539125927839211E-3</v>
      </c>
      <c r="D761" s="3" t="s">
        <v>29204</v>
      </c>
      <c r="E761" s="3" t="s">
        <v>29205</v>
      </c>
      <c r="F761" s="3">
        <v>994</v>
      </c>
      <c r="G761" s="40">
        <v>7.2773407268022694E+17</v>
      </c>
      <c r="H761" s="40">
        <v>2.9351962745952698E+17</v>
      </c>
    </row>
    <row r="762" spans="1:8">
      <c r="A762" s="2">
        <v>41271</v>
      </c>
      <c r="B762" s="37" t="s">
        <v>29206</v>
      </c>
      <c r="C762" s="12">
        <f t="shared" si="11"/>
        <v>2.8871624894690365E-3</v>
      </c>
      <c r="D762" s="3" t="s">
        <v>29207</v>
      </c>
      <c r="E762" s="3" t="s">
        <v>29208</v>
      </c>
      <c r="F762" s="3">
        <v>995</v>
      </c>
      <c r="G762" s="40">
        <v>8.2055238289089894E+17</v>
      </c>
      <c r="H762" s="40">
        <v>3.0131523478183898E+17</v>
      </c>
    </row>
    <row r="763" spans="1:8">
      <c r="A763" s="2">
        <v>41272</v>
      </c>
      <c r="B763" s="37" t="s">
        <v>29209</v>
      </c>
      <c r="C763" s="12">
        <f t="shared" si="11"/>
        <v>-5.7105850279480216E-5</v>
      </c>
      <c r="D763" s="3" t="s">
        <v>29210</v>
      </c>
      <c r="E763" s="3" t="s">
        <v>29211</v>
      </c>
      <c r="F763" s="3">
        <v>995</v>
      </c>
      <c r="G763" s="40">
        <v>7.6945933633637606E+17</v>
      </c>
      <c r="H763" s="40">
        <v>3.0137598847931098E+17</v>
      </c>
    </row>
    <row r="764" spans="1:8">
      <c r="A764" s="2">
        <v>41273</v>
      </c>
      <c r="B764" s="37" t="s">
        <v>29212</v>
      </c>
      <c r="C764" s="12">
        <f t="shared" si="11"/>
        <v>-5.7101028438318324E-5</v>
      </c>
      <c r="D764" s="3" t="s">
        <v>29213</v>
      </c>
      <c r="E764" s="3" t="s">
        <v>29214</v>
      </c>
      <c r="F764" s="3">
        <v>995</v>
      </c>
      <c r="G764" s="40">
        <v>6.6052766207238003E+17</v>
      </c>
      <c r="H764" s="40">
        <v>2.5630742288601501E+17</v>
      </c>
    </row>
    <row r="765" spans="1:8">
      <c r="A765" s="2">
        <v>41274</v>
      </c>
      <c r="B765" s="37" t="s">
        <v>29215</v>
      </c>
      <c r="C765" s="12">
        <f t="shared" si="11"/>
        <v>-5.7096309219790808E-5</v>
      </c>
      <c r="D765" s="3" t="s">
        <v>29216</v>
      </c>
      <c r="E765" s="3" t="s">
        <v>29217</v>
      </c>
      <c r="F765" s="3">
        <v>995</v>
      </c>
      <c r="G765" s="40">
        <v>6.6101768264363699E+17</v>
      </c>
      <c r="H765" s="40">
        <v>2.4532611206153901E+17</v>
      </c>
    </row>
    <row r="766" spans="1:8">
      <c r="A766" s="2">
        <v>41275</v>
      </c>
      <c r="B766" s="37" t="s">
        <v>29218</v>
      </c>
      <c r="C766" s="12">
        <f t="shared" si="11"/>
        <v>-5.6815954711804063E-5</v>
      </c>
      <c r="D766" s="3" t="s">
        <v>29219</v>
      </c>
      <c r="E766" s="3" t="s">
        <v>29220</v>
      </c>
      <c r="F766" s="3">
        <v>995</v>
      </c>
      <c r="G766" s="40">
        <v>6.6151351617799501E+17</v>
      </c>
      <c r="H766" s="40">
        <v>2.29300246725232E+17</v>
      </c>
    </row>
    <row r="767" spans="1:8">
      <c r="A767" s="2">
        <v>41276</v>
      </c>
      <c r="B767" s="37" t="s">
        <v>29221</v>
      </c>
      <c r="C767" s="12">
        <f t="shared" si="11"/>
        <v>-3.2680621973989374E-3</v>
      </c>
      <c r="D767" s="3" t="s">
        <v>29222</v>
      </c>
      <c r="E767" s="3" t="s">
        <v>29223</v>
      </c>
      <c r="F767" s="3">
        <v>990</v>
      </c>
      <c r="G767" s="40">
        <v>5.4161606779340403E+17</v>
      </c>
      <c r="H767" s="40">
        <v>2.31007883061016E+17</v>
      </c>
    </row>
    <row r="768" spans="1:8">
      <c r="A768" s="2">
        <v>41277</v>
      </c>
      <c r="B768" s="37" t="s">
        <v>29224</v>
      </c>
      <c r="C768" s="12">
        <f t="shared" si="11"/>
        <v>4.1760130157751374E-3</v>
      </c>
      <c r="D768" s="3" t="s">
        <v>29225</v>
      </c>
      <c r="E768" s="3" t="s">
        <v>29226</v>
      </c>
      <c r="F768" s="3">
        <v>988</v>
      </c>
      <c r="G768" s="40">
        <v>5.4930150735933702E+17</v>
      </c>
      <c r="H768" s="40">
        <v>2.4165587528926899E+17</v>
      </c>
    </row>
    <row r="769" spans="1:8">
      <c r="A769" s="2">
        <v>41278</v>
      </c>
      <c r="B769" s="37" t="s">
        <v>29227</v>
      </c>
      <c r="C769" s="12">
        <f t="shared" si="11"/>
        <v>-1.9186298760282086E-3</v>
      </c>
      <c r="D769" s="3" t="s">
        <v>29228</v>
      </c>
      <c r="E769" s="3" t="s">
        <v>29229</v>
      </c>
      <c r="F769" s="3">
        <v>980</v>
      </c>
      <c r="G769" s="40">
        <v>4.1214388107100499E+17</v>
      </c>
      <c r="H769" s="40">
        <v>2.3703057020276499E+17</v>
      </c>
    </row>
    <row r="770" spans="1:8">
      <c r="A770" s="2">
        <v>41279</v>
      </c>
      <c r="B770" s="37" t="s">
        <v>29230</v>
      </c>
      <c r="C770" s="12">
        <f t="shared" si="11"/>
        <v>-7.9857076017238638E-5</v>
      </c>
      <c r="D770" s="3" t="s">
        <v>29231</v>
      </c>
      <c r="E770" s="3" t="s">
        <v>29232</v>
      </c>
      <c r="F770" s="3">
        <v>980</v>
      </c>
      <c r="G770" s="40">
        <v>3.0106439975104397E+17</v>
      </c>
      <c r="H770" s="40">
        <v>2.3701756425111802E+17</v>
      </c>
    </row>
    <row r="771" spans="1:8">
      <c r="A771" s="2">
        <v>41280</v>
      </c>
      <c r="B771" s="37" t="s">
        <v>29233</v>
      </c>
      <c r="C771" s="12">
        <f t="shared" ref="C771:C834" si="12">+(B771-B770)/B770</f>
        <v>-7.9856812909188561E-5</v>
      </c>
      <c r="D771" s="3" t="s">
        <v>29234</v>
      </c>
      <c r="E771" s="3" t="s">
        <v>29235</v>
      </c>
      <c r="F771" s="3">
        <v>980</v>
      </c>
      <c r="G771" s="40">
        <v>2.6378248238386899E+17</v>
      </c>
      <c r="H771" s="40">
        <v>2.62569877692848E+17</v>
      </c>
    </row>
    <row r="772" spans="1:8">
      <c r="A772" s="2">
        <v>41281</v>
      </c>
      <c r="B772" s="37" t="s">
        <v>29236</v>
      </c>
      <c r="C772" s="12">
        <f t="shared" si="12"/>
        <v>-7.985660111431066E-5</v>
      </c>
      <c r="D772" s="3" t="s">
        <v>29237</v>
      </c>
      <c r="E772" s="3" t="s">
        <v>29238</v>
      </c>
      <c r="F772" s="3">
        <v>980</v>
      </c>
      <c r="G772" s="40">
        <v>2.6375803363216998E+17</v>
      </c>
      <c r="H772" s="40">
        <v>2.40448067955492E+17</v>
      </c>
    </row>
    <row r="773" spans="1:8">
      <c r="A773" s="2">
        <v>41282</v>
      </c>
      <c r="B773" s="37" t="s">
        <v>29239</v>
      </c>
      <c r="C773" s="12">
        <f t="shared" si="12"/>
        <v>-6.3239932411982532E-3</v>
      </c>
      <c r="D773" s="3" t="s">
        <v>29240</v>
      </c>
      <c r="E773" s="3" t="s">
        <v>29241</v>
      </c>
      <c r="F773" s="3">
        <v>974</v>
      </c>
      <c r="G773" s="40">
        <v>1.7099742217068701E+17</v>
      </c>
      <c r="H773" s="40">
        <v>2.4376797909996099E+17</v>
      </c>
    </row>
    <row r="774" spans="1:8">
      <c r="A774" s="2">
        <v>41283</v>
      </c>
      <c r="B774" s="37" t="s">
        <v>29242</v>
      </c>
      <c r="C774" s="12">
        <f t="shared" si="12"/>
        <v>1.0652114560726563E-2</v>
      </c>
      <c r="D774" s="3" t="s">
        <v>29243</v>
      </c>
      <c r="E774" s="3" t="s">
        <v>29244</v>
      </c>
      <c r="F774" s="3">
        <v>973</v>
      </c>
      <c r="G774" s="40">
        <v>2.7522707735970202E+17</v>
      </c>
      <c r="H774" s="40">
        <v>2.4329932311051101E+17</v>
      </c>
    </row>
    <row r="775" spans="1:8">
      <c r="A775" s="2">
        <v>41284</v>
      </c>
      <c r="B775" s="37" t="s">
        <v>29245</v>
      </c>
      <c r="C775" s="12">
        <f t="shared" si="12"/>
        <v>-5.9633606214822285E-3</v>
      </c>
      <c r="D775" s="3" t="s">
        <v>29246</v>
      </c>
      <c r="E775" s="3" t="s">
        <v>29247</v>
      </c>
      <c r="F775" s="3">
        <v>971</v>
      </c>
      <c r="G775" s="40">
        <v>7.3959660591838592E+16</v>
      </c>
      <c r="H775" s="40">
        <v>2.2851120727953402E+17</v>
      </c>
    </row>
    <row r="776" spans="1:8">
      <c r="A776" s="2">
        <v>41285</v>
      </c>
      <c r="B776" s="37" t="s">
        <v>29248</v>
      </c>
      <c r="C776" s="12">
        <f t="shared" si="12"/>
        <v>2.0359866329979588E-3</v>
      </c>
      <c r="D776" s="3" t="s">
        <v>29249</v>
      </c>
      <c r="E776" s="3" t="s">
        <v>29250</v>
      </c>
      <c r="F776" s="3">
        <v>973</v>
      </c>
      <c r="G776" s="40">
        <v>6.2470102634745104E+16</v>
      </c>
      <c r="H776" s="40">
        <v>2.3378956651164701E+17</v>
      </c>
    </row>
    <row r="777" spans="1:8">
      <c r="A777" s="2">
        <v>41286</v>
      </c>
      <c r="B777" s="37" t="s">
        <v>29251</v>
      </c>
      <c r="C777" s="12">
        <f t="shared" si="12"/>
        <v>-7.1784427359428325E-5</v>
      </c>
      <c r="D777" s="3" t="s">
        <v>29252</v>
      </c>
      <c r="E777" s="3" t="s">
        <v>29253</v>
      </c>
      <c r="F777" s="3">
        <v>973</v>
      </c>
      <c r="G777" s="40">
        <v>3.08901495789219E+16</v>
      </c>
      <c r="H777" s="40">
        <v>2.4406100978213402E+17</v>
      </c>
    </row>
    <row r="778" spans="1:8">
      <c r="A778" s="2">
        <v>41287</v>
      </c>
      <c r="B778" s="37" t="s">
        <v>29254</v>
      </c>
      <c r="C778" s="12">
        <f t="shared" si="12"/>
        <v>-7.2128961582762727E-5</v>
      </c>
      <c r="D778" s="3" t="s">
        <v>29255</v>
      </c>
      <c r="E778" s="3" t="s">
        <v>29256</v>
      </c>
      <c r="F778" s="3">
        <v>973</v>
      </c>
      <c r="G778" s="40">
        <v>7.2360497970003392E+16</v>
      </c>
      <c r="H778" s="40">
        <v>2.3288347982814202E+17</v>
      </c>
    </row>
    <row r="779" spans="1:8">
      <c r="A779" s="2">
        <v>41288</v>
      </c>
      <c r="B779" s="37" t="s">
        <v>29257</v>
      </c>
      <c r="C779" s="12">
        <f t="shared" si="12"/>
        <v>4.5897647419039789E-3</v>
      </c>
      <c r="D779" s="3" t="s">
        <v>29258</v>
      </c>
      <c r="E779" s="3" t="s">
        <v>29259</v>
      </c>
      <c r="F779" s="3">
        <v>973</v>
      </c>
      <c r="G779" s="40">
        <v>1.34856871812482E+17</v>
      </c>
      <c r="H779" s="40">
        <v>2.3895320357699802E+17</v>
      </c>
    </row>
    <row r="780" spans="1:8">
      <c r="A780" s="2">
        <v>41289</v>
      </c>
      <c r="B780" s="37" t="s">
        <v>29260</v>
      </c>
      <c r="C780" s="12">
        <f t="shared" si="12"/>
        <v>-2.6029823031399587E-3</v>
      </c>
      <c r="D780" s="3" t="s">
        <v>29261</v>
      </c>
      <c r="E780" s="3" t="s">
        <v>29262</v>
      </c>
      <c r="F780" s="3">
        <v>974</v>
      </c>
      <c r="G780" s="40">
        <v>1.00456935349358E+17</v>
      </c>
      <c r="H780" s="40">
        <v>2.27257788095896E+17</v>
      </c>
    </row>
    <row r="781" spans="1:8">
      <c r="A781" s="2">
        <v>41289</v>
      </c>
      <c r="B781" s="37" t="s">
        <v>29260</v>
      </c>
      <c r="C781" s="12">
        <f t="shared" si="12"/>
        <v>0</v>
      </c>
      <c r="D781" s="3" t="s">
        <v>29261</v>
      </c>
      <c r="E781" s="3" t="s">
        <v>29262</v>
      </c>
      <c r="F781" s="3">
        <v>974</v>
      </c>
      <c r="G781" s="40">
        <v>1.00456935349358E+17</v>
      </c>
      <c r="H781" s="40">
        <v>2.27257788095896E+17</v>
      </c>
    </row>
    <row r="782" spans="1:8">
      <c r="A782" s="2">
        <v>41290</v>
      </c>
      <c r="B782" s="37" t="s">
        <v>29263</v>
      </c>
      <c r="C782" s="12">
        <f t="shared" si="12"/>
        <v>8.8651189343883126E-4</v>
      </c>
      <c r="D782" s="3" t="s">
        <v>29264</v>
      </c>
      <c r="E782" s="3" t="s">
        <v>29265</v>
      </c>
      <c r="F782" s="3">
        <v>978</v>
      </c>
      <c r="G782" s="40">
        <v>1.1014175158511501E+17</v>
      </c>
      <c r="H782" s="40">
        <v>2.29664019539284E+17</v>
      </c>
    </row>
    <row r="783" spans="1:8">
      <c r="A783" s="2">
        <v>41291</v>
      </c>
      <c r="B783" s="37" t="s">
        <v>29266</v>
      </c>
      <c r="C783" s="12">
        <f t="shared" si="12"/>
        <v>-3.5314888375359015E-3</v>
      </c>
      <c r="D783" s="3" t="s">
        <v>29267</v>
      </c>
      <c r="E783" s="3" t="s">
        <v>29268</v>
      </c>
      <c r="F783" s="3">
        <v>966</v>
      </c>
      <c r="G783" s="40">
        <v>6.41428382051656E+16</v>
      </c>
      <c r="H783" s="40">
        <v>2.2107193970298701E+17</v>
      </c>
    </row>
    <row r="784" spans="1:8">
      <c r="A784" s="2">
        <v>41292</v>
      </c>
      <c r="B784" s="37" t="s">
        <v>29269</v>
      </c>
      <c r="C784" s="12">
        <f t="shared" si="12"/>
        <v>3.2768652867464078E-3</v>
      </c>
      <c r="D784" s="3" t="s">
        <v>29270</v>
      </c>
      <c r="E784" s="3" t="s">
        <v>29271</v>
      </c>
      <c r="F784" s="3">
        <v>965</v>
      </c>
      <c r="G784" s="40">
        <v>6.0897972669960704E+16</v>
      </c>
      <c r="H784" s="40">
        <v>2.2939832938007699E+17</v>
      </c>
    </row>
    <row r="785" spans="1:8">
      <c r="A785" s="2">
        <v>41293</v>
      </c>
      <c r="B785" s="37" t="s">
        <v>29272</v>
      </c>
      <c r="C785" s="12">
        <f t="shared" si="12"/>
        <v>4.3776018805345655E-3</v>
      </c>
      <c r="D785" s="3" t="s">
        <v>29273</v>
      </c>
      <c r="E785" s="3" t="s">
        <v>29274</v>
      </c>
      <c r="F785" s="3">
        <v>965</v>
      </c>
      <c r="G785" s="40">
        <v>2.0325713868270899E+17</v>
      </c>
      <c r="H785" s="40">
        <v>2.5506863194026301E+17</v>
      </c>
    </row>
    <row r="786" spans="1:8">
      <c r="A786" s="2">
        <v>41294</v>
      </c>
      <c r="B786" s="37" t="s">
        <v>29275</v>
      </c>
      <c r="C786" s="12">
        <f t="shared" si="12"/>
        <v>1.3448035806240474E-5</v>
      </c>
      <c r="D786" s="3" t="s">
        <v>29276</v>
      </c>
      <c r="E786" s="3" t="s">
        <v>29277</v>
      </c>
      <c r="F786" s="3">
        <v>965</v>
      </c>
      <c r="G786" s="40">
        <v>2.7811083320642899E+17</v>
      </c>
      <c r="H786" s="40">
        <v>2.46729929078452E+17</v>
      </c>
    </row>
    <row r="787" spans="1:8">
      <c r="A787" s="2">
        <v>41295</v>
      </c>
      <c r="B787" s="37" t="s">
        <v>29278</v>
      </c>
      <c r="C787" s="12">
        <f t="shared" si="12"/>
        <v>-1.9898496080211865E-3</v>
      </c>
      <c r="D787" s="3" t="s">
        <v>29279</v>
      </c>
      <c r="E787" s="3" t="s">
        <v>29280</v>
      </c>
      <c r="F787" s="3">
        <v>966</v>
      </c>
      <c r="G787" s="40">
        <v>2.48270897118148E+17</v>
      </c>
      <c r="H787" s="40">
        <v>2.6655533509936998E+17</v>
      </c>
    </row>
    <row r="788" spans="1:8">
      <c r="A788" s="2">
        <v>41296</v>
      </c>
      <c r="B788" s="37" t="s">
        <v>29281</v>
      </c>
      <c r="C788" s="12">
        <f t="shared" si="12"/>
        <v>2.7875542657311166E-3</v>
      </c>
      <c r="D788" s="3" t="s">
        <v>29282</v>
      </c>
      <c r="E788" s="3" t="s">
        <v>29283</v>
      </c>
      <c r="F788" s="3">
        <v>964</v>
      </c>
      <c r="G788" s="40">
        <v>2.92059543992088E+17</v>
      </c>
      <c r="H788" s="40">
        <v>2.6072140867161699E+17</v>
      </c>
    </row>
    <row r="789" spans="1:8">
      <c r="A789" s="2">
        <v>41297</v>
      </c>
      <c r="B789" s="37" t="s">
        <v>29284</v>
      </c>
      <c r="C789" s="12">
        <f t="shared" si="12"/>
        <v>3.8292032647361009E-3</v>
      </c>
      <c r="D789" s="3" t="s">
        <v>29285</v>
      </c>
      <c r="E789" s="3" t="s">
        <v>29286</v>
      </c>
      <c r="F789" s="3">
        <v>975</v>
      </c>
      <c r="G789" s="40">
        <v>2.81240715501476E+17</v>
      </c>
      <c r="H789" s="40">
        <v>2.1647388432475501E+17</v>
      </c>
    </row>
    <row r="790" spans="1:8">
      <c r="A790" s="2">
        <v>41298</v>
      </c>
      <c r="B790" s="37" t="s">
        <v>29287</v>
      </c>
      <c r="C790" s="12">
        <f t="shared" si="12"/>
        <v>6.2835163568575993E-3</v>
      </c>
      <c r="D790" s="3" t="s">
        <v>29288</v>
      </c>
      <c r="E790" s="3" t="s">
        <v>29289</v>
      </c>
      <c r="F790" s="3">
        <v>982</v>
      </c>
      <c r="G790" s="40">
        <v>3.8385984145910701E+17</v>
      </c>
      <c r="H790" s="40">
        <v>2.3222206215168701E+17</v>
      </c>
    </row>
    <row r="791" spans="1:8">
      <c r="A791" s="2">
        <v>41299</v>
      </c>
      <c r="B791" s="37" t="s">
        <v>29290</v>
      </c>
      <c r="C791" s="12">
        <f t="shared" si="12"/>
        <v>4.4832378354354597E-3</v>
      </c>
      <c r="D791" s="3" t="s">
        <v>29291</v>
      </c>
      <c r="E791" s="3" t="s">
        <v>29292</v>
      </c>
      <c r="F791" s="3">
        <v>979</v>
      </c>
      <c r="G791" s="40">
        <v>4.8842600453030502E+17</v>
      </c>
      <c r="H791" s="40">
        <v>2.4365018586195802E+17</v>
      </c>
    </row>
    <row r="792" spans="1:8">
      <c r="A792" s="2">
        <v>41300</v>
      </c>
      <c r="B792" s="37" t="s">
        <v>29293</v>
      </c>
      <c r="C792" s="12">
        <f t="shared" si="12"/>
        <v>-6.6652522915008235E-5</v>
      </c>
      <c r="D792" s="3" t="s">
        <v>29294</v>
      </c>
      <c r="E792" s="3" t="s">
        <v>29295</v>
      </c>
      <c r="F792" s="3">
        <v>979</v>
      </c>
      <c r="G792" s="40">
        <v>3.3597278813988698E+17</v>
      </c>
      <c r="H792" s="40">
        <v>2.4464022126316899E+17</v>
      </c>
    </row>
    <row r="793" spans="1:8">
      <c r="A793" s="2">
        <v>41301</v>
      </c>
      <c r="B793" s="37" t="s">
        <v>29296</v>
      </c>
      <c r="C793" s="12">
        <f t="shared" si="12"/>
        <v>-6.6977382188459692E-5</v>
      </c>
      <c r="D793" s="3" t="s">
        <v>29297</v>
      </c>
      <c r="E793" s="3" t="s">
        <v>29298</v>
      </c>
      <c r="F793" s="3">
        <v>979</v>
      </c>
      <c r="G793" s="40">
        <v>2.8887308058151002E+17</v>
      </c>
      <c r="H793" s="40">
        <v>2.5954854270226899E+17</v>
      </c>
    </row>
    <row r="794" spans="1:8">
      <c r="A794" s="2">
        <v>41302</v>
      </c>
      <c r="B794" s="37" t="s">
        <v>29299</v>
      </c>
      <c r="C794" s="12">
        <f t="shared" si="12"/>
        <v>-4.9407932672263111E-3</v>
      </c>
      <c r="D794" s="3" t="s">
        <v>29300</v>
      </c>
      <c r="E794" s="3" t="s">
        <v>29301</v>
      </c>
      <c r="F794" s="3">
        <v>979</v>
      </c>
      <c r="G794" s="40">
        <v>2.14340443183584E+17</v>
      </c>
      <c r="H794" s="40">
        <v>2.5214589580036899E+17</v>
      </c>
    </row>
    <row r="795" spans="1:8">
      <c r="A795" s="2">
        <v>41303</v>
      </c>
      <c r="B795" s="37" t="s">
        <v>29302</v>
      </c>
      <c r="C795" s="12">
        <f t="shared" si="12"/>
        <v>-3.9184734112628671E-3</v>
      </c>
      <c r="D795" s="3" t="s">
        <v>29303</v>
      </c>
      <c r="E795" s="3" t="s">
        <v>29304</v>
      </c>
      <c r="F795" s="3">
        <v>978</v>
      </c>
      <c r="G795" s="40">
        <v>1.5850157303873699E+17</v>
      </c>
      <c r="H795" s="40">
        <v>2.7567586854594099E+17</v>
      </c>
    </row>
    <row r="796" spans="1:8">
      <c r="A796" s="2">
        <v>41304</v>
      </c>
      <c r="B796" s="37" t="s">
        <v>29305</v>
      </c>
      <c r="C796" s="12">
        <f t="shared" si="12"/>
        <v>1.1682511534810887E-3</v>
      </c>
      <c r="D796" s="3" t="s">
        <v>29306</v>
      </c>
      <c r="E796" s="3" t="s">
        <v>29307</v>
      </c>
      <c r="F796" s="3">
        <v>981</v>
      </c>
      <c r="G796" s="40">
        <v>1.7589262537467699E+17</v>
      </c>
      <c r="H796" s="40">
        <v>2.8177385660892998E+17</v>
      </c>
    </row>
    <row r="797" spans="1:8">
      <c r="A797" s="2">
        <v>41305</v>
      </c>
      <c r="B797" s="37" t="s">
        <v>29308</v>
      </c>
      <c r="C797" s="12">
        <f t="shared" si="12"/>
        <v>-6.9523520431037343E-3</v>
      </c>
      <c r="D797" s="3" t="s">
        <v>29309</v>
      </c>
      <c r="E797" s="3" t="s">
        <v>29310</v>
      </c>
      <c r="F797" s="3">
        <v>987</v>
      </c>
      <c r="G797" s="40">
        <v>8.0945868569033792E+16</v>
      </c>
      <c r="H797" s="40">
        <v>2.6397018618117798E+17</v>
      </c>
    </row>
    <row r="798" spans="1:8">
      <c r="A798" s="2">
        <v>41306</v>
      </c>
      <c r="B798" s="37" t="s">
        <v>29311</v>
      </c>
      <c r="C798" s="12">
        <f t="shared" si="12"/>
        <v>1.5825403884648731E-2</v>
      </c>
      <c r="D798" s="3" t="s">
        <v>29312</v>
      </c>
      <c r="E798" s="3" t="s">
        <v>29313</v>
      </c>
      <c r="F798" s="3">
        <v>988</v>
      </c>
      <c r="G798" s="40">
        <v>3.6165077235171898E+17</v>
      </c>
      <c r="H798" s="40">
        <v>3.0506997460714099E+17</v>
      </c>
    </row>
    <row r="799" spans="1:8">
      <c r="A799" s="2">
        <v>41307</v>
      </c>
      <c r="B799" s="37" t="s">
        <v>29314</v>
      </c>
      <c r="C799" s="12">
        <f t="shared" si="12"/>
        <v>-7.2305779099074934E-5</v>
      </c>
      <c r="D799" s="3" t="s">
        <v>29315</v>
      </c>
      <c r="E799" s="3" t="s">
        <v>29316</v>
      </c>
      <c r="F799" s="3">
        <v>988</v>
      </c>
      <c r="G799" s="40">
        <v>2.9319467592603002E+17</v>
      </c>
      <c r="H799" s="40">
        <v>3.1335358607873997E+17</v>
      </c>
    </row>
    <row r="800" spans="1:8">
      <c r="A800" s="2">
        <v>41308</v>
      </c>
      <c r="B800" s="37" t="s">
        <v>29317</v>
      </c>
      <c r="C800" s="12">
        <f t="shared" si="12"/>
        <v>-7.1976524505166245E-5</v>
      </c>
      <c r="D800" s="3" t="s">
        <v>29318</v>
      </c>
      <c r="E800" s="3" t="s">
        <v>29319</v>
      </c>
      <c r="F800" s="3">
        <v>988</v>
      </c>
      <c r="G800" s="40">
        <v>3.2260814833428902E+17</v>
      </c>
      <c r="H800" s="40">
        <v>3.1337526282052602E+17</v>
      </c>
    </row>
    <row r="801" spans="1:8">
      <c r="A801" s="2">
        <v>41309</v>
      </c>
      <c r="B801" s="37" t="s">
        <v>29320</v>
      </c>
      <c r="C801" s="12">
        <f t="shared" si="12"/>
        <v>7.3727444598494594E-3</v>
      </c>
      <c r="D801" s="3" t="s">
        <v>29321</v>
      </c>
      <c r="E801" s="3" t="s">
        <v>29322</v>
      </c>
      <c r="F801" s="3">
        <v>989</v>
      </c>
      <c r="G801" s="40">
        <v>4.4766216645970099E+17</v>
      </c>
      <c r="H801" s="40">
        <v>3.7019727232924698E+17</v>
      </c>
    </row>
    <row r="802" spans="1:8">
      <c r="A802" s="2">
        <v>41310</v>
      </c>
      <c r="B802" s="37" t="s">
        <v>29323</v>
      </c>
      <c r="C802" s="12">
        <f t="shared" si="12"/>
        <v>3.8887982195397008E-3</v>
      </c>
      <c r="D802" s="3" t="s">
        <v>29324</v>
      </c>
      <c r="E802" s="3" t="s">
        <v>29325</v>
      </c>
      <c r="F802" s="3" t="s">
        <v>14746</v>
      </c>
      <c r="G802" s="40">
        <v>5.1913871527156698E+17</v>
      </c>
      <c r="H802" s="40">
        <v>3.1030522722194202E+17</v>
      </c>
    </row>
    <row r="803" spans="1:8">
      <c r="A803" s="2">
        <v>41311</v>
      </c>
      <c r="B803" s="37" t="s">
        <v>29326</v>
      </c>
      <c r="C803" s="12">
        <f t="shared" si="12"/>
        <v>2.8445805767054163E-3</v>
      </c>
      <c r="D803" s="3" t="s">
        <v>29327</v>
      </c>
      <c r="E803" s="3" t="s">
        <v>29328</v>
      </c>
      <c r="F803" s="3" t="s">
        <v>21084</v>
      </c>
      <c r="G803" s="40">
        <v>5.7408649251698899E+17</v>
      </c>
      <c r="H803" s="40">
        <v>2.9766830663427501E+17</v>
      </c>
    </row>
    <row r="804" spans="1:8">
      <c r="A804" s="2">
        <v>41312</v>
      </c>
      <c r="B804" s="37" t="s">
        <v>29329</v>
      </c>
      <c r="C804" s="12">
        <f t="shared" si="12"/>
        <v>-4.7349859327649934E-3</v>
      </c>
      <c r="D804" s="3" t="s">
        <v>29330</v>
      </c>
      <c r="E804" s="3" t="s">
        <v>29331</v>
      </c>
      <c r="F804" s="3" t="s">
        <v>29007</v>
      </c>
      <c r="G804" s="40">
        <v>6.0498678305901901E+17</v>
      </c>
      <c r="H804" s="40">
        <v>2.8544299604472198E+17</v>
      </c>
    </row>
    <row r="805" spans="1:8">
      <c r="A805" s="2">
        <v>41313</v>
      </c>
      <c r="B805" s="37" t="s">
        <v>29332</v>
      </c>
      <c r="C805" s="12">
        <f t="shared" si="12"/>
        <v>-1.753335360169744E-3</v>
      </c>
      <c r="D805" s="3" t="s">
        <v>29333</v>
      </c>
      <c r="E805" s="3" t="s">
        <v>29334</v>
      </c>
      <c r="F805" s="3" t="s">
        <v>27958</v>
      </c>
      <c r="G805" s="40">
        <v>3.8105710271225402E+17</v>
      </c>
      <c r="H805" s="40">
        <v>2.8108012344579901E+17</v>
      </c>
    </row>
    <row r="806" spans="1:8">
      <c r="A806" s="2">
        <v>41314</v>
      </c>
      <c r="B806" s="37" t="s">
        <v>29335</v>
      </c>
      <c r="C806" s="12">
        <f t="shared" si="12"/>
        <v>-6.4269676721618484E-5</v>
      </c>
      <c r="D806" s="3" t="s">
        <v>29336</v>
      </c>
      <c r="E806" s="3" t="s">
        <v>29337</v>
      </c>
      <c r="F806" s="3" t="s">
        <v>27958</v>
      </c>
      <c r="G806" s="40">
        <v>4.84144730252936E+17</v>
      </c>
      <c r="H806" s="40">
        <v>2.8588902249791901E+17</v>
      </c>
    </row>
    <row r="807" spans="1:8">
      <c r="A807" s="2">
        <v>41315</v>
      </c>
      <c r="B807" s="37" t="s">
        <v>29338</v>
      </c>
      <c r="C807" s="12">
        <f t="shared" si="12"/>
        <v>-6.4568729270684283E-5</v>
      </c>
      <c r="D807" s="3" t="s">
        <v>29339</v>
      </c>
      <c r="E807" s="3" t="s">
        <v>29340</v>
      </c>
      <c r="F807" s="3" t="s">
        <v>27958</v>
      </c>
      <c r="G807" s="40">
        <v>4.4673177976286202E+17</v>
      </c>
      <c r="H807" s="40">
        <v>2.7010865974544198E+17</v>
      </c>
    </row>
    <row r="808" spans="1:8">
      <c r="A808" s="2">
        <v>41316</v>
      </c>
      <c r="B808" s="37" t="s">
        <v>29341</v>
      </c>
      <c r="C808" s="12">
        <f t="shared" si="12"/>
        <v>-5.5082648309227444E-3</v>
      </c>
      <c r="D808" s="3" t="s">
        <v>29342</v>
      </c>
      <c r="E808" s="3" t="s">
        <v>29343</v>
      </c>
      <c r="F808" s="3" t="s">
        <v>29344</v>
      </c>
      <c r="G808" s="40">
        <v>3.5388467776255699E+17</v>
      </c>
      <c r="H808" s="40">
        <v>2.39877191822156E+17</v>
      </c>
    </row>
    <row r="809" spans="1:8">
      <c r="A809" s="2">
        <v>41317</v>
      </c>
      <c r="B809" s="37" t="s">
        <v>29345</v>
      </c>
      <c r="C809" s="12">
        <f t="shared" si="12"/>
        <v>4.8973911315015831E-3</v>
      </c>
      <c r="D809" s="3" t="s">
        <v>29346</v>
      </c>
      <c r="E809" s="3" t="s">
        <v>29347</v>
      </c>
      <c r="F809" s="3" t="s">
        <v>27910</v>
      </c>
      <c r="G809" s="40">
        <v>4.38060160906408E+17</v>
      </c>
      <c r="H809" s="40">
        <v>2.3478272025959002E+17</v>
      </c>
    </row>
    <row r="810" spans="1:8">
      <c r="A810" s="2">
        <v>41318</v>
      </c>
      <c r="B810" s="37" t="s">
        <v>29348</v>
      </c>
      <c r="C810" s="12">
        <f t="shared" si="12"/>
        <v>9.2246588883048274E-3</v>
      </c>
      <c r="D810" s="3" t="s">
        <v>29349</v>
      </c>
      <c r="E810" s="3" t="s">
        <v>29350</v>
      </c>
      <c r="F810" s="3" t="s">
        <v>29351</v>
      </c>
      <c r="G810" s="40">
        <v>5.20895905009848E+17</v>
      </c>
      <c r="H810" s="40">
        <v>2.49346054061248E+17</v>
      </c>
    </row>
    <row r="811" spans="1:8">
      <c r="A811" s="2">
        <v>41318</v>
      </c>
      <c r="B811" s="37" t="s">
        <v>29348</v>
      </c>
      <c r="C811" s="12">
        <f t="shared" si="12"/>
        <v>0</v>
      </c>
      <c r="D811" s="3" t="s">
        <v>29349</v>
      </c>
      <c r="E811" s="3" t="s">
        <v>29350</v>
      </c>
      <c r="F811" s="3" t="s">
        <v>29351</v>
      </c>
      <c r="G811" s="40">
        <v>5.20895905009848E+17</v>
      </c>
      <c r="H811" s="40">
        <v>2.49346054061248E+17</v>
      </c>
    </row>
    <row r="812" spans="1:8">
      <c r="A812" s="2">
        <v>41319</v>
      </c>
      <c r="B812" s="37" t="s">
        <v>29352</v>
      </c>
      <c r="C812" s="12">
        <f t="shared" si="12"/>
        <v>5.9835716328984095E-4</v>
      </c>
      <c r="D812" s="3" t="s">
        <v>29353</v>
      </c>
      <c r="E812" s="3" t="s">
        <v>29354</v>
      </c>
      <c r="F812" s="3" t="s">
        <v>29355</v>
      </c>
      <c r="G812" s="40">
        <v>5.8136486768051494E+17</v>
      </c>
      <c r="H812" s="40">
        <v>2.5106366396644198E+17</v>
      </c>
    </row>
    <row r="813" spans="1:8">
      <c r="A813" s="2">
        <v>41320</v>
      </c>
      <c r="B813" s="37" t="s">
        <v>29356</v>
      </c>
      <c r="C813" s="12">
        <f t="shared" si="12"/>
        <v>-2.6822017365241016E-3</v>
      </c>
      <c r="D813" s="3" t="s">
        <v>29357</v>
      </c>
      <c r="E813" s="3" t="s">
        <v>29358</v>
      </c>
      <c r="F813" s="3" t="s">
        <v>14776</v>
      </c>
      <c r="G813" s="40">
        <v>5.14113167936928E+17</v>
      </c>
      <c r="H813" s="40">
        <v>2.44468826750996E+17</v>
      </c>
    </row>
    <row r="814" spans="1:8">
      <c r="A814" s="2">
        <v>41321</v>
      </c>
      <c r="B814" s="37" t="s">
        <v>29359</v>
      </c>
      <c r="C814" s="12">
        <f t="shared" si="12"/>
        <v>-1.2452974546282418E-3</v>
      </c>
      <c r="D814" s="3" t="s">
        <v>29360</v>
      </c>
      <c r="E814" s="3" t="s">
        <v>29361</v>
      </c>
      <c r="F814" s="3" t="s">
        <v>14776</v>
      </c>
      <c r="G814" s="40">
        <v>5.5692361650760102E+17</v>
      </c>
      <c r="H814" s="40">
        <v>2.4152805311372099E+17</v>
      </c>
    </row>
    <row r="815" spans="1:8">
      <c r="A815" s="2">
        <v>41322</v>
      </c>
      <c r="B815" s="37" t="s">
        <v>29362</v>
      </c>
      <c r="C815" s="12">
        <f t="shared" si="12"/>
        <v>-6.6628325696941489E-5</v>
      </c>
      <c r="D815" s="3" t="s">
        <v>29363</v>
      </c>
      <c r="E815" s="3" t="s">
        <v>29364</v>
      </c>
      <c r="F815" s="3" t="s">
        <v>14776</v>
      </c>
      <c r="G815" s="40">
        <v>4.94957553885888E+17</v>
      </c>
      <c r="H815" s="40">
        <v>2.6093099818872602E+17</v>
      </c>
    </row>
    <row r="816" spans="1:8">
      <c r="A816" s="2">
        <v>41323</v>
      </c>
      <c r="B816" s="37" t="s">
        <v>29365</v>
      </c>
      <c r="C816" s="12">
        <f t="shared" si="12"/>
        <v>2.307934790502968E-3</v>
      </c>
      <c r="D816" s="3" t="s">
        <v>29366</v>
      </c>
      <c r="E816" s="3" t="s">
        <v>29367</v>
      </c>
      <c r="F816" s="3" t="s">
        <v>15040</v>
      </c>
      <c r="G816" s="40">
        <v>4.5790540201721299E+17</v>
      </c>
      <c r="H816" s="40">
        <v>2.5907166785039501E+17</v>
      </c>
    </row>
    <row r="817" spans="1:8">
      <c r="A817" s="2">
        <v>41324</v>
      </c>
      <c r="B817" s="37" t="s">
        <v>29368</v>
      </c>
      <c r="C817" s="12">
        <f t="shared" si="12"/>
        <v>1.8795753986131721E-3</v>
      </c>
      <c r="D817" s="3" t="s">
        <v>29369</v>
      </c>
      <c r="E817" s="3" t="s">
        <v>29370</v>
      </c>
      <c r="F817" s="3" t="s">
        <v>15048</v>
      </c>
      <c r="G817" s="40">
        <v>4.9135311070657402E+17</v>
      </c>
      <c r="H817" s="40">
        <v>2.6581993727333101E+17</v>
      </c>
    </row>
    <row r="818" spans="1:8">
      <c r="A818" s="2">
        <v>41325</v>
      </c>
      <c r="B818" s="37" t="s">
        <v>29371</v>
      </c>
      <c r="C818" s="12">
        <f t="shared" si="12"/>
        <v>-2.8741230868298074E-3</v>
      </c>
      <c r="D818" s="3" t="s">
        <v>29372</v>
      </c>
      <c r="E818" s="3" t="s">
        <v>29373</v>
      </c>
      <c r="F818" s="3" t="s">
        <v>27662</v>
      </c>
      <c r="G818" s="40">
        <v>4.7535545245317702E+17</v>
      </c>
      <c r="H818" s="40">
        <v>2.5545745082278499E+17</v>
      </c>
    </row>
    <row r="819" spans="1:8">
      <c r="A819" s="2">
        <v>41326</v>
      </c>
      <c r="B819" s="37" t="s">
        <v>29374</v>
      </c>
      <c r="C819" s="12">
        <f t="shared" si="12"/>
        <v>-4.8012704328231981E-3</v>
      </c>
      <c r="D819" s="3" t="s">
        <v>29375</v>
      </c>
      <c r="E819" s="3" t="s">
        <v>29376</v>
      </c>
      <c r="F819" s="3" t="s">
        <v>14780</v>
      </c>
      <c r="G819" s="40">
        <v>3.4510858530528E+17</v>
      </c>
      <c r="H819" s="40">
        <v>2.4346993272645299E+17</v>
      </c>
    </row>
    <row r="820" spans="1:8">
      <c r="A820" s="2">
        <v>41327</v>
      </c>
      <c r="B820" s="37" t="s">
        <v>29377</v>
      </c>
      <c r="C820" s="12">
        <f t="shared" si="12"/>
        <v>9.6615035856551078E-3</v>
      </c>
      <c r="D820" s="3" t="s">
        <v>29378</v>
      </c>
      <c r="E820" s="3" t="s">
        <v>29379</v>
      </c>
      <c r="F820" s="3" t="s">
        <v>15115</v>
      </c>
      <c r="G820" s="40">
        <v>4.4333896235757498E+17</v>
      </c>
      <c r="H820" s="40">
        <v>2.6816161349151002E+17</v>
      </c>
    </row>
    <row r="821" spans="1:8">
      <c r="A821" s="2">
        <v>41328</v>
      </c>
      <c r="B821" s="37" t="s">
        <v>29380</v>
      </c>
      <c r="C821" s="12">
        <f t="shared" si="12"/>
        <v>2.5274564829204946E-4</v>
      </c>
      <c r="D821" s="3" t="s">
        <v>29381</v>
      </c>
      <c r="E821" s="3" t="s">
        <v>29382</v>
      </c>
      <c r="F821" s="3" t="s">
        <v>15115</v>
      </c>
      <c r="G821" s="40">
        <v>3.41547195934856E+17</v>
      </c>
      <c r="H821" s="40">
        <v>2.6012644426196099E+17</v>
      </c>
    </row>
    <row r="822" spans="1:8">
      <c r="A822" s="2">
        <v>41329</v>
      </c>
      <c r="B822" s="37" t="s">
        <v>29383</v>
      </c>
      <c r="C822" s="12">
        <f t="shared" si="12"/>
        <v>-6.3750545913402419E-5</v>
      </c>
      <c r="D822" s="3" t="s">
        <v>29384</v>
      </c>
      <c r="E822" s="3" t="s">
        <v>29385</v>
      </c>
      <c r="F822" s="3" t="s">
        <v>15115</v>
      </c>
      <c r="G822" s="40">
        <v>2.6950081238366499E+17</v>
      </c>
      <c r="H822" s="40">
        <v>2.5242935513259501E+17</v>
      </c>
    </row>
    <row r="823" spans="1:8">
      <c r="A823" s="2">
        <v>41330</v>
      </c>
      <c r="B823" s="37" t="s">
        <v>29386</v>
      </c>
      <c r="C823" s="12">
        <f t="shared" si="12"/>
        <v>-3.942489789839688E-3</v>
      </c>
      <c r="D823" s="3" t="s">
        <v>29387</v>
      </c>
      <c r="E823" s="3" t="s">
        <v>29388</v>
      </c>
      <c r="F823" s="3" t="s">
        <v>27662</v>
      </c>
      <c r="G823" s="40">
        <v>2.1091099522541501E+17</v>
      </c>
      <c r="H823" s="40">
        <v>2.5108991249068602E+17</v>
      </c>
    </row>
    <row r="824" spans="1:8">
      <c r="A824" s="2">
        <v>41331</v>
      </c>
      <c r="B824" s="37" t="s">
        <v>29389</v>
      </c>
      <c r="C824" s="12">
        <f t="shared" si="12"/>
        <v>-1.4494836804470211E-3</v>
      </c>
      <c r="D824" s="3" t="s">
        <v>29390</v>
      </c>
      <c r="E824" s="3" t="s">
        <v>29391</v>
      </c>
      <c r="F824" s="3" t="s">
        <v>14905</v>
      </c>
      <c r="G824" s="40">
        <v>1.9069801940822899E+17</v>
      </c>
      <c r="H824" s="40">
        <v>2.6434175504936998E+17</v>
      </c>
    </row>
    <row r="825" spans="1:8">
      <c r="A825" s="2">
        <v>41332</v>
      </c>
      <c r="B825" s="37" t="s">
        <v>29392</v>
      </c>
      <c r="C825" s="12">
        <f t="shared" si="12"/>
        <v>5.2308772220262343E-3</v>
      </c>
      <c r="D825" s="3" t="s">
        <v>29393</v>
      </c>
      <c r="E825" s="3" t="s">
        <v>29394</v>
      </c>
      <c r="F825" s="3" t="s">
        <v>29395</v>
      </c>
      <c r="G825" s="40">
        <v>3.4753655275705901E+17</v>
      </c>
      <c r="H825" s="40">
        <v>2.6082484131675101E+17</v>
      </c>
    </row>
    <row r="826" spans="1:8">
      <c r="A826" s="2">
        <v>41333</v>
      </c>
      <c r="B826" s="37" t="s">
        <v>29396</v>
      </c>
      <c r="C826" s="12">
        <f t="shared" si="12"/>
        <v>7.6461882106774971E-4</v>
      </c>
      <c r="D826" s="3" t="s">
        <v>29397</v>
      </c>
      <c r="E826" s="3" t="s">
        <v>29398</v>
      </c>
      <c r="F826" s="3" t="s">
        <v>14872</v>
      </c>
      <c r="G826" s="40">
        <v>4.2667400998862502E+17</v>
      </c>
      <c r="H826" s="40">
        <v>2.6298681391377798E+17</v>
      </c>
    </row>
    <row r="827" spans="1:8">
      <c r="A827" s="2">
        <v>41334</v>
      </c>
      <c r="B827" s="37" t="s">
        <v>29399</v>
      </c>
      <c r="C827" s="12">
        <f t="shared" si="12"/>
        <v>9.6829379698696271E-4</v>
      </c>
      <c r="D827" s="3" t="s">
        <v>29400</v>
      </c>
      <c r="E827" s="3" t="s">
        <v>29401</v>
      </c>
      <c r="F827" s="3" t="s">
        <v>27277</v>
      </c>
      <c r="G827" s="40">
        <v>4.2321108986102099E+17</v>
      </c>
      <c r="H827" s="40">
        <v>2.65674666026364E+17</v>
      </c>
    </row>
    <row r="828" spans="1:8">
      <c r="A828" s="2">
        <v>41335</v>
      </c>
      <c r="B828" s="37" t="s">
        <v>29402</v>
      </c>
      <c r="C828" s="12">
        <f t="shared" si="12"/>
        <v>9.810894163124916E-5</v>
      </c>
      <c r="D828" s="3" t="s">
        <v>29403</v>
      </c>
      <c r="E828" s="3" t="s">
        <v>29404</v>
      </c>
      <c r="F828" s="3" t="s">
        <v>27277</v>
      </c>
      <c r="G828" s="40">
        <v>5.51142270432968E+17</v>
      </c>
      <c r="H828" s="40">
        <v>2.6162159164314598E+17</v>
      </c>
    </row>
    <row r="829" spans="1:8">
      <c r="A829" s="2">
        <v>41336</v>
      </c>
      <c r="B829" s="37" t="s">
        <v>29405</v>
      </c>
      <c r="C829" s="12">
        <f t="shared" si="12"/>
        <v>-6.5581016319123442E-5</v>
      </c>
      <c r="D829" s="3" t="s">
        <v>29406</v>
      </c>
      <c r="E829" s="3" t="s">
        <v>29407</v>
      </c>
      <c r="F829" s="3" t="s">
        <v>27277</v>
      </c>
      <c r="G829" s="40">
        <v>2.8038256502796499E+17</v>
      </c>
      <c r="H829" s="40">
        <v>2.8057692144684998E+17</v>
      </c>
    </row>
    <row r="830" spans="1:8">
      <c r="A830" s="2">
        <v>41337</v>
      </c>
      <c r="B830" s="37" t="s">
        <v>29408</v>
      </c>
      <c r="C830" s="12">
        <f t="shared" si="12"/>
        <v>-1.6198996082473056E-3</v>
      </c>
      <c r="D830" s="3" t="s">
        <v>29409</v>
      </c>
      <c r="E830" s="3" t="s">
        <v>29410</v>
      </c>
      <c r="F830" s="3" t="s">
        <v>29411</v>
      </c>
      <c r="G830" s="40">
        <v>2.5647967846423398E+17</v>
      </c>
      <c r="H830" s="40">
        <v>2.8239690520334099E+17</v>
      </c>
    </row>
    <row r="831" spans="1:8">
      <c r="A831" s="2">
        <v>41338</v>
      </c>
      <c r="B831" s="37" t="s">
        <v>29412</v>
      </c>
      <c r="C831" s="12">
        <f t="shared" si="12"/>
        <v>-2.535469268626142E-3</v>
      </c>
      <c r="D831" s="3" t="s">
        <v>29413</v>
      </c>
      <c r="E831" s="3" t="s">
        <v>29414</v>
      </c>
      <c r="F831" s="3" t="s">
        <v>15377</v>
      </c>
      <c r="G831" s="40">
        <v>2.1933090240747901E+17</v>
      </c>
      <c r="H831" s="40">
        <v>2.33929983132384E+17</v>
      </c>
    </row>
    <row r="832" spans="1:8">
      <c r="A832" s="2">
        <v>41339</v>
      </c>
      <c r="B832" s="37" t="s">
        <v>29415</v>
      </c>
      <c r="C832" s="12">
        <f t="shared" si="12"/>
        <v>-7.7102629022516951E-3</v>
      </c>
      <c r="D832" s="3" t="s">
        <v>29416</v>
      </c>
      <c r="E832" s="3" t="s">
        <v>29417</v>
      </c>
      <c r="F832" s="3" t="s">
        <v>15505</v>
      </c>
      <c r="G832" s="40">
        <v>1.48673252804412E+16</v>
      </c>
      <c r="H832" s="40">
        <v>1.9687019147260198E+17</v>
      </c>
    </row>
    <row r="833" spans="1:8">
      <c r="A833" s="2">
        <v>41340</v>
      </c>
      <c r="B833" s="37" t="s">
        <v>29418</v>
      </c>
      <c r="C833" s="12">
        <f t="shared" si="12"/>
        <v>-5.6462873826143159E-3</v>
      </c>
      <c r="D833" s="3" t="s">
        <v>29419</v>
      </c>
      <c r="E833" s="3" t="s">
        <v>29420</v>
      </c>
      <c r="F833" s="3" t="s">
        <v>15501</v>
      </c>
      <c r="G833" s="40">
        <v>-9.6388016494231696E+16</v>
      </c>
      <c r="H833" s="40">
        <v>1.83400907985624E+17</v>
      </c>
    </row>
    <row r="834" spans="1:8">
      <c r="A834" s="2">
        <v>41341</v>
      </c>
      <c r="B834" s="37" t="s">
        <v>29421</v>
      </c>
      <c r="C834" s="12">
        <f t="shared" si="12"/>
        <v>-3.1693227155411667E-3</v>
      </c>
      <c r="D834" s="3" t="s">
        <v>29422</v>
      </c>
      <c r="E834" s="3" t="s">
        <v>29423</v>
      </c>
      <c r="F834" s="3" t="s">
        <v>15391</v>
      </c>
      <c r="G834" s="40">
        <v>-1.6015379441071802E+17</v>
      </c>
      <c r="H834" s="40">
        <v>1.7600115843922202E+17</v>
      </c>
    </row>
    <row r="835" spans="1:8">
      <c r="A835" s="2">
        <v>41342</v>
      </c>
      <c r="B835" s="37" t="s">
        <v>29424</v>
      </c>
      <c r="C835" s="12">
        <f t="shared" ref="C835:C898" si="13">+(B835-B834)/B834</f>
        <v>-1.8481238199388595E-4</v>
      </c>
      <c r="D835" s="3" t="s">
        <v>29425</v>
      </c>
      <c r="E835" s="3" t="s">
        <v>29426</v>
      </c>
      <c r="F835" s="3" t="s">
        <v>15391</v>
      </c>
      <c r="G835" s="40">
        <v>-1.12227209166832E+17</v>
      </c>
      <c r="H835" s="40">
        <v>1.6954596021485699E+17</v>
      </c>
    </row>
    <row r="836" spans="1:8">
      <c r="A836" s="2">
        <v>41343</v>
      </c>
      <c r="B836" s="37" t="s">
        <v>29427</v>
      </c>
      <c r="C836" s="12">
        <f t="shared" si="13"/>
        <v>-6.4568111472492799E-5</v>
      </c>
      <c r="D836" s="3" t="s">
        <v>29428</v>
      </c>
      <c r="E836" s="3" t="s">
        <v>29429</v>
      </c>
      <c r="F836" s="3" t="s">
        <v>15391</v>
      </c>
      <c r="G836" s="40">
        <v>-9.3780808060456096E+16</v>
      </c>
      <c r="H836" s="40">
        <v>1.6499446291620099E+17</v>
      </c>
    </row>
    <row r="837" spans="1:8">
      <c r="A837" s="2">
        <v>41344</v>
      </c>
      <c r="B837" s="37" t="s">
        <v>29430</v>
      </c>
      <c r="C837" s="12">
        <f t="shared" si="13"/>
        <v>1.7551942184985511E-3</v>
      </c>
      <c r="D837" s="3" t="s">
        <v>29431</v>
      </c>
      <c r="E837" s="3" t="s">
        <v>29432</v>
      </c>
      <c r="F837" s="3" t="s">
        <v>15472</v>
      </c>
      <c r="G837" s="40">
        <v>-7.3513636138022896E+16</v>
      </c>
      <c r="H837" s="40">
        <v>1.7804017351990499E+17</v>
      </c>
    </row>
    <row r="838" spans="1:8">
      <c r="A838" s="2">
        <v>41345</v>
      </c>
      <c r="B838" s="37" t="s">
        <v>29433</v>
      </c>
      <c r="C838" s="12">
        <f t="shared" si="13"/>
        <v>3.0177230423028439E-3</v>
      </c>
      <c r="D838" s="3" t="s">
        <v>29434</v>
      </c>
      <c r="E838" s="3" t="s">
        <v>29435</v>
      </c>
      <c r="F838" s="3" t="s">
        <v>14243</v>
      </c>
      <c r="G838" s="40">
        <v>-3.8162726534536496E+16</v>
      </c>
      <c r="H838" s="40">
        <v>1.7745890766351299E+17</v>
      </c>
    </row>
    <row r="839" spans="1:8">
      <c r="A839" s="2">
        <v>41346</v>
      </c>
      <c r="B839" s="37" t="s">
        <v>29436</v>
      </c>
      <c r="C839" s="12">
        <f t="shared" si="13"/>
        <v>-5.0702878643982237E-3</v>
      </c>
      <c r="D839" s="3" t="s">
        <v>29437</v>
      </c>
      <c r="E839" s="3" t="s">
        <v>29438</v>
      </c>
      <c r="F839" s="3" t="s">
        <v>14243</v>
      </c>
      <c r="G839" s="40">
        <v>-3.29962855166905E+16</v>
      </c>
      <c r="H839" s="40">
        <v>1.4363146891160099E+17</v>
      </c>
    </row>
    <row r="840" spans="1:8">
      <c r="A840" s="2">
        <v>41347</v>
      </c>
      <c r="B840" s="37" t="s">
        <v>29439</v>
      </c>
      <c r="C840" s="12">
        <f t="shared" si="13"/>
        <v>-3.7197131950787742E-3</v>
      </c>
      <c r="D840" s="3" t="s">
        <v>29440</v>
      </c>
      <c r="E840" s="3" t="s">
        <v>29441</v>
      </c>
      <c r="F840" s="3" t="s">
        <v>15432</v>
      </c>
      <c r="G840" s="40">
        <v>-1.2919162121071501E+17</v>
      </c>
      <c r="H840" s="40">
        <v>1.3519766968834899E+17</v>
      </c>
    </row>
    <row r="841" spans="1:8">
      <c r="A841" s="2">
        <v>41347</v>
      </c>
      <c r="B841" s="37" t="s">
        <v>29439</v>
      </c>
      <c r="C841" s="12">
        <f t="shared" si="13"/>
        <v>0</v>
      </c>
      <c r="D841" s="3" t="s">
        <v>29440</v>
      </c>
      <c r="E841" s="3" t="s">
        <v>29441</v>
      </c>
      <c r="F841" s="3" t="s">
        <v>15432</v>
      </c>
      <c r="G841" s="40">
        <v>-1.2919162121071501E+17</v>
      </c>
      <c r="H841" s="40">
        <v>1.3519766968834899E+17</v>
      </c>
    </row>
    <row r="842" spans="1:8">
      <c r="A842" s="2">
        <v>41348</v>
      </c>
      <c r="B842" s="37" t="s">
        <v>29442</v>
      </c>
      <c r="C842" s="12">
        <f t="shared" si="13"/>
        <v>1.5165643147953794E-3</v>
      </c>
      <c r="D842" s="3" t="s">
        <v>29443</v>
      </c>
      <c r="E842" s="3" t="s">
        <v>29444</v>
      </c>
      <c r="F842" s="3" t="s">
        <v>14243</v>
      </c>
      <c r="G842" s="40">
        <v>-2.0674823795420198E+17</v>
      </c>
      <c r="H842" s="40">
        <v>1.388678195763E+17</v>
      </c>
    </row>
    <row r="843" spans="1:8">
      <c r="A843" s="2">
        <v>41349</v>
      </c>
      <c r="B843" s="37" t="s">
        <v>29445</v>
      </c>
      <c r="C843" s="12">
        <f t="shared" si="13"/>
        <v>3.4398954111885513E-4</v>
      </c>
      <c r="D843" s="3" t="s">
        <v>29446</v>
      </c>
      <c r="E843" s="3" t="s">
        <v>29447</v>
      </c>
      <c r="F843" s="3" t="s">
        <v>14243</v>
      </c>
      <c r="G843" s="40">
        <v>-2.0919825066162701E+17</v>
      </c>
      <c r="H843" s="40">
        <v>1.7115001587830499E+17</v>
      </c>
    </row>
    <row r="844" spans="1:8">
      <c r="A844" s="2">
        <v>41350</v>
      </c>
      <c r="B844" s="37" t="s">
        <v>29448</v>
      </c>
      <c r="C844" s="12">
        <f t="shared" si="13"/>
        <v>-7.2196584312674835E-5</v>
      </c>
      <c r="D844" s="3" t="s">
        <v>29449</v>
      </c>
      <c r="E844" s="3" t="s">
        <v>29450</v>
      </c>
      <c r="F844" s="3" t="s">
        <v>14243</v>
      </c>
      <c r="G844" s="40">
        <v>-1.8364755661174E+17</v>
      </c>
      <c r="H844" s="40">
        <v>1.5373140987384198E+17</v>
      </c>
    </row>
    <row r="845" spans="1:8">
      <c r="A845" s="2">
        <v>41351</v>
      </c>
      <c r="B845" s="37" t="s">
        <v>29451</v>
      </c>
      <c r="C845" s="12">
        <f t="shared" si="13"/>
        <v>-9.2802382475294602E-3</v>
      </c>
      <c r="D845" s="3" t="s">
        <v>29452</v>
      </c>
      <c r="E845" s="3" t="s">
        <v>29453</v>
      </c>
      <c r="F845" s="3" t="s">
        <v>14243</v>
      </c>
      <c r="G845" s="40">
        <v>-2.6005933915654598E+17</v>
      </c>
      <c r="H845" s="40">
        <v>1.1578888110675299E+17</v>
      </c>
    </row>
    <row r="846" spans="1:8">
      <c r="A846" s="2">
        <v>41352</v>
      </c>
      <c r="B846" s="37" t="s">
        <v>29454</v>
      </c>
      <c r="C846" s="12">
        <f t="shared" si="13"/>
        <v>-1.0401292156028795E-2</v>
      </c>
      <c r="D846" s="3" t="s">
        <v>29455</v>
      </c>
      <c r="E846" s="3" t="s">
        <v>29456</v>
      </c>
      <c r="F846" s="3" t="s">
        <v>15424</v>
      </c>
      <c r="G846" s="40">
        <v>-3.4791894266782202E+17</v>
      </c>
      <c r="H846" s="40">
        <v>9.0071512397357792E+16</v>
      </c>
    </row>
    <row r="847" spans="1:8">
      <c r="A847" s="2">
        <v>41353</v>
      </c>
      <c r="B847" s="37" t="s">
        <v>29457</v>
      </c>
      <c r="C847" s="12">
        <f t="shared" si="13"/>
        <v>-9.8371848417383293E-4</v>
      </c>
      <c r="D847" s="3" t="s">
        <v>29458</v>
      </c>
      <c r="E847" s="3" t="s">
        <v>29459</v>
      </c>
      <c r="F847" s="3" t="s">
        <v>14243</v>
      </c>
      <c r="G847" s="40">
        <v>-3.7350118033895098E+17</v>
      </c>
      <c r="H847" s="40">
        <v>8.4226159104405504E+16</v>
      </c>
    </row>
    <row r="848" spans="1:8">
      <c r="A848" s="2">
        <v>41354</v>
      </c>
      <c r="B848" s="37" t="s">
        <v>29460</v>
      </c>
      <c r="C848" s="12">
        <f t="shared" si="13"/>
        <v>-2.1774055069179615E-3</v>
      </c>
      <c r="D848" s="3" t="s">
        <v>29461</v>
      </c>
      <c r="E848" s="3" t="s">
        <v>29462</v>
      </c>
      <c r="F848" s="3" t="s">
        <v>29463</v>
      </c>
      <c r="G848" s="40">
        <v>-4.0367874737112102E+17</v>
      </c>
      <c r="H848" s="40">
        <v>7.9616681744282896E+16</v>
      </c>
    </row>
    <row r="849" spans="1:8">
      <c r="A849" s="2">
        <v>41355</v>
      </c>
      <c r="B849" s="37" t="s">
        <v>29464</v>
      </c>
      <c r="C849" s="12">
        <f t="shared" si="13"/>
        <v>2.6325652849191255E-3</v>
      </c>
      <c r="D849" s="3" t="s">
        <v>29465</v>
      </c>
      <c r="E849" s="3" t="s">
        <v>29466</v>
      </c>
      <c r="F849" s="3" t="s">
        <v>15543</v>
      </c>
      <c r="G849" s="40">
        <v>-3.62352361179496E+17</v>
      </c>
      <c r="H849" s="40">
        <v>8.5561041886420496E+16</v>
      </c>
    </row>
    <row r="850" spans="1:8">
      <c r="A850" s="2">
        <v>41356</v>
      </c>
      <c r="B850" s="37" t="s">
        <v>29467</v>
      </c>
      <c r="C850" s="12">
        <f t="shared" si="13"/>
        <v>-1.6093534797270519E-4</v>
      </c>
      <c r="D850" s="3" t="s">
        <v>29468</v>
      </c>
      <c r="E850" s="3" t="s">
        <v>29469</v>
      </c>
      <c r="F850" s="3" t="s">
        <v>15543</v>
      </c>
      <c r="G850" s="40">
        <v>-3.2522197950456698E+17</v>
      </c>
      <c r="H850" s="40">
        <v>1.09754129765914E+17</v>
      </c>
    </row>
    <row r="851" spans="1:8">
      <c r="A851" s="2">
        <v>41357</v>
      </c>
      <c r="B851" s="37" t="s">
        <v>29470</v>
      </c>
      <c r="C851" s="12">
        <f t="shared" si="13"/>
        <v>-7.6710986506317379E-5</v>
      </c>
      <c r="D851" s="3" t="s">
        <v>29471</v>
      </c>
      <c r="E851" s="3" t="s">
        <v>29472</v>
      </c>
      <c r="F851" s="3" t="s">
        <v>15543</v>
      </c>
      <c r="G851" s="40">
        <v>-4.0027792046186803E+17</v>
      </c>
      <c r="H851" s="40">
        <v>1.21026418676766E+17</v>
      </c>
    </row>
    <row r="852" spans="1:8">
      <c r="A852" s="2">
        <v>41358</v>
      </c>
      <c r="B852" s="37" t="s">
        <v>29473</v>
      </c>
      <c r="C852" s="12">
        <f t="shared" si="13"/>
        <v>-7.6918069332902508E-5</v>
      </c>
      <c r="D852" s="3" t="s">
        <v>29474</v>
      </c>
      <c r="E852" s="3" t="s">
        <v>29475</v>
      </c>
      <c r="F852" s="3" t="s">
        <v>15543</v>
      </c>
      <c r="G852" s="40">
        <v>-4.0267832259743398E+17</v>
      </c>
      <c r="H852" s="40">
        <v>1.2141696845215E+17</v>
      </c>
    </row>
    <row r="853" spans="1:8">
      <c r="A853" s="2">
        <v>41359</v>
      </c>
      <c r="B853" s="37" t="s">
        <v>29476</v>
      </c>
      <c r="C853" s="12">
        <f t="shared" si="13"/>
        <v>4.6220459932762199E-3</v>
      </c>
      <c r="D853" s="3" t="s">
        <v>29477</v>
      </c>
      <c r="E853" s="3" t="s">
        <v>29478</v>
      </c>
      <c r="F853" s="3" t="s">
        <v>15391</v>
      </c>
      <c r="G853" s="40">
        <v>-3.6771718889372198E+17</v>
      </c>
      <c r="H853" s="40">
        <v>1.20188630149724E+17</v>
      </c>
    </row>
    <row r="854" spans="1:8">
      <c r="A854" s="2">
        <v>41360</v>
      </c>
      <c r="B854" s="37" t="s">
        <v>29479</v>
      </c>
      <c r="C854" s="12">
        <f t="shared" si="13"/>
        <v>1.7018214135212462E-3</v>
      </c>
      <c r="D854" s="3" t="s">
        <v>29480</v>
      </c>
      <c r="E854" s="3" t="s">
        <v>29481</v>
      </c>
      <c r="F854" s="3" t="s">
        <v>29463</v>
      </c>
      <c r="G854" s="40">
        <v>-3.2271887507352397E+17</v>
      </c>
      <c r="H854" s="40">
        <v>1.30912681944184E+17</v>
      </c>
    </row>
    <row r="855" spans="1:8">
      <c r="A855" s="2">
        <v>41361</v>
      </c>
      <c r="B855" s="37" t="s">
        <v>29482</v>
      </c>
      <c r="C855" s="12">
        <f t="shared" si="13"/>
        <v>-8.0167764705382845E-5</v>
      </c>
      <c r="D855" s="3" t="s">
        <v>29483</v>
      </c>
      <c r="E855" s="3" t="s">
        <v>29484</v>
      </c>
      <c r="F855" s="3" t="s">
        <v>29463</v>
      </c>
      <c r="G855" s="40">
        <v>-3.1133206525869402E+17</v>
      </c>
      <c r="H855" s="40">
        <v>1.3091115675828301E+17</v>
      </c>
    </row>
    <row r="856" spans="1:8">
      <c r="A856" s="2">
        <v>41362</v>
      </c>
      <c r="B856" s="37" t="s">
        <v>29485</v>
      </c>
      <c r="C856" s="12">
        <f t="shared" si="13"/>
        <v>-7.6219333834411703E-5</v>
      </c>
      <c r="D856" s="3" t="s">
        <v>29486</v>
      </c>
      <c r="E856" s="3" t="s">
        <v>29487</v>
      </c>
      <c r="F856" s="3" t="s">
        <v>29463</v>
      </c>
      <c r="G856" s="40">
        <v>-3.5428684887059699E+17</v>
      </c>
      <c r="H856" s="40">
        <v>1.3091868638016099E+17</v>
      </c>
    </row>
    <row r="857" spans="1:8">
      <c r="A857" s="2">
        <v>41363</v>
      </c>
      <c r="B857" s="37" t="s">
        <v>29488</v>
      </c>
      <c r="C857" s="12">
        <f t="shared" si="13"/>
        <v>-7.6011032004151405E-5</v>
      </c>
      <c r="D857" s="3" t="s">
        <v>29489</v>
      </c>
      <c r="E857" s="3" t="s">
        <v>29490</v>
      </c>
      <c r="F857" s="3" t="s">
        <v>29463</v>
      </c>
      <c r="G857" s="40">
        <v>-3.6085507813362899E+17</v>
      </c>
      <c r="H857" s="40">
        <v>1.26074260938624E+17</v>
      </c>
    </row>
    <row r="858" spans="1:8">
      <c r="A858" s="2">
        <v>41364</v>
      </c>
      <c r="B858" s="37" t="s">
        <v>29491</v>
      </c>
      <c r="C858" s="12">
        <f t="shared" si="13"/>
        <v>-7.6218351398636393E-5</v>
      </c>
      <c r="D858" s="3" t="s">
        <v>29492</v>
      </c>
      <c r="E858" s="3" t="s">
        <v>29493</v>
      </c>
      <c r="F858" s="3" t="s">
        <v>29463</v>
      </c>
      <c r="G858" s="40">
        <v>-3.6892251198372998E+17</v>
      </c>
      <c r="H858" s="40">
        <v>1.1681717761615E+17</v>
      </c>
    </row>
    <row r="859" spans="1:8">
      <c r="A859" s="2">
        <v>41365</v>
      </c>
      <c r="B859" s="37" t="s">
        <v>29494</v>
      </c>
      <c r="C859" s="12">
        <f t="shared" si="13"/>
        <v>-1.6027775297901875E-3</v>
      </c>
      <c r="D859" s="3" t="s">
        <v>29495</v>
      </c>
      <c r="E859" s="3" t="s">
        <v>29496</v>
      </c>
      <c r="F859" s="3" t="s">
        <v>15399</v>
      </c>
      <c r="G859" s="40">
        <v>-3.8185753760641402E+17</v>
      </c>
      <c r="H859" s="40">
        <v>1.2255001094504499E+17</v>
      </c>
    </row>
    <row r="860" spans="1:8">
      <c r="A860" s="2">
        <v>41366</v>
      </c>
      <c r="B860" s="37" t="s">
        <v>29497</v>
      </c>
      <c r="C860" s="12">
        <f t="shared" si="13"/>
        <v>-3.2041727261804064E-4</v>
      </c>
      <c r="D860" s="3" t="s">
        <v>29498</v>
      </c>
      <c r="E860" s="3" t="s">
        <v>29499</v>
      </c>
      <c r="F860" s="3" t="s">
        <v>15543</v>
      </c>
      <c r="G860" s="40">
        <v>-3.8377149421472198E+17</v>
      </c>
      <c r="H860" s="40">
        <v>9.9910395663163904E+16</v>
      </c>
    </row>
    <row r="861" spans="1:8">
      <c r="A861" s="2">
        <v>41367</v>
      </c>
      <c r="B861" s="37" t="s">
        <v>29500</v>
      </c>
      <c r="C861" s="12">
        <f t="shared" si="13"/>
        <v>-1.8841576222456538E-2</v>
      </c>
      <c r="D861" s="3" t="s">
        <v>29501</v>
      </c>
      <c r="E861" s="3" t="s">
        <v>29502</v>
      </c>
      <c r="F861" s="3" t="s">
        <v>15391</v>
      </c>
      <c r="G861" s="40">
        <v>-5.0134409046376602E+17</v>
      </c>
      <c r="H861" s="40">
        <v>5.3977015144474496E+16</v>
      </c>
    </row>
    <row r="862" spans="1:8">
      <c r="A862" s="2">
        <v>41368</v>
      </c>
      <c r="B862" s="37" t="s">
        <v>29503</v>
      </c>
      <c r="C862" s="12">
        <f t="shared" si="13"/>
        <v>5.6534746436937133E-3</v>
      </c>
      <c r="D862" s="3" t="s">
        <v>29504</v>
      </c>
      <c r="E862" s="3" t="s">
        <v>29505</v>
      </c>
      <c r="F862" s="3" t="s">
        <v>15476</v>
      </c>
      <c r="G862" s="40">
        <v>-4.4918779922161498E+17</v>
      </c>
      <c r="H862" s="40">
        <v>6.62558497429566E+16</v>
      </c>
    </row>
    <row r="863" spans="1:8">
      <c r="A863" s="2">
        <v>41369</v>
      </c>
      <c r="B863" s="37" t="s">
        <v>29506</v>
      </c>
      <c r="C863" s="12">
        <f t="shared" si="13"/>
        <v>-1.0274871982522759E-2</v>
      </c>
      <c r="D863" s="3" t="s">
        <v>29507</v>
      </c>
      <c r="E863" s="3" t="s">
        <v>29508</v>
      </c>
      <c r="F863" s="3" t="s">
        <v>15486</v>
      </c>
      <c r="G863" s="40">
        <v>-4.6626043321382598E+17</v>
      </c>
      <c r="H863" s="40">
        <v>4.43151640184502E+16</v>
      </c>
    </row>
    <row r="864" spans="1:8">
      <c r="A864" s="2">
        <v>41370</v>
      </c>
      <c r="B864" s="37" t="s">
        <v>29509</v>
      </c>
      <c r="C864" s="12">
        <f t="shared" si="13"/>
        <v>-5.9441955470737505E-5</v>
      </c>
      <c r="D864" s="3" t="s">
        <v>29510</v>
      </c>
      <c r="E864" s="3" t="s">
        <v>29511</v>
      </c>
      <c r="F864" s="3" t="s">
        <v>15486</v>
      </c>
      <c r="G864" s="40">
        <v>-4.2860773393027002E+17</v>
      </c>
      <c r="H864" s="40">
        <v>4.84063612330214E+16</v>
      </c>
    </row>
    <row r="865" spans="1:8">
      <c r="A865" s="2">
        <v>41371</v>
      </c>
      <c r="B865" s="37" t="s">
        <v>29512</v>
      </c>
      <c r="C865" s="12">
        <f t="shared" si="13"/>
        <v>-7.5928480352993515E-5</v>
      </c>
      <c r="D865" s="3" t="s">
        <v>29513</v>
      </c>
      <c r="E865" s="3" t="s">
        <v>29514</v>
      </c>
      <c r="F865" s="3" t="s">
        <v>15486</v>
      </c>
      <c r="G865" s="40">
        <v>-4.0665652289278298E+17</v>
      </c>
      <c r="H865" s="40">
        <v>6.3213016637229296E+16</v>
      </c>
    </row>
    <row r="866" spans="1:8">
      <c r="A866" s="2">
        <v>41372</v>
      </c>
      <c r="B866" s="37" t="s">
        <v>29515</v>
      </c>
      <c r="C866" s="12">
        <f t="shared" si="13"/>
        <v>-6.3727567228410355E-3</v>
      </c>
      <c r="D866" s="3" t="s">
        <v>29516</v>
      </c>
      <c r="E866" s="3" t="s">
        <v>29517</v>
      </c>
      <c r="F866" s="3" t="s">
        <v>15476</v>
      </c>
      <c r="G866" s="40">
        <v>-4.4982363439468198E+17</v>
      </c>
      <c r="H866" s="40">
        <v>3.84058597536456E+16</v>
      </c>
    </row>
    <row r="867" spans="1:8">
      <c r="A867" s="2">
        <v>41373</v>
      </c>
      <c r="B867" s="37" t="s">
        <v>29518</v>
      </c>
      <c r="C867" s="12">
        <f t="shared" si="13"/>
        <v>1.5743284930629878E-2</v>
      </c>
      <c r="D867" s="3" t="s">
        <v>29519</v>
      </c>
      <c r="E867" s="3" t="s">
        <v>29520</v>
      </c>
      <c r="F867" s="3" t="s">
        <v>15472</v>
      </c>
      <c r="G867" s="40">
        <v>-3.3414250562931898E+17</v>
      </c>
      <c r="H867" s="40">
        <v>8.4466564199125504E+16</v>
      </c>
    </row>
    <row r="868" spans="1:8">
      <c r="A868" s="2">
        <v>41374</v>
      </c>
      <c r="B868" s="37" t="s">
        <v>29521</v>
      </c>
      <c r="C868" s="12">
        <f t="shared" si="13"/>
        <v>5.6729711404995553E-3</v>
      </c>
      <c r="D868" s="3" t="s">
        <v>29522</v>
      </c>
      <c r="E868" s="3" t="s">
        <v>29523</v>
      </c>
      <c r="F868" s="3" t="s">
        <v>15539</v>
      </c>
      <c r="G868" s="40">
        <v>-3.0175807524202803E+17</v>
      </c>
      <c r="H868" s="40">
        <v>7.9734561248095008E+16</v>
      </c>
    </row>
    <row r="869" spans="1:8">
      <c r="A869" s="2">
        <v>41375</v>
      </c>
      <c r="B869" s="37" t="s">
        <v>29524</v>
      </c>
      <c r="C869" s="12">
        <f t="shared" si="13"/>
        <v>5.3708549812893367E-3</v>
      </c>
      <c r="D869" s="3" t="s">
        <v>29525</v>
      </c>
      <c r="E869" s="3" t="s">
        <v>29526</v>
      </c>
      <c r="F869" s="3" t="s">
        <v>15539</v>
      </c>
      <c r="G869" s="40">
        <v>-2.8156456219438598E+17</v>
      </c>
      <c r="H869" s="40">
        <v>9.1691921226614E+16</v>
      </c>
    </row>
    <row r="870" spans="1:8">
      <c r="A870" s="2">
        <v>41376</v>
      </c>
      <c r="B870" s="37" t="s">
        <v>29527</v>
      </c>
      <c r="C870" s="12">
        <f t="shared" si="13"/>
        <v>-8.2061078798058226E-3</v>
      </c>
      <c r="D870" s="3" t="s">
        <v>29528</v>
      </c>
      <c r="E870" s="3" t="s">
        <v>29529</v>
      </c>
      <c r="F870" s="3" t="s">
        <v>15472</v>
      </c>
      <c r="G870" s="40">
        <v>-3.0863467109553101E+17</v>
      </c>
      <c r="H870" s="40">
        <v>7.37654883340848E+16</v>
      </c>
    </row>
    <row r="871" spans="1:8">
      <c r="A871" s="2">
        <v>41376</v>
      </c>
      <c r="B871" s="37" t="s">
        <v>29527</v>
      </c>
      <c r="C871" s="12">
        <f t="shared" si="13"/>
        <v>0</v>
      </c>
      <c r="D871" s="3" t="s">
        <v>29528</v>
      </c>
      <c r="E871" s="3" t="s">
        <v>29529</v>
      </c>
      <c r="F871" s="3" t="s">
        <v>15472</v>
      </c>
      <c r="G871" s="40">
        <v>-3.0863467109553101E+17</v>
      </c>
      <c r="H871" s="40">
        <v>7.37654883340848E+16</v>
      </c>
    </row>
    <row r="872" spans="1:8">
      <c r="A872" s="2">
        <v>41377</v>
      </c>
      <c r="B872" s="37" t="s">
        <v>29530</v>
      </c>
      <c r="C872" s="12">
        <f t="shared" si="13"/>
        <v>-7.8312153616089892E-5</v>
      </c>
      <c r="D872" s="3" t="s">
        <v>29531</v>
      </c>
      <c r="E872" s="3" t="s">
        <v>29532</v>
      </c>
      <c r="F872" s="3" t="s">
        <v>15472</v>
      </c>
      <c r="G872" s="40">
        <v>-2.7725502006247802E+17</v>
      </c>
      <c r="H872" s="40">
        <v>7.37578756396344E+16</v>
      </c>
    </row>
    <row r="873" spans="1:8">
      <c r="A873" s="2">
        <v>41378</v>
      </c>
      <c r="B873" s="37" t="s">
        <v>29533</v>
      </c>
      <c r="C873" s="12">
        <f t="shared" si="13"/>
        <v>-7.4411400909423758E-5</v>
      </c>
      <c r="D873" s="3" t="s">
        <v>29534</v>
      </c>
      <c r="E873" s="3" t="s">
        <v>29535</v>
      </c>
      <c r="F873" s="3" t="s">
        <v>15472</v>
      </c>
      <c r="G873" s="40">
        <v>-2.9110068420553498E+17</v>
      </c>
      <c r="H873" s="40">
        <v>5.29571395596208E+16</v>
      </c>
    </row>
    <row r="874" spans="1:8">
      <c r="A874" s="2">
        <v>41379</v>
      </c>
      <c r="B874" s="37" t="s">
        <v>29536</v>
      </c>
      <c r="C874" s="12">
        <f t="shared" si="13"/>
        <v>-1.9250799052491874E-2</v>
      </c>
      <c r="D874" s="3" t="s">
        <v>29537</v>
      </c>
      <c r="E874" s="3" t="s">
        <v>29538</v>
      </c>
      <c r="F874" s="3" t="s">
        <v>15539</v>
      </c>
      <c r="G874" s="40">
        <v>-4.4274264782992301E+17</v>
      </c>
      <c r="H874" s="40">
        <v>-1.951128782964E+16</v>
      </c>
    </row>
    <row r="875" spans="1:8">
      <c r="A875" s="2">
        <v>41380</v>
      </c>
      <c r="B875" s="37" t="s">
        <v>29539</v>
      </c>
      <c r="C875" s="12">
        <f t="shared" si="13"/>
        <v>9.9769610838436567E-4</v>
      </c>
      <c r="D875" s="3" t="s">
        <v>29540</v>
      </c>
      <c r="E875" s="3" t="s">
        <v>29541</v>
      </c>
      <c r="F875" s="3" t="s">
        <v>15472</v>
      </c>
      <c r="G875" s="40">
        <v>-4.3544479430744499E+17</v>
      </c>
      <c r="H875" s="40">
        <v>-4.4591754877744E+16</v>
      </c>
    </row>
    <row r="876" spans="1:8">
      <c r="A876" s="2">
        <v>41381</v>
      </c>
      <c r="B876" s="37" t="s">
        <v>29542</v>
      </c>
      <c r="C876" s="12">
        <f t="shared" si="13"/>
        <v>-2.9916301417190769E-3</v>
      </c>
      <c r="D876" s="3" t="s">
        <v>29543</v>
      </c>
      <c r="E876" s="3" t="s">
        <v>29544</v>
      </c>
      <c r="F876" s="3" t="s">
        <v>15539</v>
      </c>
      <c r="G876" s="40">
        <v>-3.9026636522933702E+17</v>
      </c>
      <c r="H876" s="40">
        <v>-5.37819612261448E+16</v>
      </c>
    </row>
    <row r="877" spans="1:8">
      <c r="A877" s="2">
        <v>41382</v>
      </c>
      <c r="B877" s="37" t="s">
        <v>29545</v>
      </c>
      <c r="C877" s="12">
        <f t="shared" si="13"/>
        <v>1.6449297816793274E-3</v>
      </c>
      <c r="D877" s="3" t="s">
        <v>29546</v>
      </c>
      <c r="E877" s="3" t="s">
        <v>29547</v>
      </c>
      <c r="F877" s="3" t="s">
        <v>15539</v>
      </c>
      <c r="G877" s="40">
        <v>-2.9356523762127002E+17</v>
      </c>
      <c r="H877" s="40">
        <v>-5.0512227413235696E+16</v>
      </c>
    </row>
    <row r="878" spans="1:8">
      <c r="A878" s="2">
        <v>41383</v>
      </c>
      <c r="B878" s="37" t="s">
        <v>29548</v>
      </c>
      <c r="C878" s="12">
        <f t="shared" si="13"/>
        <v>6.6837059475542652E-5</v>
      </c>
      <c r="D878" s="3" t="s">
        <v>29549</v>
      </c>
      <c r="E878" s="3" t="s">
        <v>29550</v>
      </c>
      <c r="F878" s="3" t="s">
        <v>15486</v>
      </c>
      <c r="G878" s="40">
        <v>-2.8447361064644701E+17</v>
      </c>
      <c r="H878" s="40">
        <v>-5.0272612991769296E+16</v>
      </c>
    </row>
    <row r="879" spans="1:8">
      <c r="A879" s="2">
        <v>41384</v>
      </c>
      <c r="B879" s="37" t="s">
        <v>29551</v>
      </c>
      <c r="C879" s="12">
        <f t="shared" si="13"/>
        <v>-1.8697330970398091E-4</v>
      </c>
      <c r="D879" s="3" t="s">
        <v>29552</v>
      </c>
      <c r="E879" s="3" t="s">
        <v>29553</v>
      </c>
      <c r="F879" s="3" t="s">
        <v>15486</v>
      </c>
      <c r="G879" s="40">
        <v>-2.6691322590767101E+17</v>
      </c>
      <c r="H879" s="40">
        <v>-6.2670534520015904E+16</v>
      </c>
    </row>
    <row r="880" spans="1:8">
      <c r="A880" s="2">
        <v>41385</v>
      </c>
      <c r="B880" s="37" t="s">
        <v>29554</v>
      </c>
      <c r="C880" s="12">
        <f t="shared" si="13"/>
        <v>-7.4145245449286888E-5</v>
      </c>
      <c r="D880" s="3" t="s">
        <v>29555</v>
      </c>
      <c r="E880" s="3" t="s">
        <v>29556</v>
      </c>
      <c r="F880" s="3" t="s">
        <v>15486</v>
      </c>
      <c r="G880" s="40">
        <v>-2.9063196273500403E+17</v>
      </c>
      <c r="H880" s="40">
        <v>-6.0850239423204E+16</v>
      </c>
    </row>
    <row r="881" spans="1:8">
      <c r="A881" s="2">
        <v>41386</v>
      </c>
      <c r="B881" s="37" t="s">
        <v>29557</v>
      </c>
      <c r="C881" s="12">
        <f t="shared" si="13"/>
        <v>1.5321421325321626E-3</v>
      </c>
      <c r="D881" s="3" t="s">
        <v>29558</v>
      </c>
      <c r="E881" s="3" t="s">
        <v>29559</v>
      </c>
      <c r="F881" s="3" t="s">
        <v>15486</v>
      </c>
      <c r="G881" s="40">
        <v>-2.7587829002445699E+17</v>
      </c>
      <c r="H881" s="40">
        <v>-6.21683332645334E+16</v>
      </c>
    </row>
    <row r="882" spans="1:8">
      <c r="A882" s="2">
        <v>41387</v>
      </c>
      <c r="B882" s="37" t="s">
        <v>29560</v>
      </c>
      <c r="C882" s="12">
        <f t="shared" si="13"/>
        <v>1.2611587276987486E-3</v>
      </c>
      <c r="D882" s="3" t="s">
        <v>29561</v>
      </c>
      <c r="E882" s="3" t="s">
        <v>29562</v>
      </c>
      <c r="F882" s="3" t="s">
        <v>15493</v>
      </c>
      <c r="G882" s="40">
        <v>-2.64002097512356E+17</v>
      </c>
      <c r="H882" s="40">
        <v>-8.5031639083895504E+16</v>
      </c>
    </row>
    <row r="883" spans="1:8">
      <c r="A883" s="2">
        <v>41388</v>
      </c>
      <c r="B883" s="37" t="s">
        <v>29563</v>
      </c>
      <c r="C883" s="12">
        <f t="shared" si="13"/>
        <v>1.7984808754273329E-3</v>
      </c>
      <c r="D883" s="3" t="s">
        <v>29564</v>
      </c>
      <c r="E883" s="3" t="s">
        <v>29565</v>
      </c>
      <c r="F883" s="3" t="s">
        <v>27294</v>
      </c>
      <c r="G883" s="40">
        <v>-2.4703028644291901E+17</v>
      </c>
      <c r="H883" s="40">
        <v>-7.90557138322084E+16</v>
      </c>
    </row>
    <row r="884" spans="1:8">
      <c r="A884" s="2">
        <v>41389</v>
      </c>
      <c r="B884" s="37" t="s">
        <v>29566</v>
      </c>
      <c r="C884" s="12">
        <f t="shared" si="13"/>
        <v>6.0021197396517793E-3</v>
      </c>
      <c r="D884" s="3" t="s">
        <v>29567</v>
      </c>
      <c r="E884" s="3" t="s">
        <v>29568</v>
      </c>
      <c r="F884" s="3" t="s">
        <v>15501</v>
      </c>
      <c r="G884" s="40">
        <v>-2.3434844134424198E+17</v>
      </c>
      <c r="H884" s="40">
        <v>-6.76769306030802E+16</v>
      </c>
    </row>
    <row r="885" spans="1:8">
      <c r="A885" s="2">
        <v>41390</v>
      </c>
      <c r="B885" s="37" t="s">
        <v>29569</v>
      </c>
      <c r="C885" s="12">
        <f t="shared" si="13"/>
        <v>-3.3965440085724124E-3</v>
      </c>
      <c r="D885" s="3" t="s">
        <v>29570</v>
      </c>
      <c r="E885" s="3" t="s">
        <v>29571</v>
      </c>
      <c r="F885" s="3" t="s">
        <v>27338</v>
      </c>
      <c r="G885" s="40">
        <v>-2.8043682349721101E+17</v>
      </c>
      <c r="H885" s="40">
        <v>-7.39525261291804E+16</v>
      </c>
    </row>
    <row r="886" spans="1:8">
      <c r="A886" s="2">
        <v>41391</v>
      </c>
      <c r="B886" s="37" t="s">
        <v>29572</v>
      </c>
      <c r="C886" s="12">
        <f t="shared" si="13"/>
        <v>-5.8651148041888226E-4</v>
      </c>
      <c r="D886" s="3" t="s">
        <v>29573</v>
      </c>
      <c r="E886" s="3" t="s">
        <v>29574</v>
      </c>
      <c r="F886" s="3" t="s">
        <v>27338</v>
      </c>
      <c r="G886" s="40">
        <v>-2.8485754630064701E+17</v>
      </c>
      <c r="H886" s="40">
        <v>-7.87538453064384E+16</v>
      </c>
    </row>
    <row r="887" spans="1:8">
      <c r="A887" s="2">
        <v>41392</v>
      </c>
      <c r="B887" s="37" t="s">
        <v>29575</v>
      </c>
      <c r="C887" s="12">
        <f t="shared" si="13"/>
        <v>-7.2035211176519641E-5</v>
      </c>
      <c r="D887" s="3" t="s">
        <v>29576</v>
      </c>
      <c r="E887" s="3" t="s">
        <v>29577</v>
      </c>
      <c r="F887" s="3" t="s">
        <v>27338</v>
      </c>
      <c r="G887" s="40">
        <v>-2.8482113705563398E+17</v>
      </c>
      <c r="H887" s="40">
        <v>-6.9855512579922096E+16</v>
      </c>
    </row>
    <row r="888" spans="1:8">
      <c r="A888" s="2">
        <v>41393</v>
      </c>
      <c r="B888" s="37" t="s">
        <v>29578</v>
      </c>
      <c r="C888" s="12">
        <f t="shared" si="13"/>
        <v>2.8591434211144729E-3</v>
      </c>
      <c r="D888" s="3" t="s">
        <v>29579</v>
      </c>
      <c r="E888" s="3" t="s">
        <v>29580</v>
      </c>
      <c r="F888" s="3" t="s">
        <v>15505</v>
      </c>
      <c r="G888" s="40">
        <v>-2.5885661019642301E+17</v>
      </c>
      <c r="H888" s="40">
        <v>-6.71168368443844E+16</v>
      </c>
    </row>
    <row r="889" spans="1:8">
      <c r="A889" s="2">
        <v>41394</v>
      </c>
      <c r="B889" s="37" t="s">
        <v>29581</v>
      </c>
      <c r="C889" s="12">
        <f t="shared" si="13"/>
        <v>-4.7288099645147073E-3</v>
      </c>
      <c r="D889" s="3" t="s">
        <v>29582</v>
      </c>
      <c r="E889" s="3" t="s">
        <v>29583</v>
      </c>
      <c r="F889" s="3" t="s">
        <v>29411</v>
      </c>
      <c r="G889" s="40">
        <v>-2.9974037742441299E+17</v>
      </c>
      <c r="H889" s="40">
        <v>-3.80349985103646E+16</v>
      </c>
    </row>
    <row r="890" spans="1:8">
      <c r="A890" s="2">
        <v>41395</v>
      </c>
      <c r="B890" s="37" t="s">
        <v>29584</v>
      </c>
      <c r="C890" s="12">
        <f t="shared" si="13"/>
        <v>8.0240464888862789E-5</v>
      </c>
      <c r="D890" s="3" t="s">
        <v>29585</v>
      </c>
      <c r="E890" s="3" t="s">
        <v>29586</v>
      </c>
      <c r="F890" s="3" t="s">
        <v>29411</v>
      </c>
      <c r="G890" s="40">
        <v>-2.85242388924784E+17</v>
      </c>
      <c r="H890" s="40">
        <v>-1.17000570333317E+16</v>
      </c>
    </row>
    <row r="891" spans="1:8">
      <c r="A891" s="2">
        <v>41396</v>
      </c>
      <c r="B891" s="37" t="s">
        <v>29587</v>
      </c>
      <c r="C891" s="12">
        <f t="shared" si="13"/>
        <v>1.5842742441918771E-3</v>
      </c>
      <c r="D891" s="3" t="s">
        <v>29588</v>
      </c>
      <c r="E891" s="3" t="s">
        <v>29589</v>
      </c>
      <c r="F891" s="3" t="s">
        <v>14241</v>
      </c>
      <c r="G891" s="40">
        <v>-2.6849606565713501E+17</v>
      </c>
      <c r="H891" s="40">
        <v>-0.83644017083936895</v>
      </c>
    </row>
    <row r="892" spans="1:8">
      <c r="A892" s="2">
        <v>41397</v>
      </c>
      <c r="B892" s="37" t="s">
        <v>29590</v>
      </c>
      <c r="C892" s="12">
        <f t="shared" si="13"/>
        <v>7.286091573158307E-3</v>
      </c>
      <c r="D892" s="3" t="s">
        <v>29591</v>
      </c>
      <c r="E892" s="3" t="s">
        <v>29592</v>
      </c>
      <c r="F892" s="3" t="s">
        <v>14241</v>
      </c>
      <c r="G892" s="40">
        <v>0.71249503775816503</v>
      </c>
      <c r="H892" s="40">
        <v>0.65019233324643499</v>
      </c>
    </row>
    <row r="893" spans="1:8">
      <c r="A893" s="2">
        <v>41398</v>
      </c>
      <c r="B893" s="37" t="s">
        <v>29593</v>
      </c>
      <c r="C893" s="12">
        <f t="shared" si="13"/>
        <v>-2.3527928404769112E-4</v>
      </c>
      <c r="D893" s="3" t="s">
        <v>29594</v>
      </c>
      <c r="E893" s="3" t="s">
        <v>29595</v>
      </c>
      <c r="F893" s="3" t="s">
        <v>14241</v>
      </c>
      <c r="G893" s="40">
        <v>-6.2326480278546496E+16</v>
      </c>
      <c r="H893" s="40">
        <v>0.61822035172065504</v>
      </c>
    </row>
    <row r="894" spans="1:8">
      <c r="A894" s="2">
        <v>41399</v>
      </c>
      <c r="B894" s="37" t="s">
        <v>29596</v>
      </c>
      <c r="C894" s="12">
        <f t="shared" si="13"/>
        <v>-6.8651941370569228E-5</v>
      </c>
      <c r="D894" s="3" t="s">
        <v>29597</v>
      </c>
      <c r="E894" s="3" t="s">
        <v>29598</v>
      </c>
      <c r="F894" s="3" t="s">
        <v>14241</v>
      </c>
      <c r="G894" s="40">
        <v>6.23345236632948E+16</v>
      </c>
      <c r="H894" s="40">
        <v>1.87640075094714E+16</v>
      </c>
    </row>
    <row r="895" spans="1:8">
      <c r="A895" s="2">
        <v>41400</v>
      </c>
      <c r="B895" s="37" t="s">
        <v>29599</v>
      </c>
      <c r="C895" s="12">
        <f t="shared" si="13"/>
        <v>-8.1235906945947914E-3</v>
      </c>
      <c r="D895" s="3" t="s">
        <v>29600</v>
      </c>
      <c r="E895" s="3" t="s">
        <v>29601</v>
      </c>
      <c r="F895" s="3" t="s">
        <v>29411</v>
      </c>
      <c r="G895" s="40">
        <v>-3.7333811072460096E+16</v>
      </c>
      <c r="H895" s="40">
        <v>6.66934047946672E+16</v>
      </c>
    </row>
    <row r="896" spans="1:8">
      <c r="A896" s="2">
        <v>41401</v>
      </c>
      <c r="B896" s="37" t="s">
        <v>29602</v>
      </c>
      <c r="C896" s="12">
        <f t="shared" si="13"/>
        <v>-4.8640369820399584E-3</v>
      </c>
      <c r="D896" s="3" t="s">
        <v>29603</v>
      </c>
      <c r="E896" s="3" t="s">
        <v>29604</v>
      </c>
      <c r="F896" s="3" t="s">
        <v>29605</v>
      </c>
      <c r="G896" s="40">
        <v>-9.1943104529547104E+16</v>
      </c>
      <c r="H896" s="40">
        <v>-0.76826248330801294</v>
      </c>
    </row>
    <row r="897" spans="1:8">
      <c r="A897" s="2">
        <v>41402</v>
      </c>
      <c r="B897" s="37" t="s">
        <v>29606</v>
      </c>
      <c r="C897" s="12">
        <f t="shared" si="13"/>
        <v>-3.4196110131646225E-3</v>
      </c>
      <c r="D897" s="3" t="s">
        <v>29607</v>
      </c>
      <c r="E897" s="3" t="s">
        <v>29608</v>
      </c>
      <c r="F897" s="3" t="s">
        <v>29605</v>
      </c>
      <c r="G897" s="40">
        <v>-5.85570162857566E+16</v>
      </c>
      <c r="H897" s="40">
        <v>-1.98625287428823E+16</v>
      </c>
    </row>
    <row r="898" spans="1:8">
      <c r="A898" s="2">
        <v>41403</v>
      </c>
      <c r="B898" s="37" t="s">
        <v>29609</v>
      </c>
      <c r="C898" s="12">
        <f t="shared" si="13"/>
        <v>5.5395751852087283E-3</v>
      </c>
      <c r="D898" s="3" t="s">
        <v>29610</v>
      </c>
      <c r="E898" s="3" t="s">
        <v>29611</v>
      </c>
      <c r="F898" s="3" t="s">
        <v>15132</v>
      </c>
      <c r="G898" s="40">
        <v>-1.6738214432940899E+17</v>
      </c>
      <c r="H898" s="40">
        <v>-0.86802188091062904</v>
      </c>
    </row>
    <row r="899" spans="1:8">
      <c r="A899" s="2">
        <v>41404</v>
      </c>
      <c r="B899" s="37" t="s">
        <v>29612</v>
      </c>
      <c r="C899" s="12">
        <f t="shared" ref="C899:C962" si="14">+(B899-B898)/B898</f>
        <v>-8.433731350928975E-3</v>
      </c>
      <c r="D899" s="3" t="s">
        <v>29613</v>
      </c>
      <c r="E899" s="3" t="s">
        <v>29614</v>
      </c>
      <c r="F899" s="3" t="s">
        <v>15036</v>
      </c>
      <c r="G899" s="40">
        <v>-2.9886312043179398E+17</v>
      </c>
      <c r="H899" s="40">
        <v>-2.5421366930737E+16</v>
      </c>
    </row>
    <row r="900" spans="1:8">
      <c r="A900" s="2">
        <v>41405</v>
      </c>
      <c r="B900" s="37" t="s">
        <v>29615</v>
      </c>
      <c r="C900" s="12">
        <f t="shared" si="14"/>
        <v>-5.716230279416149E-4</v>
      </c>
      <c r="D900" s="3" t="s">
        <v>29616</v>
      </c>
      <c r="E900" s="3" t="s">
        <v>29617</v>
      </c>
      <c r="F900" s="3" t="s">
        <v>15036</v>
      </c>
      <c r="G900" s="40">
        <v>-3.4765350922635597E+17</v>
      </c>
      <c r="H900" s="40">
        <v>-2.64121705031196E+16</v>
      </c>
    </row>
    <row r="901" spans="1:8">
      <c r="A901" s="2">
        <v>41405</v>
      </c>
      <c r="B901" s="37" t="s">
        <v>29615</v>
      </c>
      <c r="C901" s="12">
        <f t="shared" si="14"/>
        <v>0</v>
      </c>
      <c r="D901" s="3" t="s">
        <v>29616</v>
      </c>
      <c r="E901" s="3" t="s">
        <v>29617</v>
      </c>
      <c r="F901" s="3" t="s">
        <v>15036</v>
      </c>
      <c r="G901" s="40">
        <v>-3.4765350922635597E+17</v>
      </c>
      <c r="H901" s="40">
        <v>-2.64121705031196E+16</v>
      </c>
    </row>
    <row r="902" spans="1:8">
      <c r="A902" s="2">
        <v>41406</v>
      </c>
      <c r="B902" s="37" t="s">
        <v>29618</v>
      </c>
      <c r="C902" s="12">
        <f t="shared" si="14"/>
        <v>-6.6987086874799442E-5</v>
      </c>
      <c r="D902" s="3" t="s">
        <v>29619</v>
      </c>
      <c r="E902" s="3" t="s">
        <v>29620</v>
      </c>
      <c r="F902" s="3" t="s">
        <v>15036</v>
      </c>
      <c r="G902" s="40">
        <v>-2.7945080065976E+17</v>
      </c>
      <c r="H902" s="40">
        <v>-9.07357959049504E-2</v>
      </c>
    </row>
    <row r="903" spans="1:8">
      <c r="A903" s="2">
        <v>41407</v>
      </c>
      <c r="B903" s="37" t="s">
        <v>29621</v>
      </c>
      <c r="C903" s="12">
        <f t="shared" si="14"/>
        <v>-6.6985287799040496E-5</v>
      </c>
      <c r="D903" s="3" t="s">
        <v>29622</v>
      </c>
      <c r="E903" s="3" t="s">
        <v>29623</v>
      </c>
      <c r="F903" s="3" t="s">
        <v>15036</v>
      </c>
      <c r="G903" s="40">
        <v>-2.7935148745049402E+17</v>
      </c>
      <c r="H903" s="40">
        <v>1.02231776238104E+16</v>
      </c>
    </row>
    <row r="904" spans="1:8">
      <c r="A904" s="2">
        <v>41408</v>
      </c>
      <c r="B904" s="37" t="s">
        <v>29624</v>
      </c>
      <c r="C904" s="12">
        <f t="shared" si="14"/>
        <v>2.9131168598838333E-4</v>
      </c>
      <c r="D904" s="3" t="s">
        <v>29625</v>
      </c>
      <c r="E904" s="3" t="s">
        <v>29626</v>
      </c>
      <c r="F904" s="3" t="s">
        <v>15016</v>
      </c>
      <c r="G904" s="40">
        <v>-2.7613807208168499E+17</v>
      </c>
      <c r="H904" s="40">
        <v>9.8238171866827009E-3</v>
      </c>
    </row>
    <row r="905" spans="1:8">
      <c r="A905" s="2">
        <v>41409</v>
      </c>
      <c r="B905" s="37" t="s">
        <v>29627</v>
      </c>
      <c r="C905" s="12">
        <f t="shared" si="14"/>
        <v>5.1718860433278037E-3</v>
      </c>
      <c r="D905" s="3" t="s">
        <v>29628</v>
      </c>
      <c r="E905" s="3" t="s">
        <v>29629</v>
      </c>
      <c r="F905" s="3" t="s">
        <v>15016</v>
      </c>
      <c r="G905" s="40">
        <v>-2.36071896171133E+16</v>
      </c>
      <c r="H905" s="40">
        <v>1.65045276698414E+16</v>
      </c>
    </row>
    <row r="906" spans="1:8">
      <c r="A906" s="2">
        <v>41410</v>
      </c>
      <c r="B906" s="37" t="s">
        <v>29630</v>
      </c>
      <c r="C906" s="12">
        <f t="shared" si="14"/>
        <v>6.4279841701980634E-3</v>
      </c>
      <c r="D906" s="3" t="s">
        <v>29631</v>
      </c>
      <c r="E906" s="3" t="s">
        <v>29632</v>
      </c>
      <c r="F906" s="3" t="s">
        <v>15003</v>
      </c>
      <c r="G906" s="40">
        <v>4.2825615404830496E+16</v>
      </c>
      <c r="H906" s="40">
        <v>2.99570987186177E+16</v>
      </c>
    </row>
    <row r="907" spans="1:8">
      <c r="A907" s="2">
        <v>41411</v>
      </c>
      <c r="B907" s="37" t="s">
        <v>29633</v>
      </c>
      <c r="C907" s="12">
        <f t="shared" si="14"/>
        <v>6.0853739389952173E-3</v>
      </c>
      <c r="D907" s="3" t="s">
        <v>29634</v>
      </c>
      <c r="E907" s="3" t="s">
        <v>29635</v>
      </c>
      <c r="F907" s="3" t="s">
        <v>15036</v>
      </c>
      <c r="G907" s="40">
        <v>1.64394299070172E+17</v>
      </c>
      <c r="H907" s="40">
        <v>4.28674380649596E+16</v>
      </c>
    </row>
    <row r="908" spans="1:8">
      <c r="A908" s="2">
        <v>41412</v>
      </c>
      <c r="B908" s="37" t="s">
        <v>29636</v>
      </c>
      <c r="C908" s="12">
        <f t="shared" si="14"/>
        <v>-7.8211036972882276E-5</v>
      </c>
      <c r="D908" s="3" t="s">
        <v>29637</v>
      </c>
      <c r="E908" s="3" t="s">
        <v>29638</v>
      </c>
      <c r="F908" s="3" t="s">
        <v>15036</v>
      </c>
      <c r="G908" s="40">
        <v>1.4025572963924701E+17</v>
      </c>
      <c r="H908" s="40">
        <v>3.7046051403456896E+16</v>
      </c>
    </row>
    <row r="909" spans="1:8">
      <c r="A909" s="2">
        <v>41413</v>
      </c>
      <c r="B909" s="37" t="s">
        <v>29639</v>
      </c>
      <c r="C909" s="12">
        <f t="shared" si="14"/>
        <v>-7.3341125339787528E-5</v>
      </c>
      <c r="D909" s="3" t="s">
        <v>29640</v>
      </c>
      <c r="E909" s="3" t="s">
        <v>29641</v>
      </c>
      <c r="F909" s="3" t="s">
        <v>15036</v>
      </c>
      <c r="G909" s="40">
        <v>1.38312673879916E+17</v>
      </c>
      <c r="H909" s="40">
        <v>4.0080298743377E+16</v>
      </c>
    </row>
    <row r="910" spans="1:8">
      <c r="A910" s="2">
        <v>41414</v>
      </c>
      <c r="B910" s="37" t="s">
        <v>29642</v>
      </c>
      <c r="C910" s="12">
        <f t="shared" si="14"/>
        <v>-8.9638751548071899E-4</v>
      </c>
      <c r="D910" s="3" t="s">
        <v>29643</v>
      </c>
      <c r="E910" s="3" t="s">
        <v>29644</v>
      </c>
      <c r="F910" s="3" t="s">
        <v>15003</v>
      </c>
      <c r="G910" s="40">
        <v>1.2852466173744899E+17</v>
      </c>
      <c r="H910" s="40">
        <v>3.63404462640164E+16</v>
      </c>
    </row>
    <row r="911" spans="1:8">
      <c r="A911" s="2">
        <v>41415</v>
      </c>
      <c r="B911" s="37" t="s">
        <v>29645</v>
      </c>
      <c r="C911" s="12">
        <f t="shared" si="14"/>
        <v>-1.4637978091041014E-3</v>
      </c>
      <c r="D911" s="3" t="s">
        <v>29646</v>
      </c>
      <c r="E911" s="3" t="s">
        <v>29647</v>
      </c>
      <c r="F911" s="3" t="s">
        <v>15003</v>
      </c>
      <c r="G911" s="40">
        <v>1.0959015429341501E+17</v>
      </c>
      <c r="H911" s="40">
        <v>3.7061743897964496E+16</v>
      </c>
    </row>
    <row r="912" spans="1:8">
      <c r="A912" s="2">
        <v>41416</v>
      </c>
      <c r="B912" s="37" t="s">
        <v>29648</v>
      </c>
      <c r="C912" s="12">
        <f t="shared" si="14"/>
        <v>2.6072118537862018E-3</v>
      </c>
      <c r="D912" s="3" t="s">
        <v>29649</v>
      </c>
      <c r="E912" s="3" t="s">
        <v>29650</v>
      </c>
      <c r="F912" s="3" t="s">
        <v>15068</v>
      </c>
      <c r="G912" s="40">
        <v>1.2416857455471699E+17</v>
      </c>
      <c r="H912" s="40">
        <v>4.6663033998848304E+16</v>
      </c>
    </row>
    <row r="913" spans="1:8">
      <c r="A913" s="2">
        <v>41417</v>
      </c>
      <c r="B913" s="37" t="s">
        <v>29651</v>
      </c>
      <c r="C913" s="12">
        <f t="shared" si="14"/>
        <v>1.2189539701170072E-3</v>
      </c>
      <c r="D913" s="3" t="s">
        <v>29652</v>
      </c>
      <c r="E913" s="3" t="s">
        <v>29653</v>
      </c>
      <c r="F913" s="3" t="s">
        <v>15068</v>
      </c>
      <c r="G913" s="40">
        <v>1.2359218673029E+17</v>
      </c>
      <c r="H913" s="40">
        <v>4.9418215375383E+16</v>
      </c>
    </row>
    <row r="914" spans="1:8">
      <c r="A914" s="2">
        <v>41418</v>
      </c>
      <c r="B914" s="37" t="s">
        <v>29654</v>
      </c>
      <c r="C914" s="12">
        <f t="shared" si="14"/>
        <v>1.3771376745946365E-3</v>
      </c>
      <c r="D914" s="3" t="s">
        <v>29655</v>
      </c>
      <c r="E914" s="3" t="s">
        <v>29656</v>
      </c>
      <c r="F914" s="3" t="s">
        <v>15064</v>
      </c>
      <c r="G914" s="40">
        <v>1.1785609147336E+17</v>
      </c>
      <c r="H914" s="40">
        <v>5.25177633428888E+16</v>
      </c>
    </row>
    <row r="915" spans="1:8">
      <c r="A915" s="2">
        <v>41419</v>
      </c>
      <c r="B915" s="37" t="s">
        <v>29657</v>
      </c>
      <c r="C915" s="12">
        <f t="shared" si="14"/>
        <v>1.1774477339787578E-3</v>
      </c>
      <c r="D915" s="3" t="s">
        <v>29658</v>
      </c>
      <c r="E915" s="3" t="s">
        <v>29659</v>
      </c>
      <c r="F915" s="3" t="s">
        <v>15064</v>
      </c>
      <c r="G915" s="40">
        <v>5.4347745891031904E+16</v>
      </c>
      <c r="H915" s="40">
        <v>6.6665646177784304E+16</v>
      </c>
    </row>
    <row r="916" spans="1:8">
      <c r="A916" s="2">
        <v>41420</v>
      </c>
      <c r="B916" s="37" t="s">
        <v>29660</v>
      </c>
      <c r="C916" s="12">
        <f t="shared" si="14"/>
        <v>-7.1857117291120189E-5</v>
      </c>
      <c r="D916" s="3" t="s">
        <v>29661</v>
      </c>
      <c r="E916" s="3" t="s">
        <v>29662</v>
      </c>
      <c r="F916" s="3" t="s">
        <v>15064</v>
      </c>
      <c r="G916" s="40">
        <v>9.7948008405888096E+16</v>
      </c>
      <c r="H916" s="40">
        <v>6.9385772627310096E+16</v>
      </c>
    </row>
    <row r="917" spans="1:8">
      <c r="A917" s="2">
        <v>41421</v>
      </c>
      <c r="B917" s="37" t="s">
        <v>29663</v>
      </c>
      <c r="C917" s="12">
        <f t="shared" si="14"/>
        <v>-5.457928805771158E-4</v>
      </c>
      <c r="D917" s="3" t="s">
        <v>29664</v>
      </c>
      <c r="E917" s="3" t="s">
        <v>29665</v>
      </c>
      <c r="F917" s="3" t="s">
        <v>15068</v>
      </c>
      <c r="G917" s="40">
        <v>9.8492385354836192E+16</v>
      </c>
      <c r="H917" s="40">
        <v>7.1278542482102304E+16</v>
      </c>
    </row>
    <row r="918" spans="1:8">
      <c r="A918" s="2">
        <v>41422</v>
      </c>
      <c r="B918" s="37" t="s">
        <v>29666</v>
      </c>
      <c r="C918" s="12">
        <f t="shared" si="14"/>
        <v>2.619032968540901E-3</v>
      </c>
      <c r="D918" s="3" t="s">
        <v>29667</v>
      </c>
      <c r="E918" s="3" t="s">
        <v>29668</v>
      </c>
      <c r="F918" s="3" t="s">
        <v>15036</v>
      </c>
      <c r="G918" s="40">
        <v>1.35006510773232E+17</v>
      </c>
      <c r="H918" s="40">
        <v>7.20022804608992E+16</v>
      </c>
    </row>
    <row r="919" spans="1:8">
      <c r="A919" s="2">
        <v>41423</v>
      </c>
      <c r="B919" s="37" t="s">
        <v>29669</v>
      </c>
      <c r="C919" s="12">
        <f t="shared" si="14"/>
        <v>-3.5807505606349458E-3</v>
      </c>
      <c r="D919" s="3" t="s">
        <v>29670</v>
      </c>
      <c r="E919" s="3" t="s">
        <v>29671</v>
      </c>
      <c r="F919" s="3" t="s">
        <v>15040</v>
      </c>
      <c r="G919" s="40">
        <v>4.9441159174131E+16</v>
      </c>
      <c r="H919" s="40">
        <v>5.3144250902751104E+16</v>
      </c>
    </row>
    <row r="920" spans="1:8">
      <c r="A920" s="2">
        <v>41424</v>
      </c>
      <c r="B920" s="37" t="s">
        <v>29672</v>
      </c>
      <c r="C920" s="12">
        <f t="shared" si="14"/>
        <v>3.5966327404627187E-3</v>
      </c>
      <c r="D920" s="3" t="s">
        <v>29673</v>
      </c>
      <c r="E920" s="3" t="s">
        <v>29674</v>
      </c>
      <c r="F920" s="3" t="s">
        <v>15040</v>
      </c>
      <c r="G920" s="40">
        <v>1.6137963454756E+17</v>
      </c>
      <c r="H920" s="40">
        <v>6.1014217785358E+16</v>
      </c>
    </row>
    <row r="921" spans="1:8">
      <c r="A921" s="2">
        <v>41425</v>
      </c>
      <c r="B921" s="37" t="s">
        <v>29675</v>
      </c>
      <c r="C921" s="12">
        <f t="shared" si="14"/>
        <v>-3.4366761798735189E-3</v>
      </c>
      <c r="D921" s="3" t="s">
        <v>29676</v>
      </c>
      <c r="E921" s="3" t="s">
        <v>29677</v>
      </c>
      <c r="F921" s="3" t="s">
        <v>15044</v>
      </c>
      <c r="G921" s="40">
        <v>1.12653287017896E+17</v>
      </c>
      <c r="H921" s="40">
        <v>5.3807082821525696E+16</v>
      </c>
    </row>
    <row r="922" spans="1:8">
      <c r="A922" s="2">
        <v>41426</v>
      </c>
      <c r="B922" s="37" t="s">
        <v>29678</v>
      </c>
      <c r="C922" s="12">
        <f t="shared" si="14"/>
        <v>-1.3959089475362907E-3</v>
      </c>
      <c r="D922" s="3" t="s">
        <v>29679</v>
      </c>
      <c r="E922" s="3" t="s">
        <v>29680</v>
      </c>
      <c r="F922" s="3" t="s">
        <v>15044</v>
      </c>
      <c r="G922" s="40">
        <v>7.30359889029796E+16</v>
      </c>
      <c r="H922" s="40">
        <v>4.4701959330162E+16</v>
      </c>
    </row>
    <row r="923" spans="1:8">
      <c r="A923" s="2">
        <v>41427</v>
      </c>
      <c r="B923" s="37" t="s">
        <v>29681</v>
      </c>
      <c r="C923" s="12">
        <f t="shared" si="14"/>
        <v>-7.2967500082340888E-5</v>
      </c>
      <c r="D923" s="3" t="s">
        <v>29682</v>
      </c>
      <c r="E923" s="3" t="s">
        <v>29683</v>
      </c>
      <c r="F923" s="3" t="s">
        <v>15044</v>
      </c>
      <c r="G923" s="40">
        <v>-1.85476956480447E+16</v>
      </c>
      <c r="H923" s="40">
        <v>3.6616556111191E+16</v>
      </c>
    </row>
    <row r="924" spans="1:8">
      <c r="A924" s="2">
        <v>41428</v>
      </c>
      <c r="B924" s="37" t="s">
        <v>29684</v>
      </c>
      <c r="C924" s="12">
        <f t="shared" si="14"/>
        <v>-7.2714917864323469E-5</v>
      </c>
      <c r="D924" s="3" t="s">
        <v>29685</v>
      </c>
      <c r="E924" s="3" t="s">
        <v>29686</v>
      </c>
      <c r="F924" s="3" t="s">
        <v>15044</v>
      </c>
      <c r="G924" s="40">
        <v>-1.66042932648782E+16</v>
      </c>
      <c r="H924" s="40">
        <v>2.45564042963688E+16</v>
      </c>
    </row>
    <row r="925" spans="1:8">
      <c r="A925" s="2">
        <v>41429</v>
      </c>
      <c r="B925" s="37" t="s">
        <v>29687</v>
      </c>
      <c r="C925" s="12">
        <f t="shared" si="14"/>
        <v>3.7837783028198723E-3</v>
      </c>
      <c r="D925" s="3" t="s">
        <v>29688</v>
      </c>
      <c r="E925" s="3" t="s">
        <v>29689</v>
      </c>
      <c r="F925" s="3" t="s">
        <v>15330</v>
      </c>
      <c r="G925" s="40">
        <v>3.04964716776632E+16</v>
      </c>
      <c r="H925" s="40">
        <v>1.85962710788474E+16</v>
      </c>
    </row>
    <row r="926" spans="1:8">
      <c r="A926" s="2">
        <v>41430</v>
      </c>
      <c r="B926" s="37" t="s">
        <v>29690</v>
      </c>
      <c r="C926" s="12">
        <f t="shared" si="14"/>
        <v>-3.0302461773239068E-3</v>
      </c>
      <c r="D926" s="3" t="s">
        <v>29691</v>
      </c>
      <c r="E926" s="3" t="s">
        <v>29692</v>
      </c>
      <c r="F926" s="3" t="s">
        <v>29693</v>
      </c>
      <c r="G926" s="40">
        <v>9.6756725380229904E+16</v>
      </c>
      <c r="H926" s="40">
        <v>0.76166949247189397</v>
      </c>
    </row>
    <row r="927" spans="1:8">
      <c r="A927" s="2">
        <v>41431</v>
      </c>
      <c r="B927" s="37" t="s">
        <v>29694</v>
      </c>
      <c r="C927" s="12">
        <f t="shared" si="14"/>
        <v>-2.2586962070859735E-3</v>
      </c>
      <c r="D927" s="3" t="s">
        <v>29695</v>
      </c>
      <c r="E927" s="3" t="s">
        <v>29696</v>
      </c>
      <c r="F927" s="3" t="s">
        <v>29697</v>
      </c>
      <c r="G927" s="40">
        <v>1.32207216877546E+17</v>
      </c>
      <c r="H927" s="40">
        <v>0.31662355498491801</v>
      </c>
    </row>
    <row r="928" spans="1:8">
      <c r="A928" s="2">
        <v>41432</v>
      </c>
      <c r="B928" s="37" t="s">
        <v>29698</v>
      </c>
      <c r="C928" s="12">
        <f t="shared" si="14"/>
        <v>-1.327938515891114E-3</v>
      </c>
      <c r="D928" s="3" t="s">
        <v>29699</v>
      </c>
      <c r="E928" s="3" t="s">
        <v>29700</v>
      </c>
      <c r="F928" s="3" t="s">
        <v>29701</v>
      </c>
      <c r="G928" s="40">
        <v>1.61460496106836E+17</v>
      </c>
      <c r="H928" s="40">
        <v>6.2558767025922002E-2</v>
      </c>
    </row>
    <row r="929" spans="1:8">
      <c r="A929" s="2">
        <v>41433</v>
      </c>
      <c r="B929" s="37" t="s">
        <v>29702</v>
      </c>
      <c r="C929" s="12">
        <f t="shared" si="14"/>
        <v>1.2567253542866369E-4</v>
      </c>
      <c r="D929" s="3" t="s">
        <v>29703</v>
      </c>
      <c r="E929" s="3" t="s">
        <v>29704</v>
      </c>
      <c r="F929" s="3" t="s">
        <v>29701</v>
      </c>
      <c r="G929" s="40">
        <v>8.7623465070557408E+16</v>
      </c>
      <c r="H929" s="40">
        <v>-0.63738796577363899</v>
      </c>
    </row>
    <row r="930" spans="1:8">
      <c r="A930" s="2">
        <v>41434</v>
      </c>
      <c r="B930" s="37" t="s">
        <v>29705</v>
      </c>
      <c r="C930" s="12">
        <f t="shared" si="14"/>
        <v>-7.0754411539154081E-5</v>
      </c>
      <c r="D930" s="3" t="s">
        <v>29706</v>
      </c>
      <c r="E930" s="3" t="s">
        <v>29707</v>
      </c>
      <c r="F930" s="3" t="s">
        <v>29701</v>
      </c>
      <c r="G930" s="40">
        <v>2.0463868243506099E+17</v>
      </c>
      <c r="H930" s="40">
        <v>-2.27744824809241E+16</v>
      </c>
    </row>
    <row r="931" spans="1:8">
      <c r="A931" s="2">
        <v>41434</v>
      </c>
      <c r="B931" s="37" t="s">
        <v>29705</v>
      </c>
      <c r="C931" s="12">
        <f t="shared" si="14"/>
        <v>0</v>
      </c>
      <c r="D931" s="3" t="s">
        <v>29706</v>
      </c>
      <c r="E931" s="3" t="s">
        <v>29707</v>
      </c>
      <c r="F931" s="3" t="s">
        <v>29701</v>
      </c>
      <c r="G931" s="40">
        <v>2.0463868243506099E+17</v>
      </c>
      <c r="H931" s="40">
        <v>-2.27744824809241E+16</v>
      </c>
    </row>
    <row r="932" spans="1:8">
      <c r="A932" s="2">
        <v>41435</v>
      </c>
      <c r="B932" s="37" t="s">
        <v>29708</v>
      </c>
      <c r="C932" s="12">
        <f t="shared" si="14"/>
        <v>-7.0753177974100442E-5</v>
      </c>
      <c r="D932" s="3" t="s">
        <v>29709</v>
      </c>
      <c r="E932" s="3" t="s">
        <v>29710</v>
      </c>
      <c r="F932" s="3" t="s">
        <v>29701</v>
      </c>
      <c r="G932" s="40">
        <v>2.1200443584859299E+17</v>
      </c>
      <c r="H932" s="40">
        <v>-2.86790152993107E+16</v>
      </c>
    </row>
    <row r="933" spans="1:8">
      <c r="A933" s="2">
        <v>41436</v>
      </c>
      <c r="B933" s="37" t="s">
        <v>29711</v>
      </c>
      <c r="C933" s="12">
        <f t="shared" si="14"/>
        <v>-7.5738072031102076E-3</v>
      </c>
      <c r="D933" s="3" t="s">
        <v>29712</v>
      </c>
      <c r="E933" s="3" t="s">
        <v>29713</v>
      </c>
      <c r="F933" s="3" t="s">
        <v>29714</v>
      </c>
      <c r="G933" s="40">
        <v>1.05825228868336E+17</v>
      </c>
      <c r="H933" s="40">
        <v>-4.81979059454466E+16</v>
      </c>
    </row>
    <row r="934" spans="1:8">
      <c r="A934" s="2">
        <v>41437</v>
      </c>
      <c r="B934" s="37" t="s">
        <v>29715</v>
      </c>
      <c r="C934" s="12">
        <f t="shared" si="14"/>
        <v>-1.2175700159480791E-2</v>
      </c>
      <c r="D934" s="3" t="s">
        <v>29716</v>
      </c>
      <c r="E934" s="3" t="s">
        <v>29717</v>
      </c>
      <c r="F934" s="3" t="s">
        <v>15330</v>
      </c>
      <c r="G934" s="40">
        <v>-4.65230500601064E+16</v>
      </c>
      <c r="H934" s="40">
        <v>-6.52907516063696E+16</v>
      </c>
    </row>
    <row r="935" spans="1:8">
      <c r="A935" s="2">
        <v>41438</v>
      </c>
      <c r="B935" s="37" t="s">
        <v>29718</v>
      </c>
      <c r="C935" s="12">
        <f t="shared" si="14"/>
        <v>2.5751163522855455E-3</v>
      </c>
      <c r="D935" s="3" t="s">
        <v>29719</v>
      </c>
      <c r="E935" s="3" t="s">
        <v>29720</v>
      </c>
      <c r="F935" s="3" t="s">
        <v>29721</v>
      </c>
      <c r="G935" s="40">
        <v>-1.96969233915963E+16</v>
      </c>
      <c r="H935" s="40">
        <v>-6.0257833312658704E+16</v>
      </c>
    </row>
    <row r="936" spans="1:8">
      <c r="A936" s="2">
        <v>41439</v>
      </c>
      <c r="B936" s="37" t="s">
        <v>29722</v>
      </c>
      <c r="C936" s="12">
        <f t="shared" si="14"/>
        <v>2.1560487580806714E-3</v>
      </c>
      <c r="D936" s="3" t="s">
        <v>29723</v>
      </c>
      <c r="E936" s="3" t="s">
        <v>29724</v>
      </c>
      <c r="F936" s="3" t="s">
        <v>29721</v>
      </c>
      <c r="G936" s="40">
        <v>-5.4888394468030304E+16</v>
      </c>
      <c r="H936" s="40">
        <v>-5.59984532824138E+16</v>
      </c>
    </row>
    <row r="937" spans="1:8">
      <c r="A937" s="2">
        <v>41440</v>
      </c>
      <c r="B937" s="37" t="s">
        <v>29725</v>
      </c>
      <c r="C937" s="12">
        <f t="shared" si="14"/>
        <v>8.387819465802261E-5</v>
      </c>
      <c r="D937" s="3" t="s">
        <v>29726</v>
      </c>
      <c r="E937" s="3" t="s">
        <v>29727</v>
      </c>
      <c r="F937" s="3" t="s">
        <v>29721</v>
      </c>
      <c r="G937" s="40">
        <v>-1.2487508054790701E+17</v>
      </c>
      <c r="H937" s="40">
        <v>-5.6155525109069E+16</v>
      </c>
    </row>
    <row r="938" spans="1:8">
      <c r="A938" s="2">
        <v>41441</v>
      </c>
      <c r="B938" s="37" t="s">
        <v>29728</v>
      </c>
      <c r="C938" s="12">
        <f t="shared" si="14"/>
        <v>-7.8675648642580472E-5</v>
      </c>
      <c r="D938" s="3" t="s">
        <v>29729</v>
      </c>
      <c r="E938" s="3" t="s">
        <v>29730</v>
      </c>
      <c r="F938" s="3" t="s">
        <v>29721</v>
      </c>
      <c r="G938" s="40">
        <v>-1.87923105633932E+17</v>
      </c>
      <c r="H938" s="40">
        <v>-5.6192152975693904E+16</v>
      </c>
    </row>
    <row r="939" spans="1:8">
      <c r="A939" s="2">
        <v>41442</v>
      </c>
      <c r="B939" s="37" t="s">
        <v>29731</v>
      </c>
      <c r="C939" s="12">
        <f t="shared" si="14"/>
        <v>2.9161017576782822E-4</v>
      </c>
      <c r="D939" s="3" t="s">
        <v>29732</v>
      </c>
      <c r="E939" s="3" t="s">
        <v>29733</v>
      </c>
      <c r="F939" s="3" t="s">
        <v>29721</v>
      </c>
      <c r="G939" s="40">
        <v>-1.84261330971084E+17</v>
      </c>
      <c r="H939" s="40">
        <v>-6.2355435984122096E+16</v>
      </c>
    </row>
    <row r="940" spans="1:8">
      <c r="A940" s="2">
        <v>41443</v>
      </c>
      <c r="B940" s="37" t="s">
        <v>29734</v>
      </c>
      <c r="C940" s="12">
        <f t="shared" si="14"/>
        <v>9.7299798491294696E-3</v>
      </c>
      <c r="D940" s="3" t="s">
        <v>29735</v>
      </c>
      <c r="E940" s="3" t="s">
        <v>29736</v>
      </c>
      <c r="F940" s="3" t="s">
        <v>29721</v>
      </c>
      <c r="G940" s="40">
        <v>-8.14506792422852E+16</v>
      </c>
      <c r="H940" s="40">
        <v>-3.2094496160823E+16</v>
      </c>
    </row>
    <row r="941" spans="1:8">
      <c r="A941" s="2">
        <v>41444</v>
      </c>
      <c r="B941" s="37" t="s">
        <v>29737</v>
      </c>
      <c r="C941" s="12">
        <f t="shared" si="14"/>
        <v>-8.0749286255670481E-3</v>
      </c>
      <c r="D941" s="3" t="s">
        <v>29738</v>
      </c>
      <c r="E941" s="3" t="s">
        <v>29739</v>
      </c>
      <c r="F941" s="3" t="s">
        <v>29740</v>
      </c>
      <c r="G941" s="40">
        <v>-1.5860370676404099E+17</v>
      </c>
      <c r="H941" s="40">
        <v>-3.82783633945524E+16</v>
      </c>
    </row>
    <row r="942" spans="1:8">
      <c r="A942" s="2">
        <v>41445</v>
      </c>
      <c r="B942" s="37" t="s">
        <v>29741</v>
      </c>
      <c r="C942" s="12">
        <f t="shared" si="14"/>
        <v>-2.2483428656068481E-2</v>
      </c>
      <c r="D942" s="3" t="s">
        <v>29742</v>
      </c>
      <c r="E942" s="3" t="s">
        <v>29743</v>
      </c>
      <c r="F942" s="3" t="s">
        <v>29744</v>
      </c>
      <c r="G942" s="40">
        <v>-3.50492142493216E+17</v>
      </c>
      <c r="H942" s="40">
        <v>-8.1524700841010096E+16</v>
      </c>
    </row>
    <row r="943" spans="1:8">
      <c r="A943" s="2">
        <v>41446</v>
      </c>
      <c r="B943" s="37" t="s">
        <v>29745</v>
      </c>
      <c r="C943" s="12">
        <f t="shared" si="14"/>
        <v>-7.6397761608098386E-3</v>
      </c>
      <c r="D943" s="3" t="s">
        <v>29746</v>
      </c>
      <c r="E943" s="3" t="s">
        <v>29747</v>
      </c>
      <c r="F943" s="3" t="s">
        <v>15293</v>
      </c>
      <c r="G943" s="40">
        <v>-4.2680404064411802E+17</v>
      </c>
      <c r="H943" s="40">
        <v>-9.56056892113764E+16</v>
      </c>
    </row>
    <row r="944" spans="1:8">
      <c r="A944" s="2">
        <v>41447</v>
      </c>
      <c r="B944" s="37" t="s">
        <v>29748</v>
      </c>
      <c r="C944" s="12">
        <f t="shared" si="14"/>
        <v>-9.9907254883435095E-4</v>
      </c>
      <c r="D944" s="3" t="s">
        <v>29749</v>
      </c>
      <c r="E944" s="3" t="s">
        <v>29750</v>
      </c>
      <c r="F944" s="3" t="s">
        <v>15293</v>
      </c>
      <c r="G944" s="40">
        <v>-4.4206380341484198E+17</v>
      </c>
      <c r="H944" s="40">
        <v>-1.05658971130024E+17</v>
      </c>
    </row>
    <row r="945" spans="1:8">
      <c r="A945" s="2">
        <v>41448</v>
      </c>
      <c r="B945" s="37" t="s">
        <v>29751</v>
      </c>
      <c r="C945" s="12">
        <f t="shared" si="14"/>
        <v>-7.2426309656340257E-5</v>
      </c>
      <c r="D945" s="3" t="s">
        <v>29752</v>
      </c>
      <c r="E945" s="3" t="s">
        <v>29753</v>
      </c>
      <c r="F945" s="3" t="s">
        <v>15293</v>
      </c>
      <c r="G945" s="40">
        <v>-4.5181120434067597E+17</v>
      </c>
      <c r="H945" s="40">
        <v>-1.05665502690478E+17</v>
      </c>
    </row>
    <row r="946" spans="1:8">
      <c r="A946" s="2">
        <v>41449</v>
      </c>
      <c r="B946" s="37" t="s">
        <v>29754</v>
      </c>
      <c r="C946" s="12">
        <f t="shared" si="14"/>
        <v>-1.3372583987485651E-2</v>
      </c>
      <c r="D946" s="3" t="s">
        <v>29755</v>
      </c>
      <c r="E946" s="3" t="s">
        <v>29756</v>
      </c>
      <c r="F946" s="3" t="s">
        <v>15236</v>
      </c>
      <c r="G946" s="40">
        <v>-5.41250122724192E+17</v>
      </c>
      <c r="H946" s="40">
        <v>-1.2707465692982701E+17</v>
      </c>
    </row>
    <row r="947" spans="1:8">
      <c r="A947" s="2">
        <v>41450</v>
      </c>
      <c r="B947" s="37" t="s">
        <v>29757</v>
      </c>
      <c r="C947" s="12">
        <f t="shared" si="14"/>
        <v>-1.1360155354679465E-2</v>
      </c>
      <c r="D947" s="3" t="s">
        <v>29758</v>
      </c>
      <c r="E947" s="3" t="s">
        <v>29759</v>
      </c>
      <c r="F947" s="3" t="s">
        <v>15288</v>
      </c>
      <c r="G947" s="40">
        <v>-6.0043632816375795E+17</v>
      </c>
      <c r="H947" s="40">
        <v>-1.6217640917717901E+17</v>
      </c>
    </row>
    <row r="948" spans="1:8">
      <c r="A948" s="2">
        <v>41451</v>
      </c>
      <c r="B948" s="37" t="s">
        <v>29760</v>
      </c>
      <c r="C948" s="12">
        <f t="shared" si="14"/>
        <v>6.0639153177204017E-3</v>
      </c>
      <c r="D948" s="3" t="s">
        <v>29761</v>
      </c>
      <c r="E948" s="3" t="s">
        <v>29762</v>
      </c>
      <c r="F948" s="3" t="s">
        <v>15267</v>
      </c>
      <c r="G948" s="40">
        <v>-5.6707250310753798E+17</v>
      </c>
      <c r="H948" s="40">
        <v>-1.5678613706326499E+17</v>
      </c>
    </row>
    <row r="949" spans="1:8">
      <c r="A949" s="2">
        <v>41452</v>
      </c>
      <c r="B949" s="37" t="s">
        <v>29763</v>
      </c>
      <c r="C949" s="12">
        <f t="shared" si="14"/>
        <v>-3.9273287695037703E-4</v>
      </c>
      <c r="D949" s="3" t="s">
        <v>29764</v>
      </c>
      <c r="E949" s="3" t="s">
        <v>29765</v>
      </c>
      <c r="F949" s="3" t="s">
        <v>27753</v>
      </c>
      <c r="G949" s="40">
        <v>-5.8263220489358605E+17</v>
      </c>
      <c r="H949" s="40">
        <v>-1.5735994285740899E+17</v>
      </c>
    </row>
    <row r="950" spans="1:8">
      <c r="A950" s="2">
        <v>41453</v>
      </c>
      <c r="B950" s="37" t="s">
        <v>29766</v>
      </c>
      <c r="C950" s="12">
        <f t="shared" si="14"/>
        <v>1.5715932015627085E-2</v>
      </c>
      <c r="D950" s="3" t="s">
        <v>29767</v>
      </c>
      <c r="E950" s="3" t="s">
        <v>29768</v>
      </c>
      <c r="F950" s="3" t="s">
        <v>27753</v>
      </c>
      <c r="G950" s="40">
        <v>-4.7292894982106202E+17</v>
      </c>
      <c r="H950" s="40">
        <v>-1.3018871891614499E+17</v>
      </c>
    </row>
    <row r="951" spans="1:8">
      <c r="A951" s="2">
        <v>41454</v>
      </c>
      <c r="B951" s="37" t="s">
        <v>29769</v>
      </c>
      <c r="C951" s="12">
        <f t="shared" si="14"/>
        <v>-7.2860206569831082E-5</v>
      </c>
      <c r="D951" s="3" t="s">
        <v>29770</v>
      </c>
      <c r="E951" s="3" t="s">
        <v>29771</v>
      </c>
      <c r="F951" s="3" t="s">
        <v>27753</v>
      </c>
      <c r="G951" s="40">
        <v>-4.95903189638776E+17</v>
      </c>
      <c r="H951" s="40">
        <v>-1.30216524494736E+17</v>
      </c>
    </row>
    <row r="952" spans="1:8">
      <c r="A952" s="2">
        <v>41455</v>
      </c>
      <c r="B952" s="37" t="s">
        <v>29772</v>
      </c>
      <c r="C952" s="12">
        <f t="shared" si="14"/>
        <v>-6.8517135927110382E-5</v>
      </c>
      <c r="D952" s="3" t="s">
        <v>29773</v>
      </c>
      <c r="E952" s="3" t="s">
        <v>29774</v>
      </c>
      <c r="F952" s="3" t="s">
        <v>27753</v>
      </c>
      <c r="G952" s="40">
        <v>-4.7477875805756698E+17</v>
      </c>
      <c r="H952" s="40">
        <v>-1.30237163264772E+17</v>
      </c>
    </row>
    <row r="953" spans="1:8">
      <c r="A953" s="2">
        <v>41456</v>
      </c>
      <c r="B953" s="37" t="s">
        <v>29775</v>
      </c>
      <c r="C953" s="12">
        <f t="shared" si="14"/>
        <v>-6.8242255949642775E-5</v>
      </c>
      <c r="D953" s="3" t="s">
        <v>29776</v>
      </c>
      <c r="E953" s="3" t="s">
        <v>29777</v>
      </c>
      <c r="F953" s="3" t="s">
        <v>27753</v>
      </c>
      <c r="G953" s="40">
        <v>-4.6621950193324499E+17</v>
      </c>
      <c r="H953" s="40">
        <v>-1.2456584154961101E+17</v>
      </c>
    </row>
    <row r="954" spans="1:8">
      <c r="A954" s="2">
        <v>41457</v>
      </c>
      <c r="B954" s="37" t="s">
        <v>29778</v>
      </c>
      <c r="C954" s="12">
        <f t="shared" si="14"/>
        <v>-8.5941541088240675E-3</v>
      </c>
      <c r="D954" s="3" t="s">
        <v>29779</v>
      </c>
      <c r="E954" s="3" t="s">
        <v>29780</v>
      </c>
      <c r="F954" s="3" t="s">
        <v>27691</v>
      </c>
      <c r="G954" s="40">
        <v>-5.1900426908068499E+17</v>
      </c>
      <c r="H954" s="40">
        <v>-1.4699347383691299E+17</v>
      </c>
    </row>
    <row r="955" spans="1:8">
      <c r="A955" s="2">
        <v>41458</v>
      </c>
      <c r="B955" s="37" t="s">
        <v>29781</v>
      </c>
      <c r="C955" s="12">
        <f t="shared" si="14"/>
        <v>2.1149932171633267E-3</v>
      </c>
      <c r="D955" s="3" t="s">
        <v>29782</v>
      </c>
      <c r="E955" s="3" t="s">
        <v>29783</v>
      </c>
      <c r="F955" s="3" t="s">
        <v>27691</v>
      </c>
      <c r="G955" s="40">
        <v>-5.0604304938982099E+17</v>
      </c>
      <c r="H955" s="40">
        <v>-1.3998855456170899E+17</v>
      </c>
    </row>
    <row r="956" spans="1:8">
      <c r="A956" s="2">
        <v>41459</v>
      </c>
      <c r="B956" s="37" t="s">
        <v>29784</v>
      </c>
      <c r="C956" s="12">
        <f t="shared" si="14"/>
        <v>4.303859215647108E-3</v>
      </c>
      <c r="D956" s="3" t="s">
        <v>29785</v>
      </c>
      <c r="E956" s="3" t="s">
        <v>29786</v>
      </c>
      <c r="F956" s="3" t="s">
        <v>27672</v>
      </c>
      <c r="G956" s="40">
        <v>-5.0292022071425997E+17</v>
      </c>
      <c r="H956" s="40">
        <v>-1.32325903014666E+17</v>
      </c>
    </row>
    <row r="957" spans="1:8">
      <c r="A957" s="2">
        <v>41460</v>
      </c>
      <c r="B957" s="37" t="s">
        <v>29787</v>
      </c>
      <c r="C957" s="12">
        <f t="shared" si="14"/>
        <v>-5.7403321993928736E-3</v>
      </c>
      <c r="D957" s="3" t="s">
        <v>29788</v>
      </c>
      <c r="E957" s="3" t="s">
        <v>29789</v>
      </c>
      <c r="F957" s="3" t="s">
        <v>27691</v>
      </c>
      <c r="G957" s="40">
        <v>-5.19112877853872E+17</v>
      </c>
      <c r="H957" s="40">
        <v>-1.42257049859174E+17</v>
      </c>
    </row>
    <row r="958" spans="1:8">
      <c r="A958" s="2">
        <v>41461</v>
      </c>
      <c r="B958" s="37" t="s">
        <v>29790</v>
      </c>
      <c r="C958" s="12">
        <f t="shared" si="14"/>
        <v>-1.4282786196834322E-3</v>
      </c>
      <c r="D958" s="3" t="s">
        <v>29791</v>
      </c>
      <c r="E958" s="3" t="s">
        <v>29792</v>
      </c>
      <c r="F958" s="3" t="s">
        <v>27691</v>
      </c>
      <c r="G958" s="40">
        <v>-5.1422058413534298E+17</v>
      </c>
      <c r="H958" s="40">
        <v>-1.4460093846204099E+17</v>
      </c>
    </row>
    <row r="959" spans="1:8">
      <c r="A959" s="2">
        <v>41462</v>
      </c>
      <c r="B959" s="37" t="s">
        <v>29793</v>
      </c>
      <c r="C959" s="12">
        <f t="shared" si="14"/>
        <v>-7.0829313144268134E-5</v>
      </c>
      <c r="D959" s="3" t="s">
        <v>29794</v>
      </c>
      <c r="E959" s="3" t="s">
        <v>29795</v>
      </c>
      <c r="F959" s="3" t="s">
        <v>27691</v>
      </c>
      <c r="G959" s="40">
        <v>-5.0672827962406202E+17</v>
      </c>
      <c r="H959" s="40">
        <v>-1.336501242433E+17</v>
      </c>
    </row>
    <row r="960" spans="1:8">
      <c r="A960" s="2">
        <v>41463</v>
      </c>
      <c r="B960" s="37" t="s">
        <v>29796</v>
      </c>
      <c r="C960" s="12">
        <f t="shared" si="14"/>
        <v>-7.5957559732700195E-4</v>
      </c>
      <c r="D960" s="3" t="s">
        <v>29797</v>
      </c>
      <c r="E960" s="3" t="s">
        <v>29798</v>
      </c>
      <c r="F960" s="3" t="s">
        <v>27779</v>
      </c>
      <c r="G960" s="40">
        <v>-5.1201423049023302E+17</v>
      </c>
      <c r="H960" s="40">
        <v>-1.53371394175556E+17</v>
      </c>
    </row>
    <row r="961" spans="1:8">
      <c r="A961" s="2">
        <v>41463</v>
      </c>
      <c r="B961" s="37" t="s">
        <v>29796</v>
      </c>
      <c r="C961" s="12">
        <f t="shared" si="14"/>
        <v>0</v>
      </c>
      <c r="D961" s="3" t="s">
        <v>29797</v>
      </c>
      <c r="E961" s="3" t="s">
        <v>29798</v>
      </c>
      <c r="F961" s="3" t="s">
        <v>27779</v>
      </c>
      <c r="G961" s="40">
        <v>-5.1201423049023302E+17</v>
      </c>
      <c r="H961" s="40">
        <v>-1.53371394175556E+17</v>
      </c>
    </row>
    <row r="962" spans="1:8">
      <c r="A962" s="2">
        <v>41464</v>
      </c>
      <c r="B962" s="37" t="s">
        <v>29799</v>
      </c>
      <c r="C962" s="12">
        <f t="shared" si="14"/>
        <v>-1.8190934338288777E-3</v>
      </c>
      <c r="D962" s="3" t="s">
        <v>29800</v>
      </c>
      <c r="E962" s="3" t="s">
        <v>29801</v>
      </c>
      <c r="F962" s="3" t="s">
        <v>27111</v>
      </c>
      <c r="G962" s="40">
        <v>-5.2229439086643699E+17</v>
      </c>
      <c r="H962" s="40">
        <v>-1.4619860352879398E+17</v>
      </c>
    </row>
    <row r="963" spans="1:8">
      <c r="A963" s="2">
        <v>41465</v>
      </c>
      <c r="B963" s="37" t="s">
        <v>29802</v>
      </c>
      <c r="C963" s="12">
        <f t="shared" ref="C963:C1026" si="15">+(B963-B962)/B962</f>
        <v>-9.5529410369327768E-3</v>
      </c>
      <c r="D963" s="3" t="s">
        <v>29803</v>
      </c>
      <c r="E963" s="3" t="s">
        <v>29804</v>
      </c>
      <c r="F963" s="3" t="s">
        <v>27119</v>
      </c>
      <c r="G963" s="40">
        <v>-5.7458321638750899E+17</v>
      </c>
      <c r="H963" s="40">
        <v>-1.6610298020914499E+17</v>
      </c>
    </row>
    <row r="964" spans="1:8">
      <c r="A964" s="2">
        <v>41466</v>
      </c>
      <c r="B964" s="37" t="s">
        <v>29805</v>
      </c>
      <c r="C964" s="12">
        <f t="shared" si="15"/>
        <v>1.6336705674554607E-2</v>
      </c>
      <c r="D964" s="3" t="s">
        <v>29806</v>
      </c>
      <c r="E964" s="3" t="s">
        <v>29807</v>
      </c>
      <c r="F964" s="3" t="s">
        <v>14772</v>
      </c>
      <c r="G964" s="40">
        <v>-4.3165693550445197E+17</v>
      </c>
      <c r="H964" s="40">
        <v>-1.38120895495782E+17</v>
      </c>
    </row>
    <row r="965" spans="1:8">
      <c r="A965" s="2">
        <v>41467</v>
      </c>
      <c r="B965" s="37" t="s">
        <v>29808</v>
      </c>
      <c r="C965" s="12">
        <f t="shared" si="15"/>
        <v>9.9090235880299454E-3</v>
      </c>
      <c r="D965" s="3" t="s">
        <v>29809</v>
      </c>
      <c r="E965" s="3" t="s">
        <v>29810</v>
      </c>
      <c r="F965" s="3" t="s">
        <v>14772</v>
      </c>
      <c r="G965" s="40">
        <v>-2.5622503269136198E+17</v>
      </c>
      <c r="H965" s="40">
        <v>-1.20586088565546E+17</v>
      </c>
    </row>
    <row r="966" spans="1:8">
      <c r="A966" s="2">
        <v>41468</v>
      </c>
      <c r="B966" s="37" t="s">
        <v>29811</v>
      </c>
      <c r="C966" s="12">
        <f t="shared" si="15"/>
        <v>6.6745717271721769E-4</v>
      </c>
      <c r="D966" s="3" t="s">
        <v>29812</v>
      </c>
      <c r="E966" s="3" t="s">
        <v>29813</v>
      </c>
      <c r="F966" s="3" t="s">
        <v>14772</v>
      </c>
      <c r="G966" s="40">
        <v>-2.7326184950455398E+17</v>
      </c>
      <c r="H966" s="40">
        <v>-1.27534641413956E+17</v>
      </c>
    </row>
    <row r="967" spans="1:8">
      <c r="A967" s="2">
        <v>41469</v>
      </c>
      <c r="B967" s="37" t="s">
        <v>29814</v>
      </c>
      <c r="C967" s="12">
        <f t="shared" si="15"/>
        <v>5.3035843352552491E-6</v>
      </c>
      <c r="D967" s="3" t="s">
        <v>29815</v>
      </c>
      <c r="E967" s="3" t="s">
        <v>29816</v>
      </c>
      <c r="F967" s="3" t="s">
        <v>14772</v>
      </c>
      <c r="G967" s="40">
        <v>-2.9201205128379302E+17</v>
      </c>
      <c r="H967" s="40">
        <v>-1.2290189079035901E+17</v>
      </c>
    </row>
    <row r="968" spans="1:8">
      <c r="A968" s="2">
        <v>41470</v>
      </c>
      <c r="B968" s="37" t="s">
        <v>29817</v>
      </c>
      <c r="C968" s="12">
        <f t="shared" si="15"/>
        <v>1.1007002585760551E-2</v>
      </c>
      <c r="D968" s="3" t="s">
        <v>29818</v>
      </c>
      <c r="E968" s="3" t="s">
        <v>29819</v>
      </c>
      <c r="F968" s="3" t="s">
        <v>14805</v>
      </c>
      <c r="G968" s="40">
        <v>-1.9197461799438701E+17</v>
      </c>
      <c r="H968" s="40">
        <v>-1.0482447629583E+17</v>
      </c>
    </row>
    <row r="969" spans="1:8">
      <c r="A969" s="2">
        <v>41471</v>
      </c>
      <c r="B969" s="37" t="s">
        <v>29820</v>
      </c>
      <c r="C969" s="12">
        <f t="shared" si="15"/>
        <v>7.5210324951088771E-3</v>
      </c>
      <c r="D969" s="3" t="s">
        <v>29821</v>
      </c>
      <c r="E969" s="3" t="s">
        <v>29822</v>
      </c>
      <c r="F969" s="3" t="s">
        <v>15226</v>
      </c>
      <c r="G969" s="40">
        <v>-1.1400240869849E+17</v>
      </c>
      <c r="H969" s="40">
        <v>-8.4575876358329504E+16</v>
      </c>
    </row>
    <row r="970" spans="1:8">
      <c r="A970" s="2">
        <v>41472</v>
      </c>
      <c r="B970" s="37" t="s">
        <v>29823</v>
      </c>
      <c r="C970" s="12">
        <f t="shared" si="15"/>
        <v>1.4860762570561079E-2</v>
      </c>
      <c r="D970" s="3" t="s">
        <v>29824</v>
      </c>
      <c r="E970" s="3" t="s">
        <v>29825</v>
      </c>
      <c r="F970" s="3" t="s">
        <v>14805</v>
      </c>
      <c r="G970" s="40">
        <v>5.6421440286648E+16</v>
      </c>
      <c r="H970" s="40">
        <v>-6.3016007675573904E+16</v>
      </c>
    </row>
    <row r="971" spans="1:8">
      <c r="A971" s="2">
        <v>41473</v>
      </c>
      <c r="B971" s="37" t="s">
        <v>29826</v>
      </c>
      <c r="C971" s="12">
        <f t="shared" si="15"/>
        <v>5.0784481161422618E-3</v>
      </c>
      <c r="D971" s="3" t="s">
        <v>29827</v>
      </c>
      <c r="E971" s="3" t="s">
        <v>29828</v>
      </c>
      <c r="F971" s="3" t="s">
        <v>14798</v>
      </c>
      <c r="G971" s="40">
        <v>-0.12897548485524199</v>
      </c>
      <c r="H971" s="40">
        <v>-6.16897315058128E+16</v>
      </c>
    </row>
    <row r="972" spans="1:8">
      <c r="A972" s="2">
        <v>41474</v>
      </c>
      <c r="B972" s="37" t="s">
        <v>29829</v>
      </c>
      <c r="C972" s="12">
        <f t="shared" si="15"/>
        <v>4.7481839100796423E-3</v>
      </c>
      <c r="D972" s="3" t="s">
        <v>29830</v>
      </c>
      <c r="E972" s="3" t="s">
        <v>29831</v>
      </c>
      <c r="F972" s="3" t="s">
        <v>15262</v>
      </c>
      <c r="G972" s="40">
        <v>1.6764166022220701E+17</v>
      </c>
      <c r="H972" s="40">
        <v>-5.26592234341356E+16</v>
      </c>
    </row>
    <row r="973" spans="1:8">
      <c r="A973" s="2">
        <v>41475</v>
      </c>
      <c r="B973" s="37" t="s">
        <v>29832</v>
      </c>
      <c r="C973" s="12">
        <f t="shared" si="15"/>
        <v>-5.0512082429097023E-5</v>
      </c>
      <c r="D973" s="3" t="s">
        <v>29833</v>
      </c>
      <c r="E973" s="3" t="s">
        <v>29834</v>
      </c>
      <c r="F973" s="3" t="s">
        <v>15262</v>
      </c>
      <c r="G973" s="40">
        <v>5.3885999565021498E+17</v>
      </c>
      <c r="H973" s="40">
        <v>-4.8922607116619696E+16</v>
      </c>
    </row>
    <row r="974" spans="1:8">
      <c r="A974" s="2">
        <v>41476</v>
      </c>
      <c r="B974" s="37" t="s">
        <v>29835</v>
      </c>
      <c r="C974" s="12">
        <f t="shared" si="15"/>
        <v>-5.8460926279908582E-5</v>
      </c>
      <c r="D974" s="3" t="s">
        <v>29836</v>
      </c>
      <c r="E974" s="3" t="s">
        <v>29837</v>
      </c>
      <c r="F974" s="3" t="s">
        <v>15262</v>
      </c>
      <c r="G974" s="40">
        <v>6.8815813576435098E+17</v>
      </c>
      <c r="H974" s="40">
        <v>-5.4388116574476E+16</v>
      </c>
    </row>
    <row r="975" spans="1:8">
      <c r="A975" s="2">
        <v>41477</v>
      </c>
      <c r="B975" s="37" t="s">
        <v>29838</v>
      </c>
      <c r="C975" s="12">
        <f t="shared" si="15"/>
        <v>-1.1511218326428712E-2</v>
      </c>
      <c r="D975" s="3" t="s">
        <v>29839</v>
      </c>
      <c r="E975" s="3" t="s">
        <v>29840</v>
      </c>
      <c r="F975" s="3" t="s">
        <v>15262</v>
      </c>
      <c r="G975" s="40">
        <v>4.8428629201876E+17</v>
      </c>
      <c r="H975" s="40">
        <v>-8.34609374579968E+16</v>
      </c>
    </row>
    <row r="976" spans="1:8">
      <c r="A976" s="2">
        <v>41478</v>
      </c>
      <c r="B976" s="37" t="s">
        <v>29841</v>
      </c>
      <c r="C976" s="12">
        <f t="shared" si="15"/>
        <v>7.4346609369171836E-3</v>
      </c>
      <c r="D976" s="3" t="s">
        <v>29842</v>
      </c>
      <c r="E976" s="3" t="s">
        <v>29843</v>
      </c>
      <c r="F976" s="3" t="s">
        <v>14839</v>
      </c>
      <c r="G976" s="40">
        <v>6.25695479860224E+17</v>
      </c>
      <c r="H976" s="40">
        <v>-8.13336014096208E+16</v>
      </c>
    </row>
    <row r="977" spans="1:8">
      <c r="A977" s="2">
        <v>41479</v>
      </c>
      <c r="B977" s="37" t="s">
        <v>29844</v>
      </c>
      <c r="C977" s="12">
        <f t="shared" si="15"/>
        <v>5.4542339513054677E-3</v>
      </c>
      <c r="D977" s="3" t="s">
        <v>29845</v>
      </c>
      <c r="E977" s="3" t="s">
        <v>29846</v>
      </c>
      <c r="F977" s="3" t="s">
        <v>15236</v>
      </c>
      <c r="G977" s="40">
        <v>1.0460531992729201E+18</v>
      </c>
      <c r="H977" s="40">
        <v>-7.95319587452608E+16</v>
      </c>
    </row>
    <row r="978" spans="1:8">
      <c r="A978" s="2">
        <v>41480</v>
      </c>
      <c r="B978" s="37" t="s">
        <v>29847</v>
      </c>
      <c r="C978" s="12">
        <f t="shared" si="15"/>
        <v>-2.4202981375460787E-3</v>
      </c>
      <c r="D978" s="3" t="s">
        <v>29848</v>
      </c>
      <c r="E978" s="3" t="s">
        <v>29849</v>
      </c>
      <c r="F978" s="3" t="s">
        <v>14238</v>
      </c>
      <c r="G978" s="40">
        <v>1.2828765874842299E+18</v>
      </c>
      <c r="H978" s="40">
        <v>-8.3920028001612496E+16</v>
      </c>
    </row>
    <row r="979" spans="1:8">
      <c r="A979" s="2">
        <v>41481</v>
      </c>
      <c r="B979" s="37" t="s">
        <v>29850</v>
      </c>
      <c r="C979" s="12">
        <f t="shared" si="15"/>
        <v>-2.6012386521717082E-3</v>
      </c>
      <c r="D979" s="3" t="s">
        <v>29851</v>
      </c>
      <c r="E979" s="3" t="s">
        <v>29852</v>
      </c>
      <c r="F979" s="3" t="s">
        <v>14238</v>
      </c>
      <c r="G979" s="40">
        <v>1.05482734144849E+18</v>
      </c>
      <c r="H979" s="40">
        <v>-8.8621872100741696E+16</v>
      </c>
    </row>
    <row r="980" spans="1:8">
      <c r="A980" s="2">
        <v>41482</v>
      </c>
      <c r="B980" s="37" t="s">
        <v>29853</v>
      </c>
      <c r="C980" s="12">
        <f t="shared" si="15"/>
        <v>-3.0748809168312157E-4</v>
      </c>
      <c r="D980" s="3" t="s">
        <v>29854</v>
      </c>
      <c r="E980" s="3" t="s">
        <v>29855</v>
      </c>
      <c r="F980" s="3" t="s">
        <v>14238</v>
      </c>
      <c r="G980" s="40">
        <v>1.05696034625807E+18</v>
      </c>
      <c r="H980" s="40">
        <v>-7.9996081016568608E+16</v>
      </c>
    </row>
    <row r="981" spans="1:8">
      <c r="A981" s="2">
        <v>41483</v>
      </c>
      <c r="B981" s="37" t="s">
        <v>29856</v>
      </c>
      <c r="C981" s="12">
        <f t="shared" si="15"/>
        <v>-7.0629804051767703E-5</v>
      </c>
      <c r="D981" s="3" t="s">
        <v>29857</v>
      </c>
      <c r="E981" s="3" t="s">
        <v>29858</v>
      </c>
      <c r="F981" s="3" t="s">
        <v>14238</v>
      </c>
      <c r="G981" s="40">
        <v>7.0003091155770701E+17</v>
      </c>
      <c r="H981" s="40">
        <v>-7.2775138615392096E+16</v>
      </c>
    </row>
    <row r="982" spans="1:8">
      <c r="A982" s="2">
        <v>41484</v>
      </c>
      <c r="B982" s="37" t="s">
        <v>29859</v>
      </c>
      <c r="C982" s="12">
        <f t="shared" si="15"/>
        <v>-3.7311097152327396E-3</v>
      </c>
      <c r="D982" s="3" t="s">
        <v>29860</v>
      </c>
      <c r="E982" s="3" t="s">
        <v>29861</v>
      </c>
      <c r="F982" s="3" t="s">
        <v>15267</v>
      </c>
      <c r="G982" s="40">
        <v>6.2588594793177894E+17</v>
      </c>
      <c r="H982" s="40">
        <v>-8.1953059390385408E+16</v>
      </c>
    </row>
    <row r="983" spans="1:8">
      <c r="A983" s="2">
        <v>41485</v>
      </c>
      <c r="B983" s="37" t="s">
        <v>29862</v>
      </c>
      <c r="C983" s="12">
        <f t="shared" si="15"/>
        <v>2.1558801863702276E-3</v>
      </c>
      <c r="D983" s="3" t="s">
        <v>29863</v>
      </c>
      <c r="E983" s="3" t="s">
        <v>29864</v>
      </c>
      <c r="F983" s="3" t="s">
        <v>29865</v>
      </c>
      <c r="G983" s="40">
        <v>6.7044183246021901E+17</v>
      </c>
      <c r="H983" s="40">
        <v>-6.47980240848344E+16</v>
      </c>
    </row>
    <row r="984" spans="1:8">
      <c r="A984" s="2">
        <v>41486</v>
      </c>
      <c r="B984" s="37" t="s">
        <v>29866</v>
      </c>
      <c r="C984" s="12">
        <f t="shared" si="15"/>
        <v>3.9945828659287601E-3</v>
      </c>
      <c r="D984" s="3" t="s">
        <v>29867</v>
      </c>
      <c r="E984" s="3" t="s">
        <v>29868</v>
      </c>
      <c r="F984" s="3" t="s">
        <v>27258</v>
      </c>
      <c r="G984" s="40">
        <v>7.5491849903063002E+17</v>
      </c>
      <c r="H984" s="40">
        <v>-8.6752081914779296E+16</v>
      </c>
    </row>
    <row r="985" spans="1:8">
      <c r="A985" s="2">
        <v>41487</v>
      </c>
      <c r="B985" s="37" t="s">
        <v>29869</v>
      </c>
      <c r="C985" s="12">
        <f t="shared" si="15"/>
        <v>1.5649867177147465E-2</v>
      </c>
      <c r="D985" s="3" t="s">
        <v>29870</v>
      </c>
      <c r="E985" s="3" t="s">
        <v>29871</v>
      </c>
      <c r="F985" s="3" t="s">
        <v>29744</v>
      </c>
      <c r="G985" s="40">
        <v>1.3545948857162299E+18</v>
      </c>
      <c r="H985" s="40">
        <v>-5.73993491991022E+16</v>
      </c>
    </row>
    <row r="986" spans="1:8">
      <c r="A986" s="2">
        <v>41488</v>
      </c>
      <c r="B986" s="37" t="s">
        <v>29872</v>
      </c>
      <c r="C986" s="12">
        <f t="shared" si="15"/>
        <v>6.5838916440072882E-3</v>
      </c>
      <c r="D986" s="3" t="s">
        <v>29873</v>
      </c>
      <c r="E986" s="3" t="s">
        <v>29874</v>
      </c>
      <c r="F986" s="3" t="s">
        <v>14239</v>
      </c>
      <c r="G986" s="40">
        <v>1.4855772211839601E+18</v>
      </c>
      <c r="H986" s="40">
        <v>-4.4632986403612304E+16</v>
      </c>
    </row>
    <row r="987" spans="1:8">
      <c r="A987" s="2">
        <v>41489</v>
      </c>
      <c r="B987" s="37" t="s">
        <v>29875</v>
      </c>
      <c r="C987" s="12">
        <f t="shared" si="15"/>
        <v>-7.3921139351476023E-5</v>
      </c>
      <c r="D987" s="3" t="s">
        <v>29876</v>
      </c>
      <c r="E987" s="3" t="s">
        <v>29877</v>
      </c>
      <c r="F987" s="3" t="s">
        <v>14239</v>
      </c>
      <c r="G987" s="40">
        <v>1.3569166199956101E+18</v>
      </c>
      <c r="H987" s="40">
        <v>-5.88992239851728E+16</v>
      </c>
    </row>
    <row r="988" spans="1:8">
      <c r="A988" s="2">
        <v>41490</v>
      </c>
      <c r="B988" s="37" t="s">
        <v>29878</v>
      </c>
      <c r="C988" s="12">
        <f t="shared" si="15"/>
        <v>-7.392007015478065E-5</v>
      </c>
      <c r="D988" s="3" t="s">
        <v>29879</v>
      </c>
      <c r="E988" s="3" t="s">
        <v>29880</v>
      </c>
      <c r="F988" s="3" t="s">
        <v>14239</v>
      </c>
      <c r="G988" s="40">
        <v>1.5256457870487199E+18</v>
      </c>
      <c r="H988" s="40">
        <v>-6.64168765323394E+16</v>
      </c>
    </row>
    <row r="989" spans="1:8">
      <c r="A989" s="2">
        <v>41491</v>
      </c>
      <c r="B989" s="37" t="s">
        <v>29881</v>
      </c>
      <c r="C989" s="12">
        <f t="shared" si="15"/>
        <v>-3.8767003779511203E-3</v>
      </c>
      <c r="D989" s="3" t="s">
        <v>29882</v>
      </c>
      <c r="E989" s="3" t="s">
        <v>29883</v>
      </c>
      <c r="F989" s="3" t="s">
        <v>14239</v>
      </c>
      <c r="G989" s="40">
        <v>1.45132431332464E+18</v>
      </c>
      <c r="H989" s="40">
        <v>-7.90611385687876E+16</v>
      </c>
    </row>
    <row r="990" spans="1:8">
      <c r="A990" s="2">
        <v>41492</v>
      </c>
      <c r="B990" s="37" t="s">
        <v>29884</v>
      </c>
      <c r="C990" s="12">
        <f t="shared" si="15"/>
        <v>-3.7563053941710474E-4</v>
      </c>
      <c r="D990" s="3" t="s">
        <v>29885</v>
      </c>
      <c r="E990" s="3" t="s">
        <v>29886</v>
      </c>
      <c r="F990" s="3" t="s">
        <v>15316</v>
      </c>
      <c r="G990" s="40">
        <v>1.44224859983055E+18</v>
      </c>
      <c r="H990" s="40">
        <v>-7.0863076841206896E+16</v>
      </c>
    </row>
    <row r="991" spans="1:8">
      <c r="A991" s="2">
        <v>41492</v>
      </c>
      <c r="B991" s="37">
        <v>19200.544313999999</v>
      </c>
      <c r="C991" s="12">
        <f t="shared" si="15"/>
        <v>0</v>
      </c>
      <c r="D991" s="21">
        <v>91445447898.949997</v>
      </c>
      <c r="E991" s="21">
        <v>4762648.7250720002</v>
      </c>
      <c r="F991" s="21">
        <v>1178</v>
      </c>
      <c r="G991" s="40">
        <v>144.22485998305501</v>
      </c>
      <c r="H991" s="40">
        <v>-7.0863076841206896</v>
      </c>
    </row>
    <row r="992" spans="1:8">
      <c r="A992" s="2">
        <v>41493</v>
      </c>
      <c r="B992" s="37">
        <v>19199.005701999999</v>
      </c>
      <c r="C992" s="12">
        <f t="shared" si="15"/>
        <v>-8.0133769899346654E-5</v>
      </c>
      <c r="D992" s="21">
        <v>91438550680.479996</v>
      </c>
      <c r="E992" s="21">
        <v>4762671.1559469998</v>
      </c>
      <c r="F992" s="21">
        <v>1178</v>
      </c>
      <c r="G992" s="40">
        <v>146.25297785180001</v>
      </c>
      <c r="H992" s="40">
        <v>-6.77023686468383</v>
      </c>
    </row>
    <row r="993" spans="1:8">
      <c r="A993" s="2">
        <v>41494</v>
      </c>
      <c r="B993" s="37">
        <v>19257.639153</v>
      </c>
      <c r="C993" s="12">
        <f t="shared" si="15"/>
        <v>3.0539837275996825E-3</v>
      </c>
      <c r="D993" s="21">
        <v>89313786843.539993</v>
      </c>
      <c r="E993" s="21">
        <v>4637836.7635300001</v>
      </c>
      <c r="F993" s="21">
        <v>1181</v>
      </c>
      <c r="G993" s="40">
        <v>161.285063833702</v>
      </c>
      <c r="H993" s="40">
        <v>-6.1797507364688302</v>
      </c>
    </row>
    <row r="994" spans="1:8">
      <c r="A994" s="2">
        <v>41495</v>
      </c>
      <c r="B994" s="37">
        <v>19206.904321999999</v>
      </c>
      <c r="C994" s="12">
        <f t="shared" si="15"/>
        <v>-2.6345301517448978E-3</v>
      </c>
      <c r="D994" s="21">
        <v>86985095542.919998</v>
      </c>
      <c r="E994" s="21">
        <v>4528845.1528890003</v>
      </c>
      <c r="F994" s="21">
        <v>1171</v>
      </c>
      <c r="G994" s="40">
        <v>184.377457279878</v>
      </c>
      <c r="H994" s="40">
        <v>-6.6680629881667599</v>
      </c>
    </row>
    <row r="995" spans="1:8">
      <c r="A995" s="2">
        <v>41496</v>
      </c>
      <c r="B995" s="37">
        <v>19205.383931</v>
      </c>
      <c r="C995" s="12">
        <f t="shared" si="15"/>
        <v>-7.9158565821391141E-5</v>
      </c>
      <c r="D995" s="21">
        <v>86978554914.960007</v>
      </c>
      <c r="E995" s="21">
        <v>4528863.1159840003</v>
      </c>
      <c r="F995" s="21">
        <v>1171</v>
      </c>
      <c r="G995" s="40">
        <v>133.26663230305601</v>
      </c>
      <c r="H995" s="40">
        <v>-5.63198002773788</v>
      </c>
    </row>
    <row r="996" spans="1:8">
      <c r="A996" s="2">
        <v>41497</v>
      </c>
      <c r="B996" s="37">
        <v>19203.863666000001</v>
      </c>
      <c r="C996" s="12">
        <f t="shared" si="15"/>
        <v>-7.9158271735734097E-5</v>
      </c>
      <c r="D996" s="21">
        <v>86972011357.259995</v>
      </c>
      <c r="E996" s="21">
        <v>4528880.899681</v>
      </c>
      <c r="F996" s="21">
        <v>1171</v>
      </c>
      <c r="G996" s="40">
        <v>106.69672534495101</v>
      </c>
      <c r="H996" s="40">
        <v>-6.57722678904946</v>
      </c>
    </row>
    <row r="997" spans="1:8">
      <c r="A997" s="2">
        <v>41498</v>
      </c>
      <c r="B997" s="37">
        <v>19278.958727000001</v>
      </c>
      <c r="C997" s="12">
        <f t="shared" si="15"/>
        <v>3.9104141909189899E-3</v>
      </c>
      <c r="D997" s="21">
        <v>87337898950.800003</v>
      </c>
      <c r="E997" s="21">
        <v>4530218.6797759999</v>
      </c>
      <c r="F997" s="21">
        <v>1168</v>
      </c>
      <c r="G997" s="40">
        <v>114.995807800638</v>
      </c>
      <c r="H997" s="40">
        <v>-7.5720595750027799</v>
      </c>
    </row>
    <row r="998" spans="1:8">
      <c r="A998" s="2">
        <v>41499</v>
      </c>
      <c r="B998" s="37">
        <v>19422.011008000001</v>
      </c>
      <c r="C998" s="12">
        <f t="shared" si="15"/>
        <v>7.420124863883693E-3</v>
      </c>
      <c r="D998" s="21">
        <v>88342947319.050003</v>
      </c>
      <c r="E998" s="21">
        <v>4548599.3846410001</v>
      </c>
      <c r="F998" s="21">
        <v>1171</v>
      </c>
      <c r="G998" s="40">
        <v>135.21474347055599</v>
      </c>
      <c r="H998" s="40">
        <v>-6.2897886989838403</v>
      </c>
    </row>
    <row r="999" spans="1:8">
      <c r="A999" s="2">
        <v>41500</v>
      </c>
      <c r="B999" s="37">
        <v>19532.753605000002</v>
      </c>
      <c r="C999" s="12">
        <f t="shared" si="15"/>
        <v>5.7019119675292681E-3</v>
      </c>
      <c r="D999" s="21">
        <v>89038662554.779999</v>
      </c>
      <c r="E999" s="21">
        <v>4558428.5942160003</v>
      </c>
      <c r="F999" s="21">
        <v>1149</v>
      </c>
      <c r="G999" s="40">
        <v>120.630256889854</v>
      </c>
      <c r="H999" s="40">
        <v>-4.6854237607550404</v>
      </c>
    </row>
    <row r="1000" spans="1:8">
      <c r="A1000" s="2">
        <v>41501</v>
      </c>
      <c r="B1000" s="37">
        <v>19434.400881000001</v>
      </c>
      <c r="C1000" s="12">
        <f t="shared" si="15"/>
        <v>-5.0352718305330972E-3</v>
      </c>
      <c r="D1000" s="21">
        <v>74083084411.399994</v>
      </c>
      <c r="E1000" s="21">
        <v>3811956.1733039999</v>
      </c>
      <c r="F1000" s="21">
        <v>1076</v>
      </c>
      <c r="G1000" s="40">
        <v>89.408777298729603</v>
      </c>
      <c r="H1000" s="40">
        <v>-5.4174209655607299</v>
      </c>
    </row>
    <row r="1001" spans="1:8">
      <c r="A1001" s="2">
        <v>41502</v>
      </c>
      <c r="B1001" s="37">
        <v>19370.289546</v>
      </c>
      <c r="C1001" s="12">
        <f t="shared" si="15"/>
        <v>-3.2988583179160268E-3</v>
      </c>
      <c r="D1001" s="21">
        <v>73685415582.899994</v>
      </c>
      <c r="E1001" s="21">
        <v>3804043.063416</v>
      </c>
      <c r="F1001" s="21">
        <v>1072</v>
      </c>
      <c r="G1001" s="40">
        <v>52.053041112905497</v>
      </c>
      <c r="H1001" s="40">
        <v>-6.0363497969862099</v>
      </c>
    </row>
    <row r="1002" spans="1:8">
      <c r="A1002" s="2">
        <v>41503</v>
      </c>
      <c r="B1002" s="37">
        <v>19368.856678</v>
      </c>
      <c r="C1002" s="12">
        <f t="shared" si="15"/>
        <v>-7.3972461619488852E-5</v>
      </c>
      <c r="D1002" s="21">
        <v>73680293013.389999</v>
      </c>
      <c r="E1002" s="21">
        <v>3804060.0040130001</v>
      </c>
      <c r="F1002" s="21">
        <v>1072</v>
      </c>
      <c r="G1002" s="40">
        <v>42.836120371130001</v>
      </c>
      <c r="H1002" s="40">
        <v>-6.4885942326566903</v>
      </c>
    </row>
    <row r="1003" spans="1:8">
      <c r="A1003" s="2">
        <v>41504</v>
      </c>
      <c r="B1003" s="37">
        <v>19367.423939</v>
      </c>
      <c r="C1003" s="12">
        <f t="shared" si="15"/>
        <v>-7.39712737730784E-5</v>
      </c>
      <c r="D1003" s="21">
        <v>73675163831.740005</v>
      </c>
      <c r="E1003" s="21">
        <v>3804076.580596</v>
      </c>
      <c r="F1003" s="21">
        <v>1072</v>
      </c>
      <c r="G1003" s="40">
        <v>34.715492471443397</v>
      </c>
      <c r="H1003" s="40">
        <v>-6.8579610145764498</v>
      </c>
    </row>
    <row r="1004" spans="1:8">
      <c r="A1004" s="2">
        <v>41505</v>
      </c>
      <c r="B1004" s="37">
        <v>19365.991327</v>
      </c>
      <c r="C1004" s="12">
        <f t="shared" si="15"/>
        <v>-7.3970188524436661E-5</v>
      </c>
      <c r="D1004" s="21">
        <v>73670030249.070007</v>
      </c>
      <c r="E1004" s="21">
        <v>3804092.9072619998</v>
      </c>
      <c r="F1004" s="21">
        <v>1072</v>
      </c>
      <c r="G1004" s="40">
        <v>34.677046819146398</v>
      </c>
      <c r="H1004" s="40">
        <v>-6.3268024810811401</v>
      </c>
    </row>
    <row r="1005" spans="1:8">
      <c r="A1005" s="2">
        <v>41506</v>
      </c>
      <c r="B1005" s="37">
        <v>19249.640732</v>
      </c>
      <c r="C1005" s="12">
        <f t="shared" si="15"/>
        <v>-6.0079854955725548E-3</v>
      </c>
      <c r="D1005" s="21">
        <v>73610288937.630005</v>
      </c>
      <c r="E1005" s="21">
        <v>3823982.4817360002</v>
      </c>
      <c r="F1005" s="21">
        <v>1075</v>
      </c>
      <c r="G1005" s="40">
        <v>25.245190304251299</v>
      </c>
      <c r="H1005" s="40">
        <v>-6.5569784200107897</v>
      </c>
    </row>
    <row r="1006" spans="1:8">
      <c r="A1006" s="2">
        <v>41506</v>
      </c>
      <c r="B1006" s="37" t="s">
        <v>29887</v>
      </c>
      <c r="C1006" s="12">
        <f t="shared" si="15"/>
        <v>0</v>
      </c>
      <c r="D1006" s="3" t="s">
        <v>29888</v>
      </c>
      <c r="E1006" s="3" t="s">
        <v>29889</v>
      </c>
      <c r="F1006" s="3" t="s">
        <v>29890</v>
      </c>
      <c r="G1006" s="40">
        <v>2.5245190304251299E+17</v>
      </c>
      <c r="H1006" s="40">
        <v>-6.5569784200107904E+16</v>
      </c>
    </row>
    <row r="1007" spans="1:8">
      <c r="A1007" s="2">
        <v>41507</v>
      </c>
      <c r="B1007" s="37" t="s">
        <v>29891</v>
      </c>
      <c r="C1007" s="12">
        <f t="shared" si="15"/>
        <v>-6.9448324704454267E-4</v>
      </c>
      <c r="D1007" s="3" t="s">
        <v>29892</v>
      </c>
      <c r="E1007" s="3" t="s">
        <v>29893</v>
      </c>
      <c r="F1007" s="3" t="s">
        <v>29894</v>
      </c>
      <c r="G1007" s="40">
        <v>4.29773669055944E+17</v>
      </c>
      <c r="H1007" s="40">
        <v>-8.4902281906909104E+16</v>
      </c>
    </row>
    <row r="1008" spans="1:8">
      <c r="A1008" s="2">
        <v>41508</v>
      </c>
      <c r="B1008" s="37" t="s">
        <v>29895</v>
      </c>
      <c r="C1008" s="12">
        <f t="shared" si="15"/>
        <v>-2.3247453864173703E-3</v>
      </c>
      <c r="D1008" s="3" t="s">
        <v>29896</v>
      </c>
      <c r="E1008" s="3" t="s">
        <v>29897</v>
      </c>
      <c r="F1008" s="3" t="s">
        <v>21077</v>
      </c>
      <c r="G1008" s="40">
        <v>2.70078082273344E+17</v>
      </c>
      <c r="H1008" s="40">
        <v>-8.96775720830552E+16</v>
      </c>
    </row>
    <row r="1009" spans="1:8">
      <c r="A1009" s="2">
        <v>41509</v>
      </c>
      <c r="B1009" s="37" t="s">
        <v>29898</v>
      </c>
      <c r="C1009" s="12">
        <f t="shared" si="15"/>
        <v>-4.7906858411317377E-4</v>
      </c>
      <c r="D1009" s="3" t="s">
        <v>29899</v>
      </c>
      <c r="E1009" s="3" t="s">
        <v>29900</v>
      </c>
      <c r="F1009" s="3" t="s">
        <v>29351</v>
      </c>
      <c r="G1009" s="40">
        <v>1.8183555616572998E+17</v>
      </c>
      <c r="H1009" s="40">
        <v>-9.0444106001851904E+16</v>
      </c>
    </row>
    <row r="1010" spans="1:8">
      <c r="A1010" s="2">
        <v>41510</v>
      </c>
      <c r="B1010" s="37" t="s">
        <v>29901</v>
      </c>
      <c r="C1010" s="12">
        <f t="shared" si="15"/>
        <v>-7.645170361594924E-5</v>
      </c>
      <c r="D1010" s="3" t="s">
        <v>29902</v>
      </c>
      <c r="E1010" s="3" t="s">
        <v>29903</v>
      </c>
      <c r="F1010" s="3" t="s">
        <v>29351</v>
      </c>
      <c r="G1010" s="40">
        <v>2.16066222419184E+17</v>
      </c>
      <c r="H1010" s="40">
        <v>-8.3271171506632E+16</v>
      </c>
    </row>
    <row r="1011" spans="1:8">
      <c r="A1011" s="2">
        <v>41511</v>
      </c>
      <c r="B1011" s="37" t="s">
        <v>29904</v>
      </c>
      <c r="C1011" s="12">
        <f t="shared" si="15"/>
        <v>-7.6450979888361521E-5</v>
      </c>
      <c r="D1011" s="3" t="s">
        <v>29905</v>
      </c>
      <c r="E1011" s="3" t="s">
        <v>29906</v>
      </c>
      <c r="F1011" s="3" t="s">
        <v>29351</v>
      </c>
      <c r="G1011" s="40">
        <v>2.5405297943341402E+17</v>
      </c>
      <c r="H1011" s="40">
        <v>-8.0713299189567296E+16</v>
      </c>
    </row>
    <row r="1012" spans="1:8">
      <c r="A1012" s="2">
        <v>41512</v>
      </c>
      <c r="B1012" s="37" t="s">
        <v>29907</v>
      </c>
      <c r="C1012" s="12">
        <f t="shared" si="15"/>
        <v>-2.550763856675858E-3</v>
      </c>
      <c r="D1012" s="3" t="s">
        <v>29908</v>
      </c>
      <c r="E1012" s="3" t="s">
        <v>29909</v>
      </c>
      <c r="F1012" s="3" t="s">
        <v>29910</v>
      </c>
      <c r="G1012" s="40">
        <v>2.2024105941954202E+17</v>
      </c>
      <c r="H1012" s="40">
        <v>-9.5086243035426208E+16</v>
      </c>
    </row>
    <row r="1013" spans="1:8">
      <c r="A1013" s="2">
        <v>41513</v>
      </c>
      <c r="B1013" s="37" t="s">
        <v>29911</v>
      </c>
      <c r="C1013" s="12">
        <f t="shared" si="15"/>
        <v>-1.5340337434794351E-3</v>
      </c>
      <c r="D1013" s="3" t="s">
        <v>29912</v>
      </c>
      <c r="E1013" s="3" t="s">
        <v>29913</v>
      </c>
      <c r="F1013" s="3" t="s">
        <v>27906</v>
      </c>
      <c r="G1013" s="40">
        <v>1.9869010378472899E+17</v>
      </c>
      <c r="H1013" s="40">
        <v>-9.92959903800984E+16</v>
      </c>
    </row>
    <row r="1014" spans="1:8">
      <c r="A1014" s="2">
        <v>41514</v>
      </c>
      <c r="B1014" s="37" t="s">
        <v>29914</v>
      </c>
      <c r="C1014" s="12">
        <f t="shared" si="15"/>
        <v>1.1126210261835311E-2</v>
      </c>
      <c r="D1014" s="3" t="s">
        <v>29915</v>
      </c>
      <c r="E1014" s="3" t="s">
        <v>29916</v>
      </c>
      <c r="F1014" s="3" t="s">
        <v>27906</v>
      </c>
      <c r="G1014" s="40">
        <v>4.3523816903017798E+17</v>
      </c>
      <c r="H1014" s="40">
        <v>-8.0664571122483696E+16</v>
      </c>
    </row>
    <row r="1015" spans="1:8">
      <c r="A1015" s="2">
        <v>41515</v>
      </c>
      <c r="B1015" s="37" t="s">
        <v>29917</v>
      </c>
      <c r="C1015" s="12">
        <f t="shared" si="15"/>
        <v>-2.598940514900627E-3</v>
      </c>
      <c r="D1015" s="3" t="s">
        <v>29918</v>
      </c>
      <c r="E1015" s="3" t="s">
        <v>29919</v>
      </c>
      <c r="F1015" s="3" t="s">
        <v>29920</v>
      </c>
      <c r="G1015" s="40">
        <v>3.5454764995418202E+17</v>
      </c>
      <c r="H1015" s="40">
        <v>-8.5684971891841504E+16</v>
      </c>
    </row>
    <row r="1016" spans="1:8">
      <c r="A1016" s="2">
        <v>41516</v>
      </c>
      <c r="B1016" s="37" t="s">
        <v>29921</v>
      </c>
      <c r="C1016" s="12">
        <f t="shared" si="15"/>
        <v>6.4174017996701492E-3</v>
      </c>
      <c r="D1016" s="3" t="s">
        <v>29922</v>
      </c>
      <c r="E1016" s="3" t="s">
        <v>29923</v>
      </c>
      <c r="F1016" s="3" t="s">
        <v>27906</v>
      </c>
      <c r="G1016" s="40">
        <v>3.9485789146265203E+17</v>
      </c>
      <c r="H1016" s="40">
        <v>-7.3624502488939808E+16</v>
      </c>
    </row>
    <row r="1017" spans="1:8">
      <c r="A1017" s="2">
        <v>41517</v>
      </c>
      <c r="B1017" s="37" t="s">
        <v>29924</v>
      </c>
      <c r="C1017" s="12">
        <f t="shared" si="15"/>
        <v>-7.6410370465214002E-5</v>
      </c>
      <c r="D1017" s="3" t="s">
        <v>29925</v>
      </c>
      <c r="E1017" s="3" t="s">
        <v>29926</v>
      </c>
      <c r="F1017" s="3" t="s">
        <v>27906</v>
      </c>
      <c r="G1017" s="40">
        <v>1.5364983179719699E+17</v>
      </c>
      <c r="H1017" s="40">
        <v>-7.0718071488836096E+16</v>
      </c>
    </row>
    <row r="1018" spans="1:8">
      <c r="A1018" s="2">
        <v>41518</v>
      </c>
      <c r="B1018" s="37" t="s">
        <v>29927</v>
      </c>
      <c r="C1018" s="12">
        <f t="shared" si="15"/>
        <v>-7.6409400286959537E-5</v>
      </c>
      <c r="D1018" s="3" t="s">
        <v>29928</v>
      </c>
      <c r="E1018" s="3" t="s">
        <v>29929</v>
      </c>
      <c r="F1018" s="3" t="s">
        <v>27906</v>
      </c>
      <c r="G1018" s="40">
        <v>6.4132093068800496E+16</v>
      </c>
      <c r="H1018" s="40">
        <v>-6.6066610766034704E+16</v>
      </c>
    </row>
    <row r="1019" spans="1:8">
      <c r="A1019" s="2">
        <v>41519</v>
      </c>
      <c r="B1019" s="37" t="s">
        <v>29930</v>
      </c>
      <c r="C1019" s="12">
        <f t="shared" si="15"/>
        <v>8.3854427566874205E-4</v>
      </c>
      <c r="D1019" s="3" t="s">
        <v>29931</v>
      </c>
      <c r="E1019" s="3" t="s">
        <v>29932</v>
      </c>
      <c r="F1019" s="3" t="s">
        <v>27906</v>
      </c>
      <c r="G1019" s="40">
        <v>7.6006983032777104E+16</v>
      </c>
      <c r="H1019" s="40">
        <v>-4.96787626222644E+16</v>
      </c>
    </row>
    <row r="1020" spans="1:8">
      <c r="A1020" s="2">
        <v>41520</v>
      </c>
      <c r="B1020" s="37" t="s">
        <v>29933</v>
      </c>
      <c r="C1020" s="12">
        <f t="shared" si="15"/>
        <v>3.0778831721908293E-3</v>
      </c>
      <c r="D1020" s="3" t="s">
        <v>29934</v>
      </c>
      <c r="E1020" s="3" t="s">
        <v>29935</v>
      </c>
      <c r="F1020" s="3" t="s">
        <v>14764</v>
      </c>
      <c r="G1020" s="40">
        <v>1.1800563214266301E+17</v>
      </c>
      <c r="H1020" s="40">
        <v>-3.26952348023663E+16</v>
      </c>
    </row>
    <row r="1021" spans="1:8">
      <c r="A1021" s="2">
        <v>41521</v>
      </c>
      <c r="B1021" s="37" t="s">
        <v>29936</v>
      </c>
      <c r="C1021" s="12">
        <f t="shared" si="15"/>
        <v>4.3864200775137213E-4</v>
      </c>
      <c r="D1021" s="3" t="s">
        <v>29937</v>
      </c>
      <c r="E1021" s="3" t="s">
        <v>29938</v>
      </c>
      <c r="F1021" s="3" t="s">
        <v>27924</v>
      </c>
      <c r="G1021" s="40">
        <v>1.7837955624311699E+17</v>
      </c>
      <c r="H1021" s="40">
        <v>-2.5582581554612E+16</v>
      </c>
    </row>
    <row r="1022" spans="1:8">
      <c r="A1022" s="2">
        <v>41522</v>
      </c>
      <c r="B1022" s="37" t="s">
        <v>29939</v>
      </c>
      <c r="C1022" s="12">
        <f t="shared" si="15"/>
        <v>-1.3581555238969313E-3</v>
      </c>
      <c r="D1022" s="3" t="s">
        <v>29940</v>
      </c>
      <c r="E1022" s="3" t="s">
        <v>29941</v>
      </c>
      <c r="F1022" s="3" t="s">
        <v>27910</v>
      </c>
      <c r="G1022" s="40">
        <v>1.6436492549899398E+17</v>
      </c>
      <c r="H1022" s="40">
        <v>-2.79000227104375E+16</v>
      </c>
    </row>
    <row r="1023" spans="1:8">
      <c r="A1023" s="2">
        <v>41523</v>
      </c>
      <c r="B1023" s="37" t="s">
        <v>29942</v>
      </c>
      <c r="C1023" s="12">
        <f t="shared" si="15"/>
        <v>-5.2448782900034853E-4</v>
      </c>
      <c r="D1023" s="3" t="s">
        <v>29943</v>
      </c>
      <c r="E1023" s="3" t="s">
        <v>29944</v>
      </c>
      <c r="F1023" s="3" t="s">
        <v>14764</v>
      </c>
      <c r="G1023" s="40">
        <v>1.58085103084212E+17</v>
      </c>
      <c r="H1023" s="40">
        <v>-2.8806461946334E+16</v>
      </c>
    </row>
    <row r="1024" spans="1:8">
      <c r="A1024" s="2">
        <v>41524</v>
      </c>
      <c r="B1024" s="37" t="s">
        <v>29945</v>
      </c>
      <c r="C1024" s="12">
        <f t="shared" si="15"/>
        <v>-7.5001718786597295E-5</v>
      </c>
      <c r="D1024" s="3" t="s">
        <v>29946</v>
      </c>
      <c r="E1024" s="3" t="s">
        <v>29947</v>
      </c>
      <c r="F1024" s="3" t="s">
        <v>14764</v>
      </c>
      <c r="G1024" s="40">
        <v>1.1488931766206701E+17</v>
      </c>
      <c r="H1024" s="40">
        <v>-3.24010920204599E+16</v>
      </c>
    </row>
    <row r="1025" spans="1:8">
      <c r="A1025" s="2">
        <v>41525</v>
      </c>
      <c r="B1025" s="37" t="s">
        <v>29948</v>
      </c>
      <c r="C1025" s="12">
        <f t="shared" si="15"/>
        <v>-7.5000808367499614E-5</v>
      </c>
      <c r="D1025" s="3" t="s">
        <v>29949</v>
      </c>
      <c r="E1025" s="3" t="s">
        <v>29950</v>
      </c>
      <c r="F1025" s="3" t="s">
        <v>14764</v>
      </c>
      <c r="G1025" s="40">
        <v>1.5020287139669798E+17</v>
      </c>
      <c r="H1025" s="40">
        <v>-3.84414069118702E+16</v>
      </c>
    </row>
    <row r="1026" spans="1:8">
      <c r="A1026" s="2">
        <v>41526</v>
      </c>
      <c r="B1026" s="37" t="s">
        <v>29951</v>
      </c>
      <c r="C1026" s="12">
        <f t="shared" si="15"/>
        <v>6.0535355093395173E-3</v>
      </c>
      <c r="D1026" s="3" t="s">
        <v>29952</v>
      </c>
      <c r="E1026" s="3" t="s">
        <v>29953</v>
      </c>
      <c r="F1026" s="3" t="s">
        <v>29954</v>
      </c>
      <c r="G1026" s="40">
        <v>2.3903244561221402E+17</v>
      </c>
      <c r="H1026" s="40">
        <v>-1.65160754758704E+16</v>
      </c>
    </row>
    <row r="1027" spans="1:8">
      <c r="A1027" s="2">
        <v>41527</v>
      </c>
      <c r="B1027" s="37" t="s">
        <v>29955</v>
      </c>
      <c r="C1027" s="12">
        <f t="shared" ref="C1027:C1035" si="16">+(B1027-B1026)/B1026</f>
        <v>6.0508480593982677E-3</v>
      </c>
      <c r="D1027" s="3" t="s">
        <v>29956</v>
      </c>
      <c r="E1027" s="3" t="s">
        <v>29957</v>
      </c>
      <c r="F1027" s="3" t="s">
        <v>27914</v>
      </c>
      <c r="G1027" s="40">
        <v>3.3467889911831098E+17</v>
      </c>
      <c r="H1027" s="40">
        <v>0.31405528967125501</v>
      </c>
    </row>
    <row r="1028" spans="1:8">
      <c r="A1028" s="2">
        <v>41528</v>
      </c>
      <c r="B1028" s="37" t="s">
        <v>29958</v>
      </c>
      <c r="C1028" s="12">
        <f t="shared" si="16"/>
        <v>4.1745254813332633E-3</v>
      </c>
      <c r="D1028" s="3" t="s">
        <v>29959</v>
      </c>
      <c r="E1028" s="3" t="s">
        <v>29960</v>
      </c>
      <c r="F1028" s="3" t="s">
        <v>29954</v>
      </c>
      <c r="G1028" s="40">
        <v>3.3895727047189101E+17</v>
      </c>
      <c r="H1028" s="40">
        <v>0.85464099585907904</v>
      </c>
    </row>
    <row r="1029" spans="1:8">
      <c r="A1029" s="2">
        <v>41529</v>
      </c>
      <c r="B1029" s="37" t="s">
        <v>29961</v>
      </c>
      <c r="C1029" s="12">
        <f t="shared" si="16"/>
        <v>-2.154336626399017E-3</v>
      </c>
      <c r="D1029" s="3" t="s">
        <v>29962</v>
      </c>
      <c r="E1029" s="3" t="s">
        <v>29963</v>
      </c>
      <c r="F1029" s="3" t="s">
        <v>29954</v>
      </c>
      <c r="G1029" s="40">
        <v>1.9208859271862E+17</v>
      </c>
      <c r="H1029" s="40">
        <v>0.34453750595075899</v>
      </c>
    </row>
    <row r="1030" spans="1:8">
      <c r="A1030" s="2">
        <v>41530</v>
      </c>
      <c r="B1030" s="37" t="s">
        <v>29964</v>
      </c>
      <c r="C1030" s="12">
        <f t="shared" si="16"/>
        <v>-5.6246668817145034E-4</v>
      </c>
      <c r="D1030" s="3" t="s">
        <v>29965</v>
      </c>
      <c r="E1030" s="3" t="s">
        <v>29966</v>
      </c>
      <c r="F1030" s="3" t="s">
        <v>29967</v>
      </c>
      <c r="G1030" s="40">
        <v>1.0482327316175699E+17</v>
      </c>
      <c r="H1030" s="40">
        <v>0.24479704252175999</v>
      </c>
    </row>
    <row r="1031" spans="1:8">
      <c r="A1031" s="2">
        <v>41531</v>
      </c>
      <c r="B1031" s="37" t="s">
        <v>29968</v>
      </c>
      <c r="C1031" s="12">
        <f t="shared" si="16"/>
        <v>-7.6989002347867903E-5</v>
      </c>
      <c r="D1031" s="3" t="s">
        <v>29969</v>
      </c>
      <c r="E1031" s="3" t="s">
        <v>29970</v>
      </c>
      <c r="F1031" s="3" t="s">
        <v>29967</v>
      </c>
      <c r="G1031" s="40">
        <v>1.7370555280675699E+17</v>
      </c>
      <c r="H1031" s="40">
        <v>2.14211892731221E+16</v>
      </c>
    </row>
    <row r="1032" spans="1:8">
      <c r="A1032" s="2">
        <v>41532</v>
      </c>
      <c r="B1032" s="37" t="s">
        <v>29971</v>
      </c>
      <c r="C1032" s="12">
        <f t="shared" si="16"/>
        <v>-7.6988277640521415E-5</v>
      </c>
      <c r="D1032" s="3" t="s">
        <v>29972</v>
      </c>
      <c r="E1032" s="3" t="s">
        <v>29973</v>
      </c>
      <c r="F1032" s="3" t="s">
        <v>29967</v>
      </c>
      <c r="G1032" s="40">
        <v>2.2070872582039501E+17</v>
      </c>
      <c r="H1032" s="40">
        <v>4.3145663320582E+16</v>
      </c>
    </row>
    <row r="1033" spans="1:8">
      <c r="A1033" s="2">
        <v>41533</v>
      </c>
      <c r="B1033" s="37" t="s">
        <v>29974</v>
      </c>
      <c r="C1033" s="12">
        <f t="shared" si="16"/>
        <v>-2.6179889079266717E-3</v>
      </c>
      <c r="D1033" s="3" t="s">
        <v>29975</v>
      </c>
      <c r="E1033" s="3" t="s">
        <v>29976</v>
      </c>
      <c r="F1033" s="3" t="s">
        <v>29967</v>
      </c>
      <c r="G1033" s="40">
        <v>1.8345447014746899E+17</v>
      </c>
      <c r="H1033" s="40">
        <v>3.96882489396248E+16</v>
      </c>
    </row>
    <row r="1034" spans="1:8">
      <c r="A1034" s="2">
        <v>41534</v>
      </c>
      <c r="B1034" s="37" t="s">
        <v>29977</v>
      </c>
      <c r="C1034" s="12">
        <f t="shared" si="16"/>
        <v>4.0230580315213336E-3</v>
      </c>
      <c r="D1034" s="3" t="s">
        <v>29978</v>
      </c>
      <c r="E1034" s="3" t="s">
        <v>29979</v>
      </c>
      <c r="F1034" s="3" t="s">
        <v>27924</v>
      </c>
      <c r="G1034" s="40">
        <v>2.4381927555510701E+17</v>
      </c>
      <c r="H1034" s="40">
        <v>5.28307804046228E+16</v>
      </c>
    </row>
    <row r="1035" spans="1:8">
      <c r="A1035" s="2">
        <v>41535</v>
      </c>
      <c r="B1035" s="37" t="s">
        <v>29980</v>
      </c>
      <c r="C1035" s="12">
        <f t="shared" si="16"/>
        <v>5.2659423125691615E-3</v>
      </c>
      <c r="D1035" s="3" t="s">
        <v>29981</v>
      </c>
      <c r="E1035" s="3" t="s">
        <v>29982</v>
      </c>
      <c r="F1035" s="3" t="s">
        <v>29344</v>
      </c>
      <c r="G1035" s="40">
        <v>3.2708867066105702E+17</v>
      </c>
      <c r="H1035" s="40">
        <v>5.8445601960012496E+16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3"/>
  <dimension ref="A1:M995"/>
  <sheetViews>
    <sheetView zoomScale="65" zoomScaleNormal="65" workbookViewId="0">
      <pane ySplit="1" topLeftCell="A953" activePane="bottomLeft" state="frozen"/>
      <selection pane="bottomLeft" sqref="A1:M33"/>
    </sheetView>
  </sheetViews>
  <sheetFormatPr defaultColWidth="11.42578125" defaultRowHeight="15"/>
  <cols>
    <col min="2" max="2" width="10.42578125" customWidth="1"/>
    <col min="3" max="3" width="12.42578125" customWidth="1"/>
    <col min="4" max="4" width="12" customWidth="1"/>
    <col min="8" max="8" width="17.7109375" bestFit="1" customWidth="1"/>
    <col min="9" max="9" width="14.42578125" bestFit="1" customWidth="1"/>
    <col min="11" max="11" width="17.42578125" bestFit="1" customWidth="1"/>
    <col min="12" max="12" width="10.85546875" style="32" bestFit="1" customWidth="1"/>
  </cols>
  <sheetData>
    <row r="1" spans="1:13" s="19" customFormat="1" ht="67.5">
      <c r="A1" s="20" t="s">
        <v>29986</v>
      </c>
      <c r="B1" s="19" t="str">
        <f>+'Afin - 47'!L1</f>
        <v xml:space="preserve">47 CARTERA COLECTIVA AFIN ACCIONES </v>
      </c>
      <c r="C1" s="19" t="str">
        <f>+'Asesores vres-14'!K1</f>
        <v xml:space="preserve">14 CCA.COMPARTIMIENTO INDICE IGBC </v>
      </c>
      <c r="D1" s="19" t="str">
        <f>+'Asesores Vres-57'!K2</f>
        <v xml:space="preserve">57 CCA. INDICE COLOMBIA </v>
      </c>
      <c r="E1" s="19" t="str">
        <f>+'Asesores Vres-58'!K2</f>
        <v xml:space="preserve">58 CCA. COMPARTIMIENTO INDICE COLCAP </v>
      </c>
      <c r="F1" s="19" t="str">
        <f>+'Helm-81'!K1</f>
        <v xml:space="preserve">81 CCE POR COMP HELM ACCIONES </v>
      </c>
      <c r="G1" s="19" t="str">
        <f>+'Alianza-4'!L2</f>
        <v xml:space="preserve">4 CCA CON PP "ACCIONES" </v>
      </c>
      <c r="H1" s="19" t="str">
        <f>+'Serfinco-27'!K1</f>
        <v xml:space="preserve">27 SERFINCO ACCIONES </v>
      </c>
      <c r="I1" s="19" t="s">
        <v>21063</v>
      </c>
      <c r="J1" s="19" t="s">
        <v>24025</v>
      </c>
      <c r="K1" s="19" t="s">
        <v>21061</v>
      </c>
      <c r="L1" s="31" t="s">
        <v>14310</v>
      </c>
      <c r="M1" s="19" t="str">
        <f>+'ByR-2'!K3</f>
        <v>BTG PACTUAL S.A. COMISIONISTA DE BOLSA</v>
      </c>
    </row>
    <row r="2" spans="1:13" s="19" customFormat="1" ht="56.25">
      <c r="A2" s="20" t="s">
        <v>29985</v>
      </c>
      <c r="B2" s="19" t="str">
        <f>+'Afin - 47'!L2</f>
        <v>AFIN S.A. COMISIONISTA DE BOLSA</v>
      </c>
      <c r="C2" s="19" t="str">
        <f>+'Asesores vres-14'!K2</f>
        <v>ASESORES EN VALORES S.A.COMISIONISTAS DE BOLSA</v>
      </c>
      <c r="D2" s="19" t="str">
        <f>+'Asesores Vres-57'!K3</f>
        <v>ASESORES EN VALORES S.A.COMISIONISTAS DE BOLSA</v>
      </c>
      <c r="E2" s="19" t="str">
        <f>+'Asesores Vres-58'!K3</f>
        <v>ASESORES EN VALORES S.A.COMISIONISTAS DE BOLSA</v>
      </c>
      <c r="F2" s="19" t="str">
        <f>+'Helm-81'!K2</f>
        <v>HELM COMISIONISTA DE BOLSA S.A.</v>
      </c>
      <c r="G2" s="19" t="str">
        <f>+'Alianza-4'!L3</f>
        <v>ALIANZA VALORES COMISIONISTA DE BOLSA S.A.</v>
      </c>
      <c r="H2" s="19" t="str">
        <f>+'Serfinco-27'!K2</f>
        <v>SERFINCO S.A.COMISIONISTA DE BOLSA</v>
      </c>
      <c r="I2" s="19" t="s">
        <v>11376</v>
      </c>
      <c r="J2" s="19" t="s">
        <v>29987</v>
      </c>
      <c r="K2" s="19" t="s">
        <v>21062</v>
      </c>
      <c r="L2" s="31" t="s">
        <v>14313</v>
      </c>
      <c r="M2" s="19" t="str">
        <f>+'ByR-2'!K3</f>
        <v>BTG PACTUAL S.A. COMISIONISTA DE BOLSA</v>
      </c>
    </row>
    <row r="3" spans="1:13" s="25" customFormat="1" ht="12">
      <c r="A3" s="23">
        <v>40544</v>
      </c>
      <c r="B3" s="26" t="e">
        <f>VLOOKUP(A3,'Afin - 47'!$A$1:$H$695,3,0)</f>
        <v>#N/A</v>
      </c>
      <c r="C3" s="24" t="str">
        <f>VLOOKUP(A3,'Asesores vres-14'!$A$1:$H$1009,3,0)</f>
        <v xml:space="preserve"> </v>
      </c>
      <c r="D3" s="26" t="e">
        <f>VLOOKUP(A3,'Asesores Vres-57'!$A$1:$H$987,3,0)</f>
        <v>#N/A</v>
      </c>
      <c r="E3" s="26" t="e">
        <f>VLOOKUP($A3,'Asesores Vres-58'!$A$1:$H$986,3,0)</f>
        <v>#N/A</v>
      </c>
      <c r="F3" s="26" t="str">
        <f>VLOOKUP($A3,'Helm-81'!$A$1:$H$697,3,0)</f>
        <v xml:space="preserve"> </v>
      </c>
      <c r="G3" s="24" t="str">
        <f>VLOOKUP($A3,'Alianza-4'!$A$1:$H$1012,3,0)</f>
        <v xml:space="preserve"> </v>
      </c>
      <c r="H3" s="26" t="e">
        <f>VLOOKUP($A3,'Serfinco-27'!$A$1:$H$983,3,0)</f>
        <v>#N/A</v>
      </c>
      <c r="I3" s="24">
        <f>VLOOKUP($A3,'Correval-19677'!$A$1:$H$1070,3,0)</f>
        <v>-1.0210176102140674E-4</v>
      </c>
      <c r="J3" s="24">
        <f>VLOOKUP($A3,'Ultabursatil-392'!$A$1:$H$1545,3,0)</f>
        <v>-9.3890783537117659E-5</v>
      </c>
      <c r="K3" s="24" t="str">
        <f>VLOOKUP($A3,'Corredores-5'!$A$1:$H$359,3,0)</f>
        <v xml:space="preserve"> </v>
      </c>
      <c r="L3" s="27" t="e">
        <f>VLOOKUP(A3,'Bancolombia-592'!$A$1:$H$677,3,0)</f>
        <v>#N/A</v>
      </c>
      <c r="M3" s="24">
        <f>VLOOKUP($A3,'ByR-2'!$A$1:$H$1035,3,0)</f>
        <v>-8.098629774147564E-5</v>
      </c>
    </row>
    <row r="4" spans="1:13" s="25" customFormat="1" ht="12">
      <c r="A4" s="23">
        <v>40545</v>
      </c>
      <c r="B4" s="26" t="e">
        <f>VLOOKUP(A4,'Afin - 47'!$A$1:$H$695,3,0)</f>
        <v>#N/A</v>
      </c>
      <c r="C4" s="24">
        <f>VLOOKUP(A4,'Asesores vres-14'!$A$1:$H$1009,3,0)</f>
        <v>-4.8859791242770456E-5</v>
      </c>
      <c r="D4" s="26" t="e">
        <f>VLOOKUP(A4,'Asesores Vres-57'!$A$1:$H$987,3,0)</f>
        <v>#N/A</v>
      </c>
      <c r="E4" s="26" t="e">
        <f>VLOOKUP(A4,'Asesores Vres-58'!$A$1:$H$986,3,0)</f>
        <v>#N/A</v>
      </c>
      <c r="F4" s="26" t="e">
        <f>VLOOKUP($A4,'Helm-81'!$A$1:$H$697,3,0)</f>
        <v>#N/A</v>
      </c>
      <c r="G4" s="24">
        <f>VLOOKUP($A4,'Alianza-4'!$A$1:$H$1012,3,0)</f>
        <v>-7.3710527301354027E-5</v>
      </c>
      <c r="H4" s="26" t="e">
        <f>VLOOKUP($A4,'Serfinco-27'!$A$1:$H$983,3,0)</f>
        <v>#N/A</v>
      </c>
      <c r="I4" s="24">
        <f>VLOOKUP($A4,'Correval-19677'!$A$1:$H$1070,3,0)</f>
        <v>-1.0210028420561065E-4</v>
      </c>
      <c r="J4" s="24">
        <f>VLOOKUP($A4,'Ultabursatil-392'!$A$1:$H$1545,3,0)</f>
        <v>-9.0470056648219826E-5</v>
      </c>
      <c r="K4" s="24">
        <f>VLOOKUP($A4,'Corredores-5'!$A$1:$H$1257,3,0)</f>
        <v>-1.3910097237740209E-4</v>
      </c>
      <c r="L4" s="27" t="e">
        <f>VLOOKUP(A4,'Bancolombia-592'!$A$1:$H$677,3,0)</f>
        <v>#N/A</v>
      </c>
      <c r="M4" s="24">
        <f>VLOOKUP($A4,'ByR-2'!$A$1:$H$1035,3,0)</f>
        <v>0</v>
      </c>
    </row>
    <row r="5" spans="1:13" s="25" customFormat="1" ht="12">
      <c r="A5" s="23">
        <v>40546</v>
      </c>
      <c r="B5" s="26" t="e">
        <f>VLOOKUP(A5,'Afin - 47'!$A$1:$H$695,3,0)</f>
        <v>#N/A</v>
      </c>
      <c r="C5" s="24">
        <f>VLOOKUP(A5,'Asesores vres-14'!$A$1:$H$1009,3,0)</f>
        <v>-1.0177743797577294E-2</v>
      </c>
      <c r="D5" s="26" t="e">
        <f>VLOOKUP(A5,'Asesores Vres-57'!$A$1:$H$987,3,0)</f>
        <v>#N/A</v>
      </c>
      <c r="E5" s="26" t="e">
        <f>VLOOKUP(A5,'Asesores Vres-58'!$A$1:$H$986,3,0)</f>
        <v>#N/A</v>
      </c>
      <c r="F5" s="26" t="e">
        <f>VLOOKUP($A5,'Helm-81'!$A$1:$H$697,3,0)</f>
        <v>#N/A</v>
      </c>
      <c r="G5" s="24">
        <f>VLOOKUP($A5,'Alianza-4'!$A$1:$H$1012,3,0)</f>
        <v>-1.0285899089254834E-2</v>
      </c>
      <c r="H5" s="26" t="e">
        <f>VLOOKUP($A5,'Serfinco-27'!$A$1:$H$983,3,0)</f>
        <v>#N/A</v>
      </c>
      <c r="I5" s="24">
        <f>VLOOKUP($A5,'Correval-19677'!$A$1:$H$1070,3,0)</f>
        <v>-8.2127348362695356E-3</v>
      </c>
      <c r="J5" s="24">
        <f>VLOOKUP($A5,'Ultabursatil-392'!$A$1:$H$1545,3,0)</f>
        <v>-1.2217037110357151E-2</v>
      </c>
      <c r="K5" s="24">
        <f>VLOOKUP($A5,'Corredores-5'!$A$1:$H$1257,3,0)</f>
        <v>-9.2318919829161641E-3</v>
      </c>
      <c r="L5" s="27" t="e">
        <f>VLOOKUP(A5,'Bancolombia-592'!$A$1:$H$677,3,0)</f>
        <v>#N/A</v>
      </c>
      <c r="M5" s="24">
        <f>VLOOKUP($A5,'ByR-2'!$A$1:$H$1035,3,0)</f>
        <v>-1.2660111556749412E-2</v>
      </c>
    </row>
    <row r="6" spans="1:13" s="25" customFormat="1" ht="12">
      <c r="A6" s="23">
        <v>40547</v>
      </c>
      <c r="B6" s="26" t="e">
        <f>VLOOKUP(A6,'Afin - 47'!$A$1:$H$695,3,0)</f>
        <v>#N/A</v>
      </c>
      <c r="C6" s="24">
        <f>VLOOKUP(A6,'Asesores vres-14'!$A$1:$H$1009,3,0)</f>
        <v>9.9105729449668989E-4</v>
      </c>
      <c r="D6" s="26" t="e">
        <f>VLOOKUP(A6,'Asesores Vres-57'!$A$1:$H$987,3,0)</f>
        <v>#N/A</v>
      </c>
      <c r="E6" s="26" t="e">
        <f>VLOOKUP(A6,'Asesores Vres-58'!$A$1:$H$986,3,0)</f>
        <v>#N/A</v>
      </c>
      <c r="F6" s="26" t="e">
        <f>VLOOKUP($A6,'Helm-81'!$A$1:$H$697,3,0)</f>
        <v>#N/A</v>
      </c>
      <c r="G6" s="24">
        <f>VLOOKUP($A6,'Alianza-4'!$A$1:$H$1012,3,0)</f>
        <v>9.2594304090179392E-4</v>
      </c>
      <c r="H6" s="26" t="e">
        <f>VLOOKUP($A6,'Serfinco-27'!$A$1:$H$983,3,0)</f>
        <v>#N/A</v>
      </c>
      <c r="I6" s="24">
        <f>VLOOKUP($A6,'Correval-19677'!$A$1:$H$1070,3,0)</f>
        <v>4.5934309088594702E-3</v>
      </c>
      <c r="J6" s="24">
        <f>VLOOKUP($A6,'Ultabursatil-392'!$A$1:$H$1545,3,0)</f>
        <v>3.8053109931547553E-4</v>
      </c>
      <c r="K6" s="24">
        <f>VLOOKUP($A6,'Corredores-5'!$A$1:$H$1257,3,0)</f>
        <v>2.3306448943064108E-3</v>
      </c>
      <c r="L6" s="27" t="e">
        <f>VLOOKUP(A6,'Bancolombia-592'!$A$1:$H$677,3,0)</f>
        <v>#N/A</v>
      </c>
      <c r="M6" s="24">
        <f>VLOOKUP($A6,'ByR-2'!$A$1:$H$1035,3,0)</f>
        <v>-4.4875401478380633E-4</v>
      </c>
    </row>
    <row r="7" spans="1:13" s="25" customFormat="1" ht="12">
      <c r="A7" s="23">
        <v>40548</v>
      </c>
      <c r="B7" s="26" t="e">
        <f>VLOOKUP(A7,'Afin - 47'!$A$1:$H$695,3,0)</f>
        <v>#N/A</v>
      </c>
      <c r="C7" s="24">
        <f>VLOOKUP(A7,'Asesores vres-14'!$A$1:$H$1009,3,0)</f>
        <v>-8.1496012926777738E-3</v>
      </c>
      <c r="D7" s="26" t="e">
        <f>VLOOKUP(A7,'Asesores Vres-57'!$A$1:$H$987,3,0)</f>
        <v>#N/A</v>
      </c>
      <c r="E7" s="26" t="e">
        <f>VLOOKUP(A7,'Asesores Vres-58'!$A$1:$H$986,3,0)</f>
        <v>#N/A</v>
      </c>
      <c r="F7" s="26" t="e">
        <f>VLOOKUP($A7,'Helm-81'!$A$1:$H$697,3,0)</f>
        <v>#N/A</v>
      </c>
      <c r="G7" s="24">
        <f>VLOOKUP($A7,'Alianza-4'!$A$1:$H$1012,3,0)</f>
        <v>-5.762457455584678E-3</v>
      </c>
      <c r="H7" s="26" t="e">
        <f>VLOOKUP($A7,'Serfinco-27'!$A$1:$H$983,3,0)</f>
        <v>#N/A</v>
      </c>
      <c r="I7" s="24">
        <f>VLOOKUP($A7,'Correval-19677'!$A$1:$H$1070,3,0)</f>
        <v>-7.8282867299360424E-3</v>
      </c>
      <c r="J7" s="24">
        <f>VLOOKUP($A7,'Ultabursatil-392'!$A$1:$H$1545,3,0)</f>
        <v>-6.3129884665319895E-3</v>
      </c>
      <c r="K7" s="24">
        <f>VLOOKUP($A7,'Corredores-5'!$A$1:$H$1257,3,0)</f>
        <v>-5.7088984465845823E-3</v>
      </c>
      <c r="L7" s="27" t="e">
        <f>VLOOKUP(A7,'Bancolombia-592'!$A$1:$H$677,3,0)</f>
        <v>#N/A</v>
      </c>
      <c r="M7" s="24">
        <f>VLOOKUP($A7,'ByR-2'!$A$1:$H$1035,3,0)</f>
        <v>-1.1350600825147794E-2</v>
      </c>
    </row>
    <row r="8" spans="1:13" s="25" customFormat="1" ht="12">
      <c r="A8" s="23">
        <v>40549</v>
      </c>
      <c r="B8" s="26" t="e">
        <f>VLOOKUP(A8,'Afin - 47'!$A$1:$H$695,3,0)</f>
        <v>#N/A</v>
      </c>
      <c r="C8" s="24">
        <f>VLOOKUP(A8,'Asesores vres-14'!$A$1:$H$1009,3,0)</f>
        <v>-1.39078850614241E-2</v>
      </c>
      <c r="D8" s="26" t="e">
        <f>VLOOKUP(A8,'Asesores Vres-57'!$A$1:$H$987,3,0)</f>
        <v>#N/A</v>
      </c>
      <c r="E8" s="26" t="e">
        <f>VLOOKUP(A8,'Asesores Vres-58'!$A$1:$H$986,3,0)</f>
        <v>#N/A</v>
      </c>
      <c r="F8" s="26" t="e">
        <f>VLOOKUP($A8,'Helm-81'!$A$1:$H$697,3,0)</f>
        <v>#N/A</v>
      </c>
      <c r="G8" s="24">
        <f>VLOOKUP($A8,'Alianza-4'!$A$1:$H$1012,3,0)</f>
        <v>-1.2883682683919182E-2</v>
      </c>
      <c r="H8" s="26" t="e">
        <f>VLOOKUP($A8,'Serfinco-27'!$A$1:$H$983,3,0)</f>
        <v>#N/A</v>
      </c>
      <c r="I8" s="24">
        <f>VLOOKUP($A8,'Correval-19677'!$A$1:$H$1070,3,0)</f>
        <v>-9.4850356963113724E-3</v>
      </c>
      <c r="J8" s="24">
        <f>VLOOKUP($A8,'Ultabursatil-392'!$A$1:$H$1545,3,0)</f>
        <v>-1.4412876248208079E-2</v>
      </c>
      <c r="K8" s="24">
        <f>VLOOKUP($A8,'Corredores-5'!$A$1:$H$1257,3,0)</f>
        <v>-1.2127958541690683E-2</v>
      </c>
      <c r="L8" s="27" t="e">
        <f>VLOOKUP(A8,'Bancolombia-592'!$A$1:$H$677,3,0)</f>
        <v>#N/A</v>
      </c>
      <c r="M8" s="24">
        <f>VLOOKUP($A8,'ByR-2'!$A$1:$H$1035,3,0)</f>
        <v>-1.3371067653284649E-2</v>
      </c>
    </row>
    <row r="9" spans="1:13" s="25" customFormat="1" ht="12">
      <c r="A9" s="23">
        <v>40550</v>
      </c>
      <c r="B9" s="26" t="e">
        <f>VLOOKUP(A9,'Afin - 47'!$A$1:$H$695,3,0)</f>
        <v>#N/A</v>
      </c>
      <c r="C9" s="24">
        <f>VLOOKUP(A9,'Asesores vres-14'!$A$1:$H$1009,3,0)</f>
        <v>7.4668934553172635E-3</v>
      </c>
      <c r="D9" s="26" t="e">
        <f>VLOOKUP(A9,'Asesores Vres-57'!$A$1:$H$987,3,0)</f>
        <v>#N/A</v>
      </c>
      <c r="E9" s="26" t="e">
        <f>VLOOKUP(A9,'Asesores Vres-58'!$A$1:$H$986,3,0)</f>
        <v>#N/A</v>
      </c>
      <c r="F9" s="26" t="e">
        <f>VLOOKUP($A9,'Helm-81'!$A$1:$H$697,3,0)</f>
        <v>#N/A</v>
      </c>
      <c r="G9" s="24">
        <f>VLOOKUP($A9,'Alianza-4'!$A$1:$H$1012,3,0)</f>
        <v>5.6964864878099519E-3</v>
      </c>
      <c r="H9" s="26" t="e">
        <f>VLOOKUP($A9,'Serfinco-27'!$A$1:$H$983,3,0)</f>
        <v>#N/A</v>
      </c>
      <c r="I9" s="24">
        <f>VLOOKUP($A9,'Correval-19677'!$A$1:$H$1070,3,0)</f>
        <v>6.6013807408884639E-3</v>
      </c>
      <c r="J9" s="24">
        <f>VLOOKUP($A9,'Ultabursatil-392'!$A$1:$H$1545,3,0)</f>
        <v>5.3764418422378836E-3</v>
      </c>
      <c r="K9" s="24">
        <f>VLOOKUP($A9,'Corredores-5'!$A$1:$H$1257,3,0)</f>
        <v>9.5027857285947207E-3</v>
      </c>
      <c r="L9" s="27" t="e">
        <f>VLOOKUP(A9,'Bancolombia-592'!$A$1:$H$677,3,0)</f>
        <v>#N/A</v>
      </c>
      <c r="M9" s="24">
        <f>VLOOKUP($A9,'ByR-2'!$A$1:$H$1035,3,0)</f>
        <v>1.1905563816109469E-2</v>
      </c>
    </row>
    <row r="10" spans="1:13" s="25" customFormat="1" ht="12">
      <c r="A10" s="23">
        <v>40551</v>
      </c>
      <c r="B10" s="26" t="e">
        <f>VLOOKUP(A10,'Afin - 47'!$A$1:$H$695,3,0)</f>
        <v>#N/A</v>
      </c>
      <c r="C10" s="24">
        <f>VLOOKUP(A10,'Asesores vres-14'!$A$1:$H$1009,3,0)</f>
        <v>-4.8882608383858629E-5</v>
      </c>
      <c r="D10" s="26" t="e">
        <f>VLOOKUP(A10,'Asesores Vres-57'!$A$1:$H$987,3,0)</f>
        <v>#N/A</v>
      </c>
      <c r="E10" s="26" t="e">
        <f>VLOOKUP(A10,'Asesores Vres-58'!$A$1:$H$986,3,0)</f>
        <v>#N/A</v>
      </c>
      <c r="F10" s="26" t="e">
        <f>VLOOKUP($A10,'Helm-81'!$A$1:$H$697,3,0)</f>
        <v>#N/A</v>
      </c>
      <c r="G10" s="24">
        <f>VLOOKUP($A10,'Alianza-4'!$A$1:$H$1012,3,0)</f>
        <v>-7.2227545180879145E-5</v>
      </c>
      <c r="H10" s="26" t="e">
        <f>VLOOKUP($A10,'Serfinco-27'!$A$1:$H$983,3,0)</f>
        <v>#N/A</v>
      </c>
      <c r="I10" s="24">
        <f>VLOOKUP($A10,'Correval-19677'!$A$1:$H$1070,3,0)</f>
        <v>-9.9568589216312371E-5</v>
      </c>
      <c r="J10" s="24">
        <f>VLOOKUP($A10,'Ultabursatil-392'!$A$1:$H$1545,3,0)</f>
        <v>-8.8449506559050233E-5</v>
      </c>
      <c r="K10" s="24">
        <f>VLOOKUP($A10,'Corredores-5'!$A$1:$H$1257,3,0)</f>
        <v>-1.2354552260502774E-4</v>
      </c>
      <c r="L10" s="27" t="e">
        <f>VLOOKUP(A10,'Bancolombia-592'!$A$1:$H$677,3,0)</f>
        <v>#N/A</v>
      </c>
      <c r="M10" s="24">
        <f>VLOOKUP($A10,'ByR-2'!$A$1:$H$1035,3,0)</f>
        <v>-8.1133128294590863E-5</v>
      </c>
    </row>
    <row r="11" spans="1:13" s="25" customFormat="1" ht="12">
      <c r="A11" s="23">
        <v>40552</v>
      </c>
      <c r="B11" s="26" t="e">
        <f>VLOOKUP(A11,'Afin - 47'!$A$1:$H$695,3,0)</f>
        <v>#N/A</v>
      </c>
      <c r="C11" s="24">
        <f>VLOOKUP(A11,'Asesores vres-14'!$A$1:$H$1009,3,0)</f>
        <v>-4.8882711296983658E-5</v>
      </c>
      <c r="D11" s="26" t="e">
        <f>VLOOKUP(A11,'Asesores Vres-57'!$A$1:$H$987,3,0)</f>
        <v>#N/A</v>
      </c>
      <c r="E11" s="26" t="e">
        <f>VLOOKUP(A11,'Asesores Vres-58'!$A$1:$H$986,3,0)</f>
        <v>#N/A</v>
      </c>
      <c r="F11" s="26" t="e">
        <f>VLOOKUP($A11,'Helm-81'!$A$1:$H$697,3,0)</f>
        <v>#N/A</v>
      </c>
      <c r="G11" s="24">
        <f>VLOOKUP($A11,'Alianza-4'!$A$1:$H$1012,3,0)</f>
        <v>-7.2226647691746884E-5</v>
      </c>
      <c r="H11" s="26" t="e">
        <f>VLOOKUP($A11,'Serfinco-27'!$A$1:$H$983,3,0)</f>
        <v>#N/A</v>
      </c>
      <c r="I11" s="24">
        <f>VLOOKUP($A11,'Correval-19677'!$A$1:$H$1070,3,0)</f>
        <v>-9.9566842000785381E-5</v>
      </c>
      <c r="J11" s="24">
        <f>VLOOKUP($A11,'Ultabursatil-392'!$A$1:$H$1545,3,0)</f>
        <v>-8.8448486731923718E-5</v>
      </c>
      <c r="K11" s="24">
        <f>VLOOKUP($A11,'Corredores-5'!$A$1:$H$1257,3,0)</f>
        <v>-1.3827750274306039E-4</v>
      </c>
      <c r="L11" s="27" t="e">
        <f>VLOOKUP(A11,'Bancolombia-592'!$A$1:$H$677,3,0)</f>
        <v>#N/A</v>
      </c>
      <c r="M11" s="24">
        <f>VLOOKUP($A11,'ByR-2'!$A$1:$H$1035,3,0)</f>
        <v>-8.1133183435986612E-5</v>
      </c>
    </row>
    <row r="12" spans="1:13" s="25" customFormat="1" ht="12">
      <c r="A12" s="23">
        <v>40553</v>
      </c>
      <c r="B12" s="26" t="e">
        <f>VLOOKUP(A12,'Afin - 47'!$A$1:$H$695,3,0)</f>
        <v>#N/A</v>
      </c>
      <c r="C12" s="24">
        <f>VLOOKUP(A12,'Asesores vres-14'!$A$1:$H$1009,3,0)</f>
        <v>-4.8882742644818807E-5</v>
      </c>
      <c r="D12" s="26" t="e">
        <f>VLOOKUP(A12,'Asesores Vres-57'!$A$1:$H$987,3,0)</f>
        <v>#N/A</v>
      </c>
      <c r="E12" s="26" t="e">
        <f>VLOOKUP(A12,'Asesores Vres-58'!$A$1:$H$986,3,0)</f>
        <v>#N/A</v>
      </c>
      <c r="F12" s="26" t="e">
        <f>VLOOKUP($A12,'Helm-81'!$A$1:$H$697,3,0)</f>
        <v>#N/A</v>
      </c>
      <c r="G12" s="24">
        <f>VLOOKUP($A12,'Alianza-4'!$A$1:$H$1012,3,0)</f>
        <v>-7.2225564324714434E-5</v>
      </c>
      <c r="H12" s="26" t="e">
        <f>VLOOKUP($A12,'Serfinco-27'!$A$1:$H$983,3,0)</f>
        <v>#N/A</v>
      </c>
      <c r="I12" s="24">
        <f>VLOOKUP($A12,'Correval-19677'!$A$1:$H$1070,3,0)</f>
        <v>-9.9565033769510002E-5</v>
      </c>
      <c r="J12" s="24">
        <f>VLOOKUP($A12,'Ultabursatil-392'!$A$1:$H$1545,3,0)</f>
        <v>-8.8447303655326241E-5</v>
      </c>
      <c r="K12" s="24">
        <f>VLOOKUP($A12,'Corredores-5'!$A$1:$H$1257,3,0)</f>
        <v>-1.3845194962200337E-4</v>
      </c>
      <c r="L12" s="27" t="e">
        <f>VLOOKUP(A12,'Bancolombia-592'!$A$1:$H$677,3,0)</f>
        <v>#N/A</v>
      </c>
      <c r="M12" s="24">
        <f>VLOOKUP($A12,'ByR-2'!$A$1:$H$1035,3,0)</f>
        <v>-8.1133141337997889E-5</v>
      </c>
    </row>
    <row r="13" spans="1:13" s="25" customFormat="1" ht="12">
      <c r="A13" s="23">
        <v>40554</v>
      </c>
      <c r="B13" s="26" t="e">
        <f>VLOOKUP(A13,'Afin - 47'!$A$1:$H$695,3,0)</f>
        <v>#N/A</v>
      </c>
      <c r="C13" s="24">
        <f>VLOOKUP(A13,'Asesores vres-14'!$A$1:$H$1009,3,0)</f>
        <v>-1.0239358031729144E-2</v>
      </c>
      <c r="D13" s="26" t="e">
        <f>VLOOKUP(A13,'Asesores Vres-57'!$A$1:$H$987,3,0)</f>
        <v>#N/A</v>
      </c>
      <c r="E13" s="26" t="e">
        <f>VLOOKUP(A13,'Asesores Vres-58'!$A$1:$H$986,3,0)</f>
        <v>#N/A</v>
      </c>
      <c r="F13" s="26" t="e">
        <f>VLOOKUP($A13,'Helm-81'!$A$1:$H$697,3,0)</f>
        <v>#N/A</v>
      </c>
      <c r="G13" s="24">
        <f>VLOOKUP($A13,'Alianza-4'!$A$1:$H$1012,3,0)</f>
        <v>-6.2384404529530956E-3</v>
      </c>
      <c r="H13" s="26" t="e">
        <f>VLOOKUP($A13,'Serfinco-27'!$A$1:$H$983,3,0)</f>
        <v>#N/A</v>
      </c>
      <c r="I13" s="24">
        <f>VLOOKUP($A13,'Correval-19677'!$A$1:$H$1070,3,0)</f>
        <v>-1.1761032426601686E-2</v>
      </c>
      <c r="J13" s="24">
        <f>VLOOKUP($A13,'Ultabursatil-392'!$A$1:$H$1545,3,0)</f>
        <v>-5.4003527954329302E-3</v>
      </c>
      <c r="K13" s="24">
        <f>VLOOKUP($A13,'Corredores-5'!$A$1:$H$1257,3,0)</f>
        <v>-1.1329988227216299E-2</v>
      </c>
      <c r="L13" s="27" t="e">
        <f>VLOOKUP(A13,'Bancolombia-592'!$A$1:$H$677,3,0)</f>
        <v>#N/A</v>
      </c>
      <c r="M13" s="24">
        <f>VLOOKUP($A13,'ByR-2'!$A$1:$H$1035,3,0)</f>
        <v>-1.1987774695274024E-2</v>
      </c>
    </row>
    <row r="14" spans="1:13" s="25" customFormat="1" ht="12">
      <c r="A14" s="23">
        <v>40555</v>
      </c>
      <c r="B14" s="26" t="e">
        <f>VLOOKUP(A14,'Afin - 47'!$A$1:$H$695,3,0)</f>
        <v>#N/A</v>
      </c>
      <c r="C14" s="24">
        <f>VLOOKUP(A14,'Asesores vres-14'!$A$1:$H$1009,3,0)</f>
        <v>1.1259818934431809E-2</v>
      </c>
      <c r="D14" s="26" t="e">
        <f>VLOOKUP(A14,'Asesores Vres-57'!$A$1:$H$987,3,0)</f>
        <v>#N/A</v>
      </c>
      <c r="E14" s="26" t="e">
        <f>VLOOKUP(A14,'Asesores Vres-58'!$A$1:$H$986,3,0)</f>
        <v>#N/A</v>
      </c>
      <c r="F14" s="26" t="e">
        <f>VLOOKUP($A14,'Helm-81'!$A$1:$H$697,3,0)</f>
        <v>#N/A</v>
      </c>
      <c r="G14" s="24">
        <f>VLOOKUP($A14,'Alianza-4'!$A$1:$H$1012,3,0)</f>
        <v>8.8745288235657586E-3</v>
      </c>
      <c r="H14" s="26" t="e">
        <f>VLOOKUP($A14,'Serfinco-27'!$A$1:$H$983,3,0)</f>
        <v>#N/A</v>
      </c>
      <c r="I14" s="24">
        <f>VLOOKUP($A14,'Correval-19677'!$A$1:$H$1070,3,0)</f>
        <v>8.0029010349718949E-3</v>
      </c>
      <c r="J14" s="24">
        <f>VLOOKUP($A14,'Ultabursatil-392'!$A$1:$H$1545,3,0)</f>
        <v>1.0300337009610484E-2</v>
      </c>
      <c r="K14" s="24">
        <f>VLOOKUP($A14,'Corredores-5'!$A$1:$H$1257,3,0)</f>
        <v>8.4484805999724064E-3</v>
      </c>
      <c r="L14" s="27" t="e">
        <f>VLOOKUP(A14,'Bancolombia-592'!$A$1:$H$677,3,0)</f>
        <v>#N/A</v>
      </c>
      <c r="M14" s="24">
        <f>VLOOKUP($A14,'ByR-2'!$A$1:$H$1035,3,0)</f>
        <v>8.7361837523150469E-3</v>
      </c>
    </row>
    <row r="15" spans="1:13" s="25" customFormat="1" ht="12">
      <c r="A15" s="23">
        <v>40556</v>
      </c>
      <c r="B15" s="26" t="e">
        <f>VLOOKUP(A15,'Afin - 47'!$A$1:$H$695,3,0)</f>
        <v>#N/A</v>
      </c>
      <c r="C15" s="24">
        <f>VLOOKUP(A15,'Asesores vres-14'!$A$1:$H$1009,3,0)</f>
        <v>5.0440036916276458E-3</v>
      </c>
      <c r="D15" s="26" t="e">
        <f>VLOOKUP(A15,'Asesores Vres-57'!$A$1:$H$987,3,0)</f>
        <v>#N/A</v>
      </c>
      <c r="E15" s="26" t="e">
        <f>VLOOKUP(A15,'Asesores Vres-58'!$A$1:$H$986,3,0)</f>
        <v>#N/A</v>
      </c>
      <c r="F15" s="26" t="e">
        <f>VLOOKUP($A15,'Helm-81'!$A$1:$H$697,3,0)</f>
        <v>#N/A</v>
      </c>
      <c r="G15" s="24">
        <f>VLOOKUP($A15,'Alianza-4'!$A$1:$H$1012,3,0)</f>
        <v>4.5338615146784849E-3</v>
      </c>
      <c r="H15" s="26" t="e">
        <f>VLOOKUP($A15,'Serfinco-27'!$A$1:$H$983,3,0)</f>
        <v>#N/A</v>
      </c>
      <c r="I15" s="24">
        <f>VLOOKUP($A15,'Correval-19677'!$A$1:$H$1070,3,0)</f>
        <v>7.6267925897509255E-3</v>
      </c>
      <c r="J15" s="24">
        <f>VLOOKUP($A15,'Ultabursatil-392'!$A$1:$H$1545,3,0)</f>
        <v>-1.4417863493900823E-4</v>
      </c>
      <c r="K15" s="24">
        <f>VLOOKUP($A15,'Corredores-5'!$A$1:$H$1257,3,0)</f>
        <v>7.6958748207203286E-3</v>
      </c>
      <c r="L15" s="27" t="e">
        <f>VLOOKUP(A15,'Bancolombia-592'!$A$1:$H$677,3,0)</f>
        <v>#N/A</v>
      </c>
      <c r="M15" s="24">
        <f>VLOOKUP($A15,'ByR-2'!$A$1:$H$1035,3,0)</f>
        <v>8.3130205339325101E-3</v>
      </c>
    </row>
    <row r="16" spans="1:13" s="25" customFormat="1" ht="12">
      <c r="A16" s="23">
        <v>40557</v>
      </c>
      <c r="B16" s="26" t="e">
        <f>VLOOKUP(A16,'Afin - 47'!$A$1:$H$695,3,0)</f>
        <v>#N/A</v>
      </c>
      <c r="C16" s="24">
        <f>VLOOKUP(A16,'Asesores vres-14'!$A$1:$H$1009,3,0)</f>
        <v>-3.3865541023651549E-3</v>
      </c>
      <c r="D16" s="26" t="e">
        <f>VLOOKUP(A16,'Asesores Vres-57'!$A$1:$H$987,3,0)</f>
        <v>#N/A</v>
      </c>
      <c r="E16" s="26" t="e">
        <f>VLOOKUP(A16,'Asesores Vres-58'!$A$1:$H$986,3,0)</f>
        <v>#N/A</v>
      </c>
      <c r="F16" s="26" t="e">
        <f>VLOOKUP($A16,'Helm-81'!$A$1:$H$697,3,0)</f>
        <v>#N/A</v>
      </c>
      <c r="G16" s="24">
        <f>VLOOKUP($A16,'Alianza-4'!$A$1:$H$1012,3,0)</f>
        <v>9.7887687196898012E-5</v>
      </c>
      <c r="H16" s="26" t="e">
        <f>VLOOKUP($A16,'Serfinco-27'!$A$1:$H$983,3,0)</f>
        <v>#N/A</v>
      </c>
      <c r="I16" s="24">
        <f>VLOOKUP($A16,'Correval-19677'!$A$1:$H$1070,3,0)</f>
        <v>-9.7217159317737807E-4</v>
      </c>
      <c r="J16" s="24">
        <f>VLOOKUP($A16,'Ultabursatil-392'!$A$1:$H$1545,3,0)</f>
        <v>-5.2647981661713191E-3</v>
      </c>
      <c r="K16" s="24">
        <f>VLOOKUP($A16,'Corredores-5'!$A$1:$H$1257,3,0)</f>
        <v>-5.4297389865871231E-4</v>
      </c>
      <c r="L16" s="27" t="e">
        <f>VLOOKUP(A16,'Bancolombia-592'!$A$1:$H$677,3,0)</f>
        <v>#N/A</v>
      </c>
      <c r="M16" s="24">
        <f>VLOOKUP($A16,'ByR-2'!$A$1:$H$1035,3,0)</f>
        <v>7.3261679721101834E-5</v>
      </c>
    </row>
    <row r="17" spans="1:13" s="25" customFormat="1" ht="12">
      <c r="A17" s="23">
        <v>40558</v>
      </c>
      <c r="B17" s="26" t="e">
        <f>VLOOKUP(A17,'Afin - 47'!$A$1:$H$695,3,0)</f>
        <v>#N/A</v>
      </c>
      <c r="C17" s="24">
        <f>VLOOKUP(A17,'Asesores vres-14'!$A$1:$H$1009,3,0)</f>
        <v>-4.8868720430478607E-5</v>
      </c>
      <c r="D17" s="26" t="e">
        <f>VLOOKUP(A17,'Asesores Vres-57'!$A$1:$H$987,3,0)</f>
        <v>#N/A</v>
      </c>
      <c r="E17" s="26" t="e">
        <f>VLOOKUP(A17,'Asesores Vres-58'!$A$1:$H$986,3,0)</f>
        <v>#N/A</v>
      </c>
      <c r="F17" s="26" t="e">
        <f>VLOOKUP($A17,'Helm-81'!$A$1:$H$697,3,0)</f>
        <v>#N/A</v>
      </c>
      <c r="G17" s="24">
        <f>VLOOKUP($A17,'Alianza-4'!$A$1:$H$1012,3,0)</f>
        <v>-7.010007799707223E-5</v>
      </c>
      <c r="H17" s="26" t="e">
        <f>VLOOKUP($A17,'Serfinco-27'!$A$1:$H$983,3,0)</f>
        <v>#N/A</v>
      </c>
      <c r="I17" s="24">
        <f>VLOOKUP($A17,'Correval-19677'!$A$1:$H$1070,3,0)</f>
        <v>-9.3652926766007107E-5</v>
      </c>
      <c r="J17" s="24">
        <f>VLOOKUP($A17,'Ultabursatil-392'!$A$1:$H$1545,3,0)</f>
        <v>-5.735633082988377E-5</v>
      </c>
      <c r="K17" s="24">
        <f>VLOOKUP($A17,'Corredores-5'!$A$1:$H$1257,3,0)</f>
        <v>-1.9219656488102032E-4</v>
      </c>
      <c r="L17" s="27" t="e">
        <f>VLOOKUP(A17,'Bancolombia-592'!$A$1:$H$677,3,0)</f>
        <v>#N/A</v>
      </c>
      <c r="M17" s="24">
        <f>VLOOKUP($A17,'ByR-2'!$A$1:$H$1035,3,0)</f>
        <v>-8.1125064347606569E-5</v>
      </c>
    </row>
    <row r="18" spans="1:13" s="25" customFormat="1" ht="12">
      <c r="A18" s="23">
        <v>40559</v>
      </c>
      <c r="B18" s="26" t="e">
        <f>VLOOKUP(A18,'Afin - 47'!$A$1:$H$695,3,0)</f>
        <v>#N/A</v>
      </c>
      <c r="C18" s="24">
        <f>VLOOKUP(A18,'Asesores vres-14'!$A$1:$H$1009,3,0)</f>
        <v>-4.8868542306082081E-5</v>
      </c>
      <c r="D18" s="26" t="e">
        <f>VLOOKUP(A18,'Asesores Vres-57'!$A$1:$H$987,3,0)</f>
        <v>#N/A</v>
      </c>
      <c r="E18" s="26" t="e">
        <f>VLOOKUP(A18,'Asesores Vres-58'!$A$1:$H$986,3,0)</f>
        <v>#N/A</v>
      </c>
      <c r="F18" s="26" t="e">
        <f>VLOOKUP($A18,'Helm-81'!$A$1:$H$697,3,0)</f>
        <v>#N/A</v>
      </c>
      <c r="G18" s="24">
        <f>VLOOKUP($A18,'Alianza-4'!$A$1:$H$1012,3,0)</f>
        <v>-7.0099288244409983E-5</v>
      </c>
      <c r="H18" s="26" t="e">
        <f>VLOOKUP($A18,'Serfinco-27'!$A$1:$H$983,3,0)</f>
        <v>#N/A</v>
      </c>
      <c r="I18" s="24">
        <f>VLOOKUP($A18,'Correval-19677'!$A$1:$H$1070,3,0)</f>
        <v>-9.3650183860224286E-5</v>
      </c>
      <c r="J18" s="24">
        <f>VLOOKUP($A18,'Ultabursatil-392'!$A$1:$H$1545,3,0)</f>
        <v>-5.644454393610955E-5</v>
      </c>
      <c r="K18" s="24">
        <f>VLOOKUP($A18,'Corredores-5'!$A$1:$H$1257,3,0)</f>
        <v>-1.3427640234938229E-4</v>
      </c>
      <c r="L18" s="27" t="e">
        <f>VLOOKUP(A18,'Bancolombia-592'!$A$1:$H$677,3,0)</f>
        <v>#N/A</v>
      </c>
      <c r="M18" s="24">
        <f>VLOOKUP($A18,'ByR-2'!$A$1:$H$1035,3,0)</f>
        <v>-8.1125100965938132E-5</v>
      </c>
    </row>
    <row r="19" spans="1:13" s="25" customFormat="1" ht="12">
      <c r="A19" s="23">
        <v>40560</v>
      </c>
      <c r="B19" s="26" t="e">
        <f>VLOOKUP(A19,'Afin - 47'!$A$1:$H$695,3,0)</f>
        <v>#N/A</v>
      </c>
      <c r="C19" s="24">
        <f>VLOOKUP(A19,'Asesores vres-14'!$A$1:$H$1009,3,0)</f>
        <v>2.0416072885107253E-3</v>
      </c>
      <c r="D19" s="26" t="e">
        <f>VLOOKUP(A19,'Asesores Vres-57'!$A$1:$H$987,3,0)</f>
        <v>#N/A</v>
      </c>
      <c r="E19" s="26" t="e">
        <f>VLOOKUP(A19,'Asesores Vres-58'!$A$1:$H$986,3,0)</f>
        <v>#N/A</v>
      </c>
      <c r="F19" s="26" t="e">
        <f>VLOOKUP($A19,'Helm-81'!$A$1:$H$697,3,0)</f>
        <v>#N/A</v>
      </c>
      <c r="G19" s="24">
        <f>VLOOKUP($A19,'Alianza-4'!$A$1:$H$1012,3,0)</f>
        <v>2.0108600958574536E-3</v>
      </c>
      <c r="H19" s="26" t="e">
        <f>VLOOKUP($A19,'Serfinco-27'!$A$1:$H$983,3,0)</f>
        <v>#N/A</v>
      </c>
      <c r="I19" s="24">
        <f>VLOOKUP($A19,'Correval-19677'!$A$1:$H$1070,3,0)</f>
        <v>1.5094307590646997E-3</v>
      </c>
      <c r="J19" s="24">
        <f>VLOOKUP($A19,'Ultabursatil-392'!$A$1:$H$1545,3,0)</f>
        <v>1.5795535872425534E-3</v>
      </c>
      <c r="K19" s="24">
        <f>VLOOKUP($A19,'Corredores-5'!$A$1:$H$1257,3,0)</f>
        <v>2.5816090363044229E-3</v>
      </c>
      <c r="L19" s="27" t="e">
        <f>VLOOKUP(A19,'Bancolombia-592'!$A$1:$H$677,3,0)</f>
        <v>#N/A</v>
      </c>
      <c r="M19" s="24">
        <f>VLOOKUP($A19,'ByR-2'!$A$1:$H$1035,3,0)</f>
        <v>5.6662404180401107E-3</v>
      </c>
    </row>
    <row r="20" spans="1:13" s="25" customFormat="1" ht="12">
      <c r="A20" s="23">
        <v>40561</v>
      </c>
      <c r="B20" s="26" t="e">
        <f>VLOOKUP(A20,'Afin - 47'!$A$1:$H$695,3,0)</f>
        <v>#N/A</v>
      </c>
      <c r="C20" s="24">
        <f>VLOOKUP(A20,'Asesores vres-14'!$A$1:$H$1009,3,0)</f>
        <v>-3.7848303709936549E-3</v>
      </c>
      <c r="D20" s="26" t="e">
        <f>VLOOKUP(A20,'Asesores Vres-57'!$A$1:$H$987,3,0)</f>
        <v>#N/A</v>
      </c>
      <c r="E20" s="26" t="e">
        <f>VLOOKUP(A20,'Asesores Vres-58'!$A$1:$H$986,3,0)</f>
        <v>#N/A</v>
      </c>
      <c r="F20" s="26" t="e">
        <f>VLOOKUP($A20,'Helm-81'!$A$1:$H$697,3,0)</f>
        <v>#N/A</v>
      </c>
      <c r="G20" s="24">
        <f>VLOOKUP($A20,'Alianza-4'!$A$1:$H$1012,3,0)</f>
        <v>-2.2577791301085512E-3</v>
      </c>
      <c r="H20" s="26" t="e">
        <f>VLOOKUP($A20,'Serfinco-27'!$A$1:$H$983,3,0)</f>
        <v>#N/A</v>
      </c>
      <c r="I20" s="24">
        <f>VLOOKUP($A20,'Correval-19677'!$A$1:$H$1070,3,0)</f>
        <v>-5.4292571702853681E-3</v>
      </c>
      <c r="J20" s="24">
        <f>VLOOKUP($A20,'Ultabursatil-392'!$A$1:$H$1545,3,0)</f>
        <v>-5.4429185045853819E-3</v>
      </c>
      <c r="K20" s="24">
        <f>VLOOKUP($A20,'Corredores-5'!$A$1:$H$1257,3,0)</f>
        <v>-5.368287944616564E-3</v>
      </c>
      <c r="L20" s="27" t="e">
        <f>VLOOKUP(A20,'Bancolombia-592'!$A$1:$H$677,3,0)</f>
        <v>#N/A</v>
      </c>
      <c r="M20" s="24">
        <f>VLOOKUP($A20,'ByR-2'!$A$1:$H$1035,3,0)</f>
        <v>-2.7657612113186365E-3</v>
      </c>
    </row>
    <row r="21" spans="1:13" s="25" customFormat="1" ht="12">
      <c r="A21" s="23">
        <v>40562</v>
      </c>
      <c r="B21" s="26" t="e">
        <f>VLOOKUP(A21,'Afin - 47'!$A$1:$H$695,3,0)</f>
        <v>#N/A</v>
      </c>
      <c r="C21" s="24">
        <f>VLOOKUP(A21,'Asesores vres-14'!$A$1:$H$1009,3,0)</f>
        <v>-1.2732705041816481E-2</v>
      </c>
      <c r="D21" s="26" t="e">
        <f>VLOOKUP(A21,'Asesores Vres-57'!$A$1:$H$987,3,0)</f>
        <v>#N/A</v>
      </c>
      <c r="E21" s="26" t="e">
        <f>VLOOKUP(A21,'Asesores Vres-58'!$A$1:$H$986,3,0)</f>
        <v>#N/A</v>
      </c>
      <c r="F21" s="26" t="e">
        <f>VLOOKUP($A21,'Helm-81'!$A$1:$H$697,3,0)</f>
        <v>#N/A</v>
      </c>
      <c r="G21" s="24">
        <f>VLOOKUP($A21,'Alianza-4'!$A$1:$H$1012,3,0)</f>
        <v>-1.2830210053196012E-2</v>
      </c>
      <c r="H21" s="26" t="e">
        <f>VLOOKUP($A21,'Serfinco-27'!$A$1:$H$983,3,0)</f>
        <v>#N/A</v>
      </c>
      <c r="I21" s="24">
        <f>VLOOKUP($A21,'Correval-19677'!$A$1:$H$1070,3,0)</f>
        <v>-1.1716071198185733E-2</v>
      </c>
      <c r="J21" s="24">
        <f>VLOOKUP($A21,'Ultabursatil-392'!$A$1:$H$1545,3,0)</f>
        <v>-1.3983782375174201E-2</v>
      </c>
      <c r="K21" s="24">
        <f>VLOOKUP($A21,'Corredores-5'!$A$1:$H$1257,3,0)</f>
        <v>-1.4492857064886582E-2</v>
      </c>
      <c r="L21" s="27" t="e">
        <f>VLOOKUP(A21,'Bancolombia-592'!$A$1:$H$677,3,0)</f>
        <v>#N/A</v>
      </c>
      <c r="M21" s="24">
        <f>VLOOKUP($A21,'ByR-2'!$A$1:$H$1035,3,0)</f>
        <v>-1.4489179354460389E-2</v>
      </c>
    </row>
    <row r="22" spans="1:13" s="25" customFormat="1" ht="12">
      <c r="A22" s="23">
        <v>40563</v>
      </c>
      <c r="B22" s="26" t="e">
        <f>VLOOKUP(A22,'Afin - 47'!$A$1:$H$695,3,0)</f>
        <v>#N/A</v>
      </c>
      <c r="C22" s="24">
        <f>VLOOKUP(A22,'Asesores vres-14'!$A$1:$H$1009,3,0)</f>
        <v>-9.7494981654243328E-3</v>
      </c>
      <c r="D22" s="26" t="e">
        <f>VLOOKUP(A22,'Asesores Vres-57'!$A$1:$H$987,3,0)</f>
        <v>#N/A</v>
      </c>
      <c r="E22" s="26" t="e">
        <f>VLOOKUP(A22,'Asesores Vres-58'!$A$1:$H$986,3,0)</f>
        <v>#N/A</v>
      </c>
      <c r="F22" s="26" t="e">
        <f>VLOOKUP($A22,'Helm-81'!$A$1:$H$697,3,0)</f>
        <v>#N/A</v>
      </c>
      <c r="G22" s="24">
        <f>VLOOKUP($A22,'Alianza-4'!$A$1:$H$1012,3,0)</f>
        <v>-1.1187337539566019E-2</v>
      </c>
      <c r="H22" s="26" t="e">
        <f>VLOOKUP($A22,'Serfinco-27'!$A$1:$H$983,3,0)</f>
        <v>#N/A</v>
      </c>
      <c r="I22" s="24">
        <f>VLOOKUP($A22,'Correval-19677'!$A$1:$H$1070,3,0)</f>
        <v>-1.1498716077643391E-2</v>
      </c>
      <c r="J22" s="24">
        <f>VLOOKUP($A22,'Ultabursatil-392'!$A$1:$H$1545,3,0)</f>
        <v>-9.9770114516966688E-3</v>
      </c>
      <c r="K22" s="24">
        <f>VLOOKUP($A22,'Corredores-5'!$A$1:$H$1257,3,0)</f>
        <v>-1.2147879006321725E-2</v>
      </c>
      <c r="L22" s="27" t="e">
        <f>VLOOKUP(A22,'Bancolombia-592'!$A$1:$H$677,3,0)</f>
        <v>#N/A</v>
      </c>
      <c r="M22" s="24">
        <f>VLOOKUP($A22,'ByR-2'!$A$1:$H$1035,3,0)</f>
        <v>-1.4829244115152723E-2</v>
      </c>
    </row>
    <row r="23" spans="1:13" s="25" customFormat="1" ht="12">
      <c r="A23" s="23">
        <v>40564</v>
      </c>
      <c r="B23" s="26" t="e">
        <f>VLOOKUP(A23,'Afin - 47'!$A$1:$H$695,3,0)</f>
        <v>#N/A</v>
      </c>
      <c r="C23" s="24">
        <f>VLOOKUP(A23,'Asesores vres-14'!$A$1:$H$1009,3,0)</f>
        <v>9.8930857643667481E-3</v>
      </c>
      <c r="D23" s="24">
        <f>VLOOKUP(A23,'Asesores Vres-57'!$A$1:$H$987,3,0)</f>
        <v>5.0078585927364337E-5</v>
      </c>
      <c r="E23" s="26" t="e">
        <f>VLOOKUP(A23,'Asesores Vres-58'!$A$1:$H$986,3,0)</f>
        <v>#N/A</v>
      </c>
      <c r="F23" s="26" t="e">
        <f>VLOOKUP($A23,'Helm-81'!$A$1:$H$697,3,0)</f>
        <v>#N/A</v>
      </c>
      <c r="G23" s="24">
        <f>VLOOKUP($A23,'Alianza-4'!$A$1:$H$1012,3,0)</f>
        <v>8.5572249681994342E-3</v>
      </c>
      <c r="H23" s="26" t="e">
        <f>VLOOKUP($A23,'Serfinco-27'!$A$1:$H$983,3,0)</f>
        <v>#N/A</v>
      </c>
      <c r="I23" s="24">
        <f>VLOOKUP($A23,'Correval-19677'!$A$1:$H$1070,3,0)</f>
        <v>8.8731185267627074E-3</v>
      </c>
      <c r="J23" s="24">
        <f>VLOOKUP($A23,'Ultabursatil-392'!$A$1:$H$1545,3,0)</f>
        <v>9.4806268885828937E-3</v>
      </c>
      <c r="K23" s="24">
        <f>VLOOKUP($A23,'Corredores-5'!$A$1:$H$1257,3,0)</f>
        <v>9.0893118124640779E-3</v>
      </c>
      <c r="L23" s="27" t="e">
        <f>VLOOKUP(A23,'Bancolombia-592'!$A$1:$H$677,3,0)</f>
        <v>#N/A</v>
      </c>
      <c r="M23" s="24">
        <f>VLOOKUP($A23,'ByR-2'!$A$1:$H$1035,3,0)</f>
        <v>1.3372621131411506E-2</v>
      </c>
    </row>
    <row r="24" spans="1:13" s="25" customFormat="1" ht="12">
      <c r="A24" s="23">
        <v>40565</v>
      </c>
      <c r="B24" s="26" t="e">
        <f>VLOOKUP(A24,'Afin - 47'!$A$1:$H$695,3,0)</f>
        <v>#N/A</v>
      </c>
      <c r="C24" s="24">
        <f>VLOOKUP(A24,'Asesores vres-14'!$A$1:$H$1009,3,0)</f>
        <v>-5.0046694077243428E-5</v>
      </c>
      <c r="D24" s="24">
        <f>VLOOKUP(A24,'Asesores Vres-57'!$A$1:$H$987,3,0)</f>
        <v>-5.0076078188179889E-5</v>
      </c>
      <c r="E24" s="26" t="e">
        <f>VLOOKUP(A24,'Asesores Vres-58'!$A$1:$H$986,3,0)</f>
        <v>#N/A</v>
      </c>
      <c r="F24" s="26" t="e">
        <f>VLOOKUP($A24,'Helm-81'!$A$1:$H$697,3,0)</f>
        <v>#N/A</v>
      </c>
      <c r="G24" s="24">
        <f>VLOOKUP($A24,'Alianza-4'!$A$1:$H$1012,3,0)</f>
        <v>-7.2673814881896471E-5</v>
      </c>
      <c r="H24" s="26" t="e">
        <f>VLOOKUP($A24,'Serfinco-27'!$A$1:$H$983,3,0)</f>
        <v>#N/A</v>
      </c>
      <c r="I24" s="24">
        <f>VLOOKUP($A24,'Correval-19677'!$A$1:$H$1070,3,0)</f>
        <v>-1.0145144440782527E-4</v>
      </c>
      <c r="J24" s="24">
        <f>VLOOKUP($A24,'Ultabursatil-392'!$A$1:$H$1545,3,0)</f>
        <v>-1.0138223243843497E-4</v>
      </c>
      <c r="K24" s="24">
        <f>VLOOKUP($A24,'Corredores-5'!$A$1:$H$1257,3,0)</f>
        <v>-1.4205905442324303E-4</v>
      </c>
      <c r="L24" s="27" t="e">
        <f>VLOOKUP(A24,'Bancolombia-592'!$A$1:$H$677,3,0)</f>
        <v>#N/A</v>
      </c>
      <c r="M24" s="24">
        <f>VLOOKUP($A24,'ByR-2'!$A$1:$H$1035,3,0)</f>
        <v>-8.1146108183466646E-5</v>
      </c>
    </row>
    <row r="25" spans="1:13" s="25" customFormat="1" ht="12">
      <c r="A25" s="23">
        <v>40566</v>
      </c>
      <c r="B25" s="26" t="e">
        <f>VLOOKUP(A25,'Afin - 47'!$A$1:$H$695,3,0)</f>
        <v>#N/A</v>
      </c>
      <c r="C25" s="24">
        <f>VLOOKUP(A25,'Asesores vres-14'!$A$1:$H$1009,3,0)</f>
        <v>-5.0055202969781181E-5</v>
      </c>
      <c r="D25" s="24">
        <f>VLOOKUP(A25,'Asesores Vres-57'!$A$1:$H$987,3,0)</f>
        <v>-5.0085103182268894E-5</v>
      </c>
      <c r="E25" s="26" t="e">
        <f>VLOOKUP(A25,'Asesores Vres-58'!$A$1:$H$986,3,0)</f>
        <v>#N/A</v>
      </c>
      <c r="F25" s="26" t="e">
        <f>VLOOKUP($A25,'Helm-81'!$A$1:$H$697,3,0)</f>
        <v>#N/A</v>
      </c>
      <c r="G25" s="24">
        <f>VLOOKUP($A25,'Alianza-4'!$A$1:$H$1012,3,0)</f>
        <v>-7.2673206926994474E-5</v>
      </c>
      <c r="H25" s="26" t="e">
        <f>VLOOKUP($A25,'Serfinco-27'!$A$1:$H$983,3,0)</f>
        <v>#N/A</v>
      </c>
      <c r="I25" s="24">
        <f>VLOOKUP($A25,'Correval-19677'!$A$1:$H$1070,3,0)</f>
        <v>-1.0145000651715587E-4</v>
      </c>
      <c r="J25" s="24">
        <f>VLOOKUP($A25,'Ultabursatil-392'!$A$1:$H$1545,3,0)</f>
        <v>-1.0138307985304617E-4</v>
      </c>
      <c r="K25" s="24">
        <f>VLOOKUP($A25,'Corredores-5'!$A$1:$H$1257,3,0)</f>
        <v>-1.3776792194289579E-4</v>
      </c>
      <c r="L25" s="27" t="e">
        <f>VLOOKUP(A25,'Bancolombia-592'!$A$1:$H$677,3,0)</f>
        <v>#N/A</v>
      </c>
      <c r="M25" s="24">
        <f>VLOOKUP($A25,'ByR-2'!$A$1:$H$1035,3,0)</f>
        <v>-8.1146107820221635E-5</v>
      </c>
    </row>
    <row r="26" spans="1:13" s="25" customFormat="1" ht="12">
      <c r="A26" s="23">
        <v>40567</v>
      </c>
      <c r="B26" s="26" t="e">
        <f>VLOOKUP(A26,'Afin - 47'!$A$1:$H$695,3,0)</f>
        <v>#N/A</v>
      </c>
      <c r="C26" s="24">
        <f>VLOOKUP(A26,'Asesores vres-14'!$A$1:$H$1009,3,0)</f>
        <v>5.5248906802077556E-5</v>
      </c>
      <c r="D26" s="24">
        <f>VLOOKUP(A26,'Asesores Vres-57'!$A$1:$H$987,3,0)</f>
        <v>-1.1441628349426719E-3</v>
      </c>
      <c r="E26" s="26" t="e">
        <f>VLOOKUP(A26,'Asesores Vres-58'!$A$1:$H$986,3,0)</f>
        <v>#N/A</v>
      </c>
      <c r="F26" s="26" t="e">
        <f>VLOOKUP($A26,'Helm-81'!$A$1:$H$697,3,0)</f>
        <v>#N/A</v>
      </c>
      <c r="G26" s="24">
        <f>VLOOKUP($A26,'Alianza-4'!$A$1:$H$1012,3,0)</f>
        <v>6.7203875096517938E-4</v>
      </c>
      <c r="H26" s="26" t="e">
        <f>VLOOKUP($A26,'Serfinco-27'!$A$1:$H$983,3,0)</f>
        <v>#N/A</v>
      </c>
      <c r="I26" s="24">
        <f>VLOOKUP($A26,'Correval-19677'!$A$1:$H$1070,3,0)</f>
        <v>5.2074823715367845E-4</v>
      </c>
      <c r="J26" s="24">
        <f>VLOOKUP($A26,'Ultabursatil-392'!$A$1:$H$1545,3,0)</f>
        <v>1.0177545973268989E-3</v>
      </c>
      <c r="K26" s="24">
        <f>VLOOKUP($A26,'Corredores-5'!$A$1:$H$1257,3,0)</f>
        <v>1.549283797144918E-3</v>
      </c>
      <c r="L26" s="27" t="e">
        <f>VLOOKUP(A26,'Bancolombia-592'!$A$1:$H$677,3,0)</f>
        <v>#N/A</v>
      </c>
      <c r="M26" s="24">
        <f>VLOOKUP($A26,'ByR-2'!$A$1:$H$1035,3,0)</f>
        <v>9.8948123708681541E-4</v>
      </c>
    </row>
    <row r="27" spans="1:13" s="25" customFormat="1" ht="12">
      <c r="A27" s="23">
        <v>40568</v>
      </c>
      <c r="B27" s="26" t="e">
        <f>VLOOKUP(A27,'Afin - 47'!$A$1:$H$695,3,0)</f>
        <v>#N/A</v>
      </c>
      <c r="C27" s="24">
        <f>VLOOKUP(A27,'Asesores vres-14'!$A$1:$H$1009,3,0)</f>
        <v>-3.4609090754888598E-3</v>
      </c>
      <c r="D27" s="24">
        <f>VLOOKUP(A27,'Asesores Vres-57'!$A$1:$H$987,3,0)</f>
        <v>-4.7348234728550823E-3</v>
      </c>
      <c r="E27" s="26" t="e">
        <f>VLOOKUP(A27,'Asesores Vres-58'!$A$1:$H$986,3,0)</f>
        <v>#N/A</v>
      </c>
      <c r="F27" s="26" t="e">
        <f>VLOOKUP($A27,'Helm-81'!$A$1:$H$697,3,0)</f>
        <v>#N/A</v>
      </c>
      <c r="G27" s="24">
        <f>VLOOKUP($A27,'Alianza-4'!$A$1:$H$1012,3,0)</f>
        <v>-4.5564868881727344E-3</v>
      </c>
      <c r="H27" s="26" t="e">
        <f>VLOOKUP($A27,'Serfinco-27'!$A$1:$H$983,3,0)</f>
        <v>#N/A</v>
      </c>
      <c r="I27" s="24">
        <f>VLOOKUP($A27,'Correval-19677'!$A$1:$H$1070,3,0)</f>
        <v>-1.6402815193906092E-3</v>
      </c>
      <c r="J27" s="24">
        <f>VLOOKUP($A27,'Ultabursatil-392'!$A$1:$H$1545,3,0)</f>
        <v>-1.9521829282812843E-3</v>
      </c>
      <c r="K27" s="24">
        <f>VLOOKUP($A27,'Corredores-5'!$A$1:$H$1257,3,0)</f>
        <v>-1.021907792066156E-3</v>
      </c>
      <c r="L27" s="27" t="e">
        <f>VLOOKUP(A27,'Bancolombia-592'!$A$1:$H$677,3,0)</f>
        <v>#N/A</v>
      </c>
      <c r="M27" s="24">
        <f>VLOOKUP($A27,'ByR-2'!$A$1:$H$1035,3,0)</f>
        <v>-2.2995020672626878E-3</v>
      </c>
    </row>
    <row r="28" spans="1:13" s="25" customFormat="1" ht="12">
      <c r="A28" s="23">
        <v>40569</v>
      </c>
      <c r="B28" s="26" t="e">
        <f>VLOOKUP(A28,'Afin - 47'!$A$1:$H$695,3,0)</f>
        <v>#N/A</v>
      </c>
      <c r="C28" s="24">
        <f>VLOOKUP(A28,'Asesores vres-14'!$A$1:$H$1009,3,0)</f>
        <v>1.2565954669304732E-2</v>
      </c>
      <c r="D28" s="24">
        <f>VLOOKUP(A28,'Asesores Vres-57'!$A$1:$H$987,3,0)</f>
        <v>1.2246877029826662E-2</v>
      </c>
      <c r="E28" s="26" t="e">
        <f>VLOOKUP(A28,'Asesores Vres-58'!$A$1:$H$986,3,0)</f>
        <v>#N/A</v>
      </c>
      <c r="F28" s="26" t="e">
        <f>VLOOKUP($A28,'Helm-81'!$A$1:$H$697,3,0)</f>
        <v>#N/A</v>
      </c>
      <c r="G28" s="24">
        <f>VLOOKUP($A28,'Alianza-4'!$A$1:$H$1012,3,0)</f>
        <v>8.3843112784234095E-3</v>
      </c>
      <c r="H28" s="26" t="e">
        <f>VLOOKUP($A28,'Serfinco-27'!$A$1:$H$983,3,0)</f>
        <v>#N/A</v>
      </c>
      <c r="I28" s="24">
        <f>VLOOKUP($A28,'Correval-19677'!$A$1:$H$1070,3,0)</f>
        <v>7.4270309288110483E-3</v>
      </c>
      <c r="J28" s="24">
        <f>VLOOKUP($A28,'Ultabursatil-392'!$A$1:$H$1545,3,0)</f>
        <v>1.039444955116826E-2</v>
      </c>
      <c r="K28" s="24">
        <f>VLOOKUP($A28,'Corredores-5'!$A$1:$H$1257,3,0)</f>
        <v>6.7862479745966651E-3</v>
      </c>
      <c r="L28" s="27" t="e">
        <f>VLOOKUP(A28,'Bancolombia-592'!$A$1:$H$677,3,0)</f>
        <v>#N/A</v>
      </c>
      <c r="M28" s="24">
        <f>VLOOKUP($A28,'ByR-2'!$A$1:$H$1035,3,0)</f>
        <v>7.7338392399133914E-3</v>
      </c>
    </row>
    <row r="29" spans="1:13" s="25" customFormat="1" ht="12">
      <c r="A29" s="23">
        <v>40570</v>
      </c>
      <c r="B29" s="26" t="e">
        <f>VLOOKUP(A29,'Afin - 47'!$A$1:$H$695,3,0)</f>
        <v>#N/A</v>
      </c>
      <c r="C29" s="24">
        <f>VLOOKUP(A29,'Asesores vres-14'!$A$1:$H$1009,3,0)</f>
        <v>-7.1336688122126718E-4</v>
      </c>
      <c r="D29" s="24">
        <f>VLOOKUP(A29,'Asesores Vres-57'!$A$1:$H$987,3,0)</f>
        <v>-1.1506307733231398E-3</v>
      </c>
      <c r="E29" s="26" t="e">
        <f>VLOOKUP(A29,'Asesores Vres-58'!$A$1:$H$986,3,0)</f>
        <v>#N/A</v>
      </c>
      <c r="F29" s="26" t="e">
        <f>VLOOKUP($A29,'Helm-81'!$A$1:$H$697,3,0)</f>
        <v>#N/A</v>
      </c>
      <c r="G29" s="24">
        <f>VLOOKUP($A29,'Alianza-4'!$A$1:$H$1012,3,0)</f>
        <v>1.8174052343299959E-4</v>
      </c>
      <c r="H29" s="26" t="e">
        <f>VLOOKUP($A29,'Serfinco-27'!$A$1:$H$983,3,0)</f>
        <v>#N/A</v>
      </c>
      <c r="I29" s="24">
        <f>VLOOKUP($A29,'Correval-19677'!$A$1:$H$1070,3,0)</f>
        <v>1.9405816511706402E-3</v>
      </c>
      <c r="J29" s="24">
        <f>VLOOKUP($A29,'Ultabursatil-392'!$A$1:$H$1545,3,0)</f>
        <v>-1.4724653518651308E-3</v>
      </c>
      <c r="K29" s="24">
        <f>VLOOKUP($A29,'Corredores-5'!$A$1:$H$1257,3,0)</f>
        <v>1.3221884561563184E-3</v>
      </c>
      <c r="L29" s="27" t="e">
        <f>VLOOKUP(A29,'Bancolombia-592'!$A$1:$H$677,3,0)</f>
        <v>#N/A</v>
      </c>
      <c r="M29" s="24">
        <f>VLOOKUP($A29,'ByR-2'!$A$1:$H$1035,3,0)</f>
        <v>5.4529697092809701E-3</v>
      </c>
    </row>
    <row r="30" spans="1:13" s="25" customFormat="1" ht="12">
      <c r="A30" s="23">
        <v>40571</v>
      </c>
      <c r="B30" s="26" t="e">
        <f>VLOOKUP(A30,'Afin - 47'!$A$1:$H$695,3,0)</f>
        <v>#N/A</v>
      </c>
      <c r="C30" s="24">
        <f>VLOOKUP(A30,'Asesores vres-14'!$A$1:$H$1009,3,0)</f>
        <v>-1.4095232182576177E-3</v>
      </c>
      <c r="D30" s="24">
        <f>VLOOKUP(A30,'Asesores Vres-57'!$A$1:$H$987,3,0)</f>
        <v>-2.3682693430444901E-3</v>
      </c>
      <c r="E30" s="26" t="e">
        <f>VLOOKUP(A30,'Asesores Vres-58'!$A$1:$H$986,3,0)</f>
        <v>#N/A</v>
      </c>
      <c r="F30" s="26" t="e">
        <f>VLOOKUP($A30,'Helm-81'!$A$1:$H$697,3,0)</f>
        <v>#N/A</v>
      </c>
      <c r="G30" s="24">
        <f>VLOOKUP($A30,'Alianza-4'!$A$1:$H$1012,3,0)</f>
        <v>-7.0454313039436129E-3</v>
      </c>
      <c r="H30" s="26" t="e">
        <f>VLOOKUP($A30,'Serfinco-27'!$A$1:$H$983,3,0)</f>
        <v>#N/A</v>
      </c>
      <c r="I30" s="24">
        <f>VLOOKUP($A30,'Correval-19677'!$A$1:$H$1070,3,0)</f>
        <v>-4.3841544710736483E-3</v>
      </c>
      <c r="J30" s="24">
        <f>VLOOKUP($A30,'Ultabursatil-392'!$A$1:$H$1545,3,0)</f>
        <v>-1.5913396084449524E-3</v>
      </c>
      <c r="K30" s="24">
        <f>VLOOKUP($A30,'Corredores-5'!$A$1:$H$1257,3,0)</f>
        <v>-4.0192649887081334E-3</v>
      </c>
      <c r="L30" s="27" t="e">
        <f>VLOOKUP(A30,'Bancolombia-592'!$A$1:$H$677,3,0)</f>
        <v>#N/A</v>
      </c>
      <c r="M30" s="24">
        <f>VLOOKUP($A30,'ByR-2'!$A$1:$H$1035,3,0)</f>
        <v>-6.9130917563534093E-3</v>
      </c>
    </row>
    <row r="31" spans="1:13" s="25" customFormat="1" ht="12">
      <c r="A31" s="23">
        <v>40572</v>
      </c>
      <c r="B31" s="26" t="e">
        <f>VLOOKUP(A31,'Afin - 47'!$A$1:$H$695,3,0)</f>
        <v>#N/A</v>
      </c>
      <c r="C31" s="24">
        <f>VLOOKUP(A31,'Asesores vres-14'!$A$1:$H$1009,3,0)</f>
        <v>-4.8923400982695391E-5</v>
      </c>
      <c r="D31" s="24">
        <f>VLOOKUP(A31,'Asesores Vres-57'!$A$1:$H$987,3,0)</f>
        <v>-4.9077855102254343E-5</v>
      </c>
      <c r="E31" s="26" t="e">
        <f>VLOOKUP(A31,'Asesores Vres-58'!$A$1:$H$986,3,0)</f>
        <v>#N/A</v>
      </c>
      <c r="F31" s="26" t="e">
        <f>VLOOKUP($A31,'Helm-81'!$A$1:$H$697,3,0)</f>
        <v>#N/A</v>
      </c>
      <c r="G31" s="24">
        <f>VLOOKUP($A31,'Alianza-4'!$A$1:$H$1012,3,0)</f>
        <v>-7.2406318227701878E-5</v>
      </c>
      <c r="H31" s="26" t="e">
        <f>VLOOKUP($A31,'Serfinco-27'!$A$1:$H$983,3,0)</f>
        <v>#N/A</v>
      </c>
      <c r="I31" s="24">
        <f>VLOOKUP($A31,'Correval-19677'!$A$1:$H$1070,3,0)</f>
        <v>-1.0544366384582458E-4</v>
      </c>
      <c r="J31" s="24">
        <f>VLOOKUP($A31,'Ultabursatil-392'!$A$1:$H$1545,3,0)</f>
        <v>-8.1528213493535008E-5</v>
      </c>
      <c r="K31" s="24">
        <f>VLOOKUP($A31,'Corredores-5'!$A$1:$H$1257,3,0)</f>
        <v>-1.566849734516162E-4</v>
      </c>
      <c r="L31" s="27" t="e">
        <f>VLOOKUP(A31,'Bancolombia-592'!$A$1:$H$677,3,0)</f>
        <v>#N/A</v>
      </c>
      <c r="M31" s="24">
        <f>VLOOKUP($A31,'ByR-2'!$A$1:$H$1035,3,0)</f>
        <v>-8.1155001103666872E-5</v>
      </c>
    </row>
    <row r="32" spans="1:13" s="25" customFormat="1" ht="12">
      <c r="A32" s="23">
        <v>40573</v>
      </c>
      <c r="B32" s="26" t="e">
        <f>VLOOKUP(A32,'Afin - 47'!$A$1:$H$695,3,0)</f>
        <v>#N/A</v>
      </c>
      <c r="C32" s="24">
        <f>VLOOKUP(A32,'Asesores vres-14'!$A$1:$H$1009,3,0)</f>
        <v>-4.8923495576157794E-5</v>
      </c>
      <c r="D32" s="24">
        <f>VLOOKUP(A32,'Asesores Vres-57'!$A$1:$H$987,3,0)</f>
        <v>-4.9077808322832291E-5</v>
      </c>
      <c r="E32" s="26" t="e">
        <f>VLOOKUP(A32,'Asesores Vres-58'!$A$1:$H$986,3,0)</f>
        <v>#N/A</v>
      </c>
      <c r="F32" s="26" t="e">
        <f>VLOOKUP($A32,'Helm-81'!$A$1:$H$697,3,0)</f>
        <v>#N/A</v>
      </c>
      <c r="G32" s="24">
        <f>VLOOKUP($A32,'Alianza-4'!$A$1:$H$1012,3,0)</f>
        <v>-7.2405749978711115E-5</v>
      </c>
      <c r="H32" s="26" t="e">
        <f>VLOOKUP($A32,'Serfinco-27'!$A$1:$H$983,3,0)</f>
        <v>#N/A</v>
      </c>
      <c r="I32" s="24">
        <f>VLOOKUP($A32,'Correval-19677'!$A$1:$H$1070,3,0)</f>
        <v>-1.0544291364736787E-4</v>
      </c>
      <c r="J32" s="24">
        <f>VLOOKUP($A32,'Ultabursatil-392'!$A$1:$H$1545,3,0)</f>
        <v>-8.1525733461866048E-5</v>
      </c>
      <c r="K32" s="24">
        <f>VLOOKUP($A32,'Corredores-5'!$A$1:$H$1257,3,0)</f>
        <v>-1.3555535026466846E-4</v>
      </c>
      <c r="L32" s="27" t="e">
        <f>VLOOKUP(A32,'Bancolombia-592'!$A$1:$H$677,3,0)</f>
        <v>#N/A</v>
      </c>
      <c r="M32" s="24">
        <f>VLOOKUP($A32,'ByR-2'!$A$1:$H$1035,3,0)</f>
        <v>-8.115508181025458E-5</v>
      </c>
    </row>
    <row r="33" spans="1:13" s="25" customFormat="1" ht="12">
      <c r="A33" s="23">
        <v>40574</v>
      </c>
      <c r="B33" s="26" t="e">
        <f>VLOOKUP(A33,'Afin - 47'!$A$1:$H$695,3,0)</f>
        <v>#N/A</v>
      </c>
      <c r="C33" s="24">
        <f>VLOOKUP(A33,'Asesores vres-14'!$A$1:$H$1009,3,0)</f>
        <v>8.1668042016418553E-4</v>
      </c>
      <c r="D33" s="24">
        <f>VLOOKUP(A33,'Asesores Vres-57'!$A$1:$H$987,3,0)</f>
        <v>6.9093804191376639E-4</v>
      </c>
      <c r="E33" s="26" t="e">
        <f>VLOOKUP(A33,'Asesores Vres-58'!$A$1:$H$986,3,0)</f>
        <v>#N/A</v>
      </c>
      <c r="F33" s="26" t="e">
        <f>VLOOKUP($A33,'Helm-81'!$A$1:$H$697,3,0)</f>
        <v>#N/A</v>
      </c>
      <c r="G33" s="24">
        <f>VLOOKUP($A33,'Alianza-4'!$A$1:$H$1012,3,0)</f>
        <v>-2.5283222810744826E-3</v>
      </c>
      <c r="H33" s="26" t="e">
        <f>VLOOKUP($A33,'Serfinco-27'!$A$1:$H$983,3,0)</f>
        <v>#N/A</v>
      </c>
      <c r="I33" s="24">
        <f>VLOOKUP($A33,'Correval-19677'!$A$1:$H$1070,3,0)</f>
        <v>-4.3901098255185438E-3</v>
      </c>
      <c r="J33" s="24">
        <f>VLOOKUP($A33,'Ultabursatil-392'!$A$1:$H$1545,3,0)</f>
        <v>1.5524817953670633E-3</v>
      </c>
      <c r="K33" s="24">
        <f>VLOOKUP($A33,'Corredores-5'!$A$1:$H$1257,3,0)</f>
        <v>-2.4714363402548842E-3</v>
      </c>
      <c r="L33" s="27" t="e">
        <f>VLOOKUP(A33,'Bancolombia-592'!$A$1:$H$677,3,0)</f>
        <v>#N/A</v>
      </c>
      <c r="M33" s="24">
        <f>VLOOKUP($A33,'ByR-2'!$A$1:$H$1035,3,0)</f>
        <v>-3.1991208549967893E-3</v>
      </c>
    </row>
    <row r="34" spans="1:13" s="25" customFormat="1" ht="12">
      <c r="A34" s="23">
        <v>40575</v>
      </c>
      <c r="B34" s="26" t="e">
        <f>VLOOKUP(A34,'Afin - 47'!$A$1:$H$695,3,0)</f>
        <v>#N/A</v>
      </c>
      <c r="C34" s="24">
        <f>VLOOKUP(A34,'Asesores vres-14'!$A$1:$H$1009,3,0)</f>
        <v>-3.3866101789997482E-3</v>
      </c>
      <c r="D34" s="24">
        <f>VLOOKUP(A34,'Asesores Vres-57'!$A$1:$H$987,3,0)</f>
        <v>-9.2591065972481255E-3</v>
      </c>
      <c r="E34" s="24" t="str">
        <f>VLOOKUP(A34,'Asesores Vres-58'!$A$1:$H$986,3,0)</f>
        <v xml:space="preserve"> </v>
      </c>
      <c r="F34" s="26" t="e">
        <f>VLOOKUP($A34,'Helm-81'!$A$1:$H$697,3,0)</f>
        <v>#N/A</v>
      </c>
      <c r="G34" s="24">
        <f>VLOOKUP($A34,'Alianza-4'!$A$1:$H$1012,3,0)</f>
        <v>-4.2154396714071769E-4</v>
      </c>
      <c r="H34" s="26" t="e">
        <f>VLOOKUP($A34,'Serfinco-27'!$A$1:$H$983,3,0)</f>
        <v>#N/A</v>
      </c>
      <c r="I34" s="24">
        <f>VLOOKUP($A34,'Correval-19677'!$A$1:$H$1070,3,0)</f>
        <v>-1.7642476443899581E-3</v>
      </c>
      <c r="J34" s="24">
        <f>VLOOKUP($A34,'Ultabursatil-392'!$A$1:$H$1545,3,0)</f>
        <v>-9.8039468056510285E-4</v>
      </c>
      <c r="K34" s="24">
        <f>VLOOKUP($A34,'Corredores-5'!$A$1:$H$1257,3,0)</f>
        <v>-2.8731467569698631E-3</v>
      </c>
      <c r="L34" s="27" t="e">
        <f>VLOOKUP(A34,'Bancolombia-592'!$A$1:$H$677,3,0)</f>
        <v>#N/A</v>
      </c>
      <c r="M34" s="24">
        <f>VLOOKUP($A34,'ByR-2'!$A$1:$H$1035,3,0)</f>
        <v>-3.1526265830343295E-3</v>
      </c>
    </row>
    <row r="35" spans="1:13" s="25" customFormat="1" ht="12">
      <c r="A35" s="23">
        <v>40576</v>
      </c>
      <c r="B35" s="26" t="e">
        <f>VLOOKUP(A35,'Afin - 47'!$A$1:$H$695,3,0)</f>
        <v>#N/A</v>
      </c>
      <c r="C35" s="24">
        <f>VLOOKUP(A35,'Asesores vres-14'!$A$1:$H$1009,3,0)</f>
        <v>-5.4431780770937965E-3</v>
      </c>
      <c r="D35" s="24">
        <f>VLOOKUP(A35,'Asesores Vres-57'!$A$1:$H$987,3,0)</f>
        <v>-5.7144279137106681E-3</v>
      </c>
      <c r="E35" s="24">
        <f>VLOOKUP(A35,'Asesores Vres-58'!$A$1:$H$986,3,0)</f>
        <v>-7.1692519531498565E-3</v>
      </c>
      <c r="F35" s="26" t="e">
        <f>VLOOKUP($A35,'Helm-81'!$A$1:$H$697,3,0)</f>
        <v>#N/A</v>
      </c>
      <c r="G35" s="24">
        <f>VLOOKUP($A35,'Alianza-4'!$A$1:$H$1012,3,0)</f>
        <v>-5.6807320767501461E-3</v>
      </c>
      <c r="H35" s="26" t="e">
        <f>VLOOKUP($A35,'Serfinco-27'!$A$1:$H$983,3,0)</f>
        <v>#N/A</v>
      </c>
      <c r="I35" s="24">
        <f>VLOOKUP($A35,'Correval-19677'!$A$1:$H$1070,3,0)</f>
        <v>-8.6718236915354855E-3</v>
      </c>
      <c r="J35" s="24">
        <f>VLOOKUP($A35,'Ultabursatil-392'!$A$1:$H$1545,3,0)</f>
        <v>-5.308401604929085E-3</v>
      </c>
      <c r="K35" s="24">
        <f>VLOOKUP($A35,'Corredores-5'!$A$1:$H$1257,3,0)</f>
        <v>-6.653757104591154E-3</v>
      </c>
      <c r="L35" s="27" t="e">
        <f>VLOOKUP(A35,'Bancolombia-592'!$A$1:$H$677,3,0)</f>
        <v>#N/A</v>
      </c>
      <c r="M35" s="24">
        <f>VLOOKUP($A35,'ByR-2'!$A$1:$H$1035,3,0)</f>
        <v>-5.0037578313803666E-3</v>
      </c>
    </row>
    <row r="36" spans="1:13" s="25" customFormat="1" ht="12">
      <c r="A36" s="23">
        <v>40577</v>
      </c>
      <c r="B36" s="26" t="e">
        <f>VLOOKUP(A36,'Afin - 47'!$A$1:$H$695,3,0)</f>
        <v>#N/A</v>
      </c>
      <c r="C36" s="24">
        <f>VLOOKUP(A36,'Asesores vres-14'!$A$1:$H$1009,3,0)</f>
        <v>-6.2841601005136473E-3</v>
      </c>
      <c r="D36" s="24">
        <f>VLOOKUP(A36,'Asesores Vres-57'!$A$1:$H$987,3,0)</f>
        <v>-9.1810983228810938E-3</v>
      </c>
      <c r="E36" s="24">
        <f>VLOOKUP(A36,'Asesores Vres-58'!$A$1:$H$986,3,0)</f>
        <v>-5.0790222846968788E-3</v>
      </c>
      <c r="F36" s="26" t="e">
        <f>VLOOKUP($A36,'Helm-81'!$A$1:$H$697,3,0)</f>
        <v>#N/A</v>
      </c>
      <c r="G36" s="24">
        <f>VLOOKUP($A36,'Alianza-4'!$A$1:$H$1012,3,0)</f>
        <v>-3.28790813239495E-3</v>
      </c>
      <c r="H36" s="26" t="e">
        <f>VLOOKUP($A36,'Serfinco-27'!$A$1:$H$983,3,0)</f>
        <v>#N/A</v>
      </c>
      <c r="I36" s="24">
        <f>VLOOKUP($A36,'Correval-19677'!$A$1:$H$1070,3,0)</f>
        <v>-4.4812206932531374E-3</v>
      </c>
      <c r="J36" s="24">
        <f>VLOOKUP($A36,'Ultabursatil-392'!$A$1:$H$1545,3,0)</f>
        <v>-6.7927421285993699E-3</v>
      </c>
      <c r="K36" s="24">
        <f>VLOOKUP($A36,'Corredores-5'!$A$1:$H$1257,3,0)</f>
        <v>-3.9740667898202396E-3</v>
      </c>
      <c r="L36" s="27" t="e">
        <f>VLOOKUP(A36,'Bancolombia-592'!$A$1:$H$677,3,0)</f>
        <v>#N/A</v>
      </c>
      <c r="M36" s="24">
        <f>VLOOKUP($A36,'ByR-2'!$A$1:$H$1035,3,0)</f>
        <v>4.0800768982084947E-4</v>
      </c>
    </row>
    <row r="37" spans="1:13" s="25" customFormat="1" ht="12">
      <c r="A37" s="23">
        <v>40578</v>
      </c>
      <c r="B37" s="26" t="e">
        <f>VLOOKUP(A37,'Afin - 47'!$A$1:$H$695,3,0)</f>
        <v>#N/A</v>
      </c>
      <c r="C37" s="24">
        <f>VLOOKUP(A37,'Asesores vres-14'!$A$1:$H$1009,3,0)</f>
        <v>-1.5325547542374772E-2</v>
      </c>
      <c r="D37" s="24">
        <f>VLOOKUP(A37,'Asesores Vres-57'!$A$1:$H$987,3,0)</f>
        <v>-2.1239165784844142E-2</v>
      </c>
      <c r="E37" s="24">
        <f>VLOOKUP(A37,'Asesores Vres-58'!$A$1:$H$986,3,0)</f>
        <v>-1.2381018796690036E-2</v>
      </c>
      <c r="F37" s="26" t="e">
        <f>VLOOKUP($A37,'Helm-81'!$A$1:$H$697,3,0)</f>
        <v>#N/A</v>
      </c>
      <c r="G37" s="24">
        <f>VLOOKUP($A37,'Alianza-4'!$A$1:$H$1012,3,0)</f>
        <v>-8.687565815602873E-3</v>
      </c>
      <c r="H37" s="26" t="e">
        <f>VLOOKUP($A37,'Serfinco-27'!$A$1:$H$983,3,0)</f>
        <v>#N/A</v>
      </c>
      <c r="I37" s="24">
        <f>VLOOKUP($A37,'Correval-19677'!$A$1:$H$1070,3,0)</f>
        <v>-1.5572518160554218E-2</v>
      </c>
      <c r="J37" s="24">
        <f>VLOOKUP($A37,'Ultabursatil-392'!$A$1:$H$1545,3,0)</f>
        <v>-1.2136244695668104E-2</v>
      </c>
      <c r="K37" s="24">
        <f>VLOOKUP($A37,'Corredores-5'!$A$1:$H$1257,3,0)</f>
        <v>-1.4111539212184304E-2</v>
      </c>
      <c r="L37" s="27" t="e">
        <f>VLOOKUP(A37,'Bancolombia-592'!$A$1:$H$677,3,0)</f>
        <v>#N/A</v>
      </c>
      <c r="M37" s="24">
        <f>VLOOKUP($A37,'ByR-2'!$A$1:$H$1035,3,0)</f>
        <v>-1.0254282933133914E-2</v>
      </c>
    </row>
    <row r="38" spans="1:13" s="25" customFormat="1" ht="12">
      <c r="A38" s="23">
        <v>40579</v>
      </c>
      <c r="B38" s="26" t="e">
        <f>VLOOKUP(A38,'Afin - 47'!$A$1:$H$695,3,0)</f>
        <v>#N/A</v>
      </c>
      <c r="C38" s="24">
        <f>VLOOKUP(A38,'Asesores vres-14'!$A$1:$H$1009,3,0)</f>
        <v>-4.7204008035432533E-5</v>
      </c>
      <c r="D38" s="24">
        <f>VLOOKUP(A38,'Asesores Vres-57'!$A$1:$H$987,3,0)</f>
        <v>-4.7597785116338782E-5</v>
      </c>
      <c r="E38" s="24">
        <f>VLOOKUP(A38,'Asesores Vres-58'!$A$1:$H$986,3,0)</f>
        <v>-4.7529609489159444E-5</v>
      </c>
      <c r="F38" s="26" t="e">
        <f>VLOOKUP($A38,'Helm-81'!$A$1:$H$697,3,0)</f>
        <v>#N/A</v>
      </c>
      <c r="G38" s="24">
        <f>VLOOKUP($A38,'Alianza-4'!$A$1:$H$1012,3,0)</f>
        <v>-6.8900858982083617E-5</v>
      </c>
      <c r="H38" s="26" t="e">
        <f>VLOOKUP($A38,'Serfinco-27'!$A$1:$H$983,3,0)</f>
        <v>#N/A</v>
      </c>
      <c r="I38" s="24">
        <f>VLOOKUP($A38,'Correval-19677'!$A$1:$H$1070,3,0)</f>
        <v>-1.0694861545275346E-4</v>
      </c>
      <c r="J38" s="24">
        <f>VLOOKUP($A38,'Ultabursatil-392'!$A$1:$H$1545,3,0)</f>
        <v>-8.4441834490901754E-5</v>
      </c>
      <c r="K38" s="24">
        <f>VLOOKUP($A38,'Corredores-5'!$A$1:$H$1257,3,0)</f>
        <v>-1.3657900383815344E-4</v>
      </c>
      <c r="L38" s="27" t="e">
        <f>VLOOKUP(A38,'Bancolombia-592'!$A$1:$H$677,3,0)</f>
        <v>#N/A</v>
      </c>
      <c r="M38" s="24">
        <f>VLOOKUP($A38,'ByR-2'!$A$1:$H$1035,3,0)</f>
        <v>-8.0986272626765686E-5</v>
      </c>
    </row>
    <row r="39" spans="1:13" s="25" customFormat="1" ht="12">
      <c r="A39" s="23">
        <v>40580</v>
      </c>
      <c r="B39" s="26" t="e">
        <f>VLOOKUP(A39,'Afin - 47'!$A$1:$H$695,3,0)</f>
        <v>#N/A</v>
      </c>
      <c r="C39" s="24">
        <f>VLOOKUP(A39,'Asesores vres-14'!$A$1:$H$1009,3,0)</f>
        <v>-4.720527405404927E-5</v>
      </c>
      <c r="D39" s="24">
        <f>VLOOKUP(A39,'Asesores Vres-57'!$A$1:$H$987,3,0)</f>
        <v>-4.7726984242147877E-5</v>
      </c>
      <c r="E39" s="24">
        <f>VLOOKUP(A39,'Asesores Vres-58'!$A$1:$H$986,3,0)</f>
        <v>-4.7533818685609492E-5</v>
      </c>
      <c r="F39" s="26" t="e">
        <f>VLOOKUP($A39,'Helm-81'!$A$1:$H$697,3,0)</f>
        <v>#N/A</v>
      </c>
      <c r="G39" s="24">
        <f>VLOOKUP($A39,'Alianza-4'!$A$1:$H$1012,3,0)</f>
        <v>-6.8899768833822553E-5</v>
      </c>
      <c r="H39" s="26" t="e">
        <f>VLOOKUP($A39,'Serfinco-27'!$A$1:$H$983,3,0)</f>
        <v>#N/A</v>
      </c>
      <c r="I39" s="24">
        <f>VLOOKUP($A39,'Correval-19677'!$A$1:$H$1070,3,0)</f>
        <v>-1.0694807085921701E-4</v>
      </c>
      <c r="J39" s="24">
        <f>VLOOKUP($A39,'Ultabursatil-392'!$A$1:$H$1545,3,0)</f>
        <v>-8.4439532682297058E-5</v>
      </c>
      <c r="K39" s="24">
        <f>VLOOKUP($A39,'Corredores-5'!$A$1:$H$1257,3,0)</f>
        <v>-1.3544241391945209E-4</v>
      </c>
      <c r="L39" s="27" t="e">
        <f>VLOOKUP(A39,'Bancolombia-592'!$A$1:$H$677,3,0)</f>
        <v>#N/A</v>
      </c>
      <c r="M39" s="24">
        <f>VLOOKUP($A39,'ByR-2'!$A$1:$H$1035,3,0)</f>
        <v>-8.098633379309779E-5</v>
      </c>
    </row>
    <row r="40" spans="1:13" s="25" customFormat="1" ht="12">
      <c r="A40" s="23">
        <v>40581</v>
      </c>
      <c r="B40" s="26" t="e">
        <f>VLOOKUP(A40,'Afin - 47'!$A$1:$H$695,3,0)</f>
        <v>#N/A</v>
      </c>
      <c r="C40" s="24">
        <f>VLOOKUP(A40,'Asesores vres-14'!$A$1:$H$1009,3,0)</f>
        <v>-1.3818858395300268E-2</v>
      </c>
      <c r="D40" s="24">
        <f>VLOOKUP(A40,'Asesores Vres-57'!$A$1:$H$987,3,0)</f>
        <v>-1.7498560173301189E-2</v>
      </c>
      <c r="E40" s="24">
        <f>VLOOKUP(A40,'Asesores Vres-58'!$A$1:$H$986,3,0)</f>
        <v>-4.600179309457054E-3</v>
      </c>
      <c r="F40" s="26" t="e">
        <f>VLOOKUP($A40,'Helm-81'!$A$1:$H$697,3,0)</f>
        <v>#N/A</v>
      </c>
      <c r="G40" s="24">
        <f>VLOOKUP($A40,'Alianza-4'!$A$1:$H$1012,3,0)</f>
        <v>-6.135432733556944E-3</v>
      </c>
      <c r="H40" s="26" t="e">
        <f>VLOOKUP($A40,'Serfinco-27'!$A$1:$H$983,3,0)</f>
        <v>#N/A</v>
      </c>
      <c r="I40" s="24">
        <f>VLOOKUP($A40,'Correval-19677'!$A$1:$H$1070,3,0)</f>
        <v>-1.2899936482675803E-2</v>
      </c>
      <c r="J40" s="24">
        <f>VLOOKUP($A40,'Ultabursatil-392'!$A$1:$H$1545,3,0)</f>
        <v>-1.2723220568998281E-2</v>
      </c>
      <c r="K40" s="24">
        <f>VLOOKUP($A40,'Corredores-5'!$A$1:$H$1257,3,0)</f>
        <v>-1.0476152908002363E-2</v>
      </c>
      <c r="L40" s="27" t="e">
        <f>VLOOKUP(A40,'Bancolombia-592'!$A$1:$H$677,3,0)</f>
        <v>#N/A</v>
      </c>
      <c r="M40" s="24">
        <f>VLOOKUP($A40,'ByR-2'!$A$1:$H$1035,3,0)</f>
        <v>-6.5152492764647364E-3</v>
      </c>
    </row>
    <row r="41" spans="1:13" s="25" customFormat="1" ht="12">
      <c r="A41" s="23">
        <v>40582</v>
      </c>
      <c r="B41" s="26" t="e">
        <f>VLOOKUP(A41,'Afin - 47'!$A$1:$H$695,3,0)</f>
        <v>#N/A</v>
      </c>
      <c r="C41" s="24">
        <f>VLOOKUP(A41,'Asesores vres-14'!$A$1:$H$1009,3,0)</f>
        <v>9.0706008771858169E-3</v>
      </c>
      <c r="D41" s="24">
        <f>VLOOKUP(A41,'Asesores Vres-57'!$A$1:$H$987,3,0)</f>
        <v>6.7808387422449842E-3</v>
      </c>
      <c r="E41" s="24">
        <f>VLOOKUP(A41,'Asesores Vres-58'!$A$1:$H$986,3,0)</f>
        <v>4.6480998406242223E-3</v>
      </c>
      <c r="F41" s="26" t="e">
        <f>VLOOKUP($A41,'Helm-81'!$A$1:$H$697,3,0)</f>
        <v>#N/A</v>
      </c>
      <c r="G41" s="24">
        <f>VLOOKUP($A41,'Alianza-4'!$A$1:$H$1012,3,0)</f>
        <v>9.0374299892642587E-3</v>
      </c>
      <c r="H41" s="26" t="e">
        <f>VLOOKUP($A41,'Serfinco-27'!$A$1:$H$983,3,0)</f>
        <v>#N/A</v>
      </c>
      <c r="I41" s="24">
        <f>VLOOKUP($A41,'Correval-19677'!$A$1:$H$1070,3,0)</f>
        <v>1.0273580021998545E-2</v>
      </c>
      <c r="J41" s="24">
        <f>VLOOKUP($A41,'Ultabursatil-392'!$A$1:$H$1545,3,0)</f>
        <v>8.52195106316549E-3</v>
      </c>
      <c r="K41" s="24">
        <f>VLOOKUP($A41,'Corredores-5'!$A$1:$H$1257,3,0)</f>
        <v>9.3045272169807493E-3</v>
      </c>
      <c r="L41" s="27" t="e">
        <f>VLOOKUP(A41,'Bancolombia-592'!$A$1:$H$677,3,0)</f>
        <v>#N/A</v>
      </c>
      <c r="M41" s="24">
        <f>VLOOKUP($A41,'ByR-2'!$A$1:$H$1035,3,0)</f>
        <v>8.0076026636288038E-3</v>
      </c>
    </row>
    <row r="42" spans="1:13" s="25" customFormat="1" ht="12">
      <c r="A42" s="23">
        <v>40583</v>
      </c>
      <c r="B42" s="26" t="e">
        <f>VLOOKUP(A42,'Afin - 47'!$A$1:$H$695,3,0)</f>
        <v>#N/A</v>
      </c>
      <c r="C42" s="24">
        <f>VLOOKUP(A42,'Asesores vres-14'!$A$1:$H$1009,3,0)</f>
        <v>-3.0782209689330514E-3</v>
      </c>
      <c r="D42" s="24">
        <f>VLOOKUP(A42,'Asesores Vres-57'!$A$1:$H$987,3,0)</f>
        <v>-5.4520396734312419E-3</v>
      </c>
      <c r="E42" s="24">
        <f>VLOOKUP(A42,'Asesores Vres-58'!$A$1:$H$986,3,0)</f>
        <v>-3.4569785394987593E-3</v>
      </c>
      <c r="F42" s="26" t="e">
        <f>VLOOKUP($A42,'Helm-81'!$A$1:$H$697,3,0)</f>
        <v>#N/A</v>
      </c>
      <c r="G42" s="24">
        <f>VLOOKUP($A42,'Alianza-4'!$A$1:$H$1012,3,0)</f>
        <v>-6.1291999994232283E-3</v>
      </c>
      <c r="H42" s="26" t="e">
        <f>VLOOKUP($A42,'Serfinco-27'!$A$1:$H$983,3,0)</f>
        <v>#N/A</v>
      </c>
      <c r="I42" s="24">
        <f>VLOOKUP($A42,'Correval-19677'!$A$1:$H$1070,3,0)</f>
        <v>-7.5373787110438288E-3</v>
      </c>
      <c r="J42" s="24">
        <f>VLOOKUP($A42,'Ultabursatil-392'!$A$1:$H$1545,3,0)</f>
        <v>-2.3632333192428532E-3</v>
      </c>
      <c r="K42" s="24">
        <f>VLOOKUP($A42,'Corredores-5'!$A$1:$H$1257,3,0)</f>
        <v>-7.1454455482280648E-3</v>
      </c>
      <c r="L42" s="27" t="e">
        <f>VLOOKUP(A42,'Bancolombia-592'!$A$1:$H$677,3,0)</f>
        <v>#N/A</v>
      </c>
      <c r="M42" s="24">
        <f>VLOOKUP($A42,'ByR-2'!$A$1:$H$1035,3,0)</f>
        <v>-5.4016661570253435E-3</v>
      </c>
    </row>
    <row r="43" spans="1:13" s="25" customFormat="1" ht="12">
      <c r="A43" s="23">
        <v>40584</v>
      </c>
      <c r="B43" s="26" t="e">
        <f>VLOOKUP(A43,'Afin - 47'!$A$1:$H$695,3,0)</f>
        <v>#N/A</v>
      </c>
      <c r="C43" s="24">
        <f>VLOOKUP(A43,'Asesores vres-14'!$A$1:$H$1009,3,0)</f>
        <v>-5.3859982569978392E-3</v>
      </c>
      <c r="D43" s="24">
        <f>VLOOKUP(A43,'Asesores Vres-57'!$A$1:$H$987,3,0)</f>
        <v>-7.8030777287763234E-3</v>
      </c>
      <c r="E43" s="24">
        <f>VLOOKUP(A43,'Asesores Vres-58'!$A$1:$H$986,3,0)</f>
        <v>-4.0059663329634404E-3</v>
      </c>
      <c r="F43" s="26" t="e">
        <f>VLOOKUP($A43,'Helm-81'!$A$1:$H$697,3,0)</f>
        <v>#N/A</v>
      </c>
      <c r="G43" s="24">
        <f>VLOOKUP($A43,'Alianza-4'!$A$1:$H$1012,3,0)</f>
        <v>-7.4196968765212505E-3</v>
      </c>
      <c r="H43" s="26" t="str">
        <f>VLOOKUP($A43,'Serfinco-27'!$A$1:$H$983,3,0)</f>
        <v xml:space="preserve"> </v>
      </c>
      <c r="I43" s="24">
        <f>VLOOKUP($A43,'Correval-19677'!$A$1:$H$1070,3,0)</f>
        <v>-3.7983120879668125E-3</v>
      </c>
      <c r="J43" s="24">
        <f>VLOOKUP($A43,'Ultabursatil-392'!$A$1:$H$1545,3,0)</f>
        <v>-5.1365183247846389E-3</v>
      </c>
      <c r="K43" s="24">
        <f>VLOOKUP($A43,'Corredores-5'!$A$1:$H$1257,3,0)</f>
        <v>-3.3307469616437771E-3</v>
      </c>
      <c r="L43" s="27" t="e">
        <f>VLOOKUP(A43,'Bancolombia-592'!$A$1:$H$677,3,0)</f>
        <v>#N/A</v>
      </c>
      <c r="M43" s="24">
        <f>VLOOKUP($A43,'ByR-2'!$A$1:$H$1035,3,0)</f>
        <v>3.9371951939813589E-3</v>
      </c>
    </row>
    <row r="44" spans="1:13" s="25" customFormat="1" ht="12">
      <c r="A44" s="23">
        <v>40585</v>
      </c>
      <c r="B44" s="26" t="e">
        <f>VLOOKUP(A44,'Afin - 47'!$A$1:$H$695,3,0)</f>
        <v>#N/A</v>
      </c>
      <c r="C44" s="24">
        <f>VLOOKUP(A44,'Asesores vres-14'!$A$1:$H$1009,3,0)</f>
        <v>1.1180084990444672E-3</v>
      </c>
      <c r="D44" s="24">
        <f>VLOOKUP(A44,'Asesores Vres-57'!$A$1:$H$987,3,0)</f>
        <v>3.6842799262231822E-4</v>
      </c>
      <c r="E44" s="24">
        <f>VLOOKUP(A44,'Asesores Vres-58'!$A$1:$H$986,3,0)</f>
        <v>2.7995157892453837E-3</v>
      </c>
      <c r="F44" s="26" t="e">
        <f>VLOOKUP($A44,'Helm-81'!$A$1:$H$697,3,0)</f>
        <v>#N/A</v>
      </c>
      <c r="G44" s="24">
        <f>VLOOKUP($A44,'Alianza-4'!$A$1:$H$1012,3,0)</f>
        <v>4.1501554820687495E-3</v>
      </c>
      <c r="H44" s="24">
        <f>VLOOKUP($A44,'Serfinco-27'!$A$1:$H$983,3,0)</f>
        <v>2.1770498440376014E-3</v>
      </c>
      <c r="I44" s="24">
        <f>VLOOKUP($A44,'Correval-19677'!$A$1:$H$1070,3,0)</f>
        <v>5.0405450968996927E-3</v>
      </c>
      <c r="J44" s="24">
        <f>VLOOKUP($A44,'Ultabursatil-392'!$A$1:$H$1545,3,0)</f>
        <v>1.8812546471310017E-3</v>
      </c>
      <c r="K44" s="24">
        <f>VLOOKUP($A44,'Corredores-5'!$A$1:$H$1257,3,0)</f>
        <v>4.5676490609936867E-3</v>
      </c>
      <c r="L44" s="27" t="e">
        <f>VLOOKUP(A44,'Bancolombia-592'!$A$1:$H$677,3,0)</f>
        <v>#N/A</v>
      </c>
      <c r="M44" s="24">
        <f>VLOOKUP($A44,'ByR-2'!$A$1:$H$1035,3,0)</f>
        <v>5.9995831531031577E-4</v>
      </c>
    </row>
    <row r="45" spans="1:13" s="25" customFormat="1" ht="12">
      <c r="A45" s="23">
        <v>40586</v>
      </c>
      <c r="B45" s="26" t="e">
        <f>VLOOKUP(A45,'Afin - 47'!$A$1:$H$695,3,0)</f>
        <v>#N/A</v>
      </c>
      <c r="C45" s="24">
        <f>VLOOKUP(A45,'Asesores vres-14'!$A$1:$H$1009,3,0)</f>
        <v>-4.8535902286507793E-5</v>
      </c>
      <c r="D45" s="24">
        <f>VLOOKUP(A45,'Asesores Vres-57'!$A$1:$H$987,3,0)</f>
        <v>-4.9392467045242437E-5</v>
      </c>
      <c r="E45" s="24">
        <f>VLOOKUP(A45,'Asesores Vres-58'!$A$1:$H$986,3,0)</f>
        <v>-4.7531525651845357E-5</v>
      </c>
      <c r="F45" s="26" t="e">
        <f>VLOOKUP($A45,'Helm-81'!$A$1:$H$697,3,0)</f>
        <v>#N/A</v>
      </c>
      <c r="G45" s="24">
        <f>VLOOKUP($A45,'Alianza-4'!$A$1:$H$1012,3,0)</f>
        <v>-6.9162532361098197E-5</v>
      </c>
      <c r="H45" s="24">
        <f>VLOOKUP($A45,'Serfinco-27'!$A$1:$H$983,3,0)</f>
        <v>-9.5720077231828597E-5</v>
      </c>
      <c r="I45" s="24">
        <f>VLOOKUP($A45,'Correval-19677'!$A$1:$H$1070,3,0)</f>
        <v>-1.0764504256043653E-4</v>
      </c>
      <c r="J45" s="24">
        <f>VLOOKUP($A45,'Ultabursatil-392'!$A$1:$H$1545,3,0)</f>
        <v>-8.3664731039146512E-5</v>
      </c>
      <c r="K45" s="24">
        <f>VLOOKUP($A45,'Corredores-5'!$A$1:$H$1257,3,0)</f>
        <v>-1.5008380952945299E-4</v>
      </c>
      <c r="L45" s="27" t="e">
        <f>VLOOKUP(A45,'Bancolombia-592'!$A$1:$H$677,3,0)</f>
        <v>#N/A</v>
      </c>
      <c r="M45" s="24">
        <f>VLOOKUP($A45,'ByR-2'!$A$1:$H$1035,3,0)</f>
        <v>-8.0986318423069948E-5</v>
      </c>
    </row>
    <row r="46" spans="1:13" s="25" customFormat="1" ht="12">
      <c r="A46" s="23">
        <v>40587</v>
      </c>
      <c r="B46" s="26" t="e">
        <f>VLOOKUP(A46,'Afin - 47'!$A$1:$H$695,3,0)</f>
        <v>#N/A</v>
      </c>
      <c r="C46" s="24">
        <f>VLOOKUP(A46,'Asesores vres-14'!$A$1:$H$1009,3,0)</f>
        <v>-4.8535785011674007E-5</v>
      </c>
      <c r="D46" s="24">
        <f>VLOOKUP(A46,'Asesores Vres-57'!$A$1:$H$987,3,0)</f>
        <v>-4.9392894768933565E-5</v>
      </c>
      <c r="E46" s="24">
        <f>VLOOKUP(A46,'Asesores Vres-58'!$A$1:$H$986,3,0)</f>
        <v>-4.7529557020639661E-5</v>
      </c>
      <c r="F46" s="26" t="e">
        <f>VLOOKUP($A46,'Helm-81'!$A$1:$H$697,3,0)</f>
        <v>#N/A</v>
      </c>
      <c r="G46" s="24">
        <f>VLOOKUP($A46,'Alianza-4'!$A$1:$H$1012,3,0)</f>
        <v>-6.9161631508932831E-5</v>
      </c>
      <c r="H46" s="24">
        <f>VLOOKUP($A46,'Serfinco-27'!$A$1:$H$983,3,0)</f>
        <v>-9.5718106610854619E-5</v>
      </c>
      <c r="I46" s="24">
        <f>VLOOKUP($A46,'Correval-19677'!$A$1:$H$1070,3,0)</f>
        <v>-1.0764459821795715E-4</v>
      </c>
      <c r="J46" s="24">
        <f>VLOOKUP($A46,'Ultabursatil-392'!$A$1:$H$1545,3,0)</f>
        <v>-8.3662713072432332E-5</v>
      </c>
      <c r="K46" s="24">
        <f>VLOOKUP($A46,'Corredores-5'!$A$1:$H$1257,3,0)</f>
        <v>-1.4303597324430209E-4</v>
      </c>
      <c r="L46" s="27" t="e">
        <f>VLOOKUP(A46,'Bancolombia-592'!$A$1:$H$677,3,0)</f>
        <v>#N/A</v>
      </c>
      <c r="M46" s="24">
        <f>VLOOKUP($A46,'ByR-2'!$A$1:$H$1035,3,0)</f>
        <v>-8.098628296184097E-5</v>
      </c>
    </row>
    <row r="47" spans="1:13" s="25" customFormat="1" ht="12">
      <c r="A47" s="23">
        <v>40588</v>
      </c>
      <c r="B47" s="26" t="e">
        <f>VLOOKUP(A47,'Afin - 47'!$A$1:$H$695,3,0)</f>
        <v>#N/A</v>
      </c>
      <c r="C47" s="24">
        <f>VLOOKUP(A47,'Asesores vres-14'!$A$1:$H$1009,3,0)</f>
        <v>6.9428298337397588E-3</v>
      </c>
      <c r="D47" s="24">
        <f>VLOOKUP(A47,'Asesores Vres-57'!$A$1:$H$987,3,0)</f>
        <v>6.810601322455377E-3</v>
      </c>
      <c r="E47" s="24">
        <f>VLOOKUP(A47,'Asesores Vres-58'!$A$1:$H$986,3,0)</f>
        <v>4.6225736944189456E-3</v>
      </c>
      <c r="F47" s="26" t="e">
        <f>VLOOKUP($A47,'Helm-81'!$A$1:$H$697,3,0)</f>
        <v>#N/A</v>
      </c>
      <c r="G47" s="24">
        <f>VLOOKUP($A47,'Alianza-4'!$A$1:$H$1012,3,0)</f>
        <v>2.2023040313821512E-3</v>
      </c>
      <c r="H47" s="24">
        <f>VLOOKUP($A47,'Serfinco-27'!$A$1:$H$983,3,0)</f>
        <v>5.3876701753452026E-3</v>
      </c>
      <c r="I47" s="24">
        <f>VLOOKUP($A47,'Correval-19677'!$A$1:$H$1070,3,0)</f>
        <v>4.3338135478388877E-3</v>
      </c>
      <c r="J47" s="24">
        <f>VLOOKUP($A47,'Ultabursatil-392'!$A$1:$H$1545,3,0)</f>
        <v>6.7182997476644074E-3</v>
      </c>
      <c r="K47" s="24">
        <f>VLOOKUP($A47,'Corredores-5'!$A$1:$H$1257,3,0)</f>
        <v>5.3081801446168758E-3</v>
      </c>
      <c r="L47" s="27" t="e">
        <f>VLOOKUP(A47,'Bancolombia-592'!$A$1:$H$677,3,0)</f>
        <v>#N/A</v>
      </c>
      <c r="M47" s="24">
        <f>VLOOKUP($A47,'ByR-2'!$A$1:$H$1035,3,0)</f>
        <v>3.9239932175922391E-3</v>
      </c>
    </row>
    <row r="48" spans="1:13" s="25" customFormat="1" ht="12">
      <c r="A48" s="23">
        <v>40589</v>
      </c>
      <c r="B48" s="26" t="e">
        <f>VLOOKUP(A48,'Afin - 47'!$A$1:$H$695,3,0)</f>
        <v>#N/A</v>
      </c>
      <c r="C48" s="24">
        <f>VLOOKUP(A48,'Asesores vres-14'!$A$1:$H$1009,3,0)</f>
        <v>-3.2122083609213031E-3</v>
      </c>
      <c r="D48" s="24">
        <f>VLOOKUP(A48,'Asesores Vres-57'!$A$1:$H$987,3,0)</f>
        <v>-3.5067365319179145E-3</v>
      </c>
      <c r="E48" s="24">
        <f>VLOOKUP(A48,'Asesores Vres-58'!$A$1:$H$986,3,0)</f>
        <v>-5.0527999806701173E-3</v>
      </c>
      <c r="F48" s="26" t="e">
        <f>VLOOKUP($A48,'Helm-81'!$A$1:$H$697,3,0)</f>
        <v>#N/A</v>
      </c>
      <c r="G48" s="24">
        <f>VLOOKUP($A48,'Alianza-4'!$A$1:$H$1012,3,0)</f>
        <v>-5.7084971702744368E-3</v>
      </c>
      <c r="H48" s="24">
        <f>VLOOKUP($A48,'Serfinco-27'!$A$1:$H$983,3,0)</f>
        <v>-4.5143878731122985E-3</v>
      </c>
      <c r="I48" s="24">
        <f>VLOOKUP($A48,'Correval-19677'!$A$1:$H$1070,3,0)</f>
        <v>-6.7754919245275472E-3</v>
      </c>
      <c r="J48" s="24">
        <f>VLOOKUP($A48,'Ultabursatil-392'!$A$1:$H$1545,3,0)</f>
        <v>-4.7520294486250178E-3</v>
      </c>
      <c r="K48" s="24">
        <f>VLOOKUP($A48,'Corredores-5'!$A$1:$H$1257,3,0)</f>
        <v>-5.2353858841256463E-3</v>
      </c>
      <c r="L48" s="27" t="e">
        <f>VLOOKUP(A48,'Bancolombia-592'!$A$1:$H$677,3,0)</f>
        <v>#N/A</v>
      </c>
      <c r="M48" s="24">
        <f>VLOOKUP($A48,'ByR-2'!$A$1:$H$1035,3,0)</f>
        <v>-5.8565872647373916E-3</v>
      </c>
    </row>
    <row r="49" spans="1:13" s="25" customFormat="1" ht="12">
      <c r="A49" s="23">
        <v>40590</v>
      </c>
      <c r="B49" s="26" t="e">
        <f>VLOOKUP(A49,'Afin - 47'!$A$1:$H$695,3,0)</f>
        <v>#N/A</v>
      </c>
      <c r="C49" s="24">
        <f>VLOOKUP(A49,'Asesores vres-14'!$A$1:$H$1009,3,0)</f>
        <v>-8.6537462486687507E-4</v>
      </c>
      <c r="D49" s="24">
        <f>VLOOKUP(A49,'Asesores Vres-57'!$A$1:$H$987,3,0)</f>
        <v>-1.3947677415141902E-3</v>
      </c>
      <c r="E49" s="24">
        <f>VLOOKUP(A49,'Asesores Vres-58'!$A$1:$H$986,3,0)</f>
        <v>-1.3198796533574258E-3</v>
      </c>
      <c r="F49" s="26" t="e">
        <f>VLOOKUP($A49,'Helm-81'!$A$1:$H$697,3,0)</f>
        <v>#N/A</v>
      </c>
      <c r="G49" s="24">
        <f>VLOOKUP($A49,'Alianza-4'!$A$1:$H$1012,3,0)</f>
        <v>1.0397006706083442E-3</v>
      </c>
      <c r="H49" s="24">
        <f>VLOOKUP($A49,'Serfinco-27'!$A$1:$H$983,3,0)</f>
        <v>-1.2325767652258629E-3</v>
      </c>
      <c r="I49" s="24">
        <f>VLOOKUP($A49,'Correval-19677'!$A$1:$H$1070,3,0)</f>
        <v>-2.7270117243187722E-3</v>
      </c>
      <c r="J49" s="24">
        <f>VLOOKUP($A49,'Ultabursatil-392'!$A$1:$H$1545,3,0)</f>
        <v>-3.6174855725502815E-4</v>
      </c>
      <c r="K49" s="24">
        <f>VLOOKUP($A49,'Corredores-5'!$A$1:$H$1257,3,0)</f>
        <v>-1.4066478700043255E-3</v>
      </c>
      <c r="L49" s="27" t="e">
        <f>VLOOKUP(A49,'Bancolombia-592'!$A$1:$H$677,3,0)</f>
        <v>#N/A</v>
      </c>
      <c r="M49" s="24">
        <f>VLOOKUP($A49,'ByR-2'!$A$1:$H$1035,3,0)</f>
        <v>-2.8168856700364329E-3</v>
      </c>
    </row>
    <row r="50" spans="1:13" s="25" customFormat="1" ht="12">
      <c r="A50" s="23">
        <v>40591</v>
      </c>
      <c r="B50" s="26" t="e">
        <f>VLOOKUP(A50,'Afin - 47'!$A$1:$H$695,3,0)</f>
        <v>#N/A</v>
      </c>
      <c r="C50" s="24">
        <f>VLOOKUP(A50,'Asesores vres-14'!$A$1:$H$1009,3,0)</f>
        <v>-1.0824151435782395E-2</v>
      </c>
      <c r="D50" s="24">
        <f>VLOOKUP(A50,'Asesores Vres-57'!$A$1:$H$987,3,0)</f>
        <v>-1.1130542077666981E-2</v>
      </c>
      <c r="E50" s="24">
        <f>VLOOKUP(A50,'Asesores Vres-58'!$A$1:$H$986,3,0)</f>
        <v>-1.2278151780819972E-2</v>
      </c>
      <c r="F50" s="26" t="e">
        <f>VLOOKUP($A50,'Helm-81'!$A$1:$H$697,3,0)</f>
        <v>#N/A</v>
      </c>
      <c r="G50" s="24">
        <f>VLOOKUP($A50,'Alianza-4'!$A$1:$H$1012,3,0)</f>
        <v>-9.8386611062440538E-3</v>
      </c>
      <c r="H50" s="24">
        <f>VLOOKUP($A50,'Serfinco-27'!$A$1:$H$983,3,0)</f>
        <v>-8.0543923320111743E-3</v>
      </c>
      <c r="I50" s="24">
        <f>VLOOKUP($A50,'Correval-19677'!$A$1:$H$1070,3,0)</f>
        <v>-1.1635534257088942E-2</v>
      </c>
      <c r="J50" s="24">
        <f>VLOOKUP($A50,'Ultabursatil-392'!$A$1:$H$1545,3,0)</f>
        <v>-9.0553567570543728E-3</v>
      </c>
      <c r="K50" s="24">
        <f>VLOOKUP($A50,'Corredores-5'!$A$1:$H$1257,3,0)</f>
        <v>-1.0509608792414964E-2</v>
      </c>
      <c r="L50" s="27" t="e">
        <f>VLOOKUP(A50,'Bancolombia-592'!$A$1:$H$677,3,0)</f>
        <v>#N/A</v>
      </c>
      <c r="M50" s="24">
        <f>VLOOKUP($A50,'ByR-2'!$A$1:$H$1035,3,0)</f>
        <v>-1.0986464720049072E-2</v>
      </c>
    </row>
    <row r="51" spans="1:13" s="25" customFormat="1" ht="12">
      <c r="A51" s="23">
        <v>40592</v>
      </c>
      <c r="B51" s="26" t="e">
        <f>VLOOKUP(A51,'Afin - 47'!$A$1:$H$695,3,0)</f>
        <v>#N/A</v>
      </c>
      <c r="C51" s="24">
        <f>VLOOKUP(A51,'Asesores vres-14'!$A$1:$H$1009,3,0)</f>
        <v>-1.3871287335450982E-2</v>
      </c>
      <c r="D51" s="24">
        <f>VLOOKUP(A51,'Asesores Vres-57'!$A$1:$H$987,3,0)</f>
        <v>-1.5515787046866797E-2</v>
      </c>
      <c r="E51" s="24">
        <f>VLOOKUP(A51,'Asesores Vres-58'!$A$1:$H$986,3,0)</f>
        <v>-1.3135708655026302E-2</v>
      </c>
      <c r="F51" s="26" t="e">
        <f>VLOOKUP($A51,'Helm-81'!$A$1:$H$697,3,0)</f>
        <v>#N/A</v>
      </c>
      <c r="G51" s="24">
        <f>VLOOKUP($A51,'Alianza-4'!$A$1:$H$1012,3,0)</f>
        <v>-1.2728835775017244E-2</v>
      </c>
      <c r="H51" s="24">
        <f>VLOOKUP($A51,'Serfinco-27'!$A$1:$H$983,3,0)</f>
        <v>-1.2035261801760722E-2</v>
      </c>
      <c r="I51" s="24">
        <f>VLOOKUP($A51,'Correval-19677'!$A$1:$H$1070,3,0)</f>
        <v>-1.1163672103324106E-2</v>
      </c>
      <c r="J51" s="24">
        <f>VLOOKUP($A51,'Ultabursatil-392'!$A$1:$H$1545,3,0)</f>
        <v>-1.0953786795769178E-2</v>
      </c>
      <c r="K51" s="24">
        <f>VLOOKUP($A51,'Corredores-5'!$A$1:$H$1257,3,0)</f>
        <v>-1.1532524417743316E-2</v>
      </c>
      <c r="L51" s="27" t="e">
        <f>VLOOKUP(A51,'Bancolombia-592'!$A$1:$H$677,3,0)</f>
        <v>#N/A</v>
      </c>
      <c r="M51" s="24">
        <f>VLOOKUP($A51,'ByR-2'!$A$1:$H$1035,3,0)</f>
        <v>-1.1978830611015345E-2</v>
      </c>
    </row>
    <row r="52" spans="1:13" s="25" customFormat="1" ht="12">
      <c r="A52" s="23">
        <v>40593</v>
      </c>
      <c r="B52" s="26" t="e">
        <f>VLOOKUP(A52,'Afin - 47'!$A$1:$H$695,3,0)</f>
        <v>#N/A</v>
      </c>
      <c r="C52" s="24">
        <f>VLOOKUP(A52,'Asesores vres-14'!$A$1:$H$1009,3,0)</f>
        <v>-4.8607050013962126E-5</v>
      </c>
      <c r="D52" s="24">
        <f>VLOOKUP(A52,'Asesores Vres-57'!$A$1:$H$987,3,0)</f>
        <v>-4.9523463063245497E-5</v>
      </c>
      <c r="E52" s="24">
        <f>VLOOKUP(A52,'Asesores Vres-58'!$A$1:$H$986,3,0)</f>
        <v>-4.7529230979605388E-5</v>
      </c>
      <c r="F52" s="26" t="e">
        <f>VLOOKUP($A52,'Helm-81'!$A$1:$H$697,3,0)</f>
        <v>#N/A</v>
      </c>
      <c r="G52" s="24">
        <f>VLOOKUP($A52,'Alianza-4'!$A$1:$H$1012,3,0)</f>
        <v>-7.4530884676610024E-5</v>
      </c>
      <c r="H52" s="24">
        <f>VLOOKUP($A52,'Serfinco-27'!$A$1:$H$983,3,0)</f>
        <v>-9.5600890630434602E-5</v>
      </c>
      <c r="I52" s="24">
        <f>VLOOKUP($A52,'Correval-19677'!$A$1:$H$1070,3,0)</f>
        <v>-1.0262088817126129E-4</v>
      </c>
      <c r="J52" s="24">
        <f>VLOOKUP($A52,'Ultabursatil-392'!$A$1:$H$1545,3,0)</f>
        <v>-7.9727478398781829E-5</v>
      </c>
      <c r="K52" s="24">
        <f>VLOOKUP($A52,'Corredores-5'!$A$1:$H$1257,3,0)</f>
        <v>-1.3823748673580023E-3</v>
      </c>
      <c r="L52" s="27" t="e">
        <f>VLOOKUP(A52,'Bancolombia-592'!$A$1:$H$677,3,0)</f>
        <v>#N/A</v>
      </c>
      <c r="M52" s="24">
        <f>VLOOKUP($A52,'ByR-2'!$A$1:$H$1035,3,0)</f>
        <v>-9.8221505808139534E-5</v>
      </c>
    </row>
    <row r="53" spans="1:13" s="25" customFormat="1" ht="12">
      <c r="A53" s="23">
        <v>40594</v>
      </c>
      <c r="B53" s="26" t="e">
        <f>VLOOKUP(A53,'Afin - 47'!$A$1:$H$695,3,0)</f>
        <v>#N/A</v>
      </c>
      <c r="C53" s="24">
        <f>VLOOKUP(A53,'Asesores vres-14'!$A$1:$H$1009,3,0)</f>
        <v>-4.8607420685717345E-5</v>
      </c>
      <c r="D53" s="24">
        <f>VLOOKUP(A53,'Asesores Vres-57'!$A$1:$H$987,3,0)</f>
        <v>-4.9523535314893202E-5</v>
      </c>
      <c r="E53" s="24">
        <f>VLOOKUP(A53,'Asesores Vres-58'!$A$1:$H$986,3,0)</f>
        <v>-4.7533927909981227E-5</v>
      </c>
      <c r="F53" s="26" t="e">
        <f>VLOOKUP($A53,'Helm-81'!$A$1:$H$697,3,0)</f>
        <v>#N/A</v>
      </c>
      <c r="G53" s="24">
        <f>VLOOKUP($A53,'Alianza-4'!$A$1:$H$1012,3,0)</f>
        <v>-7.4530313024341141E-5</v>
      </c>
      <c r="H53" s="24">
        <f>VLOOKUP($A53,'Serfinco-27'!$A$1:$H$983,3,0)</f>
        <v>-9.559902202203741E-5</v>
      </c>
      <c r="I53" s="24">
        <f>VLOOKUP($A53,'Correval-19677'!$A$1:$H$1070,3,0)</f>
        <v>-1.0261962459695084E-4</v>
      </c>
      <c r="J53" s="24">
        <f>VLOOKUP($A53,'Ultabursatil-392'!$A$1:$H$1545,3,0)</f>
        <v>-7.9724560089325136E-5</v>
      </c>
      <c r="K53" s="24">
        <f>VLOOKUP($A53,'Corredores-5'!$A$1:$H$1257,3,0)</f>
        <v>-1.3944108319612273E-4</v>
      </c>
      <c r="L53" s="27" t="e">
        <f>VLOOKUP(A53,'Bancolombia-592'!$A$1:$H$677,3,0)</f>
        <v>#N/A</v>
      </c>
      <c r="M53" s="24">
        <f>VLOOKUP($A53,'ByR-2'!$A$1:$H$1035,3,0)</f>
        <v>-9.8223147905697453E-5</v>
      </c>
    </row>
    <row r="54" spans="1:13" s="25" customFormat="1" ht="12">
      <c r="A54" s="23">
        <v>40595</v>
      </c>
      <c r="B54" s="26" t="e">
        <f>VLOOKUP(A54,'Afin - 47'!$A$1:$H$695,3,0)</f>
        <v>#N/A</v>
      </c>
      <c r="C54" s="24">
        <f>VLOOKUP(A54,'Asesores vres-14'!$A$1:$H$1009,3,0)</f>
        <v>9.3289490112914899E-3</v>
      </c>
      <c r="D54" s="24">
        <f>VLOOKUP(A54,'Asesores Vres-57'!$A$1:$H$987,3,0)</f>
        <v>9.036706598689102E-3</v>
      </c>
      <c r="E54" s="24">
        <f>VLOOKUP(A54,'Asesores Vres-58'!$A$1:$H$986,3,0)</f>
        <v>7.1894479312384751E-3</v>
      </c>
      <c r="F54" s="26" t="e">
        <f>VLOOKUP($A54,'Helm-81'!$A$1:$H$697,3,0)</f>
        <v>#N/A</v>
      </c>
      <c r="G54" s="24">
        <f>VLOOKUP($A54,'Alianza-4'!$A$1:$H$1012,3,0)</f>
        <v>5.6669054516488831E-3</v>
      </c>
      <c r="H54" s="24">
        <f>VLOOKUP($A54,'Serfinco-27'!$A$1:$H$983,3,0)</f>
        <v>6.6329183349935214E-3</v>
      </c>
      <c r="I54" s="24">
        <f>VLOOKUP($A54,'Correval-19677'!$A$1:$H$1070,3,0)</f>
        <v>5.8472301299301007E-3</v>
      </c>
      <c r="J54" s="24">
        <f>VLOOKUP($A54,'Ultabursatil-392'!$A$1:$H$1545,3,0)</f>
        <v>6.9117553069700036E-3</v>
      </c>
      <c r="K54" s="24">
        <f>VLOOKUP($A54,'Corredores-5'!$A$1:$H$1257,3,0)</f>
        <v>7.3299786775898107E-3</v>
      </c>
      <c r="L54" s="27" t="e">
        <f>VLOOKUP(A54,'Bancolombia-592'!$A$1:$H$677,3,0)</f>
        <v>#N/A</v>
      </c>
      <c r="M54" s="24">
        <f>VLOOKUP($A54,'ByR-2'!$A$1:$H$1035,3,0)</f>
        <v>1.1776064942266271E-2</v>
      </c>
    </row>
    <row r="55" spans="1:13" s="25" customFormat="1" ht="12">
      <c r="A55" s="23">
        <v>40596</v>
      </c>
      <c r="B55" s="26" t="e">
        <f>VLOOKUP(A55,'Afin - 47'!$A$1:$H$695,3,0)</f>
        <v>#N/A</v>
      </c>
      <c r="C55" s="24">
        <f>VLOOKUP(A55,'Asesores vres-14'!$A$1:$H$1009,3,0)</f>
        <v>1.9583867012103458E-3</v>
      </c>
      <c r="D55" s="24">
        <f>VLOOKUP(A55,'Asesores Vres-57'!$A$1:$H$987,3,0)</f>
        <v>9.2239284361270797E-4</v>
      </c>
      <c r="E55" s="24">
        <f>VLOOKUP(A55,'Asesores Vres-58'!$A$1:$H$986,3,0)</f>
        <v>1.5904952310607857E-3</v>
      </c>
      <c r="F55" s="26" t="e">
        <f>VLOOKUP($A55,'Helm-81'!$A$1:$H$697,3,0)</f>
        <v>#N/A</v>
      </c>
      <c r="G55" s="24">
        <f>VLOOKUP($A55,'Alianza-4'!$A$1:$H$1012,3,0)</f>
        <v>-3.6493142954594599E-4</v>
      </c>
      <c r="H55" s="24">
        <f>VLOOKUP($A55,'Serfinco-27'!$A$1:$H$983,3,0)</f>
        <v>2.6359527182109868E-3</v>
      </c>
      <c r="I55" s="24">
        <f>VLOOKUP($A55,'Correval-19677'!$A$1:$H$1070,3,0)</f>
        <v>3.5993668532527104E-3</v>
      </c>
      <c r="J55" s="24">
        <f>VLOOKUP($A55,'Ultabursatil-392'!$A$1:$H$1545,3,0)</f>
        <v>1.7290526065212087E-3</v>
      </c>
      <c r="K55" s="24">
        <f>VLOOKUP($A55,'Corredores-5'!$A$1:$H$1257,3,0)</f>
        <v>1.9415565460931771E-3</v>
      </c>
      <c r="L55" s="27" t="e">
        <f>VLOOKUP(A55,'Bancolombia-592'!$A$1:$H$677,3,0)</f>
        <v>#N/A</v>
      </c>
      <c r="M55" s="24">
        <f>VLOOKUP($A55,'ByR-2'!$A$1:$H$1035,3,0)</f>
        <v>5.0848203338706686E-4</v>
      </c>
    </row>
    <row r="56" spans="1:13" s="25" customFormat="1" ht="12">
      <c r="A56" s="23">
        <v>40597</v>
      </c>
      <c r="B56" s="26" t="e">
        <f>VLOOKUP(A56,'Afin - 47'!$A$1:$H$695,3,0)</f>
        <v>#N/A</v>
      </c>
      <c r="C56" s="24">
        <f>VLOOKUP(A56,'Asesores vres-14'!$A$1:$H$1009,3,0)</f>
        <v>2.2059319655342923E-2</v>
      </c>
      <c r="D56" s="24">
        <f>VLOOKUP(A56,'Asesores Vres-57'!$A$1:$H$987,3,0)</f>
        <v>1.8358159792617387E-2</v>
      </c>
      <c r="E56" s="24">
        <f>VLOOKUP(A56,'Asesores Vres-58'!$A$1:$H$986,3,0)</f>
        <v>2.0838948736899433E-2</v>
      </c>
      <c r="F56" s="26" t="e">
        <f>VLOOKUP($A56,'Helm-81'!$A$1:$H$697,3,0)</f>
        <v>#N/A</v>
      </c>
      <c r="G56" s="24">
        <f>VLOOKUP($A56,'Alianza-4'!$A$1:$H$1012,3,0)</f>
        <v>1.2389999165853045E-2</v>
      </c>
      <c r="H56" s="24">
        <f>VLOOKUP($A56,'Serfinco-27'!$A$1:$H$983,3,0)</f>
        <v>1.8123841658599264E-2</v>
      </c>
      <c r="I56" s="24">
        <f>VLOOKUP($A56,'Correval-19677'!$A$1:$H$1070,3,0)</f>
        <v>1.714424354517419E-2</v>
      </c>
      <c r="J56" s="24">
        <f>VLOOKUP($A56,'Ultabursatil-392'!$A$1:$H$1545,3,0)</f>
        <v>1.712815936302833E-2</v>
      </c>
      <c r="K56" s="24">
        <f>VLOOKUP($A56,'Corredores-5'!$A$1:$H$1257,3,0)</f>
        <v>1.6583860982037058E-2</v>
      </c>
      <c r="L56" s="27" t="e">
        <f>VLOOKUP(A56,'Bancolombia-592'!$A$1:$H$677,3,0)</f>
        <v>#N/A</v>
      </c>
      <c r="M56" s="24">
        <f>VLOOKUP($A56,'ByR-2'!$A$1:$H$1035,3,0)</f>
        <v>1.649981978429748E-2</v>
      </c>
    </row>
    <row r="57" spans="1:13" s="25" customFormat="1" ht="12">
      <c r="A57" s="23">
        <v>40598</v>
      </c>
      <c r="B57" s="26" t="e">
        <f>VLOOKUP(A57,'Afin - 47'!$A$1:$H$695,3,0)</f>
        <v>#N/A</v>
      </c>
      <c r="C57" s="24">
        <f>VLOOKUP(A57,'Asesores vres-14'!$A$1:$H$1009,3,0)</f>
        <v>-1.7749899463733408E-3</v>
      </c>
      <c r="D57" s="24">
        <f>VLOOKUP(A57,'Asesores Vres-57'!$A$1:$H$987,3,0)</f>
        <v>-6.0562841891016054E-3</v>
      </c>
      <c r="E57" s="24">
        <f>VLOOKUP(A57,'Asesores Vres-58'!$A$1:$H$986,3,0)</f>
        <v>1.8381378144048522E-4</v>
      </c>
      <c r="F57" s="26" t="e">
        <f>VLOOKUP($A57,'Helm-81'!$A$1:$H$697,3,0)</f>
        <v>#N/A</v>
      </c>
      <c r="G57" s="24">
        <f>VLOOKUP($A57,'Alianza-4'!$A$1:$H$1012,3,0)</f>
        <v>2.1208826532855838E-3</v>
      </c>
      <c r="H57" s="24">
        <f>VLOOKUP($A57,'Serfinco-27'!$A$1:$H$983,3,0)</f>
        <v>-1.5237298008563263E-3</v>
      </c>
      <c r="I57" s="24">
        <f>VLOOKUP($A57,'Correval-19677'!$A$1:$H$1070,3,0)</f>
        <v>-4.8607769616836163E-4</v>
      </c>
      <c r="J57" s="24">
        <f>VLOOKUP($A57,'Ultabursatil-392'!$A$1:$H$1545,3,0)</f>
        <v>-2.8990196776578071E-3</v>
      </c>
      <c r="K57" s="24">
        <f>VLOOKUP($A57,'Corredores-5'!$A$1:$H$1257,3,0)</f>
        <v>2.325783102861087E-4</v>
      </c>
      <c r="L57" s="27" t="e">
        <f>VLOOKUP(A57,'Bancolombia-592'!$A$1:$H$677,3,0)</f>
        <v>#N/A</v>
      </c>
      <c r="M57" s="24">
        <f>VLOOKUP($A57,'ByR-2'!$A$1:$H$1035,3,0)</f>
        <v>-1.7561567702668777E-3</v>
      </c>
    </row>
    <row r="58" spans="1:13" s="25" customFormat="1" ht="12">
      <c r="A58" s="23">
        <v>40599</v>
      </c>
      <c r="B58" s="26" t="e">
        <f>VLOOKUP(A58,'Afin - 47'!$A$1:$H$695,3,0)</f>
        <v>#N/A</v>
      </c>
      <c r="C58" s="24">
        <f>VLOOKUP(A58,'Asesores vres-14'!$A$1:$H$1009,3,0)</f>
        <v>1.1614892285643847E-2</v>
      </c>
      <c r="D58" s="24">
        <f>VLOOKUP(A58,'Asesores Vres-57'!$A$1:$H$987,3,0)</f>
        <v>1.5468069737352402E-2</v>
      </c>
      <c r="E58" s="24">
        <f>VLOOKUP(A58,'Asesores Vres-58'!$A$1:$H$986,3,0)</f>
        <v>7.6650613850929002E-3</v>
      </c>
      <c r="F58" s="26" t="e">
        <f>VLOOKUP($A58,'Helm-81'!$A$1:$H$697,3,0)</f>
        <v>#N/A</v>
      </c>
      <c r="G58" s="24">
        <f>VLOOKUP($A58,'Alianza-4'!$A$1:$H$1012,3,0)</f>
        <v>4.5646590323194722E-3</v>
      </c>
      <c r="H58" s="24">
        <f>VLOOKUP($A58,'Serfinco-27'!$A$1:$H$983,3,0)</f>
        <v>8.6164179655224046E-3</v>
      </c>
      <c r="I58" s="24">
        <f>VLOOKUP($A58,'Correval-19677'!$A$1:$H$1070,3,0)</f>
        <v>7.4255091769156109E-3</v>
      </c>
      <c r="J58" s="24">
        <f>VLOOKUP($A58,'Ultabursatil-392'!$A$1:$H$1545,3,0)</f>
        <v>1.2011996472102071E-2</v>
      </c>
      <c r="K58" s="24">
        <f>VLOOKUP($A58,'Corredores-5'!$A$1:$H$1257,3,0)</f>
        <v>7.2918099936142176E-3</v>
      </c>
      <c r="L58" s="27" t="e">
        <f>VLOOKUP(A58,'Bancolombia-592'!$A$1:$H$677,3,0)</f>
        <v>#N/A</v>
      </c>
      <c r="M58" s="24">
        <f>VLOOKUP($A58,'ByR-2'!$A$1:$H$1035,3,0)</f>
        <v>9.8990986687755803E-3</v>
      </c>
    </row>
    <row r="59" spans="1:13" s="25" customFormat="1" ht="12">
      <c r="A59" s="23">
        <v>40600</v>
      </c>
      <c r="B59" s="26" t="e">
        <f>VLOOKUP(A59,'Afin - 47'!$A$1:$H$695,3,0)</f>
        <v>#N/A</v>
      </c>
      <c r="C59" s="24">
        <f>VLOOKUP(A59,'Asesores vres-14'!$A$1:$H$1009,3,0)</f>
        <v>-4.913576953810223E-5</v>
      </c>
      <c r="D59" s="24">
        <f>VLOOKUP(A59,'Asesores Vres-57'!$A$1:$H$987,3,0)</f>
        <v>0</v>
      </c>
      <c r="E59" s="24">
        <f>VLOOKUP(A59,'Asesores Vres-58'!$A$1:$H$986,3,0)</f>
        <v>-4.7532603845081235E-5</v>
      </c>
      <c r="F59" s="26" t="e">
        <f>VLOOKUP($A59,'Helm-81'!$A$1:$H$697,3,0)</f>
        <v>#N/A</v>
      </c>
      <c r="G59" s="24">
        <f>VLOOKUP($A59,'Alianza-4'!$A$1:$H$1012,3,0)</f>
        <v>-6.5307543246687641E-5</v>
      </c>
      <c r="H59" s="24">
        <f>VLOOKUP($A59,'Serfinco-27'!$A$1:$H$983,3,0)</f>
        <v>-9.8618718887115455E-5</v>
      </c>
      <c r="I59" s="24">
        <f>VLOOKUP($A59,'Correval-19677'!$A$1:$H$1070,3,0)</f>
        <v>-1.0333364073549683E-4</v>
      </c>
      <c r="J59" s="24">
        <f>VLOOKUP($A59,'Ultabursatil-392'!$A$1:$H$1545,3,0)</f>
        <v>-8.0332186107918101E-5</v>
      </c>
      <c r="K59" s="24">
        <f>VLOOKUP($A59,'Corredores-5'!$A$1:$H$1257,3,0)</f>
        <v>-1.3923532526590842E-4</v>
      </c>
      <c r="L59" s="27" t="e">
        <f>VLOOKUP(A59,'Bancolombia-592'!$A$1:$H$677,3,0)</f>
        <v>#N/A</v>
      </c>
      <c r="M59" s="24">
        <f>VLOOKUP($A59,'ByR-2'!$A$1:$H$1035,3,0)</f>
        <v>-9.7570878401740101E-5</v>
      </c>
    </row>
    <row r="60" spans="1:13" s="25" customFormat="1" ht="12">
      <c r="A60" s="23">
        <v>40601</v>
      </c>
      <c r="B60" s="26" t="e">
        <f>VLOOKUP(A60,'Afin - 47'!$A$1:$H$695,3,0)</f>
        <v>#N/A</v>
      </c>
      <c r="C60" s="24">
        <f>VLOOKUP(A60,'Asesores vres-14'!$A$1:$H$1009,3,0)</f>
        <v>-4.9135247442979162E-5</v>
      </c>
      <c r="D60" s="24">
        <f>VLOOKUP(A60,'Asesores Vres-57'!$A$1:$H$987,3,0)</f>
        <v>-1.0053070253678568E-4</v>
      </c>
      <c r="E60" s="24">
        <f>VLOOKUP(A60,'Asesores Vres-58'!$A$1:$H$986,3,0)</f>
        <v>-4.7529961030502335E-5</v>
      </c>
      <c r="F60" s="26" t="e">
        <f>VLOOKUP($A60,'Helm-81'!$A$1:$H$697,3,0)</f>
        <v>#N/A</v>
      </c>
      <c r="G60" s="24">
        <f>VLOOKUP($A60,'Alianza-4'!$A$1:$H$1012,3,0)</f>
        <v>-6.5305441911804336E-5</v>
      </c>
      <c r="H60" s="24">
        <f>VLOOKUP($A60,'Serfinco-27'!$A$1:$H$983,3,0)</f>
        <v>-9.8617227704150451E-5</v>
      </c>
      <c r="I60" s="24">
        <f>VLOOKUP($A60,'Correval-19677'!$A$1:$H$1070,3,0)</f>
        <v>-1.0333240674701508E-4</v>
      </c>
      <c r="J60" s="24">
        <f>VLOOKUP($A60,'Ultabursatil-392'!$A$1:$H$1545,3,0)</f>
        <v>-8.0328422713073618E-5</v>
      </c>
      <c r="K60" s="24">
        <f>VLOOKUP($A60,'Corredores-5'!$A$1:$H$1257,3,0)</f>
        <v>-1.3699010249148451E-4</v>
      </c>
      <c r="L60" s="27" t="e">
        <f>VLOOKUP(A60,'Bancolombia-592'!$A$1:$H$677,3,0)</f>
        <v>#N/A</v>
      </c>
      <c r="M60" s="24">
        <f>VLOOKUP($A60,'ByR-2'!$A$1:$H$1035,3,0)</f>
        <v>-9.7572532375168289E-5</v>
      </c>
    </row>
    <row r="61" spans="1:13" s="25" customFormat="1" ht="12">
      <c r="A61" s="23">
        <v>40602</v>
      </c>
      <c r="B61" s="26" t="e">
        <f>VLOOKUP(A61,'Afin - 47'!$A$1:$H$695,3,0)</f>
        <v>#N/A</v>
      </c>
      <c r="C61" s="24">
        <f>VLOOKUP(A61,'Asesores vres-14'!$A$1:$H$1009,3,0)</f>
        <v>1.7728843574808719E-2</v>
      </c>
      <c r="D61" s="24">
        <f>VLOOKUP(A61,'Asesores Vres-57'!$A$1:$H$987,3,0)</f>
        <v>1.7479679032367627E-2</v>
      </c>
      <c r="E61" s="24">
        <f>VLOOKUP(A61,'Asesores Vres-58'!$A$1:$H$986,3,0)</f>
        <v>2.0216890904664626E-2</v>
      </c>
      <c r="F61" s="26" t="e">
        <f>VLOOKUP($A61,'Helm-81'!$A$1:$H$697,3,0)</f>
        <v>#N/A</v>
      </c>
      <c r="G61" s="24">
        <f>VLOOKUP($A61,'Alianza-4'!$A$1:$H$1012,3,0)</f>
        <v>1.4670223007784859E-2</v>
      </c>
      <c r="H61" s="24">
        <f>VLOOKUP($A61,'Serfinco-27'!$A$1:$H$983,3,0)</f>
        <v>1.5043671948455498E-2</v>
      </c>
      <c r="I61" s="24">
        <f>VLOOKUP($A61,'Correval-19677'!$A$1:$H$1070,3,0)</f>
        <v>2.2762770885929252E-2</v>
      </c>
      <c r="J61" s="24">
        <f>VLOOKUP($A61,'Ultabursatil-392'!$A$1:$H$1545,3,0)</f>
        <v>2.2237764374041069E-2</v>
      </c>
      <c r="K61" s="24">
        <f>VLOOKUP($A61,'Corredores-5'!$A$1:$H$1257,3,0)</f>
        <v>1.9527361319977649E-2</v>
      </c>
      <c r="L61" s="27" t="e">
        <f>VLOOKUP(A61,'Bancolombia-592'!$A$1:$H$677,3,0)</f>
        <v>#N/A</v>
      </c>
      <c r="M61" s="24">
        <f>VLOOKUP($A61,'ByR-2'!$A$1:$H$1035,3,0)</f>
        <v>1.7118616022208884E-2</v>
      </c>
    </row>
    <row r="62" spans="1:13" s="25" customFormat="1" ht="12">
      <c r="A62" s="23">
        <v>40603</v>
      </c>
      <c r="B62" s="26" t="e">
        <f>VLOOKUP(A62,'Afin - 47'!$A$1:$H$695,3,0)</f>
        <v>#N/A</v>
      </c>
      <c r="C62" s="24">
        <f>VLOOKUP(A62,'Asesores vres-14'!$A$1:$H$1009,3,0)</f>
        <v>8.0312650827509026E-3</v>
      </c>
      <c r="D62" s="24">
        <f>VLOOKUP(A62,'Asesores Vres-57'!$A$1:$H$987,3,0)</f>
        <v>6.7483850764763261E-3</v>
      </c>
      <c r="E62" s="24">
        <f>VLOOKUP(A62,'Asesores Vres-58'!$A$1:$H$986,3,0)</f>
        <v>6.4040459292508478E-3</v>
      </c>
      <c r="F62" s="26" t="e">
        <f>VLOOKUP($A62,'Helm-81'!$A$1:$H$697,3,0)</f>
        <v>#N/A</v>
      </c>
      <c r="G62" s="24">
        <f>VLOOKUP($A62,'Alianza-4'!$A$1:$H$1012,3,0)</f>
        <v>6.6893937459774552E-3</v>
      </c>
      <c r="H62" s="24">
        <f>VLOOKUP($A62,'Serfinco-27'!$A$1:$H$983,3,0)</f>
        <v>7.9616680277118639E-3</v>
      </c>
      <c r="I62" s="24">
        <f>VLOOKUP($A62,'Correval-19677'!$A$1:$H$1070,3,0)</f>
        <v>5.9525954005596104E-3</v>
      </c>
      <c r="J62" s="24">
        <f>VLOOKUP($A62,'Ultabursatil-392'!$A$1:$H$1545,3,0)</f>
        <v>9.6438428335623837E-3</v>
      </c>
      <c r="K62" s="24">
        <f>VLOOKUP($A62,'Corredores-5'!$A$1:$H$1257,3,0)</f>
        <v>5.3302699186109749E-3</v>
      </c>
      <c r="L62" s="27" t="e">
        <f>VLOOKUP(A62,'Bancolombia-592'!$A$1:$H$677,3,0)</f>
        <v>#N/A</v>
      </c>
      <c r="M62" s="24">
        <f>VLOOKUP($A62,'ByR-2'!$A$1:$H$1035,3,0)</f>
        <v>1.5269950270435642E-4</v>
      </c>
    </row>
    <row r="63" spans="1:13" s="25" customFormat="1" ht="12">
      <c r="A63" s="23">
        <v>40604</v>
      </c>
      <c r="B63" s="26" t="e">
        <f>VLOOKUP(A63,'Afin - 47'!$A$1:$H$695,3,0)</f>
        <v>#N/A</v>
      </c>
      <c r="C63" s="24">
        <f>VLOOKUP(A63,'Asesores vres-14'!$A$1:$H$1009,3,0)</f>
        <v>3.9312023920463023E-4</v>
      </c>
      <c r="D63" s="24">
        <f>VLOOKUP(A63,'Asesores Vres-57'!$A$1:$H$987,3,0)</f>
        <v>-1.697293331753491E-4</v>
      </c>
      <c r="E63" s="24">
        <f>VLOOKUP(A63,'Asesores Vres-58'!$A$1:$H$986,3,0)</f>
        <v>-1.144324319328819E-3</v>
      </c>
      <c r="F63" s="26" t="e">
        <f>VLOOKUP($A63,'Helm-81'!$A$1:$H$697,3,0)</f>
        <v>#N/A</v>
      </c>
      <c r="G63" s="24">
        <f>VLOOKUP($A63,'Alianza-4'!$A$1:$H$1012,3,0)</f>
        <v>-1.6443369967543259E-3</v>
      </c>
      <c r="H63" s="24">
        <f>VLOOKUP($A63,'Serfinco-27'!$A$1:$H$983,3,0)</f>
        <v>1.1532611321666388E-4</v>
      </c>
      <c r="I63" s="24">
        <f>VLOOKUP($A63,'Correval-19677'!$A$1:$H$1070,3,0)</f>
        <v>1.0496406466862222E-4</v>
      </c>
      <c r="J63" s="24">
        <f>VLOOKUP($A63,'Ultabursatil-392'!$A$1:$H$1545,3,0)</f>
        <v>-3.1547896168530594E-4</v>
      </c>
      <c r="K63" s="24">
        <f>VLOOKUP($A63,'Corredores-5'!$A$1:$H$1257,3,0)</f>
        <v>3.5581247946587813E-4</v>
      </c>
      <c r="L63" s="27" t="e">
        <f>VLOOKUP(A63,'Bancolombia-592'!$A$1:$H$677,3,0)</f>
        <v>#N/A</v>
      </c>
      <c r="M63" s="24">
        <f>VLOOKUP($A63,'ByR-2'!$A$1:$H$1035,3,0)</f>
        <v>1.996730999006053E-4</v>
      </c>
    </row>
    <row r="64" spans="1:13" s="25" customFormat="1" ht="12">
      <c r="A64" s="23">
        <v>40605</v>
      </c>
      <c r="B64" s="26" t="e">
        <f>VLOOKUP(A64,'Afin - 47'!$A$1:$H$695,3,0)</f>
        <v>#N/A</v>
      </c>
      <c r="C64" s="24">
        <f>VLOOKUP(A64,'Asesores vres-14'!$A$1:$H$1009,3,0)</f>
        <v>1.2406199682294495E-2</v>
      </c>
      <c r="D64" s="24">
        <f>VLOOKUP(A64,'Asesores Vres-57'!$A$1:$H$987,3,0)</f>
        <v>1.1663624647899875E-2</v>
      </c>
      <c r="E64" s="24">
        <f>VLOOKUP(A64,'Asesores Vres-58'!$A$1:$H$986,3,0)</f>
        <v>1.0595123405928039E-2</v>
      </c>
      <c r="F64" s="26" t="e">
        <f>VLOOKUP($A64,'Helm-81'!$A$1:$H$697,3,0)</f>
        <v>#N/A</v>
      </c>
      <c r="G64" s="24">
        <f>VLOOKUP($A64,'Alianza-4'!$A$1:$H$1012,3,0)</f>
        <v>9.336141218795932E-3</v>
      </c>
      <c r="H64" s="24">
        <f>VLOOKUP($A64,'Serfinco-27'!$A$1:$H$983,3,0)</f>
        <v>1.0181683067453356E-2</v>
      </c>
      <c r="I64" s="24">
        <f>VLOOKUP($A64,'Correval-19677'!$A$1:$H$1070,3,0)</f>
        <v>9.1496488188795109E-3</v>
      </c>
      <c r="J64" s="24">
        <f>VLOOKUP($A64,'Ultabursatil-392'!$A$1:$H$1545,3,0)</f>
        <v>1.0963360809493986E-2</v>
      </c>
      <c r="K64" s="24">
        <f>VLOOKUP($A64,'Corredores-5'!$A$1:$H$1257,3,0)</f>
        <v>1.0093294321207143E-2</v>
      </c>
      <c r="L64" s="27" t="e">
        <f>VLOOKUP(A64,'Bancolombia-592'!$A$1:$H$677,3,0)</f>
        <v>#N/A</v>
      </c>
      <c r="M64" s="24">
        <f>VLOOKUP($A64,'ByR-2'!$A$1:$H$1035,3,0)</f>
        <v>7.7358773649613922E-3</v>
      </c>
    </row>
    <row r="65" spans="1:13" s="25" customFormat="1" ht="12">
      <c r="A65" s="23">
        <v>40606</v>
      </c>
      <c r="B65" s="26" t="e">
        <f>VLOOKUP(A65,'Afin - 47'!$A$1:$H$695,3,0)</f>
        <v>#N/A</v>
      </c>
      <c r="C65" s="24">
        <f>VLOOKUP(A65,'Asesores vres-14'!$A$1:$H$1009,3,0)</f>
        <v>2.9409973856192053E-3</v>
      </c>
      <c r="D65" s="24">
        <f>VLOOKUP(A65,'Asesores Vres-57'!$A$1:$H$987,3,0)</f>
        <v>1.9918418283632242E-3</v>
      </c>
      <c r="E65" s="24">
        <f>VLOOKUP(A65,'Asesores Vres-58'!$A$1:$H$986,3,0)</f>
        <v>3.0230406946589253E-3</v>
      </c>
      <c r="F65" s="26" t="e">
        <f>VLOOKUP($A65,'Helm-81'!$A$1:$H$697,3,0)</f>
        <v>#N/A</v>
      </c>
      <c r="G65" s="24">
        <f>VLOOKUP($A65,'Alianza-4'!$A$1:$H$1012,3,0)</f>
        <v>3.4181360067057766E-3</v>
      </c>
      <c r="H65" s="24">
        <f>VLOOKUP($A65,'Serfinco-27'!$A$1:$H$983,3,0)</f>
        <v>1.1915889396135401E-3</v>
      </c>
      <c r="I65" s="24">
        <f>VLOOKUP($A65,'Correval-19677'!$A$1:$H$1070,3,0)</f>
        <v>1.6413646987091109E-3</v>
      </c>
      <c r="J65" s="24">
        <f>VLOOKUP($A65,'Ultabursatil-392'!$A$1:$H$1545,3,0)</f>
        <v>2.9799725766424335E-3</v>
      </c>
      <c r="K65" s="24">
        <f>VLOOKUP($A65,'Corredores-5'!$A$1:$H$1257,3,0)</f>
        <v>2.2540168557447933E-3</v>
      </c>
      <c r="L65" s="27" t="e">
        <f>VLOOKUP(A65,'Bancolombia-592'!$A$1:$H$677,3,0)</f>
        <v>#N/A</v>
      </c>
      <c r="M65" s="24">
        <f>VLOOKUP($A65,'ByR-2'!$A$1:$H$1035,3,0)</f>
        <v>6.5042533582989077E-3</v>
      </c>
    </row>
    <row r="66" spans="1:13" s="25" customFormat="1" ht="12">
      <c r="A66" s="23">
        <v>40607</v>
      </c>
      <c r="B66" s="26" t="e">
        <f>VLOOKUP(A66,'Afin - 47'!$A$1:$H$695,3,0)</f>
        <v>#N/A</v>
      </c>
      <c r="C66" s="24">
        <f>VLOOKUP(A66,'Asesores vres-14'!$A$1:$H$1009,3,0)</f>
        <v>-4.7733535444507206E-5</v>
      </c>
      <c r="D66" s="24">
        <f>VLOOKUP(A66,'Asesores Vres-57'!$A$1:$H$987,3,0)</f>
        <v>-4.912128858552026E-5</v>
      </c>
      <c r="E66" s="24">
        <f>VLOOKUP(A66,'Asesores Vres-58'!$A$1:$H$986,3,0)</f>
        <v>-4.7531584860959145E-5</v>
      </c>
      <c r="F66" s="26" t="e">
        <f>VLOOKUP($A66,'Helm-81'!$A$1:$H$697,3,0)</f>
        <v>#N/A</v>
      </c>
      <c r="G66" s="24">
        <f>VLOOKUP($A66,'Alianza-4'!$A$1:$H$1012,3,0)</f>
        <v>-7.1772111286177312E-5</v>
      </c>
      <c r="H66" s="24">
        <f>VLOOKUP($A66,'Serfinco-27'!$A$1:$H$983,3,0)</f>
        <v>-9.8306238398914722E-5</v>
      </c>
      <c r="I66" s="24">
        <f>VLOOKUP($A66,'Correval-19677'!$A$1:$H$1070,3,0)</f>
        <v>-1.0029317854524614E-4</v>
      </c>
      <c r="J66" s="24">
        <f>VLOOKUP($A66,'Ultabursatil-392'!$A$1:$H$1545,3,0)</f>
        <v>-1.2130101776883605E-4</v>
      </c>
      <c r="K66" s="24">
        <f>VLOOKUP($A66,'Corredores-5'!$A$1:$H$1257,3,0)</f>
        <v>-2.0552022158713899E-4</v>
      </c>
      <c r="L66" s="27" t="e">
        <f>VLOOKUP(A66,'Bancolombia-592'!$A$1:$H$677,3,0)</f>
        <v>#N/A</v>
      </c>
      <c r="M66" s="24">
        <f>VLOOKUP($A66,'ByR-2'!$A$1:$H$1035,3,0)</f>
        <v>-7.6907310836077622E-5</v>
      </c>
    </row>
    <row r="67" spans="1:13" s="25" customFormat="1" ht="12">
      <c r="A67" s="23">
        <v>40608</v>
      </c>
      <c r="B67" s="26" t="e">
        <f>VLOOKUP(A67,'Afin - 47'!$A$1:$H$695,3,0)</f>
        <v>#N/A</v>
      </c>
      <c r="C67" s="24">
        <f>VLOOKUP(A67,'Asesores vres-14'!$A$1:$H$1009,3,0)</f>
        <v>-4.7733700399300019E-5</v>
      </c>
      <c r="D67" s="24">
        <f>VLOOKUP(A67,'Asesores Vres-57'!$A$1:$H$987,3,0)</f>
        <v>-4.9121492405051032E-5</v>
      </c>
      <c r="E67" s="24">
        <f>VLOOKUP(A67,'Asesores Vres-58'!$A$1:$H$986,3,0)</f>
        <v>-4.7533942471979671E-5</v>
      </c>
      <c r="F67" s="26" t="e">
        <f>VLOOKUP($A67,'Helm-81'!$A$1:$H$697,3,0)</f>
        <v>#N/A</v>
      </c>
      <c r="G67" s="24">
        <f>VLOOKUP($A67,'Alianza-4'!$A$1:$H$1012,3,0)</f>
        <v>-7.1771004243360764E-5</v>
      </c>
      <c r="H67" s="24">
        <f>VLOOKUP($A67,'Serfinco-27'!$A$1:$H$983,3,0)</f>
        <v>-9.8304657118253745E-5</v>
      </c>
      <c r="I67" s="24">
        <f>VLOOKUP($A67,'Correval-19677'!$A$1:$H$1070,3,0)</f>
        <v>-1.0029148057722216E-4</v>
      </c>
      <c r="J67" s="24">
        <f>VLOOKUP($A67,'Ultabursatil-392'!$A$1:$H$1545,3,0)</f>
        <v>-1.2130772689792272E-4</v>
      </c>
      <c r="K67" s="24">
        <f>VLOOKUP($A67,'Corredores-5'!$A$1:$H$1257,3,0)</f>
        <v>-1.3407804519162173E-4</v>
      </c>
      <c r="L67" s="27" t="e">
        <f>VLOOKUP(A67,'Bancolombia-592'!$A$1:$H$677,3,0)</f>
        <v>#N/A</v>
      </c>
      <c r="M67" s="24">
        <f>VLOOKUP($A67,'ByR-2'!$A$1:$H$1035,3,0)</f>
        <v>-7.6906840677884103E-5</v>
      </c>
    </row>
    <row r="68" spans="1:13" s="25" customFormat="1" ht="12">
      <c r="A68" s="23">
        <v>40609</v>
      </c>
      <c r="B68" s="26" t="e">
        <f>VLOOKUP(A68,'Afin - 47'!$A$1:$H$695,3,0)</f>
        <v>#N/A</v>
      </c>
      <c r="C68" s="24">
        <f>VLOOKUP(A68,'Asesores vres-14'!$A$1:$H$1009,3,0)</f>
        <v>-6.4127909169177395E-3</v>
      </c>
      <c r="D68" s="24">
        <f>VLOOKUP(A68,'Asesores Vres-57'!$A$1:$H$987,3,0)</f>
        <v>-8.7628078550629849E-3</v>
      </c>
      <c r="E68" s="24">
        <f>VLOOKUP(A68,'Asesores Vres-58'!$A$1:$H$986,3,0)</f>
        <v>-4.5511623579841901E-3</v>
      </c>
      <c r="F68" s="26" t="e">
        <f>VLOOKUP($A68,'Helm-81'!$A$1:$H$697,3,0)</f>
        <v>#N/A</v>
      </c>
      <c r="G68" s="24">
        <f>VLOOKUP($A68,'Alianza-4'!$A$1:$H$1012,3,0)</f>
        <v>-4.1026073956863226E-3</v>
      </c>
      <c r="H68" s="24">
        <f>VLOOKUP($A68,'Serfinco-27'!$A$1:$H$983,3,0)</f>
        <v>-6.7317137288347394E-3</v>
      </c>
      <c r="I68" s="24">
        <f>VLOOKUP($A68,'Correval-19677'!$A$1:$H$1070,3,0)</f>
        <v>-4.8156802586910496E-3</v>
      </c>
      <c r="J68" s="24">
        <f>VLOOKUP($A68,'Ultabursatil-392'!$A$1:$H$1545,3,0)</f>
        <v>-5.8319731893069337E-3</v>
      </c>
      <c r="K68" s="24">
        <f>VLOOKUP($A68,'Corredores-5'!$A$1:$H$1257,3,0)</f>
        <v>-4.5214162764074103E-3</v>
      </c>
      <c r="L68" s="27" t="e">
        <f>VLOOKUP(A68,'Bancolombia-592'!$A$1:$H$677,3,0)</f>
        <v>#N/A</v>
      </c>
      <c r="M68" s="24">
        <f>VLOOKUP($A68,'ByR-2'!$A$1:$H$1035,3,0)</f>
        <v>-8.0210543435937295E-3</v>
      </c>
    </row>
    <row r="69" spans="1:13" s="25" customFormat="1" ht="12">
      <c r="A69" s="23">
        <v>40610</v>
      </c>
      <c r="B69" s="26" t="e">
        <f>VLOOKUP(A69,'Afin - 47'!$A$1:$H$695,3,0)</f>
        <v>#N/A</v>
      </c>
      <c r="C69" s="24">
        <f>VLOOKUP(A69,'Asesores vres-14'!$A$1:$H$1009,3,0)</f>
        <v>-1.1132507368501484E-2</v>
      </c>
      <c r="D69" s="24">
        <f>VLOOKUP(A69,'Asesores Vres-57'!$A$1:$H$987,3,0)</f>
        <v>-6.1433491768066745E-3</v>
      </c>
      <c r="E69" s="24">
        <f>VLOOKUP(A69,'Asesores Vres-58'!$A$1:$H$986,3,0)</f>
        <v>-1.063591008023607E-2</v>
      </c>
      <c r="F69" s="26" t="e">
        <f>VLOOKUP($A69,'Helm-81'!$A$1:$H$697,3,0)</f>
        <v>#N/A</v>
      </c>
      <c r="G69" s="24">
        <f>VLOOKUP($A69,'Alianza-4'!$A$1:$H$1012,3,0)</f>
        <v>-8.2293390228247842E-3</v>
      </c>
      <c r="H69" s="24">
        <f>VLOOKUP($A69,'Serfinco-27'!$A$1:$H$983,3,0)</f>
        <v>-9.6129221123745674E-3</v>
      </c>
      <c r="I69" s="24">
        <f>VLOOKUP($A69,'Correval-19677'!$A$1:$H$1070,3,0)</f>
        <v>-9.1891762153820736E-3</v>
      </c>
      <c r="J69" s="24">
        <f>VLOOKUP($A69,'Ultabursatil-392'!$A$1:$H$1545,3,0)</f>
        <v>-1.1524350085164441E-2</v>
      </c>
      <c r="K69" s="24">
        <f>VLOOKUP($A69,'Corredores-5'!$A$1:$H$1257,3,0)</f>
        <v>-8.5118118897724287E-3</v>
      </c>
      <c r="L69" s="27" t="e">
        <f>VLOOKUP(A69,'Bancolombia-592'!$A$1:$H$677,3,0)</f>
        <v>#N/A</v>
      </c>
      <c r="M69" s="24">
        <f>VLOOKUP($A69,'ByR-2'!$A$1:$H$1035,3,0)</f>
        <v>-8.3251903383520006E-3</v>
      </c>
    </row>
    <row r="70" spans="1:13" s="25" customFormat="1" ht="12">
      <c r="A70" s="23">
        <v>40611</v>
      </c>
      <c r="B70" s="26" t="e">
        <f>VLOOKUP(A70,'Afin - 47'!$A$1:$H$695,3,0)</f>
        <v>#N/A</v>
      </c>
      <c r="C70" s="24">
        <f>VLOOKUP(A70,'Asesores vres-14'!$A$1:$H$1009,3,0)</f>
        <v>4.8534912106642661E-3</v>
      </c>
      <c r="D70" s="24">
        <f>VLOOKUP(A70,'Asesores Vres-57'!$A$1:$H$987,3,0)</f>
        <v>1.1014795449945003E-3</v>
      </c>
      <c r="E70" s="24">
        <f>VLOOKUP(A70,'Asesores Vres-58'!$A$1:$H$986,3,0)</f>
        <v>4.082048365245507E-3</v>
      </c>
      <c r="F70" s="26" t="e">
        <f>VLOOKUP($A70,'Helm-81'!$A$1:$H$697,3,0)</f>
        <v>#N/A</v>
      </c>
      <c r="G70" s="24">
        <f>VLOOKUP($A70,'Alianza-4'!$A$1:$H$1012,3,0)</f>
        <v>2.7132642253606741E-3</v>
      </c>
      <c r="H70" s="24">
        <f>VLOOKUP($A70,'Serfinco-27'!$A$1:$H$983,3,0)</f>
        <v>3.5835687719627343E-3</v>
      </c>
      <c r="I70" s="24">
        <f>VLOOKUP($A70,'Correval-19677'!$A$1:$H$1070,3,0)</f>
        <v>2.8722787594203211E-3</v>
      </c>
      <c r="J70" s="24">
        <f>VLOOKUP($A70,'Ultabursatil-392'!$A$1:$H$1545,3,0)</f>
        <v>5.3804143181071865E-3</v>
      </c>
      <c r="K70" s="24">
        <f>VLOOKUP($A70,'Corredores-5'!$A$1:$H$1257,3,0)</f>
        <v>3.9897403013578999E-3</v>
      </c>
      <c r="L70" s="27" t="e">
        <f>VLOOKUP(A70,'Bancolombia-592'!$A$1:$H$677,3,0)</f>
        <v>#N/A</v>
      </c>
      <c r="M70" s="24">
        <f>VLOOKUP($A70,'ByR-2'!$A$1:$H$1035,3,0)</f>
        <v>-2.7304630164018007E-3</v>
      </c>
    </row>
    <row r="71" spans="1:13" s="25" customFormat="1" ht="12">
      <c r="A71" s="23">
        <v>40612</v>
      </c>
      <c r="B71" s="26" t="e">
        <f>VLOOKUP(A71,'Afin - 47'!$A$1:$H$695,3,0)</f>
        <v>#N/A</v>
      </c>
      <c r="C71" s="24">
        <f>VLOOKUP(A71,'Asesores vres-14'!$A$1:$H$1009,3,0)</f>
        <v>-2.1109690768481536E-2</v>
      </c>
      <c r="D71" s="24">
        <f>VLOOKUP(A71,'Asesores Vres-57'!$A$1:$H$987,3,0)</f>
        <v>-2.1960486296093037E-2</v>
      </c>
      <c r="E71" s="24">
        <f>VLOOKUP(A71,'Asesores Vres-58'!$A$1:$H$986,3,0)</f>
        <v>-2.2101118798641711E-2</v>
      </c>
      <c r="F71" s="26" t="e">
        <f>VLOOKUP($A71,'Helm-81'!$A$1:$H$697,3,0)</f>
        <v>#N/A</v>
      </c>
      <c r="G71" s="24">
        <f>VLOOKUP($A71,'Alianza-4'!$A$1:$H$1012,3,0)</f>
        <v>-1.9813158113664252E-2</v>
      </c>
      <c r="H71" s="24">
        <f>VLOOKUP($A71,'Serfinco-27'!$A$1:$H$983,3,0)</f>
        <v>-1.9171998803531754E-2</v>
      </c>
      <c r="I71" s="24">
        <f>VLOOKUP($A71,'Correval-19677'!$A$1:$H$1070,3,0)</f>
        <v>-1.5375858233491618E-2</v>
      </c>
      <c r="J71" s="24">
        <f>VLOOKUP($A71,'Ultabursatil-392'!$A$1:$H$1545,3,0)</f>
        <v>-2.3651950374615104E-2</v>
      </c>
      <c r="K71" s="24">
        <f>VLOOKUP($A71,'Corredores-5'!$A$1:$H$1257,3,0)</f>
        <v>-1.6579517668216762E-2</v>
      </c>
      <c r="L71" s="27" t="e">
        <f>VLOOKUP(A71,'Bancolombia-592'!$A$1:$H$677,3,0)</f>
        <v>#N/A</v>
      </c>
      <c r="M71" s="24">
        <f>VLOOKUP($A71,'ByR-2'!$A$1:$H$1035,3,0)</f>
        <v>-2.1380842136310994E-2</v>
      </c>
    </row>
    <row r="72" spans="1:13" s="25" customFormat="1" ht="12">
      <c r="A72" s="23">
        <v>40613</v>
      </c>
      <c r="B72" s="26" t="e">
        <f>VLOOKUP(A72,'Afin - 47'!$A$1:$H$695,3,0)</f>
        <v>#N/A</v>
      </c>
      <c r="C72" s="24">
        <f>VLOOKUP(A72,'Asesores vres-14'!$A$1:$H$1009,3,0)</f>
        <v>-2.1907093903806199E-2</v>
      </c>
      <c r="D72" s="24">
        <f>VLOOKUP(A72,'Asesores Vres-57'!$A$1:$H$987,3,0)</f>
        <v>-2.202256283310082E-2</v>
      </c>
      <c r="E72" s="24">
        <f>VLOOKUP(A72,'Asesores Vres-58'!$A$1:$H$986,3,0)</f>
        <v>-1.6984465654022163E-2</v>
      </c>
      <c r="F72" s="26" t="e">
        <f>VLOOKUP($A72,'Helm-81'!$A$1:$H$697,3,0)</f>
        <v>#N/A</v>
      </c>
      <c r="G72" s="24">
        <f>VLOOKUP($A72,'Alianza-4'!$A$1:$H$1012,3,0)</f>
        <v>-1.3654273254618642E-2</v>
      </c>
      <c r="H72" s="24">
        <f>VLOOKUP($A72,'Serfinco-27'!$A$1:$H$983,3,0)</f>
        <v>-1.7428483402954199E-2</v>
      </c>
      <c r="I72" s="24">
        <f>VLOOKUP($A72,'Correval-19677'!$A$1:$H$1070,3,0)</f>
        <v>-1.7841434474009276E-2</v>
      </c>
      <c r="J72" s="24">
        <f>VLOOKUP($A72,'Ultabursatil-392'!$A$1:$H$1545,3,0)</f>
        <v>-2.1304867904561261E-2</v>
      </c>
      <c r="K72" s="24">
        <f>VLOOKUP($A72,'Corredores-5'!$A$1:$H$1257,3,0)</f>
        <v>-1.4087839963753237E-2</v>
      </c>
      <c r="L72" s="27" t="e">
        <f>VLOOKUP(A72,'Bancolombia-592'!$A$1:$H$677,3,0)</f>
        <v>#N/A</v>
      </c>
      <c r="M72" s="24">
        <f>VLOOKUP($A72,'ByR-2'!$A$1:$H$1035,3,0)</f>
        <v>-1.7362195171334627E-2</v>
      </c>
    </row>
    <row r="73" spans="1:13" s="25" customFormat="1" ht="12">
      <c r="A73" s="23">
        <v>40614</v>
      </c>
      <c r="B73" s="26" t="e">
        <f>VLOOKUP(A73,'Afin - 47'!$A$1:$H$695,3,0)</f>
        <v>#N/A</v>
      </c>
      <c r="C73" s="24">
        <f>VLOOKUP(A73,'Asesores vres-14'!$A$1:$H$1009,3,0)</f>
        <v>-4.8101618279844232E-5</v>
      </c>
      <c r="D73" s="24">
        <f>VLOOKUP(A73,'Asesores Vres-57'!$A$1:$H$987,3,0)</f>
        <v>-4.9320024652855998E-5</v>
      </c>
      <c r="E73" s="24">
        <f>VLOOKUP(A73,'Asesores Vres-58'!$A$1:$H$986,3,0)</f>
        <v>-4.7531102654990231E-5</v>
      </c>
      <c r="F73" s="26" t="e">
        <f>VLOOKUP($A73,'Helm-81'!$A$1:$H$697,3,0)</f>
        <v>#N/A</v>
      </c>
      <c r="G73" s="24">
        <f>VLOOKUP($A73,'Alianza-4'!$A$1:$H$1012,3,0)</f>
        <v>-6.4223466470470945E-5</v>
      </c>
      <c r="H73" s="24">
        <f>VLOOKUP($A73,'Serfinco-27'!$A$1:$H$983,3,0)</f>
        <v>-9.9231551194672017E-5</v>
      </c>
      <c r="I73" s="24">
        <f>VLOOKUP($A73,'Correval-19677'!$A$1:$H$1070,3,0)</f>
        <v>-9.360656831002004E-5</v>
      </c>
      <c r="J73" s="24">
        <f>VLOOKUP($A73,'Ultabursatil-392'!$A$1:$H$1545,3,0)</f>
        <v>-7.9047224233666239E-5</v>
      </c>
      <c r="K73" s="24">
        <f>VLOOKUP($A73,'Corredores-5'!$A$1:$H$1257,3,0)</f>
        <v>-1.3027781062880848E-4</v>
      </c>
      <c r="L73" s="27" t="e">
        <f>VLOOKUP(A73,'Bancolombia-592'!$A$1:$H$677,3,0)</f>
        <v>#N/A</v>
      </c>
      <c r="M73" s="24">
        <f>VLOOKUP($A73,'ByR-2'!$A$1:$H$1035,3,0)</f>
        <v>-7.8757012457677771E-5</v>
      </c>
    </row>
    <row r="74" spans="1:13" s="25" customFormat="1" ht="12">
      <c r="A74" s="23">
        <v>40615</v>
      </c>
      <c r="B74" s="26" t="e">
        <f>VLOOKUP(A74,'Afin - 47'!$A$1:$H$695,3,0)</f>
        <v>#N/A</v>
      </c>
      <c r="C74" s="24">
        <f>VLOOKUP(A74,'Asesores vres-14'!$A$1:$H$1009,3,0)</f>
        <v>-4.8100279680560345E-5</v>
      </c>
      <c r="D74" s="24">
        <f>VLOOKUP(A74,'Asesores Vres-57'!$A$1:$H$987,3,0)</f>
        <v>-4.9318787882388974E-5</v>
      </c>
      <c r="E74" s="24">
        <f>VLOOKUP(A74,'Asesores Vres-58'!$A$1:$H$986,3,0)</f>
        <v>-4.753108788175171E-5</v>
      </c>
      <c r="F74" s="26" t="e">
        <f>VLOOKUP($A74,'Helm-81'!$A$1:$H$697,3,0)</f>
        <v>#N/A</v>
      </c>
      <c r="G74" s="24">
        <f>VLOOKUP($A74,'Alianza-4'!$A$1:$H$1012,3,0)</f>
        <v>-6.4222322513602544E-5</v>
      </c>
      <c r="H74" s="24">
        <f>VLOOKUP($A74,'Serfinco-27'!$A$1:$H$983,3,0)</f>
        <v>-9.9230060467300001E-5</v>
      </c>
      <c r="I74" s="24">
        <f>VLOOKUP($A74,'Correval-19677'!$A$1:$H$1070,3,0)</f>
        <v>-9.3603664522214319E-5</v>
      </c>
      <c r="J74" s="24">
        <f>VLOOKUP($A74,'Ultabursatil-392'!$A$1:$H$1545,3,0)</f>
        <v>-7.9045245116826047E-5</v>
      </c>
      <c r="K74" s="24">
        <f>VLOOKUP($A74,'Corredores-5'!$A$1:$H$1257,3,0)</f>
        <v>-1.3228515952380619E-4</v>
      </c>
      <c r="L74" s="27" t="e">
        <f>VLOOKUP(A74,'Bancolombia-592'!$A$1:$H$677,3,0)</f>
        <v>#N/A</v>
      </c>
      <c r="M74" s="24">
        <f>VLOOKUP($A74,'ByR-2'!$A$1:$H$1035,3,0)</f>
        <v>-7.8756799683410178E-5</v>
      </c>
    </row>
    <row r="75" spans="1:13" s="25" customFormat="1" ht="12">
      <c r="A75" s="23">
        <v>40616</v>
      </c>
      <c r="B75" s="26" t="e">
        <f>VLOOKUP(A75,'Afin - 47'!$A$1:$H$695,3,0)</f>
        <v>#N/A</v>
      </c>
      <c r="C75" s="24">
        <f>VLOOKUP(A75,'Asesores vres-14'!$A$1:$H$1009,3,0)</f>
        <v>-1.7122091116270843E-2</v>
      </c>
      <c r="D75" s="24">
        <f>VLOOKUP(A75,'Asesores Vres-57'!$A$1:$H$987,3,0)</f>
        <v>-2.0143561629262147E-2</v>
      </c>
      <c r="E75" s="24">
        <f>VLOOKUP(A75,'Asesores Vres-58'!$A$1:$H$986,3,0)</f>
        <v>-7.721056477407345E-3</v>
      </c>
      <c r="F75" s="26" t="e">
        <f>VLOOKUP($A75,'Helm-81'!$A$1:$H$697,3,0)</f>
        <v>#N/A</v>
      </c>
      <c r="G75" s="24">
        <f>VLOOKUP($A75,'Alianza-4'!$A$1:$H$1012,3,0)</f>
        <v>-1.6221711024651024E-2</v>
      </c>
      <c r="H75" s="24">
        <f>VLOOKUP($A75,'Serfinco-27'!$A$1:$H$983,3,0)</f>
        <v>-5.0797825472945167E-3</v>
      </c>
      <c r="I75" s="24">
        <f>VLOOKUP($A75,'Correval-19677'!$A$1:$H$1070,3,0)</f>
        <v>-1.4960303455040232E-2</v>
      </c>
      <c r="J75" s="24">
        <f>VLOOKUP($A75,'Ultabursatil-392'!$A$1:$H$1545,3,0)</f>
        <v>-1.7944890390721998E-2</v>
      </c>
      <c r="K75" s="24">
        <f>VLOOKUP($A75,'Corredores-5'!$A$1:$H$1257,3,0)</f>
        <v>-7.1307313024400795E-3</v>
      </c>
      <c r="L75" s="27" t="e">
        <f>VLOOKUP(A75,'Bancolombia-592'!$A$1:$H$677,3,0)</f>
        <v>#N/A</v>
      </c>
      <c r="M75" s="24">
        <f>VLOOKUP($A75,'ByR-2'!$A$1:$H$1035,3,0)</f>
        <v>-1.118698719083451E-2</v>
      </c>
    </row>
    <row r="76" spans="1:13" s="25" customFormat="1" ht="12">
      <c r="A76" s="23">
        <v>40617</v>
      </c>
      <c r="B76" s="26" t="e">
        <f>VLOOKUP(A76,'Afin - 47'!$A$1:$H$695,3,0)</f>
        <v>#N/A</v>
      </c>
      <c r="C76" s="24">
        <f>VLOOKUP(A76,'Asesores vres-14'!$A$1:$H$1009,3,0)</f>
        <v>-2.3472490134408192E-2</v>
      </c>
      <c r="D76" s="24">
        <f>VLOOKUP(A76,'Asesores Vres-57'!$A$1:$H$987,3,0)</f>
        <v>-2.6493590828606972E-2</v>
      </c>
      <c r="E76" s="24">
        <f>VLOOKUP(A76,'Asesores Vres-58'!$A$1:$H$986,3,0)</f>
        <v>-2.279538103926803E-2</v>
      </c>
      <c r="F76" s="26" t="e">
        <f>VLOOKUP($A76,'Helm-81'!$A$1:$H$697,3,0)</f>
        <v>#N/A</v>
      </c>
      <c r="G76" s="24">
        <f>VLOOKUP($A76,'Alianza-4'!$A$1:$H$1012,3,0)</f>
        <v>-1.9467918347757063E-2</v>
      </c>
      <c r="H76" s="24">
        <f>VLOOKUP($A76,'Serfinco-27'!$A$1:$H$983,3,0)</f>
        <v>-1.9707393278966208E-2</v>
      </c>
      <c r="I76" s="24">
        <f>VLOOKUP($A76,'Correval-19677'!$A$1:$H$1070,3,0)</f>
        <v>-2.698642283857457E-2</v>
      </c>
      <c r="J76" s="24">
        <f>VLOOKUP($A76,'Ultabursatil-392'!$A$1:$H$1545,3,0)</f>
        <v>-2.8742607435989376E-2</v>
      </c>
      <c r="K76" s="24">
        <f>VLOOKUP($A76,'Corredores-5'!$A$1:$H$1257,3,0)</f>
        <v>-2.0122417907321916E-2</v>
      </c>
      <c r="L76" s="27" t="e">
        <f>VLOOKUP(A76,'Bancolombia-592'!$A$1:$H$677,3,0)</f>
        <v>#N/A</v>
      </c>
      <c r="M76" s="24">
        <f>VLOOKUP($A76,'ByR-2'!$A$1:$H$1035,3,0)</f>
        <v>-1.9064883032520328E-2</v>
      </c>
    </row>
    <row r="77" spans="1:13" s="25" customFormat="1" ht="12">
      <c r="A77" s="23">
        <v>40618</v>
      </c>
      <c r="B77" s="26" t="e">
        <f>VLOOKUP(A77,'Afin - 47'!$A$1:$H$695,3,0)</f>
        <v>#N/A</v>
      </c>
      <c r="C77" s="24">
        <f>VLOOKUP(A77,'Asesores vres-14'!$A$1:$H$1009,3,0)</f>
        <v>-4.5662013031508757E-3</v>
      </c>
      <c r="D77" s="24">
        <f>VLOOKUP(A77,'Asesores Vres-57'!$A$1:$H$987,3,0)</f>
        <v>-4.9266023348103882E-3</v>
      </c>
      <c r="E77" s="24">
        <f>VLOOKUP(A77,'Asesores Vres-58'!$A$1:$H$986,3,0)</f>
        <v>-4.1744325577675948E-3</v>
      </c>
      <c r="F77" s="26" t="e">
        <f>VLOOKUP($A77,'Helm-81'!$A$1:$H$697,3,0)</f>
        <v>#N/A</v>
      </c>
      <c r="G77" s="24">
        <f>VLOOKUP($A77,'Alianza-4'!$A$1:$H$1012,3,0)</f>
        <v>-6.3863801352214474E-3</v>
      </c>
      <c r="H77" s="24">
        <f>VLOOKUP($A77,'Serfinco-27'!$A$1:$H$983,3,0)</f>
        <v>-5.8701716421344138E-3</v>
      </c>
      <c r="I77" s="24">
        <f>VLOOKUP($A77,'Correval-19677'!$A$1:$H$1070,3,0)</f>
        <v>-3.235869885388998E-3</v>
      </c>
      <c r="J77" s="24">
        <f>VLOOKUP($A77,'Ultabursatil-392'!$A$1:$H$1545,3,0)</f>
        <v>-3.4121017767409427E-3</v>
      </c>
      <c r="K77" s="24">
        <f>VLOOKUP($A77,'Corredores-5'!$A$1:$H$1257,3,0)</f>
        <v>-5.3914461871917268E-3</v>
      </c>
      <c r="L77" s="27" t="e">
        <f>VLOOKUP(A77,'Bancolombia-592'!$A$1:$H$677,3,0)</f>
        <v>#N/A</v>
      </c>
      <c r="M77" s="24">
        <f>VLOOKUP($A77,'ByR-2'!$A$1:$H$1035,3,0)</f>
        <v>-3.7100309465981754E-4</v>
      </c>
    </row>
    <row r="78" spans="1:13" s="25" customFormat="1" ht="12">
      <c r="A78" s="23">
        <v>40619</v>
      </c>
      <c r="B78" s="26" t="e">
        <f>VLOOKUP(A78,'Afin - 47'!$A$1:$H$695,3,0)</f>
        <v>#N/A</v>
      </c>
      <c r="C78" s="24">
        <f>VLOOKUP(A78,'Asesores vres-14'!$A$1:$H$1009,3,0)</f>
        <v>3.7342650718751272E-2</v>
      </c>
      <c r="D78" s="24">
        <f>VLOOKUP(A78,'Asesores Vres-57'!$A$1:$H$987,3,0)</f>
        <v>3.7703806914044249E-2</v>
      </c>
      <c r="E78" s="24">
        <f>VLOOKUP(A78,'Asesores Vres-58'!$A$1:$H$986,3,0)</f>
        <v>4.1648584186490423E-2</v>
      </c>
      <c r="F78" s="26" t="e">
        <f>VLOOKUP($A78,'Helm-81'!$A$1:$H$697,3,0)</f>
        <v>#N/A</v>
      </c>
      <c r="G78" s="24">
        <f>VLOOKUP($A78,'Alianza-4'!$A$1:$H$1012,3,0)</f>
        <v>3.3655686553414596E-2</v>
      </c>
      <c r="H78" s="24">
        <f>VLOOKUP($A78,'Serfinco-27'!$A$1:$H$983,3,0)</f>
        <v>4.0123820758764944E-2</v>
      </c>
      <c r="I78" s="24">
        <f>VLOOKUP($A78,'Correval-19677'!$A$1:$H$1070,3,0)</f>
        <v>4.7326734031386652E-2</v>
      </c>
      <c r="J78" s="24">
        <f>VLOOKUP($A78,'Ultabursatil-392'!$A$1:$H$1545,3,0)</f>
        <v>3.5666864384618906E-2</v>
      </c>
      <c r="K78" s="24">
        <f>VLOOKUP($A78,'Corredores-5'!$A$1:$H$1257,3,0)</f>
        <v>4.0477377076874411E-2</v>
      </c>
      <c r="L78" s="27" t="e">
        <f>VLOOKUP(A78,'Bancolombia-592'!$A$1:$H$677,3,0)</f>
        <v>#N/A</v>
      </c>
      <c r="M78" s="24">
        <f>VLOOKUP($A78,'ByR-2'!$A$1:$H$1035,3,0)</f>
        <v>3.6157453112603995E-2</v>
      </c>
    </row>
    <row r="79" spans="1:13" s="25" customFormat="1" ht="12">
      <c r="A79" s="23">
        <v>40620</v>
      </c>
      <c r="B79" s="26" t="e">
        <f>VLOOKUP(A79,'Afin - 47'!$A$1:$H$695,3,0)</f>
        <v>#N/A</v>
      </c>
      <c r="C79" s="24">
        <f>VLOOKUP(A79,'Asesores vres-14'!$A$1:$H$1009,3,0)</f>
        <v>1.6318620635059421E-2</v>
      </c>
      <c r="D79" s="24">
        <f>VLOOKUP(A79,'Asesores Vres-57'!$A$1:$H$987,3,0)</f>
        <v>1.7155661047426836E-2</v>
      </c>
      <c r="E79" s="24">
        <f>VLOOKUP(A79,'Asesores Vres-58'!$A$1:$H$986,3,0)</f>
        <v>1.6354605617833775E-2</v>
      </c>
      <c r="F79" s="26" t="e">
        <f>VLOOKUP($A79,'Helm-81'!$A$1:$H$697,3,0)</f>
        <v>#N/A</v>
      </c>
      <c r="G79" s="24">
        <f>VLOOKUP($A79,'Alianza-4'!$A$1:$H$1012,3,0)</f>
        <v>1.0591129194316597E-2</v>
      </c>
      <c r="H79" s="24">
        <f>VLOOKUP($A79,'Serfinco-27'!$A$1:$H$983,3,0)</f>
        <v>1.6944424132757069E-2</v>
      </c>
      <c r="I79" s="24">
        <f>VLOOKUP($A79,'Correval-19677'!$A$1:$H$1070,3,0)</f>
        <v>1.7509803212794536E-2</v>
      </c>
      <c r="J79" s="24">
        <f>VLOOKUP($A79,'Ultabursatil-392'!$A$1:$H$1545,3,0)</f>
        <v>1.4049499423646255E-2</v>
      </c>
      <c r="K79" s="24">
        <f>VLOOKUP($A79,'Corredores-5'!$A$1:$H$1257,3,0)</f>
        <v>1.796856616974081E-2</v>
      </c>
      <c r="L79" s="27" t="e">
        <f>VLOOKUP(A79,'Bancolombia-592'!$A$1:$H$677,3,0)</f>
        <v>#N/A</v>
      </c>
      <c r="M79" s="24">
        <f>VLOOKUP($A79,'ByR-2'!$A$1:$H$1035,3,0)</f>
        <v>2.0223779943971964E-2</v>
      </c>
    </row>
    <row r="80" spans="1:13" s="25" customFormat="1" ht="12">
      <c r="A80" s="23">
        <v>40621</v>
      </c>
      <c r="B80" s="26" t="e">
        <f>VLOOKUP(A80,'Afin - 47'!$A$1:$H$695,3,0)</f>
        <v>#N/A</v>
      </c>
      <c r="C80" s="24">
        <f>VLOOKUP(A80,'Asesores vres-14'!$A$1:$H$1009,3,0)</f>
        <v>-4.8126552769830491E-5</v>
      </c>
      <c r="D80" s="24">
        <f>VLOOKUP(A80,'Asesores Vres-57'!$A$1:$H$987,3,0)</f>
        <v>-4.930401252146714E-5</v>
      </c>
      <c r="E80" s="24">
        <f>VLOOKUP(A80,'Asesores Vres-58'!$A$1:$H$986,3,0)</f>
        <v>-4.7532028780698668E-5</v>
      </c>
      <c r="F80" s="26" t="e">
        <f>VLOOKUP($A80,'Helm-81'!$A$1:$H$697,3,0)</f>
        <v>#N/A</v>
      </c>
      <c r="G80" s="24">
        <f>VLOOKUP($A80,'Alianza-4'!$A$1:$H$1012,3,0)</f>
        <v>-7.1141816898652051E-5</v>
      </c>
      <c r="H80" s="24">
        <f>VLOOKUP($A80,'Serfinco-27'!$A$1:$H$983,3,0)</f>
        <v>-1.0284935292102365E-4</v>
      </c>
      <c r="I80" s="24">
        <f>VLOOKUP($A80,'Correval-19677'!$A$1:$H$1070,3,0)</f>
        <v>-1.0941227386302105E-4</v>
      </c>
      <c r="J80" s="24">
        <f>VLOOKUP($A80,'Ultabursatil-392'!$A$1:$H$1545,3,0)</f>
        <v>-8.296553887828843E-5</v>
      </c>
      <c r="K80" s="24">
        <f>VLOOKUP($A80,'Corredores-5'!$A$1:$H$1257,3,0)</f>
        <v>-9.3566514801049939E-5</v>
      </c>
      <c r="L80" s="27" t="e">
        <f>VLOOKUP(A80,'Bancolombia-592'!$A$1:$H$677,3,0)</f>
        <v>#N/A</v>
      </c>
      <c r="M80" s="24">
        <f>VLOOKUP($A80,'ByR-2'!$A$1:$H$1035,3,0)</f>
        <v>-7.6924154315094554E-5</v>
      </c>
    </row>
    <row r="81" spans="1:13" s="25" customFormat="1" ht="12">
      <c r="A81" s="23">
        <v>40622</v>
      </c>
      <c r="B81" s="26" t="e">
        <f>VLOOKUP(A81,'Afin - 47'!$A$1:$H$695,3,0)</f>
        <v>#N/A</v>
      </c>
      <c r="C81" s="24">
        <f>VLOOKUP(A81,'Asesores vres-14'!$A$1:$H$1009,3,0)</f>
        <v>-4.8125686659237422E-5</v>
      </c>
      <c r="D81" s="24">
        <f>VLOOKUP(A81,'Asesores Vres-57'!$A$1:$H$987,3,0)</f>
        <v>-4.9303248302588179E-5</v>
      </c>
      <c r="E81" s="24">
        <f>VLOOKUP(A81,'Asesores Vres-58'!$A$1:$H$986,3,0)</f>
        <v>-4.7531254446165455E-5</v>
      </c>
      <c r="F81" s="26" t="e">
        <f>VLOOKUP($A81,'Helm-81'!$A$1:$H$697,3,0)</f>
        <v>#N/A</v>
      </c>
      <c r="G81" s="24">
        <f>VLOOKUP($A81,'Alianza-4'!$A$1:$H$1012,3,0)</f>
        <v>-7.1141030431955311E-5</v>
      </c>
      <c r="H81" s="24">
        <f>VLOOKUP($A81,'Serfinco-27'!$A$1:$H$983,3,0)</f>
        <v>-1.0284858785410838E-4</v>
      </c>
      <c r="I81" s="24">
        <f>VLOOKUP($A81,'Correval-19677'!$A$1:$H$1070,3,0)</f>
        <v>-1.0941222678465078E-4</v>
      </c>
      <c r="J81" s="24">
        <f>VLOOKUP($A81,'Ultabursatil-392'!$A$1:$H$1545,3,0)</f>
        <v>-8.2962224776079243E-5</v>
      </c>
      <c r="K81" s="24">
        <f>VLOOKUP($A81,'Corredores-5'!$A$1:$H$1257,3,0)</f>
        <v>-1.3721837068123721E-4</v>
      </c>
      <c r="L81" s="27" t="e">
        <f>VLOOKUP(A81,'Bancolombia-592'!$A$1:$H$677,3,0)</f>
        <v>#N/A</v>
      </c>
      <c r="M81" s="24">
        <f>VLOOKUP($A81,'ByR-2'!$A$1:$H$1035,3,0)</f>
        <v>-7.6923712951241469E-5</v>
      </c>
    </row>
    <row r="82" spans="1:13" s="25" customFormat="1" ht="12">
      <c r="A82" s="23">
        <v>40623</v>
      </c>
      <c r="B82" s="26" t="e">
        <f>VLOOKUP(A82,'Afin - 47'!$A$1:$H$695,3,0)</f>
        <v>#N/A</v>
      </c>
      <c r="C82" s="24">
        <f>VLOOKUP(A82,'Asesores vres-14'!$A$1:$H$1009,3,0)</f>
        <v>-4.8125634450471276E-5</v>
      </c>
      <c r="D82" s="24">
        <f>VLOOKUP(A82,'Asesores Vres-57'!$A$1:$H$987,3,0)</f>
        <v>-4.9303107339898382E-5</v>
      </c>
      <c r="E82" s="24">
        <f>VLOOKUP(A82,'Asesores Vres-58'!$A$1:$H$986,3,0)</f>
        <v>-4.7533817161784454E-5</v>
      </c>
      <c r="F82" s="26" t="e">
        <f>VLOOKUP($A82,'Helm-81'!$A$1:$H$697,3,0)</f>
        <v>#N/A</v>
      </c>
      <c r="G82" s="24">
        <f>VLOOKUP($A82,'Alianza-4'!$A$1:$H$1012,3,0)</f>
        <v>-7.1140243436930011E-5</v>
      </c>
      <c r="H82" s="24">
        <f>VLOOKUP($A82,'Serfinco-27'!$A$1:$H$983,3,0)</f>
        <v>-1.0284783576967139E-4</v>
      </c>
      <c r="I82" s="24">
        <f>VLOOKUP($A82,'Correval-19677'!$A$1:$H$1070,3,0)</f>
        <v>-1.0941224034318072E-4</v>
      </c>
      <c r="J82" s="24">
        <f>VLOOKUP($A82,'Ultabursatil-392'!$A$1:$H$1545,3,0)</f>
        <v>-8.2959504207833854E-5</v>
      </c>
      <c r="K82" s="24">
        <f>VLOOKUP($A82,'Corredores-5'!$A$1:$H$1257,3,0)</f>
        <v>-1.3722424719012384E-4</v>
      </c>
      <c r="L82" s="27" t="e">
        <f>VLOOKUP(A82,'Bancolombia-592'!$A$1:$H$677,3,0)</f>
        <v>#N/A</v>
      </c>
      <c r="M82" s="24">
        <f>VLOOKUP($A82,'ByR-2'!$A$1:$H$1035,3,0)</f>
        <v>-7.69231724314434E-5</v>
      </c>
    </row>
    <row r="83" spans="1:13" s="25" customFormat="1" ht="12">
      <c r="A83" s="23">
        <v>40624</v>
      </c>
      <c r="B83" s="26" t="e">
        <f>VLOOKUP(A83,'Afin - 47'!$A$1:$H$695,3,0)</f>
        <v>#N/A</v>
      </c>
      <c r="C83" s="24">
        <f>VLOOKUP(A83,'Asesores vres-14'!$A$1:$H$1009,3,0)</f>
        <v>-2.8651118895732476E-3</v>
      </c>
      <c r="D83" s="24">
        <f>VLOOKUP(A83,'Asesores Vres-57'!$A$1:$H$987,3,0)</f>
        <v>-3.4703505550981954E-3</v>
      </c>
      <c r="E83" s="24">
        <f>VLOOKUP(A83,'Asesores Vres-58'!$A$1:$H$986,3,0)</f>
        <v>8.542611129431681E-4</v>
      </c>
      <c r="F83" s="26" t="e">
        <f>VLOOKUP($A83,'Helm-81'!$A$1:$H$697,3,0)</f>
        <v>#N/A</v>
      </c>
      <c r="G83" s="24">
        <f>VLOOKUP($A83,'Alianza-4'!$A$1:$H$1012,3,0)</f>
        <v>-4.8976893615828329E-4</v>
      </c>
      <c r="H83" s="24">
        <f>VLOOKUP($A83,'Serfinco-27'!$A$1:$H$983,3,0)</f>
        <v>7.407218618988694E-4</v>
      </c>
      <c r="I83" s="24">
        <f>VLOOKUP($A83,'Correval-19677'!$A$1:$H$1070,3,0)</f>
        <v>9.1231643658370781E-4</v>
      </c>
      <c r="J83" s="24">
        <f>VLOOKUP($A83,'Ultabursatil-392'!$A$1:$H$1545,3,0)</f>
        <v>-1.6683994764847624E-4</v>
      </c>
      <c r="K83" s="24">
        <f>VLOOKUP($A83,'Corredores-5'!$A$1:$H$1257,3,0)</f>
        <v>6.7400149450803177E-4</v>
      </c>
      <c r="L83" s="27" t="e">
        <f>VLOOKUP(A83,'Bancolombia-592'!$A$1:$H$677,3,0)</f>
        <v>#N/A</v>
      </c>
      <c r="M83" s="24">
        <f>VLOOKUP($A83,'ByR-2'!$A$1:$H$1035,3,0)</f>
        <v>-1.7597582352481816E-3</v>
      </c>
    </row>
    <row r="84" spans="1:13" s="25" customFormat="1" ht="12">
      <c r="A84" s="23">
        <v>40625</v>
      </c>
      <c r="B84" s="26" t="e">
        <f>VLOOKUP(A84,'Afin - 47'!$A$1:$H$695,3,0)</f>
        <v>#N/A</v>
      </c>
      <c r="C84" s="24">
        <f>VLOOKUP(A84,'Asesores vres-14'!$A$1:$H$1009,3,0)</f>
        <v>2.6473806630411302E-3</v>
      </c>
      <c r="D84" s="24">
        <f>VLOOKUP(A84,'Asesores Vres-57'!$A$1:$H$987,3,0)</f>
        <v>4.1390579970317781E-3</v>
      </c>
      <c r="E84" s="24">
        <f>VLOOKUP(A84,'Asesores Vres-58'!$A$1:$H$986,3,0)</f>
        <v>7.0629197307296775E-4</v>
      </c>
      <c r="F84" s="26" t="e">
        <f>VLOOKUP($A84,'Helm-81'!$A$1:$H$697,3,0)</f>
        <v>#N/A</v>
      </c>
      <c r="G84" s="24">
        <f>VLOOKUP($A84,'Alianza-4'!$A$1:$H$1012,3,0)</f>
        <v>1.363236782648553E-3</v>
      </c>
      <c r="H84" s="24">
        <f>VLOOKUP($A84,'Serfinco-27'!$A$1:$H$983,3,0)</f>
        <v>-4.5342267993310183E-4</v>
      </c>
      <c r="I84" s="24">
        <f>VLOOKUP($A84,'Correval-19677'!$A$1:$H$1070,3,0)</f>
        <v>-2.7255966163922717E-3</v>
      </c>
      <c r="J84" s="24">
        <f>VLOOKUP($A84,'Ultabursatil-392'!$A$1:$H$1545,3,0)</f>
        <v>1.2734213724269806E-3</v>
      </c>
      <c r="K84" s="24">
        <f>VLOOKUP($A84,'Corredores-5'!$A$1:$H$1257,3,0)</f>
        <v>5.5793401048088412E-4</v>
      </c>
      <c r="L84" s="27" t="e">
        <f>VLOOKUP(A84,'Bancolombia-592'!$A$1:$H$677,3,0)</f>
        <v>#N/A</v>
      </c>
      <c r="M84" s="24">
        <f>VLOOKUP($A84,'ByR-2'!$A$1:$H$1035,3,0)</f>
        <v>1.2335766508914728E-3</v>
      </c>
    </row>
    <row r="85" spans="1:13" s="25" customFormat="1" ht="12">
      <c r="A85" s="23">
        <v>40626</v>
      </c>
      <c r="B85" s="26" t="e">
        <f>VLOOKUP(A85,'Afin - 47'!$A$1:$H$695,3,0)</f>
        <v>#N/A</v>
      </c>
      <c r="C85" s="24">
        <f>VLOOKUP(A85,'Asesores vres-14'!$A$1:$H$1009,3,0)</f>
        <v>1.1984103031035974E-3</v>
      </c>
      <c r="D85" s="24">
        <f>VLOOKUP(A85,'Asesores Vres-57'!$A$1:$H$987,3,0)</f>
        <v>6.1150173027907893E-4</v>
      </c>
      <c r="E85" s="24">
        <f>VLOOKUP(A85,'Asesores Vres-58'!$A$1:$H$986,3,0)</f>
        <v>-1.2624793079147392E-3</v>
      </c>
      <c r="F85" s="26" t="e">
        <f>VLOOKUP($A85,'Helm-81'!$A$1:$H$697,3,0)</f>
        <v>#N/A</v>
      </c>
      <c r="G85" s="24">
        <f>VLOOKUP($A85,'Alianza-4'!$A$1:$H$1012,3,0)</f>
        <v>-1.3454845275288779E-3</v>
      </c>
      <c r="H85" s="24">
        <f>VLOOKUP($A85,'Serfinco-27'!$A$1:$H$983,3,0)</f>
        <v>-1.6790857766868983E-3</v>
      </c>
      <c r="I85" s="24">
        <f>VLOOKUP($A85,'Correval-19677'!$A$1:$H$1070,3,0)</f>
        <v>1.6783764094777734E-3</v>
      </c>
      <c r="J85" s="24">
        <f>VLOOKUP($A85,'Ultabursatil-392'!$A$1:$H$1545,3,0)</f>
        <v>-1.9084616981542746E-3</v>
      </c>
      <c r="K85" s="24">
        <f>VLOOKUP($A85,'Corredores-5'!$A$1:$H$1257,3,0)</f>
        <v>1.1420619579537248E-3</v>
      </c>
      <c r="L85" s="27" t="e">
        <f>VLOOKUP(A85,'Bancolombia-592'!$A$1:$H$677,3,0)</f>
        <v>#N/A</v>
      </c>
      <c r="M85" s="24">
        <f>VLOOKUP($A85,'ByR-2'!$A$1:$H$1035,3,0)</f>
        <v>1.2702333993877641E-2</v>
      </c>
    </row>
    <row r="86" spans="1:13" s="25" customFormat="1" ht="12">
      <c r="A86" s="23">
        <v>40627</v>
      </c>
      <c r="B86" s="26" t="e">
        <f>VLOOKUP(A86,'Afin - 47'!$A$1:$H$695,3,0)</f>
        <v>#N/A</v>
      </c>
      <c r="C86" s="24">
        <f>VLOOKUP(A86,'Asesores vres-14'!$A$1:$H$1009,3,0)</f>
        <v>-7.1574760528983769E-3</v>
      </c>
      <c r="D86" s="24">
        <f>VLOOKUP(A86,'Asesores Vres-57'!$A$1:$H$987,3,0)</f>
        <v>-7.0673032942746928E-3</v>
      </c>
      <c r="E86" s="24">
        <f>VLOOKUP(A86,'Asesores Vres-58'!$A$1:$H$986,3,0)</f>
        <v>-8.1654116986303541E-3</v>
      </c>
      <c r="F86" s="26" t="e">
        <f>VLOOKUP($A86,'Helm-81'!$A$1:$H$697,3,0)</f>
        <v>#N/A</v>
      </c>
      <c r="G86" s="24">
        <f>VLOOKUP($A86,'Alianza-4'!$A$1:$H$1012,3,0)</f>
        <v>-5.6728698760611426E-3</v>
      </c>
      <c r="H86" s="24">
        <f>VLOOKUP($A86,'Serfinco-27'!$A$1:$H$983,3,0)</f>
        <v>-7.6414207842090158E-3</v>
      </c>
      <c r="I86" s="24">
        <f>VLOOKUP($A86,'Correval-19677'!$A$1:$H$1070,3,0)</f>
        <v>-7.3699472113848271E-3</v>
      </c>
      <c r="J86" s="24">
        <f>VLOOKUP($A86,'Ultabursatil-392'!$A$1:$H$1545,3,0)</f>
        <v>-1.0235428853322109E-2</v>
      </c>
      <c r="K86" s="24">
        <f>VLOOKUP($A86,'Corredores-5'!$A$1:$H$1257,3,0)</f>
        <v>-7.4602000745100476E-3</v>
      </c>
      <c r="L86" s="27" t="e">
        <f>VLOOKUP(A86,'Bancolombia-592'!$A$1:$H$677,3,0)</f>
        <v>#N/A</v>
      </c>
      <c r="M86" s="24">
        <f>VLOOKUP($A86,'ByR-2'!$A$1:$H$1035,3,0)</f>
        <v>-7.0030366273509453E-3</v>
      </c>
    </row>
    <row r="87" spans="1:13" s="25" customFormat="1" ht="12">
      <c r="A87" s="23">
        <v>40628</v>
      </c>
      <c r="B87" s="26" t="e">
        <f>VLOOKUP(A87,'Afin - 47'!$A$1:$H$695,3,0)</f>
        <v>#N/A</v>
      </c>
      <c r="C87" s="24">
        <f>VLOOKUP(A87,'Asesores vres-14'!$A$1:$H$1009,3,0)</f>
        <v>-4.8112758094316993E-5</v>
      </c>
      <c r="D87" s="24">
        <f>VLOOKUP(A87,'Asesores Vres-57'!$A$1:$H$987,3,0)</f>
        <v>-4.9263554556613167E-5</v>
      </c>
      <c r="E87" s="24">
        <f>VLOOKUP(A87,'Asesores Vres-58'!$A$1:$H$986,3,0)</f>
        <v>-4.753033428324647E-5</v>
      </c>
      <c r="F87" s="26" t="e">
        <f>VLOOKUP($A87,'Helm-81'!$A$1:$H$697,3,0)</f>
        <v>#N/A</v>
      </c>
      <c r="G87" s="24">
        <f>VLOOKUP($A87,'Alianza-4'!$A$1:$H$1012,3,0)</f>
        <v>-4.4715803352948273E-5</v>
      </c>
      <c r="H87" s="24">
        <f>VLOOKUP($A87,'Serfinco-27'!$A$1:$H$983,3,0)</f>
        <v>-9.9647312314002842E-5</v>
      </c>
      <c r="I87" s="24">
        <f>VLOOKUP($A87,'Correval-19677'!$A$1:$H$1070,3,0)</f>
        <v>-1.0613239466451692E-4</v>
      </c>
      <c r="J87" s="24">
        <f>VLOOKUP($A87,'Ultabursatil-392'!$A$1:$H$1545,3,0)</f>
        <v>-1.129429242122703E-4</v>
      </c>
      <c r="K87" s="24">
        <f>VLOOKUP($A87,'Corredores-5'!$A$1:$H$1257,3,0)</f>
        <v>-1.4203580524065038E-4</v>
      </c>
      <c r="L87" s="27" t="e">
        <f>VLOOKUP(A87,'Bancolombia-592'!$A$1:$H$677,3,0)</f>
        <v>#N/A</v>
      </c>
      <c r="M87" s="24">
        <f>VLOOKUP($A87,'ByR-2'!$A$1:$H$1035,3,0)</f>
        <v>-7.8103596781541618E-5</v>
      </c>
    </row>
    <row r="88" spans="1:13" s="25" customFormat="1" ht="12">
      <c r="A88" s="23">
        <v>40629</v>
      </c>
      <c r="B88" s="26" t="e">
        <f>VLOOKUP(A88,'Afin - 47'!$A$1:$H$695,3,0)</f>
        <v>#N/A</v>
      </c>
      <c r="C88" s="24">
        <f>VLOOKUP(A88,'Asesores vres-14'!$A$1:$H$1009,3,0)</f>
        <v>-4.8112913098750733E-5</v>
      </c>
      <c r="D88" s="24">
        <f>VLOOKUP(A88,'Asesores Vres-57'!$A$1:$H$987,3,0)</f>
        <v>-4.9263786392740822E-5</v>
      </c>
      <c r="E88" s="24">
        <f>VLOOKUP(A88,'Asesores Vres-58'!$A$1:$H$986,3,0)</f>
        <v>-4.7533918760539043E-5</v>
      </c>
      <c r="F88" s="26" t="e">
        <f>VLOOKUP($A88,'Helm-81'!$A$1:$H$697,3,0)</f>
        <v>#N/A</v>
      </c>
      <c r="G88" s="24">
        <f>VLOOKUP($A88,'Alianza-4'!$A$1:$H$1012,3,0)</f>
        <v>-4.4714271802581269E-5</v>
      </c>
      <c r="H88" s="24">
        <f>VLOOKUP($A88,'Serfinco-27'!$A$1:$H$983,3,0)</f>
        <v>-9.9645849715183617E-5</v>
      </c>
      <c r="I88" s="24">
        <f>VLOOKUP($A88,'Correval-19677'!$A$1:$H$1070,3,0)</f>
        <v>-1.0613173296877337E-4</v>
      </c>
      <c r="J88" s="24">
        <f>VLOOKUP($A88,'Ultabursatil-392'!$A$1:$H$1545,3,0)</f>
        <v>-1.1294588290376476E-4</v>
      </c>
      <c r="K88" s="24">
        <f>VLOOKUP($A88,'Corredores-5'!$A$1:$H$1257,3,0)</f>
        <v>-1.3853271148488972E-4</v>
      </c>
      <c r="L88" s="27" t="e">
        <f>VLOOKUP(A88,'Bancolombia-592'!$A$1:$H$677,3,0)</f>
        <v>#N/A</v>
      </c>
      <c r="M88" s="24">
        <f>VLOOKUP($A88,'ByR-2'!$A$1:$H$1035,3,0)</f>
        <v>-7.810331989454867E-5</v>
      </c>
    </row>
    <row r="89" spans="1:13" s="25" customFormat="1" ht="12">
      <c r="A89" s="23">
        <v>40630</v>
      </c>
      <c r="B89" s="26" t="e">
        <f>VLOOKUP(A89,'Afin - 47'!$A$1:$H$695,3,0)</f>
        <v>#N/A</v>
      </c>
      <c r="C89" s="24">
        <f>VLOOKUP(A89,'Asesores vres-14'!$A$1:$H$1009,3,0)</f>
        <v>-5.2059956946131454E-3</v>
      </c>
      <c r="D89" s="24">
        <f>VLOOKUP(A89,'Asesores Vres-57'!$A$1:$H$987,3,0)</f>
        <v>-4.6541367747224074E-3</v>
      </c>
      <c r="E89" s="24">
        <f>VLOOKUP(A89,'Asesores Vres-58'!$A$1:$H$986,3,0)</f>
        <v>-2.9285686578999571E-3</v>
      </c>
      <c r="F89" s="26" t="e">
        <f>VLOOKUP($A89,'Helm-81'!$A$1:$H$697,3,0)</f>
        <v>#N/A</v>
      </c>
      <c r="G89" s="24">
        <f>VLOOKUP($A89,'Alianza-4'!$A$1:$H$1012,3,0)</f>
        <v>-3.2317002730435779E-3</v>
      </c>
      <c r="H89" s="24">
        <f>VLOOKUP($A89,'Serfinco-27'!$A$1:$H$983,3,0)</f>
        <v>-5.2136682588011284E-3</v>
      </c>
      <c r="I89" s="24">
        <f>VLOOKUP($A89,'Correval-19677'!$A$1:$H$1070,3,0)</f>
        <v>-8.4101676110831403E-3</v>
      </c>
      <c r="J89" s="24">
        <f>VLOOKUP($A89,'Ultabursatil-392'!$A$1:$H$1545,3,0)</f>
        <v>-4.8102545703915733E-3</v>
      </c>
      <c r="K89" s="24">
        <f>VLOOKUP($A89,'Corredores-5'!$A$1:$H$1257,3,0)</f>
        <v>-5.6209961189080263E-3</v>
      </c>
      <c r="L89" s="27" t="e">
        <f>VLOOKUP(A89,'Bancolombia-592'!$A$1:$H$677,3,0)</f>
        <v>#N/A</v>
      </c>
      <c r="M89" s="24">
        <f>VLOOKUP($A89,'ByR-2'!$A$1:$H$1035,3,0)</f>
        <v>-9.6010693056826305E-3</v>
      </c>
    </row>
    <row r="90" spans="1:13" s="25" customFormat="1" ht="12">
      <c r="A90" s="23">
        <v>40631</v>
      </c>
      <c r="B90" s="26" t="e">
        <f>VLOOKUP(A90,'Afin - 47'!$A$1:$H$695,3,0)</f>
        <v>#N/A</v>
      </c>
      <c r="C90" s="24">
        <f>VLOOKUP(A90,'Asesores vres-14'!$A$1:$H$1009,3,0)</f>
        <v>-8.024323072561533E-3</v>
      </c>
      <c r="D90" s="24">
        <f>VLOOKUP(A90,'Asesores Vres-57'!$A$1:$H$987,3,0)</f>
        <v>-8.2786780052195117E-3</v>
      </c>
      <c r="E90" s="24">
        <f>VLOOKUP(A90,'Asesores Vres-58'!$A$1:$H$986,3,0)</f>
        <v>-7.2179131102822394E-3</v>
      </c>
      <c r="F90" s="26" t="e">
        <f>VLOOKUP($A90,'Helm-81'!$A$1:$H$697,3,0)</f>
        <v>#N/A</v>
      </c>
      <c r="G90" s="24">
        <f>VLOOKUP($A90,'Alianza-4'!$A$1:$H$1012,3,0)</f>
        <v>-4.1461615904260568E-3</v>
      </c>
      <c r="H90" s="24">
        <f>VLOOKUP($A90,'Serfinco-27'!$A$1:$H$983,3,0)</f>
        <v>-5.44230135900544E-3</v>
      </c>
      <c r="I90" s="24">
        <f>VLOOKUP($A90,'Correval-19677'!$A$1:$H$1070,3,0)</f>
        <v>-7.0514795429696747E-3</v>
      </c>
      <c r="J90" s="24">
        <f>VLOOKUP($A90,'Ultabursatil-392'!$A$1:$H$1545,3,0)</f>
        <v>-8.976265952269781E-3</v>
      </c>
      <c r="K90" s="24">
        <f>VLOOKUP($A90,'Corredores-5'!$A$1:$H$1257,3,0)</f>
        <v>-6.8209724763365742E-3</v>
      </c>
      <c r="L90" s="27" t="e">
        <f>VLOOKUP(A90,'Bancolombia-592'!$A$1:$H$677,3,0)</f>
        <v>#N/A</v>
      </c>
      <c r="M90" s="24">
        <f>VLOOKUP($A90,'ByR-2'!$A$1:$H$1035,3,0)</f>
        <v>-5.7307056871870972E-3</v>
      </c>
    </row>
    <row r="91" spans="1:13" s="25" customFormat="1" ht="12">
      <c r="A91" s="23">
        <v>40632</v>
      </c>
      <c r="B91" s="26" t="e">
        <f>VLOOKUP(A91,'Afin - 47'!$A$1:$H$695,3,0)</f>
        <v>#N/A</v>
      </c>
      <c r="C91" s="24">
        <f>VLOOKUP(A91,'Asesores vres-14'!$A$1:$H$1009,3,0)</f>
        <v>-4.0784188985692176E-3</v>
      </c>
      <c r="D91" s="24">
        <f>VLOOKUP(A91,'Asesores Vres-57'!$A$1:$H$987,3,0)</f>
        <v>-4.2925739463363947E-3</v>
      </c>
      <c r="E91" s="24">
        <f>VLOOKUP(A91,'Asesores Vres-58'!$A$1:$H$986,3,0)</f>
        <v>-2.4550072955496294E-3</v>
      </c>
      <c r="F91" s="26" t="e">
        <f>VLOOKUP($A91,'Helm-81'!$A$1:$H$697,3,0)</f>
        <v>#N/A</v>
      </c>
      <c r="G91" s="24">
        <f>VLOOKUP($A91,'Alianza-4'!$A$1:$H$1012,3,0)</f>
        <v>-1.294513563932425E-3</v>
      </c>
      <c r="H91" s="24">
        <f>VLOOKUP($A91,'Serfinco-27'!$A$1:$H$983,3,0)</f>
        <v>-2.1483130743758377E-3</v>
      </c>
      <c r="I91" s="24">
        <f>VLOOKUP($A91,'Correval-19677'!$A$1:$H$1070,3,0)</f>
        <v>-3.8651605682503282E-3</v>
      </c>
      <c r="J91" s="24">
        <f>VLOOKUP($A91,'Ultabursatil-392'!$A$1:$H$1545,3,0)</f>
        <v>-5.6572681337956144E-3</v>
      </c>
      <c r="K91" s="24">
        <f>VLOOKUP($A91,'Corredores-5'!$A$1:$H$1257,3,0)</f>
        <v>-3.6706659292723284E-3</v>
      </c>
      <c r="L91" s="27" t="e">
        <f>VLOOKUP(A91,'Bancolombia-592'!$A$1:$H$677,3,0)</f>
        <v>#N/A</v>
      </c>
      <c r="M91" s="24">
        <f>VLOOKUP($A91,'ByR-2'!$A$1:$H$1035,3,0)</f>
        <v>1.3727907230103714E-3</v>
      </c>
    </row>
    <row r="92" spans="1:13" s="25" customFormat="1" ht="12">
      <c r="A92" s="23">
        <v>40633</v>
      </c>
      <c r="B92" s="26" t="e">
        <f>VLOOKUP(A92,'Afin - 47'!$A$1:$H$695,3,0)</f>
        <v>#N/A</v>
      </c>
      <c r="C92" s="24">
        <f>VLOOKUP(A92,'Asesores vres-14'!$A$1:$H$1009,3,0)</f>
        <v>1.1475421270140573E-2</v>
      </c>
      <c r="D92" s="24">
        <f>VLOOKUP(A92,'Asesores Vres-57'!$A$1:$H$987,3,0)</f>
        <v>1.1383946140880291E-2</v>
      </c>
      <c r="E92" s="24">
        <f>VLOOKUP(A92,'Asesores Vres-58'!$A$1:$H$986,3,0)</f>
        <v>8.1672766836543755E-3</v>
      </c>
      <c r="F92" s="26" t="e">
        <f>VLOOKUP($A92,'Helm-81'!$A$1:$H$697,3,0)</f>
        <v>#N/A</v>
      </c>
      <c r="G92" s="24">
        <f>VLOOKUP($A92,'Alianza-4'!$A$1:$H$1012,3,0)</f>
        <v>5.9233324963441159E-3</v>
      </c>
      <c r="H92" s="24">
        <f>VLOOKUP($A92,'Serfinco-27'!$A$1:$H$983,3,0)</f>
        <v>7.538319689478227E-3</v>
      </c>
      <c r="I92" s="24">
        <f>VLOOKUP($A92,'Correval-19677'!$A$1:$H$1070,3,0)</f>
        <v>1.1033873170841311E-2</v>
      </c>
      <c r="J92" s="24">
        <f>VLOOKUP($A92,'Ultabursatil-392'!$A$1:$H$1545,3,0)</f>
        <v>1.3928952686526268E-2</v>
      </c>
      <c r="K92" s="24">
        <f>VLOOKUP($A92,'Corredores-5'!$A$1:$H$1257,3,0)</f>
        <v>7.5209076281168722E-3</v>
      </c>
      <c r="L92" s="27" t="e">
        <f>VLOOKUP(A92,'Bancolombia-592'!$A$1:$H$677,3,0)</f>
        <v>#N/A</v>
      </c>
      <c r="M92" s="24">
        <f>VLOOKUP($A92,'ByR-2'!$A$1:$H$1035,3,0)</f>
        <v>1.0080888178530239E-2</v>
      </c>
    </row>
    <row r="93" spans="1:13" s="25" customFormat="1" ht="12">
      <c r="A93" s="23">
        <v>40634</v>
      </c>
      <c r="B93" s="26" t="e">
        <f>VLOOKUP(A93,'Afin - 47'!$A$1:$H$695,3,0)</f>
        <v>#N/A</v>
      </c>
      <c r="C93" s="24">
        <f>VLOOKUP(A93,'Asesores vres-14'!$A$1:$H$1009,3,0)</f>
        <v>-6.4478237063813277E-3</v>
      </c>
      <c r="D93" s="24">
        <f>VLOOKUP(A93,'Asesores Vres-57'!$A$1:$H$987,3,0)</f>
        <v>-6.3484882353790299E-3</v>
      </c>
      <c r="E93" s="24">
        <f>VLOOKUP(A93,'Asesores Vres-58'!$A$1:$H$986,3,0)</f>
        <v>-6.4698275250630816E-3</v>
      </c>
      <c r="F93" s="26" t="e">
        <f>VLOOKUP($A93,'Helm-81'!$A$1:$H$697,3,0)</f>
        <v>#N/A</v>
      </c>
      <c r="G93" s="24">
        <f>VLOOKUP($A93,'Alianza-4'!$A$1:$H$1012,3,0)</f>
        <v>-2.4510106615368917E-3</v>
      </c>
      <c r="H93" s="24">
        <f>VLOOKUP($A93,'Serfinco-27'!$A$1:$H$983,3,0)</f>
        <v>-2.7153400289374055E-3</v>
      </c>
      <c r="I93" s="24">
        <f>VLOOKUP($A93,'Correval-19677'!$A$1:$H$1070,3,0)</f>
        <v>-6.9775038163556588E-3</v>
      </c>
      <c r="J93" s="24">
        <f>VLOOKUP($A93,'Ultabursatil-392'!$A$1:$H$1545,3,0)</f>
        <v>-8.0444516072559515E-3</v>
      </c>
      <c r="K93" s="24">
        <f>VLOOKUP($A93,'Corredores-5'!$A$1:$H$1257,3,0)</f>
        <v>-5.2195278581717991E-3</v>
      </c>
      <c r="L93" s="27" t="e">
        <f>VLOOKUP(A93,'Bancolombia-592'!$A$1:$H$677,3,0)</f>
        <v>#N/A</v>
      </c>
      <c r="M93" s="24">
        <f>VLOOKUP($A93,'ByR-2'!$A$1:$H$1035,3,0)</f>
        <v>-5.3030125625158318E-3</v>
      </c>
    </row>
    <row r="94" spans="1:13" s="25" customFormat="1" ht="12">
      <c r="A94" s="23">
        <v>40635</v>
      </c>
      <c r="B94" s="26" t="e">
        <f>VLOOKUP(A94,'Afin - 47'!$A$1:$H$695,3,0)</f>
        <v>#N/A</v>
      </c>
      <c r="C94" s="24">
        <f>VLOOKUP(A94,'Asesores vres-14'!$A$1:$H$1009,3,0)</f>
        <v>-4.7756588527777397E-5</v>
      </c>
      <c r="D94" s="24">
        <f>VLOOKUP(A94,'Asesores Vres-57'!$A$1:$H$987,3,0)</f>
        <v>-4.8964477144157526E-5</v>
      </c>
      <c r="E94" s="24">
        <f>VLOOKUP(A94,'Asesores Vres-58'!$A$1:$H$986,3,0)</f>
        <v>-4.7530739394697711E-5</v>
      </c>
      <c r="F94" s="26" t="e">
        <f>VLOOKUP($A94,'Helm-81'!$A$1:$H$697,3,0)</f>
        <v>#N/A</v>
      </c>
      <c r="G94" s="24">
        <f>VLOOKUP($A94,'Alianza-4'!$A$1:$H$1012,3,0)</f>
        <v>-4.4481716318355221E-5</v>
      </c>
      <c r="H94" s="24">
        <f>VLOOKUP($A94,'Serfinco-27'!$A$1:$H$983,3,0)</f>
        <v>-1.0147008115382295E-4</v>
      </c>
      <c r="I94" s="24">
        <f>VLOOKUP($A94,'Correval-19677'!$A$1:$H$1070,3,0)</f>
        <v>-1.0229038516422507E-4</v>
      </c>
      <c r="J94" s="24">
        <f>VLOOKUP($A94,'Ultabursatil-392'!$A$1:$H$1545,3,0)</f>
        <v>-1.1827467666646114E-4</v>
      </c>
      <c r="K94" s="24">
        <f>VLOOKUP($A94,'Corredores-5'!$A$1:$H$1257,3,0)</f>
        <v>-1.3575575953704466E-4</v>
      </c>
      <c r="L94" s="27" t="e">
        <f>VLOOKUP(A94,'Bancolombia-592'!$A$1:$H$677,3,0)</f>
        <v>#N/A</v>
      </c>
      <c r="M94" s="24">
        <f>VLOOKUP($A94,'ByR-2'!$A$1:$H$1035,3,0)</f>
        <v>-8.0579537897074337E-5</v>
      </c>
    </row>
    <row r="95" spans="1:13" s="25" customFormat="1" ht="12">
      <c r="A95" s="23">
        <v>40636</v>
      </c>
      <c r="B95" s="26" t="e">
        <f>VLOOKUP(A95,'Afin - 47'!$A$1:$H$695,3,0)</f>
        <v>#N/A</v>
      </c>
      <c r="C95" s="24">
        <f>VLOOKUP(A95,'Asesores vres-14'!$A$1:$H$1009,3,0)</f>
        <v>-4.7756003405471138E-5</v>
      </c>
      <c r="D95" s="24">
        <f>VLOOKUP(A95,'Asesores Vres-57'!$A$1:$H$987,3,0)</f>
        <v>-4.896385835290864E-5</v>
      </c>
      <c r="E95" s="24">
        <f>VLOOKUP(A95,'Asesores Vres-58'!$A$1:$H$986,3,0)</f>
        <v>-4.753104019488269E-5</v>
      </c>
      <c r="F95" s="26" t="e">
        <f>VLOOKUP($A95,'Helm-81'!$A$1:$H$697,3,0)</f>
        <v>#N/A</v>
      </c>
      <c r="G95" s="24">
        <f>VLOOKUP($A95,'Alianza-4'!$A$1:$H$1012,3,0)</f>
        <v>-4.4480046424357306E-5</v>
      </c>
      <c r="H95" s="24">
        <f>VLOOKUP($A95,'Serfinco-27'!$A$1:$H$983,3,0)</f>
        <v>-1.0146893455245596E-4</v>
      </c>
      <c r="I95" s="24">
        <f>VLOOKUP($A95,'Correval-19677'!$A$1:$H$1070,3,0)</f>
        <v>-1.0228898839081225E-4</v>
      </c>
      <c r="J95" s="24">
        <f>VLOOKUP($A95,'Ultabursatil-392'!$A$1:$H$1545,3,0)</f>
        <v>-1.182808223175652E-4</v>
      </c>
      <c r="K95" s="24">
        <f>VLOOKUP($A95,'Corredores-5'!$A$1:$H$1257,3,0)</f>
        <v>-1.3973870663001533E-4</v>
      </c>
      <c r="L95" s="27" t="e">
        <f>VLOOKUP(A95,'Bancolombia-592'!$A$1:$H$677,3,0)</f>
        <v>#N/A</v>
      </c>
      <c r="M95" s="24">
        <f>VLOOKUP($A95,'ByR-2'!$A$1:$H$1035,3,0)</f>
        <v>-8.0579593276616638E-5</v>
      </c>
    </row>
    <row r="96" spans="1:13" s="25" customFormat="1" ht="12">
      <c r="A96" s="23">
        <v>40637</v>
      </c>
      <c r="B96" s="26" t="e">
        <f>VLOOKUP(A96,'Afin - 47'!$A$1:$H$695,3,0)</f>
        <v>#N/A</v>
      </c>
      <c r="C96" s="24">
        <f>VLOOKUP(A96,'Asesores vres-14'!$A$1:$H$1009,3,0)</f>
        <v>-2.2144647997188153E-4</v>
      </c>
      <c r="D96" s="24">
        <f>VLOOKUP(A96,'Asesores Vres-57'!$A$1:$H$987,3,0)</f>
        <v>-2.7623201225933104E-4</v>
      </c>
      <c r="E96" s="24">
        <f>VLOOKUP(A96,'Asesores Vres-58'!$A$1:$H$986,3,0)</f>
        <v>-2.420124651503546E-5</v>
      </c>
      <c r="F96" s="26" t="e">
        <f>VLOOKUP($A96,'Helm-81'!$A$1:$H$697,3,0)</f>
        <v>#N/A</v>
      </c>
      <c r="G96" s="24">
        <f>VLOOKUP($A96,'Alianza-4'!$A$1:$H$1012,3,0)</f>
        <v>-6.1035831904690432E-4</v>
      </c>
      <c r="H96" s="24">
        <f>VLOOKUP($A96,'Serfinco-27'!$A$1:$H$983,3,0)</f>
        <v>7.0503661966319741E-4</v>
      </c>
      <c r="I96" s="24">
        <f>VLOOKUP($A96,'Correval-19677'!$A$1:$H$1070,3,0)</f>
        <v>3.5715501146058471E-4</v>
      </c>
      <c r="J96" s="24">
        <f>VLOOKUP($A96,'Ultabursatil-392'!$A$1:$H$1545,3,0)</f>
        <v>2.7556484726858851E-3</v>
      </c>
      <c r="K96" s="24">
        <f>VLOOKUP($A96,'Corredores-5'!$A$1:$H$1257,3,0)</f>
        <v>4.3831197193317461E-4</v>
      </c>
      <c r="L96" s="27" t="e">
        <f>VLOOKUP(A96,'Bancolombia-592'!$A$1:$H$677,3,0)</f>
        <v>#N/A</v>
      </c>
      <c r="M96" s="24">
        <f>VLOOKUP($A96,'ByR-2'!$A$1:$H$1035,3,0)</f>
        <v>-1.2896268657445031E-3</v>
      </c>
    </row>
    <row r="97" spans="1:13" s="25" customFormat="1" ht="12">
      <c r="A97" s="23">
        <v>40638</v>
      </c>
      <c r="B97" s="26" t="e">
        <f>VLOOKUP(A97,'Afin - 47'!$A$1:$H$695,3,0)</f>
        <v>#N/A</v>
      </c>
      <c r="C97" s="24">
        <f>VLOOKUP(A97,'Asesores vres-14'!$A$1:$H$1009,3,0)</f>
        <v>1.5279347591432646E-2</v>
      </c>
      <c r="D97" s="24">
        <f>VLOOKUP(A97,'Asesores Vres-57'!$A$1:$H$987,3,0)</f>
        <v>1.6589214990564843E-2</v>
      </c>
      <c r="E97" s="24">
        <f>VLOOKUP(A97,'Asesores Vres-58'!$A$1:$H$986,3,0)</f>
        <v>7.7973511012104698E-3</v>
      </c>
      <c r="F97" s="26" t="e">
        <f>VLOOKUP($A97,'Helm-81'!$A$1:$H$697,3,0)</f>
        <v>#N/A</v>
      </c>
      <c r="G97" s="24">
        <f>VLOOKUP($A97,'Alianza-4'!$A$1:$H$1012,3,0)</f>
        <v>6.3227323218266141E-3</v>
      </c>
      <c r="H97" s="24">
        <f>VLOOKUP($A97,'Serfinco-27'!$A$1:$H$983,3,0)</f>
        <v>6.979446861715431E-3</v>
      </c>
      <c r="I97" s="24">
        <f>VLOOKUP($A97,'Correval-19677'!$A$1:$H$1070,3,0)</f>
        <v>1.0497386365673027E-2</v>
      </c>
      <c r="J97" s="24">
        <f>VLOOKUP($A97,'Ultabursatil-392'!$A$1:$H$1545,3,0)</f>
        <v>1.5445910763090287E-2</v>
      </c>
      <c r="K97" s="24">
        <f>VLOOKUP($A97,'Corredores-5'!$A$1:$H$1257,3,0)</f>
        <v>8.0125622011193252E-3</v>
      </c>
      <c r="L97" s="27" t="e">
        <f>VLOOKUP(A97,'Bancolombia-592'!$A$1:$H$677,3,0)</f>
        <v>#N/A</v>
      </c>
      <c r="M97" s="24">
        <f>VLOOKUP($A97,'ByR-2'!$A$1:$H$1035,3,0)</f>
        <v>7.7264593271194823E-3</v>
      </c>
    </row>
    <row r="98" spans="1:13" s="25" customFormat="1" ht="12">
      <c r="A98" s="23">
        <v>40639</v>
      </c>
      <c r="B98" s="26" t="e">
        <f>VLOOKUP(A98,'Afin - 47'!$A$1:$H$695,3,0)</f>
        <v>#N/A</v>
      </c>
      <c r="C98" s="24">
        <f>VLOOKUP(A98,'Asesores vres-14'!$A$1:$H$1009,3,0)</f>
        <v>9.6936338760518601E-4</v>
      </c>
      <c r="D98" s="24">
        <f>VLOOKUP(A98,'Asesores Vres-57'!$A$1:$H$987,3,0)</f>
        <v>1.1576286008106113E-3</v>
      </c>
      <c r="E98" s="24">
        <f>VLOOKUP(A98,'Asesores Vres-58'!$A$1:$H$986,3,0)</f>
        <v>-1.7977874140258593E-3</v>
      </c>
      <c r="F98" s="26" t="e">
        <f>VLOOKUP($A98,'Helm-81'!$A$1:$H$697,3,0)</f>
        <v>#N/A</v>
      </c>
      <c r="G98" s="24">
        <f>VLOOKUP($A98,'Alianza-4'!$A$1:$H$1012,3,0)</f>
        <v>-1.1230002049900103E-3</v>
      </c>
      <c r="H98" s="24">
        <f>VLOOKUP($A98,'Serfinco-27'!$A$1:$H$983,3,0)</f>
        <v>-1.0318631129375446E-3</v>
      </c>
      <c r="I98" s="24">
        <f>VLOOKUP($A98,'Correval-19677'!$A$1:$H$1070,3,0)</f>
        <v>3.7543144188021917E-5</v>
      </c>
      <c r="J98" s="24">
        <f>VLOOKUP($A98,'Ultabursatil-392'!$A$1:$H$1545,3,0)</f>
        <v>4.4860020518222555E-4</v>
      </c>
      <c r="K98" s="24">
        <f>VLOOKUP($A98,'Corredores-5'!$A$1:$H$1257,3,0)</f>
        <v>-1.099491826600023E-3</v>
      </c>
      <c r="L98" s="27" t="e">
        <f>VLOOKUP(A98,'Bancolombia-592'!$A$1:$H$677,3,0)</f>
        <v>#N/A</v>
      </c>
      <c r="M98" s="24">
        <f>VLOOKUP($A98,'ByR-2'!$A$1:$H$1035,3,0)</f>
        <v>8.2013388294525154E-4</v>
      </c>
    </row>
    <row r="99" spans="1:13" s="25" customFormat="1" ht="12">
      <c r="A99" s="23">
        <v>40640</v>
      </c>
      <c r="B99" s="26" t="e">
        <f>VLOOKUP(A99,'Afin - 47'!$A$1:$H$695,3,0)</f>
        <v>#N/A</v>
      </c>
      <c r="C99" s="24">
        <f>VLOOKUP(A99,'Asesores vres-14'!$A$1:$H$1009,3,0)</f>
        <v>3.5436213173903946E-3</v>
      </c>
      <c r="D99" s="24">
        <f>VLOOKUP(A99,'Asesores Vres-57'!$A$1:$H$987,3,0)</f>
        <v>3.0502470985695738E-3</v>
      </c>
      <c r="E99" s="24">
        <f>VLOOKUP(A99,'Asesores Vres-58'!$A$1:$H$986,3,0)</f>
        <v>4.0045117851424264E-3</v>
      </c>
      <c r="F99" s="26" t="e">
        <f>VLOOKUP($A99,'Helm-81'!$A$1:$H$697,3,0)</f>
        <v>#N/A</v>
      </c>
      <c r="G99" s="24">
        <f>VLOOKUP($A99,'Alianza-4'!$A$1:$H$1012,3,0)</f>
        <v>3.5521102219474351E-3</v>
      </c>
      <c r="H99" s="24">
        <f>VLOOKUP($A99,'Serfinco-27'!$A$1:$H$983,3,0)</f>
        <v>3.8593637917160605E-3</v>
      </c>
      <c r="I99" s="24">
        <f>VLOOKUP($A99,'Correval-19677'!$A$1:$H$1070,3,0)</f>
        <v>5.3564074326533113E-3</v>
      </c>
      <c r="J99" s="24">
        <f>VLOOKUP($A99,'Ultabursatil-392'!$A$1:$H$1545,3,0)</f>
        <v>4.8524861493439075E-3</v>
      </c>
      <c r="K99" s="24">
        <f>VLOOKUP($A99,'Corredores-5'!$A$1:$H$1257,3,0)</f>
        <v>4.5355275074107923E-3</v>
      </c>
      <c r="L99" s="27" t="e">
        <f>VLOOKUP(A99,'Bancolombia-592'!$A$1:$H$677,3,0)</f>
        <v>#N/A</v>
      </c>
      <c r="M99" s="24">
        <f>VLOOKUP($A99,'ByR-2'!$A$1:$H$1035,3,0)</f>
        <v>2.474948652578377E-3</v>
      </c>
    </row>
    <row r="100" spans="1:13" s="25" customFormat="1" ht="12">
      <c r="A100" s="23">
        <v>40641</v>
      </c>
      <c r="B100" s="26" t="e">
        <f>VLOOKUP(A100,'Afin - 47'!$A$1:$H$695,3,0)</f>
        <v>#N/A</v>
      </c>
      <c r="C100" s="24">
        <f>VLOOKUP(A100,'Asesores vres-14'!$A$1:$H$1009,3,0)</f>
        <v>-7.0683365672348846E-3</v>
      </c>
      <c r="D100" s="24">
        <f>VLOOKUP(A100,'Asesores Vres-57'!$A$1:$H$987,3,0)</f>
        <v>-7.6387567390390652E-3</v>
      </c>
      <c r="E100" s="24">
        <f>VLOOKUP(A100,'Asesores Vres-58'!$A$1:$H$986,3,0)</f>
        <v>-8.5482411131430208E-3</v>
      </c>
      <c r="F100" s="26" t="e">
        <f>VLOOKUP($A100,'Helm-81'!$A$1:$H$697,3,0)</f>
        <v>#N/A</v>
      </c>
      <c r="G100" s="24">
        <f>VLOOKUP($A100,'Alianza-4'!$A$1:$H$1012,3,0)</f>
        <v>-6.3048776652441709E-3</v>
      </c>
      <c r="H100" s="24">
        <f>VLOOKUP($A100,'Serfinco-27'!$A$1:$H$983,3,0)</f>
        <v>-8.4984458025734073E-3</v>
      </c>
      <c r="I100" s="24">
        <f>VLOOKUP($A100,'Correval-19677'!$A$1:$H$1070,3,0)</f>
        <v>-7.2708320963863725E-3</v>
      </c>
      <c r="J100" s="24">
        <f>VLOOKUP($A100,'Ultabursatil-392'!$A$1:$H$1545,3,0)</f>
        <v>-1.0186321675774511E-2</v>
      </c>
      <c r="K100" s="24">
        <f>VLOOKUP($A100,'Corredores-5'!$A$1:$H$1257,3,0)</f>
        <v>-7.4247836617429841E-3</v>
      </c>
      <c r="L100" s="27" t="e">
        <f>VLOOKUP(A100,'Bancolombia-592'!$A$1:$H$677,3,0)</f>
        <v>#N/A</v>
      </c>
      <c r="M100" s="24">
        <f>VLOOKUP($A100,'ByR-2'!$A$1:$H$1035,3,0)</f>
        <v>-3.5490542026382381E-3</v>
      </c>
    </row>
    <row r="101" spans="1:13" s="25" customFormat="1" ht="12">
      <c r="A101" s="23">
        <v>40642</v>
      </c>
      <c r="B101" s="26" t="e">
        <f>VLOOKUP(A101,'Afin - 47'!$A$1:$H$695,3,0)</f>
        <v>#N/A</v>
      </c>
      <c r="C101" s="24">
        <f>VLOOKUP(A101,'Asesores vres-14'!$A$1:$H$1009,3,0)</f>
        <v>-4.8531117233312488E-5</v>
      </c>
      <c r="D101" s="24">
        <f>VLOOKUP(A101,'Asesores Vres-57'!$A$1:$H$987,3,0)</f>
        <v>-4.9792328950904392E-5</v>
      </c>
      <c r="E101" s="24">
        <f>VLOOKUP(A101,'Asesores Vres-58'!$A$1:$H$986,3,0)</f>
        <v>-5.1214828985071928E-5</v>
      </c>
      <c r="F101" s="26" t="e">
        <f>VLOOKUP($A101,'Helm-81'!$A$1:$H$697,3,0)</f>
        <v>#N/A</v>
      </c>
      <c r="G101" s="24">
        <f>VLOOKUP($A101,'Alianza-4'!$A$1:$H$1012,3,0)</f>
        <v>-5.3284149309120047E-5</v>
      </c>
      <c r="H101" s="27">
        <f>VLOOKUP($A101,'Serfinco-27'!$A$1:$H$983,3,0)</f>
        <v>-9.5485896717200329E-5</v>
      </c>
      <c r="I101" s="24">
        <f>VLOOKUP($A101,'Correval-19677'!$A$1:$H$1070,3,0)</f>
        <v>-9.9282400525847693E-5</v>
      </c>
      <c r="J101" s="24">
        <f>VLOOKUP($A101,'Ultabursatil-392'!$A$1:$H$1545,3,0)</f>
        <v>-1.1510751034431975E-4</v>
      </c>
      <c r="K101" s="24">
        <f>VLOOKUP($A101,'Corredores-5'!$A$1:$H$1257,3,0)</f>
        <v>-1.337487234354649E-4</v>
      </c>
      <c r="L101" s="27" t="e">
        <f>VLOOKUP(A101,'Bancolombia-592'!$A$1:$H$677,3,0)</f>
        <v>#N/A</v>
      </c>
      <c r="M101" s="24">
        <f>VLOOKUP($A101,'ByR-2'!$A$1:$H$1035,3,0)</f>
        <v>-8.0586028809757521E-5</v>
      </c>
    </row>
    <row r="102" spans="1:13" s="25" customFormat="1" ht="12">
      <c r="A102" s="23">
        <v>40643</v>
      </c>
      <c r="B102" s="26" t="e">
        <f>VLOOKUP(A102,'Afin - 47'!$A$1:$H$695,3,0)</f>
        <v>#N/A</v>
      </c>
      <c r="C102" s="24">
        <f>VLOOKUP(A102,'Asesores vres-14'!$A$1:$H$1009,3,0)</f>
        <v>-4.8530790612715904E-5</v>
      </c>
      <c r="D102" s="24">
        <f>VLOOKUP(A102,'Asesores Vres-57'!$A$1:$H$987,3,0)</f>
        <v>-4.9791908112828944E-5</v>
      </c>
      <c r="E102" s="24">
        <f>VLOOKUP(A102,'Asesores Vres-58'!$A$1:$H$986,3,0)</f>
        <v>-5.12126135028595E-5</v>
      </c>
      <c r="F102" s="26" t="e">
        <f>VLOOKUP($A102,'Helm-81'!$A$1:$H$697,3,0)</f>
        <v>#N/A</v>
      </c>
      <c r="G102" s="24">
        <f>VLOOKUP($A102,'Alianza-4'!$A$1:$H$1012,3,0)</f>
        <v>-5.3282657113951843E-5</v>
      </c>
      <c r="H102" s="27">
        <f>VLOOKUP($A102,'Serfinco-27'!$A$1:$H$983,3,0)</f>
        <v>-9.5483663975281624E-5</v>
      </c>
      <c r="I102" s="24">
        <f>VLOOKUP($A102,'Correval-19677'!$A$1:$H$1070,3,0)</f>
        <v>-9.9280436967225666E-5</v>
      </c>
      <c r="J102" s="24">
        <f>VLOOKUP($A102,'Ultabursatil-392'!$A$1:$H$1545,3,0)</f>
        <v>-1.1511284513462426E-4</v>
      </c>
      <c r="K102" s="24">
        <f>VLOOKUP($A102,'Corredores-5'!$A$1:$H$1257,3,0)</f>
        <v>-1.3829495408895396E-4</v>
      </c>
      <c r="L102" s="27" t="e">
        <f>VLOOKUP(A102,'Bancolombia-592'!$A$1:$H$677,3,0)</f>
        <v>#N/A</v>
      </c>
      <c r="M102" s="24">
        <f>VLOOKUP($A102,'ByR-2'!$A$1:$H$1035,3,0)</f>
        <v>-8.0585926712918319E-5</v>
      </c>
    </row>
    <row r="103" spans="1:13" s="25" customFormat="1" ht="12">
      <c r="A103" s="23">
        <v>40644</v>
      </c>
      <c r="B103" s="26" t="e">
        <f>VLOOKUP(A103,'Afin - 47'!$A$1:$H$695,3,0)</f>
        <v>#N/A</v>
      </c>
      <c r="C103" s="24">
        <f>VLOOKUP(A103,'Asesores vres-14'!$A$1:$H$1009,3,0)</f>
        <v>-5.1570312166246725E-3</v>
      </c>
      <c r="D103" s="24">
        <f>VLOOKUP(A103,'Asesores Vres-57'!$A$1:$H$987,3,0)</f>
        <v>-5.5848950054767817E-3</v>
      </c>
      <c r="E103" s="24">
        <f>VLOOKUP(A103,'Asesores Vres-58'!$A$1:$H$986,3,0)</f>
        <v>-4.0886532660144286E-3</v>
      </c>
      <c r="F103" s="26" t="e">
        <f>VLOOKUP($A103,'Helm-81'!$A$1:$H$697,3,0)</f>
        <v>#N/A</v>
      </c>
      <c r="G103" s="24">
        <f>VLOOKUP($A103,'Alianza-4'!$A$1:$H$1012,3,0)</f>
        <v>-1.3454130273386807E-3</v>
      </c>
      <c r="H103" s="27">
        <f>VLOOKUP($A103,'Serfinco-27'!$A$1:$H$983,3,0)</f>
        <v>-3.2306049972358414E-3</v>
      </c>
      <c r="I103" s="24">
        <f>VLOOKUP($A103,'Correval-19677'!$A$1:$H$1070,3,0)</f>
        <v>-2.0288926749775491E-3</v>
      </c>
      <c r="J103" s="24">
        <f>VLOOKUP($A103,'Ultabursatil-392'!$A$1:$H$1545,3,0)</f>
        <v>-4.9814335635945039E-3</v>
      </c>
      <c r="K103" s="24">
        <f>VLOOKUP($A103,'Corredores-5'!$A$1:$H$1257,3,0)</f>
        <v>-2.8525029799125359E-3</v>
      </c>
      <c r="L103" s="27" t="e">
        <f>VLOOKUP(A103,'Bancolombia-592'!$A$1:$H$677,3,0)</f>
        <v>#N/A</v>
      </c>
      <c r="M103" s="24">
        <f>VLOOKUP($A103,'ByR-2'!$A$1:$H$1035,3,0)</f>
        <v>-9.5690107150921255E-3</v>
      </c>
    </row>
    <row r="104" spans="1:13" s="25" customFormat="1" ht="12">
      <c r="A104" s="23">
        <v>40645</v>
      </c>
      <c r="B104" s="26" t="e">
        <f>VLOOKUP(A104,'Afin - 47'!$A$1:$H$695,3,0)</f>
        <v>#N/A</v>
      </c>
      <c r="C104" s="24">
        <f>VLOOKUP(A104,'Asesores vres-14'!$A$1:$H$1009,3,0)</f>
        <v>-1.8475665028495108E-2</v>
      </c>
      <c r="D104" s="24">
        <f>VLOOKUP(A104,'Asesores Vres-57'!$A$1:$H$987,3,0)</f>
        <v>-1.8878800973061129E-2</v>
      </c>
      <c r="E104" s="24">
        <f>VLOOKUP(A104,'Asesores Vres-58'!$A$1:$H$986,3,0)</f>
        <v>-1.5998096580825058E-2</v>
      </c>
      <c r="F104" s="26" t="e">
        <f>VLOOKUP($A104,'Helm-81'!$A$1:$H$697,3,0)</f>
        <v>#N/A</v>
      </c>
      <c r="G104" s="24">
        <f>VLOOKUP($A104,'Alianza-4'!$A$1:$H$1012,3,0)</f>
        <v>-1.2863249120667223E-2</v>
      </c>
      <c r="H104" s="27">
        <f>VLOOKUP($A104,'Serfinco-27'!$A$1:$H$983,3,0)</f>
        <v>-1.5619033903049834E-2</v>
      </c>
      <c r="I104" s="24">
        <f>VLOOKUP($A104,'Correval-19677'!$A$1:$H$1070,3,0)</f>
        <v>-1.5128816899732668E-2</v>
      </c>
      <c r="J104" s="24">
        <f>VLOOKUP($A104,'Ultabursatil-392'!$A$1:$H$1545,3,0)</f>
        <v>-2.1789769756458466E-2</v>
      </c>
      <c r="K104" s="24">
        <f>VLOOKUP($A104,'Corredores-5'!$A$1:$H$1257,3,0)</f>
        <v>-1.4287336867519436E-2</v>
      </c>
      <c r="L104" s="27" t="e">
        <f>VLOOKUP(A104,'Bancolombia-592'!$A$1:$H$677,3,0)</f>
        <v>#N/A</v>
      </c>
      <c r="M104" s="24">
        <f>VLOOKUP($A104,'ByR-2'!$A$1:$H$1035,3,0)</f>
        <v>-2.192471008212301E-2</v>
      </c>
    </row>
    <row r="105" spans="1:13" s="25" customFormat="1" ht="12">
      <c r="A105" s="23">
        <v>40646</v>
      </c>
      <c r="B105" s="26" t="e">
        <f>VLOOKUP(A105,'Afin - 47'!$A$1:$H$695,3,0)</f>
        <v>#N/A</v>
      </c>
      <c r="C105" s="24">
        <f>VLOOKUP(A105,'Asesores vres-14'!$A$1:$H$1009,3,0)</f>
        <v>3.9590616819599267E-3</v>
      </c>
      <c r="D105" s="24">
        <f>VLOOKUP(A105,'Asesores Vres-57'!$A$1:$H$987,3,0)</f>
        <v>2.8370799785643968E-3</v>
      </c>
      <c r="E105" s="24">
        <f>VLOOKUP(A105,'Asesores Vres-58'!$A$1:$H$986,3,0)</f>
        <v>3.0574404026541841E-3</v>
      </c>
      <c r="F105" s="26" t="e">
        <f>VLOOKUP($A105,'Helm-81'!$A$1:$H$697,3,0)</f>
        <v>#N/A</v>
      </c>
      <c r="G105" s="24">
        <f>VLOOKUP($A105,'Alianza-4'!$A$1:$H$1012,3,0)</f>
        <v>2.0939777276220502E-3</v>
      </c>
      <c r="H105" s="27">
        <f>VLOOKUP($A105,'Serfinco-27'!$A$1:$H$983,3,0)</f>
        <v>2.7257789567843795E-3</v>
      </c>
      <c r="I105" s="24">
        <f>VLOOKUP($A105,'Correval-19677'!$A$1:$H$1070,3,0)</f>
        <v>6.3982587539324896E-11</v>
      </c>
      <c r="J105" s="24">
        <f>VLOOKUP($A105,'Ultabursatil-392'!$A$1:$H$1545,3,0)</f>
        <v>5.5650916710336742E-3</v>
      </c>
      <c r="K105" s="24">
        <f>VLOOKUP($A105,'Corredores-5'!$A$1:$H$1257,3,0)</f>
        <v>5.7689075489793197E-4</v>
      </c>
      <c r="L105" s="27" t="e">
        <f>VLOOKUP(A105,'Bancolombia-592'!$A$1:$H$677,3,0)</f>
        <v>#N/A</v>
      </c>
      <c r="M105" s="24">
        <f>VLOOKUP($A105,'ByR-2'!$A$1:$H$1035,3,0)</f>
        <v>1.7981454750834007E-3</v>
      </c>
    </row>
    <row r="106" spans="1:13" s="25" customFormat="1" ht="12">
      <c r="A106" s="23">
        <v>40647</v>
      </c>
      <c r="B106" s="26" t="e">
        <f>VLOOKUP(A106,'Afin - 47'!$A$1:$H$695,3,0)</f>
        <v>#N/A</v>
      </c>
      <c r="C106" s="24">
        <f>VLOOKUP(A106,'Asesores vres-14'!$A$1:$H$1009,3,0)</f>
        <v>-1.2437364904111103E-2</v>
      </c>
      <c r="D106" s="24">
        <f>VLOOKUP(A106,'Asesores Vres-57'!$A$1:$H$987,3,0)</f>
        <v>-1.2389176269811959E-2</v>
      </c>
      <c r="E106" s="24">
        <f>VLOOKUP(A106,'Asesores Vres-58'!$A$1:$H$986,3,0)</f>
        <v>-7.2831364315846907E-3</v>
      </c>
      <c r="F106" s="26" t="e">
        <f>VLOOKUP($A106,'Helm-81'!$A$1:$H$697,3,0)</f>
        <v>#N/A</v>
      </c>
      <c r="G106" s="24">
        <f>VLOOKUP($A106,'Alianza-4'!$A$1:$H$1012,3,0)</f>
        <v>-5.1924926915933901E-3</v>
      </c>
      <c r="H106" s="27">
        <f>VLOOKUP($A106,'Serfinco-27'!$A$1:$H$983,3,0)</f>
        <v>-8.3094899861121778E-3</v>
      </c>
      <c r="I106" s="24">
        <f>VLOOKUP($A106,'Correval-19677'!$A$1:$H$1070,3,0)</f>
        <v>6.3982587535231127E-11</v>
      </c>
      <c r="J106" s="24">
        <f>VLOOKUP($A106,'Ultabursatil-392'!$A$1:$H$1545,3,0)</f>
        <v>-1.2558582597983276E-2</v>
      </c>
      <c r="K106" s="24">
        <f>VLOOKUP($A106,'Corredores-5'!$A$1:$H$1257,3,0)</f>
        <v>-7.1973590282306873E-3</v>
      </c>
      <c r="L106" s="27" t="e">
        <f>VLOOKUP(A106,'Bancolombia-592'!$A$1:$H$677,3,0)</f>
        <v>#N/A</v>
      </c>
      <c r="M106" s="24">
        <f>VLOOKUP($A106,'ByR-2'!$A$1:$H$1035,3,0)</f>
        <v>-1.0532261702124677E-2</v>
      </c>
    </row>
    <row r="107" spans="1:13" s="25" customFormat="1" ht="12">
      <c r="A107" s="23">
        <v>40648</v>
      </c>
      <c r="B107" s="26" t="e">
        <f>VLOOKUP(A107,'Afin - 47'!$A$1:$H$695,3,0)</f>
        <v>#N/A</v>
      </c>
      <c r="C107" s="24">
        <f>VLOOKUP(A107,'Asesores vres-14'!$A$1:$H$1009,3,0)</f>
        <v>2.0873238213810433E-3</v>
      </c>
      <c r="D107" s="24">
        <f>VLOOKUP(A107,'Asesores Vres-57'!$A$1:$H$987,3,0)</f>
        <v>2.1435704020643593E-3</v>
      </c>
      <c r="E107" s="24">
        <f>VLOOKUP(A107,'Asesores Vres-58'!$A$1:$H$986,3,0)</f>
        <v>-3.0161798380661366E-4</v>
      </c>
      <c r="F107" s="26" t="e">
        <f>VLOOKUP($A107,'Helm-81'!$A$1:$H$697,3,0)</f>
        <v>#N/A</v>
      </c>
      <c r="G107" s="24">
        <f>VLOOKUP($A107,'Alianza-4'!$A$1:$H$1012,3,0)</f>
        <v>-5.9490816042046652E-4</v>
      </c>
      <c r="H107" s="27">
        <f>VLOOKUP($A107,'Serfinco-27'!$A$1:$H$983,3,0)</f>
        <v>-1.4928337300050473E-3</v>
      </c>
      <c r="I107" s="24">
        <f>VLOOKUP($A107,'Correval-19677'!$A$1:$H$1070,3,0)</f>
        <v>6.3982587531137359E-11</v>
      </c>
      <c r="J107" s="24">
        <f>VLOOKUP($A107,'Ultabursatil-392'!$A$1:$H$1545,3,0)</f>
        <v>-7.1041444529329931E-5</v>
      </c>
      <c r="K107" s="24">
        <f>VLOOKUP($A107,'Corredores-5'!$A$1:$H$1257,3,0)</f>
        <v>1.5313613643293197E-3</v>
      </c>
      <c r="L107" s="27" t="e">
        <f>VLOOKUP(A107,'Bancolombia-592'!$A$1:$H$677,3,0)</f>
        <v>#N/A</v>
      </c>
      <c r="M107" s="24">
        <f>VLOOKUP($A107,'ByR-2'!$A$1:$H$1035,3,0)</f>
        <v>5.5616148072886416E-3</v>
      </c>
    </row>
    <row r="108" spans="1:13" s="25" customFormat="1" ht="12">
      <c r="A108" s="23">
        <v>40649</v>
      </c>
      <c r="B108" s="26" t="e">
        <f>VLOOKUP(A108,'Afin - 47'!$A$1:$H$695,3,0)</f>
        <v>#N/A</v>
      </c>
      <c r="C108" s="24">
        <f>VLOOKUP(A108,'Asesores vres-14'!$A$1:$H$1009,3,0)</f>
        <v>-4.8571204160717533E-5</v>
      </c>
      <c r="D108" s="24">
        <f>VLOOKUP(A108,'Asesores Vres-57'!$A$1:$H$987,3,0)</f>
        <v>-4.9865778352070545E-5</v>
      </c>
      <c r="E108" s="24">
        <f>VLOOKUP(A108,'Asesores Vres-58'!$A$1:$H$986,3,0)</f>
        <v>-5.1336613325022074E-5</v>
      </c>
      <c r="F108" s="26" t="e">
        <f>VLOOKUP($A108,'Helm-81'!$A$1:$H$697,3,0)</f>
        <v>#N/A</v>
      </c>
      <c r="G108" s="24">
        <f>VLOOKUP($A108,'Alianza-4'!$A$1:$H$1012,3,0)</f>
        <v>-5.4572803959786675E-5</v>
      </c>
      <c r="H108" s="27">
        <f>VLOOKUP($A108,'Serfinco-27'!$A$1:$H$983,3,0)</f>
        <v>-1.0129471926506311E-4</v>
      </c>
      <c r="I108" s="24">
        <f>VLOOKUP($A108,'Correval-19677'!$A$1:$H$1070,3,0)</f>
        <v>6.3982587527043577E-11</v>
      </c>
      <c r="J108" s="24">
        <f>VLOOKUP($A108,'Ultabursatil-392'!$A$1:$H$1545,3,0)</f>
        <v>-1.2216385380000555E-4</v>
      </c>
      <c r="K108" s="24">
        <f>VLOOKUP($A108,'Corredores-5'!$A$1:$H$1257,3,0)</f>
        <v>-1.4326258681746638E-4</v>
      </c>
      <c r="L108" s="27" t="e">
        <f>VLOOKUP(A108,'Bancolombia-592'!$A$1:$H$677,3,0)</f>
        <v>#N/A</v>
      </c>
      <c r="M108" s="24">
        <f>VLOOKUP($A108,'ByR-2'!$A$1:$H$1035,3,0)</f>
        <v>-8.0789655155400974E-5</v>
      </c>
    </row>
    <row r="109" spans="1:13" s="25" customFormat="1" ht="12">
      <c r="A109" s="23">
        <v>40650</v>
      </c>
      <c r="B109" s="26" t="e">
        <f>VLOOKUP(A109,'Afin - 47'!$A$1:$H$695,3,0)</f>
        <v>#N/A</v>
      </c>
      <c r="C109" s="24">
        <f>VLOOKUP(A109,'Asesores vres-14'!$A$1:$H$1009,3,0)</f>
        <v>-4.8571259458101427E-5</v>
      </c>
      <c r="D109" s="24">
        <f>VLOOKUP(A109,'Asesores Vres-57'!$A$1:$H$987,3,0)</f>
        <v>-4.986567454214329E-5</v>
      </c>
      <c r="E109" s="24">
        <f>VLOOKUP(A109,'Asesores Vres-58'!$A$1:$H$986,3,0)</f>
        <v>-5.1336504803246741E-5</v>
      </c>
      <c r="F109" s="26" t="e">
        <f>VLOOKUP($A109,'Helm-81'!$A$1:$H$697,3,0)</f>
        <v>#N/A</v>
      </c>
      <c r="G109" s="24">
        <f>VLOOKUP($A109,'Alianza-4'!$A$1:$H$1012,3,0)</f>
        <v>-5.4571271362888503E-5</v>
      </c>
      <c r="H109" s="27">
        <f>VLOOKUP($A109,'Serfinco-27'!$A$1:$H$983,3,0)</f>
        <v>-1.0129350642012709E-4</v>
      </c>
      <c r="I109" s="24">
        <f>VLOOKUP($A109,'Correval-19677'!$A$1:$H$1070,3,0)</f>
        <v>6.3982471139340493E-11</v>
      </c>
      <c r="J109" s="24">
        <f>VLOOKUP($A109,'Ultabursatil-392'!$A$1:$H$1545,3,0)</f>
        <v>-1.2216987342000566E-4</v>
      </c>
      <c r="K109" s="24">
        <f>VLOOKUP($A109,'Corredores-5'!$A$1:$H$1257,3,0)</f>
        <v>-1.3725839258416967E-4</v>
      </c>
      <c r="L109" s="27" t="e">
        <f>VLOOKUP(A109,'Bancolombia-592'!$A$1:$H$677,3,0)</f>
        <v>#N/A</v>
      </c>
      <c r="M109" s="24">
        <f>VLOOKUP($A109,'ByR-2'!$A$1:$H$1035,3,0)</f>
        <v>-8.0789298655336479E-5</v>
      </c>
    </row>
    <row r="110" spans="1:13" s="25" customFormat="1" ht="12">
      <c r="A110" s="23">
        <v>40651</v>
      </c>
      <c r="B110" s="26" t="e">
        <f>VLOOKUP(A110,'Afin - 47'!$A$1:$H$695,3,0)</f>
        <v>#N/A</v>
      </c>
      <c r="C110" s="24">
        <f>VLOOKUP(A110,'Asesores vres-14'!$A$1:$H$1009,3,0)</f>
        <v>-1.1300258661393565E-2</v>
      </c>
      <c r="D110" s="24">
        <f>VLOOKUP(A110,'Asesores Vres-57'!$A$1:$H$987,3,0)</f>
        <v>-1.1784668835579467E-2</v>
      </c>
      <c r="E110" s="24">
        <f>VLOOKUP(A110,'Asesores Vres-58'!$A$1:$H$986,3,0)</f>
        <v>-8.5990591362794782E-3</v>
      </c>
      <c r="F110" s="26" t="e">
        <f>VLOOKUP($A110,'Helm-81'!$A$1:$H$697,3,0)</f>
        <v>#N/A</v>
      </c>
      <c r="G110" s="24">
        <f>VLOOKUP($A110,'Alianza-4'!$A$1:$H$1012,3,0)</f>
        <v>-5.9062264494709462E-3</v>
      </c>
      <c r="H110" s="27">
        <f>VLOOKUP($A110,'Serfinco-27'!$A$1:$H$983,3,0)</f>
        <v>-8.3107432676538077E-3</v>
      </c>
      <c r="I110" s="24">
        <f>VLOOKUP($A110,'Correval-19677'!$A$1:$H$1070,3,0)</f>
        <v>6.398258751885604E-11</v>
      </c>
      <c r="J110" s="24">
        <f>VLOOKUP($A110,'Ultabursatil-392'!$A$1:$H$1545,3,0)</f>
        <v>-1.3763486478686623E-2</v>
      </c>
      <c r="K110" s="24">
        <f>VLOOKUP($A110,'Corredores-5'!$A$1:$H$1257,3,0)</f>
        <v>-8.3282484341635835E-3</v>
      </c>
      <c r="L110" s="27" t="e">
        <f>VLOOKUP(A110,'Bancolombia-592'!$A$1:$H$677,3,0)</f>
        <v>#N/A</v>
      </c>
      <c r="M110" s="24">
        <f>VLOOKUP($A110,'ByR-2'!$A$1:$H$1035,3,0)</f>
        <v>-1.182376171007757E-2</v>
      </c>
    </row>
    <row r="111" spans="1:13" s="25" customFormat="1" ht="12">
      <c r="A111" s="23">
        <v>40652</v>
      </c>
      <c r="B111" s="26" t="e">
        <f>VLOOKUP(A111,'Afin - 47'!$A$1:$H$695,3,0)</f>
        <v>#N/A</v>
      </c>
      <c r="C111" s="24">
        <f>VLOOKUP(A111,'Asesores vres-14'!$A$1:$H$1009,3,0)</f>
        <v>7.8461578616083084E-3</v>
      </c>
      <c r="D111" s="24">
        <f>VLOOKUP(A111,'Asesores Vres-57'!$A$1:$H$987,3,0)</f>
        <v>8.2017837588361214E-3</v>
      </c>
      <c r="E111" s="24">
        <f>VLOOKUP(A111,'Asesores Vres-58'!$A$1:$H$986,3,0)</f>
        <v>4.6304819716880127E-3</v>
      </c>
      <c r="F111" s="26" t="e">
        <f>VLOOKUP($A111,'Helm-81'!$A$1:$H$697,3,0)</f>
        <v>#N/A</v>
      </c>
      <c r="G111" s="24">
        <f>VLOOKUP($A111,'Alianza-4'!$A$1:$H$1012,3,0)</f>
        <v>1.7694194320215747E-3</v>
      </c>
      <c r="H111" s="27">
        <f>VLOOKUP($A111,'Serfinco-27'!$A$1:$H$983,3,0)</f>
        <v>4.9514851937585919E-3</v>
      </c>
      <c r="I111" s="24">
        <f>VLOOKUP($A111,'Correval-19677'!$A$1:$H$1070,3,0)</f>
        <v>6.3982587514762272E-11</v>
      </c>
      <c r="J111" s="24">
        <f>VLOOKUP($A111,'Ultabursatil-392'!$A$1:$H$1545,3,0)</f>
        <v>9.3549304603256344E-3</v>
      </c>
      <c r="K111" s="24">
        <f>VLOOKUP($A111,'Corredores-5'!$A$1:$H$1257,3,0)</f>
        <v>3.4095673469387907E-3</v>
      </c>
      <c r="L111" s="27" t="e">
        <f>VLOOKUP(A111,'Bancolombia-592'!$A$1:$H$677,3,0)</f>
        <v>#N/A</v>
      </c>
      <c r="M111" s="24">
        <f>VLOOKUP($A111,'ByR-2'!$A$1:$H$1035,3,0)</f>
        <v>1.0806004923181291E-2</v>
      </c>
    </row>
    <row r="112" spans="1:13" s="25" customFormat="1" ht="12">
      <c r="A112" s="23">
        <v>40653</v>
      </c>
      <c r="B112" s="26" t="e">
        <f>VLOOKUP(A112,'Afin - 47'!$A$1:$H$695,3,0)</f>
        <v>#N/A</v>
      </c>
      <c r="C112" s="24">
        <f>VLOOKUP(A112,'Asesores vres-14'!$A$1:$H$1009,3,0)</f>
        <v>1.9762130981792667E-2</v>
      </c>
      <c r="D112" s="24">
        <f>VLOOKUP(A112,'Asesores Vres-57'!$A$1:$H$987,3,0)</f>
        <v>1.9886724558389957E-2</v>
      </c>
      <c r="E112" s="24">
        <f>VLOOKUP(A112,'Asesores Vres-58'!$A$1:$H$986,3,0)</f>
        <v>1.899616066447064E-2</v>
      </c>
      <c r="F112" s="26" t="e">
        <f>VLOOKUP($A112,'Helm-81'!$A$1:$H$697,3,0)</f>
        <v>#N/A</v>
      </c>
      <c r="G112" s="24">
        <f>VLOOKUP($A112,'Alianza-4'!$A$1:$H$1012,3,0)</f>
        <v>1.3639246754421757E-2</v>
      </c>
      <c r="H112" s="27">
        <f>VLOOKUP($A112,'Serfinco-27'!$A$1:$H$983,3,0)</f>
        <v>1.7714871321968834E-2</v>
      </c>
      <c r="I112" s="24">
        <f>VLOOKUP($A112,'Correval-19677'!$A$1:$H$1070,3,0)</f>
        <v>6.3982587510668503E-11</v>
      </c>
      <c r="J112" s="24">
        <f>VLOOKUP($A112,'Ultabursatil-392'!$A$1:$H$1545,3,0)</f>
        <v>2.2484432930990693E-2</v>
      </c>
      <c r="K112" s="24">
        <f>VLOOKUP($A112,'Corredores-5'!$A$1:$H$1257,3,0)</f>
        <v>1.7137526493294426E-2</v>
      </c>
      <c r="L112" s="27" t="e">
        <f>VLOOKUP(A112,'Bancolombia-592'!$A$1:$H$677,3,0)</f>
        <v>#N/A</v>
      </c>
      <c r="M112" s="24">
        <f>VLOOKUP($A112,'ByR-2'!$A$1:$H$1035,3,0)</f>
        <v>1.844986350652662E-2</v>
      </c>
    </row>
    <row r="113" spans="1:13" s="25" customFormat="1" ht="12">
      <c r="A113" s="23">
        <v>40654</v>
      </c>
      <c r="B113" s="26" t="e">
        <f>VLOOKUP(A113,'Afin - 47'!$A$1:$H$695,3,0)</f>
        <v>#N/A</v>
      </c>
      <c r="C113" s="24">
        <f>VLOOKUP(A113,'Asesores vres-14'!$A$1:$H$1009,3,0)</f>
        <v>-4.8559895840228083E-5</v>
      </c>
      <c r="D113" s="24">
        <f>VLOOKUP(A113,'Asesores Vres-57'!$A$1:$H$987,3,0)</f>
        <v>-4.9878267973592188E-5</v>
      </c>
      <c r="E113" s="24">
        <f>VLOOKUP(A113,'Asesores Vres-58'!$A$1:$H$986,3,0)</f>
        <v>-5.1280163360305748E-5</v>
      </c>
      <c r="F113" s="26" t="e">
        <f>VLOOKUP($A113,'Helm-81'!$A$1:$H$697,3,0)</f>
        <v>#N/A</v>
      </c>
      <c r="G113" s="24">
        <f>VLOOKUP($A113,'Alianza-4'!$A$1:$H$1012,3,0)</f>
        <v>-5.9220894810694506E-5</v>
      </c>
      <c r="H113" s="27">
        <f>VLOOKUP($A113,'Serfinco-27'!$A$1:$H$983,3,0)</f>
        <v>-1.0139266672791938E-4</v>
      </c>
      <c r="I113" s="24">
        <f>VLOOKUP($A113,'Correval-19677'!$A$1:$H$1070,3,0)</f>
        <v>6.3982587506574735E-11</v>
      </c>
      <c r="J113" s="24">
        <f>VLOOKUP($A113,'Ultabursatil-392'!$A$1:$H$1545,3,0)</f>
        <v>-1.190733522567218E-4</v>
      </c>
      <c r="K113" s="24">
        <f>VLOOKUP($A113,'Corredores-5'!$A$1:$H$1257,3,0)</f>
        <v>-1.3812347858807309E-4</v>
      </c>
      <c r="L113" s="27" t="e">
        <f>VLOOKUP(A113,'Bancolombia-592'!$A$1:$H$677,3,0)</f>
        <v>#N/A</v>
      </c>
      <c r="M113" s="24">
        <f>VLOOKUP($A113,'ByR-2'!$A$1:$H$1035,3,0)</f>
        <v>-8.0663512987168555E-5</v>
      </c>
    </row>
    <row r="114" spans="1:13" s="25" customFormat="1" ht="12">
      <c r="A114" s="23">
        <v>40655</v>
      </c>
      <c r="B114" s="26" t="e">
        <f>VLOOKUP(A114,'Afin - 47'!$A$1:$H$695,3,0)</f>
        <v>#N/A</v>
      </c>
      <c r="C114" s="24">
        <f>VLOOKUP(A114,'Asesores vres-14'!$A$1:$H$1009,3,0)</f>
        <v>-4.8560137607584218E-5</v>
      </c>
      <c r="D114" s="24">
        <f>VLOOKUP(A114,'Asesores Vres-57'!$A$1:$H$987,3,0)</f>
        <v>-4.9878445317045845E-5</v>
      </c>
      <c r="E114" s="24">
        <f>VLOOKUP(A114,'Asesores Vres-58'!$A$1:$H$986,3,0)</f>
        <v>-5.1283833175325258E-5</v>
      </c>
      <c r="F114" s="26" t="e">
        <f>VLOOKUP($A114,'Helm-81'!$A$1:$H$697,3,0)</f>
        <v>#N/A</v>
      </c>
      <c r="G114" s="24">
        <f>VLOOKUP($A114,'Alianza-4'!$A$1:$H$1012,3,0)</f>
        <v>-5.9219833521066841E-5</v>
      </c>
      <c r="H114" s="27">
        <f>VLOOKUP($A114,'Serfinco-27'!$A$1:$H$983,3,0)</f>
        <v>-1.0139158856352746E-4</v>
      </c>
      <c r="I114" s="24">
        <f>VLOOKUP($A114,'Correval-19677'!$A$1:$H$1070,3,0)</f>
        <v>6.3982471118871676E-11</v>
      </c>
      <c r="J114" s="24">
        <f>VLOOKUP($A114,'Ultabursatil-392'!$A$1:$H$1545,3,0)</f>
        <v>-1.1908009305872447E-4</v>
      </c>
      <c r="K114" s="24">
        <f>VLOOKUP($A114,'Corredores-5'!$A$1:$H$1257,3,0)</f>
        <v>-1.3477532027452146E-4</v>
      </c>
      <c r="L114" s="27" t="e">
        <f>VLOOKUP(A114,'Bancolombia-592'!$A$1:$H$677,3,0)</f>
        <v>#N/A</v>
      </c>
      <c r="M114" s="24">
        <f>VLOOKUP($A114,'ByR-2'!$A$1:$H$1035,3,0)</f>
        <v>-8.066335225086671E-5</v>
      </c>
    </row>
    <row r="115" spans="1:13" s="25" customFormat="1" ht="12">
      <c r="A115" s="23">
        <v>40656</v>
      </c>
      <c r="B115" s="26" t="e">
        <f>VLOOKUP(A115,'Afin - 47'!$A$1:$H$695,3,0)</f>
        <v>#N/A</v>
      </c>
      <c r="C115" s="24">
        <f>VLOOKUP(A115,'Asesores vres-14'!$A$1:$H$1009,3,0)</f>
        <v>-4.8560001346672213E-5</v>
      </c>
      <c r="D115" s="24">
        <f>VLOOKUP(A115,'Asesores Vres-57'!$A$1:$H$987,3,0)</f>
        <v>-4.9878224159936394E-5</v>
      </c>
      <c r="E115" s="24">
        <f>VLOOKUP(A115,'Asesores Vres-58'!$A$1:$H$986,3,0)</f>
        <v>-5.1281158942916451E-5</v>
      </c>
      <c r="F115" s="26" t="e">
        <f>VLOOKUP($A115,'Helm-81'!$A$1:$H$697,3,0)</f>
        <v>#N/A</v>
      </c>
      <c r="G115" s="24">
        <f>VLOOKUP($A115,'Alianza-4'!$A$1:$H$1012,3,0)</f>
        <v>-5.9218473864842908E-5</v>
      </c>
      <c r="H115" s="27">
        <f>VLOOKUP($A115,'Serfinco-27'!$A$1:$H$983,3,0)</f>
        <v>-1.0139042073171016E-4</v>
      </c>
      <c r="I115" s="24">
        <f>VLOOKUP($A115,'Correval-19677'!$A$1:$H$1070,3,0)</f>
        <v>6.3982587498387197E-11</v>
      </c>
      <c r="J115" s="24">
        <f>VLOOKUP($A115,'Ultabursatil-392'!$A$1:$H$1545,3,0)</f>
        <v>-1.1908552159782404E-4</v>
      </c>
      <c r="K115" s="24">
        <f>VLOOKUP($A115,'Corredores-5'!$A$1:$H$1257,3,0)</f>
        <v>-1.3476324717025286E-4</v>
      </c>
      <c r="L115" s="27" t="e">
        <f>VLOOKUP(A115,'Bancolombia-592'!$A$1:$H$677,3,0)</f>
        <v>#N/A</v>
      </c>
      <c r="M115" s="24">
        <f>VLOOKUP($A115,'ByR-2'!$A$1:$H$1035,3,0)</f>
        <v>-8.0663241088926949E-5</v>
      </c>
    </row>
    <row r="116" spans="1:13" s="25" customFormat="1" ht="12">
      <c r="A116" s="23">
        <v>40657</v>
      </c>
      <c r="B116" s="26" t="e">
        <f>VLOOKUP(A116,'Afin - 47'!$A$1:$H$695,3,0)</f>
        <v>#N/A</v>
      </c>
      <c r="C116" s="24">
        <f>VLOOKUP(A116,'Asesores vres-14'!$A$1:$H$1009,3,0)</f>
        <v>-4.8560167325112054E-5</v>
      </c>
      <c r="D116" s="24">
        <f>VLOOKUP(A116,'Asesores Vres-57'!$A$1:$H$987,3,0)</f>
        <v>-4.9878241899439863E-5</v>
      </c>
      <c r="E116" s="24">
        <f>VLOOKUP(A116,'Asesores Vres-58'!$A$1:$H$986,3,0)</f>
        <v>-5.1281396532672358E-5</v>
      </c>
      <c r="F116" s="26" t="e">
        <f>VLOOKUP($A116,'Helm-81'!$A$1:$H$697,3,0)</f>
        <v>#N/A</v>
      </c>
      <c r="G116" s="24">
        <f>VLOOKUP($A116,'Alianza-4'!$A$1:$H$1012,3,0)</f>
        <v>-5.921711375916396E-5</v>
      </c>
      <c r="H116" s="27">
        <f>VLOOKUP($A116,'Serfinco-27'!$A$1:$H$983,3,0)</f>
        <v>-1.0138933980748151E-4</v>
      </c>
      <c r="I116" s="24">
        <f>VLOOKUP($A116,'Correval-19677'!$A$1:$H$1070,3,0)</f>
        <v>6.3982587494293429E-11</v>
      </c>
      <c r="J116" s="24">
        <f>VLOOKUP($A116,'Ultabursatil-392'!$A$1:$H$1545,3,0)</f>
        <v>-1.190910379300186E-4</v>
      </c>
      <c r="K116" s="24">
        <f>VLOOKUP($A116,'Corredores-5'!$A$1:$H$1257,3,0)</f>
        <v>-1.3476795177727038E-4</v>
      </c>
      <c r="L116" s="27" t="e">
        <f>VLOOKUP(A116,'Bancolombia-592'!$A$1:$H$677,3,0)</f>
        <v>#N/A</v>
      </c>
      <c r="M116" s="24">
        <f>VLOOKUP($A116,'ByR-2'!$A$1:$H$1035,3,0)</f>
        <v>-8.0663179517759392E-5</v>
      </c>
    </row>
    <row r="117" spans="1:13" s="25" customFormat="1" ht="12">
      <c r="A117" s="23">
        <v>40658</v>
      </c>
      <c r="B117" s="26" t="e">
        <f>VLOOKUP(A117,'Afin - 47'!$A$1:$H$695,3,0)</f>
        <v>#N/A</v>
      </c>
      <c r="C117" s="24">
        <f>VLOOKUP(A117,'Asesores vres-14'!$A$1:$H$1009,3,0)</f>
        <v>-6.1453980611243754E-3</v>
      </c>
      <c r="D117" s="24">
        <f>VLOOKUP(A117,'Asesores Vres-57'!$A$1:$H$987,3,0)</f>
        <v>-6.25985556573928E-3</v>
      </c>
      <c r="E117" s="24">
        <f>VLOOKUP(A117,'Asesores Vres-58'!$A$1:$H$986,3,0)</f>
        <v>-1.2759621142545592E-3</v>
      </c>
      <c r="F117" s="26" t="e">
        <f>VLOOKUP($A117,'Helm-81'!$A$1:$H$697,3,0)</f>
        <v>#N/A</v>
      </c>
      <c r="G117" s="24">
        <f>VLOOKUP($A117,'Alianza-4'!$A$1:$H$1012,3,0)</f>
        <v>-2.6774224206397171E-3</v>
      </c>
      <c r="H117" s="27">
        <f>VLOOKUP($A117,'Serfinco-27'!$A$1:$H$983,3,0)</f>
        <v>1.0596980915970155E-3</v>
      </c>
      <c r="I117" s="24">
        <f>VLOOKUP($A117,'Correval-19677'!$A$1:$H$1070,3,0)</f>
        <v>6.3982587490199647E-11</v>
      </c>
      <c r="J117" s="24">
        <f>VLOOKUP($A117,'Ultabursatil-392'!$A$1:$H$1545,3,0)</f>
        <v>-5.0936902231819804E-3</v>
      </c>
      <c r="K117" s="24">
        <f>VLOOKUP($A117,'Corredores-5'!$A$1:$H$1257,3,0)</f>
        <v>-1.8863780815575866E-3</v>
      </c>
      <c r="L117" s="27" t="e">
        <f>VLOOKUP(A117,'Bancolombia-592'!$A$1:$H$677,3,0)</f>
        <v>#N/A</v>
      </c>
      <c r="M117" s="24">
        <f>VLOOKUP($A117,'ByR-2'!$A$1:$H$1035,3,0)</f>
        <v>-1.4078040205893583E-2</v>
      </c>
    </row>
    <row r="118" spans="1:13" s="25" customFormat="1" ht="12">
      <c r="A118" s="23">
        <v>40659</v>
      </c>
      <c r="B118" s="26" t="e">
        <f>VLOOKUP(A118,'Afin - 47'!$A$1:$H$695,3,0)</f>
        <v>#N/A</v>
      </c>
      <c r="C118" s="24">
        <f>VLOOKUP(A118,'Asesores vres-14'!$A$1:$H$1009,3,0)</f>
        <v>3.9110808074647218E-3</v>
      </c>
      <c r="D118" s="24">
        <f>VLOOKUP(A118,'Asesores Vres-57'!$A$1:$H$987,3,0)</f>
        <v>3.8679673928875826E-3</v>
      </c>
      <c r="E118" s="24">
        <f>VLOOKUP(A118,'Asesores Vres-58'!$A$1:$H$986,3,0)</f>
        <v>4.7671242656556999E-3</v>
      </c>
      <c r="F118" s="26" t="e">
        <f>VLOOKUP($A118,'Helm-81'!$A$1:$H$697,3,0)</f>
        <v>#N/A</v>
      </c>
      <c r="G118" s="24">
        <f>VLOOKUP($A118,'Alianza-4'!$A$1:$H$1012,3,0)</f>
        <v>4.8111459120338115E-3</v>
      </c>
      <c r="H118" s="27">
        <f>VLOOKUP($A118,'Serfinco-27'!$A$1:$H$983,3,0)</f>
        <v>3.0545676543768715E-3</v>
      </c>
      <c r="I118" s="24">
        <f>VLOOKUP($A118,'Correval-19677'!$A$1:$H$1070,3,0)</f>
        <v>6.3982587486105879E-11</v>
      </c>
      <c r="J118" s="24">
        <f>VLOOKUP($A118,'Ultabursatil-392'!$A$1:$H$1545,3,0)</f>
        <v>5.1466797964256602E-3</v>
      </c>
      <c r="K118" s="24">
        <f>VLOOKUP($A118,'Corredores-5'!$A$1:$H$1257,3,0)</f>
        <v>4.514824567693739E-3</v>
      </c>
      <c r="L118" s="27" t="e">
        <f>VLOOKUP(A118,'Bancolombia-592'!$A$1:$H$677,3,0)</f>
        <v>#N/A</v>
      </c>
      <c r="M118" s="24">
        <f>VLOOKUP($A118,'ByR-2'!$A$1:$H$1035,3,0)</f>
        <v>4.6288025513644441E-3</v>
      </c>
    </row>
    <row r="119" spans="1:13" s="25" customFormat="1" ht="12">
      <c r="A119" s="23">
        <v>40660</v>
      </c>
      <c r="B119" s="26" t="e">
        <f>VLOOKUP(A119,'Afin - 47'!$A$1:$H$695,3,0)</f>
        <v>#N/A</v>
      </c>
      <c r="C119" s="24">
        <f>VLOOKUP(A119,'Asesores vres-14'!$A$1:$H$1009,3,0)</f>
        <v>-4.4764755838847398E-3</v>
      </c>
      <c r="D119" s="24">
        <f>VLOOKUP(A119,'Asesores Vres-57'!$A$1:$H$987,3,0)</f>
        <v>-4.7351251631555947E-3</v>
      </c>
      <c r="E119" s="24">
        <f>VLOOKUP(A119,'Asesores Vres-58'!$A$1:$H$986,3,0)</f>
        <v>-3.8836121470723975E-3</v>
      </c>
      <c r="F119" s="26" t="e">
        <f>VLOOKUP($A119,'Helm-81'!$A$1:$H$697,3,0)</f>
        <v>#N/A</v>
      </c>
      <c r="G119" s="24">
        <f>VLOOKUP($A119,'Alianza-4'!$A$1:$H$1012,3,0)</f>
        <v>-3.0954738557951019E-3</v>
      </c>
      <c r="H119" s="27">
        <f>VLOOKUP($A119,'Serfinco-27'!$A$1:$H$983,3,0)</f>
        <v>-4.6581433452514386E-3</v>
      </c>
      <c r="I119" s="24">
        <f>VLOOKUP($A119,'Correval-19677'!$A$1:$H$1070,3,0)</f>
        <v>6.3982471098402872E-11</v>
      </c>
      <c r="J119" s="24">
        <f>VLOOKUP($A119,'Ultabursatil-392'!$A$1:$H$1545,3,0)</f>
        <v>-5.9039401136060203E-3</v>
      </c>
      <c r="K119" s="24">
        <f>VLOOKUP($A119,'Corredores-5'!$A$1:$H$1257,3,0)</f>
        <v>-3.8027309678640561E-3</v>
      </c>
      <c r="L119" s="27" t="e">
        <f>VLOOKUP(A119,'Bancolombia-592'!$A$1:$H$677,3,0)</f>
        <v>#N/A</v>
      </c>
      <c r="M119" s="24">
        <f>VLOOKUP($A119,'ByR-2'!$A$1:$H$1035,3,0)</f>
        <v>-2.876299554323127E-3</v>
      </c>
    </row>
    <row r="120" spans="1:13" s="25" customFormat="1" ht="12">
      <c r="A120" s="23">
        <v>40661</v>
      </c>
      <c r="B120" s="26" t="e">
        <f>VLOOKUP(A120,'Afin - 47'!$A$1:$H$695,3,0)</f>
        <v>#N/A</v>
      </c>
      <c r="C120" s="24">
        <f>VLOOKUP(A120,'Asesores vres-14'!$A$1:$H$1009,3,0)</f>
        <v>4.5768689931124868E-3</v>
      </c>
      <c r="D120" s="24">
        <f>VLOOKUP(A120,'Asesores Vres-57'!$A$1:$H$987,3,0)</f>
        <v>4.7081064757685158E-3</v>
      </c>
      <c r="E120" s="24">
        <f>VLOOKUP(A120,'Asesores Vres-58'!$A$1:$H$986,3,0)</f>
        <v>3.916013219556579E-3</v>
      </c>
      <c r="F120" s="26" t="e">
        <f>VLOOKUP($A120,'Helm-81'!$A$1:$H$697,3,0)</f>
        <v>#N/A</v>
      </c>
      <c r="G120" s="24">
        <f>VLOOKUP($A120,'Alianza-4'!$A$1:$H$1012,3,0)</f>
        <v>2.2901231616169076E-3</v>
      </c>
      <c r="H120" s="27">
        <f>VLOOKUP($A120,'Serfinco-27'!$A$1:$H$983,3,0)</f>
        <v>2.942204297416168E-3</v>
      </c>
      <c r="I120" s="24">
        <f>VLOOKUP($A120,'Correval-19677'!$A$1:$H$1070,3,0)</f>
        <v>6.3982587477918342E-11</v>
      </c>
      <c r="J120" s="24">
        <f>VLOOKUP($A120,'Ultabursatil-392'!$A$1:$H$1545,3,0)</f>
        <v>3.9285470781049497E-3</v>
      </c>
      <c r="K120" s="24">
        <f>VLOOKUP($A120,'Corredores-5'!$A$1:$H$1257,3,0)</f>
        <v>2.9158725462587183E-3</v>
      </c>
      <c r="L120" s="27" t="e">
        <f>VLOOKUP(A120,'Bancolombia-592'!$A$1:$H$677,3,0)</f>
        <v>#N/A</v>
      </c>
      <c r="M120" s="24">
        <f>VLOOKUP($A120,'ByR-2'!$A$1:$H$1035,3,0)</f>
        <v>9.010904657725919E-3</v>
      </c>
    </row>
    <row r="121" spans="1:13" s="25" customFormat="1" ht="12">
      <c r="A121" s="23">
        <v>40662</v>
      </c>
      <c r="B121" s="26" t="e">
        <f>VLOOKUP(A121,'Afin - 47'!$A$1:$H$695,3,0)</f>
        <v>#N/A</v>
      </c>
      <c r="C121" s="24">
        <f>VLOOKUP(A121,'Asesores vres-14'!$A$1:$H$1009,3,0)</f>
        <v>8.777411983028751E-3</v>
      </c>
      <c r="D121" s="24">
        <f>VLOOKUP(A121,'Asesores Vres-57'!$A$1:$H$987,3,0)</f>
        <v>9.1455359417050904E-3</v>
      </c>
      <c r="E121" s="24">
        <f>VLOOKUP(A121,'Asesores Vres-58'!$A$1:$H$986,3,0)</f>
        <v>6.0420281341276652E-3</v>
      </c>
      <c r="F121" s="26" t="e">
        <f>VLOOKUP($A121,'Helm-81'!$A$1:$H$697,3,0)</f>
        <v>#N/A</v>
      </c>
      <c r="G121" s="24">
        <f>VLOOKUP($A121,'Alianza-4'!$A$1:$H$1012,3,0)</f>
        <v>3.600866460808083E-3</v>
      </c>
      <c r="H121" s="27">
        <f>VLOOKUP($A121,'Serfinco-27'!$A$1:$H$983,3,0)</f>
        <v>3.761916984558209E-3</v>
      </c>
      <c r="I121" s="24">
        <f>VLOOKUP($A121,'Correval-19677'!$A$1:$H$1070,3,0)</f>
        <v>6.3982587473824573E-11</v>
      </c>
      <c r="J121" s="24">
        <f>VLOOKUP($A121,'Ultabursatil-392'!$A$1:$H$1545,3,0)</f>
        <v>6.1382811169097507E-3</v>
      </c>
      <c r="K121" s="24">
        <f>VLOOKUP($A121,'Corredores-5'!$A$1:$H$1257,3,0)</f>
        <v>3.6058548164298204E-3</v>
      </c>
      <c r="L121" s="27" t="e">
        <f>VLOOKUP(A121,'Bancolombia-592'!$A$1:$H$677,3,0)</f>
        <v>#N/A</v>
      </c>
      <c r="M121" s="24">
        <f>VLOOKUP($A121,'ByR-2'!$A$1:$H$1035,3,0)</f>
        <v>8.4338758137893158E-3</v>
      </c>
    </row>
    <row r="122" spans="1:13" s="25" customFormat="1" ht="12">
      <c r="A122" s="23">
        <v>40663</v>
      </c>
      <c r="B122" s="26" t="e">
        <f>VLOOKUP(A122,'Afin - 47'!$A$1:$H$695,3,0)</f>
        <v>#N/A</v>
      </c>
      <c r="C122" s="24">
        <f>VLOOKUP(A122,'Asesores vres-14'!$A$1:$H$1009,3,0)</f>
        <v>-4.8596721222056192E-5</v>
      </c>
      <c r="D122" s="24">
        <f>VLOOKUP(A122,'Asesores Vres-57'!$A$1:$H$987,3,0)</f>
        <v>-4.9936272923871407E-5</v>
      </c>
      <c r="E122" s="24">
        <f>VLOOKUP(A122,'Asesores Vres-58'!$A$1:$H$986,3,0)</f>
        <v>-5.1257848880294021E-5</v>
      </c>
      <c r="F122" s="26" t="e">
        <f>VLOOKUP($A122,'Helm-81'!$A$1:$H$697,3,0)</f>
        <v>#N/A</v>
      </c>
      <c r="G122" s="24">
        <f>VLOOKUP($A122,'Alianza-4'!$A$1:$H$1012,3,0)</f>
        <v>-5.4158276438718947E-5</v>
      </c>
      <c r="H122" s="27">
        <f>VLOOKUP($A122,'Serfinco-27'!$A$1:$H$983,3,0)</f>
        <v>-9.1442379951822212E-5</v>
      </c>
      <c r="I122" s="24">
        <f>VLOOKUP($A122,'Correval-19677'!$A$1:$H$1070,3,0)</f>
        <v>6.3982587469730805E-11</v>
      </c>
      <c r="J122" s="24">
        <f>VLOOKUP($A122,'Ultabursatil-392'!$A$1:$H$1545,3,0)</f>
        <v>-1.1224719083207304E-4</v>
      </c>
      <c r="K122" s="24">
        <f>VLOOKUP($A122,'Corredores-5'!$A$1:$H$1257,3,0)</f>
        <v>-1.3264870535016892E-4</v>
      </c>
      <c r="L122" s="27" t="e">
        <f>VLOOKUP(A122,'Bancolombia-592'!$A$1:$H$677,3,0)</f>
        <v>#N/A</v>
      </c>
      <c r="M122" s="24">
        <f>VLOOKUP($A122,'ByR-2'!$A$1:$H$1035,3,0)</f>
        <v>-7.8490596924689896E-5</v>
      </c>
    </row>
    <row r="123" spans="1:13" s="25" customFormat="1" ht="12">
      <c r="A123" s="23">
        <v>40664</v>
      </c>
      <c r="B123" s="26" t="e">
        <f>VLOOKUP(A123,'Afin - 47'!$A$1:$H$695,3,0)</f>
        <v>#N/A</v>
      </c>
      <c r="C123" s="24">
        <f>VLOOKUP(A123,'Asesores vres-14'!$A$1:$H$1009,3,0)</f>
        <v>-4.8596304033642711E-5</v>
      </c>
      <c r="D123" s="24">
        <f>VLOOKUP(A123,'Asesores Vres-57'!$A$1:$H$987,3,0)</f>
        <v>-4.9935520895490101E-5</v>
      </c>
      <c r="E123" s="24">
        <f>VLOOKUP(A123,'Asesores Vres-58'!$A$1:$H$986,3,0)</f>
        <v>-5.126006422890079E-5</v>
      </c>
      <c r="F123" s="26" t="e">
        <f>VLOOKUP($A123,'Helm-81'!$A$1:$H$697,3,0)</f>
        <v>#N/A</v>
      </c>
      <c r="G123" s="24">
        <f>VLOOKUP($A123,'Alianza-4'!$A$1:$H$1012,3,0)</f>
        <v>-5.4156662383372003E-5</v>
      </c>
      <c r="H123" s="27">
        <f>VLOOKUP($A123,'Serfinco-27'!$A$1:$H$983,3,0)</f>
        <v>-1.0384903983023225E-4</v>
      </c>
      <c r="I123" s="24">
        <f>VLOOKUP($A123,'Correval-19677'!$A$1:$H$1070,3,0)</f>
        <v>6.3982587465637036E-11</v>
      </c>
      <c r="J123" s="24">
        <f>VLOOKUP($A123,'Ultabursatil-392'!$A$1:$H$1545,3,0)</f>
        <v>-1.1243218727459324E-4</v>
      </c>
      <c r="K123" s="24">
        <f>VLOOKUP($A123,'Corredores-5'!$A$1:$H$1257,3,0)</f>
        <v>-1.4033659964482519E-4</v>
      </c>
      <c r="L123" s="27" t="e">
        <f>VLOOKUP(A123,'Bancolombia-592'!$A$1:$H$677,3,0)</f>
        <v>#N/A</v>
      </c>
      <c r="M123" s="24">
        <f>VLOOKUP($A123,'ByR-2'!$A$1:$H$1035,3,0)</f>
        <v>-7.9855988450484386E-5</v>
      </c>
    </row>
    <row r="124" spans="1:13" s="25" customFormat="1" ht="12">
      <c r="A124" s="23">
        <v>40665</v>
      </c>
      <c r="B124" s="26" t="e">
        <f>VLOOKUP(A124,'Afin - 47'!$A$1:$H$695,3,0)</f>
        <v>#N/A</v>
      </c>
      <c r="C124" s="24">
        <f>VLOOKUP(A124,'Asesores vres-14'!$A$1:$H$1009,3,0)</f>
        <v>-4.564811471725343E-3</v>
      </c>
      <c r="D124" s="24">
        <f>VLOOKUP(A124,'Asesores Vres-57'!$A$1:$H$987,3,0)</f>
        <v>-4.2747751647126287E-3</v>
      </c>
      <c r="E124" s="24">
        <f>VLOOKUP(A124,'Asesores Vres-58'!$A$1:$H$986,3,0)</f>
        <v>-5.277717669306287E-3</v>
      </c>
      <c r="F124" s="26" t="e">
        <f>VLOOKUP($A124,'Helm-81'!$A$1:$H$697,3,0)</f>
        <v>#N/A</v>
      </c>
      <c r="G124" s="24">
        <f>VLOOKUP($A124,'Alianza-4'!$A$1:$H$1012,3,0)</f>
        <v>-6.0656131097769255E-3</v>
      </c>
      <c r="H124" s="27">
        <f>VLOOKUP($A124,'Serfinco-27'!$A$1:$H$983,3,0)</f>
        <v>-4.1392469178723919E-3</v>
      </c>
      <c r="I124" s="24">
        <f>VLOOKUP($A124,'Correval-19677'!$A$1:$H$1070,3,0)</f>
        <v>6.3982587461543255E-11</v>
      </c>
      <c r="J124" s="24">
        <f>VLOOKUP($A124,'Ultabursatil-392'!$A$1:$H$1545,3,0)</f>
        <v>-3.3174872334735387E-3</v>
      </c>
      <c r="K124" s="24">
        <f>VLOOKUP($A124,'Corredores-5'!$A$1:$H$1257,3,0)</f>
        <v>-6.7021532205762775E-3</v>
      </c>
      <c r="L124" s="27" t="e">
        <f>VLOOKUP(A124,'Bancolombia-592'!$A$1:$H$677,3,0)</f>
        <v>#N/A</v>
      </c>
      <c r="M124" s="24">
        <f>VLOOKUP($A124,'ByR-2'!$A$1:$H$1035,3,0)</f>
        <v>-8.7245954337272121E-3</v>
      </c>
    </row>
    <row r="125" spans="1:13" s="25" customFormat="1" ht="12">
      <c r="A125" s="23">
        <v>40666</v>
      </c>
      <c r="B125" s="26" t="e">
        <f>VLOOKUP(A125,'Afin - 47'!$A$1:$H$695,3,0)</f>
        <v>#N/A</v>
      </c>
      <c r="C125" s="24">
        <f>VLOOKUP(A125,'Asesores vres-14'!$A$1:$H$1009,3,0)</f>
        <v>-1.4079034059223741E-2</v>
      </c>
      <c r="D125" s="24">
        <f>VLOOKUP(A125,'Asesores Vres-57'!$A$1:$H$987,3,0)</f>
        <v>-1.4288168521134204E-2</v>
      </c>
      <c r="E125" s="24">
        <f>VLOOKUP(A125,'Asesores Vres-58'!$A$1:$H$986,3,0)</f>
        <v>-1.2369464977348432E-2</v>
      </c>
      <c r="F125" s="26" t="e">
        <f>VLOOKUP($A125,'Helm-81'!$A$1:$H$697,3,0)</f>
        <v>#N/A</v>
      </c>
      <c r="G125" s="24">
        <f>VLOOKUP($A125,'Alianza-4'!$A$1:$H$1012,3,0)</f>
        <v>-8.056948402114161E-3</v>
      </c>
      <c r="H125" s="27">
        <f>VLOOKUP($A125,'Serfinco-27'!$A$1:$H$983,3,0)</f>
        <v>-1.1033113314383459E-2</v>
      </c>
      <c r="I125" s="24">
        <f>VLOOKUP($A125,'Correval-19677'!$A$1:$H$1070,3,0)</f>
        <v>6.3982471073840287E-11</v>
      </c>
      <c r="J125" s="24">
        <f>VLOOKUP($A125,'Ultabursatil-392'!$A$1:$H$1545,3,0)</f>
        <v>-1.4476962132232638E-2</v>
      </c>
      <c r="K125" s="24">
        <f>VLOOKUP($A125,'Corredores-5'!$A$1:$H$1257,3,0)</f>
        <v>-1.1442282061680187E-2</v>
      </c>
      <c r="L125" s="27" t="e">
        <f>VLOOKUP(A125,'Bancolombia-592'!$A$1:$H$677,3,0)</f>
        <v>#N/A</v>
      </c>
      <c r="M125" s="24">
        <f>VLOOKUP($A125,'ByR-2'!$A$1:$H$1035,3,0)</f>
        <v>-1.2519050406916036E-2</v>
      </c>
    </row>
    <row r="126" spans="1:13" s="25" customFormat="1" ht="12">
      <c r="A126" s="23">
        <v>40667</v>
      </c>
      <c r="B126" s="26" t="e">
        <f>VLOOKUP(A126,'Afin - 47'!$A$1:$H$695,3,0)</f>
        <v>#N/A</v>
      </c>
      <c r="C126" s="24">
        <f>VLOOKUP(A126,'Asesores vres-14'!$A$1:$H$1009,3,0)</f>
        <v>-3.1326834379434309E-3</v>
      </c>
      <c r="D126" s="24">
        <f>VLOOKUP(A126,'Asesores Vres-57'!$A$1:$H$987,3,0)</f>
        <v>-2.9031400049919606E-3</v>
      </c>
      <c r="E126" s="24">
        <f>VLOOKUP(A126,'Asesores Vres-58'!$A$1:$H$986,3,0)</f>
        <v>7.1412582458690291E-4</v>
      </c>
      <c r="F126" s="26" t="e">
        <f>VLOOKUP($A126,'Helm-81'!$A$1:$H$697,3,0)</f>
        <v>#N/A</v>
      </c>
      <c r="G126" s="24">
        <f>VLOOKUP($A126,'Alianza-4'!$A$1:$H$1012,3,0)</f>
        <v>1.9737915944335591E-3</v>
      </c>
      <c r="H126" s="27">
        <f>VLOOKUP($A126,'Serfinco-27'!$A$1:$H$983,3,0)</f>
        <v>1.1978913325018726E-3</v>
      </c>
      <c r="I126" s="24">
        <f>VLOOKUP($A126,'Correval-19677'!$A$1:$H$1070,3,0)</f>
        <v>6.3982587453355718E-11</v>
      </c>
      <c r="J126" s="24">
        <f>VLOOKUP($A126,'Ultabursatil-392'!$A$1:$H$1545,3,0)</f>
        <v>-4.2939561161840735E-3</v>
      </c>
      <c r="K126" s="24">
        <f>VLOOKUP($A126,'Corredores-5'!$A$1:$H$1257,3,0)</f>
        <v>1.5546561562900893E-3</v>
      </c>
      <c r="L126" s="27" t="e">
        <f>VLOOKUP(A126,'Bancolombia-592'!$A$1:$H$677,3,0)</f>
        <v>#N/A</v>
      </c>
      <c r="M126" s="24">
        <f>VLOOKUP($A126,'ByR-2'!$A$1:$H$1035,3,0)</f>
        <v>-5.2069084402222724E-3</v>
      </c>
    </row>
    <row r="127" spans="1:13" s="25" customFormat="1" ht="12">
      <c r="A127" s="23">
        <v>40668</v>
      </c>
      <c r="B127" s="26" t="e">
        <f>VLOOKUP(A127,'Afin - 47'!$A$1:$H$695,3,0)</f>
        <v>#N/A</v>
      </c>
      <c r="C127" s="24">
        <f>VLOOKUP(A127,'Asesores vres-14'!$A$1:$H$1009,3,0)</f>
        <v>-2.1357079301110714E-2</v>
      </c>
      <c r="D127" s="24">
        <f>VLOOKUP(A127,'Asesores Vres-57'!$A$1:$H$987,3,0)</f>
        <v>-1.6723113046942385E-2</v>
      </c>
      <c r="E127" s="24">
        <f>VLOOKUP(A127,'Asesores Vres-58'!$A$1:$H$986,3,0)</f>
        <v>-1.5986618918770634E-2</v>
      </c>
      <c r="F127" s="26" t="e">
        <f>VLOOKUP($A127,'Helm-81'!$A$1:$H$697,3,0)</f>
        <v>#N/A</v>
      </c>
      <c r="G127" s="24">
        <f>VLOOKUP($A127,'Alianza-4'!$A$1:$H$1012,3,0)</f>
        <v>-1.2653208287571932E-2</v>
      </c>
      <c r="H127" s="27">
        <f>VLOOKUP($A127,'Serfinco-27'!$A$1:$H$983,3,0)</f>
        <v>-1.7578788165029856E-2</v>
      </c>
      <c r="I127" s="24">
        <f>VLOOKUP($A127,'Correval-19677'!$A$1:$H$1070,3,0)</f>
        <v>6.3982587449261949E-11</v>
      </c>
      <c r="J127" s="24">
        <f>VLOOKUP($A127,'Ultabursatil-392'!$A$1:$H$1545,3,0)</f>
        <v>-2.3919583680997673E-2</v>
      </c>
      <c r="K127" s="24">
        <f>VLOOKUP($A127,'Corredores-5'!$A$1:$H$1257,3,0)</f>
        <v>-1.817437697886632E-2</v>
      </c>
      <c r="L127" s="27" t="e">
        <f>VLOOKUP(A127,'Bancolombia-592'!$A$1:$H$677,3,0)</f>
        <v>#N/A</v>
      </c>
      <c r="M127" s="24">
        <f>VLOOKUP($A127,'ByR-2'!$A$1:$H$1035,3,0)</f>
        <v>-2.0428911535965152E-2</v>
      </c>
    </row>
    <row r="128" spans="1:13" s="25" customFormat="1" ht="12">
      <c r="A128" s="23">
        <v>40669</v>
      </c>
      <c r="B128" s="26" t="e">
        <f>VLOOKUP(A128,'Afin - 47'!$A$1:$H$695,3,0)</f>
        <v>#N/A</v>
      </c>
      <c r="C128" s="24">
        <f>VLOOKUP(A128,'Asesores vres-14'!$A$1:$H$1009,3,0)</f>
        <v>5.6225891683586134E-3</v>
      </c>
      <c r="D128" s="24">
        <f>VLOOKUP(A128,'Asesores Vres-57'!$A$1:$H$987,3,0)</f>
        <v>4.9999756012598599E-3</v>
      </c>
      <c r="E128" s="24">
        <f>VLOOKUP(A128,'Asesores Vres-58'!$A$1:$H$986,3,0)</f>
        <v>4.5959854656846943E-3</v>
      </c>
      <c r="F128" s="26" t="e">
        <f>VLOOKUP($A128,'Helm-81'!$A$1:$H$697,3,0)</f>
        <v>#N/A</v>
      </c>
      <c r="G128" s="24">
        <f>VLOOKUP($A128,'Alianza-4'!$A$1:$H$1012,3,0)</f>
        <v>3.0986776887661793E-3</v>
      </c>
      <c r="H128" s="27">
        <f>VLOOKUP($A128,'Serfinco-27'!$A$1:$H$983,3,0)</f>
        <v>5.6709902331998378E-3</v>
      </c>
      <c r="I128" s="24">
        <f>VLOOKUP($A128,'Correval-19677'!$A$1:$H$1070,3,0)</f>
        <v>6.398258744516818E-11</v>
      </c>
      <c r="J128" s="24">
        <f>VLOOKUP($A128,'Ultabursatil-392'!$A$1:$H$1545,3,0)</f>
        <v>4.9091639351705229E-3</v>
      </c>
      <c r="K128" s="24">
        <f>VLOOKUP($A128,'Corredores-5'!$A$1:$H$1257,3,0)</f>
        <v>4.1619165951773344E-3</v>
      </c>
      <c r="L128" s="27" t="e">
        <f>VLOOKUP(A128,'Bancolombia-592'!$A$1:$H$677,3,0)</f>
        <v>#N/A</v>
      </c>
      <c r="M128" s="24">
        <f>VLOOKUP($A128,'ByR-2'!$A$1:$H$1035,3,0)</f>
        <v>4.1014266549665281E-3</v>
      </c>
    </row>
    <row r="129" spans="1:13" s="25" customFormat="1" ht="12">
      <c r="A129" s="23">
        <v>40670</v>
      </c>
      <c r="B129" s="26" t="e">
        <f>VLOOKUP(A129,'Afin - 47'!$A$1:$H$695,3,0)</f>
        <v>#N/A</v>
      </c>
      <c r="C129" s="24">
        <f>VLOOKUP(A129,'Asesores vres-14'!$A$1:$H$1009,3,0)</f>
        <v>-4.9122274123928291E-5</v>
      </c>
      <c r="D129" s="24">
        <f>VLOOKUP(A129,'Asesores Vres-57'!$A$1:$H$987,3,0)</f>
        <v>-5.0340390324402712E-5</v>
      </c>
      <c r="E129" s="24">
        <f>VLOOKUP(A129,'Asesores Vres-58'!$A$1:$H$986,3,0)</f>
        <v>-5.2982755716356784E-5</v>
      </c>
      <c r="F129" s="26" t="e">
        <f>VLOOKUP($A129,'Helm-81'!$A$1:$H$697,3,0)</f>
        <v>#N/A</v>
      </c>
      <c r="G129" s="24">
        <f>VLOOKUP($A129,'Alianza-4'!$A$1:$H$1012,3,0)</f>
        <v>-5.1270065189092618E-5</v>
      </c>
      <c r="H129" s="27">
        <f>VLOOKUP($A129,'Serfinco-27'!$A$1:$H$983,3,0)</f>
        <v>-1.0214199273225543E-4</v>
      </c>
      <c r="I129" s="24">
        <f>VLOOKUP($A129,'Correval-19677'!$A$1:$H$1070,3,0)</f>
        <v>6.3982587441074412E-11</v>
      </c>
      <c r="J129" s="24">
        <f>VLOOKUP($A129,'Ultabursatil-392'!$A$1:$H$1545,3,0)</f>
        <v>-1.2225363130242338E-4</v>
      </c>
      <c r="K129" s="24">
        <f>VLOOKUP($A129,'Corredores-5'!$A$1:$H$1257,3,0)</f>
        <v>-3.1444786471413879E-5</v>
      </c>
      <c r="L129" s="27" t="e">
        <f>VLOOKUP(A129,'Bancolombia-592'!$A$1:$H$677,3,0)</f>
        <v>#N/A</v>
      </c>
      <c r="M129" s="24">
        <f>VLOOKUP($A129,'ByR-2'!$A$1:$H$1035,3,0)</f>
        <v>-7.6861068845285966E-5</v>
      </c>
    </row>
    <row r="130" spans="1:13" s="25" customFormat="1" ht="12">
      <c r="A130" s="23">
        <v>40671</v>
      </c>
      <c r="B130" s="26" t="e">
        <f>VLOOKUP(A130,'Afin - 47'!$A$1:$H$695,3,0)</f>
        <v>#N/A</v>
      </c>
      <c r="C130" s="24">
        <f>VLOOKUP(A130,'Asesores vres-14'!$A$1:$H$1009,3,0)</f>
        <v>-4.8144449641156189E-5</v>
      </c>
      <c r="D130" s="24">
        <f>VLOOKUP(A130,'Asesores Vres-57'!$A$1:$H$987,3,0)</f>
        <v>-4.9288064022775335E-5</v>
      </c>
      <c r="E130" s="24">
        <f>VLOOKUP(A130,'Asesores Vres-58'!$A$1:$H$986,3,0)</f>
        <v>-4.9238749212640541E-5</v>
      </c>
      <c r="F130" s="26" t="e">
        <f>VLOOKUP($A130,'Helm-81'!$A$1:$H$697,3,0)</f>
        <v>#N/A</v>
      </c>
      <c r="G130" s="24">
        <f>VLOOKUP($A130,'Alianza-4'!$A$1:$H$1012,3,0)</f>
        <v>-5.1268348851095341E-5</v>
      </c>
      <c r="H130" s="27">
        <f>VLOOKUP($A130,'Serfinco-27'!$A$1:$H$983,3,0)</f>
        <v>-1.0214102600656078E-4</v>
      </c>
      <c r="I130" s="24">
        <f>VLOOKUP($A130,'Correval-19677'!$A$1:$H$1070,3,0)</f>
        <v>6.3982471053371483E-11</v>
      </c>
      <c r="J130" s="24">
        <f>VLOOKUP($A130,'Ultabursatil-392'!$A$1:$H$1545,3,0)</f>
        <v>-1.2226185108032221E-4</v>
      </c>
      <c r="K130" s="24">
        <f>VLOOKUP($A130,'Corredores-5'!$A$1:$H$1257,3,0)</f>
        <v>-1.4005141910383495E-4</v>
      </c>
      <c r="L130" s="27" t="e">
        <f>VLOOKUP(A130,'Bancolombia-592'!$A$1:$H$677,3,0)</f>
        <v>#N/A</v>
      </c>
      <c r="M130" s="24">
        <f>VLOOKUP($A130,'ByR-2'!$A$1:$H$1035,3,0)</f>
        <v>-7.6860671447958302E-5</v>
      </c>
    </row>
    <row r="131" spans="1:13" s="25" customFormat="1" ht="12">
      <c r="A131" s="23">
        <v>40672</v>
      </c>
      <c r="B131" s="26" t="e">
        <f>VLOOKUP(A131,'Afin - 47'!$A$1:$H$695,3,0)</f>
        <v>#N/A</v>
      </c>
      <c r="C131" s="24">
        <f>VLOOKUP(A131,'Asesores vres-14'!$A$1:$H$1009,3,0)</f>
        <v>9.7999479698378279E-3</v>
      </c>
      <c r="D131" s="24">
        <f>VLOOKUP(A131,'Asesores Vres-57'!$A$1:$H$987,3,0)</f>
        <v>9.4564313730027688E-3</v>
      </c>
      <c r="E131" s="24">
        <f>VLOOKUP(A131,'Asesores Vres-58'!$A$1:$H$986,3,0)</f>
        <v>9.7133159898110857E-3</v>
      </c>
      <c r="F131" s="26" t="e">
        <f>VLOOKUP($A131,'Helm-81'!$A$1:$H$697,3,0)</f>
        <v>#N/A</v>
      </c>
      <c r="G131" s="24">
        <f>VLOOKUP($A131,'Alianza-4'!$A$1:$H$1012,3,0)</f>
        <v>7.8782727665963614E-3</v>
      </c>
      <c r="H131" s="27">
        <f>VLOOKUP($A131,'Serfinco-27'!$A$1:$H$983,3,0)</f>
        <v>9.0527524263433849E-3</v>
      </c>
      <c r="I131" s="24">
        <f>VLOOKUP($A131,'Correval-19677'!$A$1:$H$1070,3,0)</f>
        <v>6.3982587432886875E-11</v>
      </c>
      <c r="J131" s="24">
        <f>VLOOKUP($A131,'Ultabursatil-392'!$A$1:$H$1545,3,0)</f>
        <v>1.0918148911820615E-2</v>
      </c>
      <c r="K131" s="24">
        <f>VLOOKUP($A131,'Corredores-5'!$A$1:$H$1257,3,0)</f>
        <v>1.0226292536553628E-2</v>
      </c>
      <c r="L131" s="27" t="e">
        <f>VLOOKUP(A131,'Bancolombia-592'!$A$1:$H$677,3,0)</f>
        <v>#N/A</v>
      </c>
      <c r="M131" s="24">
        <f>VLOOKUP($A131,'ByR-2'!$A$1:$H$1035,3,0)</f>
        <v>9.014041243619304E-3</v>
      </c>
    </row>
    <row r="132" spans="1:13" s="25" customFormat="1" ht="12">
      <c r="A132" s="23">
        <v>40673</v>
      </c>
      <c r="B132" s="26" t="e">
        <f>VLOOKUP(A132,'Afin - 47'!$A$1:$H$695,3,0)</f>
        <v>#N/A</v>
      </c>
      <c r="C132" s="24">
        <f>VLOOKUP(A132,'Asesores vres-14'!$A$1:$H$1009,3,0)</f>
        <v>1.4593739410000224E-2</v>
      </c>
      <c r="D132" s="24">
        <f>VLOOKUP(A132,'Asesores Vres-57'!$A$1:$H$987,3,0)</f>
        <v>1.4263490952104619E-2</v>
      </c>
      <c r="E132" s="24">
        <f>VLOOKUP(A132,'Asesores Vres-58'!$A$1:$H$986,3,0)</f>
        <v>1.1507892319885075E-2</v>
      </c>
      <c r="F132" s="26" t="e">
        <f>VLOOKUP($A132,'Helm-81'!$A$1:$H$697,3,0)</f>
        <v>#N/A</v>
      </c>
      <c r="G132" s="24">
        <f>VLOOKUP($A132,'Alianza-4'!$A$1:$H$1012,3,0)</f>
        <v>7.8989896841679622E-3</v>
      </c>
      <c r="H132" s="24">
        <f>VLOOKUP($A132,'Serfinco-27'!$A$1:$H$983,3,0)</f>
        <v>1.3798699043563914E-2</v>
      </c>
      <c r="I132" s="24">
        <f>VLOOKUP($A132,'Correval-19677'!$A$1:$H$1070,3,0)</f>
        <v>6.3982587428793106E-11</v>
      </c>
      <c r="J132" s="24">
        <f>VLOOKUP($A132,'Ultabursatil-392'!$A$1:$H$1545,3,0)</f>
        <v>1.4648815915061949E-2</v>
      </c>
      <c r="K132" s="24">
        <f>VLOOKUP($A132,'Corredores-5'!$A$1:$H$1257,3,0)</f>
        <v>1.2123731341916811E-2</v>
      </c>
      <c r="L132" s="27" t="e">
        <f>VLOOKUP(A132,'Bancolombia-592'!$A$1:$H$677,3,0)</f>
        <v>#N/A</v>
      </c>
      <c r="M132" s="24">
        <f>VLOOKUP($A132,'ByR-2'!$A$1:$H$1035,3,0)</f>
        <v>1.0295375604592085E-2</v>
      </c>
    </row>
    <row r="133" spans="1:13" s="25" customFormat="1" ht="12">
      <c r="A133" s="23">
        <v>40674</v>
      </c>
      <c r="B133" s="26" t="e">
        <f>VLOOKUP(A133,'Afin - 47'!$A$1:$H$695,3,0)</f>
        <v>#N/A</v>
      </c>
      <c r="C133" s="24">
        <f>VLOOKUP(A133,'Asesores vres-14'!$A$1:$H$1009,3,0)</f>
        <v>1.8913016931398116E-3</v>
      </c>
      <c r="D133" s="24">
        <f>VLOOKUP(A133,'Asesores Vres-57'!$A$1:$H$987,3,0)</f>
        <v>3.5601191778413914E-3</v>
      </c>
      <c r="E133" s="24">
        <f>VLOOKUP(A133,'Asesores Vres-58'!$A$1:$H$986,3,0)</f>
        <v>1.9370198440003899E-3</v>
      </c>
      <c r="F133" s="26" t="e">
        <f>VLOOKUP($A133,'Helm-81'!$A$1:$H$697,3,0)</f>
        <v>#N/A</v>
      </c>
      <c r="G133" s="24">
        <f>VLOOKUP($A133,'Alianza-4'!$A$1:$H$1012,3,0)</f>
        <v>1.7993128754518128E-3</v>
      </c>
      <c r="H133" s="24">
        <f>VLOOKUP($A133,'Serfinco-27'!$A$1:$H$983,3,0)</f>
        <v>1.8153723223318762E-3</v>
      </c>
      <c r="I133" s="24">
        <f>VLOOKUP($A133,'Correval-19677'!$A$1:$H$1070,3,0)</f>
        <v>5.4953010175182648E-3</v>
      </c>
      <c r="J133" s="24">
        <f>VLOOKUP($A133,'Ultabursatil-392'!$A$1:$H$1545,3,0)</f>
        <v>-6.1398281950355898E-4</v>
      </c>
      <c r="K133" s="24">
        <f>VLOOKUP($A133,'Corredores-5'!$A$1:$H$1257,3,0)</f>
        <v>2.4790758741088767E-3</v>
      </c>
      <c r="L133" s="27" t="e">
        <f>VLOOKUP(A133,'Bancolombia-592'!$A$1:$H$677,3,0)</f>
        <v>#N/A</v>
      </c>
      <c r="M133" s="24">
        <f>VLOOKUP($A133,'ByR-2'!$A$1:$H$1035,3,0)</f>
        <v>3.4161517960614707E-3</v>
      </c>
    </row>
    <row r="134" spans="1:13" s="25" customFormat="1" ht="12">
      <c r="A134" s="23">
        <v>40675</v>
      </c>
      <c r="B134" s="26" t="e">
        <f>VLOOKUP(A134,'Afin - 47'!$A$1:$H$695,3,0)</f>
        <v>#N/A</v>
      </c>
      <c r="C134" s="24">
        <f>VLOOKUP(A134,'Asesores vres-14'!$A$1:$H$1009,3,0)</f>
        <v>5.2493545319562294E-3</v>
      </c>
      <c r="D134" s="24">
        <f>VLOOKUP(A134,'Asesores Vres-57'!$A$1:$H$987,3,0)</f>
        <v>5.0993585555927628E-3</v>
      </c>
      <c r="E134" s="24">
        <f>VLOOKUP(A134,'Asesores Vres-58'!$A$1:$H$986,3,0)</f>
        <v>3.3622658421424566E-3</v>
      </c>
      <c r="F134" s="26" t="e">
        <f>VLOOKUP($A134,'Helm-81'!$A$1:$H$697,3,0)</f>
        <v>#N/A</v>
      </c>
      <c r="G134" s="24">
        <f>VLOOKUP($A134,'Alianza-4'!$A$1:$H$1012,3,0)</f>
        <v>1.081533810176762E-3</v>
      </c>
      <c r="H134" s="24">
        <f>VLOOKUP($A134,'Serfinco-27'!$A$1:$H$983,3,0)</f>
        <v>2.6937794594054207E-3</v>
      </c>
      <c r="I134" s="24">
        <f>VLOOKUP($A134,'Correval-19677'!$A$1:$H$1070,3,0)</f>
        <v>1.0968923898650382E-3</v>
      </c>
      <c r="J134" s="24">
        <f>VLOOKUP($A134,'Ultabursatil-392'!$A$1:$H$1545,3,0)</f>
        <v>3.9019759396282136E-3</v>
      </c>
      <c r="K134" s="24">
        <f>VLOOKUP($A134,'Corredores-5'!$A$1:$H$1257,3,0)</f>
        <v>3.0622177828576475E-3</v>
      </c>
      <c r="L134" s="27" t="e">
        <f>VLOOKUP(A134,'Bancolombia-592'!$A$1:$H$677,3,0)</f>
        <v>#N/A</v>
      </c>
      <c r="M134" s="24">
        <f>VLOOKUP($A134,'ByR-2'!$A$1:$H$1035,3,0)</f>
        <v>1.3579659280908236E-3</v>
      </c>
    </row>
    <row r="135" spans="1:13" s="25" customFormat="1" ht="12">
      <c r="A135" s="23">
        <v>40676</v>
      </c>
      <c r="B135" s="26" t="e">
        <f>VLOOKUP(A135,'Afin - 47'!$A$1:$H$695,3,0)</f>
        <v>#N/A</v>
      </c>
      <c r="C135" s="24">
        <f>VLOOKUP(A135,'Asesores vres-14'!$A$1:$H$1009,3,0)</f>
        <v>-9.3151903443956568E-4</v>
      </c>
      <c r="D135" s="24">
        <f>VLOOKUP(A135,'Asesores Vres-57'!$A$1:$H$987,3,0)</f>
        <v>-1.4141191661314681E-3</v>
      </c>
      <c r="E135" s="24">
        <f>VLOOKUP(A135,'Asesores Vres-58'!$A$1:$H$986,3,0)</f>
        <v>2.2526450705425303E-3</v>
      </c>
      <c r="F135" s="26" t="e">
        <f>VLOOKUP($A135,'Helm-81'!$A$1:$H$697,3,0)</f>
        <v>#N/A</v>
      </c>
      <c r="G135" s="24">
        <f>VLOOKUP($A135,'Alianza-4'!$A$1:$H$1012,3,0)</f>
        <v>2.7262674190845471E-3</v>
      </c>
      <c r="H135" s="24">
        <f>VLOOKUP($A135,'Serfinco-27'!$A$1:$H$983,3,0)</f>
        <v>1.6463491529061594E-3</v>
      </c>
      <c r="I135" s="24">
        <f>VLOOKUP($A135,'Correval-19677'!$A$1:$H$1070,3,0)</f>
        <v>3.4457793502784611E-3</v>
      </c>
      <c r="J135" s="24">
        <f>VLOOKUP($A135,'Ultabursatil-392'!$A$1:$H$1545,3,0)</f>
        <v>-1.666962475681405E-3</v>
      </c>
      <c r="K135" s="24">
        <f>VLOOKUP($A135,'Corredores-5'!$A$1:$H$1257,3,0)</f>
        <v>3.7058828423311273E-3</v>
      </c>
      <c r="L135" s="27" t="e">
        <f>VLOOKUP(A135,'Bancolombia-592'!$A$1:$H$677,3,0)</f>
        <v>#N/A</v>
      </c>
      <c r="M135" s="24">
        <f>VLOOKUP($A135,'ByR-2'!$A$1:$H$1035,3,0)</f>
        <v>-1.3657053760399605E-3</v>
      </c>
    </row>
    <row r="136" spans="1:13" s="25" customFormat="1" ht="12">
      <c r="A136" s="23">
        <v>40677</v>
      </c>
      <c r="B136" s="26" t="e">
        <f>VLOOKUP(A136,'Afin - 47'!$A$1:$H$695,3,0)</f>
        <v>#N/A</v>
      </c>
      <c r="C136" s="24">
        <f>VLOOKUP(A136,'Asesores vres-14'!$A$1:$H$1009,3,0)</f>
        <v>-4.8134712109181244E-5</v>
      </c>
      <c r="D136" s="24">
        <f>VLOOKUP(A136,'Asesores Vres-57'!$A$1:$H$987,3,0)</f>
        <v>-4.9319908917288263E-5</v>
      </c>
      <c r="E136" s="24">
        <f>VLOOKUP(A136,'Asesores Vres-58'!$A$1:$H$986,3,0)</f>
        <v>-4.9591235225674029E-5</v>
      </c>
      <c r="F136" s="26" t="e">
        <f>VLOOKUP($A136,'Helm-81'!$A$1:$H$697,3,0)</f>
        <v>#N/A</v>
      </c>
      <c r="G136" s="24">
        <f>VLOOKUP($A136,'Alianza-4'!$A$1:$H$1012,3,0)</f>
        <v>-6.2788097326392492E-5</v>
      </c>
      <c r="H136" s="24">
        <f>VLOOKUP($A136,'Serfinco-27'!$A$1:$H$983,3,0)</f>
        <v>-1.0287805941828499E-4</v>
      </c>
      <c r="I136" s="24">
        <f>VLOOKUP($A136,'Correval-19677'!$A$1:$H$1070,3,0)</f>
        <v>-9.3355290968572183E-5</v>
      </c>
      <c r="J136" s="24">
        <f>VLOOKUP($A136,'Ultabursatil-392'!$A$1:$H$1545,3,0)</f>
        <v>-1.2564961472519539E-4</v>
      </c>
      <c r="K136" s="24">
        <f>VLOOKUP($A136,'Corredores-5'!$A$1:$H$1257,3,0)</f>
        <v>-1.4943366455679257E-4</v>
      </c>
      <c r="L136" s="27" t="e">
        <f>VLOOKUP(A136,'Bancolombia-592'!$A$1:$H$677,3,0)</f>
        <v>#N/A</v>
      </c>
      <c r="M136" s="24">
        <f>VLOOKUP($A136,'ByR-2'!$A$1:$H$1035,3,0)</f>
        <v>-7.8843241605485175E-5</v>
      </c>
    </row>
    <row r="137" spans="1:13" s="25" customFormat="1" ht="12">
      <c r="A137" s="23">
        <v>40678</v>
      </c>
      <c r="B137" s="26" t="e">
        <f>VLOOKUP(A137,'Afin - 47'!$A$1:$H$695,3,0)</f>
        <v>#N/A</v>
      </c>
      <c r="C137" s="24">
        <f>VLOOKUP(A137,'Asesores vres-14'!$A$1:$H$1009,3,0)</f>
        <v>-4.8134758706632341E-5</v>
      </c>
      <c r="D137" s="24">
        <f>VLOOKUP(A137,'Asesores Vres-57'!$A$1:$H$987,3,0)</f>
        <v>-4.9319800943517259E-5</v>
      </c>
      <c r="E137" s="24">
        <f>VLOOKUP(A137,'Asesores Vres-58'!$A$1:$H$986,3,0)</f>
        <v>-4.9593488539841269E-5</v>
      </c>
      <c r="F137" s="26" t="e">
        <f>VLOOKUP($A137,'Helm-81'!$A$1:$H$697,3,0)</f>
        <v>#N/A</v>
      </c>
      <c r="G137" s="24">
        <f>VLOOKUP($A137,'Alianza-4'!$A$1:$H$1012,3,0)</f>
        <v>-6.2786994554255891E-5</v>
      </c>
      <c r="H137" s="24">
        <f>VLOOKUP($A137,'Serfinco-27'!$A$1:$H$983,3,0)</f>
        <v>-1.0286654545445531E-4</v>
      </c>
      <c r="I137" s="24">
        <f>VLOOKUP($A137,'Correval-19677'!$A$1:$H$1070,3,0)</f>
        <v>-9.3352160392248104E-5</v>
      </c>
      <c r="J137" s="24">
        <f>VLOOKUP($A137,'Ultabursatil-392'!$A$1:$H$1545,3,0)</f>
        <v>-1.2565858867139023E-4</v>
      </c>
      <c r="K137" s="24">
        <f>VLOOKUP($A137,'Corredores-5'!$A$1:$H$1257,3,0)</f>
        <v>-1.4376455738640233E-4</v>
      </c>
      <c r="L137" s="27" t="e">
        <f>VLOOKUP(A137,'Bancolombia-592'!$A$1:$H$677,3,0)</f>
        <v>#N/A</v>
      </c>
      <c r="M137" s="24">
        <f>VLOOKUP($A137,'ByR-2'!$A$1:$H$1035,3,0)</f>
        <v>-7.8843191020356166E-5</v>
      </c>
    </row>
    <row r="138" spans="1:13" s="25" customFormat="1" ht="12">
      <c r="A138" s="23">
        <v>40679</v>
      </c>
      <c r="B138" s="26" t="e">
        <f>VLOOKUP(A138,'Afin - 47'!$A$1:$H$695,3,0)</f>
        <v>#N/A</v>
      </c>
      <c r="C138" s="24">
        <f>VLOOKUP(A138,'Asesores vres-14'!$A$1:$H$1009,3,0)</f>
        <v>-6.8533079894069629E-3</v>
      </c>
      <c r="D138" s="24">
        <f>VLOOKUP(A138,'Asesores Vres-57'!$A$1:$H$987,3,0)</f>
        <v>-7.240813015038954E-3</v>
      </c>
      <c r="E138" s="24">
        <f>VLOOKUP(A138,'Asesores Vres-58'!$A$1:$H$986,3,0)</f>
        <v>-3.3438784515355431E-3</v>
      </c>
      <c r="F138" s="26" t="e">
        <f>VLOOKUP($A138,'Helm-81'!$A$1:$H$697,3,0)</f>
        <v>#N/A</v>
      </c>
      <c r="G138" s="24">
        <f>VLOOKUP($A138,'Alianza-4'!$A$1:$H$1012,3,0)</f>
        <v>-3.0411936516671133E-3</v>
      </c>
      <c r="H138" s="24">
        <f>VLOOKUP($A138,'Serfinco-27'!$A$1:$H$983,3,0)</f>
        <v>-4.0110439580996419E-3</v>
      </c>
      <c r="I138" s="24">
        <f>VLOOKUP($A138,'Correval-19677'!$A$1:$H$1070,3,0)</f>
        <v>-2.5372510502792607E-3</v>
      </c>
      <c r="J138" s="24">
        <f>VLOOKUP($A138,'Ultabursatil-392'!$A$1:$H$1545,3,0)</f>
        <v>-7.4303116402504137E-3</v>
      </c>
      <c r="K138" s="24">
        <f>VLOOKUP($A138,'Corredores-5'!$A$1:$H$1257,3,0)</f>
        <v>-3.2012239632234446E-3</v>
      </c>
      <c r="L138" s="27" t="e">
        <f>VLOOKUP(A138,'Bancolombia-592'!$A$1:$H$677,3,0)</f>
        <v>#N/A</v>
      </c>
      <c r="M138" s="24">
        <f>VLOOKUP($A138,'ByR-2'!$A$1:$H$1035,3,0)</f>
        <v>-4.5089651920272025E-3</v>
      </c>
    </row>
    <row r="139" spans="1:13" s="25" customFormat="1" ht="12">
      <c r="A139" s="23">
        <v>40680</v>
      </c>
      <c r="B139" s="26" t="e">
        <f>VLOOKUP(A139,'Afin - 47'!$A$1:$H$695,3,0)</f>
        <v>#N/A</v>
      </c>
      <c r="C139" s="24">
        <f>VLOOKUP(A139,'Asesores vres-14'!$A$1:$H$1009,3,0)</f>
        <v>5.7555622375727805E-3</v>
      </c>
      <c r="D139" s="24">
        <f>VLOOKUP(A139,'Asesores Vres-57'!$A$1:$H$987,3,0)</f>
        <v>5.2603804849653416E-3</v>
      </c>
      <c r="E139" s="24">
        <f>VLOOKUP(A139,'Asesores Vres-58'!$A$1:$H$986,3,0)</f>
        <v>7.4112024802320065E-3</v>
      </c>
      <c r="F139" s="26" t="e">
        <f>VLOOKUP($A139,'Helm-81'!$A$1:$H$697,3,0)</f>
        <v>#N/A</v>
      </c>
      <c r="G139" s="24">
        <f>VLOOKUP($A139,'Alianza-4'!$A$1:$H$1012,3,0)</f>
        <v>5.7435747842882858E-3</v>
      </c>
      <c r="H139" s="24">
        <f>VLOOKUP($A139,'Serfinco-27'!$A$1:$H$983,3,0)</f>
        <v>6.1966198921949928E-3</v>
      </c>
      <c r="I139" s="24">
        <f>VLOOKUP($A139,'Correval-19677'!$A$1:$H$1070,3,0)</f>
        <v>5.2897451971103916E-3</v>
      </c>
      <c r="J139" s="24">
        <f>VLOOKUP($A139,'Ultabursatil-392'!$A$1:$H$1545,3,0)</f>
        <v>6.87820185666751E-3</v>
      </c>
      <c r="K139" s="24">
        <f>VLOOKUP($A139,'Corredores-5'!$A$1:$H$1257,3,0)</f>
        <v>7.6098272027497107E-3</v>
      </c>
      <c r="L139" s="27" t="e">
        <f>VLOOKUP(A139,'Bancolombia-592'!$A$1:$H$677,3,0)</f>
        <v>#N/A</v>
      </c>
      <c r="M139" s="24">
        <f>VLOOKUP($A139,'ByR-2'!$A$1:$H$1035,3,0)</f>
        <v>5.600803147160948E-3</v>
      </c>
    </row>
    <row r="140" spans="1:13" s="25" customFormat="1" ht="12">
      <c r="A140" s="23">
        <v>40681</v>
      </c>
      <c r="B140" s="26" t="e">
        <f>VLOOKUP(A140,'Afin - 47'!$A$1:$H$695,3,0)</f>
        <v>#N/A</v>
      </c>
      <c r="C140" s="24">
        <f>VLOOKUP(A140,'Asesores vres-14'!$A$1:$H$1009,3,0)</f>
        <v>-2.7182540867709357E-3</v>
      </c>
      <c r="D140" s="24">
        <f>VLOOKUP(A140,'Asesores Vres-57'!$A$1:$H$987,3,0)</f>
        <v>-2.815826354267676E-3</v>
      </c>
      <c r="E140" s="24">
        <f>VLOOKUP(A140,'Asesores Vres-58'!$A$1:$H$986,3,0)</f>
        <v>-1.5875440803336711E-3</v>
      </c>
      <c r="F140" s="26" t="e">
        <f>VLOOKUP($A140,'Helm-81'!$A$1:$H$697,3,0)</f>
        <v>#N/A</v>
      </c>
      <c r="G140" s="24">
        <f>VLOOKUP($A140,'Alianza-4'!$A$1:$H$1012,3,0)</f>
        <v>-4.5174892510070651E-4</v>
      </c>
      <c r="H140" s="24">
        <f>VLOOKUP($A140,'Serfinco-27'!$A$1:$H$983,3,0)</f>
        <v>-9.5373764361027702E-4</v>
      </c>
      <c r="I140" s="24">
        <f>VLOOKUP($A140,'Correval-19677'!$A$1:$H$1070,3,0)</f>
        <v>-4.8834152917989434E-4</v>
      </c>
      <c r="J140" s="24">
        <f>VLOOKUP($A140,'Ultabursatil-392'!$A$1:$H$1545,3,0)</f>
        <v>-3.8296365127466966E-3</v>
      </c>
      <c r="K140" s="24">
        <f>VLOOKUP($A140,'Corredores-5'!$A$1:$H$1257,3,0)</f>
        <v>-2.3547653814635231E-3</v>
      </c>
      <c r="L140" s="27" t="e">
        <f>VLOOKUP(A140,'Bancolombia-592'!$A$1:$H$677,3,0)</f>
        <v>#N/A</v>
      </c>
      <c r="M140" s="24">
        <f>VLOOKUP($A140,'ByR-2'!$A$1:$H$1035,3,0)</f>
        <v>4.7545712195376476E-3</v>
      </c>
    </row>
    <row r="141" spans="1:13" s="25" customFormat="1" ht="12">
      <c r="A141" s="23">
        <v>40682</v>
      </c>
      <c r="B141" s="26" t="e">
        <f>VLOOKUP(A141,'Afin - 47'!$A$1:$H$695,3,0)</f>
        <v>#N/A</v>
      </c>
      <c r="C141" s="24">
        <f>VLOOKUP(A141,'Asesores vres-14'!$A$1:$H$1009,3,0)</f>
        <v>-6.5788759866260088E-3</v>
      </c>
      <c r="D141" s="24">
        <f>VLOOKUP(A141,'Asesores Vres-57'!$A$1:$H$987,3,0)</f>
        <v>-5.8469396809517019E-3</v>
      </c>
      <c r="E141" s="24">
        <f>VLOOKUP(A141,'Asesores Vres-58'!$A$1:$H$986,3,0)</f>
        <v>-2.4821793275371391E-3</v>
      </c>
      <c r="F141" s="26" t="e">
        <f>VLOOKUP($A141,'Helm-81'!$A$1:$H$697,3,0)</f>
        <v>#N/A</v>
      </c>
      <c r="G141" s="24">
        <f>VLOOKUP($A141,'Alianza-4'!$A$1:$H$1012,3,0)</f>
        <v>-4.1259792886257562E-3</v>
      </c>
      <c r="H141" s="24">
        <f>VLOOKUP($A141,'Serfinco-27'!$A$1:$H$983,3,0)</f>
        <v>-3.4793653432128972E-3</v>
      </c>
      <c r="I141" s="24">
        <f>VLOOKUP($A141,'Correval-19677'!$A$1:$H$1070,3,0)</f>
        <v>-4.8440519578229488E-3</v>
      </c>
      <c r="J141" s="24">
        <f>VLOOKUP($A141,'Ultabursatil-392'!$A$1:$H$1545,3,0)</f>
        <v>-7.2504857851308484E-3</v>
      </c>
      <c r="K141" s="24">
        <f>VLOOKUP($A141,'Corredores-5'!$A$1:$H$1257,3,0)</f>
        <v>-6.1187296165464023E-3</v>
      </c>
      <c r="L141" s="27" t="e">
        <f>VLOOKUP(A141,'Bancolombia-592'!$A$1:$H$677,3,0)</f>
        <v>#N/A</v>
      </c>
      <c r="M141" s="24">
        <f>VLOOKUP($A141,'ByR-2'!$A$1:$H$1035,3,0)</f>
        <v>-8.2247528053076922E-3</v>
      </c>
    </row>
    <row r="142" spans="1:13" s="25" customFormat="1" ht="12">
      <c r="A142" s="23">
        <v>40683</v>
      </c>
      <c r="B142" s="26" t="e">
        <f>VLOOKUP(A142,'Afin - 47'!$A$1:$H$695,3,0)</f>
        <v>#N/A</v>
      </c>
      <c r="C142" s="24">
        <f>VLOOKUP(A142,'Asesores vres-14'!$A$1:$H$1009,3,0)</f>
        <v>9.6240043452651099E-4</v>
      </c>
      <c r="D142" s="24">
        <f>VLOOKUP(A142,'Asesores Vres-57'!$A$1:$H$987,3,0)</f>
        <v>6.6604199689076734E-4</v>
      </c>
      <c r="E142" s="24">
        <f>VLOOKUP(A142,'Asesores Vres-58'!$A$1:$H$986,3,0)</f>
        <v>2.0424242724387358E-3</v>
      </c>
      <c r="F142" s="26" t="e">
        <f>VLOOKUP($A142,'Helm-81'!$A$1:$H$697,3,0)</f>
        <v>#N/A</v>
      </c>
      <c r="G142" s="24">
        <f>VLOOKUP($A142,'Alianza-4'!$A$1:$H$1012,3,0)</f>
        <v>2.8208981308667012E-3</v>
      </c>
      <c r="H142" s="24">
        <f>VLOOKUP($A142,'Serfinco-27'!$A$1:$H$983,3,0)</f>
        <v>1.5211273438098612E-3</v>
      </c>
      <c r="I142" s="24">
        <f>VLOOKUP($A142,'Correval-19677'!$A$1:$H$1070,3,0)</f>
        <v>3.0111550059479489E-3</v>
      </c>
      <c r="J142" s="24">
        <f>VLOOKUP($A142,'Ultabursatil-392'!$A$1:$H$1545,3,0)</f>
        <v>1.0208908734320515E-3</v>
      </c>
      <c r="K142" s="24">
        <f>VLOOKUP($A142,'Corredores-5'!$A$1:$H$1257,3,0)</f>
        <v>4.6902668769397233E-3</v>
      </c>
      <c r="L142" s="27" t="e">
        <f>VLOOKUP(A142,'Bancolombia-592'!$A$1:$H$677,3,0)</f>
        <v>#N/A</v>
      </c>
      <c r="M142" s="24">
        <f>VLOOKUP($A142,'ByR-2'!$A$1:$H$1035,3,0)</f>
        <v>2.2265978008741E-3</v>
      </c>
    </row>
    <row r="143" spans="1:13" s="25" customFormat="1" ht="12">
      <c r="A143" s="23">
        <v>40684</v>
      </c>
      <c r="B143" s="26" t="e">
        <f>VLOOKUP(A143,'Afin - 47'!$A$1:$H$695,3,0)</f>
        <v>#N/A</v>
      </c>
      <c r="C143" s="24">
        <f>VLOOKUP(A143,'Asesores vres-14'!$A$1:$H$1009,3,0)</f>
        <v>-4.814735564685341E-5</v>
      </c>
      <c r="D143" s="24">
        <f>VLOOKUP(A143,'Asesores Vres-57'!$A$1:$H$987,3,0)</f>
        <v>-4.9359524082323064E-5</v>
      </c>
      <c r="E143" s="24">
        <f>VLOOKUP(A143,'Asesores Vres-58'!$A$1:$H$986,3,0)</f>
        <v>-4.9586814916833703E-5</v>
      </c>
      <c r="F143" s="26" t="e">
        <f>VLOOKUP($A143,'Helm-81'!$A$1:$H$697,3,0)</f>
        <v>#N/A</v>
      </c>
      <c r="G143" s="24">
        <f>VLOOKUP($A143,'Alianza-4'!$A$1:$H$1012,3,0)</f>
        <v>-6.6666837364996802E-5</v>
      </c>
      <c r="H143" s="24">
        <f>VLOOKUP($A143,'Serfinco-27'!$A$1:$H$983,3,0)</f>
        <v>-1.0470255231057214E-4</v>
      </c>
      <c r="I143" s="24">
        <f>VLOOKUP($A143,'Correval-19677'!$A$1:$H$1070,3,0)</f>
        <v>-8.8068695694872232E-5</v>
      </c>
      <c r="J143" s="24">
        <f>VLOOKUP($A143,'Ultabursatil-392'!$A$1:$H$1545,3,0)</f>
        <v>-1.0120191549759303E-4</v>
      </c>
      <c r="K143" s="24">
        <f>VLOOKUP($A143,'Corredores-5'!$A$1:$H$1257,3,0)</f>
        <v>-1.4262217938883296E-4</v>
      </c>
      <c r="L143" s="27" t="e">
        <f>VLOOKUP(A143,'Bancolombia-592'!$A$1:$H$677,3,0)</f>
        <v>#N/A</v>
      </c>
      <c r="M143" s="24">
        <f>VLOOKUP($A143,'ByR-2'!$A$1:$H$1035,3,0)</f>
        <v>-6.9652924290212757E-5</v>
      </c>
    </row>
    <row r="144" spans="1:13" s="25" customFormat="1" ht="12">
      <c r="A144" s="23">
        <v>40685</v>
      </c>
      <c r="B144" s="26" t="e">
        <f>VLOOKUP(A144,'Afin - 47'!$A$1:$H$695,3,0)</f>
        <v>#N/A</v>
      </c>
      <c r="C144" s="24">
        <f>VLOOKUP(A144,'Asesores vres-14'!$A$1:$H$1009,3,0)</f>
        <v>-4.8147610807553826E-5</v>
      </c>
      <c r="D144" s="24">
        <f>VLOOKUP(A144,'Asesores Vres-57'!$A$1:$H$987,3,0)</f>
        <v>-4.9359634735845244E-5</v>
      </c>
      <c r="E144" s="24">
        <f>VLOOKUP(A144,'Asesores Vres-58'!$A$1:$H$986,3,0)</f>
        <v>-4.9589479598056556E-5</v>
      </c>
      <c r="F144" s="26" t="e">
        <f>VLOOKUP($A144,'Helm-81'!$A$1:$H$697,3,0)</f>
        <v>#N/A</v>
      </c>
      <c r="G144" s="24">
        <f>VLOOKUP($A144,'Alianza-4'!$A$1:$H$1012,3,0)</f>
        <v>-6.6666141858150662E-5</v>
      </c>
      <c r="H144" s="24">
        <f>VLOOKUP($A144,'Serfinco-27'!$A$1:$H$983,3,0)</f>
        <v>-1.0470185686597013E-4</v>
      </c>
      <c r="I144" s="24">
        <f>VLOOKUP($A144,'Correval-19677'!$A$1:$H$1070,3,0)</f>
        <v>-8.806384838913008E-5</v>
      </c>
      <c r="J144" s="24">
        <f>VLOOKUP($A144,'Ultabursatil-392'!$A$1:$H$1545,3,0)</f>
        <v>-1.0120311987614325E-4</v>
      </c>
      <c r="K144" s="24">
        <f>VLOOKUP($A144,'Corredores-5'!$A$1:$H$1257,3,0)</f>
        <v>-1.4081459168999082E-4</v>
      </c>
      <c r="L144" s="27" t="e">
        <f>VLOOKUP(A144,'Bancolombia-592'!$A$1:$H$677,3,0)</f>
        <v>#N/A</v>
      </c>
      <c r="M144" s="24">
        <f>VLOOKUP($A144,'ByR-2'!$A$1:$H$1035,3,0)</f>
        <v>-6.9651251617751185E-5</v>
      </c>
    </row>
    <row r="145" spans="1:13" s="25" customFormat="1" ht="12">
      <c r="A145" s="23">
        <v>40686</v>
      </c>
      <c r="B145" s="26" t="e">
        <f>VLOOKUP(A145,'Afin - 47'!$A$1:$H$695,3,0)</f>
        <v>#N/A</v>
      </c>
      <c r="C145" s="24">
        <f>VLOOKUP(A145,'Asesores vres-14'!$A$1:$H$1009,3,0)</f>
        <v>-2.5259947052027676E-4</v>
      </c>
      <c r="D145" s="24">
        <f>VLOOKUP(A145,'Asesores Vres-57'!$A$1:$H$987,3,0)</f>
        <v>-3.2072220755176371E-4</v>
      </c>
      <c r="E145" s="24">
        <f>VLOOKUP(A145,'Asesores Vres-58'!$A$1:$H$986,3,0)</f>
        <v>-1.1252557464633474E-3</v>
      </c>
      <c r="F145" s="26" t="e">
        <f>VLOOKUP($A145,'Helm-81'!$A$1:$H$697,3,0)</f>
        <v>#N/A</v>
      </c>
      <c r="G145" s="24">
        <f>VLOOKUP($A145,'Alianza-4'!$A$1:$H$1012,3,0)</f>
        <v>-1.1506119294510209E-3</v>
      </c>
      <c r="H145" s="24">
        <f>VLOOKUP($A145,'Serfinco-27'!$A$1:$H$983,3,0)</f>
        <v>-4.8908034507066532E-4</v>
      </c>
      <c r="I145" s="24">
        <f>VLOOKUP($A145,'Correval-19677'!$A$1:$H$1070,3,0)</f>
        <v>-1.0298382763055079E-3</v>
      </c>
      <c r="J145" s="24">
        <f>VLOOKUP($A145,'Ultabursatil-392'!$A$1:$H$1545,3,0)</f>
        <v>-8.6295389583159767E-4</v>
      </c>
      <c r="K145" s="24">
        <f>VLOOKUP($A145,'Corredores-5'!$A$1:$H$1257,3,0)</f>
        <v>-9.4583469721386964E-4</v>
      </c>
      <c r="L145" s="27" t="e">
        <f>VLOOKUP(A145,'Bancolombia-592'!$A$1:$H$677,3,0)</f>
        <v>#N/A</v>
      </c>
      <c r="M145" s="24">
        <f>VLOOKUP($A145,'ByR-2'!$A$1:$H$1035,3,0)</f>
        <v>-1.5006508181684315E-3</v>
      </c>
    </row>
    <row r="146" spans="1:13" s="25" customFormat="1" ht="12">
      <c r="A146" s="23">
        <v>40687</v>
      </c>
      <c r="B146" s="26" t="e">
        <f>VLOOKUP(A146,'Afin - 47'!$A$1:$H$695,3,0)</f>
        <v>#N/A</v>
      </c>
      <c r="C146" s="24">
        <f>VLOOKUP(A146,'Asesores vres-14'!$A$1:$H$1009,3,0)</f>
        <v>1.3305294727514669E-3</v>
      </c>
      <c r="D146" s="24">
        <f>VLOOKUP(A146,'Asesores Vres-57'!$A$1:$H$987,3,0)</f>
        <v>2.6304172124451122E-3</v>
      </c>
      <c r="E146" s="24">
        <f>VLOOKUP(A146,'Asesores Vres-58'!$A$1:$H$986,3,0)</f>
        <v>7.1732722815728766E-3</v>
      </c>
      <c r="F146" s="26" t="e">
        <f>VLOOKUP($A146,'Helm-81'!$A$1:$H$697,3,0)</f>
        <v>#N/A</v>
      </c>
      <c r="G146" s="24">
        <f>VLOOKUP($A146,'Alianza-4'!$A$1:$H$1012,3,0)</f>
        <v>5.6748354005408909E-3</v>
      </c>
      <c r="H146" s="24">
        <f>VLOOKUP($A146,'Serfinco-27'!$A$1:$H$983,3,0)</f>
        <v>5.9491015246615955E-3</v>
      </c>
      <c r="I146" s="24">
        <f>VLOOKUP($A146,'Correval-19677'!$A$1:$H$1070,3,0)</f>
        <v>6.2908053103817186E-3</v>
      </c>
      <c r="J146" s="24">
        <f>VLOOKUP($A146,'Ultabursatil-392'!$A$1:$H$1545,3,0)</f>
        <v>2.7952228506717362E-3</v>
      </c>
      <c r="K146" s="24">
        <f>VLOOKUP($A146,'Corredores-5'!$A$1:$H$1257,3,0)</f>
        <v>6.7830044834009196E-3</v>
      </c>
      <c r="L146" s="27" t="e">
        <f>VLOOKUP(A146,'Bancolombia-592'!$A$1:$H$677,3,0)</f>
        <v>#N/A</v>
      </c>
      <c r="M146" s="24">
        <f>VLOOKUP($A146,'ByR-2'!$A$1:$H$1035,3,0)</f>
        <v>1.16531244338862E-2</v>
      </c>
    </row>
    <row r="147" spans="1:13" s="25" customFormat="1" ht="12">
      <c r="A147" s="23">
        <v>40688</v>
      </c>
      <c r="B147" s="26" t="e">
        <f>VLOOKUP(A147,'Afin - 47'!$A$1:$H$695,3,0)</f>
        <v>#N/A</v>
      </c>
      <c r="C147" s="24">
        <f>VLOOKUP(A147,'Asesores vres-14'!$A$1:$H$1009,3,0)</f>
        <v>2.054678646765879E-3</v>
      </c>
      <c r="D147" s="24">
        <f>VLOOKUP(A147,'Asesores Vres-57'!$A$1:$H$987,3,0)</f>
        <v>1.4631074579925037E-3</v>
      </c>
      <c r="E147" s="24">
        <f>VLOOKUP(A147,'Asesores Vres-58'!$A$1:$H$986,3,0)</f>
        <v>-2.1190707826148594E-3</v>
      </c>
      <c r="F147" s="26" t="e">
        <f>VLOOKUP($A147,'Helm-81'!$A$1:$H$697,3,0)</f>
        <v>#N/A</v>
      </c>
      <c r="G147" s="24">
        <f>VLOOKUP($A147,'Alianza-4'!$A$1:$H$1012,3,0)</f>
        <v>-2.4293604606884095E-3</v>
      </c>
      <c r="H147" s="24">
        <f>VLOOKUP($A147,'Serfinco-27'!$A$1:$H$983,3,0)</f>
        <v>-1.1159953765562014E-3</v>
      </c>
      <c r="I147" s="24">
        <f>VLOOKUP($A147,'Correval-19677'!$A$1:$H$1070,3,0)</f>
        <v>-2.3600753553842586E-3</v>
      </c>
      <c r="J147" s="24">
        <f>VLOOKUP($A147,'Ultabursatil-392'!$A$1:$H$1545,3,0)</f>
        <v>-4.3944788569222446E-4</v>
      </c>
      <c r="K147" s="24">
        <f>VLOOKUP($A147,'Corredores-5'!$A$1:$H$1257,3,0)</f>
        <v>-1.5108793165530805E-3</v>
      </c>
      <c r="L147" s="27" t="e">
        <f>VLOOKUP(A147,'Bancolombia-592'!$A$1:$H$677,3,0)</f>
        <v>#N/A</v>
      </c>
      <c r="M147" s="24">
        <f>VLOOKUP($A147,'ByR-2'!$A$1:$H$1035,3,0)</f>
        <v>7.8502219809925226E-3</v>
      </c>
    </row>
    <row r="148" spans="1:13" s="25" customFormat="1" ht="12">
      <c r="A148" s="23">
        <v>40689</v>
      </c>
      <c r="B148" s="26" t="e">
        <f>VLOOKUP(A148,'Afin - 47'!$A$1:$H$695,3,0)</f>
        <v>#N/A</v>
      </c>
      <c r="C148" s="24">
        <f>VLOOKUP(A148,'Asesores vres-14'!$A$1:$H$1009,3,0)</f>
        <v>1.1303386068219692E-2</v>
      </c>
      <c r="D148" s="24">
        <f>VLOOKUP(A148,'Asesores Vres-57'!$A$1:$H$987,3,0)</f>
        <v>1.0873025091613217E-2</v>
      </c>
      <c r="E148" s="24">
        <f>VLOOKUP(A148,'Asesores Vres-58'!$A$1:$H$986,3,0)</f>
        <v>8.4375370589992362E-3</v>
      </c>
      <c r="F148" s="26" t="e">
        <f>VLOOKUP($A148,'Helm-81'!$A$1:$H$697,3,0)</f>
        <v>#N/A</v>
      </c>
      <c r="G148" s="24">
        <f>VLOOKUP($A148,'Alianza-4'!$A$1:$H$1012,3,0)</f>
        <v>6.6130200188857713E-3</v>
      </c>
      <c r="H148" s="24">
        <f>VLOOKUP($A148,'Serfinco-27'!$A$1:$H$983,3,0)</f>
        <v>8.4808231990580116E-3</v>
      </c>
      <c r="I148" s="24">
        <f>VLOOKUP($A148,'Correval-19677'!$A$1:$H$1070,3,0)</f>
        <v>6.6611672655669018E-3</v>
      </c>
      <c r="J148" s="24">
        <f>VLOOKUP($A148,'Ultabursatil-392'!$A$1:$H$1545,3,0)</f>
        <v>1.0347226425503878E-2</v>
      </c>
      <c r="K148" s="24">
        <f>VLOOKUP($A148,'Corredores-5'!$A$1:$H$1257,3,0)</f>
        <v>8.9276985814820044E-3</v>
      </c>
      <c r="L148" s="27" t="e">
        <f>VLOOKUP(A148,'Bancolombia-592'!$A$1:$H$677,3,0)</f>
        <v>#N/A</v>
      </c>
      <c r="M148" s="24">
        <f>VLOOKUP($A148,'ByR-2'!$A$1:$H$1035,3,0)</f>
        <v>7.9572197762112704E-3</v>
      </c>
    </row>
    <row r="149" spans="1:13" s="25" customFormat="1" ht="12">
      <c r="A149" s="23">
        <v>40690</v>
      </c>
      <c r="B149" s="26" t="e">
        <f>VLOOKUP(A149,'Afin - 47'!$A$1:$H$695,3,0)</f>
        <v>#N/A</v>
      </c>
      <c r="C149" s="24">
        <f>VLOOKUP(A149,'Asesores vres-14'!$A$1:$H$1009,3,0)</f>
        <v>-4.5225302567312357E-4</v>
      </c>
      <c r="D149" s="24">
        <f>VLOOKUP(A149,'Asesores Vres-57'!$A$1:$H$987,3,0)</f>
        <v>-9.8543205748659974E-4</v>
      </c>
      <c r="E149" s="24">
        <f>VLOOKUP(A149,'Asesores Vres-58'!$A$1:$H$986,3,0)</f>
        <v>-5.6865358835316948E-4</v>
      </c>
      <c r="F149" s="26" t="e">
        <f>VLOOKUP($A149,'Helm-81'!$A$1:$H$697,3,0)</f>
        <v>#N/A</v>
      </c>
      <c r="G149" s="24">
        <f>VLOOKUP($A149,'Alianza-4'!$A$1:$H$1012,3,0)</f>
        <v>-1.5109408843522925E-3</v>
      </c>
      <c r="H149" s="24">
        <f>VLOOKUP($A149,'Serfinco-27'!$A$1:$H$983,3,0)</f>
        <v>-2.10911812210503E-4</v>
      </c>
      <c r="I149" s="24">
        <f>VLOOKUP($A149,'Correval-19677'!$A$1:$H$1070,3,0)</f>
        <v>-1.373096822962424E-3</v>
      </c>
      <c r="J149" s="24">
        <f>VLOOKUP($A149,'Ultabursatil-392'!$A$1:$H$1545,3,0)</f>
        <v>-1.7524475078823417E-3</v>
      </c>
      <c r="K149" s="24">
        <f>VLOOKUP($A149,'Corredores-5'!$A$1:$H$1257,3,0)</f>
        <v>-3.5073331168123702E-4</v>
      </c>
      <c r="L149" s="27" t="e">
        <f>VLOOKUP(A149,'Bancolombia-592'!$A$1:$H$677,3,0)</f>
        <v>#N/A</v>
      </c>
      <c r="M149" s="24">
        <f>VLOOKUP($A149,'ByR-2'!$A$1:$H$1035,3,0)</f>
        <v>1.8312790270696598E-3</v>
      </c>
    </row>
    <row r="150" spans="1:13" s="25" customFormat="1" ht="12">
      <c r="A150" s="23">
        <v>40691</v>
      </c>
      <c r="B150" s="26" t="e">
        <f>VLOOKUP(A150,'Afin - 47'!$A$1:$H$695,3,0)</f>
        <v>#N/A</v>
      </c>
      <c r="C150" s="24">
        <f>VLOOKUP(A150,'Asesores vres-14'!$A$1:$H$1009,3,0)</f>
        <v>-4.8120867729865561E-5</v>
      </c>
      <c r="D150" s="24">
        <f>VLOOKUP(A150,'Asesores Vres-57'!$A$1:$H$987,3,0)</f>
        <v>-4.9318143461213616E-5</v>
      </c>
      <c r="E150" s="24">
        <f>VLOOKUP(A150,'Asesores Vres-58'!$A$1:$H$986,3,0)</f>
        <v>-4.9583032331208345E-5</v>
      </c>
      <c r="F150" s="26" t="e">
        <f>VLOOKUP($A150,'Helm-81'!$A$1:$H$697,3,0)</f>
        <v>#N/A</v>
      </c>
      <c r="G150" s="24">
        <f>VLOOKUP($A150,'Alianza-4'!$A$1:$H$1012,3,0)</f>
        <v>-6.7020182171093225E-5</v>
      </c>
      <c r="H150" s="24">
        <f>VLOOKUP($A150,'Serfinco-27'!$A$1:$H$983,3,0)</f>
        <v>-1.0597460653996933E-4</v>
      </c>
      <c r="I150" s="24">
        <f>VLOOKUP($A150,'Correval-19677'!$A$1:$H$1070,3,0)</f>
        <v>-8.1073767860248612E-5</v>
      </c>
      <c r="J150" s="24">
        <f>VLOOKUP($A150,'Ultabursatil-392'!$A$1:$H$1545,3,0)</f>
        <v>-7.2094414880241711E-5</v>
      </c>
      <c r="K150" s="24">
        <f>VLOOKUP($A150,'Corredores-5'!$A$1:$H$1257,3,0)</f>
        <v>1.9489253542219274E-3</v>
      </c>
      <c r="L150" s="27" t="e">
        <f>VLOOKUP(A150,'Bancolombia-592'!$A$1:$H$677,3,0)</f>
        <v>#N/A</v>
      </c>
      <c r="M150" s="24">
        <f>VLOOKUP($A150,'ByR-2'!$A$1:$H$1035,3,0)</f>
        <v>-7.4845089215900922E-5</v>
      </c>
    </row>
    <row r="151" spans="1:13" s="25" customFormat="1" ht="12">
      <c r="A151" s="23">
        <v>40692</v>
      </c>
      <c r="B151" s="26" t="e">
        <f>VLOOKUP(A151,'Afin - 47'!$A$1:$H$695,3,0)</f>
        <v>#N/A</v>
      </c>
      <c r="C151" s="24">
        <f>VLOOKUP(A151,'Asesores vres-14'!$A$1:$H$1009,3,0)</f>
        <v>-4.812077184376471E-5</v>
      </c>
      <c r="D151" s="24">
        <f>VLOOKUP(A151,'Asesores Vres-57'!$A$1:$H$987,3,0)</f>
        <v>-4.9317885585455549E-5</v>
      </c>
      <c r="E151" s="24">
        <f>VLOOKUP(A151,'Asesores Vres-58'!$A$1:$H$986,3,0)</f>
        <v>-4.9582542680951684E-5</v>
      </c>
      <c r="F151" s="26" t="e">
        <f>VLOOKUP($A151,'Helm-81'!$A$1:$H$697,3,0)</f>
        <v>#N/A</v>
      </c>
      <c r="G151" s="24">
        <f>VLOOKUP($A151,'Alianza-4'!$A$1:$H$1012,3,0)</f>
        <v>-6.7019177229514691E-5</v>
      </c>
      <c r="H151" s="24">
        <f>VLOOKUP($A151,'Serfinco-27'!$A$1:$H$983,3,0)</f>
        <v>-1.059741634824619E-4</v>
      </c>
      <c r="I151" s="24">
        <f>VLOOKUP($A151,'Correval-19677'!$A$1:$H$1070,3,0)</f>
        <v>-8.1067334694751895E-5</v>
      </c>
      <c r="J151" s="24">
        <f>VLOOKUP($A151,'Ultabursatil-392'!$A$1:$H$1545,3,0)</f>
        <v>-9.852984019061976E-5</v>
      </c>
      <c r="K151" s="24">
        <f>VLOOKUP($A151,'Corredores-5'!$A$1:$H$1257,3,0)</f>
        <v>-1.3691603292938844E-4</v>
      </c>
      <c r="L151" s="27" t="e">
        <f>VLOOKUP(A151,'Bancolombia-592'!$A$1:$H$677,3,0)</f>
        <v>#N/A</v>
      </c>
      <c r="M151" s="24">
        <f>VLOOKUP($A151,'ByR-2'!$A$1:$H$1035,3,0)</f>
        <v>-7.4844244774525129E-5</v>
      </c>
    </row>
    <row r="152" spans="1:13" s="25" customFormat="1" ht="12">
      <c r="A152" s="23">
        <v>40693</v>
      </c>
      <c r="B152" s="26" t="e">
        <f>VLOOKUP(A152,'Afin - 47'!$A$1:$H$695,3,0)</f>
        <v>#N/A</v>
      </c>
      <c r="C152" s="24">
        <f>VLOOKUP(A152,'Asesores vres-14'!$A$1:$H$1009,3,0)</f>
        <v>3.2686873156967272E-3</v>
      </c>
      <c r="D152" s="24">
        <f>VLOOKUP(A152,'Asesores Vres-57'!$A$1:$H$987,3,0)</f>
        <v>2.8758628855938152E-3</v>
      </c>
      <c r="E152" s="24">
        <f>VLOOKUP(A152,'Asesores Vres-58'!$A$1:$H$986,3,0)</f>
        <v>2.9963954212987864E-3</v>
      </c>
      <c r="F152" s="26" t="e">
        <f>VLOOKUP($A152,'Helm-81'!$A$1:$H$697,3,0)</f>
        <v>#N/A</v>
      </c>
      <c r="G152" s="24">
        <f>VLOOKUP($A152,'Alianza-4'!$A$1:$H$1012,3,0)</f>
        <v>2.2878491103730391E-3</v>
      </c>
      <c r="H152" s="24">
        <f>VLOOKUP($A152,'Serfinco-27'!$A$1:$H$983,3,0)</f>
        <v>1.5566633451178555E-3</v>
      </c>
      <c r="I152" s="24">
        <f>VLOOKUP($A152,'Correval-19677'!$A$1:$H$1070,3,0)</f>
        <v>1.627178158516088E-3</v>
      </c>
      <c r="J152" s="24">
        <f>VLOOKUP($A152,'Ultabursatil-392'!$A$1:$H$1545,3,0)</f>
        <v>2.7833619053996266E-3</v>
      </c>
      <c r="K152" s="24">
        <f>VLOOKUP($A152,'Corredores-5'!$A$1:$H$1257,3,0)</f>
        <v>2.0611160691279594E-3</v>
      </c>
      <c r="L152" s="27" t="e">
        <f>VLOOKUP(A152,'Bancolombia-592'!$A$1:$H$677,3,0)</f>
        <v>#N/A</v>
      </c>
      <c r="M152" s="24">
        <f>VLOOKUP($A152,'ByR-2'!$A$1:$H$1035,3,0)</f>
        <v>1.3261547713739991E-3</v>
      </c>
    </row>
    <row r="153" spans="1:13" s="25" customFormat="1" ht="12">
      <c r="A153" s="23">
        <v>40694</v>
      </c>
      <c r="B153" s="26" t="e">
        <f>VLOOKUP(A153,'Afin - 47'!$A$1:$H$695,3,0)</f>
        <v>#N/A</v>
      </c>
      <c r="C153" s="24">
        <f>VLOOKUP(A153,'Asesores vres-14'!$A$1:$H$1009,3,0)</f>
        <v>1.1519614036058652E-2</v>
      </c>
      <c r="D153" s="24">
        <f>VLOOKUP(A153,'Asesores Vres-57'!$A$1:$H$987,3,0)</f>
        <v>1.1389458181269869E-2</v>
      </c>
      <c r="E153" s="24">
        <f>VLOOKUP(A153,'Asesores Vres-58'!$A$1:$H$986,3,0)</f>
        <v>1.2070018857105595E-2</v>
      </c>
      <c r="F153" s="26" t="e">
        <f>VLOOKUP($A153,'Helm-81'!$A$1:$H$697,3,0)</f>
        <v>#N/A</v>
      </c>
      <c r="G153" s="24">
        <f>VLOOKUP($A153,'Alianza-4'!$A$1:$H$1012,3,0)</f>
        <v>1.0958839630832136E-2</v>
      </c>
      <c r="H153" s="24">
        <f>VLOOKUP($A153,'Serfinco-27'!$A$1:$H$983,3,0)</f>
        <v>1.2811343289613187E-2</v>
      </c>
      <c r="I153" s="24">
        <f>VLOOKUP($A153,'Correval-19677'!$A$1:$H$1070,3,0)</f>
        <v>9.4465045587449527E-3</v>
      </c>
      <c r="J153" s="24">
        <f>VLOOKUP($A153,'Ultabursatil-392'!$A$1:$H$1545,3,0)</f>
        <v>1.0534393820455552E-2</v>
      </c>
      <c r="K153" s="24">
        <f>VLOOKUP($A153,'Corredores-5'!$A$1:$H$1257,3,0)</f>
        <v>1.1737349687914352E-2</v>
      </c>
      <c r="L153" s="27" t="e">
        <f>VLOOKUP(A153,'Bancolombia-592'!$A$1:$H$677,3,0)</f>
        <v>#N/A</v>
      </c>
      <c r="M153" s="24">
        <f>VLOOKUP($A153,'ByR-2'!$A$1:$H$1035,3,0)</f>
        <v>1.1358440543151218E-2</v>
      </c>
    </row>
    <row r="154" spans="1:13" s="25" customFormat="1" ht="12">
      <c r="A154" s="23">
        <v>40695</v>
      </c>
      <c r="B154" s="26" t="e">
        <f>VLOOKUP(A154,'Afin - 47'!$A$1:$H$695,3,0)</f>
        <v>#N/A</v>
      </c>
      <c r="C154" s="24">
        <f>VLOOKUP(A154,'Asesores vres-14'!$A$1:$H$1009,3,0)</f>
        <v>-6.1239156454283754E-3</v>
      </c>
      <c r="D154" s="24">
        <f>VLOOKUP(A154,'Asesores Vres-57'!$A$1:$H$987,3,0)</f>
        <v>-5.9988387870569815E-3</v>
      </c>
      <c r="E154" s="24">
        <f>VLOOKUP(A154,'Asesores Vres-58'!$A$1:$H$986,3,0)</f>
        <v>-3.7439500878060253E-3</v>
      </c>
      <c r="F154" s="26" t="e">
        <f>VLOOKUP($A154,'Helm-81'!$A$1:$H$697,3,0)</f>
        <v>#N/A</v>
      </c>
      <c r="G154" s="24">
        <f>VLOOKUP($A154,'Alianza-4'!$A$1:$H$1012,3,0)</f>
        <v>-2.1291686494714196E-3</v>
      </c>
      <c r="H154" s="24">
        <f>VLOOKUP($A154,'Serfinco-27'!$A$1:$H$983,3,0)</f>
        <v>-4.8077737733164183E-3</v>
      </c>
      <c r="I154" s="24">
        <f>VLOOKUP($A154,'Correval-19677'!$A$1:$H$1070,3,0)</f>
        <v>-1.2872637374441544E-3</v>
      </c>
      <c r="J154" s="24">
        <f>VLOOKUP($A154,'Ultabursatil-392'!$A$1:$H$1545,3,0)</f>
        <v>-4.8380550195235078E-3</v>
      </c>
      <c r="K154" s="24">
        <f>VLOOKUP($A154,'Corredores-5'!$A$1:$H$1257,3,0)</f>
        <v>-3.0588673147673717E-3</v>
      </c>
      <c r="L154" s="27" t="e">
        <f>VLOOKUP(A154,'Bancolombia-592'!$A$1:$H$677,3,0)</f>
        <v>#N/A</v>
      </c>
      <c r="M154" s="24">
        <f>VLOOKUP($A154,'ByR-2'!$A$1:$H$1035,3,0)</f>
        <v>-2.9025286310729952E-3</v>
      </c>
    </row>
    <row r="155" spans="1:13" s="25" customFormat="1" ht="12">
      <c r="A155" s="23">
        <v>40696</v>
      </c>
      <c r="B155" s="26" t="e">
        <f>VLOOKUP(A155,'Afin - 47'!$A$1:$H$695,3,0)</f>
        <v>#N/A</v>
      </c>
      <c r="C155" s="24">
        <f>VLOOKUP(A155,'Asesores vres-14'!$A$1:$H$1009,3,0)</f>
        <v>-1.4625565908014308E-3</v>
      </c>
      <c r="D155" s="24">
        <f>VLOOKUP(A155,'Asesores Vres-57'!$A$1:$H$987,3,0)</f>
        <v>-1.6980919495129638E-3</v>
      </c>
      <c r="E155" s="24">
        <f>VLOOKUP(A155,'Asesores Vres-58'!$A$1:$H$986,3,0)</f>
        <v>-5.3191673026195671E-4</v>
      </c>
      <c r="F155" s="26" t="e">
        <f>VLOOKUP($A155,'Helm-81'!$A$1:$H$697,3,0)</f>
        <v>#N/A</v>
      </c>
      <c r="G155" s="24">
        <f>VLOOKUP($A155,'Alianza-4'!$A$1:$H$1012,3,0)</f>
        <v>-3.5620260984922132E-4</v>
      </c>
      <c r="H155" s="24">
        <f>VLOOKUP($A155,'Serfinco-27'!$A$1:$H$983,3,0)</f>
        <v>-1.5050828120207404E-3</v>
      </c>
      <c r="I155" s="24">
        <f>VLOOKUP($A155,'Correval-19677'!$A$1:$H$1070,3,0)</f>
        <v>2.976449888083153E-4</v>
      </c>
      <c r="J155" s="24">
        <f>VLOOKUP($A155,'Ultabursatil-392'!$A$1:$H$1545,3,0)</f>
        <v>-4.9979267830654579E-4</v>
      </c>
      <c r="K155" s="24">
        <f>VLOOKUP($A155,'Corredores-5'!$A$1:$H$1257,3,0)</f>
        <v>-5.4710496670007207E-4</v>
      </c>
      <c r="L155" s="27" t="e">
        <f>VLOOKUP(A155,'Bancolombia-592'!$A$1:$H$677,3,0)</f>
        <v>#N/A</v>
      </c>
      <c r="M155" s="24">
        <f>VLOOKUP($A155,'ByR-2'!$A$1:$H$1035,3,0)</f>
        <v>-3.4478250912174688E-3</v>
      </c>
    </row>
    <row r="156" spans="1:13" s="25" customFormat="1" ht="12">
      <c r="A156" s="23">
        <v>40697</v>
      </c>
      <c r="B156" s="26" t="e">
        <f>VLOOKUP(A156,'Afin - 47'!$A$1:$H$695,3,0)</f>
        <v>#N/A</v>
      </c>
      <c r="C156" s="24">
        <f>VLOOKUP(A156,'Asesores vres-14'!$A$1:$H$1009,3,0)</f>
        <v>9.4059411007716212E-5</v>
      </c>
      <c r="D156" s="24">
        <f>VLOOKUP(A156,'Asesores Vres-57'!$A$1:$H$987,3,0)</f>
        <v>-1.1887825987180521E-4</v>
      </c>
      <c r="E156" s="24">
        <f>VLOOKUP(A156,'Asesores Vres-58'!$A$1:$H$986,3,0)</f>
        <v>2.2822139802294324E-4</v>
      </c>
      <c r="F156" s="26" t="e">
        <f>VLOOKUP($A156,'Helm-81'!$A$1:$H$697,3,0)</f>
        <v>#N/A</v>
      </c>
      <c r="G156" s="24">
        <f>VLOOKUP($A156,'Alianza-4'!$A$1:$H$1012,3,0)</f>
        <v>-9.8681552213900656E-4</v>
      </c>
      <c r="H156" s="24">
        <f>VLOOKUP($A156,'Serfinco-27'!$A$1:$H$983,3,0)</f>
        <v>8.8059574429550161E-4</v>
      </c>
      <c r="I156" s="24">
        <f>VLOOKUP($A156,'Correval-19677'!$A$1:$H$1070,3,0)</f>
        <v>-8.2689626360847926E-4</v>
      </c>
      <c r="J156" s="24">
        <f>VLOOKUP($A156,'Ultabursatil-392'!$A$1:$H$1545,3,0)</f>
        <v>-2.9253257187352162E-3</v>
      </c>
      <c r="K156" s="24">
        <f>VLOOKUP($A156,'Corredores-5'!$A$1:$H$1257,3,0)</f>
        <v>-2.4186076695521218E-3</v>
      </c>
      <c r="L156" s="27" t="e">
        <f>VLOOKUP(A156,'Bancolombia-592'!$A$1:$H$677,3,0)</f>
        <v>#N/A</v>
      </c>
      <c r="M156" s="24">
        <f>VLOOKUP($A156,'ByR-2'!$A$1:$H$1035,3,0)</f>
        <v>4.4159822089113298E-3</v>
      </c>
    </row>
    <row r="157" spans="1:13" s="25" customFormat="1" ht="12">
      <c r="A157" s="23">
        <v>40698</v>
      </c>
      <c r="B157" s="26" t="e">
        <f>VLOOKUP(A157,'Afin - 47'!$A$1:$H$695,3,0)</f>
        <v>#N/A</v>
      </c>
      <c r="C157" s="24">
        <f>VLOOKUP(A157,'Asesores vres-14'!$A$1:$H$1009,3,0)</f>
        <v>-4.8118595988502049E-5</v>
      </c>
      <c r="D157" s="24">
        <f>VLOOKUP(A157,'Asesores Vres-57'!$A$1:$H$987,3,0)</f>
        <v>-4.9332688919159114E-5</v>
      </c>
      <c r="E157" s="24">
        <f>VLOOKUP(A157,'Asesores Vres-58'!$A$1:$H$986,3,0)</f>
        <v>-4.9560835614347553E-5</v>
      </c>
      <c r="F157" s="26" t="e">
        <f>VLOOKUP($A157,'Helm-81'!$A$1:$H$697,3,0)</f>
        <v>#N/A</v>
      </c>
      <c r="G157" s="24">
        <f>VLOOKUP($A157,'Alianza-4'!$A$1:$H$1012,3,0)</f>
        <v>-7.2788931617567577E-5</v>
      </c>
      <c r="H157" s="24">
        <f>VLOOKUP($A157,'Serfinco-27'!$A$1:$H$983,3,0)</f>
        <v>-1.0286285786569128E-4</v>
      </c>
      <c r="I157" s="24">
        <f>VLOOKUP($A157,'Correval-19677'!$A$1:$H$1070,3,0)</f>
        <v>-9.1631491590145629E-5</v>
      </c>
      <c r="J157" s="24">
        <f>VLOOKUP($A157,'Ultabursatil-392'!$A$1:$H$1545,3,0)</f>
        <v>-9.0416716189120361E-5</v>
      </c>
      <c r="K157" s="24">
        <f>VLOOKUP($A157,'Corredores-5'!$A$1:$H$1257,3,0)</f>
        <v>-2.0258354568735245E-4</v>
      </c>
      <c r="L157" s="27" t="e">
        <f>VLOOKUP(A157,'Bancolombia-592'!$A$1:$H$677,3,0)</f>
        <v>#N/A</v>
      </c>
      <c r="M157" s="24">
        <f>VLOOKUP($A157,'ByR-2'!$A$1:$H$1035,3,0)</f>
        <v>-7.7260803358358937E-5</v>
      </c>
    </row>
    <row r="158" spans="1:13" s="25" customFormat="1" ht="12">
      <c r="A158" s="23">
        <v>40699</v>
      </c>
      <c r="B158" s="26" t="e">
        <f>VLOOKUP(A158,'Afin - 47'!$A$1:$H$695,3,0)</f>
        <v>#N/A</v>
      </c>
      <c r="C158" s="24">
        <f>VLOOKUP(A158,'Asesores vres-14'!$A$1:$H$1009,3,0)</f>
        <v>-4.7796377433783535E-5</v>
      </c>
      <c r="D158" s="24">
        <f>VLOOKUP(A158,'Asesores Vres-57'!$A$1:$H$987,3,0)</f>
        <v>-4.8977033835489378E-5</v>
      </c>
      <c r="E158" s="24">
        <f>VLOOKUP(A158,'Asesores Vres-58'!$A$1:$H$986,3,0)</f>
        <v>-4.7532720948879268E-5</v>
      </c>
      <c r="F158" s="26" t="e">
        <f>VLOOKUP($A158,'Helm-81'!$A$1:$H$697,3,0)</f>
        <v>#N/A</v>
      </c>
      <c r="G158" s="24">
        <f>VLOOKUP($A158,'Alianza-4'!$A$1:$H$1012,3,0)</f>
        <v>-7.27882995125988E-5</v>
      </c>
      <c r="H158" s="24">
        <f>VLOOKUP($A158,'Serfinco-27'!$A$1:$H$983,3,0)</f>
        <v>-1.0286197964884629E-4</v>
      </c>
      <c r="I158" s="24">
        <f>VLOOKUP($A158,'Correval-19677'!$A$1:$H$1070,3,0)</f>
        <v>-9.162712359229728E-5</v>
      </c>
      <c r="J158" s="24">
        <f>VLOOKUP($A158,'Ultabursatil-392'!$A$1:$H$1545,3,0)</f>
        <v>-9.041677873530684E-5</v>
      </c>
      <c r="K158" s="24">
        <f>VLOOKUP($A158,'Corredores-5'!$A$1:$H$1257,3,0)</f>
        <v>-1.336150723205222E-4</v>
      </c>
      <c r="L158" s="27" t="e">
        <f>VLOOKUP(A158,'Bancolombia-592'!$A$1:$H$677,3,0)</f>
        <v>#N/A</v>
      </c>
      <c r="M158" s="24">
        <f>VLOOKUP($A158,'ByR-2'!$A$1:$H$1035,3,0)</f>
        <v>-7.7260295681864358E-5</v>
      </c>
    </row>
    <row r="159" spans="1:13" s="25" customFormat="1" ht="12">
      <c r="A159" s="23">
        <v>40700</v>
      </c>
      <c r="B159" s="26" t="e">
        <f>VLOOKUP(A159,'Afin - 47'!$A$1:$H$695,3,0)</f>
        <v>#N/A</v>
      </c>
      <c r="C159" s="24">
        <f>VLOOKUP(A159,'Asesores vres-14'!$A$1:$H$1009,3,0)</f>
        <v>-4.7796641552789349E-5</v>
      </c>
      <c r="D159" s="24">
        <f>VLOOKUP(A159,'Asesores Vres-57'!$A$1:$H$987,3,0)</f>
        <v>-5.0397310947828608E-5</v>
      </c>
      <c r="E159" s="24">
        <f>VLOOKUP(A159,'Asesores Vres-58'!$A$1:$H$986,3,0)</f>
        <v>-4.7535282134482089E-5</v>
      </c>
      <c r="F159" s="26" t="e">
        <f>VLOOKUP($A159,'Helm-81'!$A$1:$H$697,3,0)</f>
        <v>#N/A</v>
      </c>
      <c r="G159" s="24">
        <f>VLOOKUP($A159,'Alianza-4'!$A$1:$H$1012,3,0)</f>
        <v>-7.2787569652220813E-5</v>
      </c>
      <c r="H159" s="24">
        <f>VLOOKUP($A159,'Serfinco-27'!$A$1:$H$983,3,0)</f>
        <v>-1.0286094267675069E-4</v>
      </c>
      <c r="I159" s="24">
        <f>VLOOKUP($A159,'Correval-19677'!$A$1:$H$1070,3,0)</f>
        <v>-9.1622753623902783E-5</v>
      </c>
      <c r="J159" s="24">
        <f>VLOOKUP($A159,'Ultabursatil-392'!$A$1:$H$1545,3,0)</f>
        <v>-9.0416487772003299E-5</v>
      </c>
      <c r="K159" s="24">
        <f>VLOOKUP($A159,'Corredores-5'!$A$1:$H$1257,3,0)</f>
        <v>-1.3360327293417368E-4</v>
      </c>
      <c r="L159" s="27" t="e">
        <f>VLOOKUP(A159,'Bancolombia-592'!$A$1:$H$677,3,0)</f>
        <v>#N/A</v>
      </c>
      <c r="M159" s="24">
        <f>VLOOKUP($A159,'ByR-2'!$A$1:$H$1035,3,0)</f>
        <v>-7.7259787426431798E-5</v>
      </c>
    </row>
    <row r="160" spans="1:13" s="25" customFormat="1" ht="12">
      <c r="A160" s="23">
        <v>40701</v>
      </c>
      <c r="B160" s="26" t="e">
        <f>VLOOKUP(A160,'Afin - 47'!$A$1:$H$695,3,0)</f>
        <v>#N/A</v>
      </c>
      <c r="C160" s="24">
        <f>VLOOKUP(A160,'Asesores vres-14'!$A$1:$H$1009,3,0)</f>
        <v>-1.90452587616129E-3</v>
      </c>
      <c r="D160" s="24">
        <f>VLOOKUP(A160,'Asesores Vres-57'!$A$1:$H$987,3,0)</f>
        <v>-1.9141445773259542E-3</v>
      </c>
      <c r="E160" s="24">
        <f>VLOOKUP(A160,'Asesores Vres-58'!$A$1:$H$986,3,0)</f>
        <v>-1.9435380183626648E-3</v>
      </c>
      <c r="F160" s="26" t="e">
        <f>VLOOKUP($A160,'Helm-81'!$A$1:$H$697,3,0)</f>
        <v>#N/A</v>
      </c>
      <c r="G160" s="24">
        <f>VLOOKUP($A160,'Alianza-4'!$A$1:$H$1012,3,0)</f>
        <v>-2.5909178152107252E-3</v>
      </c>
      <c r="H160" s="24">
        <f>VLOOKUP($A160,'Serfinco-27'!$A$1:$H$983,3,0)</f>
        <v>-1.9698733815088527E-3</v>
      </c>
      <c r="I160" s="24">
        <f>VLOOKUP($A160,'Correval-19677'!$A$1:$H$1070,3,0)</f>
        <v>-1.9442279462167015E-3</v>
      </c>
      <c r="J160" s="24">
        <f>VLOOKUP($A160,'Ultabursatil-392'!$A$1:$H$1545,3,0)</f>
        <v>-4.6073297243033242E-3</v>
      </c>
      <c r="K160" s="24">
        <f>VLOOKUP($A160,'Corredores-5'!$A$1:$H$1257,3,0)</f>
        <v>-2.174442319119156E-3</v>
      </c>
      <c r="L160" s="27" t="e">
        <f>VLOOKUP(A160,'Bancolombia-592'!$A$1:$H$677,3,0)</f>
        <v>#N/A</v>
      </c>
      <c r="M160" s="24">
        <f>VLOOKUP($A160,'ByR-2'!$A$1:$H$1035,3,0)</f>
        <v>-1.8819527617743364E-3</v>
      </c>
    </row>
    <row r="161" spans="1:13" s="25" customFormat="1" ht="12">
      <c r="A161" s="23">
        <v>40702</v>
      </c>
      <c r="B161" s="26" t="e">
        <f>VLOOKUP(A161,'Afin - 47'!$A$1:$H$695,3,0)</f>
        <v>#N/A</v>
      </c>
      <c r="C161" s="24">
        <f>VLOOKUP(A161,'Asesores vres-14'!$A$1:$H$1009,3,0)</f>
        <v>1.4291775470812525E-3</v>
      </c>
      <c r="D161" s="24">
        <f>VLOOKUP(A161,'Asesores Vres-57'!$A$1:$H$987,3,0)</f>
        <v>3.3581176087616044E-3</v>
      </c>
      <c r="E161" s="24">
        <f>VLOOKUP(A161,'Asesores Vres-58'!$A$1:$H$986,3,0)</f>
        <v>2.4601150515070839E-3</v>
      </c>
      <c r="F161" s="26" t="e">
        <f>VLOOKUP($A161,'Helm-81'!$A$1:$H$697,3,0)</f>
        <v>#N/A</v>
      </c>
      <c r="G161" s="24">
        <f>VLOOKUP($A161,'Alianza-4'!$A$1:$H$1012,3,0)</f>
        <v>3.6945565187489625E-3</v>
      </c>
      <c r="H161" s="24">
        <f>VLOOKUP($A161,'Serfinco-27'!$A$1:$H$983,3,0)</f>
        <v>1.3965596904976407E-3</v>
      </c>
      <c r="I161" s="24">
        <f>VLOOKUP($A161,'Correval-19677'!$A$1:$H$1070,3,0)</f>
        <v>2.9077318056496722E-3</v>
      </c>
      <c r="J161" s="24">
        <f>VLOOKUP($A161,'Ultabursatil-392'!$A$1:$H$1545,3,0)</f>
        <v>2.1738689964190087E-3</v>
      </c>
      <c r="K161" s="24">
        <f>VLOOKUP($A161,'Corredores-5'!$A$1:$H$1257,3,0)</f>
        <v>2.3505545913741722E-3</v>
      </c>
      <c r="L161" s="27" t="e">
        <f>VLOOKUP(A161,'Bancolombia-592'!$A$1:$H$677,3,0)</f>
        <v>#N/A</v>
      </c>
      <c r="M161" s="24">
        <f>VLOOKUP($A161,'ByR-2'!$A$1:$H$1035,3,0)</f>
        <v>-1.8071033228355357E-3</v>
      </c>
    </row>
    <row r="162" spans="1:13" s="25" customFormat="1" ht="12">
      <c r="A162" s="23">
        <v>40703</v>
      </c>
      <c r="B162" s="26" t="e">
        <f>VLOOKUP(A162,'Afin - 47'!$A$1:$H$695,3,0)</f>
        <v>#N/A</v>
      </c>
      <c r="C162" s="24">
        <f>VLOOKUP(A162,'Asesores vres-14'!$A$1:$H$1009,3,0)</f>
        <v>-1.0526286804510426E-3</v>
      </c>
      <c r="D162" s="24">
        <f>VLOOKUP(A162,'Asesores Vres-57'!$A$1:$H$987,3,0)</f>
        <v>-1.3465830744054301E-3</v>
      </c>
      <c r="E162" s="24">
        <f>VLOOKUP(A162,'Asesores Vres-58'!$A$1:$H$986,3,0)</f>
        <v>-1.745977335917009E-3</v>
      </c>
      <c r="F162" s="26" t="e">
        <f>VLOOKUP($A162,'Helm-81'!$A$1:$H$697,3,0)</f>
        <v>#N/A</v>
      </c>
      <c r="G162" s="24">
        <f>VLOOKUP($A162,'Alianza-4'!$A$1:$H$1012,3,0)</f>
        <v>-1.9371911006276139E-4</v>
      </c>
      <c r="H162" s="24">
        <f>VLOOKUP($A162,'Serfinco-27'!$A$1:$H$983,3,0)</f>
        <v>-1.5627805553613003E-3</v>
      </c>
      <c r="I162" s="24">
        <f>VLOOKUP($A162,'Correval-19677'!$A$1:$H$1070,3,0)</f>
        <v>-1.5957563653801323E-4</v>
      </c>
      <c r="J162" s="24">
        <f>VLOOKUP($A162,'Ultabursatil-392'!$A$1:$H$1545,3,0)</f>
        <v>-1.9950210213087764E-3</v>
      </c>
      <c r="K162" s="24">
        <f>VLOOKUP($A162,'Corredores-5'!$A$1:$H$1257,3,0)</f>
        <v>9.4137774367155464E-4</v>
      </c>
      <c r="L162" s="27" t="e">
        <f>VLOOKUP(A162,'Bancolombia-592'!$A$1:$H$677,3,0)</f>
        <v>#N/A</v>
      </c>
      <c r="M162" s="24">
        <f>VLOOKUP($A162,'ByR-2'!$A$1:$H$1035,3,0)</f>
        <v>1.1349902947403675E-3</v>
      </c>
    </row>
    <row r="163" spans="1:13" s="25" customFormat="1" ht="12">
      <c r="A163" s="23">
        <v>40704</v>
      </c>
      <c r="B163" s="26" t="e">
        <f>VLOOKUP(A163,'Afin - 47'!$A$1:$H$695,3,0)</f>
        <v>#N/A</v>
      </c>
      <c r="C163" s="24">
        <f>VLOOKUP(A163,'Asesores vres-14'!$A$1:$H$1009,3,0)</f>
        <v>-1.4127549783916769E-3</v>
      </c>
      <c r="D163" s="24">
        <f>VLOOKUP(A163,'Asesores Vres-57'!$A$1:$H$987,3,0)</f>
        <v>-1.2258814315525941E-3</v>
      </c>
      <c r="E163" s="24">
        <f>VLOOKUP(A163,'Asesores Vres-58'!$A$1:$H$986,3,0)</f>
        <v>-5.9713403403059229E-4</v>
      </c>
      <c r="F163" s="26" t="e">
        <f>VLOOKUP($A163,'Helm-81'!$A$1:$H$697,3,0)</f>
        <v>#N/A</v>
      </c>
      <c r="G163" s="24">
        <f>VLOOKUP($A163,'Alianza-4'!$A$1:$H$1012,3,0)</f>
        <v>1.4364609674265678E-3</v>
      </c>
      <c r="H163" s="24">
        <f>VLOOKUP($A163,'Serfinco-27'!$A$1:$H$983,3,0)</f>
        <v>-1.1686089124872032E-3</v>
      </c>
      <c r="I163" s="24">
        <f>VLOOKUP($A163,'Correval-19677'!$A$1:$H$1070,3,0)</f>
        <v>-1.5519306877762089E-4</v>
      </c>
      <c r="J163" s="24">
        <f>VLOOKUP($A163,'Ultabursatil-392'!$A$1:$H$1545,3,0)</f>
        <v>1.2679940093757985E-3</v>
      </c>
      <c r="K163" s="24">
        <f>VLOOKUP($A163,'Corredores-5'!$A$1:$H$1257,3,0)</f>
        <v>3.4979310607843411E-4</v>
      </c>
      <c r="L163" s="27" t="e">
        <f>VLOOKUP(A163,'Bancolombia-592'!$A$1:$H$677,3,0)</f>
        <v>#N/A</v>
      </c>
      <c r="M163" s="24">
        <f>VLOOKUP($A163,'ByR-2'!$A$1:$H$1035,3,0)</f>
        <v>-2.858194938833201E-3</v>
      </c>
    </row>
    <row r="164" spans="1:13" s="25" customFormat="1" ht="12">
      <c r="A164" s="23">
        <v>40705</v>
      </c>
      <c r="B164" s="26" t="e">
        <f>VLOOKUP(A164,'Afin - 47'!$A$1:$H$695,3,0)</f>
        <v>#N/A</v>
      </c>
      <c r="C164" s="24">
        <f>VLOOKUP(A164,'Asesores vres-14'!$A$1:$H$1009,3,0)</f>
        <v>-4.7825370283530688E-5</v>
      </c>
      <c r="D164" s="24">
        <f>VLOOKUP(A164,'Asesores Vres-57'!$A$1:$H$987,3,0)</f>
        <v>-5.1173889664484701E-5</v>
      </c>
      <c r="E164" s="24">
        <f>VLOOKUP(A164,'Asesores Vres-58'!$A$1:$H$986,3,0)</f>
        <v>-4.7680587533422044E-5</v>
      </c>
      <c r="F164" s="26" t="e">
        <f>VLOOKUP($A164,'Helm-81'!$A$1:$H$697,3,0)</f>
        <v>#N/A</v>
      </c>
      <c r="G164" s="24">
        <f>VLOOKUP($A164,'Alianza-4'!$A$1:$H$1012,3,0)</f>
        <v>-6.3815728719659713E-5</v>
      </c>
      <c r="H164" s="24">
        <f>VLOOKUP($A164,'Serfinco-27'!$A$1:$H$983,3,0)</f>
        <v>-9.8886372807221076E-5</v>
      </c>
      <c r="I164" s="24">
        <f>VLOOKUP($A164,'Correval-19677'!$A$1:$H$1070,3,0)</f>
        <v>-1.0568331575764921E-4</v>
      </c>
      <c r="J164" s="24">
        <f>VLOOKUP($A164,'Ultabursatil-392'!$A$1:$H$1545,3,0)</f>
        <v>-1.0272219613795823E-4</v>
      </c>
      <c r="K164" s="24">
        <f>VLOOKUP($A164,'Corredores-5'!$A$1:$H$1257,3,0)</f>
        <v>-2.182606353228975E-4</v>
      </c>
      <c r="L164" s="27" t="e">
        <f>VLOOKUP(A164,'Bancolombia-592'!$A$1:$H$677,3,0)</f>
        <v>#N/A</v>
      </c>
      <c r="M164" s="24">
        <f>VLOOKUP($A164,'ByR-2'!$A$1:$H$1035,3,0)</f>
        <v>-7.7517191510426858E-5</v>
      </c>
    </row>
    <row r="165" spans="1:13" s="25" customFormat="1" ht="12">
      <c r="A165" s="23">
        <v>40706</v>
      </c>
      <c r="B165" s="26" t="e">
        <f>VLOOKUP(A165,'Afin - 47'!$A$1:$H$695,3,0)</f>
        <v>#N/A</v>
      </c>
      <c r="C165" s="24">
        <f>VLOOKUP(A165,'Asesores vres-14'!$A$1:$H$1009,3,0)</f>
        <v>-4.7825405839987847E-5</v>
      </c>
      <c r="D165" s="24">
        <f>VLOOKUP(A165,'Asesores Vres-57'!$A$1:$H$987,3,0)</f>
        <v>0</v>
      </c>
      <c r="E165" s="24">
        <f>VLOOKUP(A165,'Asesores Vres-58'!$A$1:$H$986,3,0)</f>
        <v>-4.7680644205425154E-5</v>
      </c>
      <c r="F165" s="26" t="e">
        <f>VLOOKUP($A165,'Helm-81'!$A$1:$H$697,3,0)</f>
        <v>#N/A</v>
      </c>
      <c r="G165" s="24">
        <f>VLOOKUP($A165,'Alianza-4'!$A$1:$H$1012,3,0)</f>
        <v>-6.3814659448968193E-5</v>
      </c>
      <c r="H165" s="24">
        <f>VLOOKUP($A165,'Serfinco-27'!$A$1:$H$983,3,0)</f>
        <v>-9.8851983977268635E-5</v>
      </c>
      <c r="I165" s="24">
        <f>VLOOKUP($A165,'Correval-19677'!$A$1:$H$1070,3,0)</f>
        <v>-1.056825967719106E-4</v>
      </c>
      <c r="J165" s="24">
        <f>VLOOKUP($A165,'Ultabursatil-392'!$A$1:$H$1545,3,0)</f>
        <v>-1.0272540402691453E-4</v>
      </c>
      <c r="K165" s="24">
        <f>VLOOKUP($A165,'Corredores-5'!$A$1:$H$1257,3,0)</f>
        <v>-1.3308346140542064E-4</v>
      </c>
      <c r="L165" s="27" t="e">
        <f>VLOOKUP(A165,'Bancolombia-592'!$A$1:$H$677,3,0)</f>
        <v>#N/A</v>
      </c>
      <c r="M165" s="24">
        <f>VLOOKUP($A165,'ByR-2'!$A$1:$H$1035,3,0)</f>
        <v>-7.7516933550867328E-5</v>
      </c>
    </row>
    <row r="166" spans="1:13" s="25" customFormat="1" ht="12">
      <c r="A166" s="23">
        <v>40707</v>
      </c>
      <c r="B166" s="26" t="e">
        <f>VLOOKUP(A166,'Afin - 47'!$A$1:$H$695,3,0)</f>
        <v>#N/A</v>
      </c>
      <c r="C166" s="24">
        <f>VLOOKUP(A166,'Asesores vres-14'!$A$1:$H$1009,3,0)</f>
        <v>-1.0992308594015589E-2</v>
      </c>
      <c r="D166" s="24">
        <f>VLOOKUP(A166,'Asesores Vres-57'!$A$1:$H$987,3,0)</f>
        <v>-1.038331992246359E-2</v>
      </c>
      <c r="E166" s="24">
        <f>VLOOKUP(A166,'Asesores Vres-58'!$A$1:$H$986,3,0)</f>
        <v>-1.05138740120665E-2</v>
      </c>
      <c r="F166" s="26" t="e">
        <f>VLOOKUP($A166,'Helm-81'!$A$1:$H$697,3,0)</f>
        <v>#N/A</v>
      </c>
      <c r="G166" s="24">
        <f>VLOOKUP($A166,'Alianza-4'!$A$1:$H$1012,3,0)</f>
        <v>-1.1700674027154337E-2</v>
      </c>
      <c r="H166" s="24">
        <f>VLOOKUP($A166,'Serfinco-27'!$A$1:$H$983,3,0)</f>
        <v>-1.1515483981291595E-2</v>
      </c>
      <c r="I166" s="24">
        <f>VLOOKUP($A166,'Correval-19677'!$A$1:$H$1070,3,0)</f>
        <v>-1.0679478539205433E-2</v>
      </c>
      <c r="J166" s="24">
        <f>VLOOKUP($A166,'Ultabursatil-392'!$A$1:$H$1545,3,0)</f>
        <v>-1.1505290867124048E-2</v>
      </c>
      <c r="K166" s="24">
        <f>VLOOKUP($A166,'Corredores-5'!$A$1:$H$1257,3,0)</f>
        <v>-1.182150846291726E-2</v>
      </c>
      <c r="L166" s="27" t="e">
        <f>VLOOKUP(A166,'Bancolombia-592'!$A$1:$H$677,3,0)</f>
        <v>#N/A</v>
      </c>
      <c r="M166" s="24">
        <f>VLOOKUP($A166,'ByR-2'!$A$1:$H$1035,3,0)</f>
        <v>-1.3072347195728595E-2</v>
      </c>
    </row>
    <row r="167" spans="1:13" s="25" customFormat="1" ht="12">
      <c r="A167" s="23">
        <v>40708</v>
      </c>
      <c r="B167" s="26" t="e">
        <f>VLOOKUP(A167,'Afin - 47'!$A$1:$H$695,3,0)</f>
        <v>#N/A</v>
      </c>
      <c r="C167" s="24">
        <f>VLOOKUP(A167,'Asesores vres-14'!$A$1:$H$1009,3,0)</f>
        <v>1.8819046369784125E-3</v>
      </c>
      <c r="D167" s="24">
        <f>VLOOKUP(A167,'Asesores Vres-57'!$A$1:$H$987,3,0)</f>
        <v>9.8494262987631727E-4</v>
      </c>
      <c r="E167" s="24">
        <f>VLOOKUP(A167,'Asesores Vres-58'!$A$1:$H$986,3,0)</f>
        <v>-5.1922128630565426E-4</v>
      </c>
      <c r="F167" s="26" t="e">
        <f>VLOOKUP($A167,'Helm-81'!$A$1:$H$697,3,0)</f>
        <v>#N/A</v>
      </c>
      <c r="G167" s="24">
        <f>VLOOKUP($A167,'Alianza-4'!$A$1:$H$1012,3,0)</f>
        <v>-1.2786759449361067E-3</v>
      </c>
      <c r="H167" s="24">
        <f>VLOOKUP($A167,'Serfinco-27'!$A$1:$H$983,3,0)</f>
        <v>-5.4406449270192963E-4</v>
      </c>
      <c r="I167" s="24">
        <f>VLOOKUP($A167,'Correval-19677'!$A$1:$H$1070,3,0)</f>
        <v>-1.2934014244983657E-3</v>
      </c>
      <c r="J167" s="24">
        <f>VLOOKUP($A167,'Ultabursatil-392'!$A$1:$H$1545,3,0)</f>
        <v>-6.4290033900585492E-4</v>
      </c>
      <c r="K167" s="24">
        <f>VLOOKUP($A167,'Corredores-5'!$A$1:$H$1257,3,0)</f>
        <v>3.4197222431025609E-4</v>
      </c>
      <c r="L167" s="27" t="e">
        <f>VLOOKUP(A167,'Bancolombia-592'!$A$1:$H$677,3,0)</f>
        <v>#N/A</v>
      </c>
      <c r="M167" s="24">
        <f>VLOOKUP($A167,'ByR-2'!$A$1:$H$1035,3,0)</f>
        <v>2.9641464503092907E-3</v>
      </c>
    </row>
    <row r="168" spans="1:13" s="25" customFormat="1" ht="12">
      <c r="A168" s="23">
        <v>40709</v>
      </c>
      <c r="B168" s="26" t="e">
        <f>VLOOKUP(A168,'Afin - 47'!$A$1:$H$695,3,0)</f>
        <v>#N/A</v>
      </c>
      <c r="C168" s="24">
        <f>VLOOKUP(A168,'Asesores vres-14'!$A$1:$H$1009,3,0)</f>
        <v>-1.7025842666624762E-2</v>
      </c>
      <c r="D168" s="24">
        <f>VLOOKUP(A168,'Asesores Vres-57'!$A$1:$H$987,3,0)</f>
        <v>-1.7423801666555341E-2</v>
      </c>
      <c r="E168" s="24">
        <f>VLOOKUP(A168,'Asesores Vres-58'!$A$1:$H$986,3,0)</f>
        <v>-1.5055208698263626E-2</v>
      </c>
      <c r="F168" s="26" t="e">
        <f>VLOOKUP($A168,'Helm-81'!$A$1:$H$697,3,0)</f>
        <v>#N/A</v>
      </c>
      <c r="G168" s="24">
        <f>VLOOKUP($A168,'Alianza-4'!$A$1:$H$1012,3,0)</f>
        <v>-1.1474882720757841E-2</v>
      </c>
      <c r="H168" s="24">
        <f>VLOOKUP($A168,'Serfinco-27'!$A$1:$H$983,3,0)</f>
        <v>-1.3379879275793302E-2</v>
      </c>
      <c r="I168" s="24">
        <f>VLOOKUP($A168,'Correval-19677'!$A$1:$H$1070,3,0)</f>
        <v>-1.3782800387499804E-2</v>
      </c>
      <c r="J168" s="24">
        <f>VLOOKUP($A168,'Ultabursatil-392'!$A$1:$H$1545,3,0)</f>
        <v>-1.6065195967033478E-2</v>
      </c>
      <c r="K168" s="24">
        <f>VLOOKUP($A168,'Corredores-5'!$A$1:$H$1257,3,0)</f>
        <v>-1.3277558800533851E-2</v>
      </c>
      <c r="L168" s="27" t="e">
        <f>VLOOKUP(A168,'Bancolombia-592'!$A$1:$H$677,3,0)</f>
        <v>#N/A</v>
      </c>
      <c r="M168" s="24">
        <f>VLOOKUP($A168,'ByR-2'!$A$1:$H$1035,3,0)</f>
        <v>-1.446629963254244E-2</v>
      </c>
    </row>
    <row r="169" spans="1:13" s="25" customFormat="1" ht="12">
      <c r="A169" s="23">
        <v>40710</v>
      </c>
      <c r="B169" s="26" t="e">
        <f>VLOOKUP(A169,'Afin - 47'!$A$1:$H$695,3,0)</f>
        <v>#N/A</v>
      </c>
      <c r="C169" s="24">
        <f>VLOOKUP(A169,'Asesores vres-14'!$A$1:$H$1009,3,0)</f>
        <v>-2.8700886323811326E-4</v>
      </c>
      <c r="D169" s="24">
        <f>VLOOKUP(A169,'Asesores Vres-57'!$A$1:$H$987,3,0)</f>
        <v>-3.866556871551569E-4</v>
      </c>
      <c r="E169" s="24">
        <f>VLOOKUP(A169,'Asesores Vres-58'!$A$1:$H$986,3,0)</f>
        <v>-9.2848977575213636E-4</v>
      </c>
      <c r="F169" s="26" t="e">
        <f>VLOOKUP($A169,'Helm-81'!$A$1:$H$697,3,0)</f>
        <v>#N/A</v>
      </c>
      <c r="G169" s="24">
        <f>VLOOKUP($A169,'Alianza-4'!$A$1:$H$1012,3,0)</f>
        <v>-5.9417014017830634E-4</v>
      </c>
      <c r="H169" s="24">
        <f>VLOOKUP($A169,'Serfinco-27'!$A$1:$H$983,3,0)</f>
        <v>-2.9660037406020241E-5</v>
      </c>
      <c r="I169" s="24">
        <f>VLOOKUP($A169,'Correval-19677'!$A$1:$H$1070,3,0)</f>
        <v>-8.3352676973368924E-4</v>
      </c>
      <c r="J169" s="24">
        <f>VLOOKUP($A169,'Ultabursatil-392'!$A$1:$H$1545,3,0)</f>
        <v>-1.6304026255113833E-3</v>
      </c>
      <c r="K169" s="24">
        <f>VLOOKUP($A169,'Corredores-5'!$A$1:$H$1257,3,0)</f>
        <v>-1.2229272099660326E-3</v>
      </c>
      <c r="L169" s="27" t="e">
        <f>VLOOKUP(A169,'Bancolombia-592'!$A$1:$H$677,3,0)</f>
        <v>#N/A</v>
      </c>
      <c r="M169" s="24">
        <f>VLOOKUP($A169,'ByR-2'!$A$1:$H$1035,3,0)</f>
        <v>-2.5026023395531066E-3</v>
      </c>
    </row>
    <row r="170" spans="1:13" s="25" customFormat="1" ht="12">
      <c r="A170" s="23">
        <v>40711</v>
      </c>
      <c r="B170" s="26" t="e">
        <f>VLOOKUP(A170,'Afin - 47'!$A$1:$H$695,3,0)</f>
        <v>#N/A</v>
      </c>
      <c r="C170" s="24">
        <f>VLOOKUP(A170,'Asesores vres-14'!$A$1:$H$1009,3,0)</f>
        <v>2.646536871501083E-4</v>
      </c>
      <c r="D170" s="24">
        <f>VLOOKUP(A170,'Asesores Vres-57'!$A$1:$H$987,3,0)</f>
        <v>2.0149478379365168E-4</v>
      </c>
      <c r="E170" s="24">
        <f>VLOOKUP(A170,'Asesores Vres-58'!$A$1:$H$986,3,0)</f>
        <v>1.1804697366879261E-4</v>
      </c>
      <c r="F170" s="26" t="e">
        <f>VLOOKUP($A170,'Helm-81'!$A$1:$H$697,3,0)</f>
        <v>#N/A</v>
      </c>
      <c r="G170" s="24">
        <f>VLOOKUP($A170,'Alianza-4'!$A$1:$H$1012,3,0)</f>
        <v>5.818698550638139E-3</v>
      </c>
      <c r="H170" s="24">
        <f>VLOOKUP($A170,'Serfinco-27'!$A$1:$H$983,3,0)</f>
        <v>8.1068990790387552E-4</v>
      </c>
      <c r="I170" s="24">
        <f>VLOOKUP($A170,'Correval-19677'!$A$1:$H$1070,3,0)</f>
        <v>1.7080238309919614E-3</v>
      </c>
      <c r="J170" s="24">
        <f>VLOOKUP($A170,'Ultabursatil-392'!$A$1:$H$1545,3,0)</f>
        <v>7.9168912557624736E-4</v>
      </c>
      <c r="K170" s="24">
        <f>VLOOKUP($A170,'Corredores-5'!$A$1:$H$1257,3,0)</f>
        <v>3.2503364058358917E-4</v>
      </c>
      <c r="L170" s="27" t="e">
        <f>VLOOKUP(A170,'Bancolombia-592'!$A$1:$H$677,3,0)</f>
        <v>#N/A</v>
      </c>
      <c r="M170" s="24">
        <f>VLOOKUP($A170,'ByR-2'!$A$1:$H$1035,3,0)</f>
        <v>2.2398543895904919E-5</v>
      </c>
    </row>
    <row r="171" spans="1:13" s="25" customFormat="1" ht="12">
      <c r="A171" s="23">
        <v>40712</v>
      </c>
      <c r="B171" s="26" t="e">
        <f>VLOOKUP(A171,'Afin - 47'!$A$1:$H$695,3,0)</f>
        <v>#N/A</v>
      </c>
      <c r="C171" s="24">
        <f>VLOOKUP(A171,'Asesores vres-14'!$A$1:$H$1009,3,0)</f>
        <v>-4.7835472513625061E-5</v>
      </c>
      <c r="D171" s="24">
        <f>VLOOKUP(A171,'Asesores Vres-57'!$A$1:$H$987,3,0)</f>
        <v>-5.2588443649026043E-5</v>
      </c>
      <c r="E171" s="24">
        <f>VLOOKUP(A171,'Asesores Vres-58'!$A$1:$H$986,3,0)</f>
        <v>-4.7684661180035363E-5</v>
      </c>
      <c r="F171" s="26" t="e">
        <f>VLOOKUP($A171,'Helm-81'!$A$1:$H$697,3,0)</f>
        <v>#N/A</v>
      </c>
      <c r="G171" s="24">
        <f>VLOOKUP($A171,'Alianza-4'!$A$1:$H$1012,3,0)</f>
        <v>5.5810193044320824E-4</v>
      </c>
      <c r="H171" s="24">
        <f>VLOOKUP($A171,'Serfinco-27'!$A$1:$H$983,3,0)</f>
        <v>-1.0048717350704975E-4</v>
      </c>
      <c r="I171" s="24">
        <f>VLOOKUP($A171,'Correval-19677'!$A$1:$H$1070,3,0)</f>
        <v>-1.0432549249355823E-4</v>
      </c>
      <c r="J171" s="24">
        <f>VLOOKUP($A171,'Ultabursatil-392'!$A$1:$H$1545,3,0)</f>
        <v>-1.2233298664564936E-4</v>
      </c>
      <c r="K171" s="24">
        <f>VLOOKUP($A171,'Corredores-5'!$A$1:$H$1257,3,0)</f>
        <v>-1.0968330933066944E-4</v>
      </c>
      <c r="L171" s="27" t="e">
        <f>VLOOKUP(A171,'Bancolombia-592'!$A$1:$H$677,3,0)</f>
        <v>#N/A</v>
      </c>
      <c r="M171" s="24">
        <f>VLOOKUP($A171,'ByR-2'!$A$1:$H$1035,3,0)</f>
        <v>-7.8189115146646226E-5</v>
      </c>
    </row>
    <row r="172" spans="1:13" s="25" customFormat="1" ht="12">
      <c r="A172" s="23">
        <v>40713</v>
      </c>
      <c r="B172" s="26" t="e">
        <f>VLOOKUP(A172,'Afin - 47'!$A$1:$H$695,3,0)</f>
        <v>#N/A</v>
      </c>
      <c r="C172" s="24">
        <f>VLOOKUP(A172,'Asesores vres-14'!$A$1:$H$1009,3,0)</f>
        <v>-4.7835448649993335E-5</v>
      </c>
      <c r="D172" s="24">
        <f>VLOOKUP(A172,'Asesores Vres-57'!$A$1:$H$987,3,0)</f>
        <v>-5.0973018282257803E-5</v>
      </c>
      <c r="E172" s="24">
        <f>VLOOKUP(A172,'Asesores Vres-58'!$A$1:$H$986,3,0)</f>
        <v>-4.7684657194121246E-5</v>
      </c>
      <c r="F172" s="26" t="e">
        <f>VLOOKUP($A172,'Helm-81'!$A$1:$H$697,3,0)</f>
        <v>#N/A</v>
      </c>
      <c r="G172" s="24">
        <f>VLOOKUP($A172,'Alianza-4'!$A$1:$H$1012,3,0)</f>
        <v>-6.359562979049523E-5</v>
      </c>
      <c r="H172" s="24">
        <f>VLOOKUP($A172,'Serfinco-27'!$A$1:$H$983,3,0)</f>
        <v>-1.0048562651041338E-4</v>
      </c>
      <c r="I172" s="24">
        <f>VLOOKUP($A172,'Correval-19677'!$A$1:$H$1070,3,0)</f>
        <v>-1.0432431199689239E-4</v>
      </c>
      <c r="J172" s="24">
        <f>VLOOKUP($A172,'Ultabursatil-392'!$A$1:$H$1545,3,0)</f>
        <v>-1.2234084477466599E-4</v>
      </c>
      <c r="K172" s="24">
        <f>VLOOKUP($A172,'Corredores-5'!$A$1:$H$1257,3,0)</f>
        <v>-1.3171470954323971E-4</v>
      </c>
      <c r="L172" s="27" t="e">
        <f>VLOOKUP(A172,'Bancolombia-592'!$A$1:$H$677,3,0)</f>
        <v>#N/A</v>
      </c>
      <c r="M172" s="24">
        <f>VLOOKUP($A172,'ByR-2'!$A$1:$H$1035,3,0)</f>
        <v>-7.8188939821132502E-5</v>
      </c>
    </row>
    <row r="173" spans="1:13" s="25" customFormat="1" ht="12">
      <c r="A173" s="23">
        <v>40714</v>
      </c>
      <c r="B173" s="26" t="e">
        <f>VLOOKUP(A173,'Afin - 47'!$A$1:$H$695,3,0)</f>
        <v>#N/A</v>
      </c>
      <c r="C173" s="24">
        <f>VLOOKUP(A173,'Asesores vres-14'!$A$1:$H$1009,3,0)</f>
        <v>1.6144355048834751E-3</v>
      </c>
      <c r="D173" s="24">
        <f>VLOOKUP(A173,'Asesores Vres-57'!$A$1:$H$987,3,0)</f>
        <v>1.2970462462121343E-3</v>
      </c>
      <c r="E173" s="24">
        <f>VLOOKUP(A173,'Asesores Vres-58'!$A$1:$H$986,3,0)</f>
        <v>-3.0838039263530025E-3</v>
      </c>
      <c r="F173" s="26" t="e">
        <f>VLOOKUP($A173,'Helm-81'!$A$1:$H$697,3,0)</f>
        <v>#N/A</v>
      </c>
      <c r="G173" s="24">
        <f>VLOOKUP($A173,'Alianza-4'!$A$1:$H$1012,3,0)</f>
        <v>-3.3383773505594352E-3</v>
      </c>
      <c r="H173" s="24">
        <f>VLOOKUP($A173,'Serfinco-27'!$A$1:$H$983,3,0)</f>
        <v>-2.7688408676490184E-3</v>
      </c>
      <c r="I173" s="24">
        <f>VLOOKUP($A173,'Correval-19677'!$A$1:$H$1070,3,0)</f>
        <v>-4.8664012334288112E-3</v>
      </c>
      <c r="J173" s="24">
        <f>VLOOKUP($A173,'Ultabursatil-392'!$A$1:$H$1545,3,0)</f>
        <v>1.7475391253449514E-4</v>
      </c>
      <c r="K173" s="24">
        <f>VLOOKUP($A173,'Corredores-5'!$A$1:$H$1257,3,0)</f>
        <v>-2.4836891944049768E-3</v>
      </c>
      <c r="L173" s="27" t="e">
        <f>VLOOKUP(A173,'Bancolombia-592'!$A$1:$H$677,3,0)</f>
        <v>#N/A</v>
      </c>
      <c r="M173" s="24">
        <f>VLOOKUP($A173,'ByR-2'!$A$1:$H$1035,3,0)</f>
        <v>1.4542118639282449E-3</v>
      </c>
    </row>
    <row r="174" spans="1:13" s="25" customFormat="1" ht="12">
      <c r="A174" s="23">
        <v>40715</v>
      </c>
      <c r="B174" s="26" t="e">
        <f>VLOOKUP(A174,'Afin - 47'!$A$1:$H$695,3,0)</f>
        <v>#N/A</v>
      </c>
      <c r="C174" s="24">
        <f>VLOOKUP(A174,'Asesores vres-14'!$A$1:$H$1009,3,0)</f>
        <v>9.5497823497568621E-3</v>
      </c>
      <c r="D174" s="24">
        <f>VLOOKUP(A174,'Asesores Vres-57'!$A$1:$H$987,3,0)</f>
        <v>9.5039305431649113E-3</v>
      </c>
      <c r="E174" s="24">
        <f>VLOOKUP(A174,'Asesores Vres-58'!$A$1:$H$986,3,0)</f>
        <v>6.9657821030744797E-3</v>
      </c>
      <c r="F174" s="26" t="e">
        <f>VLOOKUP($A174,'Helm-81'!$A$1:$H$697,3,0)</f>
        <v>#N/A</v>
      </c>
      <c r="G174" s="24">
        <f>VLOOKUP($A174,'Alianza-4'!$A$1:$H$1012,3,0)</f>
        <v>6.2910683657463771E-3</v>
      </c>
      <c r="H174" s="24">
        <f>VLOOKUP($A174,'Serfinco-27'!$A$1:$H$983,3,0)</f>
        <v>6.4928971749658657E-3</v>
      </c>
      <c r="I174" s="24">
        <f>VLOOKUP($A174,'Correval-19677'!$A$1:$H$1070,3,0)</f>
        <v>3.9351674165258501E-3</v>
      </c>
      <c r="J174" s="24">
        <f>VLOOKUP($A174,'Ultabursatil-392'!$A$1:$H$1545,3,0)</f>
        <v>9.4317798888192972E-3</v>
      </c>
      <c r="K174" s="24">
        <f>VLOOKUP($A174,'Corredores-5'!$A$1:$H$1257,3,0)</f>
        <v>6.2831389423667894E-3</v>
      </c>
      <c r="L174" s="27" t="e">
        <f>VLOOKUP(A174,'Bancolombia-592'!$A$1:$H$677,3,0)</f>
        <v>#N/A</v>
      </c>
      <c r="M174" s="24">
        <f>VLOOKUP($A174,'ByR-2'!$A$1:$H$1035,3,0)</f>
        <v>1.1302317362904242E-2</v>
      </c>
    </row>
    <row r="175" spans="1:13" s="25" customFormat="1" ht="12">
      <c r="A175" s="23">
        <v>40716</v>
      </c>
      <c r="B175" s="26" t="e">
        <f>VLOOKUP(A175,'Afin - 47'!$A$1:$H$695,3,0)</f>
        <v>#N/A</v>
      </c>
      <c r="C175" s="24">
        <f>VLOOKUP(A175,'Asesores vres-14'!$A$1:$H$1009,3,0)</f>
        <v>5.0251191141557957E-3</v>
      </c>
      <c r="D175" s="24">
        <f>VLOOKUP(A175,'Asesores Vres-57'!$A$1:$H$987,3,0)</f>
        <v>5.1054673647928199E-3</v>
      </c>
      <c r="E175" s="24">
        <f>VLOOKUP(A175,'Asesores Vres-58'!$A$1:$H$986,3,0)</f>
        <v>6.7181316073217862E-3</v>
      </c>
      <c r="F175" s="26" t="e">
        <f>VLOOKUP($A175,'Helm-81'!$A$1:$H$697,3,0)</f>
        <v>#N/A</v>
      </c>
      <c r="G175" s="24">
        <f>VLOOKUP($A175,'Alianza-4'!$A$1:$H$1012,3,0)</f>
        <v>3.9924024245510687E-3</v>
      </c>
      <c r="H175" s="24">
        <f>VLOOKUP($A175,'Serfinco-27'!$A$1:$H$983,3,0)</f>
        <v>6.977822808661327E-3</v>
      </c>
      <c r="I175" s="24">
        <f>VLOOKUP($A175,'Correval-19677'!$A$1:$H$1070,3,0)</f>
        <v>6.5039169160557618E-3</v>
      </c>
      <c r="J175" s="24">
        <f>VLOOKUP($A175,'Ultabursatil-392'!$A$1:$H$1545,3,0)</f>
        <v>5.2124986077943716E-3</v>
      </c>
      <c r="K175" s="24">
        <f>VLOOKUP($A175,'Corredores-5'!$A$1:$H$1257,3,0)</f>
        <v>5.8306486017861208E-3</v>
      </c>
      <c r="L175" s="27" t="e">
        <f>VLOOKUP(A175,'Bancolombia-592'!$A$1:$H$677,3,0)</f>
        <v>#N/A</v>
      </c>
      <c r="M175" s="24">
        <f>VLOOKUP($A175,'ByR-2'!$A$1:$H$1035,3,0)</f>
        <v>6.3225671143480868E-3</v>
      </c>
    </row>
    <row r="176" spans="1:13" s="25" customFormat="1" ht="12">
      <c r="A176" s="23">
        <v>40717</v>
      </c>
      <c r="B176" s="26" t="e">
        <f>VLOOKUP(A176,'Afin - 47'!$A$1:$H$695,3,0)</f>
        <v>#N/A</v>
      </c>
      <c r="C176" s="24">
        <f>VLOOKUP(A176,'Asesores vres-14'!$A$1:$H$1009,3,0)</f>
        <v>-4.0304229335595011E-3</v>
      </c>
      <c r="D176" s="24">
        <f>VLOOKUP(A176,'Asesores Vres-57'!$A$1:$H$987,3,0)</f>
        <v>-4.1612676376025677E-3</v>
      </c>
      <c r="E176" s="24">
        <f>VLOOKUP(A176,'Asesores Vres-58'!$A$1:$H$986,3,0)</f>
        <v>-4.8998013417990496E-3</v>
      </c>
      <c r="F176" s="26" t="e">
        <f>VLOOKUP($A176,'Helm-81'!$A$1:$H$697,3,0)</f>
        <v>#N/A</v>
      </c>
      <c r="G176" s="24">
        <f>VLOOKUP($A176,'Alianza-4'!$A$1:$H$1012,3,0)</f>
        <v>-2.8511507992136308E-3</v>
      </c>
      <c r="H176" s="24">
        <f>VLOOKUP($A176,'Serfinco-27'!$A$1:$H$983,3,0)</f>
        <v>-3.4850200159711061E-3</v>
      </c>
      <c r="I176" s="24">
        <f>VLOOKUP($A176,'Correval-19677'!$A$1:$H$1070,3,0)</f>
        <v>-4.0164385144327991E-3</v>
      </c>
      <c r="J176" s="24">
        <f>VLOOKUP($A176,'Ultabursatil-392'!$A$1:$H$1545,3,0)</f>
        <v>-3.9377152575154157E-3</v>
      </c>
      <c r="K176" s="24">
        <f>VLOOKUP($A176,'Corredores-5'!$A$1:$H$1257,3,0)</f>
        <v>-3.8187874796358039E-3</v>
      </c>
      <c r="L176" s="27" t="e">
        <f>VLOOKUP(A176,'Bancolombia-592'!$A$1:$H$677,3,0)</f>
        <v>#N/A</v>
      </c>
      <c r="M176" s="24">
        <f>VLOOKUP($A176,'ByR-2'!$A$1:$H$1035,3,0)</f>
        <v>-5.5910746746569342E-3</v>
      </c>
    </row>
    <row r="177" spans="1:13" s="25" customFormat="1" ht="12">
      <c r="A177" s="23">
        <v>40718</v>
      </c>
      <c r="B177" s="26" t="e">
        <f>VLOOKUP(A177,'Afin - 47'!$A$1:$H$695,3,0)</f>
        <v>#N/A</v>
      </c>
      <c r="C177" s="24">
        <f>VLOOKUP(A177,'Asesores vres-14'!$A$1:$H$1009,3,0)</f>
        <v>-5.8513781299587668E-3</v>
      </c>
      <c r="D177" s="24">
        <f>VLOOKUP(A177,'Asesores Vres-57'!$A$1:$H$987,3,0)</f>
        <v>-5.1719367051556277E-3</v>
      </c>
      <c r="E177" s="24">
        <f>VLOOKUP(A177,'Asesores Vres-58'!$A$1:$H$986,3,0)</f>
        <v>-1.7520086206703205E-3</v>
      </c>
      <c r="F177" s="26" t="e">
        <f>VLOOKUP($A177,'Helm-81'!$A$1:$H$697,3,0)</f>
        <v>#N/A</v>
      </c>
      <c r="G177" s="24">
        <f>VLOOKUP($A177,'Alianza-4'!$A$1:$H$1012,3,0)</f>
        <v>-3.1359707420917622E-3</v>
      </c>
      <c r="H177" s="24">
        <f>VLOOKUP($A177,'Serfinco-27'!$A$1:$H$983,3,0)</f>
        <v>-3.8420585197176814E-3</v>
      </c>
      <c r="I177" s="24">
        <f>VLOOKUP($A177,'Correval-19677'!$A$1:$H$1070,3,0)</f>
        <v>-1.4603631966273556E-3</v>
      </c>
      <c r="J177" s="24">
        <f>VLOOKUP($A177,'Ultabursatil-392'!$A$1:$H$1545,3,0)</f>
        <v>-5.4264890737766407E-3</v>
      </c>
      <c r="K177" s="24">
        <f>VLOOKUP($A177,'Corredores-5'!$A$1:$H$1257,3,0)</f>
        <v>-3.6791583011422818E-3</v>
      </c>
      <c r="L177" s="27" t="e">
        <f>VLOOKUP(A177,'Bancolombia-592'!$A$1:$H$677,3,0)</f>
        <v>#N/A</v>
      </c>
      <c r="M177" s="24">
        <f>VLOOKUP($A177,'ByR-2'!$A$1:$H$1035,3,0)</f>
        <v>-3.9217768451943235E-3</v>
      </c>
    </row>
    <row r="178" spans="1:13" s="25" customFormat="1" ht="12">
      <c r="A178" s="23">
        <v>40719</v>
      </c>
      <c r="B178" s="26" t="e">
        <f>VLOOKUP(A178,'Afin - 47'!$A$1:$H$695,3,0)</f>
        <v>#N/A</v>
      </c>
      <c r="C178" s="24">
        <f>VLOOKUP(A178,'Asesores vres-14'!$A$1:$H$1009,3,0)</f>
        <v>-4.7839932750584548E-5</v>
      </c>
      <c r="D178" s="24">
        <f>VLOOKUP(A178,'Asesores Vres-57'!$A$1:$H$987,3,0)</f>
        <v>-4.9841832571701922E-5</v>
      </c>
      <c r="E178" s="24">
        <f>VLOOKUP(A178,'Asesores Vres-58'!$A$1:$H$986,3,0)</f>
        <v>-4.7684157439962251E-5</v>
      </c>
      <c r="F178" s="26" t="e">
        <f>VLOOKUP($A178,'Helm-81'!$A$1:$H$697,3,0)</f>
        <v>#N/A</v>
      </c>
      <c r="G178" s="24">
        <f>VLOOKUP($A178,'Alianza-4'!$A$1:$H$1012,3,0)</f>
        <v>-5.7080578389842269E-5</v>
      </c>
      <c r="H178" s="24">
        <f>VLOOKUP($A178,'Serfinco-27'!$A$1:$H$983,3,0)</f>
        <v>-1.0389477789495363E-4</v>
      </c>
      <c r="I178" s="24">
        <f>VLOOKUP($A178,'Correval-19677'!$A$1:$H$1070,3,0)</f>
        <v>-1.0174995955412952E-4</v>
      </c>
      <c r="J178" s="24">
        <f>VLOOKUP($A178,'Ultabursatil-392'!$A$1:$H$1545,3,0)</f>
        <v>-9.5882204011910733E-5</v>
      </c>
      <c r="K178" s="24">
        <f>VLOOKUP($A178,'Corredores-5'!$A$1:$H$1257,3,0)</f>
        <v>-1.6113458691086597E-4</v>
      </c>
      <c r="L178" s="27" t="e">
        <f>VLOOKUP(A178,'Bancolombia-592'!$A$1:$H$677,3,0)</f>
        <v>#N/A</v>
      </c>
      <c r="M178" s="24">
        <f>VLOOKUP($A178,'ByR-2'!$A$1:$H$1035,3,0)</f>
        <v>-7.8667422596722411E-5</v>
      </c>
    </row>
    <row r="179" spans="1:13" s="25" customFormat="1" ht="12">
      <c r="A179" s="23">
        <v>40720</v>
      </c>
      <c r="B179" s="26" t="e">
        <f>VLOOKUP(A179,'Afin - 47'!$A$1:$H$695,3,0)</f>
        <v>#N/A</v>
      </c>
      <c r="C179" s="24">
        <f>VLOOKUP(A179,'Asesores vres-14'!$A$1:$H$1009,3,0)</f>
        <v>-4.783992343791196E-5</v>
      </c>
      <c r="D179" s="24">
        <f>VLOOKUP(A179,'Asesores Vres-57'!$A$1:$H$987,3,0)</f>
        <v>-5.0648257498892543E-5</v>
      </c>
      <c r="E179" s="24">
        <f>VLOOKUP(A179,'Asesores Vres-58'!$A$1:$H$986,3,0)</f>
        <v>-4.7684162018189093E-5</v>
      </c>
      <c r="F179" s="26" t="e">
        <f>VLOOKUP($A179,'Helm-81'!$A$1:$H$697,3,0)</f>
        <v>#N/A</v>
      </c>
      <c r="G179" s="24">
        <f>VLOOKUP($A179,'Alianza-4'!$A$1:$H$1012,3,0)</f>
        <v>-5.7079094855560669E-5</v>
      </c>
      <c r="H179" s="24">
        <f>VLOOKUP($A179,'Serfinco-27'!$A$1:$H$983,3,0)</f>
        <v>-1.0389391956387449E-4</v>
      </c>
      <c r="I179" s="24">
        <f>VLOOKUP($A179,'Correval-19677'!$A$1:$H$1070,3,0)</f>
        <v>-1.0174831013887234E-4</v>
      </c>
      <c r="J179" s="24">
        <f>VLOOKUP($A179,'Ultabursatil-392'!$A$1:$H$1545,3,0)</f>
        <v>-9.5881877618008037E-5</v>
      </c>
      <c r="K179" s="24">
        <f>VLOOKUP($A179,'Corredores-5'!$A$1:$H$1257,3,0)</f>
        <v>-1.3490393842563873E-4</v>
      </c>
      <c r="L179" s="27" t="e">
        <f>VLOOKUP(A179,'Bancolombia-592'!$A$1:$H$677,3,0)</f>
        <v>#N/A</v>
      </c>
      <c r="M179" s="24">
        <f>VLOOKUP($A179,'ByR-2'!$A$1:$H$1035,3,0)</f>
        <v>-7.8667229782641669E-5</v>
      </c>
    </row>
    <row r="180" spans="1:13" s="25" customFormat="1" ht="12">
      <c r="A180" s="23">
        <v>40721</v>
      </c>
      <c r="B180" s="26" t="e">
        <f>VLOOKUP(A180,'Afin - 47'!$A$1:$H$695,3,0)</f>
        <v>#N/A</v>
      </c>
      <c r="C180" s="24">
        <f>VLOOKUP(A180,'Asesores vres-14'!$A$1:$H$1009,3,0)</f>
        <v>-4.7839990620941478E-5</v>
      </c>
      <c r="D180" s="24">
        <f>VLOOKUP(A180,'Asesores Vres-57'!$A$1:$H$987,3,0)</f>
        <v>-5.0650822874958282E-5</v>
      </c>
      <c r="E180" s="24">
        <f>VLOOKUP(A180,'Asesores Vres-58'!$A$1:$H$986,3,0)</f>
        <v>-4.7684166489012599E-5</v>
      </c>
      <c r="F180" s="26" t="e">
        <f>VLOOKUP($A180,'Helm-81'!$A$1:$H$697,3,0)</f>
        <v>#N/A</v>
      </c>
      <c r="G180" s="24">
        <f>VLOOKUP($A180,'Alianza-4'!$A$1:$H$1012,3,0)</f>
        <v>-5.7077808472087118E-5</v>
      </c>
      <c r="H180" s="24">
        <f>VLOOKUP($A180,'Serfinco-27'!$A$1:$H$983,3,0)</f>
        <v>-1.0389316259329332E-4</v>
      </c>
      <c r="I180" s="24">
        <f>VLOOKUP($A180,'Correval-19677'!$A$1:$H$1070,3,0)</f>
        <v>-1.0174672302149396E-4</v>
      </c>
      <c r="J180" s="24">
        <f>VLOOKUP($A180,'Ultabursatil-392'!$A$1:$H$1545,3,0)</f>
        <v>-9.5881187521367235E-5</v>
      </c>
      <c r="K180" s="24">
        <f>VLOOKUP($A180,'Corredores-5'!$A$1:$H$1257,3,0)</f>
        <v>-1.3491012171517854E-4</v>
      </c>
      <c r="L180" s="27" t="e">
        <f>VLOOKUP(A180,'Bancolombia-592'!$A$1:$H$677,3,0)</f>
        <v>#N/A</v>
      </c>
      <c r="M180" s="24">
        <f>VLOOKUP($A180,'ByR-2'!$A$1:$H$1035,3,0)</f>
        <v>-7.8667086691373085E-5</v>
      </c>
    </row>
    <row r="181" spans="1:13" s="25" customFormat="1" ht="12">
      <c r="A181" s="23">
        <v>40722</v>
      </c>
      <c r="B181" s="26" t="e">
        <f>VLOOKUP(A181,'Afin - 47'!$A$1:$H$695,3,0)</f>
        <v>#N/A</v>
      </c>
      <c r="C181" s="24">
        <f>VLOOKUP(A181,'Asesores vres-14'!$A$1:$H$1009,3,0)</f>
        <v>2.9865534734271155E-4</v>
      </c>
      <c r="D181" s="24">
        <f>VLOOKUP(A181,'Asesores Vres-57'!$A$1:$H$987,3,0)</f>
        <v>-4.9045344430882092E-5</v>
      </c>
      <c r="E181" s="24">
        <f>VLOOKUP(A181,'Asesores Vres-58'!$A$1:$H$986,3,0)</f>
        <v>3.3025461662427506E-4</v>
      </c>
      <c r="F181" s="26" t="e">
        <f>VLOOKUP($A181,'Helm-81'!$A$1:$H$697,3,0)</f>
        <v>#N/A</v>
      </c>
      <c r="G181" s="24">
        <f>VLOOKUP($A181,'Alianza-4'!$A$1:$H$1012,3,0)</f>
        <v>6.2695272596924106E-4</v>
      </c>
      <c r="H181" s="24">
        <f>VLOOKUP($A181,'Serfinco-27'!$A$1:$H$983,3,0)</f>
        <v>4.7942703955004254E-4</v>
      </c>
      <c r="I181" s="24">
        <f>VLOOKUP($A181,'Correval-19677'!$A$1:$H$1070,3,0)</f>
        <v>4.2223162677929461E-4</v>
      </c>
      <c r="J181" s="24">
        <f>VLOOKUP($A181,'Ultabursatil-392'!$A$1:$H$1545,3,0)</f>
        <v>-1.9739151005672344E-4</v>
      </c>
      <c r="K181" s="24">
        <f>VLOOKUP($A181,'Corredores-5'!$A$1:$H$1257,3,0)</f>
        <v>2.466033055518299E-4</v>
      </c>
      <c r="L181" s="27" t="e">
        <f>VLOOKUP(A181,'Bancolombia-592'!$A$1:$H$677,3,0)</f>
        <v>#N/A</v>
      </c>
      <c r="M181" s="24">
        <f>VLOOKUP($A181,'ByR-2'!$A$1:$H$1035,3,0)</f>
        <v>1.3053887102630023E-3</v>
      </c>
    </row>
    <row r="182" spans="1:13" s="25" customFormat="1" ht="12">
      <c r="A182" s="23">
        <v>40723</v>
      </c>
      <c r="B182" s="26" t="e">
        <f>VLOOKUP(A182,'Afin - 47'!$A$1:$H$695,3,0)</f>
        <v>#N/A</v>
      </c>
      <c r="C182" s="24">
        <f>VLOOKUP(A182,'Asesores vres-14'!$A$1:$H$1009,3,0)</f>
        <v>4.5846362150069337E-3</v>
      </c>
      <c r="D182" s="24">
        <f>VLOOKUP(A182,'Asesores Vres-57'!$A$1:$H$987,3,0)</f>
        <v>5.1186553519135735E-3</v>
      </c>
      <c r="E182" s="24">
        <f>VLOOKUP(A182,'Asesores Vres-58'!$A$1:$H$986,3,0)</f>
        <v>4.181405990570426E-3</v>
      </c>
      <c r="F182" s="26" t="e">
        <f>VLOOKUP($A182,'Helm-81'!$A$1:$H$697,3,0)</f>
        <v>#N/A</v>
      </c>
      <c r="G182" s="24">
        <f>VLOOKUP($A182,'Alianza-4'!$A$1:$H$1012,3,0)</f>
        <v>1.544048602997217E-3</v>
      </c>
      <c r="H182" s="24">
        <f>VLOOKUP($A182,'Serfinco-27'!$A$1:$H$983,3,0)</f>
        <v>1.4855789848698959E-3</v>
      </c>
      <c r="I182" s="24">
        <f>VLOOKUP($A182,'Correval-19677'!$A$1:$H$1070,3,0)</f>
        <v>2.4651137773218307E-3</v>
      </c>
      <c r="J182" s="24">
        <f>VLOOKUP($A182,'Ultabursatil-392'!$A$1:$H$1545,3,0)</f>
        <v>2.7429153614364223E-3</v>
      </c>
      <c r="K182" s="24">
        <f>VLOOKUP($A182,'Corredores-5'!$A$1:$H$1257,3,0)</f>
        <v>2.3192603988658684E-3</v>
      </c>
      <c r="L182" s="27" t="e">
        <f>VLOOKUP(A182,'Bancolombia-592'!$A$1:$H$677,3,0)</f>
        <v>#N/A</v>
      </c>
      <c r="M182" s="24">
        <f>VLOOKUP($A182,'ByR-2'!$A$1:$H$1035,3,0)</f>
        <v>1.9548774992136741E-3</v>
      </c>
    </row>
    <row r="183" spans="1:13" s="25" customFormat="1" ht="12">
      <c r="A183" s="23">
        <v>40724</v>
      </c>
      <c r="B183" s="26" t="e">
        <f>VLOOKUP(A183,'Afin - 47'!$A$1:$H$695,3,0)</f>
        <v>#N/A</v>
      </c>
      <c r="C183" s="24">
        <f>VLOOKUP(A183,'Asesores vres-14'!$A$1:$H$1009,3,0)</f>
        <v>-8.5109748633847068E-3</v>
      </c>
      <c r="D183" s="24">
        <f>VLOOKUP(A183,'Asesores Vres-57'!$A$1:$H$987,3,0)</f>
        <v>-8.203658727797011E-3</v>
      </c>
      <c r="E183" s="24">
        <f>VLOOKUP(A183,'Asesores Vres-58'!$A$1:$H$986,3,0)</f>
        <v>-8.2652019117542205E-3</v>
      </c>
      <c r="F183" s="26" t="e">
        <f>VLOOKUP($A183,'Helm-81'!$A$1:$H$697,3,0)</f>
        <v>#N/A</v>
      </c>
      <c r="G183" s="24">
        <f>VLOOKUP($A183,'Alianza-4'!$A$1:$H$1012,3,0)</f>
        <v>-9.6580282084067492E-3</v>
      </c>
      <c r="H183" s="24">
        <f>VLOOKUP($A183,'Serfinco-27'!$A$1:$H$983,3,0)</f>
        <v>-1.0309323920135898E-2</v>
      </c>
      <c r="I183" s="24">
        <f>VLOOKUP($A183,'Correval-19677'!$A$1:$H$1070,3,0)</f>
        <v>-1.0655027696170671E-2</v>
      </c>
      <c r="J183" s="24">
        <f>VLOOKUP($A183,'Ultabursatil-392'!$A$1:$H$1545,3,0)</f>
        <v>-1.0117854319969734E-2</v>
      </c>
      <c r="K183" s="24">
        <f>VLOOKUP($A183,'Corredores-5'!$A$1:$H$1257,3,0)</f>
        <v>-1.0425302545987804E-2</v>
      </c>
      <c r="L183" s="27" t="e">
        <f>VLOOKUP(A183,'Bancolombia-592'!$A$1:$H$677,3,0)</f>
        <v>#N/A</v>
      </c>
      <c r="M183" s="24">
        <f>VLOOKUP($A183,'ByR-2'!$A$1:$H$1035,3,0)</f>
        <v>-5.9847625195584026E-3</v>
      </c>
    </row>
    <row r="184" spans="1:13" s="25" customFormat="1" ht="12">
      <c r="A184" s="23">
        <v>40725</v>
      </c>
      <c r="B184" s="26" t="e">
        <f>VLOOKUP(A184,'Afin - 47'!$A$1:$H$695,3,0)</f>
        <v>#N/A</v>
      </c>
      <c r="C184" s="24">
        <f>VLOOKUP(A184,'Asesores vres-14'!$A$1:$H$1009,3,0)</f>
        <v>1.0454510304209251E-3</v>
      </c>
      <c r="D184" s="24">
        <f>VLOOKUP(A184,'Asesores Vres-57'!$A$1:$H$987,3,0)</f>
        <v>1.2921470208429636E-3</v>
      </c>
      <c r="E184" s="24">
        <f>VLOOKUP(A184,'Asesores Vres-58'!$A$1:$H$986,3,0)</f>
        <v>3.6908515039757936E-3</v>
      </c>
      <c r="F184" s="26" t="e">
        <f>VLOOKUP($A184,'Helm-81'!$A$1:$H$697,3,0)</f>
        <v>#N/A</v>
      </c>
      <c r="G184" s="24">
        <f>VLOOKUP($A184,'Alianza-4'!$A$1:$H$1012,3,0)</f>
        <v>1.6545101112636572E-3</v>
      </c>
      <c r="H184" s="24">
        <f>VLOOKUP($A184,'Serfinco-27'!$A$1:$H$983,3,0)</f>
        <v>2.766988751022863E-3</v>
      </c>
      <c r="I184" s="24">
        <f>VLOOKUP($A184,'Correval-19677'!$A$1:$H$1070,3,0)</f>
        <v>3.0256329816860795E-3</v>
      </c>
      <c r="J184" s="24">
        <f>VLOOKUP($A184,'Ultabursatil-392'!$A$1:$H$1545,3,0)</f>
        <v>-2.1989217292370914E-4</v>
      </c>
      <c r="K184" s="24">
        <f>VLOOKUP($A184,'Corredores-5'!$A$1:$H$1257,3,0)</f>
        <v>1.9081475695167209E-3</v>
      </c>
      <c r="L184" s="27" t="e">
        <f>VLOOKUP(A184,'Bancolombia-592'!$A$1:$H$677,3,0)</f>
        <v>#N/A</v>
      </c>
      <c r="M184" s="24">
        <f>VLOOKUP($A184,'ByR-2'!$A$1:$H$1035,3,0)</f>
        <v>1.7197025454870271E-3</v>
      </c>
    </row>
    <row r="185" spans="1:13" s="25" customFormat="1" ht="12">
      <c r="A185" s="23">
        <v>40726</v>
      </c>
      <c r="B185" s="26" t="e">
        <f>VLOOKUP(A185,'Afin - 47'!$A$1:$H$695,3,0)</f>
        <v>#N/A</v>
      </c>
      <c r="C185" s="24">
        <f>VLOOKUP(A185,'Asesores vres-14'!$A$1:$H$1009,3,0)</f>
        <v>-4.7842132110132763E-5</v>
      </c>
      <c r="D185" s="24">
        <f>VLOOKUP(A185,'Asesores Vres-57'!$A$1:$H$987,3,0)</f>
        <v>-5.074919506131386E-5</v>
      </c>
      <c r="E185" s="24">
        <f>VLOOKUP(A185,'Asesores Vres-58'!$A$1:$H$986,3,0)</f>
        <v>-4.7684175586434721E-5</v>
      </c>
      <c r="F185" s="26" t="e">
        <f>VLOOKUP($A185,'Helm-81'!$A$1:$H$697,3,0)</f>
        <v>#N/A</v>
      </c>
      <c r="G185" s="24">
        <f>VLOOKUP($A185,'Alianza-4'!$A$1:$H$1012,3,0)</f>
        <v>-5.54399777951748E-5</v>
      </c>
      <c r="H185" s="24">
        <f>VLOOKUP($A185,'Serfinco-27'!$A$1:$H$983,3,0)</f>
        <v>-9.8267002220551691E-5</v>
      </c>
      <c r="I185" s="24">
        <f>VLOOKUP($A185,'Correval-19677'!$A$1:$H$1070,3,0)</f>
        <v>-1.0264504796335432E-4</v>
      </c>
      <c r="J185" s="24">
        <f>VLOOKUP($A185,'Ultabursatil-392'!$A$1:$H$1545,3,0)</f>
        <v>-7.2264761990446921E-5</v>
      </c>
      <c r="K185" s="24">
        <f>VLOOKUP($A185,'Corredores-5'!$A$1:$H$1257,3,0)</f>
        <v>-1.880035435324505E-4</v>
      </c>
      <c r="L185" s="27" t="e">
        <f>VLOOKUP(A185,'Bancolombia-592'!$A$1:$H$677,3,0)</f>
        <v>#N/A</v>
      </c>
      <c r="M185" s="24">
        <f>VLOOKUP($A185,'ByR-2'!$A$1:$H$1035,3,0)</f>
        <v>-8.0420850363901655E-5</v>
      </c>
    </row>
    <row r="186" spans="1:13" s="25" customFormat="1" ht="12">
      <c r="A186" s="23">
        <v>40727</v>
      </c>
      <c r="B186" s="26" t="e">
        <f>VLOOKUP(A186,'Afin - 47'!$A$1:$H$695,3,0)</f>
        <v>#N/A</v>
      </c>
      <c r="C186" s="24">
        <f>VLOOKUP(A186,'Asesores vres-14'!$A$1:$H$1009,3,0)</f>
        <v>-4.7842116625772997E-5</v>
      </c>
      <c r="D186" s="24">
        <f>VLOOKUP(A186,'Asesores Vres-57'!$A$1:$H$987,3,0)</f>
        <v>-5.0751770672969976E-5</v>
      </c>
      <c r="E186" s="24">
        <f>VLOOKUP(A186,'Asesores Vres-58'!$A$1:$H$986,3,0)</f>
        <v>-4.7684179586149587E-5</v>
      </c>
      <c r="F186" s="26" t="e">
        <f>VLOOKUP($A186,'Helm-81'!$A$1:$H$697,3,0)</f>
        <v>#N/A</v>
      </c>
      <c r="G186" s="24">
        <f>VLOOKUP($A186,'Alianza-4'!$A$1:$H$1012,3,0)</f>
        <v>-5.543857902849323E-5</v>
      </c>
      <c r="H186" s="24">
        <f>VLOOKUP($A186,'Serfinco-27'!$A$1:$H$983,3,0)</f>
        <v>-9.8265039896469031E-5</v>
      </c>
      <c r="I186" s="24">
        <f>VLOOKUP($A186,'Correval-19677'!$A$1:$H$1070,3,0)</f>
        <v>-1.026435841716054E-4</v>
      </c>
      <c r="J186" s="24">
        <f>VLOOKUP($A186,'Ultabursatil-392'!$A$1:$H$1545,3,0)</f>
        <v>-7.2260660583888781E-5</v>
      </c>
      <c r="K186" s="24">
        <f>VLOOKUP($A186,'Corredores-5'!$A$1:$H$1257,3,0)</f>
        <v>-1.3624959599046758E-4</v>
      </c>
      <c r="L186" s="27" t="e">
        <f>VLOOKUP(A186,'Bancolombia-592'!$A$1:$H$677,3,0)</f>
        <v>#N/A</v>
      </c>
      <c r="M186" s="24">
        <f>VLOOKUP($A186,'ByR-2'!$A$1:$H$1035,3,0)</f>
        <v>-8.0420827827330969E-5</v>
      </c>
    </row>
    <row r="187" spans="1:13" s="25" customFormat="1" ht="12">
      <c r="A187" s="23">
        <v>40728</v>
      </c>
      <c r="B187" s="26" t="e">
        <f>VLOOKUP(A187,'Afin - 47'!$A$1:$H$695,3,0)</f>
        <v>#N/A</v>
      </c>
      <c r="C187" s="24">
        <f>VLOOKUP(A187,'Asesores vres-14'!$A$1:$H$1009,3,0)</f>
        <v>-4.7842101030095037E-5</v>
      </c>
      <c r="D187" s="24">
        <f>VLOOKUP(A187,'Asesores Vres-57'!$A$1:$H$987,3,0)</f>
        <v>-4.9948721997415667E-5</v>
      </c>
      <c r="E187" s="24">
        <f>VLOOKUP(A187,'Asesores Vres-58'!$A$1:$H$986,3,0)</f>
        <v>-4.768418347837833E-5</v>
      </c>
      <c r="F187" s="26" t="e">
        <f>VLOOKUP($A187,'Helm-81'!$A$1:$H$697,3,0)</f>
        <v>#N/A</v>
      </c>
      <c r="G187" s="24">
        <f>VLOOKUP($A187,'Alianza-4'!$A$1:$H$1012,3,0)</f>
        <v>-5.5437080463316902E-5</v>
      </c>
      <c r="H187" s="24">
        <f>VLOOKUP($A187,'Serfinco-27'!$A$1:$H$983,3,0)</f>
        <v>-9.8263031746285306E-5</v>
      </c>
      <c r="I187" s="24">
        <f>VLOOKUP($A187,'Correval-19677'!$A$1:$H$1070,3,0)</f>
        <v>-1.0264218302980505E-4</v>
      </c>
      <c r="J187" s="24">
        <f>VLOOKUP($A187,'Ultabursatil-392'!$A$1:$H$1545,3,0)</f>
        <v>-7.2256649328906732E-5</v>
      </c>
      <c r="K187" s="24">
        <f>VLOOKUP($A187,'Corredores-5'!$A$1:$H$1257,3,0)</f>
        <v>-1.3624730420269451E-4</v>
      </c>
      <c r="L187" s="27" t="e">
        <f>VLOOKUP(A187,'Bancolombia-592'!$A$1:$H$677,3,0)</f>
        <v>#N/A</v>
      </c>
      <c r="M187" s="24">
        <f>VLOOKUP($A187,'ByR-2'!$A$1:$H$1035,3,0)</f>
        <v>-8.042090540205119E-5</v>
      </c>
    </row>
    <row r="188" spans="1:13" s="25" customFormat="1" ht="12">
      <c r="A188" s="23">
        <v>40729</v>
      </c>
      <c r="B188" s="26" t="e">
        <f>VLOOKUP(A188,'Afin - 47'!$A$1:$H$695,3,0)</f>
        <v>#N/A</v>
      </c>
      <c r="C188" s="24">
        <f>VLOOKUP(A188,'Asesores vres-14'!$A$1:$H$1009,3,0)</f>
        <v>5.204104706754982E-3</v>
      </c>
      <c r="D188" s="24">
        <f>VLOOKUP(A188,'Asesores Vres-57'!$A$1:$H$987,3,0)</f>
        <v>4.5761760087526838E-3</v>
      </c>
      <c r="E188" s="24">
        <f>VLOOKUP(A188,'Asesores Vres-58'!$A$1:$H$986,3,0)</f>
        <v>4.0034200705184684E-3</v>
      </c>
      <c r="F188" s="26" t="e">
        <f>VLOOKUP($A188,'Helm-81'!$A$1:$H$697,3,0)</f>
        <v>#N/A</v>
      </c>
      <c r="G188" s="24">
        <f>VLOOKUP($A188,'Alianza-4'!$A$1:$H$1012,3,0)</f>
        <v>4.0631714006333286E-3</v>
      </c>
      <c r="H188" s="24">
        <f>VLOOKUP($A188,'Serfinco-27'!$A$1:$H$983,3,0)</f>
        <v>5.9965192851193722E-3</v>
      </c>
      <c r="I188" s="24">
        <f>VLOOKUP($A188,'Correval-19677'!$A$1:$H$1070,3,0)</f>
        <v>3.6565302368025206E-3</v>
      </c>
      <c r="J188" s="24">
        <f>VLOOKUP($A188,'Ultabursatil-392'!$A$1:$H$1545,3,0)</f>
        <v>4.7603943283487452E-3</v>
      </c>
      <c r="K188" s="24">
        <f>VLOOKUP($A188,'Corredores-5'!$A$1:$H$1257,3,0)</f>
        <v>5.0687916878489076E-3</v>
      </c>
      <c r="L188" s="27" t="e">
        <f>VLOOKUP(A188,'Bancolombia-592'!$A$1:$H$677,3,0)</f>
        <v>#N/A</v>
      </c>
      <c r="M188" s="24">
        <f>VLOOKUP($A188,'ByR-2'!$A$1:$H$1035,3,0)</f>
        <v>3.0316411506439746E-3</v>
      </c>
    </row>
    <row r="189" spans="1:13" s="25" customFormat="1" ht="12">
      <c r="A189" s="23">
        <v>40730</v>
      </c>
      <c r="B189" s="26" t="e">
        <f>VLOOKUP(A189,'Afin - 47'!$A$1:$H$695,3,0)</f>
        <v>#N/A</v>
      </c>
      <c r="C189" s="24">
        <f>VLOOKUP(A189,'Asesores vres-14'!$A$1:$H$1009,3,0)</f>
        <v>-2.0511449857831623E-2</v>
      </c>
      <c r="D189" s="24">
        <f>VLOOKUP(A189,'Asesores Vres-57'!$A$1:$H$987,3,0)</f>
        <v>-2.0797327111992926E-2</v>
      </c>
      <c r="E189" s="24">
        <f>VLOOKUP(A189,'Asesores Vres-58'!$A$1:$H$986,3,0)</f>
        <v>-2.0225045995900279E-2</v>
      </c>
      <c r="F189" s="26" t="e">
        <f>VLOOKUP($A189,'Helm-81'!$A$1:$H$697,3,0)</f>
        <v>#N/A</v>
      </c>
      <c r="G189" s="24">
        <f>VLOOKUP($A189,'Alianza-4'!$A$1:$H$1012,3,0)</f>
        <v>-1.1778273733439452E-2</v>
      </c>
      <c r="H189" s="24">
        <f>VLOOKUP($A189,'Serfinco-27'!$A$1:$H$983,3,0)</f>
        <v>-1.9483701365833436E-2</v>
      </c>
      <c r="I189" s="24">
        <f>VLOOKUP($A189,'Correval-19677'!$A$1:$H$1070,3,0)</f>
        <v>-2.0985701071337466E-2</v>
      </c>
      <c r="J189" s="24">
        <f>VLOOKUP($A189,'Ultabursatil-392'!$A$1:$H$1545,3,0)</f>
        <v>-1.8434768797844794E-2</v>
      </c>
      <c r="K189" s="24">
        <f>VLOOKUP($A189,'Corredores-5'!$A$1:$H$1257,3,0)</f>
        <v>-1.9446980693622624E-2</v>
      </c>
      <c r="L189" s="27" t="e">
        <f>VLOOKUP(A189,'Bancolombia-592'!$A$1:$H$677,3,0)</f>
        <v>#N/A</v>
      </c>
      <c r="M189" s="24">
        <f>VLOOKUP($A189,'ByR-2'!$A$1:$H$1035,3,0)</f>
        <v>-1.7902702289516965E-2</v>
      </c>
    </row>
    <row r="190" spans="1:13" s="25" customFormat="1" ht="12">
      <c r="A190" s="23">
        <v>40731</v>
      </c>
      <c r="B190" s="26" t="e">
        <f>VLOOKUP(A190,'Afin - 47'!$A$1:$H$695,3,0)</f>
        <v>#N/A</v>
      </c>
      <c r="C190" s="24">
        <f>VLOOKUP(A190,'Asesores vres-14'!$A$1:$H$1009,3,0)</f>
        <v>-5.2402843602380534E-4</v>
      </c>
      <c r="D190" s="24">
        <f>VLOOKUP(A190,'Asesores Vres-57'!$A$1:$H$987,3,0)</f>
        <v>-7.0436435621510339E-4</v>
      </c>
      <c r="E190" s="24">
        <f>VLOOKUP(A190,'Asesores Vres-58'!$A$1:$H$986,3,0)</f>
        <v>-7.2092621903929927E-4</v>
      </c>
      <c r="F190" s="26" t="e">
        <f>VLOOKUP($A190,'Helm-81'!$A$1:$H$697,3,0)</f>
        <v>#N/A</v>
      </c>
      <c r="G190" s="24">
        <f>VLOOKUP($A190,'Alianza-4'!$A$1:$H$1012,3,0)</f>
        <v>-1.402979927948217E-4</v>
      </c>
      <c r="H190" s="24">
        <f>VLOOKUP($A190,'Serfinco-27'!$A$1:$H$983,3,0)</f>
        <v>-3.7716120523019752E-4</v>
      </c>
      <c r="I190" s="24">
        <f>VLOOKUP($A190,'Correval-19677'!$A$1:$H$1070,3,0)</f>
        <v>-5.3479545156585547E-4</v>
      </c>
      <c r="J190" s="24">
        <f>VLOOKUP($A190,'Ultabursatil-392'!$A$1:$H$1545,3,0)</f>
        <v>-1.5969632497065135E-4</v>
      </c>
      <c r="K190" s="24">
        <f>VLOOKUP($A190,'Corredores-5'!$A$1:$H$1257,3,0)</f>
        <v>-8.5406947524589369E-4</v>
      </c>
      <c r="L190" s="27" t="e">
        <f>VLOOKUP(A190,'Bancolombia-592'!$A$1:$H$677,3,0)</f>
        <v>#N/A</v>
      </c>
      <c r="M190" s="24">
        <f>VLOOKUP($A190,'ByR-2'!$A$1:$H$1035,3,0)</f>
        <v>7.2377698134781386E-4</v>
      </c>
    </row>
    <row r="191" spans="1:13" s="25" customFormat="1" ht="12">
      <c r="A191" s="23">
        <v>40732</v>
      </c>
      <c r="B191" s="26" t="e">
        <f>VLOOKUP(A191,'Afin - 47'!$A$1:$H$695,3,0)</f>
        <v>#N/A</v>
      </c>
      <c r="C191" s="24">
        <f>VLOOKUP(A191,'Asesores vres-14'!$A$1:$H$1009,3,0)</f>
        <v>-7.9508405043464819E-3</v>
      </c>
      <c r="D191" s="24">
        <f>VLOOKUP(A191,'Asesores Vres-57'!$A$1:$H$987,3,0)</f>
        <v>-7.9870567880146546E-3</v>
      </c>
      <c r="E191" s="24">
        <f>VLOOKUP(A191,'Asesores Vres-58'!$A$1:$H$986,3,0)</f>
        <v>-9.0267944923434918E-3</v>
      </c>
      <c r="F191" s="26" t="e">
        <f>VLOOKUP($A191,'Helm-81'!$A$1:$H$697,3,0)</f>
        <v>#N/A</v>
      </c>
      <c r="G191" s="24">
        <f>VLOOKUP($A191,'Alianza-4'!$A$1:$H$1012,3,0)</f>
        <v>-6.4225105305854143E-3</v>
      </c>
      <c r="H191" s="24">
        <f>VLOOKUP($A191,'Serfinco-27'!$A$1:$H$983,3,0)</f>
        <v>-7.1325791382436604E-3</v>
      </c>
      <c r="I191" s="24">
        <f>VLOOKUP($A191,'Correval-19677'!$A$1:$H$1070,3,0)</f>
        <v>-9.140585808886801E-3</v>
      </c>
      <c r="J191" s="24">
        <f>VLOOKUP($A191,'Ultabursatil-392'!$A$1:$H$1545,3,0)</f>
        <v>-5.6910991919307506E-3</v>
      </c>
      <c r="K191" s="24">
        <f>VLOOKUP($A191,'Corredores-5'!$A$1:$H$1257,3,0)</f>
        <v>-8.6969295432442716E-3</v>
      </c>
      <c r="L191" s="27" t="e">
        <f>VLOOKUP(A191,'Bancolombia-592'!$A$1:$H$677,3,0)</f>
        <v>#N/A</v>
      </c>
      <c r="M191" s="24">
        <f>VLOOKUP($A191,'ByR-2'!$A$1:$H$1035,3,0)</f>
        <v>-9.2843270504484113E-3</v>
      </c>
    </row>
    <row r="192" spans="1:13" s="25" customFormat="1" ht="12">
      <c r="A192" s="23">
        <v>40733</v>
      </c>
      <c r="B192" s="26" t="e">
        <f>VLOOKUP(A192,'Afin - 47'!$A$1:$H$695,3,0)</f>
        <v>#N/A</v>
      </c>
      <c r="C192" s="24">
        <f>VLOOKUP(A192,'Asesores vres-14'!$A$1:$H$1009,3,0)</f>
        <v>-4.8116339453547009E-5</v>
      </c>
      <c r="D192" s="24">
        <f>VLOOKUP(A192,'Asesores Vres-57'!$A$1:$H$987,3,0)</f>
        <v>-0.10172776187792996</v>
      </c>
      <c r="E192" s="24">
        <f>VLOOKUP(A192,'Asesores Vres-58'!$A$1:$H$986,3,0)</f>
        <v>-4.7692012551489284E-5</v>
      </c>
      <c r="F192" s="26" t="e">
        <f>VLOOKUP($A192,'Helm-81'!$A$1:$H$697,3,0)</f>
        <v>#N/A</v>
      </c>
      <c r="G192" s="24">
        <f>VLOOKUP($A192,'Alianza-4'!$A$1:$H$1012,3,0)</f>
        <v>-4.509561275434437E-5</v>
      </c>
      <c r="H192" s="24">
        <f>VLOOKUP($A192,'Serfinco-27'!$A$1:$H$983,3,0)</f>
        <v>-8.8848469447541076E-5</v>
      </c>
      <c r="I192" s="24">
        <f>VLOOKUP($A192,'Correval-19677'!$A$1:$H$1070,3,0)</f>
        <v>-9.7873438549542821E-5</v>
      </c>
      <c r="J192" s="24">
        <f>VLOOKUP($A192,'Ultabursatil-392'!$A$1:$H$1545,3,0)</f>
        <v>-8.0591504322903671E-5</v>
      </c>
      <c r="K192" s="24">
        <f>VLOOKUP($A192,'Corredores-5'!$A$1:$H$1257,3,0)</f>
        <v>-1.290228262241576E-4</v>
      </c>
      <c r="L192" s="27" t="e">
        <f>VLOOKUP(A192,'Bancolombia-592'!$A$1:$H$677,3,0)</f>
        <v>#N/A</v>
      </c>
      <c r="M192" s="24">
        <f>VLOOKUP($A192,'ByR-2'!$A$1:$H$1035,3,0)</f>
        <v>-7.9137529449483819E-5</v>
      </c>
    </row>
    <row r="193" spans="1:13" s="25" customFormat="1" ht="12">
      <c r="A193" s="23">
        <v>40734</v>
      </c>
      <c r="B193" s="26" t="e">
        <f>VLOOKUP(A193,'Afin - 47'!$A$1:$H$695,3,0)</f>
        <v>#N/A</v>
      </c>
      <c r="C193" s="24">
        <f>VLOOKUP(A193,'Asesores vres-14'!$A$1:$H$1009,3,0)</f>
        <v>-4.8116372567577028E-5</v>
      </c>
      <c r="D193" s="24">
        <f>VLOOKUP(A193,'Asesores Vres-57'!$A$1:$H$987,3,0)</f>
        <v>-5.0860933212344468E-5</v>
      </c>
      <c r="E193" s="24">
        <f>VLOOKUP(A193,'Asesores Vres-58'!$A$1:$H$986,3,0)</f>
        <v>-4.76920625815892E-5</v>
      </c>
      <c r="F193" s="26" t="e">
        <f>VLOOKUP($A193,'Helm-81'!$A$1:$H$697,3,0)</f>
        <v>#N/A</v>
      </c>
      <c r="G193" s="24">
        <f>VLOOKUP($A193,'Alianza-4'!$A$1:$H$1012,3,0)</f>
        <v>-4.5093915215019496E-5</v>
      </c>
      <c r="H193" s="24">
        <f>VLOOKUP($A193,'Serfinco-27'!$A$1:$H$983,3,0)</f>
        <v>-8.8760268494982551E-5</v>
      </c>
      <c r="I193" s="24">
        <f>VLOOKUP($A193,'Correval-19677'!$A$1:$H$1070,3,0)</f>
        <v>-9.7870946110074734E-5</v>
      </c>
      <c r="J193" s="24">
        <f>VLOOKUP($A193,'Ultabursatil-392'!$A$1:$H$1545,3,0)</f>
        <v>-8.0587928455573484E-5</v>
      </c>
      <c r="K193" s="24">
        <f>VLOOKUP($A193,'Corredores-5'!$A$1:$H$1257,3,0)</f>
        <v>-1.3677568894217111E-4</v>
      </c>
      <c r="L193" s="27" t="e">
        <f>VLOOKUP(A193,'Bancolombia-592'!$A$1:$H$677,3,0)</f>
        <v>#N/A</v>
      </c>
      <c r="M193" s="24">
        <f>VLOOKUP($A193,'ByR-2'!$A$1:$H$1035,3,0)</f>
        <v>-7.9137454433521451E-5</v>
      </c>
    </row>
    <row r="194" spans="1:13" s="25" customFormat="1" ht="12">
      <c r="A194" s="23">
        <v>40735</v>
      </c>
      <c r="B194" s="26" t="e">
        <f>VLOOKUP(A194,'Afin - 47'!$A$1:$H$695,3,0)</f>
        <v>#N/A</v>
      </c>
      <c r="C194" s="24">
        <f>VLOOKUP(A194,'Asesores vres-14'!$A$1:$H$1009,3,0)</f>
        <v>-2.7128741505938733E-2</v>
      </c>
      <c r="D194" s="24">
        <f>VLOOKUP(A194,'Asesores Vres-57'!$A$1:$H$987,3,0)</f>
        <v>-2.7208926281761761E-2</v>
      </c>
      <c r="E194" s="24">
        <f>VLOOKUP(A194,'Asesores Vres-58'!$A$1:$H$986,3,0)</f>
        <v>-2.5131249178616182E-2</v>
      </c>
      <c r="F194" s="26" t="e">
        <f>VLOOKUP($A194,'Helm-81'!$A$1:$H$697,3,0)</f>
        <v>#N/A</v>
      </c>
      <c r="G194" s="24">
        <f>VLOOKUP($A194,'Alianza-4'!$A$1:$H$1012,3,0)</f>
        <v>-2.0158733810585062E-2</v>
      </c>
      <c r="H194" s="24">
        <f>VLOOKUP($A194,'Serfinco-27'!$A$1:$H$983,3,0)</f>
        <v>-2.1674055737778891E-2</v>
      </c>
      <c r="I194" s="24">
        <f>VLOOKUP($A194,'Correval-19677'!$A$1:$H$1070,3,0)</f>
        <v>-2.351992571003499E-2</v>
      </c>
      <c r="J194" s="24">
        <f>VLOOKUP($A194,'Ultabursatil-392'!$A$1:$H$1545,3,0)</f>
        <v>-1.7480834384454635E-2</v>
      </c>
      <c r="K194" s="24">
        <f>VLOOKUP($A194,'Corredores-5'!$A$1:$H$1257,3,0)</f>
        <v>-2.5439828085722763E-2</v>
      </c>
      <c r="L194" s="27" t="e">
        <f>VLOOKUP(A194,'Bancolombia-592'!$A$1:$H$677,3,0)</f>
        <v>#N/A</v>
      </c>
      <c r="M194" s="24">
        <f>VLOOKUP($A194,'ByR-2'!$A$1:$H$1035,3,0)</f>
        <v>-2.8521499258372465E-2</v>
      </c>
    </row>
    <row r="195" spans="1:13" s="25" customFormat="1" ht="12">
      <c r="A195" s="23">
        <v>40736</v>
      </c>
      <c r="B195" s="26" t="e">
        <f>VLOOKUP(A195,'Afin - 47'!$A$1:$H$695,3,0)</f>
        <v>#N/A</v>
      </c>
      <c r="C195" s="24">
        <f>VLOOKUP(A195,'Asesores vres-14'!$A$1:$H$1009,3,0)</f>
        <v>-7.7660895661633934E-3</v>
      </c>
      <c r="D195" s="24">
        <f>VLOOKUP(A195,'Asesores Vres-57'!$A$1:$H$987,3,0)</f>
        <v>-7.2194966068790129E-3</v>
      </c>
      <c r="E195" s="24">
        <f>VLOOKUP(A195,'Asesores Vres-58'!$A$1:$H$986,3,0)</f>
        <v>-8.1400252214503983E-3</v>
      </c>
      <c r="F195" s="26" t="e">
        <f>VLOOKUP($A195,'Helm-81'!$A$1:$H$697,3,0)</f>
        <v>#N/A</v>
      </c>
      <c r="G195" s="24">
        <f>VLOOKUP($A195,'Alianza-4'!$A$1:$H$1012,3,0)</f>
        <v>-6.9964875070081169E-3</v>
      </c>
      <c r="H195" s="24">
        <f>VLOOKUP($A195,'Serfinco-27'!$A$1:$H$983,3,0)</f>
        <v>-7.7409470839699636E-3</v>
      </c>
      <c r="I195" s="24">
        <f>VLOOKUP($A195,'Correval-19677'!$A$1:$H$1070,3,0)</f>
        <v>-9.1657465963255469E-3</v>
      </c>
      <c r="J195" s="24">
        <f>VLOOKUP($A195,'Ultabursatil-392'!$A$1:$H$1545,3,0)</f>
        <v>-3.0977634745340894E-3</v>
      </c>
      <c r="K195" s="24">
        <f>VLOOKUP($A195,'Corredores-5'!$A$1:$H$1257,3,0)</f>
        <v>-1.1226613380921201E-2</v>
      </c>
      <c r="L195" s="27" t="e">
        <f>VLOOKUP(A195,'Bancolombia-592'!$A$1:$H$677,3,0)</f>
        <v>#N/A</v>
      </c>
      <c r="M195" s="24">
        <f>VLOOKUP($A195,'ByR-2'!$A$1:$H$1035,3,0)</f>
        <v>-8.9519419354425495E-3</v>
      </c>
    </row>
    <row r="196" spans="1:13" s="25" customFormat="1" ht="12">
      <c r="A196" s="23">
        <v>40737</v>
      </c>
      <c r="B196" s="26" t="e">
        <f>VLOOKUP(A196,'Afin - 47'!$A$1:$H$695,3,0)</f>
        <v>#N/A</v>
      </c>
      <c r="C196" s="24">
        <f>VLOOKUP(A196,'Asesores vres-14'!$A$1:$H$1009,3,0)</f>
        <v>5.8486684495359697E-3</v>
      </c>
      <c r="D196" s="24">
        <f>VLOOKUP(A196,'Asesores Vres-57'!$A$1:$H$987,3,0)</f>
        <v>6.6955965338277466E-3</v>
      </c>
      <c r="E196" s="24">
        <f>VLOOKUP(A196,'Asesores Vres-58'!$A$1:$H$986,3,0)</f>
        <v>9.1206001649975828E-3</v>
      </c>
      <c r="F196" s="26" t="e">
        <f>VLOOKUP($A196,'Helm-81'!$A$1:$H$697,3,0)</f>
        <v>#N/A</v>
      </c>
      <c r="G196" s="24">
        <f>VLOOKUP($A196,'Alianza-4'!$A$1:$H$1012,3,0)</f>
        <v>6.1500225881250085E-3</v>
      </c>
      <c r="H196" s="24">
        <f>VLOOKUP($A196,'Serfinco-27'!$A$1:$H$983,3,0)</f>
        <v>8.4079757361264842E-3</v>
      </c>
      <c r="I196" s="24">
        <f>VLOOKUP($A196,'Correval-19677'!$A$1:$H$1070,3,0)</f>
        <v>9.6398826940002676E-3</v>
      </c>
      <c r="J196" s="24">
        <f>VLOOKUP($A196,'Ultabursatil-392'!$A$1:$H$1545,3,0)</f>
        <v>3.3038378012327681E-3</v>
      </c>
      <c r="K196" s="24">
        <f>VLOOKUP($A196,'Corredores-5'!$A$1:$H$1257,3,0)</f>
        <v>7.4532374645706299E-3</v>
      </c>
      <c r="L196" s="27" t="e">
        <f>VLOOKUP(A196,'Bancolombia-592'!$A$1:$H$677,3,0)</f>
        <v>#N/A</v>
      </c>
      <c r="M196" s="24">
        <f>VLOOKUP($A196,'ByR-2'!$A$1:$H$1035,3,0)</f>
        <v>5.4666539635829098E-3</v>
      </c>
    </row>
    <row r="197" spans="1:13" s="25" customFormat="1" ht="12">
      <c r="A197" s="23">
        <v>40738</v>
      </c>
      <c r="B197" s="26" t="e">
        <f>VLOOKUP(A197,'Afin - 47'!$A$1:$H$695,3,0)</f>
        <v>#N/A</v>
      </c>
      <c r="C197" s="24">
        <f>VLOOKUP(A197,'Asesores vres-14'!$A$1:$H$1009,3,0)</f>
        <v>-1.5041622085893191E-2</v>
      </c>
      <c r="D197" s="24">
        <f>VLOOKUP(A197,'Asesores Vres-57'!$A$1:$H$987,3,0)</f>
        <v>-1.5156705198459686E-2</v>
      </c>
      <c r="E197" s="24">
        <f>VLOOKUP(A197,'Asesores Vres-58'!$A$1:$H$986,3,0)</f>
        <v>-1.5297780838852089E-2</v>
      </c>
      <c r="F197" s="26" t="e">
        <f>VLOOKUP($A197,'Helm-81'!$A$1:$H$697,3,0)</f>
        <v>#N/A</v>
      </c>
      <c r="G197" s="24">
        <f>VLOOKUP($A197,'Alianza-4'!$A$1:$H$1012,3,0)</f>
        <v>-9.9087457894335221E-3</v>
      </c>
      <c r="H197" s="24">
        <f>VLOOKUP($A197,'Serfinco-27'!$A$1:$H$983,3,0)</f>
        <v>-1.3932783257685355E-2</v>
      </c>
      <c r="I197" s="24">
        <f>VLOOKUP($A197,'Correval-19677'!$A$1:$H$1070,3,0)</f>
        <v>-1.4993385270002546E-2</v>
      </c>
      <c r="J197" s="24">
        <f>VLOOKUP($A197,'Ultabursatil-392'!$A$1:$H$1545,3,0)</f>
        <v>-9.0584342309483167E-3</v>
      </c>
      <c r="K197" s="24">
        <f>VLOOKUP($A197,'Corredores-5'!$A$1:$H$1257,3,0)</f>
        <v>-1.5149112853789292E-2</v>
      </c>
      <c r="L197" s="27" t="e">
        <f>VLOOKUP(A197,'Bancolombia-592'!$A$1:$H$677,3,0)</f>
        <v>#N/A</v>
      </c>
      <c r="M197" s="24">
        <f>VLOOKUP($A197,'ByR-2'!$A$1:$H$1035,3,0)</f>
        <v>-2.1423868648499333E-2</v>
      </c>
    </row>
    <row r="198" spans="1:13" s="25" customFormat="1" ht="12">
      <c r="A198" s="23">
        <v>40739</v>
      </c>
      <c r="B198" s="26" t="e">
        <f>VLOOKUP(A198,'Afin - 47'!$A$1:$H$695,3,0)</f>
        <v>#N/A</v>
      </c>
      <c r="C198" s="24">
        <f>VLOOKUP(A198,'Asesores vres-14'!$A$1:$H$1009,3,0)</f>
        <v>2.8879963357165636E-4</v>
      </c>
      <c r="D198" s="24">
        <f>VLOOKUP(A198,'Asesores Vres-57'!$A$1:$H$987,3,0)</f>
        <v>1.4444712366487965E-4</v>
      </c>
      <c r="E198" s="24">
        <f>VLOOKUP(A198,'Asesores Vres-58'!$A$1:$H$986,3,0)</f>
        <v>-5.8102686131362936E-4</v>
      </c>
      <c r="F198" s="26" t="e">
        <f>VLOOKUP($A198,'Helm-81'!$A$1:$H$697,3,0)</f>
        <v>#N/A</v>
      </c>
      <c r="G198" s="24">
        <f>VLOOKUP($A198,'Alianza-4'!$A$1:$H$1012,3,0)</f>
        <v>-2.4022760414066158E-5</v>
      </c>
      <c r="H198" s="24">
        <f>VLOOKUP($A198,'Serfinco-27'!$A$1:$H$983,3,0)</f>
        <v>2.3473137683432013E-3</v>
      </c>
      <c r="I198" s="24">
        <f>VLOOKUP($A198,'Correval-19677'!$A$1:$H$1070,3,0)</f>
        <v>5.1147765541087768E-4</v>
      </c>
      <c r="J198" s="24">
        <f>VLOOKUP($A198,'Ultabursatil-392'!$A$1:$H$1545,3,0)</f>
        <v>5.5923007166676462E-4</v>
      </c>
      <c r="K198" s="24">
        <f>VLOOKUP($A198,'Corredores-5'!$A$1:$H$1257,3,0)</f>
        <v>1.4041484222635109E-3</v>
      </c>
      <c r="L198" s="27" t="e">
        <f>VLOOKUP(A198,'Bancolombia-592'!$A$1:$H$677,3,0)</f>
        <v>#N/A</v>
      </c>
      <c r="M198" s="24">
        <f>VLOOKUP($A198,'ByR-2'!$A$1:$H$1035,3,0)</f>
        <v>-2.5368752983815414E-4</v>
      </c>
    </row>
    <row r="199" spans="1:13" s="25" customFormat="1" ht="12">
      <c r="A199" s="23">
        <v>40740</v>
      </c>
      <c r="B199" s="26" t="e">
        <f>VLOOKUP(A199,'Afin - 47'!$A$1:$H$695,3,0)</f>
        <v>#N/A</v>
      </c>
      <c r="C199" s="24">
        <f>VLOOKUP(A199,'Asesores vres-14'!$A$1:$H$1009,3,0)</f>
        <v>-4.8188164594222976E-5</v>
      </c>
      <c r="D199" s="24">
        <f>VLOOKUP(A199,'Asesores Vres-57'!$A$1:$H$987,3,0)</f>
        <v>-5.0829972013901806E-5</v>
      </c>
      <c r="E199" s="24">
        <f>VLOOKUP(A199,'Asesores Vres-58'!$A$1:$H$986,3,0)</f>
        <v>-4.7709449847638096E-5</v>
      </c>
      <c r="F199" s="26" t="e">
        <f>VLOOKUP($A199,'Helm-81'!$A$1:$H$697,3,0)</f>
        <v>#N/A</v>
      </c>
      <c r="G199" s="24">
        <f>VLOOKUP($A199,'Alianza-4'!$A$1:$H$1012,3,0)</f>
        <v>6.2385772729015129E-4</v>
      </c>
      <c r="H199" s="24">
        <f>VLOOKUP($A199,'Serfinco-27'!$A$1:$H$983,3,0)</f>
        <v>-1.0307698216517096E-4</v>
      </c>
      <c r="I199" s="24">
        <f>VLOOKUP($A199,'Correval-19677'!$A$1:$H$1070,3,0)</f>
        <v>-1.0313391803401005E-4</v>
      </c>
      <c r="J199" s="24">
        <f>VLOOKUP($A199,'Ultabursatil-392'!$A$1:$H$1545,3,0)</f>
        <v>-4.2513485428057781E-5</v>
      </c>
      <c r="K199" s="24">
        <f>VLOOKUP($A199,'Corredores-5'!$A$1:$H$1257,3,0)</f>
        <v>-9.9152693054195686E-5</v>
      </c>
      <c r="L199" s="27" t="e">
        <f>VLOOKUP(A199,'Bancolombia-592'!$A$1:$H$677,3,0)</f>
        <v>#N/A</v>
      </c>
      <c r="M199" s="24">
        <f>VLOOKUP($A199,'ByR-2'!$A$1:$H$1035,3,0)</f>
        <v>-7.8979957837123585E-5</v>
      </c>
    </row>
    <row r="200" spans="1:13" s="25" customFormat="1" ht="12">
      <c r="A200" s="23">
        <v>40741</v>
      </c>
      <c r="B200" s="26" t="e">
        <f>VLOOKUP(A200,'Afin - 47'!$A$1:$H$695,3,0)</f>
        <v>#N/A</v>
      </c>
      <c r="C200" s="24">
        <f>VLOOKUP(A200,'Asesores vres-14'!$A$1:$H$1009,3,0)</f>
        <v>-4.8188183209352732E-5</v>
      </c>
      <c r="D200" s="24">
        <f>VLOOKUP(A200,'Asesores Vres-57'!$A$1:$H$987,3,0)</f>
        <v>-5.0829866273129033E-5</v>
      </c>
      <c r="E200" s="24">
        <f>VLOOKUP(A200,'Asesores Vres-58'!$A$1:$H$986,3,0)</f>
        <v>-4.7709409273430888E-5</v>
      </c>
      <c r="F200" s="26" t="e">
        <f>VLOOKUP($A200,'Helm-81'!$A$1:$H$697,3,0)</f>
        <v>#N/A</v>
      </c>
      <c r="G200" s="24">
        <f>VLOOKUP($A200,'Alianza-4'!$A$1:$H$1012,3,0)</f>
        <v>-4.0589345994407591E-5</v>
      </c>
      <c r="H200" s="24">
        <f>VLOOKUP($A200,'Serfinco-27'!$A$1:$H$983,3,0)</f>
        <v>-1.0307589647338303E-4</v>
      </c>
      <c r="I200" s="24">
        <f>VLOOKUP($A200,'Correval-19677'!$A$1:$H$1070,3,0)</f>
        <v>-1.031325612269799E-4</v>
      </c>
      <c r="J200" s="24">
        <f>VLOOKUP($A200,'Ultabursatil-392'!$A$1:$H$1545,3,0)</f>
        <v>-4.2502370727210595E-5</v>
      </c>
      <c r="K200" s="24">
        <f>VLOOKUP($A200,'Corredores-5'!$A$1:$H$1257,3,0)</f>
        <v>-1.387396110390486E-4</v>
      </c>
      <c r="L200" s="27" t="e">
        <f>VLOOKUP(A200,'Bancolombia-592'!$A$1:$H$677,3,0)</f>
        <v>#N/A</v>
      </c>
      <c r="M200" s="24">
        <f>VLOOKUP($A200,'ByR-2'!$A$1:$H$1035,3,0)</f>
        <v>-7.8979774676259546E-5</v>
      </c>
    </row>
    <row r="201" spans="1:13" s="25" customFormat="1" ht="12">
      <c r="A201" s="23">
        <v>40742</v>
      </c>
      <c r="B201" s="26" t="e">
        <f>VLOOKUP(A201,'Afin - 47'!$A$1:$H$695,3,0)</f>
        <v>#N/A</v>
      </c>
      <c r="C201" s="24">
        <f>VLOOKUP(A201,'Asesores vres-14'!$A$1:$H$1009,3,0)</f>
        <v>3.86747739605098E-3</v>
      </c>
      <c r="D201" s="24">
        <f>VLOOKUP(A201,'Asesores Vres-57'!$A$1:$H$987,3,0)</f>
        <v>4.8219564106273356E-3</v>
      </c>
      <c r="E201" s="24">
        <f>VLOOKUP(A201,'Asesores Vres-58'!$A$1:$H$986,3,0)</f>
        <v>3.4088680037271534E-3</v>
      </c>
      <c r="F201" s="26" t="e">
        <f>VLOOKUP($A201,'Helm-81'!$A$1:$H$697,3,0)</f>
        <v>#N/A</v>
      </c>
      <c r="G201" s="24">
        <f>VLOOKUP($A201,'Alianza-4'!$A$1:$H$1012,3,0)</f>
        <v>1.2873395619496944E-3</v>
      </c>
      <c r="H201" s="24">
        <f>VLOOKUP($A201,'Serfinco-27'!$A$1:$H$983,3,0)</f>
        <v>2.3595822479500089E-3</v>
      </c>
      <c r="I201" s="24">
        <f>VLOOKUP($A201,'Correval-19677'!$A$1:$H$1070,3,0)</f>
        <v>3.8031792532500458E-3</v>
      </c>
      <c r="J201" s="24">
        <f>VLOOKUP($A201,'Ultabursatil-392'!$A$1:$H$1545,3,0)</f>
        <v>2.002453329061417E-3</v>
      </c>
      <c r="K201" s="24">
        <f>VLOOKUP($A201,'Corredores-5'!$A$1:$H$1257,3,0)</f>
        <v>1.1011517142240795E-3</v>
      </c>
      <c r="L201" s="27" t="e">
        <f>VLOOKUP(A201,'Bancolombia-592'!$A$1:$H$677,3,0)</f>
        <v>#N/A</v>
      </c>
      <c r="M201" s="24">
        <f>VLOOKUP($A201,'ByR-2'!$A$1:$H$1035,3,0)</f>
        <v>2.6861067200693728E-3</v>
      </c>
    </row>
    <row r="202" spans="1:13" s="25" customFormat="1" ht="12">
      <c r="A202" s="23">
        <v>40743</v>
      </c>
      <c r="B202" s="26" t="e">
        <f>VLOOKUP(A202,'Afin - 47'!$A$1:$H$695,3,0)</f>
        <v>#N/A</v>
      </c>
      <c r="C202" s="24">
        <f>VLOOKUP(A202,'Asesores vres-14'!$A$1:$H$1009,3,0)</f>
        <v>2.9968750390088113E-2</v>
      </c>
      <c r="D202" s="24">
        <f>VLOOKUP(A202,'Asesores Vres-57'!$A$1:$H$987,3,0)</f>
        <v>2.9450061380466706E-2</v>
      </c>
      <c r="E202" s="24">
        <f>VLOOKUP(A202,'Asesores Vres-58'!$A$1:$H$986,3,0)</f>
        <v>2.2995726050588212E-2</v>
      </c>
      <c r="F202" s="26" t="e">
        <f>VLOOKUP($A202,'Helm-81'!$A$1:$H$697,3,0)</f>
        <v>#N/A</v>
      </c>
      <c r="G202" s="24">
        <f>VLOOKUP($A202,'Alianza-4'!$A$1:$H$1012,3,0)</f>
        <v>1.6874885431711402E-2</v>
      </c>
      <c r="H202" s="24">
        <f>VLOOKUP($A202,'Serfinco-27'!$A$1:$H$983,3,0)</f>
        <v>2.5283402218344186E-2</v>
      </c>
      <c r="I202" s="24">
        <f>VLOOKUP($A202,'Correval-19677'!$A$1:$H$1070,3,0)</f>
        <v>2.1234958857030601E-2</v>
      </c>
      <c r="J202" s="24">
        <f>VLOOKUP($A202,'Ultabursatil-392'!$A$1:$H$1545,3,0)</f>
        <v>1.8735682429958957E-2</v>
      </c>
      <c r="K202" s="24">
        <f>VLOOKUP($A202,'Corredores-5'!$A$1:$H$1257,3,0)</f>
        <v>2.408414447065417E-2</v>
      </c>
      <c r="L202" s="27" t="e">
        <f>VLOOKUP(A202,'Bancolombia-592'!$A$1:$H$677,3,0)</f>
        <v>#N/A</v>
      </c>
      <c r="M202" s="24">
        <f>VLOOKUP($A202,'ByR-2'!$A$1:$H$1035,3,0)</f>
        <v>3.1316565549446534E-2</v>
      </c>
    </row>
    <row r="203" spans="1:13" s="25" customFormat="1" ht="12">
      <c r="A203" s="23">
        <v>40744</v>
      </c>
      <c r="B203" s="26" t="e">
        <f>VLOOKUP(A203,'Afin - 47'!$A$1:$H$695,3,0)</f>
        <v>#N/A</v>
      </c>
      <c r="C203" s="24">
        <f>VLOOKUP(A203,'Asesores vres-14'!$A$1:$H$1009,3,0)</f>
        <v>-4.8183539221043212E-5</v>
      </c>
      <c r="D203" s="24">
        <f>VLOOKUP(A203,'Asesores Vres-57'!$A$1:$H$987,3,0)</f>
        <v>-5.0868211912317529E-5</v>
      </c>
      <c r="E203" s="24">
        <f>VLOOKUP(A203,'Asesores Vres-58'!$A$1:$H$986,3,0)</f>
        <v>-4.7704895787993854E-5</v>
      </c>
      <c r="F203" s="26" t="e">
        <f>VLOOKUP($A203,'Helm-81'!$A$1:$H$697,3,0)</f>
        <v>#N/A</v>
      </c>
      <c r="G203" s="24">
        <f>VLOOKUP($A203,'Alianza-4'!$A$1:$H$1012,3,0)</f>
        <v>-4.1309286016538606E-5</v>
      </c>
      <c r="H203" s="24">
        <f>VLOOKUP($A203,'Serfinco-27'!$A$1:$H$983,3,0)</f>
        <v>-1.0547935810601684E-4</v>
      </c>
      <c r="I203" s="24">
        <f>VLOOKUP($A203,'Correval-19677'!$A$1:$H$1070,3,0)</f>
        <v>-1.0418830186443835E-4</v>
      </c>
      <c r="J203" s="24">
        <f>VLOOKUP($A203,'Ultabursatil-392'!$A$1:$H$1545,3,0)</f>
        <v>-4.3226812942422603E-5</v>
      </c>
      <c r="K203" s="24">
        <f>VLOOKUP($A203,'Corredores-5'!$A$1:$H$1257,3,0)</f>
        <v>-9.6882233651140453E-5</v>
      </c>
      <c r="L203" s="27" t="e">
        <f>VLOOKUP(A203,'Bancolombia-592'!$A$1:$H$677,3,0)</f>
        <v>#N/A</v>
      </c>
      <c r="M203" s="24">
        <f>VLOOKUP($A203,'ByR-2'!$A$1:$H$1035,3,0)</f>
        <v>-7.9016130817750828E-5</v>
      </c>
    </row>
    <row r="204" spans="1:13" s="25" customFormat="1" ht="12">
      <c r="A204" s="23">
        <v>40745</v>
      </c>
      <c r="B204" s="26" t="e">
        <f>VLOOKUP(A204,'Afin - 47'!$A$1:$H$695,3,0)</f>
        <v>#N/A</v>
      </c>
      <c r="C204" s="24">
        <f>VLOOKUP(A204,'Asesores vres-14'!$A$1:$H$1009,3,0)</f>
        <v>2.0969332240229115E-2</v>
      </c>
      <c r="D204" s="24">
        <f>VLOOKUP(A204,'Asesores Vres-57'!$A$1:$H$987,3,0)</f>
        <v>1.9958286516388032E-2</v>
      </c>
      <c r="E204" s="24">
        <f>VLOOKUP(A204,'Asesores Vres-58'!$A$1:$H$986,3,0)</f>
        <v>1.0935285326348191E-2</v>
      </c>
      <c r="F204" s="26" t="e">
        <f>VLOOKUP($A204,'Helm-81'!$A$1:$H$697,3,0)</f>
        <v>#N/A</v>
      </c>
      <c r="G204" s="24">
        <f>VLOOKUP($A204,'Alianza-4'!$A$1:$H$1012,3,0)</f>
        <v>9.1526193146970782E-3</v>
      </c>
      <c r="H204" s="24">
        <f>VLOOKUP($A204,'Serfinco-27'!$A$1:$H$983,3,0)</f>
        <v>1.3410426955986208E-2</v>
      </c>
      <c r="I204" s="24">
        <f>VLOOKUP($A204,'Correval-19677'!$A$1:$H$1070,3,0)</f>
        <v>7.1002965323785144E-3</v>
      </c>
      <c r="J204" s="24">
        <f>VLOOKUP($A204,'Ultabursatil-392'!$A$1:$H$1545,3,0)</f>
        <v>1.761990464118211E-2</v>
      </c>
      <c r="K204" s="24">
        <f>VLOOKUP($A204,'Corredores-5'!$A$1:$H$1257,3,0)</f>
        <v>1.303447442977777E-2</v>
      </c>
      <c r="L204" s="27" t="e">
        <f>VLOOKUP(A204,'Bancolombia-592'!$A$1:$H$677,3,0)</f>
        <v>#N/A</v>
      </c>
      <c r="M204" s="24">
        <f>VLOOKUP($A204,'ByR-2'!$A$1:$H$1035,3,0)</f>
        <v>1.6390040843824231E-2</v>
      </c>
    </row>
    <row r="205" spans="1:13" s="25" customFormat="1" ht="12">
      <c r="A205" s="23">
        <v>40746</v>
      </c>
      <c r="B205" s="26" t="e">
        <f>VLOOKUP(A205,'Afin - 47'!$A$1:$H$695,3,0)</f>
        <v>#N/A</v>
      </c>
      <c r="C205" s="24">
        <f>VLOOKUP(A205,'Asesores vres-14'!$A$1:$H$1009,3,0)</f>
        <v>-3.9165929090699426E-3</v>
      </c>
      <c r="D205" s="24">
        <f>VLOOKUP(A205,'Asesores Vres-57'!$A$1:$H$987,3,0)</f>
        <v>-3.8605050983233111E-3</v>
      </c>
      <c r="E205" s="24">
        <f>VLOOKUP(A205,'Asesores Vres-58'!$A$1:$H$986,3,0)</f>
        <v>-6.8378611044017093E-4</v>
      </c>
      <c r="F205" s="26" t="e">
        <f>VLOOKUP($A205,'Helm-81'!$A$1:$H$697,3,0)</f>
        <v>#N/A</v>
      </c>
      <c r="G205" s="24">
        <f>VLOOKUP($A205,'Alianza-4'!$A$1:$H$1012,3,0)</f>
        <v>-1.705666085150282E-3</v>
      </c>
      <c r="H205" s="24">
        <f>VLOOKUP($A205,'Serfinco-27'!$A$1:$H$983,3,0)</f>
        <v>-2.9878293986052378E-3</v>
      </c>
      <c r="I205" s="24">
        <f>VLOOKUP($A205,'Correval-19677'!$A$1:$H$1070,3,0)</f>
        <v>6.3834591486253676E-4</v>
      </c>
      <c r="J205" s="24">
        <f>VLOOKUP($A205,'Ultabursatil-392'!$A$1:$H$1545,3,0)</f>
        <v>-4.6959835270794469E-3</v>
      </c>
      <c r="K205" s="24">
        <f>VLOOKUP($A205,'Corredores-5'!$A$1:$H$1257,3,0)</f>
        <v>1.0545215663538836E-3</v>
      </c>
      <c r="L205" s="27" t="e">
        <f>VLOOKUP(A205,'Bancolombia-592'!$A$1:$H$677,3,0)</f>
        <v>#N/A</v>
      </c>
      <c r="M205" s="24">
        <f>VLOOKUP($A205,'ByR-2'!$A$1:$H$1035,3,0)</f>
        <v>5.1002618688765814E-4</v>
      </c>
    </row>
    <row r="206" spans="1:13" s="25" customFormat="1" ht="12">
      <c r="A206" s="23">
        <v>40747</v>
      </c>
      <c r="B206" s="26" t="e">
        <f>VLOOKUP(A206,'Afin - 47'!$A$1:$H$695,3,0)</f>
        <v>#N/A</v>
      </c>
      <c r="C206" s="24">
        <f>VLOOKUP(A206,'Asesores vres-14'!$A$1:$H$1009,3,0)</f>
        <v>-4.8173647944517994E-5</v>
      </c>
      <c r="D206" s="24">
        <f>VLOOKUP(A206,'Asesores Vres-57'!$A$1:$H$987,3,0)</f>
        <v>-5.0918729815695422E-5</v>
      </c>
      <c r="E206" s="24">
        <f>VLOOKUP(A206,'Asesores Vres-58'!$A$1:$H$986,3,0)</f>
        <v>-4.7703070659170762E-5</v>
      </c>
      <c r="F206" s="26" t="e">
        <f>VLOOKUP($A206,'Helm-81'!$A$1:$H$697,3,0)</f>
        <v>#N/A</v>
      </c>
      <c r="G206" s="24">
        <f>VLOOKUP($A206,'Alianza-4'!$A$1:$H$1012,3,0)</f>
        <v>-3.8953073769754639E-5</v>
      </c>
      <c r="H206" s="24">
        <f>VLOOKUP($A206,'Serfinco-27'!$A$1:$H$983,3,0)</f>
        <v>-1.0829218775501063E-4</v>
      </c>
      <c r="I206" s="24">
        <f>VLOOKUP($A206,'Correval-19677'!$A$1:$H$1070,3,0)</f>
        <v>-1.0273876813704143E-4</v>
      </c>
      <c r="J206" s="24">
        <f>VLOOKUP($A206,'Ultabursatil-392'!$A$1:$H$1545,3,0)</f>
        <v>-4.4687978752013309E-5</v>
      </c>
      <c r="K206" s="24">
        <f>VLOOKUP($A206,'Corredores-5'!$A$1:$H$1257,3,0)</f>
        <v>-1.1885291273235586E-4</v>
      </c>
      <c r="L206" s="27" t="e">
        <f>VLOOKUP(A206,'Bancolombia-592'!$A$1:$H$677,3,0)</f>
        <v>#N/A</v>
      </c>
      <c r="M206" s="24">
        <f>VLOOKUP($A206,'ByR-2'!$A$1:$H$1035,3,0)</f>
        <v>-7.9024464098346228E-5</v>
      </c>
    </row>
    <row r="207" spans="1:13" s="25" customFormat="1" ht="12">
      <c r="A207" s="23">
        <v>40748</v>
      </c>
      <c r="B207" s="26" t="e">
        <f>VLOOKUP(A207,'Afin - 47'!$A$1:$H$695,3,0)</f>
        <v>#N/A</v>
      </c>
      <c r="C207" s="24">
        <f>VLOOKUP(A207,'Asesores vres-14'!$A$1:$H$1009,3,0)</f>
        <v>-4.8173699413244925E-5</v>
      </c>
      <c r="D207" s="24">
        <f>VLOOKUP(A207,'Asesores Vres-57'!$A$1:$H$987,3,0)</f>
        <v>-5.0918671783477631E-5</v>
      </c>
      <c r="E207" s="24">
        <f>VLOOKUP(A207,'Asesores Vres-58'!$A$1:$H$986,3,0)</f>
        <v>-4.770311181853404E-5</v>
      </c>
      <c r="F207" s="26" t="e">
        <f>VLOOKUP($A207,'Helm-81'!$A$1:$H$697,3,0)</f>
        <v>#N/A</v>
      </c>
      <c r="G207" s="24">
        <f>VLOOKUP($A207,'Alianza-4'!$A$1:$H$1012,3,0)</f>
        <v>-3.8951346822085767E-5</v>
      </c>
      <c r="H207" s="24">
        <f>VLOOKUP($A207,'Serfinco-27'!$A$1:$H$983,3,0)</f>
        <v>-1.0829225821844718E-4</v>
      </c>
      <c r="I207" s="24">
        <f>VLOOKUP($A207,'Correval-19677'!$A$1:$H$1070,3,0)</f>
        <v>-1.0273724560377121E-4</v>
      </c>
      <c r="J207" s="24">
        <f>VLOOKUP($A207,'Ultabursatil-392'!$A$1:$H$1545,3,0)</f>
        <v>-4.4677938526858171E-5</v>
      </c>
      <c r="K207" s="24">
        <f>VLOOKUP($A207,'Corredores-5'!$A$1:$H$1257,3,0)</f>
        <v>-1.3601624331960007E-4</v>
      </c>
      <c r="L207" s="27" t="e">
        <f>VLOOKUP(A207,'Bancolombia-592'!$A$1:$H$677,3,0)</f>
        <v>#N/A</v>
      </c>
      <c r="M207" s="24">
        <f>VLOOKUP($A207,'ByR-2'!$A$1:$H$1035,3,0)</f>
        <v>-7.902434263423001E-5</v>
      </c>
    </row>
    <row r="208" spans="1:13" s="25" customFormat="1" ht="12">
      <c r="A208" s="23">
        <v>40749</v>
      </c>
      <c r="B208" s="26" t="e">
        <f>VLOOKUP(A208,'Afin - 47'!$A$1:$H$695,3,0)</f>
        <v>#N/A</v>
      </c>
      <c r="C208" s="24">
        <f>VLOOKUP(A208,'Asesores vres-14'!$A$1:$H$1009,3,0)</f>
        <v>4.2715390695971652E-3</v>
      </c>
      <c r="D208" s="24">
        <f>VLOOKUP(A208,'Asesores Vres-57'!$A$1:$H$987,3,0)</f>
        <v>5.2228257586184653E-3</v>
      </c>
      <c r="E208" s="24">
        <f>VLOOKUP(A208,'Asesores Vres-58'!$A$1:$H$986,3,0)</f>
        <v>5.2765732309873799E-3</v>
      </c>
      <c r="F208" s="26" t="e">
        <f>VLOOKUP($A208,'Helm-81'!$A$1:$H$697,3,0)</f>
        <v>#N/A</v>
      </c>
      <c r="G208" s="24">
        <f>VLOOKUP($A208,'Alianza-4'!$A$1:$H$1012,3,0)</f>
        <v>2.7413069103983654E-3</v>
      </c>
      <c r="H208" s="24">
        <f>VLOOKUP($A208,'Serfinco-27'!$A$1:$H$983,3,0)</f>
        <v>5.3007819707752458E-3</v>
      </c>
      <c r="I208" s="24">
        <f>VLOOKUP($A208,'Correval-19677'!$A$1:$H$1070,3,0)</f>
        <v>5.31629184639568E-3</v>
      </c>
      <c r="J208" s="24">
        <f>VLOOKUP($A208,'Ultabursatil-392'!$A$1:$H$1545,3,0)</f>
        <v>3.9812330354637975E-3</v>
      </c>
      <c r="K208" s="24">
        <f>VLOOKUP($A208,'Corredores-5'!$A$1:$H$1257,3,0)</f>
        <v>4.2615542915709209E-3</v>
      </c>
      <c r="L208" s="27" t="e">
        <f>VLOOKUP(A208,'Bancolombia-592'!$A$1:$H$677,3,0)</f>
        <v>#N/A</v>
      </c>
      <c r="M208" s="24">
        <f>VLOOKUP($A208,'ByR-2'!$A$1:$H$1035,3,0)</f>
        <v>4.0619080968867446E-3</v>
      </c>
    </row>
    <row r="209" spans="1:13" s="25" customFormat="1" ht="12">
      <c r="A209" s="23">
        <v>40750</v>
      </c>
      <c r="B209" s="26" t="e">
        <f>VLOOKUP(A209,'Afin - 47'!$A$1:$H$695,3,0)</f>
        <v>#N/A</v>
      </c>
      <c r="C209" s="24">
        <f>VLOOKUP(A209,'Asesores vres-14'!$A$1:$H$1009,3,0)</f>
        <v>1.192428516566278E-2</v>
      </c>
      <c r="D209" s="24">
        <f>VLOOKUP(A209,'Asesores Vres-57'!$A$1:$H$987,3,0)</f>
        <v>1.0683878686357819E-2</v>
      </c>
      <c r="E209" s="24">
        <f>VLOOKUP(A209,'Asesores Vres-58'!$A$1:$H$986,3,0)</f>
        <v>4.3988442066321999E-3</v>
      </c>
      <c r="F209" s="26" t="e">
        <f>VLOOKUP($A209,'Helm-81'!$A$1:$H$697,3,0)</f>
        <v>#N/A</v>
      </c>
      <c r="G209" s="24">
        <f>VLOOKUP($A209,'Alianza-4'!$A$1:$H$1012,3,0)</f>
        <v>4.063438391553229E-3</v>
      </c>
      <c r="H209" s="24">
        <f>VLOOKUP($A209,'Serfinco-27'!$A$1:$H$983,3,0)</f>
        <v>9.4365519945814082E-3</v>
      </c>
      <c r="I209" s="24">
        <f>VLOOKUP($A209,'Correval-19677'!$A$1:$H$1070,3,0)</f>
        <v>5.2474750794586657E-4</v>
      </c>
      <c r="J209" s="24">
        <f>VLOOKUP($A209,'Ultabursatil-392'!$A$1:$H$1545,3,0)</f>
        <v>1.0116312621267253E-2</v>
      </c>
      <c r="K209" s="24">
        <f>VLOOKUP($A209,'Corredores-5'!$A$1:$H$1257,3,0)</f>
        <v>5.5097099524314E-3</v>
      </c>
      <c r="L209" s="27" t="e">
        <f>VLOOKUP(A209,'Bancolombia-592'!$A$1:$H$677,3,0)</f>
        <v>#N/A</v>
      </c>
      <c r="M209" s="24">
        <f>VLOOKUP($A209,'ByR-2'!$A$1:$H$1035,3,0)</f>
        <v>8.4034292132227715E-3</v>
      </c>
    </row>
    <row r="210" spans="1:13" s="25" customFormat="1" ht="12">
      <c r="A210" s="23">
        <v>40751</v>
      </c>
      <c r="B210" s="26" t="e">
        <f>VLOOKUP(A210,'Afin - 47'!$A$1:$H$695,3,0)</f>
        <v>#N/A</v>
      </c>
      <c r="C210" s="24">
        <f>VLOOKUP(A210,'Asesores vres-14'!$A$1:$H$1009,3,0)</f>
        <v>-5.162927743111053E-3</v>
      </c>
      <c r="D210" s="24">
        <f>VLOOKUP(A210,'Asesores Vres-57'!$A$1:$H$987,3,0)</f>
        <v>-3.8186550235886976E-3</v>
      </c>
      <c r="E210" s="24">
        <f>VLOOKUP(A210,'Asesores Vres-58'!$A$1:$H$986,3,0)</f>
        <v>-2.8598258310843561E-3</v>
      </c>
      <c r="F210" s="26" t="e">
        <f>VLOOKUP($A210,'Helm-81'!$A$1:$H$697,3,0)</f>
        <v>#N/A</v>
      </c>
      <c r="G210" s="24">
        <f>VLOOKUP($A210,'Alianza-4'!$A$1:$H$1012,3,0)</f>
        <v>-4.5642239953917873E-3</v>
      </c>
      <c r="H210" s="24">
        <f>VLOOKUP($A210,'Serfinco-27'!$A$1:$H$983,3,0)</f>
        <v>-6.4011835238427864E-3</v>
      </c>
      <c r="I210" s="24">
        <f>VLOOKUP($A210,'Correval-19677'!$A$1:$H$1070,3,0)</f>
        <v>-5.3561905093431773E-3</v>
      </c>
      <c r="J210" s="24">
        <f>VLOOKUP($A210,'Ultabursatil-392'!$A$1:$H$1545,3,0)</f>
        <v>-5.3425105311594506E-3</v>
      </c>
      <c r="K210" s="24">
        <f>VLOOKUP($A210,'Corredores-5'!$A$1:$H$1257,3,0)</f>
        <v>-7.8890396583890313E-3</v>
      </c>
      <c r="L210" s="27" t="e">
        <f>VLOOKUP(A210,'Bancolombia-592'!$A$1:$H$677,3,0)</f>
        <v>#N/A</v>
      </c>
      <c r="M210" s="24">
        <f>VLOOKUP($A210,'ByR-2'!$A$1:$H$1035,3,0)</f>
        <v>-6.9652169511107646E-3</v>
      </c>
    </row>
    <row r="211" spans="1:13" s="25" customFormat="1" ht="12">
      <c r="A211" s="23">
        <v>40752</v>
      </c>
      <c r="B211" s="26" t="e">
        <f>VLOOKUP(A211,'Afin - 47'!$A$1:$H$695,3,0)</f>
        <v>#N/A</v>
      </c>
      <c r="C211" s="24">
        <f>VLOOKUP(A211,'Asesores vres-14'!$A$1:$H$1009,3,0)</f>
        <v>8.4985595666730411E-3</v>
      </c>
      <c r="D211" s="24">
        <f>VLOOKUP(A211,'Asesores Vres-57'!$A$1:$H$987,3,0)</f>
        <v>8.6037451234724175E-3</v>
      </c>
      <c r="E211" s="24">
        <f>VLOOKUP(A211,'Asesores Vres-58'!$A$1:$H$986,3,0)</f>
        <v>9.5383836203802776E-3</v>
      </c>
      <c r="F211" s="26" t="e">
        <f>VLOOKUP($A211,'Helm-81'!$A$1:$H$697,3,0)</f>
        <v>#N/A</v>
      </c>
      <c r="G211" s="24">
        <f>VLOOKUP($A211,'Alianza-4'!$A$1:$H$1012,3,0)</f>
        <v>6.5321167924065771E-3</v>
      </c>
      <c r="H211" s="24">
        <f>VLOOKUP($A211,'Serfinco-27'!$A$1:$H$983,3,0)</f>
        <v>6.0071745012530734E-3</v>
      </c>
      <c r="I211" s="24">
        <f>VLOOKUP($A211,'Correval-19677'!$A$1:$H$1070,3,0)</f>
        <v>8.7968309269334521E-3</v>
      </c>
      <c r="J211" s="24">
        <f>VLOOKUP($A211,'Ultabursatil-392'!$A$1:$H$1545,3,0)</f>
        <v>4.2879256239115289E-3</v>
      </c>
      <c r="K211" s="24">
        <f>VLOOKUP($A211,'Corredores-5'!$A$1:$H$1257,3,0)</f>
        <v>8.5267510069503422E-3</v>
      </c>
      <c r="L211" s="27" t="e">
        <f>VLOOKUP(A211,'Bancolombia-592'!$A$1:$H$677,3,0)</f>
        <v>#N/A</v>
      </c>
      <c r="M211" s="24">
        <f>VLOOKUP($A211,'ByR-2'!$A$1:$H$1035,3,0)</f>
        <v>3.04368787458865E-3</v>
      </c>
    </row>
    <row r="212" spans="1:13" s="25" customFormat="1" ht="12">
      <c r="A212" s="23">
        <v>40753</v>
      </c>
      <c r="B212" s="26" t="e">
        <f>VLOOKUP(A212,'Afin - 47'!$A$1:$H$695,3,0)</f>
        <v>#N/A</v>
      </c>
      <c r="C212" s="24">
        <f>VLOOKUP(A212,'Asesores vres-14'!$A$1:$H$1009,3,0)</f>
        <v>-2.0127410640551806E-3</v>
      </c>
      <c r="D212" s="24">
        <f>VLOOKUP(A212,'Asesores Vres-57'!$A$1:$H$987,3,0)</f>
        <v>-2.6605584585305516E-3</v>
      </c>
      <c r="E212" s="24">
        <f>VLOOKUP(A212,'Asesores Vres-58'!$A$1:$H$986,3,0)</f>
        <v>-4.8025347500435774E-3</v>
      </c>
      <c r="F212" s="26" t="e">
        <f>VLOOKUP($A212,'Helm-81'!$A$1:$H$697,3,0)</f>
        <v>#N/A</v>
      </c>
      <c r="G212" s="24">
        <f>VLOOKUP($A212,'Alianza-4'!$A$1:$H$1012,3,0)</f>
        <v>-4.0001368389366325E-3</v>
      </c>
      <c r="H212" s="24">
        <f>VLOOKUP($A212,'Serfinco-27'!$A$1:$H$983,3,0)</f>
        <v>-6.4727942125540009E-3</v>
      </c>
      <c r="I212" s="24">
        <f>VLOOKUP($A212,'Correval-19677'!$A$1:$H$1070,3,0)</f>
        <v>-6.9770629332686776E-3</v>
      </c>
      <c r="J212" s="24">
        <f>VLOOKUP($A212,'Ultabursatil-392'!$A$1:$H$1545,3,0)</f>
        <v>-1.3710135173232885E-3</v>
      </c>
      <c r="K212" s="24">
        <f>VLOOKUP($A212,'Corredores-5'!$A$1:$H$1257,3,0)</f>
        <v>-6.89427901911245E-3</v>
      </c>
      <c r="L212" s="27" t="e">
        <f>VLOOKUP(A212,'Bancolombia-592'!$A$1:$H$677,3,0)</f>
        <v>#N/A</v>
      </c>
      <c r="M212" s="24">
        <f>VLOOKUP($A212,'ByR-2'!$A$1:$H$1035,3,0)</f>
        <v>-3.3038718778121839E-3</v>
      </c>
    </row>
    <row r="213" spans="1:13" s="25" customFormat="1" ht="12">
      <c r="A213" s="23">
        <v>40754</v>
      </c>
      <c r="B213" s="26" t="e">
        <f>VLOOKUP(A213,'Afin - 47'!$A$1:$H$695,3,0)</f>
        <v>#N/A</v>
      </c>
      <c r="C213" s="24">
        <f>VLOOKUP(A213,'Asesores vres-14'!$A$1:$H$1009,3,0)</f>
        <v>-4.8198497312045177E-5</v>
      </c>
      <c r="D213" s="24">
        <f>VLOOKUP(A213,'Asesores Vres-57'!$A$1:$H$987,3,0)</f>
        <v>-5.0942158337150243E-5</v>
      </c>
      <c r="E213" s="24">
        <f>VLOOKUP(A213,'Asesores Vres-58'!$A$1:$H$986,3,0)</f>
        <v>-4.7626763129330799E-5</v>
      </c>
      <c r="F213" s="26" t="e">
        <f>VLOOKUP($A213,'Helm-81'!$A$1:$H$697,3,0)</f>
        <v>#N/A</v>
      </c>
      <c r="G213" s="24">
        <f>VLOOKUP($A213,'Alianza-4'!$A$1:$H$1012,3,0)</f>
        <v>-4.3191992493736231E-5</v>
      </c>
      <c r="H213" s="24">
        <f>VLOOKUP($A213,'Serfinco-27'!$A$1:$H$983,3,0)</f>
        <v>-9.8536992120679888E-5</v>
      </c>
      <c r="I213" s="24">
        <f>VLOOKUP($A213,'Correval-19677'!$A$1:$H$1070,3,0)</f>
        <v>-9.8949344801881143E-5</v>
      </c>
      <c r="J213" s="24">
        <f>VLOOKUP($A213,'Ultabursatil-392'!$A$1:$H$1545,3,0)</f>
        <v>-4.5203202403260982E-5</v>
      </c>
      <c r="K213" s="24">
        <f>VLOOKUP($A213,'Corredores-5'!$A$1:$H$1257,3,0)</f>
        <v>-9.9118260360879485E-5</v>
      </c>
      <c r="L213" s="27" t="e">
        <f>VLOOKUP(A213,'Bancolombia-592'!$A$1:$H$677,3,0)</f>
        <v>#N/A</v>
      </c>
      <c r="M213" s="24">
        <f>VLOOKUP($A213,'ByR-2'!$A$1:$H$1035,3,0)</f>
        <v>-7.7975540813803244E-5</v>
      </c>
    </row>
    <row r="214" spans="1:13" s="25" customFormat="1" ht="12">
      <c r="A214" s="23">
        <v>40755</v>
      </c>
      <c r="B214" s="26" t="e">
        <f>VLOOKUP(A214,'Afin - 47'!$A$1:$H$695,3,0)</f>
        <v>#N/A</v>
      </c>
      <c r="C214" s="24">
        <f>VLOOKUP(A214,'Asesores vres-14'!$A$1:$H$1009,3,0)</f>
        <v>-4.8198513166910355E-5</v>
      </c>
      <c r="D214" s="24">
        <f>VLOOKUP(A214,'Asesores Vres-57'!$A$1:$H$987,3,0)</f>
        <v>2.6938790762601566E-9</v>
      </c>
      <c r="E214" s="24">
        <f>VLOOKUP(A214,'Asesores Vres-58'!$A$1:$H$986,3,0)</f>
        <v>-4.7626822280329074E-5</v>
      </c>
      <c r="F214" s="26" t="e">
        <f>VLOOKUP($A214,'Helm-81'!$A$1:$H$697,3,0)</f>
        <v>#N/A</v>
      </c>
      <c r="G214" s="24">
        <f>VLOOKUP($A214,'Alianza-4'!$A$1:$H$1012,3,0)</f>
        <v>-4.3192344372183401E-5</v>
      </c>
      <c r="H214" s="24">
        <f>VLOOKUP($A214,'Serfinco-27'!$A$1:$H$983,3,0)</f>
        <v>-9.8534983147626544E-5</v>
      </c>
      <c r="I214" s="24">
        <f>VLOOKUP($A214,'Correval-19677'!$A$1:$H$1070,3,0)</f>
        <v>-9.8937875606237871E-5</v>
      </c>
      <c r="J214" s="24">
        <f>VLOOKUP($A214,'Ultabursatil-392'!$A$1:$H$1545,3,0)</f>
        <v>-4.5192247684281176E-5</v>
      </c>
      <c r="K214" s="24">
        <f>VLOOKUP($A214,'Corredores-5'!$A$1:$H$1257,3,0)</f>
        <v>-1.3815330946518527E-4</v>
      </c>
      <c r="L214" s="27" t="e">
        <f>VLOOKUP(A214,'Bancolombia-592'!$A$1:$H$677,3,0)</f>
        <v>#N/A</v>
      </c>
      <c r="M214" s="24">
        <f>VLOOKUP($A214,'ByR-2'!$A$1:$H$1035,3,0)</f>
        <v>-7.7975080418965783E-5</v>
      </c>
    </row>
    <row r="215" spans="1:13" s="25" customFormat="1" ht="12">
      <c r="A215" s="23">
        <v>40756</v>
      </c>
      <c r="B215" s="26" t="e">
        <f>VLOOKUP(A215,'Afin - 47'!$A$1:$H$695,3,0)</f>
        <v>#N/A</v>
      </c>
      <c r="C215" s="24">
        <f>VLOOKUP(A215,'Asesores vres-14'!$A$1:$H$1009,3,0)</f>
        <v>4.3882605288048139E-3</v>
      </c>
      <c r="D215" s="24">
        <f>VLOOKUP(A215,'Asesores Vres-57'!$A$1:$H$987,3,0)</f>
        <v>4.4148082417634037E-3</v>
      </c>
      <c r="E215" s="24">
        <f>VLOOKUP(A215,'Asesores Vres-58'!$A$1:$H$986,3,0)</f>
        <v>4.4108608703703686E-3</v>
      </c>
      <c r="F215" s="26" t="e">
        <f>VLOOKUP($A215,'Helm-81'!$A$1:$H$697,3,0)</f>
        <v>#N/A</v>
      </c>
      <c r="G215" s="24">
        <f>VLOOKUP($A215,'Alianza-4'!$A$1:$H$1012,3,0)</f>
        <v>4.6356576225417027E-3</v>
      </c>
      <c r="H215" s="24">
        <f>VLOOKUP($A215,'Serfinco-27'!$A$1:$H$983,3,0)</f>
        <v>5.4421124039094083E-3</v>
      </c>
      <c r="I215" s="24">
        <f>VLOOKUP($A215,'Correval-19677'!$A$1:$H$1070,3,0)</f>
        <v>5.5797529868643527E-3</v>
      </c>
      <c r="J215" s="24">
        <f>VLOOKUP($A215,'Ultabursatil-392'!$A$1:$H$1545,3,0)</f>
        <v>4.0446996141696228E-3</v>
      </c>
      <c r="K215" s="24">
        <f>VLOOKUP($A215,'Corredores-5'!$A$1:$H$1257,3,0)</f>
        <v>6.2110624190450468E-3</v>
      </c>
      <c r="L215" s="27" t="e">
        <f>VLOOKUP(A215,'Bancolombia-592'!$A$1:$H$677,3,0)</f>
        <v>#N/A</v>
      </c>
      <c r="M215" s="24">
        <f>VLOOKUP($A215,'ByR-2'!$A$1:$H$1035,3,0)</f>
        <v>1.699009579371672E-3</v>
      </c>
    </row>
    <row r="216" spans="1:13" s="25" customFormat="1" ht="12">
      <c r="A216" s="23">
        <v>40757</v>
      </c>
      <c r="B216" s="26" t="e">
        <f>VLOOKUP(A216,'Afin - 47'!$A$1:$H$695,3,0)</f>
        <v>#N/A</v>
      </c>
      <c r="C216" s="24">
        <f>VLOOKUP(A216,'Asesores vres-14'!$A$1:$H$1009,3,0)</f>
        <v>-9.8383061451706409E-3</v>
      </c>
      <c r="D216" s="24">
        <f>VLOOKUP(A216,'Asesores Vres-57'!$A$1:$H$987,3,0)</f>
        <v>-9.7323239613713256E-3</v>
      </c>
      <c r="E216" s="24">
        <f>VLOOKUP(A216,'Asesores Vres-58'!$A$1:$H$986,3,0)</f>
        <v>-5.5864295835416937E-3</v>
      </c>
      <c r="F216" s="26" t="e">
        <f>VLOOKUP($A216,'Helm-81'!$A$1:$H$697,3,0)</f>
        <v>#N/A</v>
      </c>
      <c r="G216" s="24">
        <f>VLOOKUP($A216,'Alianza-4'!$A$1:$H$1012,3,0)</f>
        <v>-4.6266917791749343E-3</v>
      </c>
      <c r="H216" s="24">
        <f>VLOOKUP($A216,'Serfinco-27'!$A$1:$H$983,3,0)</f>
        <v>-6.6493824386523103E-3</v>
      </c>
      <c r="I216" s="24">
        <f>VLOOKUP($A216,'Correval-19677'!$A$1:$H$1070,3,0)</f>
        <v>-6.3307508436132257E-3</v>
      </c>
      <c r="J216" s="24">
        <f>VLOOKUP($A216,'Ultabursatil-392'!$A$1:$H$1545,3,0)</f>
        <v>-7.1973958089290042E-3</v>
      </c>
      <c r="K216" s="24">
        <f>VLOOKUP($A216,'Corredores-5'!$A$1:$H$1257,3,0)</f>
        <v>-5.210465956161597E-3</v>
      </c>
      <c r="L216" s="27" t="e">
        <f>VLOOKUP(A216,'Bancolombia-592'!$A$1:$H$677,3,0)</f>
        <v>#N/A</v>
      </c>
      <c r="M216" s="24">
        <f>VLOOKUP($A216,'ByR-2'!$A$1:$H$1035,3,0)</f>
        <v>-5.4463190310338359E-3</v>
      </c>
    </row>
    <row r="217" spans="1:13" s="25" customFormat="1" ht="12">
      <c r="A217" s="23">
        <v>40758</v>
      </c>
      <c r="B217" s="26" t="e">
        <f>VLOOKUP(A217,'Afin - 47'!$A$1:$H$695,3,0)</f>
        <v>#N/A</v>
      </c>
      <c r="C217" s="24">
        <f>VLOOKUP(A217,'Asesores vres-14'!$A$1:$H$1009,3,0)</f>
        <v>-6.3833150686267203E-3</v>
      </c>
      <c r="D217" s="24">
        <f>VLOOKUP(A217,'Asesores Vres-57'!$A$1:$H$987,3,0)</f>
        <v>-5.913119846334634E-3</v>
      </c>
      <c r="E217" s="24">
        <f>VLOOKUP(A217,'Asesores Vres-58'!$A$1:$H$986,3,0)</f>
        <v>-4.0692836369231183E-3</v>
      </c>
      <c r="F217" s="26" t="e">
        <f>VLOOKUP($A217,'Helm-81'!$A$1:$H$697,3,0)</f>
        <v>#N/A</v>
      </c>
      <c r="G217" s="24">
        <f>VLOOKUP($A217,'Alianza-4'!$A$1:$H$1012,3,0)</f>
        <v>-4.305362043387561E-3</v>
      </c>
      <c r="H217" s="24">
        <f>VLOOKUP($A217,'Serfinco-27'!$A$1:$H$983,3,0)</f>
        <v>-8.4967713411080656E-3</v>
      </c>
      <c r="I217" s="24">
        <f>VLOOKUP($A217,'Correval-19677'!$A$1:$H$1070,3,0)</f>
        <v>-4.2271279889398465E-3</v>
      </c>
      <c r="J217" s="24">
        <f>VLOOKUP($A217,'Ultabursatil-392'!$A$1:$H$1545,3,0)</f>
        <v>-6.6001823913513242E-3</v>
      </c>
      <c r="K217" s="24">
        <f>VLOOKUP($A217,'Corredores-5'!$A$1:$H$1257,3,0)</f>
        <v>-5.2614679685731676E-3</v>
      </c>
      <c r="L217" s="27" t="e">
        <f>VLOOKUP(A217,'Bancolombia-592'!$A$1:$H$677,3,0)</f>
        <v>#N/A</v>
      </c>
      <c r="M217" s="24">
        <f>VLOOKUP($A217,'ByR-2'!$A$1:$H$1035,3,0)</f>
        <v>-8.1900970651304344E-3</v>
      </c>
    </row>
    <row r="218" spans="1:13" s="25" customFormat="1" ht="12">
      <c r="A218" s="23">
        <v>40759</v>
      </c>
      <c r="B218" s="26" t="e">
        <f>VLOOKUP(A218,'Afin - 47'!$A$1:$H$695,3,0)</f>
        <v>#N/A</v>
      </c>
      <c r="C218" s="24">
        <f>VLOOKUP(A218,'Asesores vres-14'!$A$1:$H$1009,3,0)</f>
        <v>-3.2249213788572213E-2</v>
      </c>
      <c r="D218" s="24">
        <f>VLOOKUP(A218,'Asesores Vres-57'!$A$1:$H$987,3,0)</f>
        <v>-3.0629161604916702E-2</v>
      </c>
      <c r="E218" s="24">
        <f>VLOOKUP(A218,'Asesores Vres-58'!$A$1:$H$986,3,0)</f>
        <v>-2.848579124704638E-2</v>
      </c>
      <c r="F218" s="26" t="e">
        <f>VLOOKUP($A218,'Helm-81'!$A$1:$H$697,3,0)</f>
        <v>#N/A</v>
      </c>
      <c r="G218" s="24">
        <f>VLOOKUP($A218,'Alianza-4'!$A$1:$H$1012,3,0)</f>
        <v>-2.3346167630020512E-2</v>
      </c>
      <c r="H218" s="24">
        <f>VLOOKUP($A218,'Serfinco-27'!$A$1:$H$983,3,0)</f>
        <v>-2.9905112465985862E-2</v>
      </c>
      <c r="I218" s="24">
        <f>VLOOKUP($A218,'Correval-19677'!$A$1:$H$1070,3,0)</f>
        <v>-2.8080930036608158E-2</v>
      </c>
      <c r="J218" s="24">
        <f>VLOOKUP($A218,'Ultabursatil-392'!$A$1:$H$1545,3,0)</f>
        <v>-2.2164530003272905E-2</v>
      </c>
      <c r="K218" s="24">
        <f>VLOOKUP($A218,'Corredores-5'!$A$1:$H$1257,3,0)</f>
        <v>-3.0970396101078639E-2</v>
      </c>
      <c r="L218" s="27" t="e">
        <f>VLOOKUP(A218,'Bancolombia-592'!$A$1:$H$677,3,0)</f>
        <v>#N/A</v>
      </c>
      <c r="M218" s="24">
        <f>VLOOKUP($A218,'ByR-2'!$A$1:$H$1035,3,0)</f>
        <v>-3.7592953174794053E-2</v>
      </c>
    </row>
    <row r="219" spans="1:13" s="25" customFormat="1" ht="12">
      <c r="A219" s="23">
        <v>40760</v>
      </c>
      <c r="B219" s="26" t="e">
        <f>VLOOKUP(A219,'Afin - 47'!$A$1:$H$695,3,0)</f>
        <v>#N/A</v>
      </c>
      <c r="C219" s="24">
        <f>VLOOKUP(A219,'Asesores vres-14'!$A$1:$H$1009,3,0)</f>
        <v>-1.3380982663581453E-2</v>
      </c>
      <c r="D219" s="24">
        <f>VLOOKUP(A219,'Asesores Vres-57'!$A$1:$H$987,3,0)</f>
        <v>-1.2812296919259782E-2</v>
      </c>
      <c r="E219" s="24">
        <f>VLOOKUP(A219,'Asesores Vres-58'!$A$1:$H$986,3,0)</f>
        <v>-8.2448367338315166E-3</v>
      </c>
      <c r="F219" s="26" t="e">
        <f>VLOOKUP($A219,'Helm-81'!$A$1:$H$697,3,0)</f>
        <v>#N/A</v>
      </c>
      <c r="G219" s="24">
        <f>VLOOKUP($A219,'Alianza-4'!$A$1:$H$1012,3,0)</f>
        <v>-5.6950662397191312E-3</v>
      </c>
      <c r="H219" s="24">
        <f>VLOOKUP($A219,'Serfinco-27'!$A$1:$H$983,3,0)</f>
        <v>-9.9704580749833543E-3</v>
      </c>
      <c r="I219" s="24">
        <f>VLOOKUP($A219,'Correval-19677'!$A$1:$H$1070,3,0)</f>
        <v>-4.8068418863187945E-3</v>
      </c>
      <c r="J219" s="24">
        <f>VLOOKUP($A219,'Ultabursatil-392'!$A$1:$H$1545,3,0)</f>
        <v>-8.9902834849353054E-3</v>
      </c>
      <c r="K219" s="24">
        <f>VLOOKUP($A219,'Corredores-5'!$A$1:$H$1257,3,0)</f>
        <v>-1.1218446220871082E-2</v>
      </c>
      <c r="L219" s="27" t="e">
        <f>VLOOKUP(A219,'Bancolombia-592'!$A$1:$H$677,3,0)</f>
        <v>#N/A</v>
      </c>
      <c r="M219" s="24">
        <f>VLOOKUP($A219,'ByR-2'!$A$1:$H$1035,3,0)</f>
        <v>-1.2498036759866835E-2</v>
      </c>
    </row>
    <row r="220" spans="1:13" s="25" customFormat="1" ht="12">
      <c r="A220" s="23">
        <v>40761</v>
      </c>
      <c r="B220" s="26" t="e">
        <f>VLOOKUP(A220,'Afin - 47'!$A$1:$H$695,3,0)</f>
        <v>#N/A</v>
      </c>
      <c r="C220" s="24">
        <f>VLOOKUP(A220,'Asesores vres-14'!$A$1:$H$1009,3,0)</f>
        <v>-5.0114488752698837E-5</v>
      </c>
      <c r="D220" s="24">
        <f>VLOOKUP(A220,'Asesores Vres-57'!$A$1:$H$987,3,0)</f>
        <v>-5.251280626119957E-5</v>
      </c>
      <c r="E220" s="24">
        <f>VLOOKUP(A220,'Asesores Vres-58'!$A$1:$H$986,3,0)</f>
        <v>-4.7632217305676946E-5</v>
      </c>
      <c r="F220" s="26" t="e">
        <f>VLOOKUP($A220,'Helm-81'!$A$1:$H$697,3,0)</f>
        <v>#N/A</v>
      </c>
      <c r="G220" s="24">
        <f>VLOOKUP($A220,'Alianza-4'!$A$1:$H$1012,3,0)</f>
        <v>-4.0445815258163112E-5</v>
      </c>
      <c r="H220" s="24">
        <f>VLOOKUP($A220,'Serfinco-27'!$A$1:$H$983,3,0)</f>
        <v>-9.8369492231317263E-5</v>
      </c>
      <c r="I220" s="24">
        <f>VLOOKUP($A220,'Correval-19677'!$A$1:$H$1070,3,0)</f>
        <v>-1.0094057057321885E-4</v>
      </c>
      <c r="J220" s="24">
        <f>VLOOKUP($A220,'Ultabursatil-392'!$A$1:$H$1545,3,0)</f>
        <v>-4.9124492122033031E-5</v>
      </c>
      <c r="K220" s="24">
        <f>VLOOKUP($A220,'Corredores-5'!$A$1:$H$1257,3,0)</f>
        <v>-1.3471456637646309E-4</v>
      </c>
      <c r="L220" s="27" t="e">
        <f>VLOOKUP(A220,'Bancolombia-592'!$A$1:$H$677,3,0)</f>
        <v>#N/A</v>
      </c>
      <c r="M220" s="24">
        <f>VLOOKUP($A220,'ByR-2'!$A$1:$H$1035,3,0)</f>
        <v>-7.9768266945437935E-5</v>
      </c>
    </row>
    <row r="221" spans="1:13" s="25" customFormat="1" ht="12">
      <c r="A221" s="23">
        <v>40762</v>
      </c>
      <c r="B221" s="26" t="e">
        <f>VLOOKUP(A221,'Afin - 47'!$A$1:$H$695,3,0)</f>
        <v>#N/A</v>
      </c>
      <c r="C221" s="24">
        <f>VLOOKUP(A221,'Asesores vres-14'!$A$1:$H$1009,3,0)</f>
        <v>-4.9750378271896543E-5</v>
      </c>
      <c r="D221" s="24">
        <f>VLOOKUP(A221,'Asesores Vres-57'!$A$1:$H$987,3,0)</f>
        <v>-5.2191645181399471E-5</v>
      </c>
      <c r="E221" s="24">
        <f>VLOOKUP(A221,'Asesores Vres-58'!$A$1:$H$986,3,0)</f>
        <v>-4.7531625795110701E-5</v>
      </c>
      <c r="F221" s="26" t="e">
        <f>VLOOKUP($A221,'Helm-81'!$A$1:$H$697,3,0)</f>
        <v>#N/A</v>
      </c>
      <c r="G221" s="24">
        <f>VLOOKUP($A221,'Alianza-4'!$A$1:$H$1012,3,0)</f>
        <v>-4.0444215400600657E-5</v>
      </c>
      <c r="H221" s="24">
        <f>VLOOKUP($A221,'Serfinco-27'!$A$1:$H$983,3,0)</f>
        <v>-9.836734678333229E-5</v>
      </c>
      <c r="I221" s="24">
        <f>VLOOKUP($A221,'Correval-19677'!$A$1:$H$1070,3,0)</f>
        <v>-1.0093871439764548E-4</v>
      </c>
      <c r="J221" s="24">
        <f>VLOOKUP($A221,'Ultabursatil-392'!$A$1:$H$1545,3,0)</f>
        <v>-4.9114598806596889E-5</v>
      </c>
      <c r="K221" s="24">
        <f>VLOOKUP($A221,'Corredores-5'!$A$1:$H$1257,3,0)</f>
        <v>-1.4201066831927926E-4</v>
      </c>
      <c r="L221" s="27" t="e">
        <f>VLOOKUP(A221,'Bancolombia-592'!$A$1:$H$677,3,0)</f>
        <v>#N/A</v>
      </c>
      <c r="M221" s="24">
        <f>VLOOKUP($A221,'ByR-2'!$A$1:$H$1035,3,0)</f>
        <v>-7.9768267167051746E-5</v>
      </c>
    </row>
    <row r="222" spans="1:13" s="25" customFormat="1" ht="12">
      <c r="A222" s="23">
        <v>40763</v>
      </c>
      <c r="B222" s="26" t="e">
        <f>VLOOKUP(A222,'Afin - 47'!$A$1:$H$695,3,0)</f>
        <v>#N/A</v>
      </c>
      <c r="C222" s="24">
        <f>VLOOKUP(A222,'Asesores vres-14'!$A$1:$H$1009,3,0)</f>
        <v>-4.0883753326184304E-2</v>
      </c>
      <c r="D222" s="24">
        <f>VLOOKUP(A222,'Asesores Vres-57'!$A$1:$H$987,3,0)</f>
        <v>-3.9329990949135141E-2</v>
      </c>
      <c r="E222" s="24">
        <f>VLOOKUP(A222,'Asesores Vres-58'!$A$1:$H$986,3,0)</f>
        <v>-3.1536282477555688E-2</v>
      </c>
      <c r="F222" s="26" t="e">
        <f>VLOOKUP($A222,'Helm-81'!$A$1:$H$697,3,0)</f>
        <v>#N/A</v>
      </c>
      <c r="G222" s="24">
        <f>VLOOKUP($A222,'Alianza-4'!$A$1:$H$1012,3,0)</f>
        <v>-2.5199903823112529E-2</v>
      </c>
      <c r="H222" s="24">
        <f>VLOOKUP($A222,'Serfinco-27'!$A$1:$H$983,3,0)</f>
        <v>-3.3661731833836687E-2</v>
      </c>
      <c r="I222" s="24">
        <f>VLOOKUP($A222,'Correval-19677'!$A$1:$H$1070,3,0)</f>
        <v>-2.8671850939341097E-2</v>
      </c>
      <c r="J222" s="24">
        <f>VLOOKUP($A222,'Ultabursatil-392'!$A$1:$H$1545,3,0)</f>
        <v>-2.2849163072317311E-2</v>
      </c>
      <c r="K222" s="24">
        <f>VLOOKUP($A222,'Corredores-5'!$A$1:$H$1257,3,0)</f>
        <v>-3.3007580564173217E-2</v>
      </c>
      <c r="L222" s="27" t="e">
        <f>VLOOKUP(A222,'Bancolombia-592'!$A$1:$H$677,3,0)</f>
        <v>#N/A</v>
      </c>
      <c r="M222" s="24">
        <f>VLOOKUP($A222,'ByR-2'!$A$1:$H$1035,3,0)</f>
        <v>-4.7103329602253718E-2</v>
      </c>
    </row>
    <row r="223" spans="1:13" s="25" customFormat="1" ht="12">
      <c r="A223" s="23">
        <v>40764</v>
      </c>
      <c r="B223" s="26" t="e">
        <f>VLOOKUP(A223,'Afin - 47'!$A$1:$H$695,3,0)</f>
        <v>#N/A</v>
      </c>
      <c r="C223" s="24">
        <f>VLOOKUP(A223,'Asesores vres-14'!$A$1:$H$1009,3,0)</f>
        <v>2.9756439329567029E-2</v>
      </c>
      <c r="D223" s="24">
        <f>VLOOKUP(A223,'Asesores Vres-57'!$A$1:$H$987,3,0)</f>
        <v>2.9540548915169666E-2</v>
      </c>
      <c r="E223" s="24">
        <f>VLOOKUP(A223,'Asesores Vres-58'!$A$1:$H$986,3,0)</f>
        <v>2.5975462941776228E-2</v>
      </c>
      <c r="F223" s="26" t="e">
        <f>VLOOKUP($A223,'Helm-81'!$A$1:$H$697,3,0)</f>
        <v>#N/A</v>
      </c>
      <c r="G223" s="24">
        <f>VLOOKUP($A223,'Alianza-4'!$A$1:$H$1012,3,0)</f>
        <v>1.7470675761484755E-2</v>
      </c>
      <c r="H223" s="24">
        <f>VLOOKUP($A223,'Serfinco-27'!$A$1:$H$983,3,0)</f>
        <v>2.4803878622384326E-2</v>
      </c>
      <c r="I223" s="24">
        <f>VLOOKUP($A223,'Correval-19677'!$A$1:$H$1070,3,0)</f>
        <v>2.3881178345114856E-2</v>
      </c>
      <c r="J223" s="24">
        <f>VLOOKUP($A223,'Ultabursatil-392'!$A$1:$H$1545,3,0)</f>
        <v>1.9864587290693118E-2</v>
      </c>
      <c r="K223" s="24">
        <f>VLOOKUP($A223,'Corredores-5'!$A$1:$H$1257,3,0)</f>
        <v>2.5875757775623801E-2</v>
      </c>
      <c r="L223" s="27" t="e">
        <f>VLOOKUP(A223,'Bancolombia-592'!$A$1:$H$677,3,0)</f>
        <v>#N/A</v>
      </c>
      <c r="M223" s="24">
        <f>VLOOKUP($A223,'ByR-2'!$A$1:$H$1035,3,0)</f>
        <v>3.507508935620883E-2</v>
      </c>
    </row>
    <row r="224" spans="1:13" s="25" customFormat="1" ht="12">
      <c r="A224" s="23">
        <v>40765</v>
      </c>
      <c r="B224" s="26" t="e">
        <f>VLOOKUP(A224,'Afin - 47'!$A$1:$H$695,3,0)</f>
        <v>#N/A</v>
      </c>
      <c r="C224" s="24">
        <f>VLOOKUP(A224,'Asesores vres-14'!$A$1:$H$1009,3,0)</f>
        <v>-6.6820511363537428E-4</v>
      </c>
      <c r="D224" s="24">
        <f>VLOOKUP(A224,'Asesores Vres-57'!$A$1:$H$987,3,0)</f>
        <v>-1.5225457449876694E-3</v>
      </c>
      <c r="E224" s="24">
        <f>VLOOKUP(A224,'Asesores Vres-58'!$A$1:$H$986,3,0)</f>
        <v>2.6097922534280803E-3</v>
      </c>
      <c r="F224" s="26" t="e">
        <f>VLOOKUP($A224,'Helm-81'!$A$1:$H$697,3,0)</f>
        <v>#N/A</v>
      </c>
      <c r="G224" s="24">
        <f>VLOOKUP($A224,'Alianza-4'!$A$1:$H$1012,3,0)</f>
        <v>3.7992972757821576E-3</v>
      </c>
      <c r="H224" s="24">
        <f>VLOOKUP($A224,'Serfinco-27'!$A$1:$H$983,3,0)</f>
        <v>2.5974600827919762E-3</v>
      </c>
      <c r="I224" s="24">
        <f>VLOOKUP($A224,'Correval-19677'!$A$1:$H$1070,3,0)</f>
        <v>3.9178045097545177E-3</v>
      </c>
      <c r="J224" s="24">
        <f>VLOOKUP($A224,'Ultabursatil-392'!$A$1:$H$1545,3,0)</f>
        <v>-3.7676233247407648E-4</v>
      </c>
      <c r="K224" s="24">
        <f>VLOOKUP($A224,'Corredores-5'!$A$1:$H$1257,3,0)</f>
        <v>4.6515824396924374E-3</v>
      </c>
      <c r="L224" s="27" t="e">
        <f>VLOOKUP(A224,'Bancolombia-592'!$A$1:$H$677,3,0)</f>
        <v>#N/A</v>
      </c>
      <c r="M224" s="24">
        <f>VLOOKUP($A224,'ByR-2'!$A$1:$H$1035,3,0)</f>
        <v>-6.5381822800596675E-5</v>
      </c>
    </row>
    <row r="225" spans="1:13" s="25" customFormat="1" ht="12">
      <c r="A225" s="23">
        <v>40766</v>
      </c>
      <c r="B225" s="26" t="e">
        <f>VLOOKUP(A225,'Afin - 47'!$A$1:$H$695,3,0)</f>
        <v>#N/A</v>
      </c>
      <c r="C225" s="24">
        <f>VLOOKUP(A225,'Asesores vres-14'!$A$1:$H$1009,3,0)</f>
        <v>1.4242032102087944E-2</v>
      </c>
      <c r="D225" s="24">
        <f>VLOOKUP(A225,'Asesores Vres-57'!$A$1:$H$987,3,0)</f>
        <v>1.3632144350045311E-2</v>
      </c>
      <c r="E225" s="24">
        <f>VLOOKUP(A225,'Asesores Vres-58'!$A$1:$H$986,3,0)</f>
        <v>1.0693471471137323E-2</v>
      </c>
      <c r="F225" s="26" t="e">
        <f>VLOOKUP($A225,'Helm-81'!$A$1:$H$697,3,0)</f>
        <v>#N/A</v>
      </c>
      <c r="G225" s="24">
        <f>VLOOKUP($A225,'Alianza-4'!$A$1:$H$1012,3,0)</f>
        <v>8.2222827069726671E-3</v>
      </c>
      <c r="H225" s="24">
        <f>VLOOKUP($A225,'Serfinco-27'!$A$1:$H$983,3,0)</f>
        <v>1.4819607866590862E-2</v>
      </c>
      <c r="I225" s="24">
        <f>VLOOKUP($A225,'Correval-19677'!$A$1:$H$1070,3,0)</f>
        <v>9.6761386047716676E-3</v>
      </c>
      <c r="J225" s="24">
        <f>VLOOKUP($A225,'Ultabursatil-392'!$A$1:$H$1545,3,0)</f>
        <v>6.9346855439790227E-3</v>
      </c>
      <c r="K225" s="24">
        <f>VLOOKUP($A225,'Corredores-5'!$A$1:$H$1257,3,0)</f>
        <v>9.8664420751960174E-3</v>
      </c>
      <c r="L225" s="27" t="e">
        <f>VLOOKUP(A225,'Bancolombia-592'!$A$1:$H$677,3,0)</f>
        <v>#N/A</v>
      </c>
      <c r="M225" s="24">
        <f>VLOOKUP($A225,'ByR-2'!$A$1:$H$1035,3,0)</f>
        <v>1.5990276397591135E-2</v>
      </c>
    </row>
    <row r="226" spans="1:13" s="25" customFormat="1" ht="12">
      <c r="A226" s="23">
        <v>40767</v>
      </c>
      <c r="B226" s="26" t="e">
        <f>VLOOKUP(A226,'Afin - 47'!$A$1:$H$695,3,0)</f>
        <v>#N/A</v>
      </c>
      <c r="C226" s="24">
        <f>VLOOKUP(A226,'Asesores vres-14'!$A$1:$H$1009,3,0)</f>
        <v>1.0863589667631861E-2</v>
      </c>
      <c r="D226" s="24">
        <f>VLOOKUP(A226,'Asesores Vres-57'!$A$1:$H$987,3,0)</f>
        <v>1.0860618997980629E-2</v>
      </c>
      <c r="E226" s="24">
        <f>VLOOKUP(A226,'Asesores Vres-58'!$A$1:$H$986,3,0)</f>
        <v>6.6623435919680755E-3</v>
      </c>
      <c r="F226" s="26" t="e">
        <f>VLOOKUP($A226,'Helm-81'!$A$1:$H$697,3,0)</f>
        <v>#N/A</v>
      </c>
      <c r="G226" s="24">
        <f>VLOOKUP($A226,'Alianza-4'!$A$1:$H$1012,3,0)</f>
        <v>5.9468893308048613E-3</v>
      </c>
      <c r="H226" s="24">
        <f>VLOOKUP($A226,'Serfinco-27'!$A$1:$H$983,3,0)</f>
        <v>9.6005824693643025E-3</v>
      </c>
      <c r="I226" s="24">
        <f>VLOOKUP($A226,'Correval-19677'!$A$1:$H$1070,3,0)</f>
        <v>7.3142220688822771E-3</v>
      </c>
      <c r="J226" s="24">
        <f>VLOOKUP($A226,'Ultabursatil-392'!$A$1:$H$1545,3,0)</f>
        <v>7.8653016821134247E-3</v>
      </c>
      <c r="K226" s="24">
        <f>VLOOKUP($A226,'Corredores-5'!$A$1:$H$1257,3,0)</f>
        <v>6.3569802084107278E-3</v>
      </c>
      <c r="L226" s="27" t="e">
        <f>VLOOKUP(A226,'Bancolombia-592'!$A$1:$H$677,3,0)</f>
        <v>#N/A</v>
      </c>
      <c r="M226" s="24">
        <f>VLOOKUP($A226,'ByR-2'!$A$1:$H$1035,3,0)</f>
        <v>1.3643650623896889E-2</v>
      </c>
    </row>
    <row r="227" spans="1:13" s="25" customFormat="1" ht="12">
      <c r="A227" s="23">
        <v>40768</v>
      </c>
      <c r="B227" s="26" t="e">
        <f>VLOOKUP(A227,'Afin - 47'!$A$1:$H$695,3,0)</f>
        <v>#N/A</v>
      </c>
      <c r="C227" s="24">
        <f>VLOOKUP(A227,'Asesores vres-14'!$A$1:$H$1009,3,0)</f>
        <v>-4.8466975999114969E-5</v>
      </c>
      <c r="D227" s="24">
        <f>VLOOKUP(A227,'Asesores Vres-57'!$A$1:$H$987,3,0)</f>
        <v>-5.1115757420319749E-5</v>
      </c>
      <c r="E227" s="24">
        <f>VLOOKUP(A227,'Asesores Vres-58'!$A$1:$H$986,3,0)</f>
        <v>-4.7910002085282197E-5</v>
      </c>
      <c r="F227" s="26" t="e">
        <f>VLOOKUP($A227,'Helm-81'!$A$1:$H$697,3,0)</f>
        <v>#N/A</v>
      </c>
      <c r="G227" s="24">
        <f>VLOOKUP($A227,'Alianza-4'!$A$1:$H$1012,3,0)</f>
        <v>-4.1636280438327514E-5</v>
      </c>
      <c r="H227" s="24">
        <f>VLOOKUP($A227,'Serfinco-27'!$A$1:$H$983,3,0)</f>
        <v>-9.5410100637794576E-5</v>
      </c>
      <c r="I227" s="24">
        <f>VLOOKUP($A227,'Correval-19677'!$A$1:$H$1070,3,0)</f>
        <v>-9.8069186198097589E-5</v>
      </c>
      <c r="J227" s="24">
        <f>VLOOKUP($A227,'Ultabursatil-392'!$A$1:$H$1545,3,0)</f>
        <v>-3.6258749373863964E-5</v>
      </c>
      <c r="K227" s="24">
        <f>VLOOKUP($A227,'Corredores-5'!$A$1:$H$1257,3,0)</f>
        <v>-1.4279685715184461E-4</v>
      </c>
      <c r="L227" s="27" t="e">
        <f>VLOOKUP(A227,'Bancolombia-592'!$A$1:$H$677,3,0)</f>
        <v>#N/A</v>
      </c>
      <c r="M227" s="24">
        <f>VLOOKUP($A227,'ByR-2'!$A$1:$H$1035,3,0)</f>
        <v>-7.978189003913598E-5</v>
      </c>
    </row>
    <row r="228" spans="1:13" s="25" customFormat="1" ht="12">
      <c r="A228" s="23">
        <v>40769</v>
      </c>
      <c r="B228" s="26" t="e">
        <f>VLOOKUP(A228,'Afin - 47'!$A$1:$H$695,3,0)</f>
        <v>#N/A</v>
      </c>
      <c r="C228" s="24">
        <f>VLOOKUP(A228,'Asesores vres-14'!$A$1:$H$1009,3,0)</f>
        <v>-4.8466988547925369E-5</v>
      </c>
      <c r="D228" s="24">
        <f>VLOOKUP(A228,'Asesores Vres-57'!$A$1:$H$987,3,0)</f>
        <v>-5.1115650084964973E-5</v>
      </c>
      <c r="E228" s="24">
        <f>VLOOKUP(A228,'Asesores Vres-58'!$A$1:$H$986,3,0)</f>
        <v>-4.791002291659126E-5</v>
      </c>
      <c r="F228" s="26" t="e">
        <f>VLOOKUP($A228,'Helm-81'!$A$1:$H$697,3,0)</f>
        <v>#N/A</v>
      </c>
      <c r="G228" s="24">
        <f>VLOOKUP($A228,'Alianza-4'!$A$1:$H$1012,3,0)</f>
        <v>-4.16346025365356E-5</v>
      </c>
      <c r="H228" s="24">
        <f>VLOOKUP($A228,'Serfinco-27'!$A$1:$H$983,3,0)</f>
        <v>-9.533289941901076E-5</v>
      </c>
      <c r="I228" s="24">
        <f>VLOOKUP($A228,'Correval-19677'!$A$1:$H$1070,3,0)</f>
        <v>-9.806666827988677E-5</v>
      </c>
      <c r="J228" s="24">
        <f>VLOOKUP($A228,'Ultabursatil-392'!$A$1:$H$1545,3,0)</f>
        <v>-3.6244492746041304E-5</v>
      </c>
      <c r="K228" s="24">
        <f>VLOOKUP($A228,'Corredores-5'!$A$1:$H$1257,3,0)</f>
        <v>-1.4387859282059186E-4</v>
      </c>
      <c r="L228" s="27" t="e">
        <f>VLOOKUP(A228,'Bancolombia-592'!$A$1:$H$677,3,0)</f>
        <v>#N/A</v>
      </c>
      <c r="M228" s="24">
        <f>VLOOKUP($A228,'ByR-2'!$A$1:$H$1035,3,0)</f>
        <v>-7.978182772516658E-5</v>
      </c>
    </row>
    <row r="229" spans="1:13" s="25" customFormat="1" ht="12">
      <c r="A229" s="23">
        <v>40770</v>
      </c>
      <c r="B229" s="26" t="e">
        <f>VLOOKUP(A229,'Afin - 47'!$A$1:$H$695,3,0)</f>
        <v>#N/A</v>
      </c>
      <c r="C229" s="24">
        <f>VLOOKUP(A229,'Asesores vres-14'!$A$1:$H$1009,3,0)</f>
        <v>-4.8467081561484253E-5</v>
      </c>
      <c r="D229" s="24">
        <f>VLOOKUP(A229,'Asesores Vres-57'!$A$1:$H$987,3,0)</f>
        <v>-5.1115730215247455E-5</v>
      </c>
      <c r="E229" s="24">
        <f>VLOOKUP(A229,'Asesores Vres-58'!$A$1:$H$986,3,0)</f>
        <v>-4.7910043640912912E-5</v>
      </c>
      <c r="F229" s="26" t="e">
        <f>VLOOKUP($A229,'Helm-81'!$A$1:$H$697,3,0)</f>
        <v>#N/A</v>
      </c>
      <c r="G229" s="24">
        <f>VLOOKUP($A229,'Alianza-4'!$A$1:$H$1012,3,0)</f>
        <v>-4.1633027737539404E-5</v>
      </c>
      <c r="H229" s="24">
        <f>VLOOKUP($A229,'Serfinco-27'!$A$1:$H$983,3,0)</f>
        <v>-9.5404603640109547E-5</v>
      </c>
      <c r="I229" s="24">
        <f>VLOOKUP($A229,'Correval-19677'!$A$1:$H$1070,3,0)</f>
        <v>-9.8064080869390247E-5</v>
      </c>
      <c r="J229" s="24">
        <f>VLOOKUP($A229,'Ultabursatil-392'!$A$1:$H$1545,3,0)</f>
        <v>-3.623061202156919E-5</v>
      </c>
      <c r="K229" s="24">
        <f>VLOOKUP($A229,'Corredores-5'!$A$1:$H$1257,3,0)</f>
        <v>-1.4387728200958302E-4</v>
      </c>
      <c r="L229" s="27" t="e">
        <f>VLOOKUP(A229,'Bancolombia-592'!$A$1:$H$677,3,0)</f>
        <v>#N/A</v>
      </c>
      <c r="M229" s="24">
        <f>VLOOKUP($A229,'ByR-2'!$A$1:$H$1035,3,0)</f>
        <v>3.9177671759218436E-5</v>
      </c>
    </row>
    <row r="230" spans="1:13" s="25" customFormat="1" ht="12">
      <c r="A230" s="23">
        <v>40771</v>
      </c>
      <c r="B230" s="26" t="e">
        <f>VLOOKUP(A230,'Afin - 47'!$A$1:$H$695,3,0)</f>
        <v>#N/A</v>
      </c>
      <c r="C230" s="24">
        <f>VLOOKUP(A230,'Asesores vres-14'!$A$1:$H$1009,3,0)</f>
        <v>5.4987624842209844E-3</v>
      </c>
      <c r="D230" s="24">
        <f>VLOOKUP(A230,'Asesores Vres-57'!$A$1:$H$987,3,0)</f>
        <v>4.4790818438970367E-3</v>
      </c>
      <c r="E230" s="24">
        <f>VLOOKUP(A230,'Asesores Vres-58'!$A$1:$H$986,3,0)</f>
        <v>4.7614705541487792E-3</v>
      </c>
      <c r="F230" s="26" t="e">
        <f>VLOOKUP($A230,'Helm-81'!$A$1:$H$697,3,0)</f>
        <v>#N/A</v>
      </c>
      <c r="G230" s="24">
        <f>VLOOKUP($A230,'Alianza-4'!$A$1:$H$1012,3,0)</f>
        <v>5.2308197611858689E-3</v>
      </c>
      <c r="H230" s="24">
        <f>VLOOKUP($A230,'Serfinco-27'!$A$1:$H$983,3,0)</f>
        <v>2.5105058323155326E-3</v>
      </c>
      <c r="I230" s="24">
        <f>VLOOKUP($A230,'Correval-19677'!$A$1:$H$1070,3,0)</f>
        <v>2.3510384109302952E-3</v>
      </c>
      <c r="J230" s="24">
        <f>VLOOKUP($A230,'Ultabursatil-392'!$A$1:$H$1545,3,0)</f>
        <v>2.0271598561884445E-3</v>
      </c>
      <c r="K230" s="24">
        <f>VLOOKUP($A230,'Corredores-5'!$A$1:$H$1257,3,0)</f>
        <v>5.6331476775233523E-3</v>
      </c>
      <c r="L230" s="27" t="e">
        <f>VLOOKUP(A230,'Bancolombia-592'!$A$1:$H$677,3,0)</f>
        <v>#N/A</v>
      </c>
      <c r="M230" s="24">
        <f>VLOOKUP($A230,'ByR-2'!$A$1:$H$1035,3,0)</f>
        <v>4.6387207196747137E-3</v>
      </c>
    </row>
    <row r="231" spans="1:13" s="25" customFormat="1" ht="12">
      <c r="A231" s="23">
        <v>40772</v>
      </c>
      <c r="B231" s="26" t="e">
        <f>VLOOKUP(A231,'Afin - 47'!$A$1:$H$695,3,0)</f>
        <v>#N/A</v>
      </c>
      <c r="C231" s="24">
        <f>VLOOKUP(A231,'Asesores vres-14'!$A$1:$H$1009,3,0)</f>
        <v>-1.0420050389230765E-3</v>
      </c>
      <c r="D231" s="24">
        <f>VLOOKUP(A231,'Asesores Vres-57'!$A$1:$H$987,3,0)</f>
        <v>-4.2215530986512175E-4</v>
      </c>
      <c r="E231" s="24">
        <f>VLOOKUP(A231,'Asesores Vres-58'!$A$1:$H$986,3,0)</f>
        <v>2.1162438512423061E-3</v>
      </c>
      <c r="F231" s="26" t="e">
        <f>VLOOKUP($A231,'Helm-81'!$A$1:$H$697,3,0)</f>
        <v>#N/A</v>
      </c>
      <c r="G231" s="24">
        <f>VLOOKUP($A231,'Alianza-4'!$A$1:$H$1012,3,0)</f>
        <v>1.2055012058424844E-3</v>
      </c>
      <c r="H231" s="24">
        <f>VLOOKUP($A231,'Serfinco-27'!$A$1:$H$983,3,0)</f>
        <v>9.1320173292820921E-4</v>
      </c>
      <c r="I231" s="24">
        <f>VLOOKUP($A231,'Correval-19677'!$A$1:$H$1070,3,0)</f>
        <v>2.1293331907570406E-3</v>
      </c>
      <c r="J231" s="24">
        <f>VLOOKUP($A231,'Ultabursatil-392'!$A$1:$H$1545,3,0)</f>
        <v>3.6154658219770533E-3</v>
      </c>
      <c r="K231" s="24">
        <f>VLOOKUP($A231,'Corredores-5'!$A$1:$H$1257,3,0)</f>
        <v>7.7113098158107464E-4</v>
      </c>
      <c r="L231" s="27" t="e">
        <f>VLOOKUP(A231,'Bancolombia-592'!$A$1:$H$677,3,0)</f>
        <v>#N/A</v>
      </c>
      <c r="M231" s="24">
        <f>VLOOKUP($A231,'ByR-2'!$A$1:$H$1035,3,0)</f>
        <v>-6.9734403148278255E-4</v>
      </c>
    </row>
    <row r="232" spans="1:13" s="25" customFormat="1" ht="12">
      <c r="A232" s="23">
        <v>40773</v>
      </c>
      <c r="B232" s="26" t="e">
        <f>VLOOKUP(A232,'Afin - 47'!$A$1:$H$695,3,0)</f>
        <v>#N/A</v>
      </c>
      <c r="C232" s="24">
        <f>VLOOKUP(A232,'Asesores vres-14'!$A$1:$H$1009,3,0)</f>
        <v>-3.0726871305888935E-2</v>
      </c>
      <c r="D232" s="24">
        <f>VLOOKUP(A232,'Asesores Vres-57'!$A$1:$H$987,3,0)</f>
        <v>-3.0652090740524513E-2</v>
      </c>
      <c r="E232" s="24">
        <f>VLOOKUP(A232,'Asesores Vres-58'!$A$1:$H$986,3,0)</f>
        <v>-2.4249126618710714E-2</v>
      </c>
      <c r="F232" s="26" t="e">
        <f>VLOOKUP($A232,'Helm-81'!$A$1:$H$697,3,0)</f>
        <v>#N/A</v>
      </c>
      <c r="G232" s="24">
        <f>VLOOKUP($A232,'Alianza-4'!$A$1:$H$1012,3,0)</f>
        <v>-1.9715891829425149E-2</v>
      </c>
      <c r="H232" s="24">
        <f>VLOOKUP($A232,'Serfinco-27'!$A$1:$H$983,3,0)</f>
        <v>-2.4976544172379073E-2</v>
      </c>
      <c r="I232" s="24">
        <f>VLOOKUP($A232,'Correval-19677'!$A$1:$H$1070,3,0)</f>
        <v>-2.4316497025720838E-2</v>
      </c>
      <c r="J232" s="24">
        <f>VLOOKUP($A232,'Ultabursatil-392'!$A$1:$H$1545,3,0)</f>
        <v>-2.1542904820780931E-2</v>
      </c>
      <c r="K232" s="24">
        <f>VLOOKUP($A232,'Corredores-5'!$A$1:$H$1257,3,0)</f>
        <v>-2.4517930539656587E-2</v>
      </c>
      <c r="L232" s="27" t="e">
        <f>VLOOKUP(A232,'Bancolombia-592'!$A$1:$H$677,3,0)</f>
        <v>#N/A</v>
      </c>
      <c r="M232" s="24">
        <f>VLOOKUP($A232,'ByR-2'!$A$1:$H$1035,3,0)</f>
        <v>-3.4180477557771365E-2</v>
      </c>
    </row>
    <row r="233" spans="1:13" s="25" customFormat="1" ht="12">
      <c r="A233" s="23">
        <v>40774</v>
      </c>
      <c r="B233" s="26" t="e">
        <f>VLOOKUP(A233,'Afin - 47'!$A$1:$H$695,3,0)</f>
        <v>#N/A</v>
      </c>
      <c r="C233" s="24">
        <f>VLOOKUP(A233,'Asesores vres-14'!$A$1:$H$1009,3,0)</f>
        <v>-7.5761110888499569E-3</v>
      </c>
      <c r="D233" s="24">
        <f>VLOOKUP(A233,'Asesores Vres-57'!$A$1:$H$987,3,0)</f>
        <v>-6.6269704302247077E-3</v>
      </c>
      <c r="E233" s="24">
        <f>VLOOKUP(A233,'Asesores Vres-58'!$A$1:$H$986,3,0)</f>
        <v>-4.5739180058723666E-3</v>
      </c>
      <c r="F233" s="26" t="e">
        <f>VLOOKUP($A233,'Helm-81'!$A$1:$H$697,3,0)</f>
        <v>#N/A</v>
      </c>
      <c r="G233" s="24">
        <f>VLOOKUP($A233,'Alianza-4'!$A$1:$H$1012,3,0)</f>
        <v>-8.1249011394540112E-3</v>
      </c>
      <c r="H233" s="24">
        <f>VLOOKUP($A233,'Serfinco-27'!$A$1:$H$983,3,0)</f>
        <v>-5.9597214945264721E-3</v>
      </c>
      <c r="I233" s="24">
        <f>VLOOKUP($A233,'Correval-19677'!$A$1:$H$1070,3,0)</f>
        <v>-7.3940983283993936E-3</v>
      </c>
      <c r="J233" s="24">
        <f>VLOOKUP($A233,'Ultabursatil-392'!$A$1:$H$1545,3,0)</f>
        <v>-5.3410892314772517E-3</v>
      </c>
      <c r="K233" s="24">
        <f>VLOOKUP($A233,'Corredores-5'!$A$1:$H$1257,3,0)</f>
        <v>-7.1611043779530523E-3</v>
      </c>
      <c r="L233" s="27" t="e">
        <f>VLOOKUP(A233,'Bancolombia-592'!$A$1:$H$677,3,0)</f>
        <v>#N/A</v>
      </c>
      <c r="M233" s="24">
        <f>VLOOKUP($A233,'ByR-2'!$A$1:$H$1035,3,0)</f>
        <v>-7.9552399128150625E-3</v>
      </c>
    </row>
    <row r="234" spans="1:13" s="25" customFormat="1" ht="12">
      <c r="A234" s="23">
        <v>40775</v>
      </c>
      <c r="B234" s="26" t="e">
        <f>VLOOKUP(A234,'Afin - 47'!$A$1:$H$695,3,0)</f>
        <v>#N/A</v>
      </c>
      <c r="C234" s="24">
        <f>VLOOKUP(A234,'Asesores vres-14'!$A$1:$H$1009,3,0)</f>
        <v>-4.8482934639971734E-5</v>
      </c>
      <c r="D234" s="24">
        <f>VLOOKUP(A234,'Asesores Vres-57'!$A$1:$H$987,3,0)</f>
        <v>-5.1101551109865768E-5</v>
      </c>
      <c r="E234" s="24">
        <f>VLOOKUP(A234,'Asesores Vres-58'!$A$1:$H$986,3,0)</f>
        <v>-4.7921892067255836E-5</v>
      </c>
      <c r="F234" s="26" t="e">
        <f>VLOOKUP($A234,'Helm-81'!$A$1:$H$697,3,0)</f>
        <v>#N/A</v>
      </c>
      <c r="G234" s="24">
        <f>VLOOKUP($A234,'Alianza-4'!$A$1:$H$1012,3,0)</f>
        <v>-2.9036202951289518E-4</v>
      </c>
      <c r="H234" s="24">
        <f>VLOOKUP($A234,'Serfinco-27'!$A$1:$H$983,3,0)</f>
        <v>-1.0042276964797101E-4</v>
      </c>
      <c r="I234" s="24">
        <f>VLOOKUP($A234,'Correval-19677'!$A$1:$H$1070,3,0)</f>
        <v>-1.0433737967869398E-4</v>
      </c>
      <c r="J234" s="24">
        <f>VLOOKUP($A234,'Ultabursatil-392'!$A$1:$H$1545,3,0)</f>
        <v>-6.013087605504209E-5</v>
      </c>
      <c r="K234" s="24">
        <f>VLOOKUP($A234,'Corredores-5'!$A$1:$H$1257,3,0)</f>
        <v>-1.4101931488078688E-4</v>
      </c>
      <c r="L234" s="27" t="e">
        <f>VLOOKUP(A234,'Bancolombia-592'!$A$1:$H$677,3,0)</f>
        <v>#N/A</v>
      </c>
      <c r="M234" s="24">
        <f>VLOOKUP($A234,'ByR-2'!$A$1:$H$1035,3,0)</f>
        <v>-7.9469586929758641E-5</v>
      </c>
    </row>
    <row r="235" spans="1:13" s="25" customFormat="1" ht="12">
      <c r="A235" s="23">
        <v>40776</v>
      </c>
      <c r="B235" s="26" t="e">
        <f>VLOOKUP(A235,'Afin - 47'!$A$1:$H$695,3,0)</f>
        <v>#N/A</v>
      </c>
      <c r="C235" s="24">
        <f>VLOOKUP(A235,'Asesores vres-14'!$A$1:$H$1009,3,0)</f>
        <v>-4.8482950075199815E-5</v>
      </c>
      <c r="D235" s="24">
        <f>VLOOKUP(A235,'Asesores Vres-57'!$A$1:$H$987,3,0)</f>
        <v>-5.1101542631984211E-5</v>
      </c>
      <c r="E235" s="24">
        <f>VLOOKUP(A235,'Asesores Vres-58'!$A$1:$H$986,3,0)</f>
        <v>-4.7921862483437233E-5</v>
      </c>
      <c r="F235" s="26" t="e">
        <f>VLOOKUP($A235,'Helm-81'!$A$1:$H$697,3,0)</f>
        <v>#N/A</v>
      </c>
      <c r="G235" s="24">
        <f>VLOOKUP($A235,'Alianza-4'!$A$1:$H$1012,3,0)</f>
        <v>-2.9042290261980256E-4</v>
      </c>
      <c r="H235" s="24">
        <f>VLOOKUP($A235,'Serfinco-27'!$A$1:$H$983,3,0)</f>
        <v>-1.0042108936463076E-4</v>
      </c>
      <c r="I235" s="24">
        <f>VLOOKUP($A235,'Correval-19677'!$A$1:$H$1070,3,0)</f>
        <v>-1.0433613634035978E-4</v>
      </c>
      <c r="J235" s="24">
        <f>VLOOKUP($A235,'Ultabursatil-392'!$A$1:$H$1545,3,0)</f>
        <v>-6.0123016149051721E-5</v>
      </c>
      <c r="K235" s="24">
        <f>VLOOKUP($A235,'Corredores-5'!$A$1:$H$1257,3,0)</f>
        <v>-1.4627045624656065E-4</v>
      </c>
      <c r="L235" s="27" t="e">
        <f>VLOOKUP(A235,'Bancolombia-592'!$A$1:$H$677,3,0)</f>
        <v>#N/A</v>
      </c>
      <c r="M235" s="24">
        <f>VLOOKUP($A235,'ByR-2'!$A$1:$H$1035,3,0)</f>
        <v>-7.9469556505983366E-5</v>
      </c>
    </row>
    <row r="236" spans="1:13" s="25" customFormat="1" ht="12">
      <c r="A236" s="23">
        <v>40777</v>
      </c>
      <c r="B236" s="26" t="e">
        <f>VLOOKUP(A236,'Afin - 47'!$A$1:$H$695,3,0)</f>
        <v>#N/A</v>
      </c>
      <c r="C236" s="24">
        <f>VLOOKUP(A236,'Asesores vres-14'!$A$1:$H$1009,3,0)</f>
        <v>7.6051157508513411E-3</v>
      </c>
      <c r="D236" s="24">
        <f>VLOOKUP(A236,'Asesores Vres-57'!$A$1:$H$987,3,0)</f>
        <v>4.6438573965452978E-2</v>
      </c>
      <c r="E236" s="24">
        <f>VLOOKUP(A236,'Asesores Vres-58'!$A$1:$H$986,3,0)</f>
        <v>1.6628033407853511E-3</v>
      </c>
      <c r="F236" s="26" t="e">
        <f>VLOOKUP($A236,'Helm-81'!$A$1:$H$697,3,0)</f>
        <v>#N/A</v>
      </c>
      <c r="G236" s="24">
        <f>VLOOKUP($A236,'Alianza-4'!$A$1:$H$1012,3,0)</f>
        <v>1.1048555429916478E-3</v>
      </c>
      <c r="H236" s="24">
        <f>VLOOKUP($A236,'Serfinco-27'!$A$1:$H$983,3,0)</f>
        <v>2.0415748247731577E-3</v>
      </c>
      <c r="I236" s="24">
        <f>VLOOKUP($A236,'Correval-19677'!$A$1:$H$1070,3,0)</f>
        <v>1.2633169634714589E-3</v>
      </c>
      <c r="J236" s="24">
        <f>VLOOKUP($A236,'Ultabursatil-392'!$A$1:$H$1545,3,0)</f>
        <v>2.3208646040130416E-3</v>
      </c>
      <c r="K236" s="24">
        <f>VLOOKUP($A236,'Corredores-5'!$A$1:$H$1257,3,0)</f>
        <v>1.1261224561064976E-3</v>
      </c>
      <c r="L236" s="27" t="e">
        <f>VLOOKUP(A236,'Bancolombia-592'!$A$1:$H$677,3,0)</f>
        <v>#N/A</v>
      </c>
      <c r="M236" s="24">
        <f>VLOOKUP($A236,'ByR-2'!$A$1:$H$1035,3,0)</f>
        <v>4.309576061818263E-3</v>
      </c>
    </row>
    <row r="237" spans="1:13" s="25" customFormat="1" ht="12">
      <c r="A237" s="23">
        <v>40778</v>
      </c>
      <c r="B237" s="26" t="e">
        <f>VLOOKUP(A237,'Afin - 47'!$A$1:$H$695,3,0)</f>
        <v>#N/A</v>
      </c>
      <c r="C237" s="24">
        <f>VLOOKUP(A237,'Asesores vres-14'!$A$1:$H$1009,3,0)</f>
        <v>1.6945823847498407E-2</v>
      </c>
      <c r="D237" s="24">
        <f>VLOOKUP(A237,'Asesores Vres-57'!$A$1:$H$987,3,0)</f>
        <v>1.650953477371751E-2</v>
      </c>
      <c r="E237" s="24">
        <f>VLOOKUP(A237,'Asesores Vres-58'!$A$1:$H$986,3,0)</f>
        <v>1.6530417754274825E-2</v>
      </c>
      <c r="F237" s="26" t="e">
        <f>VLOOKUP($A237,'Helm-81'!$A$1:$H$697,3,0)</f>
        <v>#N/A</v>
      </c>
      <c r="G237" s="24">
        <f>VLOOKUP($A237,'Alianza-4'!$A$1:$H$1012,3,0)</f>
        <v>1.3431848630583025E-2</v>
      </c>
      <c r="H237" s="24">
        <f>VLOOKUP($A237,'Serfinco-27'!$A$1:$H$983,3,0)</f>
        <v>1.8205651579492305E-2</v>
      </c>
      <c r="I237" s="24">
        <f>VLOOKUP($A237,'Correval-19677'!$A$1:$H$1070,3,0)</f>
        <v>1.8965048903310671E-2</v>
      </c>
      <c r="J237" s="24">
        <f>VLOOKUP($A237,'Ultabursatil-392'!$A$1:$H$1545,3,0)</f>
        <v>1.2385993143676655E-2</v>
      </c>
      <c r="K237" s="24">
        <f>VLOOKUP($A237,'Corredores-5'!$A$1:$H$1257,3,0)</f>
        <v>1.7311890235418671E-2</v>
      </c>
      <c r="L237" s="27" t="e">
        <f>VLOOKUP(A237,'Bancolombia-592'!$A$1:$H$677,3,0)</f>
        <v>#N/A</v>
      </c>
      <c r="M237" s="24">
        <f>VLOOKUP($A237,'ByR-2'!$A$1:$H$1035,3,0)</f>
        <v>2.3171694220497033E-2</v>
      </c>
    </row>
    <row r="238" spans="1:13" s="25" customFormat="1" ht="12">
      <c r="A238" s="23">
        <v>40779</v>
      </c>
      <c r="B238" s="26" t="e">
        <f>VLOOKUP(A238,'Afin - 47'!$A$1:$H$695,3,0)</f>
        <v>#N/A</v>
      </c>
      <c r="C238" s="24">
        <f>VLOOKUP(A238,'Asesores vres-14'!$A$1:$H$1009,3,0)</f>
        <v>4.8898850216473394E-3</v>
      </c>
      <c r="D238" s="24">
        <f>VLOOKUP(A238,'Asesores Vres-57'!$A$1:$H$987,3,0)</f>
        <v>3.7237226863034629E-3</v>
      </c>
      <c r="E238" s="24">
        <f>VLOOKUP(A238,'Asesores Vres-58'!$A$1:$H$986,3,0)</f>
        <v>2.4576845542171838E-3</v>
      </c>
      <c r="F238" s="26" t="e">
        <f>VLOOKUP($A238,'Helm-81'!$A$1:$H$697,3,0)</f>
        <v>#N/A</v>
      </c>
      <c r="G238" s="24">
        <f>VLOOKUP($A238,'Alianza-4'!$A$1:$H$1012,3,0)</f>
        <v>3.8379184398081023E-3</v>
      </c>
      <c r="H238" s="24">
        <f>VLOOKUP($A238,'Serfinco-27'!$A$1:$H$983,3,0)</f>
        <v>5.4914951135650704E-3</v>
      </c>
      <c r="I238" s="24">
        <f>VLOOKUP($A238,'Correval-19677'!$A$1:$H$1070,3,0)</f>
        <v>1.9298432523435914E-3</v>
      </c>
      <c r="J238" s="24">
        <f>VLOOKUP($A238,'Ultabursatil-392'!$A$1:$H$1545,3,0)</f>
        <v>2.6563539389349981E-3</v>
      </c>
      <c r="K238" s="24">
        <f>VLOOKUP($A238,'Corredores-5'!$A$1:$H$1257,3,0)</f>
        <v>4.5108938609718895E-3</v>
      </c>
      <c r="L238" s="27" t="e">
        <f>VLOOKUP(A238,'Bancolombia-592'!$A$1:$H$677,3,0)</f>
        <v>#N/A</v>
      </c>
      <c r="M238" s="24">
        <f>VLOOKUP($A238,'ByR-2'!$A$1:$H$1035,3,0)</f>
        <v>6.0201221930173245E-3</v>
      </c>
    </row>
    <row r="239" spans="1:13" s="25" customFormat="1" ht="12">
      <c r="A239" s="23">
        <v>40780</v>
      </c>
      <c r="B239" s="26" t="e">
        <f>VLOOKUP(A239,'Afin - 47'!$A$1:$H$695,3,0)</f>
        <v>#N/A</v>
      </c>
      <c r="C239" s="24">
        <f>VLOOKUP(A239,'Asesores vres-14'!$A$1:$H$1009,3,0)</f>
        <v>-1.0422919986333472E-2</v>
      </c>
      <c r="D239" s="24">
        <f>VLOOKUP(A239,'Asesores Vres-57'!$A$1:$H$987,3,0)</f>
        <v>-9.9994885836414867E-3</v>
      </c>
      <c r="E239" s="24">
        <f>VLOOKUP(A239,'Asesores Vres-58'!$A$1:$H$986,3,0)</f>
        <v>-6.4141007037032396E-3</v>
      </c>
      <c r="F239" s="26" t="e">
        <f>VLOOKUP($A239,'Helm-81'!$A$1:$H$697,3,0)</f>
        <v>#N/A</v>
      </c>
      <c r="G239" s="24">
        <f>VLOOKUP($A239,'Alianza-4'!$A$1:$H$1012,3,0)</f>
        <v>-6.031755205192898E-3</v>
      </c>
      <c r="H239" s="24">
        <f>VLOOKUP($A239,'Serfinco-27'!$A$1:$H$983,3,0)</f>
        <v>-7.2104433342138697E-3</v>
      </c>
      <c r="I239" s="24">
        <f>VLOOKUP($A239,'Correval-19677'!$A$1:$H$1070,3,0)</f>
        <v>-5.3599082559309891E-3</v>
      </c>
      <c r="J239" s="24">
        <f>VLOOKUP($A239,'Ultabursatil-392'!$A$1:$H$1545,3,0)</f>
        <v>-5.2920478282226045E-3</v>
      </c>
      <c r="K239" s="24">
        <f>VLOOKUP($A239,'Corredores-5'!$A$1:$H$1257,3,0)</f>
        <v>-5.9711542464723089E-3</v>
      </c>
      <c r="L239" s="27" t="e">
        <f>VLOOKUP(A239,'Bancolombia-592'!$A$1:$H$677,3,0)</f>
        <v>#N/A</v>
      </c>
      <c r="M239" s="24">
        <f>VLOOKUP($A239,'ByR-2'!$A$1:$H$1035,3,0)</f>
        <v>-9.1343552919536091E-3</v>
      </c>
    </row>
    <row r="240" spans="1:13" s="25" customFormat="1" ht="12">
      <c r="A240" s="23">
        <v>40781</v>
      </c>
      <c r="B240" s="26" t="e">
        <f>VLOOKUP(A240,'Afin - 47'!$A$1:$H$695,3,0)</f>
        <v>#N/A</v>
      </c>
      <c r="C240" s="24">
        <f>VLOOKUP(A240,'Asesores vres-14'!$A$1:$H$1009,3,0)</f>
        <v>3.7629453111400087E-4</v>
      </c>
      <c r="D240" s="24">
        <f>VLOOKUP(A240,'Asesores Vres-57'!$A$1:$H$987,3,0)</f>
        <v>1.3242428047593282E-3</v>
      </c>
      <c r="E240" s="24">
        <f>VLOOKUP(A240,'Asesores Vres-58'!$A$1:$H$986,3,0)</f>
        <v>3.268038718952032E-3</v>
      </c>
      <c r="F240" s="26" t="e">
        <f>VLOOKUP($A240,'Helm-81'!$A$1:$H$697,3,0)</f>
        <v>#N/A</v>
      </c>
      <c r="G240" s="24">
        <f>VLOOKUP($A240,'Alianza-4'!$A$1:$H$1012,3,0)</f>
        <v>2.2027804021922145E-3</v>
      </c>
      <c r="H240" s="24">
        <f>VLOOKUP($A240,'Serfinco-27'!$A$1:$H$983,3,0)</f>
        <v>-8.8845949671998434E-4</v>
      </c>
      <c r="I240" s="24">
        <f>VLOOKUP($A240,'Correval-19677'!$A$1:$H$1070,3,0)</f>
        <v>4.348436706009747E-3</v>
      </c>
      <c r="J240" s="24">
        <f>VLOOKUP($A240,'Ultabursatil-392'!$A$1:$H$1545,3,0)</f>
        <v>1.0708430068971334E-3</v>
      </c>
      <c r="K240" s="24">
        <f>VLOOKUP($A240,'Corredores-5'!$A$1:$H$1257,3,0)</f>
        <v>2.2709547781444243E-3</v>
      </c>
      <c r="L240" s="27" t="e">
        <f>VLOOKUP(A240,'Bancolombia-592'!$A$1:$H$677,3,0)</f>
        <v>#N/A</v>
      </c>
      <c r="M240" s="24">
        <f>VLOOKUP($A240,'ByR-2'!$A$1:$H$1035,3,0)</f>
        <v>4.2184493308193078E-4</v>
      </c>
    </row>
    <row r="241" spans="1:13" s="25" customFormat="1" ht="12">
      <c r="A241" s="23">
        <v>40782</v>
      </c>
      <c r="B241" s="26" t="e">
        <f>VLOOKUP(A241,'Afin - 47'!$A$1:$H$695,3,0)</f>
        <v>#N/A</v>
      </c>
      <c r="C241" s="24">
        <f>VLOOKUP(A241,'Asesores vres-14'!$A$1:$H$1009,3,0)</f>
        <v>-4.8459493084930286E-5</v>
      </c>
      <c r="D241" s="24">
        <f>VLOOKUP(A241,'Asesores Vres-57'!$A$1:$H$987,3,0)</f>
        <v>-5.1081653855342599E-5</v>
      </c>
      <c r="E241" s="24">
        <f>VLOOKUP(A241,'Asesores Vres-58'!$A$1:$H$986,3,0)</f>
        <v>-4.7915260852949129E-5</v>
      </c>
      <c r="F241" s="26" t="e">
        <f>VLOOKUP($A241,'Helm-81'!$A$1:$H$697,3,0)</f>
        <v>#N/A</v>
      </c>
      <c r="G241" s="24">
        <f>VLOOKUP($A241,'Alianza-4'!$A$1:$H$1012,3,0)</f>
        <v>-2.9230142209220002E-4</v>
      </c>
      <c r="H241" s="24">
        <f>VLOOKUP($A241,'Serfinco-27'!$A$1:$H$983,3,0)</f>
        <v>-9.8370518175046405E-5</v>
      </c>
      <c r="I241" s="24">
        <f>VLOOKUP($A241,'Correval-19677'!$A$1:$H$1070,3,0)</f>
        <v>-1.0210647021704544E-4</v>
      </c>
      <c r="J241" s="24">
        <f>VLOOKUP($A241,'Ultabursatil-392'!$A$1:$H$1545,3,0)</f>
        <v>-4.7060517141869915E-5</v>
      </c>
      <c r="K241" s="24">
        <f>VLOOKUP($A241,'Corredores-5'!$A$1:$H$1257,3,0)</f>
        <v>-1.4285090511133799E-4</v>
      </c>
      <c r="L241" s="27" t="e">
        <f>VLOOKUP(A241,'Bancolombia-592'!$A$1:$H$677,3,0)</f>
        <v>#N/A</v>
      </c>
      <c r="M241" s="24">
        <f>VLOOKUP($A241,'ByR-2'!$A$1:$H$1035,3,0)</f>
        <v>-8.1518496778212928E-5</v>
      </c>
    </row>
    <row r="242" spans="1:13" s="25" customFormat="1" ht="12">
      <c r="A242" s="23">
        <v>40783</v>
      </c>
      <c r="B242" s="26" t="e">
        <f>VLOOKUP(A242,'Afin - 47'!$A$1:$H$695,3,0)</f>
        <v>#N/A</v>
      </c>
      <c r="C242" s="24">
        <f>VLOOKUP(A242,'Asesores vres-14'!$A$1:$H$1009,3,0)</f>
        <v>-4.8459550335905832E-5</v>
      </c>
      <c r="D242" s="24">
        <f>VLOOKUP(A242,'Asesores Vres-57'!$A$1:$H$987,3,0)</f>
        <v>-5.1081695962238056E-5</v>
      </c>
      <c r="E242" s="24">
        <f>VLOOKUP(A242,'Asesores Vres-58'!$A$1:$H$986,3,0)</f>
        <v>-4.7915270401328794E-5</v>
      </c>
      <c r="F242" s="26" t="e">
        <f>VLOOKUP($A242,'Helm-81'!$A$1:$H$697,3,0)</f>
        <v>#N/A</v>
      </c>
      <c r="G242" s="24">
        <f>VLOOKUP($A242,'Alianza-4'!$A$1:$H$1012,3,0)</f>
        <v>-2.9236333137023178E-4</v>
      </c>
      <c r="H242" s="24">
        <f>VLOOKUP($A242,'Serfinco-27'!$A$1:$H$983,3,0)</f>
        <v>-9.8368303580360412E-5</v>
      </c>
      <c r="I242" s="24">
        <f>VLOOKUP($A242,'Correval-19677'!$A$1:$H$1070,3,0)</f>
        <v>-1.0210487863286769E-4</v>
      </c>
      <c r="J242" s="24">
        <f>VLOOKUP($A242,'Ultabursatil-392'!$A$1:$H$1545,3,0)</f>
        <v>-4.7049118904757523E-5</v>
      </c>
      <c r="K242" s="24">
        <f>VLOOKUP($A242,'Corredores-5'!$A$1:$H$1257,3,0)</f>
        <v>-1.4366079770190577E-4</v>
      </c>
      <c r="L242" s="27" t="e">
        <f>VLOOKUP(A242,'Bancolombia-592'!$A$1:$H$677,3,0)</f>
        <v>#N/A</v>
      </c>
      <c r="M242" s="24">
        <f>VLOOKUP($A242,'ByR-2'!$A$1:$H$1035,3,0)</f>
        <v>-8.1520483366749261E-5</v>
      </c>
    </row>
    <row r="243" spans="1:13" s="25" customFormat="1" ht="12">
      <c r="A243" s="23">
        <v>40784</v>
      </c>
      <c r="B243" s="26" t="e">
        <f>VLOOKUP(A243,'Afin - 47'!$A$1:$H$695,3,0)</f>
        <v>#N/A</v>
      </c>
      <c r="C243" s="24">
        <f>VLOOKUP(A243,'Asesores vres-14'!$A$1:$H$1009,3,0)</f>
        <v>1.9876448620952381E-2</v>
      </c>
      <c r="D243" s="24">
        <f>VLOOKUP(A243,'Asesores Vres-57'!$A$1:$H$987,3,0)</f>
        <v>2.1132050252205201E-2</v>
      </c>
      <c r="E243" s="24">
        <f>VLOOKUP(A243,'Asesores Vres-58'!$A$1:$H$986,3,0)</f>
        <v>1.7078570406151176E-2</v>
      </c>
      <c r="F243" s="26" t="e">
        <f>VLOOKUP($A243,'Helm-81'!$A$1:$H$697,3,0)</f>
        <v>#N/A</v>
      </c>
      <c r="G243" s="24">
        <f>VLOOKUP($A243,'Alianza-4'!$A$1:$H$1012,3,0)</f>
        <v>1.381694765145006E-2</v>
      </c>
      <c r="H243" s="24">
        <f>VLOOKUP($A243,'Serfinco-27'!$A$1:$H$983,3,0)</f>
        <v>1.6737380377197145E-2</v>
      </c>
      <c r="I243" s="24">
        <f>VLOOKUP($A243,'Correval-19677'!$A$1:$H$1070,3,0)</f>
        <v>1.8233232678877196E-2</v>
      </c>
      <c r="J243" s="24">
        <f>VLOOKUP($A243,'Ultabursatil-392'!$A$1:$H$1545,3,0)</f>
        <v>1.2463190425928214E-2</v>
      </c>
      <c r="K243" s="24">
        <f>VLOOKUP($A243,'Corredores-5'!$A$1:$H$1257,3,0)</f>
        <v>1.5894008897882363E-2</v>
      </c>
      <c r="L243" s="27" t="e">
        <f>VLOOKUP(A243,'Bancolombia-592'!$A$1:$H$677,3,0)</f>
        <v>#N/A</v>
      </c>
      <c r="M243" s="24">
        <f>VLOOKUP($A243,'ByR-2'!$A$1:$H$1035,3,0)</f>
        <v>2.3577804540231631E-2</v>
      </c>
    </row>
    <row r="244" spans="1:13" s="25" customFormat="1" ht="12">
      <c r="A244" s="23">
        <v>40785</v>
      </c>
      <c r="B244" s="26" t="e">
        <f>VLOOKUP(A244,'Afin - 47'!$A$1:$H$695,3,0)</f>
        <v>#N/A</v>
      </c>
      <c r="C244" s="24">
        <f>VLOOKUP(A244,'Asesores vres-14'!$A$1:$H$1009,3,0)</f>
        <v>1.8902481215006899E-3</v>
      </c>
      <c r="D244" s="24">
        <f>VLOOKUP(A244,'Asesores Vres-57'!$A$1:$H$987,3,0)</f>
        <v>2.5394948217214316E-3</v>
      </c>
      <c r="E244" s="24">
        <f>VLOOKUP(A244,'Asesores Vres-58'!$A$1:$H$986,3,0)</f>
        <v>3.9773531657261206E-3</v>
      </c>
      <c r="F244" s="26" t="e">
        <f>VLOOKUP($A244,'Helm-81'!$A$1:$H$697,3,0)</f>
        <v>#N/A</v>
      </c>
      <c r="G244" s="24">
        <f>VLOOKUP($A244,'Alianza-4'!$A$1:$H$1012,3,0)</f>
        <v>3.2898541322378167E-3</v>
      </c>
      <c r="H244" s="24">
        <f>VLOOKUP($A244,'Serfinco-27'!$A$1:$H$983,3,0)</f>
        <v>2.7627855437640661E-3</v>
      </c>
      <c r="I244" s="24">
        <f>VLOOKUP($A244,'Correval-19677'!$A$1:$H$1070,3,0)</f>
        <v>5.2559552578036843E-3</v>
      </c>
      <c r="J244" s="24">
        <f>VLOOKUP($A244,'Ultabursatil-392'!$A$1:$H$1545,3,0)</f>
        <v>1.7480729293217524E-3</v>
      </c>
      <c r="K244" s="24">
        <f>VLOOKUP($A244,'Corredores-5'!$A$1:$H$1257,3,0)</f>
        <v>3.386372748692554E-3</v>
      </c>
      <c r="L244" s="27" t="e">
        <f>VLOOKUP(A244,'Bancolombia-592'!$A$1:$H$677,3,0)</f>
        <v>#N/A</v>
      </c>
      <c r="M244" s="24">
        <f>VLOOKUP($A244,'ByR-2'!$A$1:$H$1035,3,0)</f>
        <v>5.9767593239325872E-3</v>
      </c>
    </row>
    <row r="245" spans="1:13" s="25" customFormat="1" ht="12">
      <c r="A245" s="23">
        <v>40786</v>
      </c>
      <c r="B245" s="26" t="e">
        <f>VLOOKUP(A245,'Afin - 47'!$A$1:$H$695,3,0)</f>
        <v>#N/A</v>
      </c>
      <c r="C245" s="24">
        <f>VLOOKUP(A245,'Asesores vres-14'!$A$1:$H$1009,3,0)</f>
        <v>-5.8187201876529525E-3</v>
      </c>
      <c r="D245" s="24">
        <f>VLOOKUP(A245,'Asesores Vres-57'!$A$1:$H$987,3,0)</f>
        <v>-9.1595710403322877E-4</v>
      </c>
      <c r="E245" s="24">
        <f>VLOOKUP(A245,'Asesores Vres-58'!$A$1:$H$986,3,0)</f>
        <v>1.0710668850590194E-3</v>
      </c>
      <c r="F245" s="26" t="e">
        <f>VLOOKUP($A245,'Helm-81'!$A$1:$H$697,3,0)</f>
        <v>#N/A</v>
      </c>
      <c r="G245" s="24">
        <f>VLOOKUP($A245,'Alianza-4'!$A$1:$H$1012,3,0)</f>
        <v>1.8426127099055935E-3</v>
      </c>
      <c r="H245" s="24">
        <f>VLOOKUP($A245,'Serfinco-27'!$A$1:$H$983,3,0)</f>
        <v>-3.8755026289363729E-3</v>
      </c>
      <c r="I245" s="24">
        <f>VLOOKUP($A245,'Correval-19677'!$A$1:$H$1070,3,0)</f>
        <v>1.8006617739106708E-3</v>
      </c>
      <c r="J245" s="24">
        <f>VLOOKUP($A245,'Ultabursatil-392'!$A$1:$H$1545,3,0)</f>
        <v>-2.7634812852324994E-3</v>
      </c>
      <c r="K245" s="24">
        <f>VLOOKUP($A245,'Corredores-5'!$A$1:$H$1257,3,0)</f>
        <v>-2.3732738999494995E-4</v>
      </c>
      <c r="L245" s="27" t="e">
        <f>VLOOKUP(A245,'Bancolombia-592'!$A$1:$H$677,3,0)</f>
        <v>#N/A</v>
      </c>
      <c r="M245" s="24">
        <f>VLOOKUP($A245,'ByR-2'!$A$1:$H$1035,3,0)</f>
        <v>-6.92722609283037E-3</v>
      </c>
    </row>
    <row r="246" spans="1:13" s="25" customFormat="1" ht="12">
      <c r="A246" s="23">
        <v>40787</v>
      </c>
      <c r="B246" s="26" t="e">
        <f>VLOOKUP(A246,'Afin - 47'!$A$1:$H$695,3,0)</f>
        <v>#N/A</v>
      </c>
      <c r="C246" s="24">
        <f>VLOOKUP(A246,'Asesores vres-14'!$A$1:$H$1009,3,0)</f>
        <v>3.6896242272770855E-3</v>
      </c>
      <c r="D246" s="24">
        <f>VLOOKUP(A246,'Asesores Vres-57'!$A$1:$H$987,3,0)</f>
        <v>-1.8444908683951073E-4</v>
      </c>
      <c r="E246" s="24">
        <f>VLOOKUP(A246,'Asesores Vres-58'!$A$1:$H$986,3,0)</f>
        <v>5.3072318501810954E-4</v>
      </c>
      <c r="F246" s="26" t="e">
        <f>VLOOKUP($A246,'Helm-81'!$A$1:$H$697,3,0)</f>
        <v>#N/A</v>
      </c>
      <c r="G246" s="24">
        <f>VLOOKUP($A246,'Alianza-4'!$A$1:$H$1012,3,0)</f>
        <v>-9.1839955806918155E-4</v>
      </c>
      <c r="H246" s="24">
        <f>VLOOKUP($A246,'Serfinco-27'!$A$1:$H$983,3,0)</f>
        <v>3.9761621204645136E-4</v>
      </c>
      <c r="I246" s="24">
        <f>VLOOKUP($A246,'Correval-19677'!$A$1:$H$1070,3,0)</f>
        <v>9.0285864159356743E-4</v>
      </c>
      <c r="J246" s="24">
        <f>VLOOKUP($A246,'Ultabursatil-392'!$A$1:$H$1545,3,0)</f>
        <v>1.2739978542160315E-3</v>
      </c>
      <c r="K246" s="24">
        <f>VLOOKUP($A246,'Corredores-5'!$A$1:$H$1257,3,0)</f>
        <v>-1.2089669327488501E-3</v>
      </c>
      <c r="L246" s="27" t="e">
        <f>VLOOKUP(A246,'Bancolombia-592'!$A$1:$H$677,3,0)</f>
        <v>#N/A</v>
      </c>
      <c r="M246" s="24">
        <f>VLOOKUP($A246,'ByR-2'!$A$1:$H$1035,3,0)</f>
        <v>1.5244546986392471E-3</v>
      </c>
    </row>
    <row r="247" spans="1:13" s="25" customFormat="1" ht="12">
      <c r="A247" s="23">
        <v>40788</v>
      </c>
      <c r="B247" s="26" t="e">
        <f>VLOOKUP(A247,'Afin - 47'!$A$1:$H$695,3,0)</f>
        <v>#N/A</v>
      </c>
      <c r="C247" s="24">
        <f>VLOOKUP(A247,'Asesores vres-14'!$A$1:$H$1009,3,0)</f>
        <v>-7.3623814792361981E-4</v>
      </c>
      <c r="D247" s="24">
        <f>VLOOKUP(A247,'Asesores Vres-57'!$A$1:$H$987,3,0)</f>
        <v>-7.9580754993823367E-4</v>
      </c>
      <c r="E247" s="24">
        <f>VLOOKUP(A247,'Asesores Vres-58'!$A$1:$H$986,3,0)</f>
        <v>-3.7232857471782677E-4</v>
      </c>
      <c r="F247" s="26" t="e">
        <f>VLOOKUP($A247,'Helm-81'!$A$1:$H$697,3,0)</f>
        <v>#N/A</v>
      </c>
      <c r="G247" s="24">
        <f>VLOOKUP($A247,'Alianza-4'!$A$1:$H$1012,3,0)</f>
        <v>8.0409520260002357E-4</v>
      </c>
      <c r="H247" s="24">
        <f>VLOOKUP($A247,'Serfinco-27'!$A$1:$H$983,3,0)</f>
        <v>1.5471917397763527E-4</v>
      </c>
      <c r="I247" s="24">
        <f>VLOOKUP($A247,'Correval-19677'!$A$1:$H$1070,3,0)</f>
        <v>9.2211211265668042E-4</v>
      </c>
      <c r="J247" s="24">
        <f>VLOOKUP($A247,'Ultabursatil-392'!$A$1:$H$1545,3,0)</f>
        <v>4.756788372602236E-4</v>
      </c>
      <c r="K247" s="24">
        <f>VLOOKUP($A247,'Corredores-5'!$A$1:$H$1257,3,0)</f>
        <v>9.3098480480597928E-4</v>
      </c>
      <c r="L247" s="27" t="e">
        <f>VLOOKUP(A247,'Bancolombia-592'!$A$1:$H$677,3,0)</f>
        <v>#N/A</v>
      </c>
      <c r="M247" s="24">
        <f>VLOOKUP($A247,'ByR-2'!$A$1:$H$1035,3,0)</f>
        <v>2.1747013867370276E-3</v>
      </c>
    </row>
    <row r="248" spans="1:13" s="25" customFormat="1" ht="12">
      <c r="A248" s="23">
        <v>40789</v>
      </c>
      <c r="B248" s="26" t="e">
        <f>VLOOKUP(A248,'Afin - 47'!$A$1:$H$695,3,0)</f>
        <v>#N/A</v>
      </c>
      <c r="C248" s="24">
        <f>VLOOKUP(A248,'Asesores vres-14'!$A$1:$H$1009,3,0)</f>
        <v>-4.8446170080773789E-5</v>
      </c>
      <c r="D248" s="24">
        <f>VLOOKUP(A248,'Asesores Vres-57'!$A$1:$H$987,3,0)</f>
        <v>-5.1070345865779156E-5</v>
      </c>
      <c r="E248" s="24">
        <f>VLOOKUP(A248,'Asesores Vres-58'!$A$1:$H$986,3,0)</f>
        <v>-4.7906838720743842E-5</v>
      </c>
      <c r="F248" s="26" t="e">
        <f>VLOOKUP($A248,'Helm-81'!$A$1:$H$697,3,0)</f>
        <v>#N/A</v>
      </c>
      <c r="G248" s="24">
        <f>VLOOKUP($A248,'Alianza-4'!$A$1:$H$1012,3,0)</f>
        <v>-5.5310297334278432E-5</v>
      </c>
      <c r="H248" s="24">
        <f>VLOOKUP($A248,'Serfinco-27'!$A$1:$H$983,3,0)</f>
        <v>-9.7906658155541765E-5</v>
      </c>
      <c r="I248" s="24">
        <f>VLOOKUP($A248,'Correval-19677'!$A$1:$H$1070,3,0)</f>
        <v>-1.0224481548839259E-4</v>
      </c>
      <c r="J248" s="24">
        <f>VLOOKUP($A248,'Ultabursatil-392'!$A$1:$H$1545,3,0)</f>
        <v>-1.1640230416627991E-4</v>
      </c>
      <c r="K248" s="24">
        <f>VLOOKUP($A248,'Corredores-5'!$A$1:$H$1257,3,0)</f>
        <v>-1.8782327047282263E-4</v>
      </c>
      <c r="L248" s="27" t="e">
        <f>VLOOKUP(A248,'Bancolombia-592'!$A$1:$H$677,3,0)</f>
        <v>#N/A</v>
      </c>
      <c r="M248" s="24">
        <f>VLOOKUP($A248,'ByR-2'!$A$1:$H$1035,3,0)</f>
        <v>-8.0219623454083131E-5</v>
      </c>
    </row>
    <row r="249" spans="1:13" s="25" customFormat="1" ht="12">
      <c r="A249" s="23">
        <v>40790</v>
      </c>
      <c r="B249" s="26" t="e">
        <f>VLOOKUP(A249,'Afin - 47'!$A$1:$H$695,3,0)</f>
        <v>#N/A</v>
      </c>
      <c r="C249" s="24">
        <f>VLOOKUP(A249,'Asesores vres-14'!$A$1:$H$1009,3,0)</f>
        <v>-4.8446187904684363E-5</v>
      </c>
      <c r="D249" s="24">
        <f>VLOOKUP(A249,'Asesores Vres-57'!$A$1:$H$987,3,0)</f>
        <v>-5.1070441298635469E-5</v>
      </c>
      <c r="E249" s="24">
        <f>VLOOKUP(A249,'Asesores Vres-58'!$A$1:$H$986,3,0)</f>
        <v>-4.79068972963632E-5</v>
      </c>
      <c r="F249" s="26" t="e">
        <f>VLOOKUP($A249,'Helm-81'!$A$1:$H$697,3,0)</f>
        <v>#N/A</v>
      </c>
      <c r="G249" s="24">
        <f>VLOOKUP($A249,'Alianza-4'!$A$1:$H$1012,3,0)</f>
        <v>-5.5308956517995472E-5</v>
      </c>
      <c r="H249" s="24">
        <f>VLOOKUP($A249,'Serfinco-27'!$A$1:$H$983,3,0)</f>
        <v>-9.7904385869884849E-5</v>
      </c>
      <c r="I249" s="24">
        <f>VLOOKUP($A249,'Correval-19677'!$A$1:$H$1070,3,0)</f>
        <v>-1.0224310377975336E-4</v>
      </c>
      <c r="J249" s="24">
        <f>VLOOKUP($A249,'Ultabursatil-392'!$A$1:$H$1545,3,0)</f>
        <v>-1.1640937123214599E-4</v>
      </c>
      <c r="K249" s="24">
        <f>VLOOKUP($A249,'Corredores-5'!$A$1:$H$1257,3,0)</f>
        <v>-1.4418843204982166E-4</v>
      </c>
      <c r="L249" s="27" t="e">
        <f>VLOOKUP(A249,'Bancolombia-592'!$A$1:$H$677,3,0)</f>
        <v>#N/A</v>
      </c>
      <c r="M249" s="24">
        <f>VLOOKUP($A249,'ByR-2'!$A$1:$H$1035,3,0)</f>
        <v>-8.0225097674275418E-5</v>
      </c>
    </row>
    <row r="250" spans="1:13" s="25" customFormat="1" ht="12">
      <c r="A250" s="23">
        <v>40791</v>
      </c>
      <c r="B250" s="26" t="e">
        <f>VLOOKUP(A250,'Afin - 47'!$A$1:$H$695,3,0)</f>
        <v>#N/A</v>
      </c>
      <c r="C250" s="24">
        <f>VLOOKUP(A250,'Asesores vres-14'!$A$1:$H$1009,3,0)</f>
        <v>-1.8173552318420841E-2</v>
      </c>
      <c r="D250" s="24">
        <f>VLOOKUP(A250,'Asesores Vres-57'!$A$1:$H$987,3,0)</f>
        <v>-1.8742994996255789E-2</v>
      </c>
      <c r="E250" s="24">
        <f>VLOOKUP(A250,'Asesores Vres-58'!$A$1:$H$986,3,0)</f>
        <v>-1.7340712885556903E-2</v>
      </c>
      <c r="F250" s="26" t="e">
        <f>VLOOKUP($A250,'Helm-81'!$A$1:$H$697,3,0)</f>
        <v>#N/A</v>
      </c>
      <c r="G250" s="24">
        <f>VLOOKUP($A250,'Alianza-4'!$A$1:$H$1012,3,0)</f>
        <v>-1.4790823920246962E-2</v>
      </c>
      <c r="H250" s="24">
        <f>VLOOKUP($A250,'Serfinco-27'!$A$1:$H$983,3,0)</f>
        <v>-1.4107056776667012E-2</v>
      </c>
      <c r="I250" s="24">
        <f>VLOOKUP($A250,'Correval-19677'!$A$1:$H$1070,3,0)</f>
        <v>-2.0482055865396302E-2</v>
      </c>
      <c r="J250" s="24">
        <f>VLOOKUP($A250,'Ultabursatil-392'!$A$1:$H$1545,3,0)</f>
        <v>-1.8624544713975694E-2</v>
      </c>
      <c r="K250" s="24">
        <f>VLOOKUP($A250,'Corredores-5'!$A$1:$H$1257,3,0)</f>
        <v>-1.723820483040325E-2</v>
      </c>
      <c r="L250" s="27" t="e">
        <f>VLOOKUP(A250,'Bancolombia-592'!$A$1:$H$677,3,0)</f>
        <v>#N/A</v>
      </c>
      <c r="M250" s="24">
        <f>VLOOKUP($A250,'ByR-2'!$A$1:$H$1035,3,0)</f>
        <v>-1.631776195321348E-2</v>
      </c>
    </row>
    <row r="251" spans="1:13" s="25" customFormat="1" ht="12">
      <c r="A251" s="23">
        <v>40792</v>
      </c>
      <c r="B251" s="26" t="e">
        <f>VLOOKUP(A251,'Afin - 47'!$A$1:$H$695,3,0)</f>
        <v>#N/A</v>
      </c>
      <c r="C251" s="24">
        <f>VLOOKUP(A251,'Asesores vres-14'!$A$1:$H$1009,3,0)</f>
        <v>1.6277964797184626E-2</v>
      </c>
      <c r="D251" s="24">
        <f>VLOOKUP(A251,'Asesores Vres-57'!$A$1:$H$987,3,0)</f>
        <v>3.6312979980724143E-2</v>
      </c>
      <c r="E251" s="24">
        <f>VLOOKUP(A251,'Asesores Vres-58'!$A$1:$H$986,3,0)</f>
        <v>1.2947445452013297E-2</v>
      </c>
      <c r="F251" s="26" t="e">
        <f>VLOOKUP($A251,'Helm-81'!$A$1:$H$697,3,0)</f>
        <v>#N/A</v>
      </c>
      <c r="G251" s="24">
        <f>VLOOKUP($A251,'Alianza-4'!$A$1:$H$1012,3,0)</f>
        <v>9.9791913524142628E-3</v>
      </c>
      <c r="H251" s="24">
        <f>VLOOKUP($A251,'Serfinco-27'!$A$1:$H$983,3,0)</f>
        <v>9.578591697993603E-3</v>
      </c>
      <c r="I251" s="24">
        <f>VLOOKUP($A251,'Correval-19677'!$A$1:$H$1070,3,0)</f>
        <v>1.4681083856096474E-2</v>
      </c>
      <c r="J251" s="24">
        <f>VLOOKUP($A251,'Ultabursatil-392'!$A$1:$H$1545,3,0)</f>
        <v>1.5903191101873736E-2</v>
      </c>
      <c r="K251" s="24">
        <f>VLOOKUP($A251,'Corredores-5'!$A$1:$H$1257,3,0)</f>
        <v>1.1861458348615905E-2</v>
      </c>
      <c r="L251" s="27" t="e">
        <f>VLOOKUP(A251,'Bancolombia-592'!$A$1:$H$677,3,0)</f>
        <v>#N/A</v>
      </c>
      <c r="M251" s="24">
        <f>VLOOKUP($A251,'ByR-2'!$A$1:$H$1035,3,0)</f>
        <v>1.0612411172774448E-2</v>
      </c>
    </row>
    <row r="252" spans="1:13" s="25" customFormat="1" ht="12">
      <c r="A252" s="23">
        <v>40793</v>
      </c>
      <c r="B252" s="26" t="e">
        <f>VLOOKUP(A252,'Afin - 47'!$A$1:$H$695,3,0)</f>
        <v>#N/A</v>
      </c>
      <c r="C252" s="24">
        <f>VLOOKUP(A252,'Asesores vres-14'!$A$1:$H$1009,3,0)</f>
        <v>8.3764222111747284E-3</v>
      </c>
      <c r="D252" s="24">
        <f>VLOOKUP(A252,'Asesores Vres-57'!$A$1:$H$987,3,0)</f>
        <v>7.7631420019221601E-3</v>
      </c>
      <c r="E252" s="24">
        <f>VLOOKUP(A252,'Asesores Vres-58'!$A$1:$H$986,3,0)</f>
        <v>6.8393161043000632E-3</v>
      </c>
      <c r="F252" s="26" t="e">
        <f>VLOOKUP($A252,'Helm-81'!$A$1:$H$697,3,0)</f>
        <v>#N/A</v>
      </c>
      <c r="G252" s="24">
        <f>VLOOKUP($A252,'Alianza-4'!$A$1:$H$1012,3,0)</f>
        <v>7.6685378184861699E-3</v>
      </c>
      <c r="H252" s="24">
        <f>VLOOKUP($A252,'Serfinco-27'!$A$1:$H$983,3,0)</f>
        <v>6.552661189041375E-3</v>
      </c>
      <c r="I252" s="24">
        <f>VLOOKUP($A252,'Correval-19677'!$A$1:$H$1070,3,0)</f>
        <v>9.4587068099472836E-3</v>
      </c>
      <c r="J252" s="24">
        <f>VLOOKUP($A252,'Ultabursatil-392'!$A$1:$H$1545,3,0)</f>
        <v>4.8750017787385835E-3</v>
      </c>
      <c r="K252" s="24">
        <f>VLOOKUP($A252,'Corredores-5'!$A$1:$H$1257,3,0)</f>
        <v>8.0712609639685545E-3</v>
      </c>
      <c r="L252" s="27" t="e">
        <f>VLOOKUP(A252,'Bancolombia-592'!$A$1:$H$677,3,0)</f>
        <v>#N/A</v>
      </c>
      <c r="M252" s="24">
        <f>VLOOKUP($A252,'ByR-2'!$A$1:$H$1035,3,0)</f>
        <v>7.7219131191456824E-3</v>
      </c>
    </row>
    <row r="253" spans="1:13" s="25" customFormat="1" ht="12">
      <c r="A253" s="23">
        <v>40794</v>
      </c>
      <c r="B253" s="26" t="e">
        <f>VLOOKUP(A253,'Afin - 47'!$A$1:$H$695,3,0)</f>
        <v>#N/A</v>
      </c>
      <c r="C253" s="24">
        <f>VLOOKUP(A253,'Asesores vres-14'!$A$1:$H$1009,3,0)</f>
        <v>-2.0276604094201733E-3</v>
      </c>
      <c r="D253" s="24">
        <f>VLOOKUP(A253,'Asesores Vres-57'!$A$1:$H$987,3,0)</f>
        <v>-7.4002828436767014E-4</v>
      </c>
      <c r="E253" s="24">
        <f>VLOOKUP(A253,'Asesores Vres-58'!$A$1:$H$986,3,0)</f>
        <v>-1.2776337709056846E-3</v>
      </c>
      <c r="F253" s="26" t="e">
        <f>VLOOKUP($A253,'Helm-81'!$A$1:$H$697,3,0)</f>
        <v>#N/A</v>
      </c>
      <c r="G253" s="24">
        <f>VLOOKUP($A253,'Alianza-4'!$A$1:$H$1012,3,0)</f>
        <v>-1.919469107082965E-5</v>
      </c>
      <c r="H253" s="24">
        <f>VLOOKUP($A253,'Serfinco-27'!$A$1:$H$983,3,0)</f>
        <v>-2.2208152233857813E-3</v>
      </c>
      <c r="I253" s="24">
        <f>VLOOKUP($A253,'Correval-19677'!$A$1:$H$1070,3,0)</f>
        <v>-3.5583070770307189E-4</v>
      </c>
      <c r="J253" s="24">
        <f>VLOOKUP($A253,'Ultabursatil-392'!$A$1:$H$1545,3,0)</f>
        <v>-9.9445009700310609E-4</v>
      </c>
      <c r="K253" s="24">
        <f>VLOOKUP($A253,'Corredores-5'!$A$1:$H$1257,3,0)</f>
        <v>-8.0427906728946542E-4</v>
      </c>
      <c r="L253" s="27" t="e">
        <f>VLOOKUP(A253,'Bancolombia-592'!$A$1:$H$677,3,0)</f>
        <v>#N/A</v>
      </c>
      <c r="M253" s="24">
        <f>VLOOKUP($A253,'ByR-2'!$A$1:$H$1035,3,0)</f>
        <v>-1.2024584587055776E-3</v>
      </c>
    </row>
    <row r="254" spans="1:13" s="25" customFormat="1" ht="12">
      <c r="A254" s="23">
        <v>40795</v>
      </c>
      <c r="B254" s="26" t="e">
        <f>VLOOKUP(A254,'Afin - 47'!$A$1:$H$695,3,0)</f>
        <v>#N/A</v>
      </c>
      <c r="C254" s="24">
        <f>VLOOKUP(A254,'Asesores vres-14'!$A$1:$H$1009,3,0)</f>
        <v>-7.5307810625422225E-3</v>
      </c>
      <c r="D254" s="24">
        <f>VLOOKUP(A254,'Asesores Vres-57'!$A$1:$H$987,3,0)</f>
        <v>-9.0795531114091325E-3</v>
      </c>
      <c r="E254" s="24">
        <f>VLOOKUP(A254,'Asesores Vres-58'!$A$1:$H$986,3,0)</f>
        <v>-7.1955261972601655E-3</v>
      </c>
      <c r="F254" s="26" t="e">
        <f>VLOOKUP($A254,'Helm-81'!$A$1:$H$697,3,0)</f>
        <v>#N/A</v>
      </c>
      <c r="G254" s="24">
        <f>VLOOKUP($A254,'Alianza-4'!$A$1:$H$1012,3,0)</f>
        <v>-6.958196928026056E-3</v>
      </c>
      <c r="H254" s="24">
        <f>VLOOKUP($A254,'Serfinco-27'!$A$1:$H$983,3,0)</f>
        <v>-6.0186258732224758E-3</v>
      </c>
      <c r="I254" s="24">
        <f>VLOOKUP($A254,'Correval-19677'!$A$1:$H$1070,3,0)</f>
        <v>-7.9548680566149856E-3</v>
      </c>
      <c r="J254" s="24">
        <f>VLOOKUP($A254,'Ultabursatil-392'!$A$1:$H$1545,3,0)</f>
        <v>-8.6035496175257114E-3</v>
      </c>
      <c r="K254" s="24">
        <f>VLOOKUP($A254,'Corredores-5'!$A$1:$H$1257,3,0)</f>
        <v>-8.0778607781086895E-3</v>
      </c>
      <c r="L254" s="27" t="e">
        <f>VLOOKUP(A254,'Bancolombia-592'!$A$1:$H$677,3,0)</f>
        <v>#N/A</v>
      </c>
      <c r="M254" s="24">
        <f>VLOOKUP($A254,'ByR-2'!$A$1:$H$1035,3,0)</f>
        <v>-1.4696794794840241E-2</v>
      </c>
    </row>
    <row r="255" spans="1:13" s="25" customFormat="1" ht="12">
      <c r="A255" s="23">
        <v>40796</v>
      </c>
      <c r="B255" s="26" t="e">
        <f>VLOOKUP(A255,'Afin - 47'!$A$1:$H$695,3,0)</f>
        <v>#N/A</v>
      </c>
      <c r="C255" s="24">
        <f>VLOOKUP(A255,'Asesores vres-14'!$A$1:$H$1009,3,0)</f>
        <v>-4.8373176636796999E-5</v>
      </c>
      <c r="D255" s="24">
        <f>VLOOKUP(A255,'Asesores Vres-57'!$A$1:$H$987,3,0)</f>
        <v>-5.1138604841379154E-5</v>
      </c>
      <c r="E255" s="24">
        <f>VLOOKUP(A255,'Asesores Vres-58'!$A$1:$H$986,3,0)</f>
        <v>-4.9913373268763786E-5</v>
      </c>
      <c r="F255" s="26" t="e">
        <f>VLOOKUP($A255,'Helm-81'!$A$1:$H$697,3,0)</f>
        <v>#N/A</v>
      </c>
      <c r="G255" s="24">
        <f>VLOOKUP($A255,'Alianza-4'!$A$1:$H$1012,3,0)</f>
        <v>-6.1062538076979829E-5</v>
      </c>
      <c r="H255" s="24">
        <f>VLOOKUP($A255,'Serfinco-27'!$A$1:$H$983,3,0)</f>
        <v>-1.0116495633707771E-4</v>
      </c>
      <c r="I255" s="24">
        <f>VLOOKUP($A255,'Correval-19677'!$A$1:$H$1070,3,0)</f>
        <v>-1.0160488551579724E-4</v>
      </c>
      <c r="J255" s="24">
        <f>VLOOKUP($A255,'Ultabursatil-392'!$A$1:$H$1545,3,0)</f>
        <v>-1.0522744184207306E-4</v>
      </c>
      <c r="K255" s="24">
        <f>VLOOKUP($A255,'Corredores-5'!$A$1:$H$1257,3,0)</f>
        <v>-1.7656139796493726E-4</v>
      </c>
      <c r="L255" s="27" t="e">
        <f>VLOOKUP(A255,'Bancolombia-592'!$A$1:$H$677,3,0)</f>
        <v>#N/A</v>
      </c>
      <c r="M255" s="24">
        <f>VLOOKUP($A255,'ByR-2'!$A$1:$H$1035,3,0)</f>
        <v>-7.9991767177799302E-5</v>
      </c>
    </row>
    <row r="256" spans="1:13" s="25" customFormat="1" ht="12">
      <c r="A256" s="23">
        <v>40797</v>
      </c>
      <c r="B256" s="26" t="e">
        <f>VLOOKUP(A256,'Afin - 47'!$A$1:$H$695,3,0)</f>
        <v>#N/A</v>
      </c>
      <c r="C256" s="24">
        <f>VLOOKUP(A256,'Asesores vres-14'!$A$1:$H$1009,3,0)</f>
        <v>-4.8373259742878945E-5</v>
      </c>
      <c r="D256" s="24">
        <f>VLOOKUP(A256,'Asesores Vres-57'!$A$1:$H$987,3,0)</f>
        <v>-5.1138743469637719E-5</v>
      </c>
      <c r="E256" s="24">
        <f>VLOOKUP(A256,'Asesores Vres-58'!$A$1:$H$986,3,0)</f>
        <v>-4.9913506565496819E-5</v>
      </c>
      <c r="F256" s="26" t="e">
        <f>VLOOKUP($A256,'Helm-81'!$A$1:$H$697,3,0)</f>
        <v>#N/A</v>
      </c>
      <c r="G256" s="24">
        <f>VLOOKUP($A256,'Alianza-4'!$A$1:$H$1012,3,0)</f>
        <v>-6.1061333162541097E-5</v>
      </c>
      <c r="H256" s="24">
        <f>VLOOKUP($A256,'Serfinco-27'!$A$1:$H$983,3,0)</f>
        <v>-1.0107916670093513E-4</v>
      </c>
      <c r="I256" s="24">
        <f>VLOOKUP($A256,'Correval-19677'!$A$1:$H$1070,3,0)</f>
        <v>-1.0160297926283148E-4</v>
      </c>
      <c r="J256" s="24">
        <f>VLOOKUP($A256,'Ultabursatil-392'!$A$1:$H$1545,3,0)</f>
        <v>-1.0523008507766821E-4</v>
      </c>
      <c r="K256" s="24">
        <f>VLOOKUP($A256,'Corredores-5'!$A$1:$H$1257,3,0)</f>
        <v>-1.4303756597258297E-4</v>
      </c>
      <c r="L256" s="27" t="e">
        <f>VLOOKUP(A256,'Bancolombia-592'!$A$1:$H$677,3,0)</f>
        <v>#N/A</v>
      </c>
      <c r="M256" s="24">
        <f>VLOOKUP($A256,'ByR-2'!$A$1:$H$1035,3,0)</f>
        <v>-7.9960017276511154E-5</v>
      </c>
    </row>
    <row r="257" spans="1:13" s="25" customFormat="1" ht="12">
      <c r="A257" s="23">
        <v>40798</v>
      </c>
      <c r="B257" s="26" t="e">
        <f>VLOOKUP(A257,'Afin - 47'!$A$1:$H$695,3,0)</f>
        <v>#N/A</v>
      </c>
      <c r="C257" s="24">
        <f>VLOOKUP(A257,'Asesores vres-14'!$A$1:$H$1009,3,0)</f>
        <v>3.1475275505632905E-4</v>
      </c>
      <c r="D257" s="24">
        <f>VLOOKUP(A257,'Asesores Vres-57'!$A$1:$H$987,3,0)</f>
        <v>8.7160770675970679E-4</v>
      </c>
      <c r="E257" s="24">
        <f>VLOOKUP(A257,'Asesores Vres-58'!$A$1:$H$986,3,0)</f>
        <v>-1.0995208372907804E-3</v>
      </c>
      <c r="F257" s="26" t="e">
        <f>VLOOKUP($A257,'Helm-81'!$A$1:$H$697,3,0)</f>
        <v>#N/A</v>
      </c>
      <c r="G257" s="24">
        <f>VLOOKUP($A257,'Alianza-4'!$A$1:$H$1012,3,0)</f>
        <v>-2.2979983502078847E-3</v>
      </c>
      <c r="H257" s="24">
        <f>VLOOKUP($A257,'Serfinco-27'!$A$1:$H$983,3,0)</f>
        <v>-2.860030547472301E-3</v>
      </c>
      <c r="I257" s="24">
        <f>VLOOKUP($A257,'Correval-19677'!$A$1:$H$1070,3,0)</f>
        <v>-7.5824713327874371E-4</v>
      </c>
      <c r="J257" s="24">
        <f>VLOOKUP($A257,'Ultabursatil-392'!$A$1:$H$1545,3,0)</f>
        <v>-2.3477654922777333E-3</v>
      </c>
      <c r="K257" s="24">
        <f>VLOOKUP($A257,'Corredores-5'!$A$1:$H$1257,3,0)</f>
        <v>-2.1612918441357054E-3</v>
      </c>
      <c r="L257" s="27" t="e">
        <f>VLOOKUP(A257,'Bancolombia-592'!$A$1:$H$677,3,0)</f>
        <v>#N/A</v>
      </c>
      <c r="M257" s="24">
        <f>VLOOKUP($A257,'ByR-2'!$A$1:$H$1035,3,0)</f>
        <v>-4.0891210525525129E-3</v>
      </c>
    </row>
    <row r="258" spans="1:13" s="25" customFormat="1" ht="12">
      <c r="A258" s="23">
        <v>40799</v>
      </c>
      <c r="B258" s="26" t="e">
        <f>VLOOKUP(A258,'Afin - 47'!$A$1:$H$695,3,0)</f>
        <v>#N/A</v>
      </c>
      <c r="C258" s="24">
        <f>VLOOKUP(A258,'Asesores vres-14'!$A$1:$H$1009,3,0)</f>
        <v>5.1099620479202962E-3</v>
      </c>
      <c r="D258" s="24">
        <f>VLOOKUP(A258,'Asesores Vres-57'!$A$1:$H$987,3,0)</f>
        <v>4.9879502248338621E-3</v>
      </c>
      <c r="E258" s="24">
        <f>VLOOKUP(A258,'Asesores Vres-58'!$A$1:$H$986,3,0)</f>
        <v>2.2507931555846893E-3</v>
      </c>
      <c r="F258" s="26" t="e">
        <f>VLOOKUP($A258,'Helm-81'!$A$1:$H$697,3,0)</f>
        <v>#N/A</v>
      </c>
      <c r="G258" s="24">
        <f>VLOOKUP($A258,'Alianza-4'!$A$1:$H$1012,3,0)</f>
        <v>3.8663062666622703E-3</v>
      </c>
      <c r="H258" s="24">
        <f>VLOOKUP($A258,'Serfinco-27'!$A$1:$H$983,3,0)</f>
        <v>3.4523828725271954E-3</v>
      </c>
      <c r="I258" s="24">
        <f>VLOOKUP($A258,'Correval-19677'!$A$1:$H$1070,3,0)</f>
        <v>5.5458589556244301E-3</v>
      </c>
      <c r="J258" s="24">
        <f>VLOOKUP($A258,'Ultabursatil-392'!$A$1:$H$1545,3,0)</f>
        <v>9.4996285107364631E-3</v>
      </c>
      <c r="K258" s="24">
        <f>VLOOKUP($A258,'Corredores-5'!$A$1:$H$1257,3,0)</f>
        <v>5.1020749313483308E-3</v>
      </c>
      <c r="L258" s="27" t="e">
        <f>VLOOKUP(A258,'Bancolombia-592'!$A$1:$H$677,3,0)</f>
        <v>#N/A</v>
      </c>
      <c r="M258" s="24">
        <f>VLOOKUP($A258,'ByR-2'!$A$1:$H$1035,3,0)</f>
        <v>3.6542330462610373E-3</v>
      </c>
    </row>
    <row r="259" spans="1:13" s="25" customFormat="1" ht="12">
      <c r="A259" s="23">
        <v>40800</v>
      </c>
      <c r="B259" s="26" t="e">
        <f>VLOOKUP(A259,'Afin - 47'!$A$1:$H$695,3,0)</f>
        <v>#N/A</v>
      </c>
      <c r="C259" s="24">
        <f>VLOOKUP(A259,'Asesores vres-14'!$A$1:$H$1009,3,0)</f>
        <v>4.9452445737616551E-3</v>
      </c>
      <c r="D259" s="24">
        <f>VLOOKUP(A259,'Asesores Vres-57'!$A$1:$H$987,3,0)</f>
        <v>5.1445256491251109E-3</v>
      </c>
      <c r="E259" s="24">
        <f>VLOOKUP(A259,'Asesores Vres-58'!$A$1:$H$986,3,0)</f>
        <v>4.000728248084711E-3</v>
      </c>
      <c r="F259" s="26" t="e">
        <f>VLOOKUP($A259,'Helm-81'!$A$1:$H$697,3,0)</f>
        <v>#N/A</v>
      </c>
      <c r="G259" s="24">
        <f>VLOOKUP($A259,'Alianza-4'!$A$1:$H$1012,3,0)</f>
        <v>3.1078495226099646E-3</v>
      </c>
      <c r="H259" s="24">
        <f>VLOOKUP($A259,'Serfinco-27'!$A$1:$H$983,3,0)</f>
        <v>3.2739576436644343E-3</v>
      </c>
      <c r="I259" s="24">
        <f>VLOOKUP($A259,'Correval-19677'!$A$1:$H$1070,3,0)</f>
        <v>3.2715389933496912E-3</v>
      </c>
      <c r="J259" s="24">
        <f>VLOOKUP($A259,'Ultabursatil-392'!$A$1:$H$1545,3,0)</f>
        <v>4.3603642987075962E-3</v>
      </c>
      <c r="K259" s="24">
        <f>VLOOKUP($A259,'Corredores-5'!$A$1:$H$1257,3,0)</f>
        <v>3.2148128645177552E-3</v>
      </c>
      <c r="L259" s="27" t="e">
        <f>VLOOKUP(A259,'Bancolombia-592'!$A$1:$H$677,3,0)</f>
        <v>#N/A</v>
      </c>
      <c r="M259" s="24">
        <f>VLOOKUP($A259,'ByR-2'!$A$1:$H$1035,3,0)</f>
        <v>5.5665875467073266E-3</v>
      </c>
    </row>
    <row r="260" spans="1:13" s="25" customFormat="1" ht="12">
      <c r="A260" s="23">
        <v>40801</v>
      </c>
      <c r="B260" s="26" t="e">
        <f>VLOOKUP(A260,'Afin - 47'!$A$1:$H$695,3,0)</f>
        <v>#N/A</v>
      </c>
      <c r="C260" s="24">
        <f>VLOOKUP(A260,'Asesores vres-14'!$A$1:$H$1009,3,0)</f>
        <v>9.5969579880390444E-3</v>
      </c>
      <c r="D260" s="24">
        <f>VLOOKUP(A260,'Asesores Vres-57'!$A$1:$H$987,3,0)</f>
        <v>1.0905663935725342E-2</v>
      </c>
      <c r="E260" s="24">
        <f>VLOOKUP(A260,'Asesores Vres-58'!$A$1:$H$986,3,0)</f>
        <v>1.0315313093873572E-2</v>
      </c>
      <c r="F260" s="26" t="e">
        <f>VLOOKUP($A260,'Helm-81'!$A$1:$H$697,3,0)</f>
        <v>#N/A</v>
      </c>
      <c r="G260" s="24">
        <f>VLOOKUP($A260,'Alianza-4'!$A$1:$H$1012,3,0)</f>
        <v>8.2629278462237072E-3</v>
      </c>
      <c r="H260" s="24">
        <f>VLOOKUP($A260,'Serfinco-27'!$A$1:$H$983,3,0)</f>
        <v>8.8501999717008999E-3</v>
      </c>
      <c r="I260" s="24">
        <f>VLOOKUP($A260,'Correval-19677'!$A$1:$H$1070,3,0)</f>
        <v>7.7958492668097779E-3</v>
      </c>
      <c r="J260" s="24">
        <f>VLOOKUP($A260,'Ultabursatil-392'!$A$1:$H$1545,3,0)</f>
        <v>7.8775632130104484E-3</v>
      </c>
      <c r="K260" s="24">
        <f>VLOOKUP($A260,'Corredores-5'!$A$1:$H$1257,3,0)</f>
        <v>9.209628504127253E-3</v>
      </c>
      <c r="L260" s="27" t="e">
        <f>VLOOKUP(A260,'Bancolombia-592'!$A$1:$H$677,3,0)</f>
        <v>#N/A</v>
      </c>
      <c r="M260" s="24">
        <f>VLOOKUP($A260,'ByR-2'!$A$1:$H$1035,3,0)</f>
        <v>6.913505901914631E-3</v>
      </c>
    </row>
    <row r="261" spans="1:13" s="25" customFormat="1" ht="12">
      <c r="A261" s="23">
        <v>40802</v>
      </c>
      <c r="B261" s="26" t="e">
        <f>VLOOKUP(A261,'Afin - 47'!$A$1:$H$695,3,0)</f>
        <v>#N/A</v>
      </c>
      <c r="C261" s="24">
        <f>VLOOKUP(A261,'Asesores vres-14'!$A$1:$H$1009,3,0)</f>
        <v>1.4345291962618923E-2</v>
      </c>
      <c r="D261" s="24">
        <f>VLOOKUP(A261,'Asesores Vres-57'!$A$1:$H$987,3,0)</f>
        <v>1.5399065095881315E-2</v>
      </c>
      <c r="E261" s="24">
        <f>VLOOKUP(A261,'Asesores Vres-58'!$A$1:$H$986,3,0)</f>
        <v>1.3793639044117127E-2</v>
      </c>
      <c r="F261" s="26" t="e">
        <f>VLOOKUP($A261,'Helm-81'!$A$1:$H$697,3,0)</f>
        <v>#N/A</v>
      </c>
      <c r="G261" s="24">
        <f>VLOOKUP($A261,'Alianza-4'!$A$1:$H$1012,3,0)</f>
        <v>1.0193224003910376E-2</v>
      </c>
      <c r="H261" s="24">
        <f>VLOOKUP($A261,'Serfinco-27'!$A$1:$H$983,3,0)</f>
        <v>1.2630338539190832E-2</v>
      </c>
      <c r="I261" s="24">
        <f>VLOOKUP($A261,'Correval-19677'!$A$1:$H$1070,3,0)</f>
        <v>1.1541510984612651E-2</v>
      </c>
      <c r="J261" s="24">
        <f>VLOOKUP($A261,'Ultabursatil-392'!$A$1:$H$1545,3,0)</f>
        <v>1.4715612197735662E-2</v>
      </c>
      <c r="K261" s="24">
        <f>VLOOKUP($A261,'Corredores-5'!$A$1:$H$1257,3,0)</f>
        <v>1.3124488186528302E-2</v>
      </c>
      <c r="L261" s="27" t="e">
        <f>VLOOKUP(A261,'Bancolombia-592'!$A$1:$H$677,3,0)</f>
        <v>#N/A</v>
      </c>
      <c r="M261" s="24">
        <f>VLOOKUP($A261,'ByR-2'!$A$1:$H$1035,3,0)</f>
        <v>1.0494375483843053E-2</v>
      </c>
    </row>
    <row r="262" spans="1:13" s="25" customFormat="1" ht="12">
      <c r="A262" s="23">
        <v>40803</v>
      </c>
      <c r="B262" s="26" t="e">
        <f>VLOOKUP(A262,'Afin - 47'!$A$1:$H$695,3,0)</f>
        <v>#N/A</v>
      </c>
      <c r="C262" s="24">
        <f>VLOOKUP(A262,'Asesores vres-14'!$A$1:$H$1009,3,0)</f>
        <v>-4.8357419853270224E-5</v>
      </c>
      <c r="D262" s="24">
        <f>VLOOKUP(A262,'Asesores Vres-57'!$A$1:$H$987,3,0)</f>
        <v>-5.1120721534838501E-5</v>
      </c>
      <c r="E262" s="24">
        <f>VLOOKUP(A262,'Asesores Vres-58'!$A$1:$H$986,3,0)</f>
        <v>-4.9858004471083425E-5</v>
      </c>
      <c r="F262" s="26" t="e">
        <f>VLOOKUP($A262,'Helm-81'!$A$1:$H$697,3,0)</f>
        <v>#N/A</v>
      </c>
      <c r="G262" s="24">
        <f>VLOOKUP($A262,'Alianza-4'!$A$1:$H$1012,3,0)</f>
        <v>-3.7508275057458452E-5</v>
      </c>
      <c r="H262" s="24">
        <f>VLOOKUP($A262,'Serfinco-27'!$A$1:$H$983,3,0)</f>
        <v>-1.0447365927872531E-4</v>
      </c>
      <c r="I262" s="24">
        <f>VLOOKUP($A262,'Correval-19677'!$A$1:$H$1070,3,0)</f>
        <v>-1.0620401417181294E-4</v>
      </c>
      <c r="J262" s="24">
        <f>VLOOKUP($A262,'Ultabursatil-392'!$A$1:$H$1545,3,0)</f>
        <v>-1.1889793621114283E-4</v>
      </c>
      <c r="K262" s="24">
        <f>VLOOKUP($A262,'Corredores-5'!$A$1:$H$1257,3,0)</f>
        <v>2.211731342119994E-3</v>
      </c>
      <c r="L262" s="27" t="e">
        <f>VLOOKUP(A262,'Bancolombia-592'!$A$1:$H$677,3,0)</f>
        <v>#N/A</v>
      </c>
      <c r="M262" s="24">
        <f>VLOOKUP($A262,'ByR-2'!$A$1:$H$1035,3,0)</f>
        <v>-7.9941819648640463E-5</v>
      </c>
    </row>
    <row r="263" spans="1:13" s="25" customFormat="1" ht="12">
      <c r="A263" s="23">
        <v>40804</v>
      </c>
      <c r="B263" s="26" t="e">
        <f>VLOOKUP(A263,'Afin - 47'!$A$1:$H$695,3,0)</f>
        <v>#N/A</v>
      </c>
      <c r="C263" s="24">
        <f>VLOOKUP(A263,'Asesores vres-14'!$A$1:$H$1009,3,0)</f>
        <v>-4.8357421158630246E-5</v>
      </c>
      <c r="D263" s="24">
        <f>VLOOKUP(A263,'Asesores Vres-57'!$A$1:$H$987,3,0)</f>
        <v>-8.5238972436897382E-11</v>
      </c>
      <c r="E263" s="24">
        <f>VLOOKUP(A263,'Asesores Vres-58'!$A$1:$H$986,3,0)</f>
        <v>-4.9858095529147577E-5</v>
      </c>
      <c r="F263" s="26" t="e">
        <f>VLOOKUP($A263,'Helm-81'!$A$1:$H$697,3,0)</f>
        <v>#N/A</v>
      </c>
      <c r="G263" s="24">
        <f>VLOOKUP($A263,'Alianza-4'!$A$1:$H$1012,3,0)</f>
        <v>-3.7506467370490328E-5</v>
      </c>
      <c r="H263" s="24">
        <f>VLOOKUP($A263,'Serfinco-27'!$A$1:$H$983,3,0)</f>
        <v>-1.0447287225296795E-4</v>
      </c>
      <c r="I263" s="24">
        <f>VLOOKUP($A263,'Correval-19677'!$A$1:$H$1070,3,0)</f>
        <v>-1.0620326037246961E-4</v>
      </c>
      <c r="J263" s="24">
        <f>VLOOKUP($A263,'Ultabursatil-392'!$A$1:$H$1545,3,0)</f>
        <v>-1.1890209134372481E-4</v>
      </c>
      <c r="K263" s="24">
        <f>VLOOKUP($A263,'Corredores-5'!$A$1:$H$1257,3,0)</f>
        <v>-1.4071770998199824E-4</v>
      </c>
      <c r="L263" s="27" t="e">
        <f>VLOOKUP(A263,'Bancolombia-592'!$A$1:$H$677,3,0)</f>
        <v>#N/A</v>
      </c>
      <c r="M263" s="24">
        <f>VLOOKUP($A263,'ByR-2'!$A$1:$H$1035,3,0)</f>
        <v>-7.9966547320176824E-5</v>
      </c>
    </row>
    <row r="264" spans="1:13" s="25" customFormat="1" ht="12">
      <c r="A264" s="23">
        <v>40805</v>
      </c>
      <c r="B264" s="26" t="e">
        <f>VLOOKUP(A264,'Afin - 47'!$A$1:$H$695,3,0)</f>
        <v>#N/A</v>
      </c>
      <c r="C264" s="24">
        <f>VLOOKUP(A264,'Asesores vres-14'!$A$1:$H$1009,3,0)</f>
        <v>-3.2421638946165615E-3</v>
      </c>
      <c r="D264" s="24">
        <f>VLOOKUP(A264,'Asesores Vres-57'!$A$1:$H$987,3,0)</f>
        <v>-2.9027315026006516E-3</v>
      </c>
      <c r="E264" s="24">
        <f>VLOOKUP(A264,'Asesores Vres-58'!$A$1:$H$986,3,0)</f>
        <v>-2.1435601574959049E-3</v>
      </c>
      <c r="F264" s="26" t="e">
        <f>VLOOKUP($A264,'Helm-81'!$A$1:$H$697,3,0)</f>
        <v>#N/A</v>
      </c>
      <c r="G264" s="24">
        <f>VLOOKUP($A264,'Alianza-4'!$A$1:$H$1012,3,0)</f>
        <v>-4.3830670415600176E-3</v>
      </c>
      <c r="H264" s="24">
        <f>VLOOKUP($A264,'Serfinco-27'!$A$1:$H$983,3,0)</f>
        <v>-2.333422796288133E-3</v>
      </c>
      <c r="I264" s="24">
        <f>VLOOKUP($A264,'Correval-19677'!$A$1:$H$1070,3,0)</f>
        <v>-2.8293518396151802E-3</v>
      </c>
      <c r="J264" s="24">
        <f>VLOOKUP($A264,'Ultabursatil-392'!$A$1:$H$1545,3,0)</f>
        <v>-4.7427119379914668E-3</v>
      </c>
      <c r="K264" s="24">
        <f>VLOOKUP($A264,'Corredores-5'!$A$1:$H$1257,3,0)</f>
        <v>-2.9882834141968283E-3</v>
      </c>
      <c r="L264" s="27" t="e">
        <f>VLOOKUP(A264,'Bancolombia-592'!$A$1:$H$677,3,0)</f>
        <v>#N/A</v>
      </c>
      <c r="M264" s="24">
        <f>VLOOKUP($A264,'ByR-2'!$A$1:$H$1035,3,0)</f>
        <v>-2.7275623450915081E-3</v>
      </c>
    </row>
    <row r="265" spans="1:13" s="25" customFormat="1" ht="12">
      <c r="A265" s="23">
        <v>40806</v>
      </c>
      <c r="B265" s="26" t="e">
        <f>VLOOKUP(A265,'Afin - 47'!$A$1:$H$695,3,0)</f>
        <v>#N/A</v>
      </c>
      <c r="C265" s="24">
        <f>VLOOKUP(A265,'Asesores vres-14'!$A$1:$H$1009,3,0)</f>
        <v>2.8559912136401303E-3</v>
      </c>
      <c r="D265" s="24">
        <f>VLOOKUP(A265,'Asesores Vres-57'!$A$1:$H$987,3,0)</f>
        <v>-1.5037769700782719E-2</v>
      </c>
      <c r="E265" s="24">
        <f>VLOOKUP(A265,'Asesores Vres-58'!$A$1:$H$986,3,0)</f>
        <v>-1.8690047272036175E-3</v>
      </c>
      <c r="F265" s="26" t="e">
        <f>VLOOKUP($A265,'Helm-81'!$A$1:$H$697,3,0)</f>
        <v>#N/A</v>
      </c>
      <c r="G265" s="24">
        <f>VLOOKUP($A265,'Alianza-4'!$A$1:$H$1012,3,0)</f>
        <v>2.9875320631782866E-3</v>
      </c>
      <c r="H265" s="24">
        <f>VLOOKUP($A265,'Serfinco-27'!$A$1:$H$983,3,0)</f>
        <v>-1.5948344924620637E-4</v>
      </c>
      <c r="I265" s="24">
        <f>VLOOKUP($A265,'Correval-19677'!$A$1:$H$1070,3,0)</f>
        <v>-1.5571366015359263E-3</v>
      </c>
      <c r="J265" s="24">
        <f>VLOOKUP($A265,'Ultabursatil-392'!$A$1:$H$1545,3,0)</f>
        <v>-1.6063088280829768E-3</v>
      </c>
      <c r="K265" s="24">
        <f>VLOOKUP($A265,'Corredores-5'!$A$1:$H$1257,3,0)</f>
        <v>-6.5689582243898823E-4</v>
      </c>
      <c r="L265" s="27" t="e">
        <f>VLOOKUP(A265,'Bancolombia-592'!$A$1:$H$677,3,0)</f>
        <v>#N/A</v>
      </c>
      <c r="M265" s="24">
        <f>VLOOKUP($A265,'ByR-2'!$A$1:$H$1035,3,0)</f>
        <v>-1.1897692902542692E-4</v>
      </c>
    </row>
    <row r="266" spans="1:13" s="25" customFormat="1" ht="12">
      <c r="A266" s="23">
        <v>40807</v>
      </c>
      <c r="B266" s="26" t="e">
        <f>VLOOKUP(A266,'Afin - 47'!$A$1:$H$695,3,0)</f>
        <v>#N/A</v>
      </c>
      <c r="C266" s="24">
        <f>VLOOKUP(A266,'Asesores vres-14'!$A$1:$H$1009,3,0)</f>
        <v>-1.7435026660747397E-2</v>
      </c>
      <c r="D266" s="24">
        <f>VLOOKUP(A266,'Asesores Vres-57'!$A$1:$H$987,3,0)</f>
        <v>0</v>
      </c>
      <c r="E266" s="24">
        <f>VLOOKUP(A266,'Asesores Vres-58'!$A$1:$H$986,3,0)</f>
        <v>-1.1326181015987933E-2</v>
      </c>
      <c r="F266" s="26" t="e">
        <f>VLOOKUP($A266,'Helm-81'!$A$1:$H$697,3,0)</f>
        <v>#N/A</v>
      </c>
      <c r="G266" s="24">
        <f>VLOOKUP($A266,'Alianza-4'!$A$1:$H$1012,3,0)</f>
        <v>-7.6777990681839948E-3</v>
      </c>
      <c r="H266" s="24">
        <f>VLOOKUP($A266,'Serfinco-27'!$A$1:$H$983,3,0)</f>
        <v>-1.2223609670977636E-2</v>
      </c>
      <c r="I266" s="24">
        <f>VLOOKUP($A266,'Correval-19677'!$A$1:$H$1070,3,0)</f>
        <v>-1.0970861016898691E-2</v>
      </c>
      <c r="J266" s="24">
        <f>VLOOKUP($A266,'Ultabursatil-392'!$A$1:$H$1545,3,0)</f>
        <v>-1.346865656606858E-2</v>
      </c>
      <c r="K266" s="24">
        <f>VLOOKUP($A266,'Corredores-5'!$A$1:$H$1257,3,0)</f>
        <v>-1.187995172508644E-2</v>
      </c>
      <c r="L266" s="27" t="e">
        <f>VLOOKUP(A266,'Bancolombia-592'!$A$1:$H$677,3,0)</f>
        <v>#N/A</v>
      </c>
      <c r="M266" s="24">
        <f>VLOOKUP($A266,'ByR-2'!$A$1:$H$1035,3,0)</f>
        <v>-1.4026479810945836E-2</v>
      </c>
    </row>
    <row r="267" spans="1:13" s="25" customFormat="1" ht="12">
      <c r="A267" s="23">
        <v>40808</v>
      </c>
      <c r="B267" s="26" t="e">
        <f>VLOOKUP(A267,'Afin - 47'!$A$1:$H$695,3,0)</f>
        <v>#N/A</v>
      </c>
      <c r="C267" s="24">
        <f>VLOOKUP(A267,'Asesores vres-14'!$A$1:$H$1009,3,0)</f>
        <v>-3.314776182356504E-2</v>
      </c>
      <c r="D267" s="24">
        <f>VLOOKUP(A267,'Asesores Vres-57'!$A$1:$H$987,3,0)</f>
        <v>-3.3663259001773353E-2</v>
      </c>
      <c r="E267" s="24">
        <f>VLOOKUP(A267,'Asesores Vres-58'!$A$1:$H$986,3,0)</f>
        <v>-2.2746084364549238E-2</v>
      </c>
      <c r="F267" s="26" t="e">
        <f>VLOOKUP($A267,'Helm-81'!$A$1:$H$697,3,0)</f>
        <v>#N/A</v>
      </c>
      <c r="G267" s="24">
        <f>VLOOKUP($A267,'Alianza-4'!$A$1:$H$1012,3,0)</f>
        <v>-2.1613504369756013E-2</v>
      </c>
      <c r="H267" s="24">
        <f>VLOOKUP($A267,'Serfinco-27'!$A$1:$H$983,3,0)</f>
        <v>-2.7396896398995254E-2</v>
      </c>
      <c r="I267" s="24">
        <f>VLOOKUP($A267,'Correval-19677'!$A$1:$H$1070,3,0)</f>
        <v>-2.5693973649776051E-2</v>
      </c>
      <c r="J267" s="24">
        <f>VLOOKUP($A267,'Ultabursatil-392'!$A$1:$H$1545,3,0)</f>
        <v>-3.0290738790975665E-2</v>
      </c>
      <c r="K267" s="24">
        <f>VLOOKUP($A267,'Corredores-5'!$A$1:$H$1257,3,0)</f>
        <v>-2.9920121054824441E-2</v>
      </c>
      <c r="L267" s="27" t="e">
        <f>VLOOKUP(A267,'Bancolombia-592'!$A$1:$H$677,3,0)</f>
        <v>#N/A</v>
      </c>
      <c r="M267" s="24">
        <f>VLOOKUP($A267,'ByR-2'!$A$1:$H$1035,3,0)</f>
        <v>-3.6724301714186586E-2</v>
      </c>
    </row>
    <row r="268" spans="1:13" s="25" customFormat="1" ht="12">
      <c r="A268" s="23">
        <v>40809</v>
      </c>
      <c r="B268" s="26" t="e">
        <f>VLOOKUP(A268,'Afin - 47'!$A$1:$H$695,3,0)</f>
        <v>#N/A</v>
      </c>
      <c r="C268" s="24">
        <f>VLOOKUP(A268,'Asesores vres-14'!$A$1:$H$1009,3,0)</f>
        <v>-1.6240891690570754E-2</v>
      </c>
      <c r="D268" s="24">
        <f>VLOOKUP(A268,'Asesores Vres-57'!$A$1:$H$987,3,0)</f>
        <v>-1.5830047185123149E-2</v>
      </c>
      <c r="E268" s="24">
        <f>VLOOKUP(A268,'Asesores Vres-58'!$A$1:$H$986,3,0)</f>
        <v>-7.07024408321715E-3</v>
      </c>
      <c r="F268" s="26" t="e">
        <f>VLOOKUP($A268,'Helm-81'!$A$1:$H$697,3,0)</f>
        <v>#N/A</v>
      </c>
      <c r="G268" s="24">
        <f>VLOOKUP($A268,'Alianza-4'!$A$1:$H$1012,3,0)</f>
        <v>-5.808873264182288E-3</v>
      </c>
      <c r="H268" s="24">
        <f>VLOOKUP($A268,'Serfinco-27'!$A$1:$H$983,3,0)</f>
        <v>-9.2943537036464224E-3</v>
      </c>
      <c r="I268" s="24">
        <f>VLOOKUP($A268,'Correval-19677'!$A$1:$H$1070,3,0)</f>
        <v>-1.0025754367078879E-2</v>
      </c>
      <c r="J268" s="24">
        <f>VLOOKUP($A268,'Ultabursatil-392'!$A$1:$H$1545,3,0)</f>
        <v>-8.998576956867288E-3</v>
      </c>
      <c r="K268" s="24">
        <f>VLOOKUP($A268,'Corredores-5'!$A$1:$H$1257,3,0)</f>
        <v>-9.6278485766354838E-3</v>
      </c>
      <c r="L268" s="27" t="e">
        <f>VLOOKUP(A268,'Bancolombia-592'!$A$1:$H$677,3,0)</f>
        <v>#N/A</v>
      </c>
      <c r="M268" s="24">
        <f>VLOOKUP($A268,'ByR-2'!$A$1:$H$1035,3,0)</f>
        <v>-2.4228121513564311E-2</v>
      </c>
    </row>
    <row r="269" spans="1:13" s="25" customFormat="1" ht="12">
      <c r="A269" s="23">
        <v>40810</v>
      </c>
      <c r="B269" s="26" t="e">
        <f>VLOOKUP(A269,'Afin - 47'!$A$1:$H$695,3,0)</f>
        <v>#N/A</v>
      </c>
      <c r="C269" s="24">
        <f>VLOOKUP(A269,'Asesores vres-14'!$A$1:$H$1009,3,0)</f>
        <v>-5.1229540544089937E-5</v>
      </c>
      <c r="D269" s="24">
        <f>VLOOKUP(A269,'Asesores Vres-57'!$A$1:$H$987,3,0)</f>
        <v>1.6030411015085046E-2</v>
      </c>
      <c r="E269" s="24">
        <f>VLOOKUP(A269,'Asesores Vres-58'!$A$1:$H$986,3,0)</f>
        <v>-4.9594639159635781E-5</v>
      </c>
      <c r="F269" s="26" t="e">
        <f>VLOOKUP($A269,'Helm-81'!$A$1:$H$697,3,0)</f>
        <v>#N/A</v>
      </c>
      <c r="G269" s="24">
        <f>VLOOKUP($A269,'Alianza-4'!$A$1:$H$1012,3,0)</f>
        <v>-3.2191179280637865E-5</v>
      </c>
      <c r="H269" s="24">
        <f>VLOOKUP($A269,'Serfinco-27'!$A$1:$H$983,3,0)</f>
        <v>-1.0588344384544464E-4</v>
      </c>
      <c r="I269" s="24">
        <f>VLOOKUP($A269,'Correval-19677'!$A$1:$H$1070,3,0)</f>
        <v>-8.2838919299070009E-5</v>
      </c>
      <c r="J269" s="24">
        <f>VLOOKUP($A269,'Ultabursatil-392'!$A$1:$H$1545,3,0)</f>
        <v>-1.1363198120680549E-4</v>
      </c>
      <c r="K269" s="24">
        <f>VLOOKUP($A269,'Corredores-5'!$A$1:$H$1257,3,0)</f>
        <v>-1.4339537123409432E-4</v>
      </c>
      <c r="L269" s="27" t="e">
        <f>VLOOKUP(A269,'Bancolombia-592'!$A$1:$H$677,3,0)</f>
        <v>#N/A</v>
      </c>
      <c r="M269" s="24">
        <f>VLOOKUP($A269,'ByR-2'!$A$1:$H$1035,3,0)</f>
        <v>-8.0021530576592005E-5</v>
      </c>
    </row>
    <row r="270" spans="1:13" s="25" customFormat="1" ht="12">
      <c r="A270" s="23">
        <v>40811</v>
      </c>
      <c r="B270" s="26" t="e">
        <f>VLOOKUP(A270,'Afin - 47'!$A$1:$H$695,3,0)</f>
        <v>#N/A</v>
      </c>
      <c r="C270" s="24">
        <f>VLOOKUP(A270,'Asesores vres-14'!$A$1:$H$1009,3,0)</f>
        <v>-5.1229746420253168E-5</v>
      </c>
      <c r="D270" s="24">
        <f>VLOOKUP(A270,'Asesores Vres-57'!$A$1:$H$987,3,0)</f>
        <v>-5.3398399901376275E-5</v>
      </c>
      <c r="E270" s="24">
        <f>VLOOKUP(A270,'Asesores Vres-58'!$A$1:$H$986,3,0)</f>
        <v>-4.9594701245731194E-5</v>
      </c>
      <c r="F270" s="26" t="e">
        <f>VLOOKUP($A270,'Helm-81'!$A$1:$H$697,3,0)</f>
        <v>#N/A</v>
      </c>
      <c r="G270" s="24">
        <f>VLOOKUP($A270,'Alianza-4'!$A$1:$H$1012,3,0)</f>
        <v>-3.2184189967503746E-5</v>
      </c>
      <c r="H270" s="24">
        <f>VLOOKUP($A270,'Serfinco-27'!$A$1:$H$983,3,0)</f>
        <v>-1.0588278742777332E-4</v>
      </c>
      <c r="I270" s="24">
        <f>VLOOKUP($A270,'Correval-19677'!$A$1:$H$1070,3,0)</f>
        <v>-8.2833383105928177E-5</v>
      </c>
      <c r="J270" s="24">
        <f>VLOOKUP($A270,'Ultabursatil-392'!$A$1:$H$1545,3,0)</f>
        <v>-1.1363439205380227E-4</v>
      </c>
      <c r="K270" s="24">
        <f>VLOOKUP($A270,'Corredores-5'!$A$1:$H$1257,3,0)</f>
        <v>-1.4664027001322678E-4</v>
      </c>
      <c r="L270" s="27" t="e">
        <f>VLOOKUP(A270,'Bancolombia-592'!$A$1:$H$677,3,0)</f>
        <v>#N/A</v>
      </c>
      <c r="M270" s="24">
        <f>VLOOKUP($A270,'ByR-2'!$A$1:$H$1035,3,0)</f>
        <v>-7.9965874789008522E-5</v>
      </c>
    </row>
    <row r="271" spans="1:13" s="25" customFormat="1" ht="12">
      <c r="A271" s="23">
        <v>40812</v>
      </c>
      <c r="B271" s="26" t="e">
        <f>VLOOKUP(A271,'Afin - 47'!$A$1:$H$695,3,0)</f>
        <v>#N/A</v>
      </c>
      <c r="C271" s="24">
        <f>VLOOKUP(A271,'Asesores vres-14'!$A$1:$H$1009,3,0)</f>
        <v>-9.180978114407861E-3</v>
      </c>
      <c r="D271" s="24">
        <f>VLOOKUP(A271,'Asesores Vres-57'!$A$1:$H$987,3,0)</f>
        <v>-7.0125542214579013E-3</v>
      </c>
      <c r="E271" s="24">
        <f>VLOOKUP(A271,'Asesores Vres-58'!$A$1:$H$986,3,0)</f>
        <v>-4.0717022786957166E-3</v>
      </c>
      <c r="F271" s="26" t="e">
        <f>VLOOKUP($A271,'Helm-81'!$A$1:$H$697,3,0)</f>
        <v>#N/A</v>
      </c>
      <c r="G271" s="24">
        <f>VLOOKUP($A271,'Alianza-4'!$A$1:$H$1012,3,0)</f>
        <v>-2.4653559443650469E-3</v>
      </c>
      <c r="H271" s="24">
        <f>VLOOKUP($A271,'Serfinco-27'!$A$1:$H$983,3,0)</f>
        <v>-3.6734229324188994E-3</v>
      </c>
      <c r="I271" s="24">
        <f>VLOOKUP($A271,'Correval-19677'!$A$1:$H$1070,3,0)</f>
        <v>-9.0993263779212026E-3</v>
      </c>
      <c r="J271" s="24">
        <f>VLOOKUP($A271,'Ultabursatil-392'!$A$1:$H$1545,3,0)</f>
        <v>-3.1699951320207334E-3</v>
      </c>
      <c r="K271" s="24">
        <f>VLOOKUP($A271,'Corredores-5'!$A$1:$H$1257,3,0)</f>
        <v>-7.8342454177010266E-3</v>
      </c>
      <c r="L271" s="27" t="e">
        <f>VLOOKUP(A271,'Bancolombia-592'!$A$1:$H$677,3,0)</f>
        <v>#N/A</v>
      </c>
      <c r="M271" s="24">
        <f>VLOOKUP($A271,'ByR-2'!$A$1:$H$1035,3,0)</f>
        <v>-1.3886828818415927E-2</v>
      </c>
    </row>
    <row r="272" spans="1:13" s="25" customFormat="1" ht="12">
      <c r="A272" s="23">
        <v>40813</v>
      </c>
      <c r="B272" s="26" t="e">
        <f>VLOOKUP(A272,'Afin - 47'!$A$1:$H$695,3,0)</f>
        <v>#N/A</v>
      </c>
      <c r="C272" s="24">
        <f>VLOOKUP(A272,'Asesores vres-14'!$A$1:$H$1009,3,0)</f>
        <v>8.6573553547670146E-3</v>
      </c>
      <c r="D272" s="24">
        <f>VLOOKUP(A272,'Asesores Vres-57'!$A$1:$H$987,3,0)</f>
        <v>7.0617158549232083E-3</v>
      </c>
      <c r="E272" s="24">
        <f>VLOOKUP(A272,'Asesores Vres-58'!$A$1:$H$986,3,0)</f>
        <v>4.3031584560208483E-3</v>
      </c>
      <c r="F272" s="26" t="e">
        <f>VLOOKUP($A272,'Helm-81'!$A$1:$H$697,3,0)</f>
        <v>#N/A</v>
      </c>
      <c r="G272" s="24">
        <f>VLOOKUP($A272,'Alianza-4'!$A$1:$H$1012,3,0)</f>
        <v>3.5973322021908014E-3</v>
      </c>
      <c r="H272" s="24">
        <f>VLOOKUP($A272,'Serfinco-27'!$A$1:$H$983,3,0)</f>
        <v>3.9203192357372902E-3</v>
      </c>
      <c r="I272" s="24">
        <f>VLOOKUP($A272,'Correval-19677'!$A$1:$H$1070,3,0)</f>
        <v>7.0667965175888123E-3</v>
      </c>
      <c r="J272" s="24">
        <f>VLOOKUP($A272,'Ultabursatil-392'!$A$1:$H$1545,3,0)</f>
        <v>3.8971917146981396E-3</v>
      </c>
      <c r="K272" s="24">
        <f>VLOOKUP($A272,'Corredores-5'!$A$1:$H$1257,3,0)</f>
        <v>8.0418603597013274E-3</v>
      </c>
      <c r="L272" s="27" t="e">
        <f>VLOOKUP(A272,'Bancolombia-592'!$A$1:$H$677,3,0)</f>
        <v>#N/A</v>
      </c>
      <c r="M272" s="24">
        <f>VLOOKUP($A272,'ByR-2'!$A$1:$H$1035,3,0)</f>
        <v>1.4438770707564618E-2</v>
      </c>
    </row>
    <row r="273" spans="1:13" s="25" customFormat="1" ht="12">
      <c r="A273" s="23">
        <v>40814</v>
      </c>
      <c r="B273" s="26" t="e">
        <f>VLOOKUP(A273,'Afin - 47'!$A$1:$H$695,3,0)</f>
        <v>#N/A</v>
      </c>
      <c r="C273" s="24">
        <f>VLOOKUP(A273,'Asesores vres-14'!$A$1:$H$1009,3,0)</f>
        <v>-6.3291832551470419E-3</v>
      </c>
      <c r="D273" s="24">
        <f>VLOOKUP(A273,'Asesores Vres-57'!$A$1:$H$987,3,0)</f>
        <v>-5.40250592849373E-3</v>
      </c>
      <c r="E273" s="24">
        <f>VLOOKUP(A273,'Asesores Vres-58'!$A$1:$H$986,3,0)</f>
        <v>-2.9366954005702254E-3</v>
      </c>
      <c r="F273" s="26" t="e">
        <f>VLOOKUP($A273,'Helm-81'!$A$1:$H$697,3,0)</f>
        <v>#N/A</v>
      </c>
      <c r="G273" s="24">
        <f>VLOOKUP($A273,'Alianza-4'!$A$1:$H$1012,3,0)</f>
        <v>-2.9608957032888474E-4</v>
      </c>
      <c r="H273" s="24">
        <f>VLOOKUP($A273,'Serfinco-27'!$A$1:$H$983,3,0)</f>
        <v>-2.9478056942396288E-3</v>
      </c>
      <c r="I273" s="24">
        <f>VLOOKUP($A273,'Correval-19677'!$A$1:$H$1070,3,0)</f>
        <v>-4.6436309763587102E-3</v>
      </c>
      <c r="J273" s="24">
        <f>VLOOKUP($A273,'Ultabursatil-392'!$A$1:$H$1545,3,0)</f>
        <v>-3.147800791093067E-3</v>
      </c>
      <c r="K273" s="24">
        <f>VLOOKUP($A273,'Corredores-5'!$A$1:$H$1257,3,0)</f>
        <v>-5.2882124324369739E-3</v>
      </c>
      <c r="L273" s="27" t="e">
        <f>VLOOKUP(A273,'Bancolombia-592'!$A$1:$H$677,3,0)</f>
        <v>#N/A</v>
      </c>
      <c r="M273" s="24">
        <f>VLOOKUP($A273,'ByR-2'!$A$1:$H$1035,3,0)</f>
        <v>-1.1057145453642427E-2</v>
      </c>
    </row>
    <row r="274" spans="1:13" s="25" customFormat="1" ht="12">
      <c r="A274" s="23">
        <v>40815</v>
      </c>
      <c r="B274" s="26" t="e">
        <f>VLOOKUP(A274,'Afin - 47'!$A$1:$H$695,3,0)</f>
        <v>#N/A</v>
      </c>
      <c r="C274" s="24">
        <f>VLOOKUP(A274,'Asesores vres-14'!$A$1:$H$1009,3,0)</f>
        <v>4.3286571868896935E-3</v>
      </c>
      <c r="D274" s="24">
        <f>VLOOKUP(A274,'Asesores Vres-57'!$A$1:$H$987,3,0)</f>
        <v>5.5092568878957818E-3</v>
      </c>
      <c r="E274" s="24">
        <f>VLOOKUP(A274,'Asesores Vres-58'!$A$1:$H$986,3,0)</f>
        <v>7.800943693408004E-3</v>
      </c>
      <c r="F274" s="26" t="e">
        <f>VLOOKUP($A274,'Helm-81'!$A$1:$H$697,3,0)</f>
        <v>#N/A</v>
      </c>
      <c r="G274" s="24">
        <f>VLOOKUP($A274,'Alianza-4'!$A$1:$H$1012,3,0)</f>
        <v>8.3073709968074731E-3</v>
      </c>
      <c r="H274" s="24">
        <f>VLOOKUP($A274,'Serfinco-27'!$A$1:$H$983,3,0)</f>
        <v>8.985820585710692E-3</v>
      </c>
      <c r="I274" s="24">
        <f>VLOOKUP($A274,'Correval-19677'!$A$1:$H$1070,3,0)</f>
        <v>1.1281302786908441E-2</v>
      </c>
      <c r="J274" s="24">
        <f>VLOOKUP($A274,'Ultabursatil-392'!$A$1:$H$1545,3,0)</f>
        <v>9.2239430558822364E-3</v>
      </c>
      <c r="K274" s="24">
        <f>VLOOKUP($A274,'Corredores-5'!$A$1:$H$1257,3,0)</f>
        <v>1.0406133653273393E-2</v>
      </c>
      <c r="L274" s="27" t="e">
        <f>VLOOKUP(A274,'Bancolombia-592'!$A$1:$H$677,3,0)</f>
        <v>#N/A</v>
      </c>
      <c r="M274" s="24">
        <f>VLOOKUP($A274,'ByR-2'!$A$1:$H$1035,3,0)</f>
        <v>7.148246164356706E-4</v>
      </c>
    </row>
    <row r="275" spans="1:13" s="25" customFormat="1" ht="12">
      <c r="A275" s="23">
        <v>40816</v>
      </c>
      <c r="B275" s="26" t="e">
        <f>VLOOKUP(A275,'Afin - 47'!$A$1:$H$695,3,0)</f>
        <v>#N/A</v>
      </c>
      <c r="C275" s="24">
        <f>VLOOKUP(A275,'Asesores vres-14'!$A$1:$H$1009,3,0)</f>
        <v>-1.4365627172890755E-3</v>
      </c>
      <c r="D275" s="24">
        <f>VLOOKUP(A275,'Asesores Vres-57'!$A$1:$H$987,3,0)</f>
        <v>-3.3190943215747545E-3</v>
      </c>
      <c r="E275" s="24">
        <f>VLOOKUP(A275,'Asesores Vres-58'!$A$1:$H$986,3,0)</f>
        <v>-8.8702003250464342E-3</v>
      </c>
      <c r="F275" s="26" t="e">
        <f>VLOOKUP($A275,'Helm-81'!$A$1:$H$697,3,0)</f>
        <v>#N/A</v>
      </c>
      <c r="G275" s="24">
        <f>VLOOKUP($A275,'Alianza-4'!$A$1:$H$1012,3,0)</f>
        <v>-5.1792460830120462E-3</v>
      </c>
      <c r="H275" s="24">
        <f>VLOOKUP($A275,'Serfinco-27'!$A$1:$H$983,3,0)</f>
        <v>-7.4457069511606674E-3</v>
      </c>
      <c r="I275" s="24">
        <f>VLOOKUP($A275,'Correval-19677'!$A$1:$H$1070,3,0)</f>
        <v>-7.2736736359635618E-3</v>
      </c>
      <c r="J275" s="24">
        <f>VLOOKUP($A275,'Ultabursatil-392'!$A$1:$H$1545,3,0)</f>
        <v>-2.6768199786635712E-3</v>
      </c>
      <c r="K275" s="24">
        <f>VLOOKUP($A275,'Corredores-5'!$A$1:$H$1257,3,0)</f>
        <v>-9.840128788595021E-3</v>
      </c>
      <c r="L275" s="27" t="e">
        <f>VLOOKUP(A275,'Bancolombia-592'!$A$1:$H$677,3,0)</f>
        <v>#N/A</v>
      </c>
      <c r="M275" s="24">
        <f>VLOOKUP($A275,'ByR-2'!$A$1:$H$1035,3,0)</f>
        <v>-5.4906673539644093E-3</v>
      </c>
    </row>
    <row r="276" spans="1:13" s="25" customFormat="1" ht="12">
      <c r="A276" s="23">
        <v>40817</v>
      </c>
      <c r="B276" s="26" t="e">
        <f>VLOOKUP(A276,'Afin - 47'!$A$1:$H$695,3,0)</f>
        <v>#N/A</v>
      </c>
      <c r="C276" s="24">
        <f>VLOOKUP(A276,'Asesores vres-14'!$A$1:$H$1009,3,0)</f>
        <v>-4.8055643744742557E-5</v>
      </c>
      <c r="D276" s="24">
        <f>VLOOKUP(A276,'Asesores Vres-57'!$A$1:$H$987,3,0)</f>
        <v>-5.0864334014671552E-5</v>
      </c>
      <c r="E276" s="24">
        <f>VLOOKUP(A276,'Asesores Vres-58'!$A$1:$H$986,3,0)</f>
        <v>-4.9602846333652585E-5</v>
      </c>
      <c r="F276" s="26" t="e">
        <f>VLOOKUP($A276,'Helm-81'!$A$1:$H$697,3,0)</f>
        <v>#N/A</v>
      </c>
      <c r="G276" s="24">
        <f>VLOOKUP($A276,'Alianza-4'!$A$1:$H$1012,3,0)</f>
        <v>-3.3468960324020607E-5</v>
      </c>
      <c r="H276" s="24">
        <f>VLOOKUP($A276,'Serfinco-27'!$A$1:$H$983,3,0)</f>
        <v>-1.0309454163126115E-4</v>
      </c>
      <c r="I276" s="24">
        <f>VLOOKUP($A276,'Correval-19677'!$A$1:$H$1070,3,0)</f>
        <v>-9.6987542644375735E-5</v>
      </c>
      <c r="J276" s="24">
        <f>VLOOKUP($A276,'Ultabursatil-392'!$A$1:$H$1545,3,0)</f>
        <v>-3.6727047920821048E-5</v>
      </c>
      <c r="K276" s="24">
        <f>VLOOKUP($A276,'Corredores-5'!$A$1:$H$1257,3,0)</f>
        <v>-1.1652291439658484E-4</v>
      </c>
      <c r="L276" s="27" t="e">
        <f>VLOOKUP(A276,'Bancolombia-592'!$A$1:$H$677,3,0)</f>
        <v>#N/A</v>
      </c>
      <c r="M276" s="24">
        <f>VLOOKUP($A276,'ByR-2'!$A$1:$H$1035,3,0)</f>
        <v>-8.018036197109506E-5</v>
      </c>
    </row>
    <row r="277" spans="1:13" s="25" customFormat="1" ht="12">
      <c r="A277" s="23">
        <v>40818</v>
      </c>
      <c r="B277" s="26" t="e">
        <f>VLOOKUP(A277,'Afin - 47'!$A$1:$H$695,3,0)</f>
        <v>#N/A</v>
      </c>
      <c r="C277" s="24">
        <f>VLOOKUP(A277,'Asesores vres-14'!$A$1:$H$1009,3,0)</f>
        <v>-4.8055691874532628E-5</v>
      </c>
      <c r="D277" s="24">
        <f>VLOOKUP(A277,'Asesores Vres-57'!$A$1:$H$987,3,0)</f>
        <v>-5.0864307784314087E-5</v>
      </c>
      <c r="E277" s="24">
        <f>VLOOKUP(A277,'Asesores Vres-58'!$A$1:$H$986,3,0)</f>
        <v>-4.9602899707354527E-5</v>
      </c>
      <c r="F277" s="26" t="e">
        <f>VLOOKUP($A277,'Helm-81'!$A$1:$H$697,3,0)</f>
        <v>#N/A</v>
      </c>
      <c r="G277" s="24">
        <f>VLOOKUP($A277,'Alianza-4'!$A$1:$H$1012,3,0)</f>
        <v>-3.3467173314402099E-5</v>
      </c>
      <c r="H277" s="24">
        <f>VLOOKUP($A277,'Serfinco-27'!$A$1:$H$983,3,0)</f>
        <v>-1.0309336445591992E-4</v>
      </c>
      <c r="I277" s="24">
        <f>VLOOKUP($A277,'Correval-19677'!$A$1:$H$1070,3,0)</f>
        <v>-9.6984719776884598E-5</v>
      </c>
      <c r="J277" s="24">
        <f>VLOOKUP($A277,'Ultabursatil-392'!$A$1:$H$1545,3,0)</f>
        <v>-3.6715803898910205E-5</v>
      </c>
      <c r="K277" s="24">
        <f>VLOOKUP($A277,'Corredores-5'!$A$1:$H$1257,3,0)</f>
        <v>-1.4643585061758553E-4</v>
      </c>
      <c r="L277" s="27" t="e">
        <f>VLOOKUP(A277,'Bancolombia-592'!$A$1:$H$677,3,0)</f>
        <v>#N/A</v>
      </c>
      <c r="M277" s="24">
        <f>VLOOKUP($A277,'ByR-2'!$A$1:$H$1035,3,0)</f>
        <v>-8.0170943240796504E-5</v>
      </c>
    </row>
    <row r="278" spans="1:13" s="25" customFormat="1" ht="12">
      <c r="A278" s="23">
        <v>40819</v>
      </c>
      <c r="B278" s="26" t="e">
        <f>VLOOKUP(A278,'Afin - 47'!$A$1:$H$695,3,0)</f>
        <v>#N/A</v>
      </c>
      <c r="C278" s="24">
        <f>VLOOKUP(A278,'Asesores vres-14'!$A$1:$H$1009,3,0)</f>
        <v>-3.0275510129331221E-2</v>
      </c>
      <c r="D278" s="24">
        <f>VLOOKUP(A278,'Asesores Vres-57'!$A$1:$H$987,3,0)</f>
        <v>-2.9483344669031752E-2</v>
      </c>
      <c r="E278" s="24">
        <f>VLOOKUP(A278,'Asesores Vres-58'!$A$1:$H$986,3,0)</f>
        <v>-1.5624678948951219E-2</v>
      </c>
      <c r="F278" s="26" t="e">
        <f>VLOOKUP($A278,'Helm-81'!$A$1:$H$697,3,0)</f>
        <v>#N/A</v>
      </c>
      <c r="G278" s="24">
        <f>VLOOKUP($A278,'Alianza-4'!$A$1:$H$1012,3,0)</f>
        <v>-1.4808286264755515E-2</v>
      </c>
      <c r="H278" s="24">
        <f>VLOOKUP($A278,'Serfinco-27'!$A$1:$H$983,3,0)</f>
        <v>-1.8868954397100849E-2</v>
      </c>
      <c r="I278" s="24">
        <f>VLOOKUP($A278,'Correval-19677'!$A$1:$H$1070,3,0)</f>
        <v>-2.2445112766098049E-2</v>
      </c>
      <c r="J278" s="24">
        <f>VLOOKUP($A278,'Ultabursatil-392'!$A$1:$H$1545,3,0)</f>
        <v>-1.2726138378434716E-2</v>
      </c>
      <c r="K278" s="24">
        <f>VLOOKUP($A278,'Corredores-5'!$A$1:$H$1257,3,0)</f>
        <v>-1.8421097196899244E-2</v>
      </c>
      <c r="L278" s="27" t="e">
        <f>VLOOKUP(A278,'Bancolombia-592'!$A$1:$H$677,3,0)</f>
        <v>#N/A</v>
      </c>
      <c r="M278" s="24">
        <f>VLOOKUP($A278,'ByR-2'!$A$1:$H$1035,3,0)</f>
        <v>-2.6132605971701299E-2</v>
      </c>
    </row>
    <row r="279" spans="1:13" s="25" customFormat="1" ht="12">
      <c r="A279" s="23">
        <v>40820</v>
      </c>
      <c r="B279" s="26" t="e">
        <f>VLOOKUP(A279,'Afin - 47'!$A$1:$H$695,3,0)</f>
        <v>#N/A</v>
      </c>
      <c r="C279" s="24">
        <f>VLOOKUP(A279,'Asesores vres-14'!$A$1:$H$1009,3,0)</f>
        <v>8.0249064176046922E-3</v>
      </c>
      <c r="D279" s="24">
        <f>VLOOKUP(A279,'Asesores Vres-57'!$A$1:$H$987,3,0)</f>
        <v>9.7257828787662998E-3</v>
      </c>
      <c r="E279" s="24">
        <f>VLOOKUP(A279,'Asesores Vres-58'!$A$1:$H$986,3,0)</f>
        <v>1.0697427770275611E-2</v>
      </c>
      <c r="F279" s="26" t="e">
        <f>VLOOKUP($A279,'Helm-81'!$A$1:$H$697,3,0)</f>
        <v>#N/A</v>
      </c>
      <c r="G279" s="24">
        <f>VLOOKUP($A279,'Alianza-4'!$A$1:$H$1012,3,0)</f>
        <v>5.5466647839525667E-3</v>
      </c>
      <c r="H279" s="24">
        <f>VLOOKUP($A279,'Serfinco-27'!$A$1:$H$983,3,0)</f>
        <v>7.0546430573733103E-3</v>
      </c>
      <c r="I279" s="24">
        <f>VLOOKUP($A279,'Correval-19677'!$A$1:$H$1070,3,0)</f>
        <v>7.8177907217946967E-3</v>
      </c>
      <c r="J279" s="24">
        <f>VLOOKUP($A279,'Ultabursatil-392'!$A$1:$H$1545,3,0)</f>
        <v>6.5014015989755918E-3</v>
      </c>
      <c r="K279" s="24">
        <f>VLOOKUP($A279,'Corredores-5'!$A$1:$H$1257,3,0)</f>
        <v>8.7182334366176367E-3</v>
      </c>
      <c r="L279" s="27" t="e">
        <f>VLOOKUP(A279,'Bancolombia-592'!$A$1:$H$677,3,0)</f>
        <v>#N/A</v>
      </c>
      <c r="M279" s="24">
        <f>VLOOKUP($A279,'ByR-2'!$A$1:$H$1035,3,0)</f>
        <v>5.4904167290645344E-4</v>
      </c>
    </row>
    <row r="280" spans="1:13" s="25" customFormat="1" ht="12">
      <c r="A280" s="23">
        <v>40821</v>
      </c>
      <c r="B280" s="26" t="e">
        <f>VLOOKUP(A280,'Afin - 47'!$A$1:$H$695,3,0)</f>
        <v>#N/A</v>
      </c>
      <c r="C280" s="24">
        <f>VLOOKUP(A280,'Asesores vres-14'!$A$1:$H$1009,3,0)</f>
        <v>8.4866094270728137E-3</v>
      </c>
      <c r="D280" s="24">
        <f>VLOOKUP(A280,'Asesores Vres-57'!$A$1:$H$987,3,0)</f>
        <v>8.6312308095365959E-3</v>
      </c>
      <c r="E280" s="24">
        <f>VLOOKUP(A280,'Asesores Vres-58'!$A$1:$H$986,3,0)</f>
        <v>5.671672393342363E-3</v>
      </c>
      <c r="F280" s="26" t="e">
        <f>VLOOKUP($A280,'Helm-81'!$A$1:$H$697,3,0)</f>
        <v>#N/A</v>
      </c>
      <c r="G280" s="24">
        <f>VLOOKUP($A280,'Alianza-4'!$A$1:$H$1012,3,0)</f>
        <v>5.5029973637441805E-3</v>
      </c>
      <c r="H280" s="24">
        <f>VLOOKUP($A280,'Serfinco-27'!$A$1:$H$983,3,0)</f>
        <v>7.8839005702616011E-3</v>
      </c>
      <c r="I280" s="24">
        <f>VLOOKUP($A280,'Correval-19677'!$A$1:$H$1070,3,0)</f>
        <v>1.0086563366763284E-2</v>
      </c>
      <c r="J280" s="24">
        <f>VLOOKUP($A280,'Ultabursatil-392'!$A$1:$H$1545,3,0)</f>
        <v>3.8855843279924258E-3</v>
      </c>
      <c r="K280" s="24">
        <f>VLOOKUP($A280,'Corredores-5'!$A$1:$H$1257,3,0)</f>
        <v>6.7994741126883558E-3</v>
      </c>
      <c r="L280" s="27" t="e">
        <f>VLOOKUP(A280,'Bancolombia-592'!$A$1:$H$677,3,0)</f>
        <v>#N/A</v>
      </c>
      <c r="M280" s="24">
        <f>VLOOKUP($A280,'ByR-2'!$A$1:$H$1035,3,0)</f>
        <v>1.072229599895517E-2</v>
      </c>
    </row>
    <row r="281" spans="1:13" s="25" customFormat="1" ht="12">
      <c r="A281" s="23">
        <v>40822</v>
      </c>
      <c r="B281" s="26" t="e">
        <f>VLOOKUP(A281,'Afin - 47'!$A$1:$H$695,3,0)</f>
        <v>#N/A</v>
      </c>
      <c r="C281" s="24">
        <f>VLOOKUP(A281,'Asesores vres-14'!$A$1:$H$1009,3,0)</f>
        <v>2.0058195396688742E-2</v>
      </c>
      <c r="D281" s="24">
        <f>VLOOKUP(A281,'Asesores Vres-57'!$A$1:$H$987,3,0)</f>
        <v>9.5851658852008151E-3</v>
      </c>
      <c r="E281" s="24">
        <f>VLOOKUP(A281,'Asesores Vres-58'!$A$1:$H$986,3,0)</f>
        <v>5.5625135718995675E-3</v>
      </c>
      <c r="F281" s="26" t="e">
        <f>VLOOKUP($A281,'Helm-81'!$A$1:$H$697,3,0)</f>
        <v>#N/A</v>
      </c>
      <c r="G281" s="24">
        <f>VLOOKUP($A281,'Alianza-4'!$A$1:$H$1012,3,0)</f>
        <v>1.4037226727604019E-3</v>
      </c>
      <c r="H281" s="24">
        <f>VLOOKUP($A281,'Serfinco-27'!$A$1:$H$983,3,0)</f>
        <v>1.0115487668133066E-2</v>
      </c>
      <c r="I281" s="24">
        <f>VLOOKUP($A281,'Correval-19677'!$A$1:$H$1070,3,0)</f>
        <v>1.2055101264757728E-2</v>
      </c>
      <c r="J281" s="24">
        <f>VLOOKUP($A281,'Ultabursatil-392'!$A$1:$H$1545,3,0)</f>
        <v>5.5144839491583532E-3</v>
      </c>
      <c r="K281" s="24">
        <f>VLOOKUP($A281,'Corredores-5'!$A$1:$H$1257,3,0)</f>
        <v>7.1573321763326557E-3</v>
      </c>
      <c r="L281" s="27" t="e">
        <f>VLOOKUP(A281,'Bancolombia-592'!$A$1:$H$677,3,0)</f>
        <v>#N/A</v>
      </c>
      <c r="M281" s="24">
        <f>VLOOKUP($A281,'ByR-2'!$A$1:$H$1035,3,0)</f>
        <v>2.4755394724795637E-2</v>
      </c>
    </row>
    <row r="282" spans="1:13" s="25" customFormat="1" ht="12">
      <c r="A282" s="23">
        <v>40823</v>
      </c>
      <c r="B282" s="26" t="e">
        <f>VLOOKUP(A282,'Afin - 47'!$A$1:$H$695,3,0)</f>
        <v>#N/A</v>
      </c>
      <c r="C282" s="24">
        <f>VLOOKUP(A282,'Asesores vres-14'!$A$1:$H$1009,3,0)</f>
        <v>-5.5555892029249872E-3</v>
      </c>
      <c r="D282" s="24">
        <f>VLOOKUP(A282,'Asesores Vres-57'!$A$1:$H$987,3,0)</f>
        <v>-6.0345810466156001E-3</v>
      </c>
      <c r="E282" s="24">
        <f>VLOOKUP(A282,'Asesores Vres-58'!$A$1:$H$986,3,0)</f>
        <v>-2.4828289093277466E-3</v>
      </c>
      <c r="F282" s="26" t="e">
        <f>VLOOKUP($A282,'Helm-81'!$A$1:$H$697,3,0)</f>
        <v>#N/A</v>
      </c>
      <c r="G282" s="24">
        <f>VLOOKUP($A282,'Alianza-4'!$A$1:$H$1012,3,0)</f>
        <v>9.4273602694592987E-4</v>
      </c>
      <c r="H282" s="24">
        <f>VLOOKUP($A282,'Serfinco-27'!$A$1:$H$983,3,0)</f>
        <v>-4.3365285403650809E-3</v>
      </c>
      <c r="I282" s="24">
        <f>VLOOKUP($A282,'Correval-19677'!$A$1:$H$1070,3,0)</f>
        <v>-3.8449663290093129E-3</v>
      </c>
      <c r="J282" s="24">
        <f>VLOOKUP($A282,'Ultabursatil-392'!$A$1:$H$1545,3,0)</f>
        <v>-3.8140882107787198E-3</v>
      </c>
      <c r="K282" s="24">
        <f>VLOOKUP($A282,'Corredores-5'!$A$1:$H$1257,3,0)</f>
        <v>-3.1064317558423191E-3</v>
      </c>
      <c r="L282" s="27" t="e">
        <f>VLOOKUP(A282,'Bancolombia-592'!$A$1:$H$677,3,0)</f>
        <v>#N/A</v>
      </c>
      <c r="M282" s="24">
        <f>VLOOKUP($A282,'ByR-2'!$A$1:$H$1035,3,0)</f>
        <v>-8.9728918518643137E-3</v>
      </c>
    </row>
    <row r="283" spans="1:13" s="25" customFormat="1" ht="12">
      <c r="A283" s="23">
        <v>40824</v>
      </c>
      <c r="B283" s="26" t="e">
        <f>VLOOKUP(A283,'Afin - 47'!$A$1:$H$695,3,0)</f>
        <v>#N/A</v>
      </c>
      <c r="C283" s="24">
        <f>VLOOKUP(A283,'Asesores vres-14'!$A$1:$H$1009,3,0)</f>
        <v>-4.7531609837920521E-5</v>
      </c>
      <c r="D283" s="24">
        <f>VLOOKUP(A283,'Asesores Vres-57'!$A$1:$H$987,3,0)</f>
        <v>-5.0284324031805316E-5</v>
      </c>
      <c r="E283" s="24">
        <f>VLOOKUP(A283,'Asesores Vres-58'!$A$1:$H$986,3,0)</f>
        <v>-4.7531604500147383E-5</v>
      </c>
      <c r="F283" s="26" t="e">
        <f>VLOOKUP($A283,'Helm-81'!$A$1:$H$697,3,0)</f>
        <v>#N/A</v>
      </c>
      <c r="G283" s="24">
        <f>VLOOKUP($A283,'Alianza-4'!$A$1:$H$1012,3,0)</f>
        <v>-3.6272992766216674E-5</v>
      </c>
      <c r="H283" s="24">
        <f>VLOOKUP($A283,'Serfinco-27'!$A$1:$H$983,3,0)</f>
        <v>-9.748028275185136E-5</v>
      </c>
      <c r="I283" s="24">
        <f>VLOOKUP($A283,'Correval-19677'!$A$1:$H$1070,3,0)</f>
        <v>-1.0894174007096458E-4</v>
      </c>
      <c r="J283" s="24">
        <f>VLOOKUP($A283,'Ultabursatil-392'!$A$1:$H$1545,3,0)</f>
        <v>-5.0999044895684227E-5</v>
      </c>
      <c r="K283" s="24">
        <f>VLOOKUP($A283,'Corredores-5'!$A$1:$H$1257,3,0)</f>
        <v>1.3113285803225251E-4</v>
      </c>
      <c r="L283" s="27" t="e">
        <f>VLOOKUP(A283,'Bancolombia-592'!$A$1:$H$677,3,0)</f>
        <v>#N/A</v>
      </c>
      <c r="M283" s="24">
        <f>VLOOKUP($A283,'ByR-2'!$A$1:$H$1035,3,0)</f>
        <v>-8.0172467148324503E-5</v>
      </c>
    </row>
    <row r="284" spans="1:13" s="25" customFormat="1" ht="12">
      <c r="A284" s="23">
        <v>40825</v>
      </c>
      <c r="B284" s="26" t="e">
        <f>VLOOKUP(A284,'Afin - 47'!$A$1:$H$695,3,0)</f>
        <v>#N/A</v>
      </c>
      <c r="C284" s="24">
        <f>VLOOKUP(A284,'Asesores vres-14'!$A$1:$H$1009,3,0)</f>
        <v>-4.7531607631960375E-5</v>
      </c>
      <c r="D284" s="24">
        <f>VLOOKUP(A284,'Asesores Vres-57'!$A$1:$H$987,3,0)</f>
        <v>-5.0284308301247435E-5</v>
      </c>
      <c r="E284" s="24">
        <f>VLOOKUP(A284,'Asesores Vres-58'!$A$1:$H$986,3,0)</f>
        <v>-4.7531683178477178E-5</v>
      </c>
      <c r="F284" s="26" t="e">
        <f>VLOOKUP($A284,'Helm-81'!$A$1:$H$697,3,0)</f>
        <v>#N/A</v>
      </c>
      <c r="G284" s="24">
        <f>VLOOKUP($A284,'Alianza-4'!$A$1:$H$1012,3,0)</f>
        <v>-3.627118860262157E-5</v>
      </c>
      <c r="H284" s="24">
        <f>VLOOKUP($A284,'Serfinco-27'!$A$1:$H$983,3,0)</f>
        <v>-9.7477915931112546E-5</v>
      </c>
      <c r="I284" s="24">
        <f>VLOOKUP($A284,'Correval-19677'!$A$1:$H$1070,3,0)</f>
        <v>-1.089416220186604E-4</v>
      </c>
      <c r="J284" s="24">
        <f>VLOOKUP($A284,'Ultabursatil-392'!$A$1:$H$1545,3,0)</f>
        <v>-5.0991562913692486E-5</v>
      </c>
      <c r="K284" s="24">
        <f>VLOOKUP($A284,'Corredores-5'!$A$1:$H$1257,3,0)</f>
        <v>-1.4489324940677068E-4</v>
      </c>
      <c r="L284" s="27" t="e">
        <f>VLOOKUP(A284,'Bancolombia-592'!$A$1:$H$677,3,0)</f>
        <v>#N/A</v>
      </c>
      <c r="M284" s="24">
        <f>VLOOKUP($A284,'ByR-2'!$A$1:$H$1035,3,0)</f>
        <v>-8.0156754823865856E-5</v>
      </c>
    </row>
    <row r="285" spans="1:13" s="25" customFormat="1" ht="12">
      <c r="A285" s="23">
        <v>40826</v>
      </c>
      <c r="B285" s="26" t="e">
        <f>VLOOKUP(A285,'Afin - 47'!$A$1:$H$695,3,0)</f>
        <v>#N/A</v>
      </c>
      <c r="C285" s="24">
        <f>VLOOKUP(A285,'Asesores vres-14'!$A$1:$H$1009,3,0)</f>
        <v>1.6435214264806292E-2</v>
      </c>
      <c r="D285" s="24">
        <f>VLOOKUP(A285,'Asesores Vres-57'!$A$1:$H$987,3,0)</f>
        <v>1.5837512975971035E-2</v>
      </c>
      <c r="E285" s="24">
        <f>VLOOKUP(A285,'Asesores Vres-58'!$A$1:$H$986,3,0)</f>
        <v>9.1943372389667443E-3</v>
      </c>
      <c r="F285" s="26" t="e">
        <f>VLOOKUP($A285,'Helm-81'!$A$1:$H$697,3,0)</f>
        <v>#N/A</v>
      </c>
      <c r="G285" s="24">
        <f>VLOOKUP($A285,'Alianza-4'!$A$1:$H$1012,3,0)</f>
        <v>9.2514964426158343E-3</v>
      </c>
      <c r="H285" s="24">
        <f>VLOOKUP($A285,'Serfinco-27'!$A$1:$H$983,3,0)</f>
        <v>9.9356716358021679E-3</v>
      </c>
      <c r="I285" s="24">
        <f>VLOOKUP($A285,'Correval-19677'!$A$1:$H$1070,3,0)</f>
        <v>1.3860702285820032E-2</v>
      </c>
      <c r="J285" s="24">
        <f>VLOOKUP($A285,'Ultabursatil-392'!$A$1:$H$1545,3,0)</f>
        <v>8.6999064933488621E-3</v>
      </c>
      <c r="K285" s="24">
        <f>VLOOKUP($A285,'Corredores-5'!$A$1:$H$1257,3,0)</f>
        <v>1.1739919880369579E-2</v>
      </c>
      <c r="L285" s="27" t="e">
        <f>VLOOKUP(A285,'Bancolombia-592'!$A$1:$H$677,3,0)</f>
        <v>#N/A</v>
      </c>
      <c r="M285" s="24">
        <f>VLOOKUP($A285,'ByR-2'!$A$1:$H$1035,3,0)</f>
        <v>1.7572883001247815E-2</v>
      </c>
    </row>
    <row r="286" spans="1:13" s="25" customFormat="1" ht="12">
      <c r="A286" s="23">
        <v>40827</v>
      </c>
      <c r="B286" s="26" t="e">
        <f>VLOOKUP(A286,'Afin - 47'!$A$1:$H$695,3,0)</f>
        <v>#N/A</v>
      </c>
      <c r="C286" s="24">
        <f>VLOOKUP(A286,'Asesores vres-14'!$A$1:$H$1009,3,0)</f>
        <v>-2.0103797445572853E-3</v>
      </c>
      <c r="D286" s="24">
        <f>VLOOKUP(A286,'Asesores Vres-57'!$A$1:$H$987,3,0)</f>
        <v>1.3443082029148743E-2</v>
      </c>
      <c r="E286" s="24">
        <f>VLOOKUP(A286,'Asesores Vres-58'!$A$1:$H$986,3,0)</f>
        <v>-3.8668863553424928E-3</v>
      </c>
      <c r="F286" s="26" t="e">
        <f>VLOOKUP($A286,'Helm-81'!$A$1:$H$697,3,0)</f>
        <v>#N/A</v>
      </c>
      <c r="G286" s="24">
        <f>VLOOKUP($A286,'Alianza-4'!$A$1:$H$1012,3,0)</f>
        <v>-4.1721176554229385E-3</v>
      </c>
      <c r="H286" s="24">
        <f>VLOOKUP($A286,'Serfinco-27'!$A$1:$H$983,3,0)</f>
        <v>-2.0567279805030728E-3</v>
      </c>
      <c r="I286" s="24">
        <f>VLOOKUP($A286,'Correval-19677'!$A$1:$H$1070,3,0)</f>
        <v>-4.2197824998311722E-3</v>
      </c>
      <c r="J286" s="24">
        <f>VLOOKUP($A286,'Ultabursatil-392'!$A$1:$H$1545,3,0)</f>
        <v>-9.7290560969440394E-4</v>
      </c>
      <c r="K286" s="24">
        <f>VLOOKUP($A286,'Corredores-5'!$A$1:$H$1257,3,0)</f>
        <v>-3.9531918408997786E-3</v>
      </c>
      <c r="L286" s="27" t="e">
        <f>VLOOKUP(A286,'Bancolombia-592'!$A$1:$H$677,3,0)</f>
        <v>#N/A</v>
      </c>
      <c r="M286" s="24">
        <f>VLOOKUP($A286,'ByR-2'!$A$1:$H$1035,3,0)</f>
        <v>-1.8092220727903806E-4</v>
      </c>
    </row>
    <row r="287" spans="1:13" s="25" customFormat="1" ht="12">
      <c r="A287" s="23">
        <v>40828</v>
      </c>
      <c r="B287" s="26" t="e">
        <f>VLOOKUP(A287,'Afin - 47'!$A$1:$H$695,3,0)</f>
        <v>#N/A</v>
      </c>
      <c r="C287" s="24">
        <f>VLOOKUP(A287,'Asesores vres-14'!$A$1:$H$1009,3,0)</f>
        <v>1.6806930250914912E-2</v>
      </c>
      <c r="D287" s="24">
        <f>VLOOKUP(A287,'Asesores Vres-57'!$A$1:$H$987,3,0)</f>
        <v>1.3181357803323242E-2</v>
      </c>
      <c r="E287" s="24">
        <f>VLOOKUP(A287,'Asesores Vres-58'!$A$1:$H$986,3,0)</f>
        <v>7.1031583900794046E-3</v>
      </c>
      <c r="F287" s="26" t="e">
        <f>VLOOKUP($A287,'Helm-81'!$A$1:$H$697,3,0)</f>
        <v>#N/A</v>
      </c>
      <c r="G287" s="24">
        <f>VLOOKUP($A287,'Alianza-4'!$A$1:$H$1012,3,0)</f>
        <v>5.0234237700250524E-3</v>
      </c>
      <c r="H287" s="24">
        <f>VLOOKUP($A287,'Serfinco-27'!$A$1:$H$983,3,0)</f>
        <v>9.4196706829620929E-3</v>
      </c>
      <c r="I287" s="24">
        <f>VLOOKUP($A287,'Correval-19677'!$A$1:$H$1070,3,0)</f>
        <v>1.1871735565844239E-2</v>
      </c>
      <c r="J287" s="24">
        <f>VLOOKUP($A287,'Ultabursatil-392'!$A$1:$H$1545,3,0)</f>
        <v>5.729338489244536E-3</v>
      </c>
      <c r="K287" s="24">
        <f>VLOOKUP($A287,'Corredores-5'!$A$1:$H$1257,3,0)</f>
        <v>7.7333679537981538E-3</v>
      </c>
      <c r="L287" s="27" t="e">
        <f>VLOOKUP(A287,'Bancolombia-592'!$A$1:$H$677,3,0)</f>
        <v>#N/A</v>
      </c>
      <c r="M287" s="24">
        <f>VLOOKUP($A287,'ByR-2'!$A$1:$H$1035,3,0)</f>
        <v>1.8605953727160313E-2</v>
      </c>
    </row>
    <row r="288" spans="1:13" s="25" customFormat="1" ht="12">
      <c r="A288" s="23">
        <v>40829</v>
      </c>
      <c r="B288" s="26" t="e">
        <f>VLOOKUP(A288,'Afin - 47'!$A$1:$H$695,3,0)</f>
        <v>#N/A</v>
      </c>
      <c r="C288" s="24">
        <f>VLOOKUP(A288,'Asesores vres-14'!$A$1:$H$1009,3,0)</f>
        <v>1.5406662233005224E-3</v>
      </c>
      <c r="D288" s="24">
        <f>VLOOKUP(A288,'Asesores Vres-57'!$A$1:$H$987,3,0)</f>
        <v>1.6904322501024232E-2</v>
      </c>
      <c r="E288" s="24">
        <f>VLOOKUP(A288,'Asesores Vres-58'!$A$1:$H$986,3,0)</f>
        <v>3.7737456343535917E-4</v>
      </c>
      <c r="F288" s="26" t="e">
        <f>VLOOKUP($A288,'Helm-81'!$A$1:$H$697,3,0)</f>
        <v>#N/A</v>
      </c>
      <c r="G288" s="24">
        <f>VLOOKUP($A288,'Alianza-4'!$A$1:$H$1012,3,0)</f>
        <v>9.1267453528428514E-4</v>
      </c>
      <c r="H288" s="24">
        <f>VLOOKUP($A288,'Serfinco-27'!$A$1:$H$983,3,0)</f>
        <v>1.0702610268304824E-3</v>
      </c>
      <c r="I288" s="24">
        <f>VLOOKUP($A288,'Correval-19677'!$A$1:$H$1070,3,0)</f>
        <v>1.6411005468824089E-3</v>
      </c>
      <c r="J288" s="24">
        <f>VLOOKUP($A288,'Ultabursatil-392'!$A$1:$H$1545,3,0)</f>
        <v>7.96571321049203E-4</v>
      </c>
      <c r="K288" s="24">
        <f>VLOOKUP($A288,'Corredores-5'!$A$1:$H$1257,3,0)</f>
        <v>1.1037007952755065E-3</v>
      </c>
      <c r="L288" s="27" t="e">
        <f>VLOOKUP(A288,'Bancolombia-592'!$A$1:$H$677,3,0)</f>
        <v>#N/A</v>
      </c>
      <c r="M288" s="24">
        <f>VLOOKUP($A288,'ByR-2'!$A$1:$H$1035,3,0)</f>
        <v>4.575433093148824E-3</v>
      </c>
    </row>
    <row r="289" spans="1:13" s="25" customFormat="1" ht="12">
      <c r="A289" s="23">
        <v>40830</v>
      </c>
      <c r="B289" s="26" t="e">
        <f>VLOOKUP(A289,'Afin - 47'!$A$1:$H$695,3,0)</f>
        <v>#N/A</v>
      </c>
      <c r="C289" s="24">
        <f>VLOOKUP(A289,'Asesores vres-14'!$A$1:$H$1009,3,0)</f>
        <v>3.5188377876855604E-3</v>
      </c>
      <c r="D289" s="24">
        <f>VLOOKUP(A289,'Asesores Vres-57'!$A$1:$H$987,3,0)</f>
        <v>5.3479000257602057E-3</v>
      </c>
      <c r="E289" s="24">
        <f>VLOOKUP(A289,'Asesores Vres-58'!$A$1:$H$986,3,0)</f>
        <v>3.0611070152857882E-3</v>
      </c>
      <c r="F289" s="26" t="e">
        <f>VLOOKUP($A289,'Helm-81'!$A$1:$H$697,3,0)</f>
        <v>#N/A</v>
      </c>
      <c r="G289" s="24">
        <f>VLOOKUP($A289,'Alianza-4'!$A$1:$H$1012,3,0)</f>
        <v>3.5379159625032507E-3</v>
      </c>
      <c r="H289" s="24">
        <f>VLOOKUP($A289,'Serfinco-27'!$A$1:$H$983,3,0)</f>
        <v>4.5596969842344338E-3</v>
      </c>
      <c r="I289" s="24">
        <f>VLOOKUP($A289,'Correval-19677'!$A$1:$H$1070,3,0)</f>
        <v>3.7437567863188976E-3</v>
      </c>
      <c r="J289" s="24">
        <f>VLOOKUP($A289,'Ultabursatil-392'!$A$1:$H$1545,3,0)</f>
        <v>2.3615558677376894E-3</v>
      </c>
      <c r="K289" s="24">
        <f>VLOOKUP($A289,'Corredores-5'!$A$1:$H$1257,3,0)</f>
        <v>3.2153478562253731E-3</v>
      </c>
      <c r="L289" s="27" t="e">
        <f>VLOOKUP(A289,'Bancolombia-592'!$A$1:$H$677,3,0)</f>
        <v>#N/A</v>
      </c>
      <c r="M289" s="24">
        <f>VLOOKUP($A289,'ByR-2'!$A$1:$H$1035,3,0)</f>
        <v>4.0433171539618253E-3</v>
      </c>
    </row>
    <row r="290" spans="1:13" s="25" customFormat="1" ht="12">
      <c r="A290" s="23">
        <v>40831</v>
      </c>
      <c r="B290" s="26" t="e">
        <f>VLOOKUP(A290,'Afin - 47'!$A$1:$H$695,3,0)</f>
        <v>#N/A</v>
      </c>
      <c r="C290" s="24">
        <f>VLOOKUP(A290,'Asesores vres-14'!$A$1:$H$1009,3,0)</f>
        <v>-9.5212069860257427E-5</v>
      </c>
      <c r="D290" s="24">
        <f>VLOOKUP(A290,'Asesores Vres-57'!$A$1:$H$987,3,0)</f>
        <v>3.9959678304148155E-3</v>
      </c>
      <c r="E290" s="24">
        <f>VLOOKUP(A290,'Asesores Vres-58'!$A$1:$H$986,3,0)</f>
        <v>-5.0655141528036613E-5</v>
      </c>
      <c r="F290" s="26" t="e">
        <f>VLOOKUP($A290,'Helm-81'!$A$1:$H$697,3,0)</f>
        <v>#N/A</v>
      </c>
      <c r="G290" s="24">
        <f>VLOOKUP($A290,'Alianza-4'!$A$1:$H$1012,3,0)</f>
        <v>-5.1024415761515715E-5</v>
      </c>
      <c r="H290" s="24">
        <f>VLOOKUP($A290,'Serfinco-27'!$A$1:$H$983,3,0)</f>
        <v>-9.7873658789469242E-5</v>
      </c>
      <c r="I290" s="24">
        <f>VLOOKUP($A290,'Correval-19677'!$A$1:$H$1070,3,0)</f>
        <v>-1.0937314535936606E-4</v>
      </c>
      <c r="J290" s="24">
        <f>VLOOKUP($A290,'Ultabursatil-392'!$A$1:$H$1545,3,0)</f>
        <v>-6.0582198784152378E-5</v>
      </c>
      <c r="K290" s="24">
        <f>VLOOKUP($A290,'Corredores-5'!$A$1:$H$1257,3,0)</f>
        <v>-1.2845896887840946E-4</v>
      </c>
      <c r="L290" s="27" t="e">
        <f>VLOOKUP(A290,'Bancolombia-592'!$A$1:$H$677,3,0)</f>
        <v>#N/A</v>
      </c>
      <c r="M290" s="24">
        <f>VLOOKUP($A290,'ByR-2'!$A$1:$H$1035,3,0)</f>
        <v>-7.9314524734812832E-5</v>
      </c>
    </row>
    <row r="291" spans="1:13" s="25" customFormat="1" ht="12">
      <c r="A291" s="23">
        <v>40832</v>
      </c>
      <c r="B291" s="26" t="e">
        <f>VLOOKUP(A291,'Afin - 47'!$A$1:$H$695,3,0)</f>
        <v>#N/A</v>
      </c>
      <c r="C291" s="24">
        <f>VLOOKUP(A291,'Asesores vres-14'!$A$1:$H$1009,3,0)</f>
        <v>-9.5216610657353668E-5</v>
      </c>
      <c r="D291" s="24">
        <f>VLOOKUP(A291,'Asesores Vres-57'!$A$1:$H$987,3,0)</f>
        <v>-1.7766241688129902E-4</v>
      </c>
      <c r="E291" s="24">
        <f>VLOOKUP(A291,'Asesores Vres-58'!$A$1:$H$986,3,0)</f>
        <v>-5.0655238860477643E-5</v>
      </c>
      <c r="F291" s="26" t="e">
        <f>VLOOKUP($A291,'Helm-81'!$A$1:$H$697,3,0)</f>
        <v>#N/A</v>
      </c>
      <c r="G291" s="24">
        <f>VLOOKUP($A291,'Alianza-4'!$A$1:$H$1012,3,0)</f>
        <v>-5.1022611384383841E-5</v>
      </c>
      <c r="H291" s="24">
        <f>VLOOKUP($A291,'Serfinco-27'!$A$1:$H$983,3,0)</f>
        <v>-9.7853669015348654E-5</v>
      </c>
      <c r="I291" s="24">
        <f>VLOOKUP($A291,'Correval-19677'!$A$1:$H$1070,3,0)</f>
        <v>-1.0937303471040829E-4</v>
      </c>
      <c r="J291" s="24">
        <f>VLOOKUP($A291,'Ultabursatil-392'!$A$1:$H$1545,3,0)</f>
        <v>-6.0574424723065711E-5</v>
      </c>
      <c r="K291" s="24">
        <f>VLOOKUP($A291,'Corredores-5'!$A$1:$H$1257,3,0)</f>
        <v>-1.4255801546167115E-4</v>
      </c>
      <c r="L291" s="27" t="e">
        <f>VLOOKUP(A291,'Bancolombia-592'!$A$1:$H$677,3,0)</f>
        <v>#N/A</v>
      </c>
      <c r="M291" s="24">
        <f>VLOOKUP($A291,'ByR-2'!$A$1:$H$1035,3,0)</f>
        <v>-7.9422057878452871E-5</v>
      </c>
    </row>
    <row r="292" spans="1:13" s="25" customFormat="1" ht="12">
      <c r="A292" s="23">
        <v>40833</v>
      </c>
      <c r="B292" s="26" t="e">
        <f>VLOOKUP(A292,'Afin - 47'!$A$1:$H$695,3,0)</f>
        <v>#N/A</v>
      </c>
      <c r="C292" s="24">
        <f>VLOOKUP(A292,'Asesores vres-14'!$A$1:$H$1009,3,0)</f>
        <v>-4.8538533834501515E-5</v>
      </c>
      <c r="D292" s="24">
        <f>VLOOKUP(A292,'Asesores Vres-57'!$A$1:$H$987,3,0)</f>
        <v>-1.4040003587998325E-4</v>
      </c>
      <c r="E292" s="24">
        <f>VLOOKUP(A292,'Asesores Vres-58'!$A$1:$H$986,3,0)</f>
        <v>-5.0655443419369767E-5</v>
      </c>
      <c r="F292" s="26" t="e">
        <f>VLOOKUP($A292,'Helm-81'!$A$1:$H$697,3,0)</f>
        <v>#N/A</v>
      </c>
      <c r="G292" s="24">
        <f>VLOOKUP($A292,'Alianza-4'!$A$1:$H$1012,3,0)</f>
        <v>-5.1020806598373829E-5</v>
      </c>
      <c r="H292" s="24">
        <f>VLOOKUP($A292,'Serfinco-27'!$A$1:$H$983,3,0)</f>
        <v>-9.7851360293171053E-5</v>
      </c>
      <c r="I292" s="24">
        <f>VLOOKUP($A292,'Correval-19677'!$A$1:$H$1070,3,0)</f>
        <v>-1.0937305615037235E-4</v>
      </c>
      <c r="J292" s="24">
        <f>VLOOKUP($A292,'Ultabursatil-392'!$A$1:$H$1545,3,0)</f>
        <v>-6.0566267521143519E-5</v>
      </c>
      <c r="K292" s="24">
        <f>VLOOKUP($A292,'Corredores-5'!$A$1:$H$1257,3,0)</f>
        <v>-1.425566102093617E-4</v>
      </c>
      <c r="L292" s="27" t="e">
        <f>VLOOKUP(A292,'Bancolombia-592'!$A$1:$H$677,3,0)</f>
        <v>#N/A</v>
      </c>
      <c r="M292" s="24">
        <f>VLOOKUP($A292,'ByR-2'!$A$1:$H$1035,3,0)</f>
        <v>5.2401837257398583E-6</v>
      </c>
    </row>
    <row r="293" spans="1:13" s="25" customFormat="1" ht="12">
      <c r="A293" s="23">
        <v>40834</v>
      </c>
      <c r="B293" s="26" t="e">
        <f>VLOOKUP(A293,'Afin - 47'!$A$1:$H$695,3,0)</f>
        <v>#N/A</v>
      </c>
      <c r="C293" s="24">
        <f>VLOOKUP(A293,'Asesores vres-14'!$A$1:$H$1009,3,0)</f>
        <v>7.5977092208289725E-3</v>
      </c>
      <c r="D293" s="24">
        <f>VLOOKUP(A293,'Asesores Vres-57'!$A$1:$H$987,3,0)</f>
        <v>7.7642812667596929E-3</v>
      </c>
      <c r="E293" s="27">
        <f>VLOOKUP(A293,'Asesores Vres-58'!$A$1:$H$986,3,0)</f>
        <v>5.0052319828443118E-3</v>
      </c>
      <c r="F293" s="26" t="e">
        <f>VLOOKUP($A293,'Helm-81'!$A$1:$H$697,3,0)</f>
        <v>#N/A</v>
      </c>
      <c r="G293" s="24">
        <f>VLOOKUP($A293,'Alianza-4'!$A$1:$H$1012,3,0)</f>
        <v>2.7609707179150796E-3</v>
      </c>
      <c r="H293" s="24">
        <f>VLOOKUP($A293,'Serfinco-27'!$A$1:$H$983,3,0)</f>
        <v>5.9353438262681963E-3</v>
      </c>
      <c r="I293" s="24">
        <f>VLOOKUP($A293,'Correval-19677'!$A$1:$H$1070,3,0)</f>
        <v>6.1028187653420904E-3</v>
      </c>
      <c r="J293" s="24">
        <f>VLOOKUP($A293,'Ultabursatil-392'!$A$1:$H$1545,3,0)</f>
        <v>3.8791663527497542E-3</v>
      </c>
      <c r="K293" s="24">
        <f>VLOOKUP($A293,'Corredores-5'!$A$1:$H$1257,3,0)</f>
        <v>5.070654881193095E-3</v>
      </c>
      <c r="L293" s="27" t="e">
        <f>VLOOKUP(A293,'Bancolombia-592'!$A$1:$H$677,3,0)</f>
        <v>#N/A</v>
      </c>
      <c r="M293" s="24">
        <f>VLOOKUP($A293,'ByR-2'!$A$1:$H$1035,3,0)</f>
        <v>5.0278364658888049E-3</v>
      </c>
    </row>
    <row r="294" spans="1:13" s="25" customFormat="1" ht="12">
      <c r="A294" s="23">
        <v>40835</v>
      </c>
      <c r="B294" s="26" t="e">
        <f>VLOOKUP(A294,'Afin - 47'!$A$1:$H$695,3,0)</f>
        <v>#N/A</v>
      </c>
      <c r="C294" s="24">
        <f>VLOOKUP(A294,'Asesores vres-14'!$A$1:$H$1009,3,0)</f>
        <v>-7.4944362558518616E-3</v>
      </c>
      <c r="D294" s="24">
        <f>VLOOKUP(A294,'Asesores Vres-57'!$A$1:$H$987,3,0)</f>
        <v>3.4014483049316671E-4</v>
      </c>
      <c r="E294" s="27">
        <f>VLOOKUP(A294,'Asesores Vres-58'!$A$1:$H$986,3,0)</f>
        <v>-6.4248250598706756E-3</v>
      </c>
      <c r="F294" s="26" t="e">
        <f>VLOOKUP($A294,'Helm-81'!$A$1:$H$697,3,0)</f>
        <v>#N/A</v>
      </c>
      <c r="G294" s="24">
        <f>VLOOKUP($A294,'Alianza-4'!$A$1:$H$1012,3,0)</f>
        <v>-6.4072896462977688E-3</v>
      </c>
      <c r="H294" s="24">
        <f>VLOOKUP($A294,'Serfinco-27'!$A$1:$H$983,3,0)</f>
        <v>-6.4561233470682745E-3</v>
      </c>
      <c r="I294" s="24">
        <f>VLOOKUP($A294,'Correval-19677'!$A$1:$H$1070,3,0)</f>
        <v>-7.3048045289630277E-3</v>
      </c>
      <c r="J294" s="24">
        <f>VLOOKUP($A294,'Ultabursatil-392'!$A$1:$H$1545,3,0)</f>
        <v>-4.8641608628778171E-3</v>
      </c>
      <c r="K294" s="24">
        <f>VLOOKUP($A294,'Corredores-5'!$A$1:$H$1257,3,0)</f>
        <v>-7.4874396081361615E-3</v>
      </c>
      <c r="L294" s="27" t="e">
        <f>VLOOKUP(A294,'Bancolombia-592'!$A$1:$H$677,3,0)</f>
        <v>#N/A</v>
      </c>
      <c r="M294" s="24">
        <f>VLOOKUP($A294,'ByR-2'!$A$1:$H$1035,3,0)</f>
        <v>-9.2367566577172145E-3</v>
      </c>
    </row>
    <row r="295" spans="1:13" s="25" customFormat="1" ht="12">
      <c r="A295" s="23">
        <v>40836</v>
      </c>
      <c r="B295" s="26" t="e">
        <f>VLOOKUP(A295,'Afin - 47'!$A$1:$H$695,3,0)</f>
        <v>#N/A</v>
      </c>
      <c r="C295" s="24">
        <f>VLOOKUP(A295,'Asesores vres-14'!$A$1:$H$1009,3,0)</f>
        <v>4.6610921842079022E-4</v>
      </c>
      <c r="D295" s="24">
        <f>VLOOKUP(A295,'Asesores Vres-57'!$A$1:$H$987,3,0)</f>
        <v>-6.6510380378540157E-3</v>
      </c>
      <c r="E295" s="27">
        <f>VLOOKUP(A295,'Asesores Vres-58'!$A$1:$H$986,3,0)</f>
        <v>2.5269894567611674E-3</v>
      </c>
      <c r="F295" s="26" t="e">
        <f>VLOOKUP($A295,'Helm-81'!$A$1:$H$697,3,0)</f>
        <v>#N/A</v>
      </c>
      <c r="G295" s="24">
        <f>VLOOKUP($A295,'Alianza-4'!$A$1:$H$1012,3,0)</f>
        <v>2.5652939725097678E-3</v>
      </c>
      <c r="H295" s="24">
        <f>VLOOKUP($A295,'Serfinco-27'!$A$1:$H$983,3,0)</f>
        <v>3.8627611713178882E-4</v>
      </c>
      <c r="I295" s="24">
        <f>VLOOKUP($A295,'Correval-19677'!$A$1:$H$1070,3,0)</f>
        <v>9.365798422850852E-4</v>
      </c>
      <c r="J295" s="24">
        <f>VLOOKUP($A295,'Ultabursatil-392'!$A$1:$H$1545,3,0)</f>
        <v>1.382885300137613E-3</v>
      </c>
      <c r="K295" s="24">
        <f>VLOOKUP($A295,'Corredores-5'!$A$1:$H$1257,3,0)</f>
        <v>1.5550026712237669E-3</v>
      </c>
      <c r="L295" s="27" t="e">
        <f>VLOOKUP(A295,'Bancolombia-592'!$A$1:$H$677,3,0)</f>
        <v>#N/A</v>
      </c>
      <c r="M295" s="24">
        <f>VLOOKUP($A295,'ByR-2'!$A$1:$H$1035,3,0)</f>
        <v>-6.3964866554467421E-4</v>
      </c>
    </row>
    <row r="296" spans="1:13" s="25" customFormat="1" ht="12">
      <c r="A296" s="23">
        <v>40837</v>
      </c>
      <c r="B296" s="26" t="e">
        <f>VLOOKUP(A296,'Afin - 47'!$A$1:$H$695,3,0)</f>
        <v>#N/A</v>
      </c>
      <c r="C296" s="24">
        <f>VLOOKUP(A296,'Asesores vres-14'!$A$1:$H$1009,3,0)</f>
        <v>1.0415283875769926E-2</v>
      </c>
      <c r="D296" s="24">
        <f>VLOOKUP(A296,'Asesores Vres-57'!$A$1:$H$987,3,0)</f>
        <v>1.1233513551156739E-2</v>
      </c>
      <c r="E296" s="27">
        <f>VLOOKUP(A296,'Asesores Vres-58'!$A$1:$H$986,3,0)</f>
        <v>4.7644295800324367E-3</v>
      </c>
      <c r="F296" s="26" t="e">
        <f>VLOOKUP($A296,'Helm-81'!$A$1:$H$697,3,0)</f>
        <v>#N/A</v>
      </c>
      <c r="G296" s="24">
        <f>VLOOKUP($A296,'Alianza-4'!$A$1:$H$1012,3,0)</f>
        <v>3.9456372622634177E-3</v>
      </c>
      <c r="H296" s="24">
        <f>VLOOKUP($A296,'Serfinco-27'!$A$1:$H$983,3,0)</f>
        <v>6.7691715285231897E-3</v>
      </c>
      <c r="I296" s="24">
        <f>VLOOKUP($A296,'Correval-19677'!$A$1:$H$1070,3,0)</f>
        <v>5.1044643064641123E-3</v>
      </c>
      <c r="J296" s="24">
        <f>VLOOKUP($A296,'Ultabursatil-392'!$A$1:$H$1545,3,0)</f>
        <v>3.2958595225946767E-3</v>
      </c>
      <c r="K296" s="24">
        <f>VLOOKUP($A296,'Corredores-5'!$A$1:$H$1257,3,0)</f>
        <v>4.1438390204372724E-3</v>
      </c>
      <c r="L296" s="27" t="e">
        <f>VLOOKUP(A296,'Bancolombia-592'!$A$1:$H$677,3,0)</f>
        <v>#N/A</v>
      </c>
      <c r="M296" s="24">
        <f>VLOOKUP($A296,'ByR-2'!$A$1:$H$1035,3,0)</f>
        <v>1.1640378209914919E-2</v>
      </c>
    </row>
    <row r="297" spans="1:13" s="25" customFormat="1" ht="12">
      <c r="A297" s="23">
        <v>40838</v>
      </c>
      <c r="B297" s="26" t="e">
        <f>VLOOKUP(A297,'Afin - 47'!$A$1:$H$695,3,0)</f>
        <v>#N/A</v>
      </c>
      <c r="C297" s="24">
        <f>VLOOKUP(A297,'Asesores vres-14'!$A$1:$H$1009,3,0)</f>
        <v>-4.8534152815758555E-5</v>
      </c>
      <c r="D297" s="24">
        <f>VLOOKUP(A297,'Asesores Vres-57'!$A$1:$H$987,3,0)</f>
        <v>1.039936051275102E-2</v>
      </c>
      <c r="E297" s="27">
        <f>VLOOKUP(A297,'Asesores Vres-58'!$A$1:$H$986,3,0)</f>
        <v>-5.063746958508836E-5</v>
      </c>
      <c r="F297" s="26" t="e">
        <f>VLOOKUP($A297,'Helm-81'!$A$1:$H$697,3,0)</f>
        <v>#N/A</v>
      </c>
      <c r="G297" s="24">
        <f>VLOOKUP($A297,'Alianza-4'!$A$1:$H$1012,3,0)</f>
        <v>-5.4020251727015353E-5</v>
      </c>
      <c r="H297" s="24">
        <f>VLOOKUP($A297,'Serfinco-27'!$A$1:$H$983,3,0)</f>
        <v>-1.0106761235714191E-4</v>
      </c>
      <c r="I297" s="24">
        <f>VLOOKUP($A297,'Correval-19677'!$A$1:$H$1070,3,0)</f>
        <v>-1.0884206047634308E-4</v>
      </c>
      <c r="J297" s="24">
        <f>VLOOKUP($A297,'Ultabursatil-392'!$A$1:$H$1545,3,0)</f>
        <v>-6.9811088226324209E-5</v>
      </c>
      <c r="K297" s="24">
        <f>VLOOKUP($A297,'Corredores-5'!$A$1:$H$1257,3,0)</f>
        <v>-1.1524320758060042E-4</v>
      </c>
      <c r="L297" s="27" t="e">
        <f>VLOOKUP(A297,'Bancolombia-592'!$A$1:$H$677,3,0)</f>
        <v>#N/A</v>
      </c>
      <c r="M297" s="24">
        <f>VLOOKUP($A297,'ByR-2'!$A$1:$H$1035,3,0)</f>
        <v>-7.6537913554388146E-5</v>
      </c>
    </row>
    <row r="298" spans="1:13" s="25" customFormat="1" ht="12">
      <c r="A298" s="23">
        <v>40839</v>
      </c>
      <c r="B298" s="26" t="e">
        <f>VLOOKUP(A298,'Afin - 47'!$A$1:$H$695,3,0)</f>
        <v>#N/A</v>
      </c>
      <c r="C298" s="24">
        <f>VLOOKUP(A298,'Asesores vres-14'!$A$1:$H$1009,3,0)</f>
        <v>-4.8534189880061246E-5</v>
      </c>
      <c r="D298" s="24">
        <f>VLOOKUP(A298,'Asesores Vres-57'!$A$1:$H$987,3,0)</f>
        <v>-1.0314311795597515E-4</v>
      </c>
      <c r="E298" s="27">
        <f>VLOOKUP(A298,'Asesores Vres-58'!$A$1:$H$986,3,0)</f>
        <v>-5.0637579090422306E-5</v>
      </c>
      <c r="F298" s="26" t="e">
        <f>VLOOKUP($A298,'Helm-81'!$A$1:$H$697,3,0)</f>
        <v>#N/A</v>
      </c>
      <c r="G298" s="24">
        <f>VLOOKUP($A298,'Alianza-4'!$A$1:$H$1012,3,0)</f>
        <v>-5.4018671600439422E-5</v>
      </c>
      <c r="H298" s="24">
        <f>VLOOKUP($A298,'Serfinco-27'!$A$1:$H$983,3,0)</f>
        <v>-1.0106604940482874E-4</v>
      </c>
      <c r="I298" s="24">
        <f>VLOOKUP($A298,'Correval-19677'!$A$1:$H$1070,3,0)</f>
        <v>-1.0884188756164289E-4</v>
      </c>
      <c r="J298" s="24">
        <f>VLOOKUP($A298,'Ultabursatil-392'!$A$1:$H$1545,3,0)</f>
        <v>-6.8501278198841283E-5</v>
      </c>
      <c r="K298" s="24">
        <f>VLOOKUP($A298,'Corredores-5'!$A$1:$H$1257,3,0)</f>
        <v>-1.4034107386331088E-4</v>
      </c>
      <c r="L298" s="27" t="e">
        <f>VLOOKUP(A298,'Bancolombia-592'!$A$1:$H$677,3,0)</f>
        <v>#N/A</v>
      </c>
      <c r="M298" s="24">
        <f>VLOOKUP($A298,'ByR-2'!$A$1:$H$1035,3,0)</f>
        <v>-7.6468777089602031E-5</v>
      </c>
    </row>
    <row r="299" spans="1:13" s="25" customFormat="1" ht="12">
      <c r="A299" s="23">
        <v>40840</v>
      </c>
      <c r="B299" s="26" t="e">
        <f>VLOOKUP(A299,'Afin - 47'!$A$1:$H$695,3,0)</f>
        <v>#N/A</v>
      </c>
      <c r="C299" s="24">
        <f>VLOOKUP(A299,'Asesores vres-14'!$A$1:$H$1009,3,0)</f>
        <v>6.4566217871165135E-3</v>
      </c>
      <c r="D299" s="24">
        <f>VLOOKUP(A299,'Asesores Vres-57'!$A$1:$H$987,3,0)</f>
        <v>6.252620605384172E-3</v>
      </c>
      <c r="E299" s="27">
        <f>VLOOKUP(A299,'Asesores Vres-58'!$A$1:$H$986,3,0)</f>
        <v>3.5648960443017642E-3</v>
      </c>
      <c r="F299" s="26" t="e">
        <f>VLOOKUP($A299,'Helm-81'!$A$1:$H$697,3,0)</f>
        <v>#N/A</v>
      </c>
      <c r="G299" s="24">
        <f>VLOOKUP($A299,'Alianza-4'!$A$1:$H$1012,3,0)</f>
        <v>3.2372269124257371E-3</v>
      </c>
      <c r="H299" s="24">
        <f>VLOOKUP($A299,'Serfinco-27'!$A$1:$H$983,3,0)</f>
        <v>4.4105814797359812E-3</v>
      </c>
      <c r="I299" s="24">
        <f>VLOOKUP($A299,'Correval-19677'!$A$1:$H$1070,3,0)</f>
        <v>9.1933098139978977E-4</v>
      </c>
      <c r="J299" s="24">
        <f>VLOOKUP($A299,'Ultabursatil-392'!$A$1:$H$1545,3,0)</f>
        <v>3.4198813893703528E-3</v>
      </c>
      <c r="K299" s="24">
        <f>VLOOKUP($A299,'Corredores-5'!$A$1:$H$1257,3,0)</f>
        <v>2.9396446992108038E-3</v>
      </c>
      <c r="L299" s="27" t="e">
        <f>VLOOKUP(A299,'Bancolombia-592'!$A$1:$H$677,3,0)</f>
        <v>#N/A</v>
      </c>
      <c r="M299" s="24">
        <f>VLOOKUP($A299,'ByR-2'!$A$1:$H$1035,3,0)</f>
        <v>5.8056346792343646E-3</v>
      </c>
    </row>
    <row r="300" spans="1:13" s="25" customFormat="1" ht="12">
      <c r="A300" s="23">
        <v>40841</v>
      </c>
      <c r="B300" s="26" t="e">
        <f>VLOOKUP(A300,'Afin - 47'!$A$1:$H$695,3,0)</f>
        <v>#N/A</v>
      </c>
      <c r="C300" s="24">
        <f>VLOOKUP(A300,'Asesores vres-14'!$A$1:$H$1009,3,0)</f>
        <v>-1.4656092693319352E-2</v>
      </c>
      <c r="D300" s="24">
        <f>VLOOKUP(A300,'Asesores Vres-57'!$A$1:$H$987,3,0)</f>
        <v>-7.8501320692442346E-3</v>
      </c>
      <c r="E300" s="27">
        <f>VLOOKUP(A300,'Asesores Vres-58'!$A$1:$H$986,3,0)</f>
        <v>-7.6095382910732392E-3</v>
      </c>
      <c r="F300" s="26" t="e">
        <f>VLOOKUP($A300,'Helm-81'!$A$1:$H$697,3,0)</f>
        <v>#N/A</v>
      </c>
      <c r="G300" s="24">
        <f>VLOOKUP($A300,'Alianza-4'!$A$1:$H$1012,3,0)</f>
        <v>-6.067251032438865E-3</v>
      </c>
      <c r="H300" s="24">
        <f>VLOOKUP($A300,'Serfinco-27'!$A$1:$H$983,3,0)</f>
        <v>-4.9777510317570899E-3</v>
      </c>
      <c r="I300" s="24">
        <f>VLOOKUP($A300,'Correval-19677'!$A$1:$H$1070,3,0)</f>
        <v>-6.6676229588885855E-3</v>
      </c>
      <c r="J300" s="24">
        <f>VLOOKUP($A300,'Ultabursatil-392'!$A$1:$H$1545,3,0)</f>
        <v>-9.5976142273454072E-3</v>
      </c>
      <c r="K300" s="24">
        <f>VLOOKUP($A300,'Corredores-5'!$A$1:$H$1257,3,0)</f>
        <v>-7.3599471810331107E-3</v>
      </c>
      <c r="L300" s="27" t="e">
        <f>VLOOKUP(A300,'Bancolombia-592'!$A$1:$H$677,3,0)</f>
        <v>#N/A</v>
      </c>
      <c r="M300" s="24">
        <f>VLOOKUP($A300,'ByR-2'!$A$1:$H$1035,3,0)</f>
        <v>-1.9081753410763208E-2</v>
      </c>
    </row>
    <row r="301" spans="1:13" s="25" customFormat="1" ht="12">
      <c r="A301" s="23">
        <v>40842</v>
      </c>
      <c r="B301" s="26" t="e">
        <f>VLOOKUP(A301,'Afin - 47'!$A$1:$H$695,3,0)</f>
        <v>#N/A</v>
      </c>
      <c r="C301" s="24">
        <f>VLOOKUP(A301,'Asesores vres-14'!$A$1:$H$1009,3,0)</f>
        <v>2.3400098886612429E-4</v>
      </c>
      <c r="D301" s="24">
        <f>VLOOKUP(A301,'Asesores Vres-57'!$A$1:$H$987,3,0)</f>
        <v>-1.3708859115137964E-2</v>
      </c>
      <c r="E301" s="27">
        <f>VLOOKUP(A301,'Asesores Vres-58'!$A$1:$H$986,3,0)</f>
        <v>1.2252196833866821E-3</v>
      </c>
      <c r="F301" s="26" t="e">
        <f>VLOOKUP($A301,'Helm-81'!$A$1:$H$697,3,0)</f>
        <v>#N/A</v>
      </c>
      <c r="G301" s="24">
        <f>VLOOKUP($A301,'Alianza-4'!$A$1:$H$1012,3,0)</f>
        <v>9.5590228727056737E-4</v>
      </c>
      <c r="H301" s="24">
        <f>VLOOKUP($A301,'Serfinco-27'!$A$1:$H$983,3,0)</f>
        <v>9.4402419092486567E-4</v>
      </c>
      <c r="I301" s="24">
        <f>VLOOKUP($A301,'Correval-19677'!$A$1:$H$1070,3,0)</f>
        <v>2.0822265487953221E-3</v>
      </c>
      <c r="J301" s="24">
        <f>VLOOKUP($A301,'Ultabursatil-392'!$A$1:$H$1545,3,0)</f>
        <v>2.1330169868041607E-3</v>
      </c>
      <c r="K301" s="24">
        <f>VLOOKUP($A301,'Corredores-5'!$A$1:$H$1257,3,0)</f>
        <v>1.002245934627056E-3</v>
      </c>
      <c r="L301" s="27" t="e">
        <f>VLOOKUP(A301,'Bancolombia-592'!$A$1:$H$677,3,0)</f>
        <v>#N/A</v>
      </c>
      <c r="M301" s="24">
        <f>VLOOKUP($A301,'ByR-2'!$A$1:$H$1035,3,0)</f>
        <v>-3.301254080970251E-4</v>
      </c>
    </row>
    <row r="302" spans="1:13" s="25" customFormat="1" ht="12">
      <c r="A302" s="23">
        <v>40843</v>
      </c>
      <c r="B302" s="26" t="e">
        <f>VLOOKUP(A302,'Afin - 47'!$A$1:$H$695,3,0)</f>
        <v>#N/A</v>
      </c>
      <c r="C302" s="24">
        <f>VLOOKUP(A302,'Asesores vres-14'!$A$1:$H$1009,3,0)</f>
        <v>1.6604509799891962E-2</v>
      </c>
      <c r="D302" s="24">
        <f>VLOOKUP(A302,'Asesores Vres-57'!$A$1:$H$987,3,0)</f>
        <v>1.791184221783557E-2</v>
      </c>
      <c r="E302" s="27">
        <f>VLOOKUP(A302,'Asesores Vres-58'!$A$1:$H$986,3,0)</f>
        <v>1.1792020607841945E-2</v>
      </c>
      <c r="F302" s="26" t="e">
        <f>VLOOKUP($A302,'Helm-81'!$A$1:$H$697,3,0)</f>
        <v>#N/A</v>
      </c>
      <c r="G302" s="24">
        <f>VLOOKUP($A302,'Alianza-4'!$A$1:$H$1012,3,0)</f>
        <v>9.3215928480590033E-3</v>
      </c>
      <c r="H302" s="24">
        <f>VLOOKUP($A302,'Serfinco-27'!$A$1:$H$983,3,0)</f>
        <v>1.0519115245157615E-2</v>
      </c>
      <c r="I302" s="24">
        <f>VLOOKUP($A302,'Correval-19677'!$A$1:$H$1070,3,0)</f>
        <v>9.9406442688276617E-3</v>
      </c>
      <c r="J302" s="24">
        <f>VLOOKUP($A302,'Ultabursatil-392'!$A$1:$H$1545,3,0)</f>
        <v>7.1055459208866269E-3</v>
      </c>
      <c r="K302" s="24">
        <f>VLOOKUP($A302,'Corredores-5'!$A$1:$H$1257,3,0)</f>
        <v>1.1022670200366295E-2</v>
      </c>
      <c r="L302" s="27" t="e">
        <f>VLOOKUP(A302,'Bancolombia-592'!$A$1:$H$677,3,0)</f>
        <v>#N/A</v>
      </c>
      <c r="M302" s="24">
        <f>VLOOKUP($A302,'ByR-2'!$A$1:$H$1035,3,0)</f>
        <v>1.7422644875022732E-2</v>
      </c>
    </row>
    <row r="303" spans="1:13" s="25" customFormat="1" ht="12">
      <c r="A303" s="23">
        <v>40844</v>
      </c>
      <c r="B303" s="26" t="e">
        <f>VLOOKUP(A303,'Afin - 47'!$A$1:$H$695,3,0)</f>
        <v>#N/A</v>
      </c>
      <c r="C303" s="24">
        <f>VLOOKUP(A303,'Asesores vres-14'!$A$1:$H$1009,3,0)</f>
        <v>-3.9491961083020161E-3</v>
      </c>
      <c r="D303" s="24">
        <f>VLOOKUP(A303,'Asesores Vres-57'!$A$1:$H$987,3,0)</f>
        <v>1.3657854499305283E-2</v>
      </c>
      <c r="E303" s="27">
        <f>VLOOKUP(A303,'Asesores Vres-58'!$A$1:$H$986,3,0)</f>
        <v>-1.9300809956903687E-3</v>
      </c>
      <c r="F303" s="26" t="e">
        <f>VLOOKUP($A303,'Helm-81'!$A$1:$H$697,3,0)</f>
        <v>#N/A</v>
      </c>
      <c r="G303" s="24">
        <f>VLOOKUP($A303,'Alianza-4'!$A$1:$H$1012,3,0)</f>
        <v>-2.9183145943277029E-3</v>
      </c>
      <c r="H303" s="24">
        <f>VLOOKUP($A303,'Serfinco-27'!$A$1:$H$983,3,0)</f>
        <v>-1.5215295644654449E-3</v>
      </c>
      <c r="I303" s="24">
        <f>VLOOKUP($A303,'Correval-19677'!$A$1:$H$1070,3,0)</f>
        <v>-1.3383345986373208E-3</v>
      </c>
      <c r="J303" s="24">
        <f>VLOOKUP($A303,'Ultabursatil-392'!$A$1:$H$1545,3,0)</f>
        <v>-2.9957006599177632E-3</v>
      </c>
      <c r="K303" s="24">
        <f>VLOOKUP($A303,'Corredores-5'!$A$1:$H$1257,3,0)</f>
        <v>-2.5744982246336165E-3</v>
      </c>
      <c r="L303" s="27" t="e">
        <f>VLOOKUP(A303,'Bancolombia-592'!$A$1:$H$677,3,0)</f>
        <v>#N/A</v>
      </c>
      <c r="M303" s="24">
        <f>VLOOKUP($A303,'ByR-2'!$A$1:$H$1035,3,0)</f>
        <v>-8.0291051332136127E-5</v>
      </c>
    </row>
    <row r="304" spans="1:13" s="25" customFormat="1" ht="12">
      <c r="A304" s="23">
        <v>40845</v>
      </c>
      <c r="B304" s="26" t="e">
        <f>VLOOKUP(A304,'Afin - 47'!$A$1:$H$695,3,0)</f>
        <v>#N/A</v>
      </c>
      <c r="C304" s="24">
        <f>VLOOKUP(A304,'Asesores vres-14'!$A$1:$H$1009,3,0)</f>
        <v>-4.85387043480764E-5</v>
      </c>
      <c r="D304" s="24">
        <f>VLOOKUP(A304,'Asesores Vres-57'!$A$1:$H$987,3,0)</f>
        <v>-3.8712984023338065E-3</v>
      </c>
      <c r="E304" s="27">
        <f>VLOOKUP(A304,'Asesores Vres-58'!$A$1:$H$986,3,0)</f>
        <v>-5.0616298152892313E-5</v>
      </c>
      <c r="F304" s="26" t="e">
        <f>VLOOKUP($A304,'Helm-81'!$A$1:$H$697,3,0)</f>
        <v>#N/A</v>
      </c>
      <c r="G304" s="24">
        <f>VLOOKUP($A304,'Alianza-4'!$A$1:$H$1012,3,0)</f>
        <v>-4.8131026914727781E-5</v>
      </c>
      <c r="H304" s="24">
        <f>VLOOKUP($A304,'Serfinco-27'!$A$1:$H$983,3,0)</f>
        <v>-1.0111938655241439E-4</v>
      </c>
      <c r="I304" s="24">
        <f>VLOOKUP($A304,'Correval-19677'!$A$1:$H$1070,3,0)</f>
        <v>-1.0986210184589891E-4</v>
      </c>
      <c r="J304" s="24">
        <f>VLOOKUP($A304,'Ultabursatil-392'!$A$1:$H$1545,3,0)</f>
        <v>-7.1411745977759678E-5</v>
      </c>
      <c r="K304" s="24">
        <f>VLOOKUP($A304,'Corredores-5'!$A$1:$H$1257,3,0)</f>
        <v>7.8248122225778782E-4</v>
      </c>
      <c r="L304" s="27" t="e">
        <f>VLOOKUP(A304,'Bancolombia-592'!$A$1:$H$677,3,0)</f>
        <v>#N/A</v>
      </c>
      <c r="M304" s="24">
        <f>VLOOKUP($A304,'ByR-2'!$A$1:$H$1035,3,0)</f>
        <v>-7.6523976094310751E-5</v>
      </c>
    </row>
    <row r="305" spans="1:13" s="25" customFormat="1" ht="12">
      <c r="A305" s="23">
        <v>40846</v>
      </c>
      <c r="B305" s="26" t="e">
        <f>VLOOKUP(A305,'Afin - 47'!$A$1:$H$695,3,0)</f>
        <v>#N/A</v>
      </c>
      <c r="C305" s="24">
        <f>VLOOKUP(A305,'Asesores vres-14'!$A$1:$H$1009,3,0)</f>
        <v>-4.8538751847568959E-5</v>
      </c>
      <c r="D305" s="24">
        <f>VLOOKUP(A305,'Asesores Vres-57'!$A$1:$H$987,3,0)</f>
        <v>-1.0313847273487761E-4</v>
      </c>
      <c r="E305" s="27">
        <f>VLOOKUP(A305,'Asesores Vres-58'!$A$1:$H$986,3,0)</f>
        <v>-5.0616422233869177E-5</v>
      </c>
      <c r="F305" s="26" t="e">
        <f>VLOOKUP($A305,'Helm-81'!$A$1:$H$697,3,0)</f>
        <v>#N/A</v>
      </c>
      <c r="G305" s="24">
        <f>VLOOKUP($A305,'Alianza-4'!$A$1:$H$1012,3,0)</f>
        <v>-4.8129271874834257E-5</v>
      </c>
      <c r="H305" s="24">
        <f>VLOOKUP($A305,'Serfinco-27'!$A$1:$H$983,3,0)</f>
        <v>-1.0111777264156377E-4</v>
      </c>
      <c r="I305" s="24">
        <f>VLOOKUP($A305,'Correval-19677'!$A$1:$H$1070,3,0)</f>
        <v>-1.0986220773390531E-4</v>
      </c>
      <c r="J305" s="24">
        <f>VLOOKUP($A305,'Ultabursatil-392'!$A$1:$H$1545,3,0)</f>
        <v>-7.1405914679462866E-5</v>
      </c>
      <c r="K305" s="24">
        <f>VLOOKUP($A305,'Corredores-5'!$A$1:$H$1257,3,0)</f>
        <v>-1.3963517668352332E-4</v>
      </c>
      <c r="L305" s="27" t="e">
        <f>VLOOKUP(A305,'Bancolombia-592'!$A$1:$H$677,3,0)</f>
        <v>#N/A</v>
      </c>
      <c r="M305" s="24">
        <f>VLOOKUP($A305,'ByR-2'!$A$1:$H$1035,3,0)</f>
        <v>-7.6500737318370315E-5</v>
      </c>
    </row>
    <row r="306" spans="1:13" s="25" customFormat="1" ht="12">
      <c r="A306" s="23">
        <v>40847</v>
      </c>
      <c r="B306" s="26" t="e">
        <f>VLOOKUP(A306,'Afin - 47'!$A$1:$H$695,3,0)</f>
        <v>#N/A</v>
      </c>
      <c r="C306" s="24">
        <f>VLOOKUP(A306,'Asesores vres-14'!$A$1:$H$1009,3,0)</f>
        <v>-1.3880121979027256E-2</v>
      </c>
      <c r="D306" s="24">
        <f>VLOOKUP(A306,'Asesores Vres-57'!$A$1:$H$987,3,0)</f>
        <v>-1.4170660700776414E-2</v>
      </c>
      <c r="E306" s="27">
        <f>VLOOKUP(A306,'Asesores Vres-58'!$A$1:$H$986,3,0)</f>
        <v>-7.8424123047022582E-3</v>
      </c>
      <c r="F306" s="26" t="e">
        <f>VLOOKUP($A306,'Helm-81'!$A$1:$H$697,3,0)</f>
        <v>#N/A</v>
      </c>
      <c r="G306" s="24">
        <f>VLOOKUP($A306,'Alianza-4'!$A$1:$H$1012,3,0)</f>
        <v>-5.2334697908839531E-3</v>
      </c>
      <c r="H306" s="24">
        <f>VLOOKUP($A306,'Serfinco-27'!$A$1:$H$983,3,0)</f>
        <v>-9.5864257259048492E-3</v>
      </c>
      <c r="I306" s="24">
        <f>VLOOKUP($A306,'Correval-19677'!$A$1:$H$1070,3,0)</f>
        <v>-1.0671620387700174E-2</v>
      </c>
      <c r="J306" s="24">
        <f>VLOOKUP($A306,'Ultabursatil-392'!$A$1:$H$1545,3,0)</f>
        <v>-4.1321436635198862E-3</v>
      </c>
      <c r="K306" s="24">
        <f>VLOOKUP($A306,'Corredores-5'!$A$1:$H$1257,3,0)</f>
        <v>-7.6581671027227682E-3</v>
      </c>
      <c r="L306" s="27" t="e">
        <f>VLOOKUP(A306,'Bancolombia-592'!$A$1:$H$677,3,0)</f>
        <v>#N/A</v>
      </c>
      <c r="M306" s="24">
        <f>VLOOKUP($A306,'ByR-2'!$A$1:$H$1035,3,0)</f>
        <v>-1.3066985889149651E-2</v>
      </c>
    </row>
    <row r="307" spans="1:13" s="25" customFormat="1" ht="12">
      <c r="A307" s="23">
        <v>40848</v>
      </c>
      <c r="B307" s="26" t="e">
        <f>VLOOKUP(A307,'Afin - 47'!$A$1:$H$695,3,0)</f>
        <v>#N/A</v>
      </c>
      <c r="C307" s="24">
        <f>VLOOKUP(A307,'Asesores vres-14'!$A$1:$H$1009,3,0)</f>
        <v>-1.7958336984682459E-2</v>
      </c>
      <c r="D307" s="24">
        <f>VLOOKUP(A307,'Asesores Vres-57'!$A$1:$H$987,3,0)</f>
        <v>-1.4119828292907248E-2</v>
      </c>
      <c r="E307" s="27">
        <f>VLOOKUP(A307,'Asesores Vres-58'!$A$1:$H$986,3,0)</f>
        <v>-1.394744332231281E-2</v>
      </c>
      <c r="F307" s="24">
        <f>VLOOKUP($A307,'Helm-81'!$A$1:$H$697,3,0)</f>
        <v>0</v>
      </c>
      <c r="G307" s="24">
        <f>VLOOKUP($A307,'Alianza-4'!$A$1:$H$1012,3,0)</f>
        <v>-1.158142393720211E-2</v>
      </c>
      <c r="H307" s="24">
        <f>VLOOKUP($A307,'Serfinco-27'!$A$1:$H$983,3,0)</f>
        <v>-1.2436931743195203E-2</v>
      </c>
      <c r="I307" s="24">
        <f>VLOOKUP($A307,'Correval-19677'!$A$1:$H$1070,3,0)</f>
        <v>-1.5840824489933979E-2</v>
      </c>
      <c r="J307" s="24">
        <f>VLOOKUP($A307,'Ultabursatil-392'!$A$1:$H$1545,3,0)</f>
        <v>-1.1345041453591442E-2</v>
      </c>
      <c r="K307" s="24">
        <f>VLOOKUP($A307,'Corredores-5'!$A$1:$H$1257,3,0)</f>
        <v>-1.4696554590706588E-2</v>
      </c>
      <c r="L307" s="27" t="e">
        <f>VLOOKUP(A307,'Bancolombia-592'!$A$1:$H$677,3,0)</f>
        <v>#N/A</v>
      </c>
      <c r="M307" s="24">
        <f>VLOOKUP($A307,'ByR-2'!$A$1:$H$1035,3,0)</f>
        <v>-2.2337631457048646E-2</v>
      </c>
    </row>
    <row r="308" spans="1:13" s="25" customFormat="1" ht="12">
      <c r="A308" s="23">
        <v>40849</v>
      </c>
      <c r="B308" s="26" t="e">
        <f>VLOOKUP(A308,'Afin - 47'!$A$1:$H$695,3,0)</f>
        <v>#N/A</v>
      </c>
      <c r="C308" s="24">
        <f>VLOOKUP(A308,'Asesores vres-14'!$A$1:$H$1009,3,0)</f>
        <v>-2.8324471753906661E-3</v>
      </c>
      <c r="D308" s="24">
        <f>VLOOKUP(A308,'Asesores Vres-57'!$A$1:$H$987,3,0)</f>
        <v>-1.904086432670235E-2</v>
      </c>
      <c r="E308" s="27">
        <f>VLOOKUP(A308,'Asesores Vres-58'!$A$1:$H$986,3,0)</f>
        <v>-9.7989306963883714E-4</v>
      </c>
      <c r="F308" s="24">
        <f>VLOOKUP($A308,'Helm-81'!$A$1:$H$697,3,0)</f>
        <v>0</v>
      </c>
      <c r="G308" s="24">
        <f>VLOOKUP($A308,'Alianza-4'!$A$1:$H$1012,3,0)</f>
        <v>7.6623865813714919E-4</v>
      </c>
      <c r="H308" s="24">
        <f>VLOOKUP($A308,'Serfinco-27'!$A$1:$H$983,3,0)</f>
        <v>-1.0321549570259071E-3</v>
      </c>
      <c r="I308" s="24">
        <f>VLOOKUP($A308,'Correval-19677'!$A$1:$H$1070,3,0)</f>
        <v>-3.1657652967191506E-3</v>
      </c>
      <c r="J308" s="24">
        <f>VLOOKUP($A308,'Ultabursatil-392'!$A$1:$H$1545,3,0)</f>
        <v>-4.1473867822203261E-3</v>
      </c>
      <c r="K308" s="24">
        <f>VLOOKUP($A308,'Corredores-5'!$A$1:$H$1257,3,0)</f>
        <v>-1.8869775141745844E-3</v>
      </c>
      <c r="L308" s="27" t="e">
        <f>VLOOKUP(A308,'Bancolombia-592'!$A$1:$H$677,3,0)</f>
        <v>#N/A</v>
      </c>
      <c r="M308" s="24">
        <f>VLOOKUP($A308,'ByR-2'!$A$1:$H$1035,3,0)</f>
        <v>-3.6448547366549873E-3</v>
      </c>
    </row>
    <row r="309" spans="1:13" s="25" customFormat="1" ht="12">
      <c r="A309" s="23">
        <v>40850</v>
      </c>
      <c r="B309" s="26" t="e">
        <f>VLOOKUP(A309,'Afin - 47'!$A$1:$H$695,3,0)</f>
        <v>#N/A</v>
      </c>
      <c r="C309" s="24">
        <f>VLOOKUP(A309,'Asesores vres-14'!$A$1:$H$1009,3,0)</f>
        <v>1.6202335987473226E-2</v>
      </c>
      <c r="D309" s="24">
        <f>VLOOKUP(A309,'Asesores Vres-57'!$A$1:$H$987,3,0)</f>
        <v>-3.5546110506038371E-3</v>
      </c>
      <c r="E309" s="27">
        <f>VLOOKUP(A309,'Asesores Vres-58'!$A$1:$H$986,3,0)</f>
        <v>1.0003885934019924E-2</v>
      </c>
      <c r="F309" s="24">
        <f>VLOOKUP($A309,'Helm-81'!$A$1:$H$697,3,0)</f>
        <v>0</v>
      </c>
      <c r="G309" s="24">
        <f>VLOOKUP($A309,'Alianza-4'!$A$1:$H$1012,3,0)</f>
        <v>4.7470623211085493E-3</v>
      </c>
      <c r="H309" s="24">
        <f>VLOOKUP($A309,'Serfinco-27'!$A$1:$H$983,3,0)</f>
        <v>9.1810154818838894E-3</v>
      </c>
      <c r="I309" s="24">
        <f>VLOOKUP($A309,'Correval-19677'!$A$1:$H$1070,3,0)</f>
        <v>7.5652104199429556E-3</v>
      </c>
      <c r="J309" s="24">
        <f>VLOOKUP($A309,'Ultabursatil-392'!$A$1:$H$1545,3,0)</f>
        <v>8.4888172440317419E-3</v>
      </c>
      <c r="K309" s="24">
        <f>VLOOKUP($A309,'Corredores-5'!$A$1:$H$1257,3,0)</f>
        <v>8.224681177555402E-3</v>
      </c>
      <c r="L309" s="27" t="e">
        <f>VLOOKUP(A309,'Bancolombia-592'!$A$1:$H$677,3,0)</f>
        <v>#N/A</v>
      </c>
      <c r="M309" s="24">
        <f>VLOOKUP($A309,'ByR-2'!$A$1:$H$1035,3,0)</f>
        <v>1.5006813642249114E-2</v>
      </c>
    </row>
    <row r="310" spans="1:13" s="25" customFormat="1" ht="12">
      <c r="A310" s="23">
        <v>40851</v>
      </c>
      <c r="B310" s="26" t="e">
        <f>VLOOKUP(A310,'Afin - 47'!$A$1:$H$695,3,0)</f>
        <v>#N/A</v>
      </c>
      <c r="C310" s="24">
        <f>VLOOKUP(A310,'Asesores vres-14'!$A$1:$H$1009,3,0)</f>
        <v>-1.6835961642085E-2</v>
      </c>
      <c r="D310" s="24">
        <f>VLOOKUP(A310,'Asesores Vres-57'!$A$1:$H$987,3,0)</f>
        <v>-1.0716652086143366E-3</v>
      </c>
      <c r="E310" s="27">
        <f>VLOOKUP(A310,'Asesores Vres-58'!$A$1:$H$986,3,0)</f>
        <v>-7.5257453859276921E-3</v>
      </c>
      <c r="F310" s="24">
        <f>VLOOKUP($A310,'Helm-81'!$A$1:$H$697,3,0)</f>
        <v>0</v>
      </c>
      <c r="G310" s="24">
        <f>VLOOKUP($A310,'Alianza-4'!$A$1:$H$1012,3,0)</f>
        <v>3.4369457621262109E-4</v>
      </c>
      <c r="H310" s="24">
        <f>VLOOKUP($A310,'Serfinco-27'!$A$1:$H$983,3,0)</f>
        <v>-8.9572276592469434E-3</v>
      </c>
      <c r="I310" s="24">
        <f>VLOOKUP($A310,'Correval-19677'!$A$1:$H$1070,3,0)</f>
        <v>-1.1072895498734242E-2</v>
      </c>
      <c r="J310" s="24">
        <f>VLOOKUP($A310,'Ultabursatil-392'!$A$1:$H$1545,3,0)</f>
        <v>-7.0070691605585234E-3</v>
      </c>
      <c r="K310" s="24">
        <f>VLOOKUP($A310,'Corredores-5'!$A$1:$H$1257,3,0)</f>
        <v>-5.3137633495431375E-3</v>
      </c>
      <c r="L310" s="27" t="e">
        <f>VLOOKUP(A310,'Bancolombia-592'!$A$1:$H$677,3,0)</f>
        <v>#N/A</v>
      </c>
      <c r="M310" s="24">
        <f>VLOOKUP($A310,'ByR-2'!$A$1:$H$1035,3,0)</f>
        <v>-1.5299189926043674E-2</v>
      </c>
    </row>
    <row r="311" spans="1:13" s="25" customFormat="1" ht="12">
      <c r="A311" s="23">
        <v>40852</v>
      </c>
      <c r="B311" s="26" t="e">
        <f>VLOOKUP(A311,'Afin - 47'!$A$1:$H$695,3,0)</f>
        <v>#N/A</v>
      </c>
      <c r="C311" s="24">
        <f>VLOOKUP(A311,'Asesores vres-14'!$A$1:$H$1009,3,0)</f>
        <v>-4.8598033439710302E-5</v>
      </c>
      <c r="D311" s="24">
        <f>VLOOKUP(A311,'Asesores Vres-57'!$A$1:$H$987,3,0)</f>
        <v>-1.6643964144090279E-2</v>
      </c>
      <c r="E311" s="27">
        <f>VLOOKUP(A311,'Asesores Vres-58'!$A$1:$H$986,3,0)</f>
        <v>-5.1448886672600894E-5</v>
      </c>
      <c r="F311" s="24">
        <f>VLOOKUP($A311,'Helm-81'!$A$1:$H$697,3,0)</f>
        <v>0</v>
      </c>
      <c r="G311" s="24">
        <f>VLOOKUP($A311,'Alianza-4'!$A$1:$H$1012,3,0)</f>
        <v>-7.0900703085018715E-5</v>
      </c>
      <c r="H311" s="24">
        <f>VLOOKUP($A311,'Serfinco-27'!$A$1:$H$983,3,0)</f>
        <v>-1.0283571812753265E-4</v>
      </c>
      <c r="I311" s="24">
        <f>VLOOKUP($A311,'Correval-19677'!$A$1:$H$1070,3,0)</f>
        <v>-1.104517607916986E-4</v>
      </c>
      <c r="J311" s="24">
        <f>VLOOKUP($A311,'Ultabursatil-392'!$A$1:$H$1545,3,0)</f>
        <v>-4.923218762916842E-5</v>
      </c>
      <c r="K311" s="24">
        <f>VLOOKUP($A311,'Corredores-5'!$A$1:$H$1257,3,0)</f>
        <v>-7.6347563340708099E-5</v>
      </c>
      <c r="L311" s="27" t="e">
        <f>VLOOKUP(A311,'Bancolombia-592'!$A$1:$H$677,3,0)</f>
        <v>#N/A</v>
      </c>
      <c r="M311" s="24">
        <f>VLOOKUP($A311,'ByR-2'!$A$1:$H$1035,3,0)</f>
        <v>-7.7489457471374899E-5</v>
      </c>
    </row>
    <row r="312" spans="1:13" s="25" customFormat="1" ht="12">
      <c r="A312" s="23">
        <v>40853</v>
      </c>
      <c r="B312" s="26" t="e">
        <f>VLOOKUP(A312,'Afin - 47'!$A$1:$H$695,3,0)</f>
        <v>#N/A</v>
      </c>
      <c r="C312" s="24">
        <f>VLOOKUP(A312,'Asesores vres-14'!$A$1:$H$1009,3,0)</f>
        <v>-4.8598084743846127E-5</v>
      </c>
      <c r="D312" s="24">
        <f>VLOOKUP(A312,'Asesores Vres-57'!$A$1:$H$987,3,0)</f>
        <v>-5.1689657014959737E-5</v>
      </c>
      <c r="E312" s="27">
        <f>VLOOKUP(A312,'Asesores Vres-58'!$A$1:$H$986,3,0)</f>
        <v>-5.1449044989974604E-5</v>
      </c>
      <c r="F312" s="24">
        <f>VLOOKUP($A312,'Helm-81'!$A$1:$H$697,3,0)</f>
        <v>0</v>
      </c>
      <c r="G312" s="24">
        <f>VLOOKUP($A312,'Alianza-4'!$A$1:$H$1012,3,0)</f>
        <v>-7.089934825288428E-5</v>
      </c>
      <c r="H312" s="24">
        <f>VLOOKUP($A312,'Serfinco-27'!$A$1:$H$983,3,0)</f>
        <v>-1.0283451991530593E-4</v>
      </c>
      <c r="I312" s="24">
        <f>VLOOKUP($A312,'Correval-19677'!$A$1:$H$1070,3,0)</f>
        <v>-1.1045206528582275E-4</v>
      </c>
      <c r="J312" s="24">
        <f>VLOOKUP($A312,'Ultabursatil-392'!$A$1:$H$1545,3,0)</f>
        <v>-4.922405811560755E-5</v>
      </c>
      <c r="K312" s="24">
        <f>VLOOKUP($A312,'Corredores-5'!$A$1:$H$1257,3,0)</f>
        <v>-1.3705295324616893E-4</v>
      </c>
      <c r="L312" s="27" t="e">
        <f>VLOOKUP(A312,'Bancolombia-592'!$A$1:$H$677,3,0)</f>
        <v>#N/A</v>
      </c>
      <c r="M312" s="24">
        <f>VLOOKUP($A312,'ByR-2'!$A$1:$H$1035,3,0)</f>
        <v>-7.7591546102072833E-5</v>
      </c>
    </row>
    <row r="313" spans="1:13" s="25" customFormat="1" ht="12">
      <c r="A313" s="23">
        <v>40854</v>
      </c>
      <c r="B313" s="26" t="e">
        <f>VLOOKUP(A313,'Afin - 47'!$A$1:$H$695,3,0)</f>
        <v>#N/A</v>
      </c>
      <c r="C313" s="24">
        <f>VLOOKUP(A313,'Asesores vres-14'!$A$1:$H$1009,3,0)</f>
        <v>-4.8598135941124017E-5</v>
      </c>
      <c r="D313" s="24">
        <f>VLOOKUP(A313,'Asesores Vres-57'!$A$1:$H$987,3,0)</f>
        <v>-1.5507452611031422E-4</v>
      </c>
      <c r="E313" s="27">
        <f>VLOOKUP(A313,'Asesores Vres-58'!$A$1:$H$986,3,0)</f>
        <v>-5.1449203195783626E-5</v>
      </c>
      <c r="F313" s="24">
        <f>VLOOKUP($A313,'Helm-81'!$A$1:$H$697,3,0)</f>
        <v>0</v>
      </c>
      <c r="G313" s="24">
        <f>VLOOKUP($A313,'Alianza-4'!$A$1:$H$1012,3,0)</f>
        <v>-7.089799277590819E-5</v>
      </c>
      <c r="H313" s="24">
        <f>VLOOKUP($A313,'Serfinco-27'!$A$1:$H$983,3,0)</f>
        <v>-1.0283328896878367E-4</v>
      </c>
      <c r="I313" s="24">
        <f>VLOOKUP($A313,'Correval-19677'!$A$1:$H$1070,3,0)</f>
        <v>-1.1045230015501615E-4</v>
      </c>
      <c r="J313" s="24">
        <f>VLOOKUP($A313,'Ultabursatil-392'!$A$1:$H$1545,3,0)</f>
        <v>-4.9215733631178311E-5</v>
      </c>
      <c r="K313" s="24">
        <f>VLOOKUP($A313,'Corredores-5'!$A$1:$H$1257,3,0)</f>
        <v>-1.3705106183221105E-4</v>
      </c>
      <c r="L313" s="27" t="e">
        <f>VLOOKUP(A313,'Bancolombia-592'!$A$1:$H$677,3,0)</f>
        <v>#N/A</v>
      </c>
      <c r="M313" s="24">
        <f>VLOOKUP($A313,'ByR-2'!$A$1:$H$1035,3,0)</f>
        <v>-7.7591819947526064E-5</v>
      </c>
    </row>
    <row r="314" spans="1:13" s="25" customFormat="1" ht="12">
      <c r="A314" s="23">
        <v>40855</v>
      </c>
      <c r="B314" s="26" t="e">
        <f>VLOOKUP(A314,'Afin - 47'!$A$1:$H$695,3,0)</f>
        <v>#N/A</v>
      </c>
      <c r="C314" s="24">
        <f>VLOOKUP(A314,'Asesores vres-14'!$A$1:$H$1009,3,0)</f>
        <v>3.485789276107004E-3</v>
      </c>
      <c r="D314" s="24">
        <f>VLOOKUP(A314,'Asesores Vres-57'!$A$1:$H$987,3,0)</f>
        <v>4.233540174886169E-3</v>
      </c>
      <c r="E314" s="27">
        <f>VLOOKUP(A314,'Asesores Vres-58'!$A$1:$H$986,3,0)</f>
        <v>3.2840114735952553E-3</v>
      </c>
      <c r="F314" s="24">
        <f>VLOOKUP($A314,'Helm-81'!$A$1:$H$697,3,0)</f>
        <v>0</v>
      </c>
      <c r="G314" s="24">
        <f>VLOOKUP($A314,'Alianza-4'!$A$1:$H$1012,3,0)</f>
        <v>-9.0908032874798331E-3</v>
      </c>
      <c r="H314" s="24">
        <f>VLOOKUP($A314,'Serfinco-27'!$A$1:$H$983,3,0)</f>
        <v>3.7732903894434951E-3</v>
      </c>
      <c r="I314" s="24">
        <f>VLOOKUP($A314,'Correval-19677'!$A$1:$H$1070,3,0)</f>
        <v>-5.3117532229777442E-5</v>
      </c>
      <c r="J314" s="24">
        <f>VLOOKUP($A314,'Ultabursatil-392'!$A$1:$H$1545,3,0)</f>
        <v>-3.9149104291653171E-4</v>
      </c>
      <c r="K314" s="24">
        <f>VLOOKUP($A314,'Corredores-5'!$A$1:$H$1257,3,0)</f>
        <v>3.0635874847411934E-3</v>
      </c>
      <c r="L314" s="27" t="e">
        <f>VLOOKUP(A314,'Bancolombia-592'!$A$1:$H$677,3,0)</f>
        <v>#N/A</v>
      </c>
      <c r="M314" s="24">
        <f>VLOOKUP($A314,'ByR-2'!$A$1:$H$1035,3,0)</f>
        <v>-5.7830640259501084E-5</v>
      </c>
    </row>
    <row r="315" spans="1:13" s="25" customFormat="1" ht="12">
      <c r="A315" s="23">
        <v>40856</v>
      </c>
      <c r="B315" s="26" t="e">
        <f>VLOOKUP(A315,'Afin - 47'!$A$1:$H$695,3,0)</f>
        <v>#N/A</v>
      </c>
      <c r="C315" s="24">
        <f>VLOOKUP(A315,'Asesores vres-14'!$A$1:$H$1009,3,0)</f>
        <v>-2.0002248558037762E-2</v>
      </c>
      <c r="D315" s="24">
        <f>VLOOKUP(A315,'Asesores Vres-57'!$A$1:$H$987,3,0)</f>
        <v>-1.5772984401534455E-2</v>
      </c>
      <c r="E315" s="27">
        <f>VLOOKUP(A315,'Asesores Vres-58'!$A$1:$H$986,3,0)</f>
        <v>-1.6124579846422758E-2</v>
      </c>
      <c r="F315" s="24">
        <f>VLOOKUP($A315,'Helm-81'!$A$1:$H$697,3,0)</f>
        <v>0</v>
      </c>
      <c r="G315" s="24">
        <f>VLOOKUP($A315,'Alianza-4'!$A$1:$H$1012,3,0)</f>
        <v>-1.0439640481624634E-2</v>
      </c>
      <c r="H315" s="24">
        <f>VLOOKUP($A315,'Serfinco-27'!$A$1:$H$983,3,0)</f>
        <v>-1.5461312958112497E-2</v>
      </c>
      <c r="I315" s="24">
        <f>VLOOKUP($A315,'Correval-19677'!$A$1:$H$1070,3,0)</f>
        <v>-1.7686202480840737E-2</v>
      </c>
      <c r="J315" s="24">
        <f>VLOOKUP($A315,'Ultabursatil-392'!$A$1:$H$1545,3,0)</f>
        <v>-1.3831400002439896E-2</v>
      </c>
      <c r="K315" s="24">
        <f>VLOOKUP($A315,'Corredores-5'!$A$1:$H$1257,3,0)</f>
        <v>-1.5653122149049757E-2</v>
      </c>
      <c r="L315" s="27" t="e">
        <f>VLOOKUP(A315,'Bancolombia-592'!$A$1:$H$677,3,0)</f>
        <v>#N/A</v>
      </c>
      <c r="M315" s="24">
        <f>VLOOKUP($A315,'ByR-2'!$A$1:$H$1035,3,0)</f>
        <v>-1.8958113981585329E-2</v>
      </c>
    </row>
    <row r="316" spans="1:13" s="25" customFormat="1" ht="12">
      <c r="A316" s="23">
        <v>40857</v>
      </c>
      <c r="B316" s="26" t="e">
        <f>VLOOKUP(A316,'Afin - 47'!$A$1:$H$695,3,0)</f>
        <v>#N/A</v>
      </c>
      <c r="C316" s="24">
        <f>VLOOKUP(A316,'Asesores vres-14'!$A$1:$H$1009,3,0)</f>
        <v>-5.6238730771129052E-3</v>
      </c>
      <c r="D316" s="24">
        <f>VLOOKUP(A316,'Asesores Vres-57'!$A$1:$H$987,3,0)</f>
        <v>-2.5085199152186571E-2</v>
      </c>
      <c r="E316" s="27">
        <f>VLOOKUP(A316,'Asesores Vres-58'!$A$1:$H$986,3,0)</f>
        <v>-5.1758277303470494E-3</v>
      </c>
      <c r="F316" s="24">
        <f>VLOOKUP($A316,'Helm-81'!$A$1:$H$697,3,0)</f>
        <v>0</v>
      </c>
      <c r="G316" s="24">
        <f>VLOOKUP($A316,'Alianza-4'!$A$1:$H$1012,3,0)</f>
        <v>-1.6293619025368555E-3</v>
      </c>
      <c r="H316" s="24">
        <f>VLOOKUP($A316,'Serfinco-27'!$A$1:$H$983,3,0)</f>
        <v>-6.4515089979571413E-3</v>
      </c>
      <c r="I316" s="24">
        <f>VLOOKUP($A316,'Correval-19677'!$A$1:$H$1070,3,0)</f>
        <v>-3.7676674378545106E-3</v>
      </c>
      <c r="J316" s="24">
        <f>VLOOKUP($A316,'Ultabursatil-392'!$A$1:$H$1545,3,0)</f>
        <v>-1.7449524521321196E-3</v>
      </c>
      <c r="K316" s="24">
        <f>VLOOKUP($A316,'Corredores-5'!$A$1:$H$1257,3,0)</f>
        <v>-4.7831511008590193E-3</v>
      </c>
      <c r="L316" s="27" t="e">
        <f>VLOOKUP(A316,'Bancolombia-592'!$A$1:$H$677,3,0)</f>
        <v>#N/A</v>
      </c>
      <c r="M316" s="24">
        <f>VLOOKUP($A316,'ByR-2'!$A$1:$H$1035,3,0)</f>
        <v>-8.9301988571941094E-3</v>
      </c>
    </row>
    <row r="317" spans="1:13" s="25" customFormat="1" ht="12">
      <c r="A317" s="23">
        <v>40858</v>
      </c>
      <c r="B317" s="26" t="e">
        <f>VLOOKUP(A317,'Afin - 47'!$A$1:$H$695,3,0)</f>
        <v>#N/A</v>
      </c>
      <c r="C317" s="24">
        <f>VLOOKUP(A317,'Asesores vres-14'!$A$1:$H$1009,3,0)</f>
        <v>1.2813687807012208E-2</v>
      </c>
      <c r="D317" s="24">
        <f>VLOOKUP(A317,'Asesores Vres-57'!$A$1:$H$987,3,0)</f>
        <v>3.236347691446307E-2</v>
      </c>
      <c r="E317" s="27">
        <f>VLOOKUP(A317,'Asesores Vres-58'!$A$1:$H$986,3,0)</f>
        <v>5.1718178265172292E-3</v>
      </c>
      <c r="F317" s="24">
        <f>VLOOKUP($A317,'Helm-81'!$A$1:$H$697,3,0)</f>
        <v>0</v>
      </c>
      <c r="G317" s="24">
        <f>VLOOKUP($A317,'Alianza-4'!$A$1:$H$1012,3,0)</f>
        <v>1.6926135866822622E-3</v>
      </c>
      <c r="H317" s="24">
        <f>VLOOKUP($A317,'Serfinco-27'!$A$1:$H$983,3,0)</f>
        <v>6.1431615339729599E-3</v>
      </c>
      <c r="I317" s="24">
        <f>VLOOKUP($A317,'Correval-19677'!$A$1:$H$1070,3,0)</f>
        <v>7.7361925117287048E-3</v>
      </c>
      <c r="J317" s="24">
        <f>VLOOKUP($A317,'Ultabursatil-392'!$A$1:$H$1545,3,0)</f>
        <v>4.3118639951530797E-3</v>
      </c>
      <c r="K317" s="24">
        <f>VLOOKUP($A317,'Corredores-5'!$A$1:$H$1257,3,0)</f>
        <v>5.4679360091349372E-3</v>
      </c>
      <c r="L317" s="27" t="e">
        <f>VLOOKUP(A317,'Bancolombia-592'!$A$1:$H$677,3,0)</f>
        <v>#N/A</v>
      </c>
      <c r="M317" s="24">
        <f>VLOOKUP($A317,'ByR-2'!$A$1:$H$1035,3,0)</f>
        <v>1.0619132747171413E-2</v>
      </c>
    </row>
    <row r="318" spans="1:13" s="25" customFormat="1" ht="12">
      <c r="A318" s="23">
        <v>40859</v>
      </c>
      <c r="B318" s="26" t="e">
        <f>VLOOKUP(A318,'Afin - 47'!$A$1:$H$695,3,0)</f>
        <v>#N/A</v>
      </c>
      <c r="C318" s="24">
        <f>VLOOKUP(A318,'Asesores vres-14'!$A$1:$H$1009,3,0)</f>
        <v>-4.7531606078393259E-5</v>
      </c>
      <c r="D318" s="24">
        <f>VLOOKUP(A318,'Asesores Vres-57'!$A$1:$H$987,3,0)</f>
        <v>1.179441998303884E-2</v>
      </c>
      <c r="E318" s="27">
        <f>VLOOKUP(A318,'Asesores Vres-58'!$A$1:$H$986,3,0)</f>
        <v>-6.1349062152311806E-5</v>
      </c>
      <c r="F318" s="24">
        <f>VLOOKUP($A318,'Helm-81'!$A$1:$H$697,3,0)</f>
        <v>0</v>
      </c>
      <c r="G318" s="24">
        <f>VLOOKUP($A318,'Alianza-4'!$A$1:$H$1012,3,0)</f>
        <v>-5.3564854999450401E-5</v>
      </c>
      <c r="H318" s="24">
        <f>VLOOKUP($A318,'Serfinco-27'!$A$1:$H$983,3,0)</f>
        <v>-1.063871655310223E-4</v>
      </c>
      <c r="I318" s="24">
        <f>VLOOKUP($A318,'Correval-19677'!$A$1:$H$1070,3,0)</f>
        <v>-1.0842872223081312E-4</v>
      </c>
      <c r="J318" s="24">
        <f>VLOOKUP($A318,'Ultabursatil-392'!$A$1:$H$1545,3,0)</f>
        <v>-6.2284730711131849E-5</v>
      </c>
      <c r="K318" s="24">
        <f>VLOOKUP($A318,'Corredores-5'!$A$1:$H$1257,3,0)</f>
        <v>-1.6435891421768211E-4</v>
      </c>
      <c r="L318" s="27" t="e">
        <f>VLOOKUP(A318,'Bancolombia-592'!$A$1:$H$677,3,0)</f>
        <v>#N/A</v>
      </c>
      <c r="M318" s="24">
        <f>VLOOKUP($A318,'ByR-2'!$A$1:$H$1035,3,0)</f>
        <v>-7.6281439572252916E-5</v>
      </c>
    </row>
    <row r="319" spans="1:13" s="25" customFormat="1" ht="12">
      <c r="A319" s="23">
        <v>40860</v>
      </c>
      <c r="B319" s="26" t="e">
        <f>VLOOKUP(A319,'Afin - 47'!$A$1:$H$695,3,0)</f>
        <v>#N/A</v>
      </c>
      <c r="C319" s="24">
        <f>VLOOKUP(A319,'Asesores vres-14'!$A$1:$H$1009,3,0)</f>
        <v>-4.7531615489115311E-5</v>
      </c>
      <c r="D319" s="24">
        <f>VLOOKUP(A319,'Asesores Vres-57'!$A$1:$H$987,3,0)</f>
        <v>-1.023556497519543E-4</v>
      </c>
      <c r="E319" s="27">
        <f>VLOOKUP(A319,'Asesores Vres-58'!$A$1:$H$986,3,0)</f>
        <v>-6.1349975352403008E-5</v>
      </c>
      <c r="F319" s="24">
        <f>VLOOKUP($A319,'Helm-81'!$A$1:$H$697,3,0)</f>
        <v>0</v>
      </c>
      <c r="G319" s="24">
        <f>VLOOKUP($A319,'Alianza-4'!$A$1:$H$1012,3,0)</f>
        <v>-5.3563314702956337E-5</v>
      </c>
      <c r="H319" s="24">
        <f>VLOOKUP($A319,'Serfinco-27'!$A$1:$H$983,3,0)</f>
        <v>-1.0642517952460812E-4</v>
      </c>
      <c r="I319" s="24">
        <f>VLOOKUP($A319,'Correval-19677'!$A$1:$H$1070,3,0)</f>
        <v>-1.0842855127324758E-4</v>
      </c>
      <c r="J319" s="24">
        <f>VLOOKUP($A319,'Ultabursatil-392'!$A$1:$H$1545,3,0)</f>
        <v>-6.2276362593707539E-5</v>
      </c>
      <c r="K319" s="24">
        <f>VLOOKUP($A319,'Corredores-5'!$A$1:$H$1257,3,0)</f>
        <v>-1.4083228754932807E-4</v>
      </c>
      <c r="L319" s="27" t="e">
        <f>VLOOKUP(A319,'Bancolombia-592'!$A$1:$H$677,3,0)</f>
        <v>#N/A</v>
      </c>
      <c r="M319" s="24">
        <f>VLOOKUP($A319,'ByR-2'!$A$1:$H$1035,3,0)</f>
        <v>-7.6224721908560959E-5</v>
      </c>
    </row>
    <row r="320" spans="1:13" s="25" customFormat="1" ht="12">
      <c r="A320" s="23">
        <v>40861</v>
      </c>
      <c r="B320" s="26" t="e">
        <f>VLOOKUP(A320,'Afin - 47'!$A$1:$H$695,3,0)</f>
        <v>#N/A</v>
      </c>
      <c r="C320" s="24">
        <f>VLOOKUP(A320,'Asesores vres-14'!$A$1:$H$1009,3,0)</f>
        <v>-4.7531624793934779E-5</v>
      </c>
      <c r="D320" s="24">
        <f>VLOOKUP(A320,'Asesores Vres-57'!$A$1:$H$987,3,0)</f>
        <v>-1.0235573410760797E-4</v>
      </c>
      <c r="E320" s="27">
        <f>VLOOKUP(A320,'Asesores Vres-58'!$A$1:$H$986,3,0)</f>
        <v>-6.1350778838699006E-5</v>
      </c>
      <c r="F320" s="24">
        <f>VLOOKUP($A320,'Helm-81'!$A$1:$H$697,3,0)</f>
        <v>0</v>
      </c>
      <c r="G320" s="24">
        <f>VLOOKUP($A320,'Alianza-4'!$A$1:$H$1012,3,0)</f>
        <v>-5.3561774005041088E-5</v>
      </c>
      <c r="H320" s="24">
        <f>VLOOKUP($A320,'Serfinco-27'!$A$1:$H$983,3,0)</f>
        <v>-1.0638626336254334E-4</v>
      </c>
      <c r="I320" s="24">
        <f>VLOOKUP($A320,'Correval-19677'!$A$1:$H$1070,3,0)</f>
        <v>-1.0842817089833029E-4</v>
      </c>
      <c r="J320" s="24">
        <f>VLOOKUP($A320,'Ultabursatil-392'!$A$1:$H$1545,3,0)</f>
        <v>-6.2267894682942266E-5</v>
      </c>
      <c r="K320" s="24">
        <f>VLOOKUP($A320,'Corredores-5'!$A$1:$H$1257,3,0)</f>
        <v>-1.4084071902521273E-4</v>
      </c>
      <c r="L320" s="27" t="e">
        <f>VLOOKUP(A320,'Bancolombia-592'!$A$1:$H$677,3,0)</f>
        <v>#N/A</v>
      </c>
      <c r="M320" s="24">
        <f>VLOOKUP($A320,'ByR-2'!$A$1:$H$1035,3,0)</f>
        <v>-7.6224799079971782E-5</v>
      </c>
    </row>
    <row r="321" spans="1:13" s="25" customFormat="1" ht="12">
      <c r="A321" s="23">
        <v>40862</v>
      </c>
      <c r="B321" s="26" t="e">
        <f>VLOOKUP(A321,'Afin - 47'!$A$1:$H$695,3,0)</f>
        <v>#N/A</v>
      </c>
      <c r="C321" s="24">
        <f>VLOOKUP(A321,'Asesores vres-14'!$A$1:$H$1009,3,0)</f>
        <v>-5.183464622081255E-3</v>
      </c>
      <c r="D321" s="24">
        <f>VLOOKUP(A321,'Asesores Vres-57'!$A$1:$H$987,3,0)</f>
        <v>-4.6442872417350985E-3</v>
      </c>
      <c r="E321" s="27">
        <f>VLOOKUP(A321,'Asesores Vres-58'!$A$1:$H$986,3,0)</f>
        <v>-1.7699519988063905E-3</v>
      </c>
      <c r="F321" s="24">
        <f>VLOOKUP($A321,'Helm-81'!$A$1:$H$697,3,0)</f>
        <v>0</v>
      </c>
      <c r="G321" s="24">
        <f>VLOOKUP($A321,'Alianza-4'!$A$1:$H$1012,3,0)</f>
        <v>-2.0459666871102782E-3</v>
      </c>
      <c r="H321" s="24">
        <f>VLOOKUP($A321,'Serfinco-27'!$A$1:$H$983,3,0)</f>
        <v>-3.1903236107240652E-3</v>
      </c>
      <c r="I321" s="24">
        <f>VLOOKUP($A321,'Correval-19677'!$A$1:$H$1070,3,0)</f>
        <v>-7.0545579874150754E-3</v>
      </c>
      <c r="J321" s="24">
        <f>VLOOKUP($A321,'Ultabursatil-392'!$A$1:$H$1545,3,0)</f>
        <v>-2.0871687819683511E-3</v>
      </c>
      <c r="K321" s="24">
        <f>VLOOKUP($A321,'Corredores-5'!$A$1:$H$1257,3,0)</f>
        <v>-3.3688589064174404E-3</v>
      </c>
      <c r="L321" s="27" t="e">
        <f>VLOOKUP(A321,'Bancolombia-592'!$A$1:$H$677,3,0)</f>
        <v>#N/A</v>
      </c>
      <c r="M321" s="24">
        <f>VLOOKUP($A321,'ByR-2'!$A$1:$H$1035,3,0)</f>
        <v>-6.2858022282168795E-3</v>
      </c>
    </row>
    <row r="322" spans="1:13" s="25" customFormat="1" ht="12">
      <c r="A322" s="23">
        <v>40863</v>
      </c>
      <c r="B322" s="26" t="e">
        <f>VLOOKUP(A322,'Afin - 47'!$A$1:$H$695,3,0)</f>
        <v>#N/A</v>
      </c>
      <c r="C322" s="24">
        <f>VLOOKUP(A322,'Asesores vres-14'!$A$1:$H$1009,3,0)</f>
        <v>-7.8496927539668769E-3</v>
      </c>
      <c r="D322" s="24">
        <f>VLOOKUP(A322,'Asesores Vres-57'!$A$1:$H$987,3,0)</f>
        <v>-1.2647961516566877E-2</v>
      </c>
      <c r="E322" s="27">
        <f>VLOOKUP(A322,'Asesores Vres-58'!$A$1:$H$986,3,0)</f>
        <v>-4.6353743107445094E-3</v>
      </c>
      <c r="F322" s="24">
        <f>VLOOKUP($A322,'Helm-81'!$A$1:$H$697,3,0)</f>
        <v>0</v>
      </c>
      <c r="G322" s="24">
        <f>VLOOKUP($A322,'Alianza-4'!$A$1:$H$1012,3,0)</f>
        <v>-2.4858979927037702E-3</v>
      </c>
      <c r="H322" s="24">
        <f>VLOOKUP($A322,'Serfinco-27'!$A$1:$H$983,3,0)</f>
        <v>-7.2883005477099097E-3</v>
      </c>
      <c r="I322" s="24">
        <f>VLOOKUP($A322,'Correval-19677'!$A$1:$H$1070,3,0)</f>
        <v>-4.6757220678228005E-3</v>
      </c>
      <c r="J322" s="24">
        <f>VLOOKUP($A322,'Ultabursatil-392'!$A$1:$H$1545,3,0)</f>
        <v>-2.9978770367087644E-3</v>
      </c>
      <c r="K322" s="24">
        <f>VLOOKUP($A322,'Corredores-5'!$A$1:$H$1257,3,0)</f>
        <v>-5.2107723549610404E-3</v>
      </c>
      <c r="L322" s="27" t="e">
        <f>VLOOKUP(A322,'Bancolombia-592'!$A$1:$H$677,3,0)</f>
        <v>#N/A</v>
      </c>
      <c r="M322" s="24">
        <f>VLOOKUP($A322,'ByR-2'!$A$1:$H$1035,3,0)</f>
        <v>-9.088965211782013E-3</v>
      </c>
    </row>
    <row r="323" spans="1:13" s="25" customFormat="1" ht="12">
      <c r="A323" s="23">
        <v>40864</v>
      </c>
      <c r="B323" s="26" t="e">
        <f>VLOOKUP(A323,'Afin - 47'!$A$1:$H$695,3,0)</f>
        <v>#N/A</v>
      </c>
      <c r="C323" s="24">
        <f>VLOOKUP(A323,'Asesores vres-14'!$A$1:$H$1009,3,0)</f>
        <v>-1.6852688927851871E-3</v>
      </c>
      <c r="D323" s="24">
        <f>VLOOKUP(A323,'Asesores Vres-57'!$A$1:$H$987,3,0)</f>
        <v>-9.6223374104218145E-3</v>
      </c>
      <c r="E323" s="27">
        <f>VLOOKUP(A323,'Asesores Vres-58'!$A$1:$H$986,3,0)</f>
        <v>-1.1263035346769862E-3</v>
      </c>
      <c r="F323" s="24">
        <f>VLOOKUP($A323,'Helm-81'!$A$1:$H$697,3,0)</f>
        <v>0</v>
      </c>
      <c r="G323" s="24">
        <f>VLOOKUP($A323,'Alianza-4'!$A$1:$H$1012,3,0)</f>
        <v>1.8122169292829687E-3</v>
      </c>
      <c r="H323" s="24">
        <f>VLOOKUP($A323,'Serfinco-27'!$A$1:$H$983,3,0)</f>
        <v>-1.4764663033758594E-3</v>
      </c>
      <c r="I323" s="24">
        <f>VLOOKUP($A323,'Correval-19677'!$A$1:$H$1070,3,0)</f>
        <v>-1.4835871595782683E-3</v>
      </c>
      <c r="J323" s="24">
        <f>VLOOKUP($A323,'Ultabursatil-392'!$A$1:$H$1545,3,0)</f>
        <v>-2.5350742438192404E-3</v>
      </c>
      <c r="K323" s="24">
        <f>VLOOKUP($A323,'Corredores-5'!$A$1:$H$1257,3,0)</f>
        <v>-1.0261531036981873E-3</v>
      </c>
      <c r="L323" s="27" t="e">
        <f>VLOOKUP(A323,'Bancolombia-592'!$A$1:$H$677,3,0)</f>
        <v>#N/A</v>
      </c>
      <c r="M323" s="24">
        <f>VLOOKUP($A323,'ByR-2'!$A$1:$H$1035,3,0)</f>
        <v>-3.2823869514599716E-3</v>
      </c>
    </row>
    <row r="324" spans="1:13" s="25" customFormat="1" ht="12">
      <c r="A324" s="23">
        <v>40865</v>
      </c>
      <c r="B324" s="26" t="e">
        <f>VLOOKUP(A324,'Afin - 47'!$A$1:$H$695,3,0)</f>
        <v>#N/A</v>
      </c>
      <c r="C324" s="24">
        <f>VLOOKUP(A324,'Asesores vres-14'!$A$1:$H$1009,3,0)</f>
        <v>-2.9191747058246657E-3</v>
      </c>
      <c r="D324" s="24">
        <f>VLOOKUP(A324,'Asesores Vres-57'!$A$1:$H$987,3,0)</f>
        <v>-4.5159704061101145E-3</v>
      </c>
      <c r="E324" s="27">
        <f>VLOOKUP(A324,'Asesores Vres-58'!$A$1:$H$986,3,0)</f>
        <v>-4.5491116293069622E-3</v>
      </c>
      <c r="F324" s="24">
        <f>VLOOKUP($A324,'Helm-81'!$A$1:$H$697,3,0)</f>
        <v>0</v>
      </c>
      <c r="G324" s="24">
        <f>VLOOKUP($A324,'Alianza-4'!$A$1:$H$1012,3,0)</f>
        <v>-6.3896845400463233E-3</v>
      </c>
      <c r="H324" s="24">
        <f>VLOOKUP($A324,'Serfinco-27'!$A$1:$H$983,3,0)</f>
        <v>-3.7238353289982479E-3</v>
      </c>
      <c r="I324" s="24">
        <f>VLOOKUP($A324,'Correval-19677'!$A$1:$H$1070,3,0)</f>
        <v>-2.8383671584306129E-3</v>
      </c>
      <c r="J324" s="24">
        <f>VLOOKUP($A324,'Ultabursatil-392'!$A$1:$H$1545,3,0)</f>
        <v>-2.3006451958098935E-3</v>
      </c>
      <c r="K324" s="24">
        <f>VLOOKUP($A324,'Corredores-5'!$A$1:$H$1257,3,0)</f>
        <v>-5.343101104330201E-3</v>
      </c>
      <c r="L324" s="27" t="e">
        <f>VLOOKUP(A324,'Bancolombia-592'!$A$1:$H$677,3,0)</f>
        <v>#N/A</v>
      </c>
      <c r="M324" s="24">
        <f>VLOOKUP($A324,'ByR-2'!$A$1:$H$1035,3,0)</f>
        <v>-2.1052224953071663E-3</v>
      </c>
    </row>
    <row r="325" spans="1:13" s="25" customFormat="1" ht="12">
      <c r="A325" s="23">
        <v>40866</v>
      </c>
      <c r="B325" s="26" t="e">
        <f>VLOOKUP(A325,'Afin - 47'!$A$1:$H$695,3,0)</f>
        <v>#N/A</v>
      </c>
      <c r="C325" s="24">
        <f>VLOOKUP(A325,'Asesores vres-14'!$A$1:$H$1009,3,0)</f>
        <v>-4.7531659359708715E-5</v>
      </c>
      <c r="D325" s="24">
        <f>VLOOKUP(A325,'Asesores Vres-57'!$A$1:$H$987,3,0)</f>
        <v>-2.9763638653849305E-3</v>
      </c>
      <c r="E325" s="24">
        <f>VLOOKUP(A325,'Asesores Vres-58'!$A$1:$H$986,3,0)</f>
        <v>-4.7531697280650716E-5</v>
      </c>
      <c r="F325" s="24">
        <f>VLOOKUP($A325,'Helm-81'!$A$1:$H$697,3,0)</f>
        <v>1.3132299999961106E-5</v>
      </c>
      <c r="G325" s="24">
        <f>VLOOKUP($A325,'Alianza-4'!$A$1:$H$1012,3,0)</f>
        <v>-5.4064765100379234E-5</v>
      </c>
      <c r="H325" s="24">
        <f>VLOOKUP($A325,'Serfinco-27'!$A$1:$H$983,3,0)</f>
        <v>-1.008364830671694E-4</v>
      </c>
      <c r="I325" s="24">
        <f>VLOOKUP($A325,'Correval-19677'!$A$1:$H$1070,3,0)</f>
        <v>-1.0635538451138389E-4</v>
      </c>
      <c r="J325" s="24">
        <f>VLOOKUP($A325,'Ultabursatil-392'!$A$1:$H$1545,3,0)</f>
        <v>-7.331759278428996E-5</v>
      </c>
      <c r="K325" s="24">
        <f>VLOOKUP($A325,'Corredores-5'!$A$1:$H$1257,3,0)</f>
        <v>-1.4473407910772513E-4</v>
      </c>
      <c r="L325" s="27" t="e">
        <f>VLOOKUP(A325,'Bancolombia-592'!$A$1:$H$677,3,0)</f>
        <v>#N/A</v>
      </c>
      <c r="M325" s="24">
        <f>VLOOKUP($A325,'ByR-2'!$A$1:$H$1035,3,0)</f>
        <v>-7.6640913328994287E-5</v>
      </c>
    </row>
    <row r="326" spans="1:13" s="25" customFormat="1" ht="12">
      <c r="A326" s="23">
        <v>40867</v>
      </c>
      <c r="B326" s="26" t="e">
        <f>VLOOKUP(A326,'Afin - 47'!$A$1:$H$695,3,0)</f>
        <v>#N/A</v>
      </c>
      <c r="C326" s="24">
        <f>VLOOKUP(A326,'Asesores vres-14'!$A$1:$H$1009,3,0)</f>
        <v>-4.7531628298480093E-5</v>
      </c>
      <c r="D326" s="24">
        <f>VLOOKUP(A326,'Asesores Vres-57'!$A$1:$H$987,3,0)</f>
        <v>-1.0056610008175336E-4</v>
      </c>
      <c r="E326" s="24">
        <f>VLOOKUP(A326,'Asesores Vres-58'!$A$1:$H$986,3,0)</f>
        <v>-4.7531625694703537E-5</v>
      </c>
      <c r="F326" s="24">
        <f>VLOOKUP($A326,'Helm-81'!$A$1:$H$697,3,0)</f>
        <v>1.3134927508190995E-5</v>
      </c>
      <c r="G326" s="24">
        <f>VLOOKUP($A326,'Alianza-4'!$A$1:$H$1012,3,0)</f>
        <v>-5.4063343394416676E-5</v>
      </c>
      <c r="H326" s="24">
        <f>VLOOKUP($A326,'Serfinco-27'!$A$1:$H$983,3,0)</f>
        <v>-1.0083481061359925E-4</v>
      </c>
      <c r="I326" s="24">
        <f>VLOOKUP($A326,'Correval-19677'!$A$1:$H$1070,3,0)</f>
        <v>-1.0635464121510536E-4</v>
      </c>
      <c r="J326" s="24">
        <f>VLOOKUP($A326,'Ultabursatil-392'!$A$1:$H$1545,3,0)</f>
        <v>-7.3312575780008624E-5</v>
      </c>
      <c r="K326" s="24">
        <f>VLOOKUP($A326,'Corredores-5'!$A$1:$H$1257,3,0)</f>
        <v>-1.4105997780848863E-4</v>
      </c>
      <c r="L326" s="27" t="e">
        <f>VLOOKUP(A326,'Bancolombia-592'!$A$1:$H$677,3,0)</f>
        <v>#N/A</v>
      </c>
      <c r="M326" s="24">
        <f>VLOOKUP($A326,'ByR-2'!$A$1:$H$1035,3,0)</f>
        <v>-7.6673314632665722E-5</v>
      </c>
    </row>
    <row r="327" spans="1:13" s="25" customFormat="1" ht="12">
      <c r="A327" s="23">
        <v>40868</v>
      </c>
      <c r="B327" s="26" t="e">
        <f>VLOOKUP(A327,'Afin - 47'!$A$1:$H$695,3,0)</f>
        <v>#N/A</v>
      </c>
      <c r="C327" s="24">
        <f>VLOOKUP(A327,'Asesores vres-14'!$A$1:$H$1009,3,0)</f>
        <v>-1.4425555573732702E-2</v>
      </c>
      <c r="D327" s="24">
        <f>VLOOKUP(A327,'Asesores Vres-57'!$A$1:$H$987,3,0)</f>
        <v>-1.3972067085896349E-2</v>
      </c>
      <c r="E327" s="24">
        <f>VLOOKUP(A327,'Asesores Vres-58'!$A$1:$H$986,3,0)</f>
        <v>-1.0835581434030555E-2</v>
      </c>
      <c r="F327" s="24">
        <f>VLOOKUP($A327,'Helm-81'!$A$1:$H$697,3,0)</f>
        <v>1.3164654198879586E-5</v>
      </c>
      <c r="G327" s="24">
        <f>VLOOKUP($A327,'Alianza-4'!$A$1:$H$1012,3,0)</f>
        <v>-8.9726004561322542E-3</v>
      </c>
      <c r="H327" s="24">
        <f>VLOOKUP($A327,'Serfinco-27'!$A$1:$H$983,3,0)</f>
        <v>-1.1567430817301015E-2</v>
      </c>
      <c r="I327" s="24">
        <f>VLOOKUP($A327,'Correval-19677'!$A$1:$H$1070,3,0)</f>
        <v>-1.3412729151633915E-2</v>
      </c>
      <c r="J327" s="24">
        <f>VLOOKUP($A327,'Ultabursatil-392'!$A$1:$H$1545,3,0)</f>
        <v>-1.0625724623695843E-2</v>
      </c>
      <c r="K327" s="24">
        <f>VLOOKUP($A327,'Corredores-5'!$A$1:$H$1257,3,0)</f>
        <v>-1.2158286778222057E-2</v>
      </c>
      <c r="L327" s="27" t="e">
        <f>VLOOKUP(A327,'Bancolombia-592'!$A$1:$H$677,3,0)</f>
        <v>#N/A</v>
      </c>
      <c r="M327" s="24">
        <f>VLOOKUP($A327,'ByR-2'!$A$1:$H$1035,3,0)</f>
        <v>-1.8545291069012294E-2</v>
      </c>
    </row>
    <row r="328" spans="1:13" s="25" customFormat="1" ht="12">
      <c r="A328" s="23">
        <v>40869</v>
      </c>
      <c r="B328" s="26" t="e">
        <f>VLOOKUP(A328,'Afin - 47'!$A$1:$H$695,3,0)</f>
        <v>#N/A</v>
      </c>
      <c r="C328" s="24">
        <f>VLOOKUP(A328,'Asesores vres-14'!$A$1:$H$1009,3,0)</f>
        <v>-1.5533196622953367E-3</v>
      </c>
      <c r="D328" s="24">
        <f>VLOOKUP(A328,'Asesores Vres-57'!$A$1:$H$987,3,0)</f>
        <v>-1.5656360398731046E-2</v>
      </c>
      <c r="E328" s="24">
        <f>VLOOKUP(A328,'Asesores Vres-58'!$A$1:$H$986,3,0)</f>
        <v>-5.2569981121491517E-3</v>
      </c>
      <c r="F328" s="24">
        <f>VLOOKUP($A328,'Helm-81'!$A$1:$H$697,3,0)</f>
        <v>1.3164480892859028E-5</v>
      </c>
      <c r="G328" s="24">
        <f>VLOOKUP($A328,'Alianza-4'!$A$1:$H$1012,3,0)</f>
        <v>-7.2297818214175375E-3</v>
      </c>
      <c r="H328" s="24">
        <f>VLOOKUP($A328,'Serfinco-27'!$A$1:$H$983,3,0)</f>
        <v>-4.0798994658801466E-3</v>
      </c>
      <c r="I328" s="24">
        <f>VLOOKUP($A328,'Correval-19677'!$A$1:$H$1070,3,0)</f>
        <v>-2.8553002887697731E-3</v>
      </c>
      <c r="J328" s="24">
        <f>VLOOKUP($A328,'Ultabursatil-392'!$A$1:$H$1545,3,0)</f>
        <v>-3.9899571372521746E-3</v>
      </c>
      <c r="K328" s="24">
        <f>VLOOKUP($A328,'Corredores-5'!$A$1:$H$1257,3,0)</f>
        <v>-8.5851074569116784E-3</v>
      </c>
      <c r="L328" s="27" t="e">
        <f>VLOOKUP(A328,'Bancolombia-592'!$A$1:$H$677,3,0)</f>
        <v>#N/A</v>
      </c>
      <c r="M328" s="24">
        <f>VLOOKUP($A328,'ByR-2'!$A$1:$H$1035,3,0)</f>
        <v>-5.4466768060707441E-3</v>
      </c>
    </row>
    <row r="329" spans="1:13" s="25" customFormat="1" ht="12">
      <c r="A329" s="23">
        <v>40870</v>
      </c>
      <c r="B329" s="26" t="e">
        <f>VLOOKUP(A329,'Afin - 47'!$A$1:$H$695,3,0)</f>
        <v>#N/A</v>
      </c>
      <c r="C329" s="24">
        <f>VLOOKUP(A329,'Asesores vres-14'!$A$1:$H$1009,3,0)</f>
        <v>-2.467411945682917E-2</v>
      </c>
      <c r="D329" s="24">
        <f>VLOOKUP(A329,'Asesores Vres-57'!$A$1:$H$987,3,0)</f>
        <v>-2.614859906657608E-2</v>
      </c>
      <c r="E329" s="24">
        <f>VLOOKUP(A329,'Asesores Vres-58'!$A$1:$H$986,3,0)</f>
        <v>-2.581467866274113E-2</v>
      </c>
      <c r="F329" s="24">
        <f>VLOOKUP($A329,'Helm-81'!$A$1:$H$697,3,0)</f>
        <v>1.3194106024347108E-5</v>
      </c>
      <c r="G329" s="24">
        <f>VLOOKUP($A329,'Alianza-4'!$A$1:$H$1012,3,0)</f>
        <v>-2.2611516139831599E-2</v>
      </c>
      <c r="H329" s="24">
        <f>VLOOKUP($A329,'Serfinco-27'!$A$1:$H$983,3,0)</f>
        <v>-2.4108002437532489E-2</v>
      </c>
      <c r="I329" s="24">
        <f>VLOOKUP($A329,'Correval-19677'!$A$1:$H$1070,3,0)</f>
        <v>-2.655355881151885E-2</v>
      </c>
      <c r="J329" s="24">
        <f>VLOOKUP($A329,'Ultabursatil-392'!$A$1:$H$1545,3,0)</f>
        <v>-1.7873417290175345E-2</v>
      </c>
      <c r="K329" s="24">
        <f>VLOOKUP($A329,'Corredores-5'!$A$1:$H$1257,3,0)</f>
        <v>-2.5639307242260899E-2</v>
      </c>
      <c r="L329" s="27" t="e">
        <f>VLOOKUP(A329,'Bancolombia-592'!$A$1:$H$677,3,0)</f>
        <v>#N/A</v>
      </c>
      <c r="M329" s="24">
        <f>VLOOKUP($A329,'ByR-2'!$A$1:$H$1035,3,0)</f>
        <v>-2.6961846596579939E-2</v>
      </c>
    </row>
    <row r="330" spans="1:13" s="25" customFormat="1" ht="12">
      <c r="A330" s="23">
        <v>40871</v>
      </c>
      <c r="B330" s="26" t="e">
        <f>VLOOKUP(A330,'Afin - 47'!$A$1:$H$695,3,0)</f>
        <v>#N/A</v>
      </c>
      <c r="C330" s="24">
        <f>VLOOKUP(A330,'Asesores vres-14'!$A$1:$H$1009,3,0)</f>
        <v>1.3099666875515102E-3</v>
      </c>
      <c r="D330" s="24">
        <f>VLOOKUP(A330,'Asesores Vres-57'!$A$1:$H$987,3,0)</f>
        <v>-2.330599444056726E-2</v>
      </c>
      <c r="E330" s="24">
        <f>VLOOKUP(A330,'Asesores Vres-58'!$A$1:$H$986,3,0)</f>
        <v>-2.9680222208648579E-3</v>
      </c>
      <c r="F330" s="24">
        <f>VLOOKUP($A330,'Helm-81'!$A$1:$H$697,3,0)</f>
        <v>1.3193931942210184E-5</v>
      </c>
      <c r="G330" s="24">
        <f>VLOOKUP($A330,'Alianza-4'!$A$1:$H$1012,3,0)</f>
        <v>-3.2242651867716026E-3</v>
      </c>
      <c r="H330" s="24">
        <f>VLOOKUP($A330,'Serfinco-27'!$A$1:$H$983,3,0)</f>
        <v>-2.0052617387287543E-3</v>
      </c>
      <c r="I330" s="24">
        <f>VLOOKUP($A330,'Correval-19677'!$A$1:$H$1070,3,0)</f>
        <v>-2.8719261029241227E-3</v>
      </c>
      <c r="J330" s="24">
        <f>VLOOKUP($A330,'Ultabursatil-392'!$A$1:$H$1545,3,0)</f>
        <v>-1.9736732995857525E-3</v>
      </c>
      <c r="K330" s="24">
        <f>VLOOKUP($A330,'Corredores-5'!$A$1:$H$1257,3,0)</f>
        <v>-5.251884241754678E-3</v>
      </c>
      <c r="L330" s="27" t="e">
        <f>VLOOKUP(A330,'Bancolombia-592'!$A$1:$H$677,3,0)</f>
        <v>#N/A</v>
      </c>
      <c r="M330" s="24">
        <f>VLOOKUP($A330,'ByR-2'!$A$1:$H$1035,3,0)</f>
        <v>1.5389217803799895E-3</v>
      </c>
    </row>
    <row r="331" spans="1:13" s="25" customFormat="1" ht="12">
      <c r="A331" s="23">
        <v>40872</v>
      </c>
      <c r="B331" s="26" t="e">
        <f>VLOOKUP(A331,'Afin - 47'!$A$1:$H$695,3,0)</f>
        <v>#N/A</v>
      </c>
      <c r="C331" s="24">
        <f>VLOOKUP(A331,'Asesores vres-14'!$A$1:$H$1009,3,0)</f>
        <v>-5.6945141876944632E-4</v>
      </c>
      <c r="D331" s="24">
        <f>VLOOKUP(A331,'Asesores Vres-57'!$A$1:$H$987,3,0)</f>
        <v>1.6962525361256969E-3</v>
      </c>
      <c r="E331" s="24">
        <f>VLOOKUP(A331,'Asesores Vres-58'!$A$1:$H$986,3,0)</f>
        <v>-6.239287310335343E-3</v>
      </c>
      <c r="F331" s="24">
        <f>VLOOKUP($A331,'Helm-81'!$A$1:$H$697,3,0)</f>
        <v>1.3223655503077969E-5</v>
      </c>
      <c r="G331" s="24">
        <f>VLOOKUP($A331,'Alianza-4'!$A$1:$H$1012,3,0)</f>
        <v>-6.3155743901200795E-3</v>
      </c>
      <c r="H331" s="24">
        <f>VLOOKUP($A331,'Serfinco-27'!$A$1:$H$983,3,0)</f>
        <v>-3.6741624150797214E-3</v>
      </c>
      <c r="I331" s="24">
        <f>VLOOKUP($A331,'Correval-19677'!$A$1:$H$1070,3,0)</f>
        <v>-4.0956367323850091E-3</v>
      </c>
      <c r="J331" s="24">
        <f>VLOOKUP($A331,'Ultabursatil-392'!$A$1:$H$1545,3,0)</f>
        <v>-1.8877851403277229E-3</v>
      </c>
      <c r="K331" s="24">
        <f>VLOOKUP($A331,'Corredores-5'!$A$1:$H$1257,3,0)</f>
        <v>-5.7810832973856727E-3</v>
      </c>
      <c r="L331" s="27" t="e">
        <f>VLOOKUP(A331,'Bancolombia-592'!$A$1:$H$677,3,0)</f>
        <v>#N/A</v>
      </c>
      <c r="M331" s="24">
        <f>VLOOKUP($A331,'ByR-2'!$A$1:$H$1035,3,0)</f>
        <v>2.587514614549077E-3</v>
      </c>
    </row>
    <row r="332" spans="1:13" s="25" customFormat="1" ht="12">
      <c r="A332" s="23">
        <v>40873</v>
      </c>
      <c r="B332" s="26" t="e">
        <f>VLOOKUP(A332,'Afin - 47'!$A$1:$H$695,3,0)</f>
        <v>#N/A</v>
      </c>
      <c r="C332" s="24">
        <f>VLOOKUP(A332,'Asesores vres-14'!$A$1:$H$1009,3,0)</f>
        <v>-4.7531624818487418E-5</v>
      </c>
      <c r="D332" s="24">
        <f>VLOOKUP(A332,'Asesores Vres-57'!$A$1:$H$987,3,0)</f>
        <v>2.8429639203391923E-4</v>
      </c>
      <c r="E332" s="24">
        <f>VLOOKUP(A332,'Asesores Vres-58'!$A$1:$H$986,3,0)</f>
        <v>-4.7531629331531342E-5</v>
      </c>
      <c r="F332" s="24">
        <f>VLOOKUP($A332,'Helm-81'!$A$1:$H$697,3,0)</f>
        <v>-9.7925170153641606E-5</v>
      </c>
      <c r="G332" s="24">
        <f>VLOOKUP($A332,'Alianza-4'!$A$1:$H$1012,3,0)</f>
        <v>-5.4191145556197171E-5</v>
      </c>
      <c r="H332" s="24">
        <f>VLOOKUP($A332,'Serfinco-27'!$A$1:$H$983,3,0)</f>
        <v>-1.0124387270832185E-4</v>
      </c>
      <c r="I332" s="24">
        <f>VLOOKUP($A332,'Correval-19677'!$A$1:$H$1070,3,0)</f>
        <v>-1.0609190206584413E-4</v>
      </c>
      <c r="J332" s="24">
        <f>VLOOKUP($A332,'Ultabursatil-392'!$A$1:$H$1545,3,0)</f>
        <v>-7.0401485748536059E-5</v>
      </c>
      <c r="K332" s="24">
        <f>VLOOKUP($A332,'Corredores-5'!$A$1:$H$1257,3,0)</f>
        <v>-9.8856555396554475E-5</v>
      </c>
      <c r="L332" s="27" t="e">
        <f>VLOOKUP(A332,'Bancolombia-592'!$A$1:$H$677,3,0)</f>
        <v>#N/A</v>
      </c>
      <c r="M332" s="24">
        <f>VLOOKUP($A332,'ByR-2'!$A$1:$H$1035,3,0)</f>
        <v>-6.2505136561250371E-5</v>
      </c>
    </row>
    <row r="333" spans="1:13" s="25" customFormat="1" ht="12">
      <c r="A333" s="23">
        <v>40874</v>
      </c>
      <c r="B333" s="26" t="e">
        <f>VLOOKUP(A333,'Afin - 47'!$A$1:$H$695,3,0)</f>
        <v>#N/A</v>
      </c>
      <c r="C333" s="24">
        <f>VLOOKUP(A333,'Asesores vres-14'!$A$1:$H$1009,3,0)</f>
        <v>-4.7531675928211693E-5</v>
      </c>
      <c r="D333" s="24">
        <f>VLOOKUP(A333,'Asesores Vres-57'!$A$1:$H$987,3,0)</f>
        <v>-1.0056616462600884E-4</v>
      </c>
      <c r="E333" s="24">
        <f>VLOOKUP(A333,'Asesores Vres-58'!$A$1:$H$986,3,0)</f>
        <v>-4.7531667954764914E-5</v>
      </c>
      <c r="F333" s="24">
        <f>VLOOKUP($A333,'Helm-81'!$A$1:$H$697,3,0)</f>
        <v>-9.7921860357716724E-5</v>
      </c>
      <c r="G333" s="24">
        <f>VLOOKUP($A333,'Alianza-4'!$A$1:$H$1012,3,0)</f>
        <v>-5.4189742729789332E-5</v>
      </c>
      <c r="H333" s="24">
        <f>VLOOKUP($A333,'Serfinco-27'!$A$1:$H$983,3,0)</f>
        <v>-1.0124228089310418E-4</v>
      </c>
      <c r="I333" s="24">
        <f>VLOOKUP($A333,'Correval-19677'!$A$1:$H$1070,3,0)</f>
        <v>-1.060909977950976E-4</v>
      </c>
      <c r="J333" s="24">
        <f>VLOOKUP($A333,'Ultabursatil-392'!$A$1:$H$1545,3,0)</f>
        <v>-7.0394839373085174E-5</v>
      </c>
      <c r="K333" s="24">
        <f>VLOOKUP($A333,'Corredores-5'!$A$1:$H$1257,3,0)</f>
        <v>-1.4695763212453096E-4</v>
      </c>
      <c r="L333" s="27" t="e">
        <f>VLOOKUP(A333,'Bancolombia-592'!$A$1:$H$677,3,0)</f>
        <v>#N/A</v>
      </c>
      <c r="M333" s="24">
        <f>VLOOKUP($A333,'ByR-2'!$A$1:$H$1035,3,0)</f>
        <v>-6.2505159159625297E-5</v>
      </c>
    </row>
    <row r="334" spans="1:13" s="25" customFormat="1" ht="12">
      <c r="A334" s="23">
        <v>40875</v>
      </c>
      <c r="B334" s="26" t="e">
        <f>VLOOKUP(A334,'Afin - 47'!$A$1:$H$695,3,0)</f>
        <v>#N/A</v>
      </c>
      <c r="C334" s="24">
        <f>VLOOKUP(A334,'Asesores vres-14'!$A$1:$H$1009,3,0)</f>
        <v>2.7542399444534637E-2</v>
      </c>
      <c r="D334" s="24">
        <f>VLOOKUP(A334,'Asesores Vres-57'!$A$1:$H$987,3,0)</f>
        <v>2.7560928528304812E-2</v>
      </c>
      <c r="E334" s="24">
        <f>VLOOKUP(A334,'Asesores Vres-58'!$A$1:$H$986,3,0)</f>
        <v>2.0503021475463751E-2</v>
      </c>
      <c r="F334" s="24">
        <f>VLOOKUP($A334,'Helm-81'!$A$1:$H$697,3,0)</f>
        <v>2.4639674049449122E-2</v>
      </c>
      <c r="G334" s="24">
        <f>VLOOKUP($A334,'Alianza-4'!$A$1:$H$1012,3,0)</f>
        <v>1.4616871846177963E-2</v>
      </c>
      <c r="H334" s="24">
        <f>VLOOKUP($A334,'Serfinco-27'!$A$1:$H$983,3,0)</f>
        <v>1.8941779895128907E-2</v>
      </c>
      <c r="I334" s="24">
        <f>VLOOKUP($A334,'Correval-19677'!$A$1:$H$1070,3,0)</f>
        <v>1.8210435314744356E-2</v>
      </c>
      <c r="J334" s="24">
        <f>VLOOKUP($A334,'Ultabursatil-392'!$A$1:$H$1545,3,0)</f>
        <v>1.3085543029640977E-2</v>
      </c>
      <c r="K334" s="24">
        <f>VLOOKUP($A334,'Corredores-5'!$A$1:$H$1257,3,0)</f>
        <v>1.8657572739264754E-2</v>
      </c>
      <c r="L334" s="27" t="e">
        <f>VLOOKUP(A334,'Bancolombia-592'!$A$1:$H$677,3,0)</f>
        <v>#N/A</v>
      </c>
      <c r="M334" s="24">
        <f>VLOOKUP($A334,'ByR-2'!$A$1:$H$1035,3,0)</f>
        <v>1.3513781963883021E-2</v>
      </c>
    </row>
    <row r="335" spans="1:13" s="25" customFormat="1" ht="12">
      <c r="A335" s="23">
        <v>40876</v>
      </c>
      <c r="B335" s="26" t="e">
        <f>VLOOKUP(A335,'Afin - 47'!$A$1:$H$695,3,0)</f>
        <v>#N/A</v>
      </c>
      <c r="C335" s="24">
        <f>VLOOKUP(A335,'Asesores vres-14'!$A$1:$H$1009,3,0)</f>
        <v>2.2011043593306292E-3</v>
      </c>
      <c r="D335" s="24">
        <f>VLOOKUP(A335,'Asesores Vres-57'!$A$1:$H$987,3,0)</f>
        <v>3.0353365475532728E-2</v>
      </c>
      <c r="E335" s="24">
        <f>VLOOKUP(A335,'Asesores Vres-58'!$A$1:$H$986,3,0)</f>
        <v>8.3805776056211992E-3</v>
      </c>
      <c r="F335" s="24">
        <f>VLOOKUP($A335,'Helm-81'!$A$1:$H$697,3,0)</f>
        <v>6.7997765420015847E-3</v>
      </c>
      <c r="G335" s="24">
        <f>VLOOKUP($A335,'Alianza-4'!$A$1:$H$1012,3,0)</f>
        <v>1.2498682554855796E-2</v>
      </c>
      <c r="H335" s="24">
        <f>VLOOKUP($A335,'Serfinco-27'!$A$1:$H$983,3,0)</f>
        <v>6.2648705379509499E-3</v>
      </c>
      <c r="I335" s="24">
        <f>VLOOKUP($A335,'Correval-19677'!$A$1:$H$1070,3,0)</f>
        <v>8.5605550003697347E-3</v>
      </c>
      <c r="J335" s="24">
        <f>VLOOKUP($A335,'Ultabursatil-392'!$A$1:$H$1545,3,0)</f>
        <v>6.1240885038623284E-3</v>
      </c>
      <c r="K335" s="24">
        <f>VLOOKUP($A335,'Corredores-5'!$A$1:$H$1257,3,0)</f>
        <v>8.3855588311267434E-3</v>
      </c>
      <c r="L335" s="27" t="e">
        <f>VLOOKUP(A335,'Bancolombia-592'!$A$1:$H$677,3,0)</f>
        <v>#N/A</v>
      </c>
      <c r="M335" s="24">
        <f>VLOOKUP($A335,'ByR-2'!$A$1:$H$1035,3,0)</f>
        <v>3.1907162925838496E-3</v>
      </c>
    </row>
    <row r="336" spans="1:13" s="25" customFormat="1" ht="12">
      <c r="A336" s="23">
        <v>40877</v>
      </c>
      <c r="B336" s="26" t="e">
        <f>VLOOKUP(A336,'Afin - 47'!$A$1:$H$695,3,0)</f>
        <v>#N/A</v>
      </c>
      <c r="C336" s="24">
        <f>VLOOKUP(A336,'Asesores vres-14'!$A$1:$H$1009,3,0)</f>
        <v>3.0839075512664245E-2</v>
      </c>
      <c r="D336" s="24">
        <f>VLOOKUP(A336,'Asesores Vres-57'!$A$1:$H$987,3,0)</f>
        <v>3.5744776937970318E-2</v>
      </c>
      <c r="E336" s="24">
        <f>VLOOKUP(A336,'Asesores Vres-58'!$A$1:$H$986,3,0)</f>
        <v>6.7729272703734203E-2</v>
      </c>
      <c r="F336" s="24">
        <f>VLOOKUP($A336,'Helm-81'!$A$1:$H$697,3,0)</f>
        <v>1.2462586779266557E-2</v>
      </c>
      <c r="G336" s="24">
        <f>VLOOKUP($A336,'Alianza-4'!$A$1:$H$1012,3,0)</f>
        <v>2.2565668153892833E-2</v>
      </c>
      <c r="H336" s="24">
        <f>VLOOKUP($A336,'Serfinco-27'!$A$1:$H$983,3,0)</f>
        <v>2.0315344278040524E-2</v>
      </c>
      <c r="I336" s="24">
        <f>VLOOKUP($A336,'Correval-19677'!$A$1:$H$1070,3,0)</f>
        <v>2.6126713228406481E-2</v>
      </c>
      <c r="J336" s="24">
        <f>VLOOKUP($A336,'Ultabursatil-392'!$A$1:$H$1545,3,0)</f>
        <v>1.9204938958466863E-2</v>
      </c>
      <c r="K336" s="24">
        <f>VLOOKUP($A336,'Corredores-5'!$A$1:$H$1257,3,0)</f>
        <v>2.1945717713654118E-2</v>
      </c>
      <c r="L336" s="27" t="e">
        <f>VLOOKUP(A336,'Bancolombia-592'!$A$1:$H$677,3,0)</f>
        <v>#N/A</v>
      </c>
      <c r="M336" s="24">
        <f>VLOOKUP($A336,'ByR-2'!$A$1:$H$1035,3,0)</f>
        <v>2.3777721305862514E-2</v>
      </c>
    </row>
    <row r="337" spans="1:13" s="25" customFormat="1" ht="12">
      <c r="A337" s="23">
        <v>40878</v>
      </c>
      <c r="B337" s="26" t="e">
        <f>VLOOKUP(A337,'Afin - 47'!$A$1:$H$695,3,0)</f>
        <v>#N/A</v>
      </c>
      <c r="C337" s="24">
        <f>VLOOKUP(A337,'Asesores vres-14'!$A$1:$H$1009,3,0)</f>
        <v>2.8045161871381567E-4</v>
      </c>
      <c r="D337" s="24">
        <f>VLOOKUP(A337,'Asesores Vres-57'!$A$1:$H$987,3,0)</f>
        <v>3.357464526272845E-2</v>
      </c>
      <c r="E337" s="24">
        <f>VLOOKUP(A337,'Asesores Vres-58'!$A$1:$H$986,3,0)</f>
        <v>8.7768539131589506E-3</v>
      </c>
      <c r="F337" s="24">
        <f>VLOOKUP($A337,'Helm-81'!$A$1:$H$697,3,0)</f>
        <v>4.0463950012448414E-3</v>
      </c>
      <c r="G337" s="24">
        <f>VLOOKUP($A337,'Alianza-4'!$A$1:$H$1012,3,0)</f>
        <v>7.4765658784310875E-3</v>
      </c>
      <c r="H337" s="24">
        <f>VLOOKUP($A337,'Serfinco-27'!$A$1:$H$983,3,0)</f>
        <v>8.1421003435192176E-3</v>
      </c>
      <c r="I337" s="24">
        <f>VLOOKUP($A337,'Correval-19677'!$A$1:$H$1070,3,0)</f>
        <v>6.2380258556299093E-3</v>
      </c>
      <c r="J337" s="24">
        <f>VLOOKUP($A337,'Ultabursatil-392'!$A$1:$H$1545,3,0)</f>
        <v>2.6629991168890528E-3</v>
      </c>
      <c r="K337" s="24">
        <f>VLOOKUP($A337,'Corredores-5'!$A$1:$H$1257,3,0)</f>
        <v>8.9601260942192146E-3</v>
      </c>
      <c r="L337" s="27" t="e">
        <f>VLOOKUP(A337,'Bancolombia-592'!$A$1:$H$677,3,0)</f>
        <v>#N/A</v>
      </c>
      <c r="M337" s="24">
        <f>VLOOKUP($A337,'ByR-2'!$A$1:$H$1035,3,0)</f>
        <v>-2.3672199040349964E-3</v>
      </c>
    </row>
    <row r="338" spans="1:13" s="25" customFormat="1" ht="12">
      <c r="A338" s="23">
        <v>40879</v>
      </c>
      <c r="B338" s="26" t="e">
        <f>VLOOKUP(A338,'Afin - 47'!$A$1:$H$695,3,0)</f>
        <v>#N/A</v>
      </c>
      <c r="C338" s="24">
        <f>VLOOKUP(A338,'Asesores vres-14'!$A$1:$H$1009,3,0)</f>
        <v>6.826493301276498E-3</v>
      </c>
      <c r="D338" s="24">
        <f>VLOOKUP(A338,'Asesores Vres-57'!$A$1:$H$987,3,0)</f>
        <v>8.3180257238811822E-3</v>
      </c>
      <c r="E338" s="24">
        <f>VLOOKUP(A338,'Asesores Vres-58'!$A$1:$H$986,3,0)</f>
        <v>6.8939562227154369E-3</v>
      </c>
      <c r="F338" s="24">
        <f>VLOOKUP($A338,'Helm-81'!$A$1:$H$697,3,0)</f>
        <v>8.5980476183444895E-3</v>
      </c>
      <c r="G338" s="24">
        <f>VLOOKUP($A338,'Alianza-4'!$A$1:$H$1012,3,0)</f>
        <v>5.5409150080855769E-3</v>
      </c>
      <c r="H338" s="24">
        <f>VLOOKUP($A338,'Serfinco-27'!$A$1:$H$983,3,0)</f>
        <v>6.284905953892049E-3</v>
      </c>
      <c r="I338" s="24">
        <f>VLOOKUP($A338,'Correval-19677'!$A$1:$H$1070,3,0)</f>
        <v>2.9661995380566531E-3</v>
      </c>
      <c r="J338" s="24">
        <f>VLOOKUP($A338,'Ultabursatil-392'!$A$1:$H$1545,3,0)</f>
        <v>6.6104575400052733E-3</v>
      </c>
      <c r="K338" s="24">
        <f>VLOOKUP($A338,'Corredores-5'!$A$1:$H$1257,3,0)</f>
        <v>8.3320448100412236E-3</v>
      </c>
      <c r="L338" s="27" t="e">
        <f>VLOOKUP(A338,'Bancolombia-592'!$A$1:$H$677,3,0)</f>
        <v>#N/A</v>
      </c>
      <c r="M338" s="24">
        <f>VLOOKUP($A338,'ByR-2'!$A$1:$H$1035,3,0)</f>
        <v>9.3899672019554599E-4</v>
      </c>
    </row>
    <row r="339" spans="1:13" s="25" customFormat="1" ht="12">
      <c r="A339" s="23">
        <v>40880</v>
      </c>
      <c r="B339" s="26" t="e">
        <f>VLOOKUP(A339,'Afin - 47'!$A$1:$H$695,3,0)</f>
        <v>#N/A</v>
      </c>
      <c r="C339" s="24">
        <f>VLOOKUP(A339,'Asesores vres-14'!$A$1:$H$1009,3,0)</f>
        <v>-4.7531668903557079E-5</v>
      </c>
      <c r="D339" s="24">
        <f>VLOOKUP(A339,'Asesores Vres-57'!$A$1:$H$987,3,0)</f>
        <v>7.7005118842484776E-3</v>
      </c>
      <c r="E339" s="24">
        <f>VLOOKUP(A339,'Asesores Vres-58'!$A$1:$H$986,3,0)</f>
        <v>-4.7531665848103307E-5</v>
      </c>
      <c r="F339" s="24">
        <f>VLOOKUP($A339,'Helm-81'!$A$1:$H$697,3,0)</f>
        <v>-1.0652716968145025E-4</v>
      </c>
      <c r="G339" s="24">
        <f>VLOOKUP($A339,'Alianza-4'!$A$1:$H$1012,3,0)</f>
        <v>-5.145782626775311E-5</v>
      </c>
      <c r="H339" s="24">
        <f>VLOOKUP($A339,'Serfinco-27'!$A$1:$H$983,3,0)</f>
        <v>-1.0179341502680389E-4</v>
      </c>
      <c r="I339" s="24">
        <f>VLOOKUP($A339,'Correval-19677'!$A$1:$H$1070,3,0)</f>
        <v>-1.0634047550474086E-4</v>
      </c>
      <c r="J339" s="24">
        <f>VLOOKUP($A339,'Ultabursatil-392'!$A$1:$H$1545,3,0)</f>
        <v>-6.3478478661954641E-5</v>
      </c>
      <c r="K339" s="24">
        <f>VLOOKUP($A339,'Corredores-5'!$A$1:$H$1257,3,0)</f>
        <v>-1.3615864208043306E-4</v>
      </c>
      <c r="L339" s="27" t="e">
        <f>VLOOKUP(A339,'Bancolombia-592'!$A$1:$H$677,3,0)</f>
        <v>#N/A</v>
      </c>
      <c r="M339" s="24">
        <f>VLOOKUP($A339,'ByR-2'!$A$1:$H$1035,3,0)</f>
        <v>-8.6759655751509165E-5</v>
      </c>
    </row>
    <row r="340" spans="1:13" s="25" customFormat="1" ht="12">
      <c r="A340" s="23">
        <v>40881</v>
      </c>
      <c r="B340" s="26" t="e">
        <f>VLOOKUP(A340,'Afin - 47'!$A$1:$H$695,3,0)</f>
        <v>#N/A</v>
      </c>
      <c r="C340" s="24">
        <f>VLOOKUP(A340,'Asesores vres-14'!$A$1:$H$1009,3,0)</f>
        <v>-4.7531614681477514E-5</v>
      </c>
      <c r="D340" s="24">
        <f>VLOOKUP(A340,'Asesores Vres-57'!$A$1:$H$987,3,0)</f>
        <v>-9.2265078967434098E-5</v>
      </c>
      <c r="E340" s="24">
        <f>VLOOKUP(A340,'Asesores Vres-58'!$A$1:$H$986,3,0)</f>
        <v>-4.7531620966144779E-5</v>
      </c>
      <c r="F340" s="24">
        <f>VLOOKUP($A340,'Helm-81'!$A$1:$H$697,3,0)</f>
        <v>-1.0652688754884805E-4</v>
      </c>
      <c r="G340" s="24">
        <f>VLOOKUP($A340,'Alianza-4'!$A$1:$H$1012,3,0)</f>
        <v>-5.1459219448882633E-5</v>
      </c>
      <c r="H340" s="24">
        <f>VLOOKUP($A340,'Serfinco-27'!$A$1:$H$983,3,0)</f>
        <v>-1.0179201329374884E-4</v>
      </c>
      <c r="I340" s="24">
        <f>VLOOKUP($A340,'Correval-19677'!$A$1:$H$1070,3,0)</f>
        <v>-1.0633971979890029E-4</v>
      </c>
      <c r="J340" s="24">
        <f>VLOOKUP($A340,'Ultabursatil-392'!$A$1:$H$1545,3,0)</f>
        <v>-6.3471342817939254E-5</v>
      </c>
      <c r="K340" s="24">
        <f>VLOOKUP($A340,'Corredores-5'!$A$1:$H$1257,3,0)</f>
        <v>-1.4345794376189198E-4</v>
      </c>
      <c r="L340" s="27" t="e">
        <f>VLOOKUP(A340,'Bancolombia-592'!$A$1:$H$677,3,0)</f>
        <v>#N/A</v>
      </c>
      <c r="M340" s="24">
        <f>VLOOKUP($A340,'ByR-2'!$A$1:$H$1035,3,0)</f>
        <v>-8.6766821927310449E-5</v>
      </c>
    </row>
    <row r="341" spans="1:13" s="25" customFormat="1" ht="12">
      <c r="A341" s="23">
        <v>40882</v>
      </c>
      <c r="B341" s="26" t="e">
        <f>VLOOKUP(A341,'Afin - 47'!$A$1:$H$695,3,0)</f>
        <v>#N/A</v>
      </c>
      <c r="C341" s="24">
        <f>VLOOKUP(A341,'Asesores vres-14'!$A$1:$H$1009,3,0)</f>
        <v>-8.2293738439958922E-3</v>
      </c>
      <c r="D341" s="24">
        <f>VLOOKUP(A341,'Asesores Vres-57'!$A$1:$H$987,3,0)</f>
        <v>-8.6281498910655771E-3</v>
      </c>
      <c r="E341" s="24">
        <f>VLOOKUP(A341,'Asesores Vres-58'!$A$1:$H$986,3,0)</f>
        <v>-7.1081253919094787E-3</v>
      </c>
      <c r="F341" s="24">
        <f>VLOOKUP($A341,'Helm-81'!$A$1:$H$697,3,0)</f>
        <v>-4.6286259756255829E-3</v>
      </c>
      <c r="G341" s="24">
        <f>VLOOKUP($A341,'Alianza-4'!$A$1:$H$1012,3,0)</f>
        <v>-1.9079424836640303E-2</v>
      </c>
      <c r="H341" s="24">
        <f>VLOOKUP($A341,'Serfinco-27'!$A$1:$H$983,3,0)</f>
        <v>-8.4070685635987512E-3</v>
      </c>
      <c r="I341" s="24">
        <f>VLOOKUP($A341,'Correval-19677'!$A$1:$H$1070,3,0)</f>
        <v>-1.20370478627773E-2</v>
      </c>
      <c r="J341" s="24">
        <f>VLOOKUP($A341,'Ultabursatil-392'!$A$1:$H$1545,3,0)</f>
        <v>-7.6960996432384613E-3</v>
      </c>
      <c r="K341" s="24">
        <f>VLOOKUP($A341,'Corredores-5'!$A$1:$H$1257,3,0)</f>
        <v>-8.3811155792949763E-3</v>
      </c>
      <c r="L341" s="27" t="str">
        <f>VLOOKUP(A341,'Bancolombia-592'!$A$1:$H$677,3,0)</f>
        <v xml:space="preserve"> </v>
      </c>
      <c r="M341" s="24">
        <f>VLOOKUP($A341,'ByR-2'!$A$1:$H$1035,3,0)</f>
        <v>-3.2935564018154117E-3</v>
      </c>
    </row>
    <row r="342" spans="1:13" s="25" customFormat="1" ht="12">
      <c r="A342" s="23">
        <v>40883</v>
      </c>
      <c r="B342" s="26" t="e">
        <f>VLOOKUP(A342,'Afin - 47'!$A$1:$H$695,3,0)</f>
        <v>#N/A</v>
      </c>
      <c r="C342" s="24">
        <f>VLOOKUP(A342,'Asesores vres-14'!$A$1:$H$1009,3,0)</f>
        <v>-1.8651946275388961E-2</v>
      </c>
      <c r="D342" s="24">
        <f>VLOOKUP(A342,'Asesores Vres-57'!$A$1:$H$987,3,0)</f>
        <v>-2.7154051647770332E-2</v>
      </c>
      <c r="E342" s="24">
        <f>VLOOKUP(A342,'Asesores Vres-58'!$A$1:$H$986,3,0)</f>
        <v>-1.7279040438175901E-2</v>
      </c>
      <c r="F342" s="24">
        <f>VLOOKUP($A342,'Helm-81'!$A$1:$H$697,3,0)</f>
        <v>-6.6688183658251236E-3</v>
      </c>
      <c r="G342" s="24">
        <f>VLOOKUP($A342,'Alianza-4'!$A$1:$H$1012,3,0)</f>
        <v>-2.5996882580865261E-2</v>
      </c>
      <c r="H342" s="24">
        <f>VLOOKUP($A342,'Serfinco-27'!$A$1:$H$983,3,0)</f>
        <v>-1.8779050909654572E-2</v>
      </c>
      <c r="I342" s="24">
        <f>VLOOKUP($A342,'Correval-19677'!$A$1:$H$1070,3,0)</f>
        <v>-2.6029592963472375E-2</v>
      </c>
      <c r="J342" s="24">
        <f>VLOOKUP($A342,'Ultabursatil-392'!$A$1:$H$1545,3,0)</f>
        <v>-1.3658470262033574E-2</v>
      </c>
      <c r="K342" s="24">
        <f>VLOOKUP($A342,'Corredores-5'!$A$1:$H$1257,3,0)</f>
        <v>-1.6324504137279157E-2</v>
      </c>
      <c r="L342" s="27">
        <f>VLOOKUP(A342,'Bancolombia-592'!$A$1:$H$677,3,0)</f>
        <v>0</v>
      </c>
      <c r="M342" s="24">
        <f>VLOOKUP($A342,'ByR-2'!$A$1:$H$1035,3,0)</f>
        <v>-2.4722062086126057E-2</v>
      </c>
    </row>
    <row r="343" spans="1:13" s="25" customFormat="1" ht="12">
      <c r="A343" s="23">
        <v>40884</v>
      </c>
      <c r="B343" s="26" t="e">
        <f>VLOOKUP(A343,'Afin - 47'!$A$1:$H$695,3,0)</f>
        <v>#N/A</v>
      </c>
      <c r="C343" s="24">
        <f>VLOOKUP(A343,'Asesores vres-14'!$A$1:$H$1009,3,0)</f>
        <v>1.8687665823443309E-2</v>
      </c>
      <c r="D343" s="24">
        <f>VLOOKUP(A343,'Asesores Vres-57'!$A$1:$H$987,3,0)</f>
        <v>-6.4425198407621313E-5</v>
      </c>
      <c r="E343" s="24">
        <f>VLOOKUP(A343,'Asesores Vres-58'!$A$1:$H$986,3,0)</f>
        <v>1.8400128836322138E-2</v>
      </c>
      <c r="F343" s="24">
        <f>VLOOKUP($A343,'Helm-81'!$A$1:$H$697,3,0)</f>
        <v>1.0649719399875192E-2</v>
      </c>
      <c r="G343" s="24">
        <f>VLOOKUP($A343,'Alianza-4'!$A$1:$H$1012,3,0)</f>
        <v>8.4843945035206619E-3</v>
      </c>
      <c r="H343" s="24">
        <f>VLOOKUP($A343,'Serfinco-27'!$A$1:$H$983,3,0)</f>
        <v>1.9400757300963488E-2</v>
      </c>
      <c r="I343" s="24">
        <f>VLOOKUP($A343,'Correval-19677'!$A$1:$H$1070,3,0)</f>
        <v>1.5026940748759553E-2</v>
      </c>
      <c r="J343" s="24">
        <f>VLOOKUP($A343,'Ultabursatil-392'!$A$1:$H$1545,3,0)</f>
        <v>1.2071450865338189E-2</v>
      </c>
      <c r="K343" s="24">
        <f>VLOOKUP($A343,'Corredores-5'!$A$1:$H$1257,3,0)</f>
        <v>1.4449975283914354E-2</v>
      </c>
      <c r="L343" s="27">
        <f>VLOOKUP(A343,'Bancolombia-592'!$A$1:$H$677,3,0)</f>
        <v>0</v>
      </c>
      <c r="M343" s="24">
        <f>VLOOKUP($A343,'ByR-2'!$A$1:$H$1035,3,0)</f>
        <v>5.4988637188797783E-3</v>
      </c>
    </row>
    <row r="344" spans="1:13" s="25" customFormat="1" ht="12">
      <c r="A344" s="23">
        <v>40885</v>
      </c>
      <c r="B344" s="26" t="e">
        <f>VLOOKUP(A344,'Afin - 47'!$A$1:$H$695,3,0)</f>
        <v>#N/A</v>
      </c>
      <c r="C344" s="24">
        <f>VLOOKUP(A344,'Asesores vres-14'!$A$1:$H$1009,3,0)</f>
        <v>-4.7531657342890335E-5</v>
      </c>
      <c r="D344" s="24">
        <f>VLOOKUP(A344,'Asesores Vres-57'!$A$1:$H$987,3,0)</f>
        <v>1.8971963042733454E-2</v>
      </c>
      <c r="E344" s="24">
        <f>VLOOKUP(A344,'Asesores Vres-58'!$A$1:$H$986,3,0)</f>
        <v>-4.7531652349296817E-5</v>
      </c>
      <c r="F344" s="24">
        <f>VLOOKUP($A344,'Helm-81'!$A$1:$H$697,3,0)</f>
        <v>-1.0664216117209932E-4</v>
      </c>
      <c r="G344" s="24">
        <f>VLOOKUP($A344,'Alianza-4'!$A$1:$H$1012,3,0)</f>
        <v>-5.0572165709168151E-5</v>
      </c>
      <c r="H344" s="24">
        <f>VLOOKUP($A344,'Serfinco-27'!$A$1:$H$983,3,0)</f>
        <v>-1.0782430601075859E-4</v>
      </c>
      <c r="I344" s="24">
        <f>VLOOKUP($A344,'Correval-19677'!$A$1:$H$1070,3,0)</f>
        <v>-1.0490070563091787E-4</v>
      </c>
      <c r="J344" s="24">
        <f>VLOOKUP($A344,'Ultabursatil-392'!$A$1:$H$1545,3,0)</f>
        <v>-7.2880138822959577E-5</v>
      </c>
      <c r="K344" s="24">
        <f>VLOOKUP($A344,'Corredores-5'!$A$1:$H$1257,3,0)</f>
        <v>8.5391167168208837E-4</v>
      </c>
      <c r="L344" s="27">
        <f>VLOOKUP(A344,'Bancolombia-592'!$A$1:$H$677,3,0)</f>
        <v>1.0000003385357559E-10</v>
      </c>
      <c r="M344" s="24">
        <f>VLOOKUP($A344,'ByR-2'!$A$1:$H$1035,3,0)</f>
        <v>-7.7119825328673505E-5</v>
      </c>
    </row>
    <row r="345" spans="1:13" s="25" customFormat="1" ht="12">
      <c r="A345" s="23">
        <v>40886</v>
      </c>
      <c r="B345" s="26" t="e">
        <f>VLOOKUP(A345,'Afin - 47'!$A$1:$H$695,3,0)</f>
        <v>#N/A</v>
      </c>
      <c r="C345" s="24">
        <f>VLOOKUP(A345,'Asesores vres-14'!$A$1:$H$1009,3,0)</f>
        <v>-5.7799273375987214E-3</v>
      </c>
      <c r="D345" s="24">
        <f>VLOOKUP(A345,'Asesores Vres-57'!$A$1:$H$987,3,0)</f>
        <v>-5.6527071383076994E-3</v>
      </c>
      <c r="E345" s="24">
        <f>VLOOKUP(A345,'Asesores Vres-58'!$A$1:$H$986,3,0)</f>
        <v>4.9054094126077888E-4</v>
      </c>
      <c r="F345" s="24">
        <f>VLOOKUP($A345,'Helm-81'!$A$1:$H$697,3,0)</f>
        <v>-6.979833730948147E-4</v>
      </c>
      <c r="G345" s="24">
        <f>VLOOKUP($A345,'Alianza-4'!$A$1:$H$1012,3,0)</f>
        <v>2.8058238887742246E-3</v>
      </c>
      <c r="H345" s="24">
        <f>VLOOKUP($A345,'Serfinco-27'!$A$1:$H$983,3,0)</f>
        <v>-5.9115086258032773E-4</v>
      </c>
      <c r="I345" s="24">
        <f>VLOOKUP($A345,'Correval-19677'!$A$1:$H$1070,3,0)</f>
        <v>-1.7672058863507553E-4</v>
      </c>
      <c r="J345" s="24">
        <f>VLOOKUP($A345,'Ultabursatil-392'!$A$1:$H$1545,3,0)</f>
        <v>-4.2954012068411988E-4</v>
      </c>
      <c r="K345" s="24">
        <f>VLOOKUP($A345,'Corredores-5'!$A$1:$H$1257,3,0)</f>
        <v>3.3270512413073015E-3</v>
      </c>
      <c r="L345" s="27">
        <f>VLOOKUP(A345,'Bancolombia-592'!$A$1:$H$677,3,0)</f>
        <v>-1.0000003384357558E-10</v>
      </c>
      <c r="M345" s="24">
        <f>VLOOKUP($A345,'ByR-2'!$A$1:$H$1035,3,0)</f>
        <v>-2.4230428784368491E-3</v>
      </c>
    </row>
    <row r="346" spans="1:13" s="25" customFormat="1" ht="12">
      <c r="A346" s="23">
        <v>40887</v>
      </c>
      <c r="B346" s="26" t="e">
        <f>VLOOKUP(A346,'Afin - 47'!$A$1:$H$695,3,0)</f>
        <v>#N/A</v>
      </c>
      <c r="C346" s="24">
        <f>VLOOKUP(A346,'Asesores vres-14'!$A$1:$H$1009,3,0)</f>
        <v>-4.7531681637773917E-5</v>
      </c>
      <c r="D346" s="24">
        <f>VLOOKUP(A346,'Asesores Vres-57'!$A$1:$H$987,3,0)</f>
        <v>-5.6057892211656812E-3</v>
      </c>
      <c r="E346" s="24">
        <f>VLOOKUP(A346,'Asesores Vres-58'!$A$1:$H$986,3,0)</f>
        <v>-4.753157287092604E-5</v>
      </c>
      <c r="F346" s="24">
        <f>VLOOKUP($A346,'Helm-81'!$A$1:$H$697,3,0)</f>
        <v>-1.0664136045171703E-4</v>
      </c>
      <c r="G346" s="24">
        <f>VLOOKUP($A346,'Alianza-4'!$A$1:$H$1012,3,0)</f>
        <v>-5.127812143166961E-5</v>
      </c>
      <c r="H346" s="24">
        <f>VLOOKUP($A346,'Serfinco-27'!$A$1:$H$983,3,0)</f>
        <v>-1.0350438341726314E-4</v>
      </c>
      <c r="I346" s="24">
        <f>VLOOKUP($A346,'Correval-19677'!$A$1:$H$1070,3,0)</f>
        <v>-1.0493611170781827E-4</v>
      </c>
      <c r="J346" s="24">
        <f>VLOOKUP($A346,'Ultabursatil-392'!$A$1:$H$1545,3,0)</f>
        <v>-7.2172202813586739E-5</v>
      </c>
      <c r="K346" s="24">
        <f>VLOOKUP($A346,'Corredores-5'!$A$1:$H$1257,3,0)</f>
        <v>-1.0585603707459495E-4</v>
      </c>
      <c r="L346" s="27">
        <f>VLOOKUP(A346,'Bancolombia-592'!$A$1:$H$677,3,0)</f>
        <v>1.9794939999999771E-3</v>
      </c>
      <c r="M346" s="24">
        <f>VLOOKUP($A346,'ByR-2'!$A$1:$H$1035,3,0)</f>
        <v>-7.7069955053588857E-5</v>
      </c>
    </row>
    <row r="347" spans="1:13" s="25" customFormat="1" ht="12">
      <c r="A347" s="23">
        <v>40888</v>
      </c>
      <c r="B347" s="26" t="e">
        <f>VLOOKUP(A347,'Afin - 47'!$A$1:$H$695,3,0)</f>
        <v>#N/A</v>
      </c>
      <c r="C347" s="24">
        <f>VLOOKUP(A347,'Asesores vres-14'!$A$1:$H$1009,3,0)</f>
        <v>-4.7531677425037604E-5</v>
      </c>
      <c r="D347" s="24">
        <f>VLOOKUP(A347,'Asesores Vres-57'!$A$1:$H$987,3,0)</f>
        <v>-5.3362380109297175E-5</v>
      </c>
      <c r="E347" s="24">
        <f>VLOOKUP(A347,'Asesores Vres-58'!$A$1:$H$986,3,0)</f>
        <v>-4.7531724887061275E-5</v>
      </c>
      <c r="F347" s="24">
        <f>VLOOKUP($A347,'Helm-81'!$A$1:$H$697,3,0)</f>
        <v>-1.0664127169234641E-4</v>
      </c>
      <c r="G347" s="24">
        <f>VLOOKUP($A347,'Alianza-4'!$A$1:$H$1012,3,0)</f>
        <v>-5.1276421275544216E-5</v>
      </c>
      <c r="H347" s="24">
        <f>VLOOKUP($A347,'Serfinco-27'!$A$1:$H$983,3,0)</f>
        <v>-1.0363426741952189E-4</v>
      </c>
      <c r="I347" s="24">
        <f>VLOOKUP($A347,'Correval-19677'!$A$1:$H$1070,3,0)</f>
        <v>-1.0493512260708217E-4</v>
      </c>
      <c r="J347" s="24">
        <f>VLOOKUP($A347,'Ultabursatil-392'!$A$1:$H$1545,3,0)</f>
        <v>-7.2166231798036128E-5</v>
      </c>
      <c r="K347" s="24">
        <f>VLOOKUP($A347,'Corredores-5'!$A$1:$H$1257,3,0)</f>
        <v>-1.4670151890401357E-4</v>
      </c>
      <c r="L347" s="27">
        <f>VLOOKUP(A347,'Bancolombia-592'!$A$1:$H$677,3,0)</f>
        <v>-8.2237211932455369E-5</v>
      </c>
      <c r="M347" s="24">
        <f>VLOOKUP($A347,'ByR-2'!$A$1:$H$1035,3,0)</f>
        <v>-7.7086841646226508E-5</v>
      </c>
    </row>
    <row r="348" spans="1:13" s="25" customFormat="1" ht="12">
      <c r="A348" s="23">
        <v>40889</v>
      </c>
      <c r="B348" s="26" t="e">
        <f>VLOOKUP(A348,'Afin - 47'!$A$1:$H$695,3,0)</f>
        <v>#N/A</v>
      </c>
      <c r="C348" s="24">
        <f>VLOOKUP(A348,'Asesores vres-14'!$A$1:$H$1009,3,0)</f>
        <v>-3.7056730496461496E-3</v>
      </c>
      <c r="D348" s="24">
        <f>VLOOKUP(A348,'Asesores Vres-57'!$A$1:$H$987,3,0)</f>
        <v>-3.6942596444341251E-3</v>
      </c>
      <c r="E348" s="24">
        <f>VLOOKUP(A348,'Asesores Vres-58'!$A$1:$H$986,3,0)</f>
        <v>-2.8289142009734819E-3</v>
      </c>
      <c r="F348" s="24">
        <f>VLOOKUP($A348,'Helm-81'!$A$1:$H$697,3,0)</f>
        <v>3.2516547772488847E-3</v>
      </c>
      <c r="G348" s="24">
        <f>VLOOKUP($A348,'Alianza-4'!$A$1:$H$1012,3,0)</f>
        <v>-2.9278453974291392E-3</v>
      </c>
      <c r="H348" s="24">
        <f>VLOOKUP($A348,'Serfinco-27'!$A$1:$H$983,3,0)</f>
        <v>-3.1120587580864313E-3</v>
      </c>
      <c r="I348" s="24">
        <f>VLOOKUP($A348,'Correval-19677'!$A$1:$H$1070,3,0)</f>
        <v>-5.1690285887522796E-3</v>
      </c>
      <c r="J348" s="24">
        <f>VLOOKUP($A348,'Ultabursatil-392'!$A$1:$H$1545,3,0)</f>
        <v>-5.0655382607900394E-3</v>
      </c>
      <c r="K348" s="24">
        <f>VLOOKUP($A348,'Corredores-5'!$A$1:$H$1257,3,0)</f>
        <v>-5.870339244692273E-3</v>
      </c>
      <c r="L348" s="27">
        <f>VLOOKUP(A348,'Bancolombia-592'!$A$1:$H$677,3,0)</f>
        <v>-8.2144164797677435E-5</v>
      </c>
      <c r="M348" s="24">
        <f>VLOOKUP($A348,'ByR-2'!$A$1:$H$1035,3,0)</f>
        <v>-5.4241968979536063E-4</v>
      </c>
    </row>
    <row r="349" spans="1:13" s="25" customFormat="1" ht="12">
      <c r="A349" s="23">
        <v>40890</v>
      </c>
      <c r="B349" s="26" t="e">
        <f>VLOOKUP(A349,'Afin - 47'!$A$1:$H$695,3,0)</f>
        <v>#N/A</v>
      </c>
      <c r="C349" s="24">
        <f>VLOOKUP(A349,'Asesores vres-14'!$A$1:$H$1009,3,0)</f>
        <v>-1.2923993967477294E-2</v>
      </c>
      <c r="D349" s="24">
        <f>VLOOKUP(A349,'Asesores Vres-57'!$A$1:$H$987,3,0)</f>
        <v>-1.5671394764600947E-2</v>
      </c>
      <c r="E349" s="24">
        <f>VLOOKUP(A349,'Asesores Vres-58'!$A$1:$H$986,3,0)</f>
        <v>-2.3870845626109602E-3</v>
      </c>
      <c r="F349" s="24">
        <f>VLOOKUP($A349,'Helm-81'!$A$1:$H$697,3,0)</f>
        <v>8.3210041051524442E-4</v>
      </c>
      <c r="G349" s="24">
        <f>VLOOKUP($A349,'Alianza-4'!$A$1:$H$1012,3,0)</f>
        <v>4.3083883446905146E-3</v>
      </c>
      <c r="H349" s="24">
        <f>VLOOKUP($A349,'Serfinco-27'!$A$1:$H$983,3,0)</f>
        <v>-2.3119913919373049E-3</v>
      </c>
      <c r="I349" s="24">
        <f>VLOOKUP($A349,'Correval-19677'!$A$1:$H$1070,3,0)</f>
        <v>-7.4371715581255703E-3</v>
      </c>
      <c r="J349" s="24">
        <f>VLOOKUP($A349,'Ultabursatil-392'!$A$1:$H$1545,3,0)</f>
        <v>-2.4595422487092501E-3</v>
      </c>
      <c r="K349" s="24">
        <f>VLOOKUP($A349,'Corredores-5'!$A$1:$H$1257,3,0)</f>
        <v>-3.0804636940998525E-3</v>
      </c>
      <c r="L349" s="27">
        <f>VLOOKUP(A349,'Bancolombia-592'!$A$1:$H$677,3,0)</f>
        <v>2.3135014714106604E-3</v>
      </c>
      <c r="M349" s="24">
        <f>VLOOKUP($A349,'ByR-2'!$A$1:$H$1035,3,0)</f>
        <v>-1.0073947430965062E-2</v>
      </c>
    </row>
    <row r="350" spans="1:13" s="25" customFormat="1" ht="12">
      <c r="A350" s="23">
        <v>40891</v>
      </c>
      <c r="B350" s="26" t="e">
        <f>VLOOKUP(A350,'Afin - 47'!$A$1:$H$695,3,0)</f>
        <v>#N/A</v>
      </c>
      <c r="C350" s="24">
        <f>VLOOKUP(A350,'Asesores vres-14'!$A$1:$H$1009,3,0)</f>
        <v>-1.5665928992711672E-2</v>
      </c>
      <c r="D350" s="24">
        <f>VLOOKUP(A350,'Asesores Vres-57'!$A$1:$H$987,3,0)</f>
        <v>-2.7811689674248775E-2</v>
      </c>
      <c r="E350" s="24">
        <f>VLOOKUP(A350,'Asesores Vres-58'!$A$1:$H$986,3,0)</f>
        <v>-1.3557242858396438E-2</v>
      </c>
      <c r="F350" s="24">
        <f>VLOOKUP($A350,'Helm-81'!$A$1:$H$697,3,0)</f>
        <v>-3.7493609983010657E-3</v>
      </c>
      <c r="G350" s="24">
        <f>VLOOKUP($A350,'Alianza-4'!$A$1:$H$1012,3,0)</f>
        <v>-1.8133857119962168E-2</v>
      </c>
      <c r="H350" s="24">
        <f>VLOOKUP($A350,'Serfinco-27'!$A$1:$H$983,3,0)</f>
        <v>-1.4439022421544611E-2</v>
      </c>
      <c r="I350" s="24">
        <f>VLOOKUP($A350,'Correval-19677'!$A$1:$H$1070,3,0)</f>
        <v>-1.7416487195334819E-2</v>
      </c>
      <c r="J350" s="24">
        <f>VLOOKUP($A350,'Ultabursatil-392'!$A$1:$H$1545,3,0)</f>
        <v>-1.0773855419706747E-2</v>
      </c>
      <c r="K350" s="24">
        <f>VLOOKUP($A350,'Corredores-5'!$A$1:$H$1257,3,0)</f>
        <v>-1.6262019104329183E-2</v>
      </c>
      <c r="L350" s="27">
        <f>VLOOKUP(A350,'Bancolombia-592'!$A$1:$H$677,3,0)</f>
        <v>-2.352777162492662E-3</v>
      </c>
      <c r="M350" s="24">
        <f>VLOOKUP($A350,'ByR-2'!$A$1:$H$1035,3,0)</f>
        <v>-1.7523749618430635E-2</v>
      </c>
    </row>
    <row r="351" spans="1:13" s="25" customFormat="1" ht="12">
      <c r="A351" s="23">
        <v>40892</v>
      </c>
      <c r="B351" s="26" t="e">
        <f>VLOOKUP(A351,'Afin - 47'!$A$1:$H$695,3,0)</f>
        <v>#N/A</v>
      </c>
      <c r="C351" s="24">
        <f>VLOOKUP(A351,'Asesores vres-14'!$A$1:$H$1009,3,0)</f>
        <v>-7.6235070800891617E-3</v>
      </c>
      <c r="D351" s="24">
        <f>VLOOKUP(A351,'Asesores Vres-57'!$A$1:$H$987,3,0)</f>
        <v>-2.2388683572687036E-2</v>
      </c>
      <c r="E351" s="24">
        <f>VLOOKUP(A351,'Asesores Vres-58'!$A$1:$H$986,3,0)</f>
        <v>-9.9436788460956606E-4</v>
      </c>
      <c r="F351" s="24">
        <f>VLOOKUP($A351,'Helm-81'!$A$1:$H$697,3,0)</f>
        <v>3.2256294683067851E-3</v>
      </c>
      <c r="G351" s="24">
        <f>VLOOKUP($A351,'Alianza-4'!$A$1:$H$1012,3,0)</f>
        <v>7.0219010117634319E-3</v>
      </c>
      <c r="H351" s="24">
        <f>VLOOKUP($A351,'Serfinco-27'!$A$1:$H$983,3,0)</f>
        <v>-2.0225570679952109E-3</v>
      </c>
      <c r="I351" s="24">
        <f>VLOOKUP($A351,'Correval-19677'!$A$1:$H$1070,3,0)</f>
        <v>-2.2289791825660719E-3</v>
      </c>
      <c r="J351" s="24">
        <f>VLOOKUP($A351,'Ultabursatil-392'!$A$1:$H$1545,3,0)</f>
        <v>-3.5485087547851798E-3</v>
      </c>
      <c r="K351" s="24">
        <f>VLOOKUP($A351,'Corredores-5'!$A$1:$H$1257,3,0)</f>
        <v>-1.5780801550134599E-3</v>
      </c>
      <c r="L351" s="27">
        <f>VLOOKUP(A351,'Bancolombia-592'!$A$1:$H$677,3,0)</f>
        <v>5.1678529313183637E-4</v>
      </c>
      <c r="M351" s="24">
        <f>VLOOKUP($A351,'ByR-2'!$A$1:$H$1035,3,0)</f>
        <v>1.7942108992191107E-3</v>
      </c>
    </row>
    <row r="352" spans="1:13" s="25" customFormat="1" ht="12">
      <c r="A352" s="23">
        <v>40893</v>
      </c>
      <c r="B352" s="26">
        <f>VLOOKUP(A352,'Afin - 47'!$A$1:$H$695,3,0)</f>
        <v>0</v>
      </c>
      <c r="C352" s="24">
        <f>VLOOKUP(A352,'Asesores vres-14'!$A$1:$H$1009,3,0)</f>
        <v>2.2358044094874227E-2</v>
      </c>
      <c r="D352" s="24">
        <f>VLOOKUP(A352,'Asesores Vres-57'!$A$1:$H$987,3,0)</f>
        <v>1.4685761449887624E-2</v>
      </c>
      <c r="E352" s="24">
        <f>VLOOKUP(A352,'Asesores Vres-58'!$A$1:$H$986,3,0)</f>
        <v>1.6799657333796958E-2</v>
      </c>
      <c r="F352" s="24">
        <f>VLOOKUP($A352,'Helm-81'!$A$1:$H$697,3,0)</f>
        <v>1.5479638869046583E-3</v>
      </c>
      <c r="G352" s="24">
        <f>VLOOKUP($A352,'Alianza-4'!$A$1:$H$1012,3,0)</f>
        <v>2.0476093979398338E-2</v>
      </c>
      <c r="H352" s="24">
        <f>VLOOKUP($A352,'Serfinco-27'!$A$1:$H$983,3,0)</f>
        <v>1.7545550351726915E-2</v>
      </c>
      <c r="I352" s="24">
        <f>VLOOKUP($A352,'Correval-19677'!$A$1:$H$1070,3,0)</f>
        <v>2.2696618781905813E-2</v>
      </c>
      <c r="J352" s="24">
        <f>VLOOKUP($A352,'Ultabursatil-392'!$A$1:$H$1545,3,0)</f>
        <v>9.2833819680653608E-3</v>
      </c>
      <c r="K352" s="24">
        <f>VLOOKUP($A352,'Corredores-5'!$A$1:$H$1257,3,0)</f>
        <v>1.6393764875059565E-2</v>
      </c>
      <c r="L352" s="27">
        <f>VLOOKUP(A352,'Bancolombia-592'!$A$1:$H$677,3,0)</f>
        <v>9.9532300553223873E-4</v>
      </c>
      <c r="M352" s="24">
        <f>VLOOKUP($A352,'ByR-2'!$A$1:$H$1035,3,0)</f>
        <v>1.2571589417221024E-2</v>
      </c>
    </row>
    <row r="353" spans="1:13" s="25" customFormat="1" ht="12">
      <c r="A353" s="23">
        <v>40894</v>
      </c>
      <c r="B353" s="26" t="e">
        <f>VLOOKUP(A353,'Afin - 47'!$A$1:$H$695,3,0)</f>
        <v>#DIV/0!</v>
      </c>
      <c r="C353" s="24">
        <f>VLOOKUP(A353,'Asesores vres-14'!$A$1:$H$1009,3,0)</f>
        <v>-4.7531607949874209E-5</v>
      </c>
      <c r="D353" s="24">
        <f>VLOOKUP(A353,'Asesores Vres-57'!$A$1:$H$987,3,0)</f>
        <v>2.1383141654261879E-2</v>
      </c>
      <c r="E353" s="24">
        <f>VLOOKUP(A353,'Asesores Vres-58'!$A$1:$H$986,3,0)</f>
        <v>-4.7531621636547376E-5</v>
      </c>
      <c r="F353" s="24">
        <f>VLOOKUP($A353,'Helm-81'!$A$1:$H$697,3,0)</f>
        <v>-1.2081696512677197E-5</v>
      </c>
      <c r="G353" s="24">
        <f>VLOOKUP($A353,'Alianza-4'!$A$1:$H$1012,3,0)</f>
        <v>-6.2363953954440085E-5</v>
      </c>
      <c r="H353" s="24">
        <f>VLOOKUP($A353,'Serfinco-27'!$A$1:$H$983,3,0)</f>
        <v>-1.0276933503942051E-4</v>
      </c>
      <c r="I353" s="24">
        <f>VLOOKUP($A353,'Correval-19677'!$A$1:$H$1070,3,0)</f>
        <v>-1.0703165201399345E-4</v>
      </c>
      <c r="J353" s="24">
        <f>VLOOKUP($A353,'Ultabursatil-392'!$A$1:$H$1545,3,0)</f>
        <v>-8.1242974680683405E-5</v>
      </c>
      <c r="K353" s="24">
        <f>VLOOKUP($A353,'Corredores-5'!$A$1:$H$1257,3,0)</f>
        <v>1.0429412902554359E-3</v>
      </c>
      <c r="L353" s="27">
        <f>VLOOKUP(A353,'Bancolombia-592'!$A$1:$H$677,3,0)</f>
        <v>-8.2229850764734474E-5</v>
      </c>
      <c r="M353" s="24">
        <f>VLOOKUP($A353,'ByR-2'!$A$1:$H$1035,3,0)</f>
        <v>-7.7161775514764577E-5</v>
      </c>
    </row>
    <row r="354" spans="1:13" s="25" customFormat="1" ht="12">
      <c r="A354" s="23">
        <v>40895</v>
      </c>
      <c r="B354" s="24">
        <f>VLOOKUP(A354,'Afin - 47'!$A$1:$H$695,3,0)</f>
        <v>0</v>
      </c>
      <c r="C354" s="24">
        <f>VLOOKUP(A354,'Asesores vres-14'!$A$1:$H$1009,3,0)</f>
        <v>-4.753164765015016E-5</v>
      </c>
      <c r="D354" s="24">
        <f>VLOOKUP(A354,'Asesores Vres-57'!$A$1:$H$987,3,0)</f>
        <v>-1.0056607784977692E-4</v>
      </c>
      <c r="E354" s="24">
        <f>VLOOKUP(A354,'Asesores Vres-58'!$A$1:$H$986,3,0)</f>
        <v>-4.7531660970082929E-5</v>
      </c>
      <c r="F354" s="24">
        <f>VLOOKUP($A354,'Helm-81'!$A$1:$H$697,3,0)</f>
        <v>-1.2069117311432919E-5</v>
      </c>
      <c r="G354" s="24">
        <f>VLOOKUP($A354,'Alianza-4'!$A$1:$H$1012,3,0)</f>
        <v>-6.236270060395118E-5</v>
      </c>
      <c r="H354" s="24">
        <f>VLOOKUP($A354,'Serfinco-27'!$A$1:$H$983,3,0)</f>
        <v>-1.0273910266665571E-4</v>
      </c>
      <c r="I354" s="24">
        <f>VLOOKUP($A354,'Correval-19677'!$A$1:$H$1070,3,0)</f>
        <v>-1.0703091173528662E-4</v>
      </c>
      <c r="J354" s="24">
        <f>VLOOKUP($A354,'Ultabursatil-392'!$A$1:$H$1545,3,0)</f>
        <v>-8.1238651803511417E-5</v>
      </c>
      <c r="K354" s="24">
        <f>VLOOKUP($A354,'Corredores-5'!$A$1:$H$1257,3,0)</f>
        <v>-1.4417042066392383E-4</v>
      </c>
      <c r="L354" s="27">
        <f>VLOOKUP(A354,'Bancolombia-592'!$A$1:$H$677,3,0)</f>
        <v>-8.2236613069154555E-5</v>
      </c>
      <c r="M354" s="24">
        <f>VLOOKUP($A354,'ByR-2'!$A$1:$H$1035,3,0)</f>
        <v>-7.7086746490769847E-5</v>
      </c>
    </row>
    <row r="355" spans="1:13" s="25" customFormat="1" ht="12">
      <c r="A355" s="23">
        <v>40896</v>
      </c>
      <c r="B355" s="24">
        <f>VLOOKUP(A355,'Afin - 47'!$A$1:$H$695,3,0)</f>
        <v>0</v>
      </c>
      <c r="C355" s="24">
        <f>VLOOKUP(A355,'Asesores vres-14'!$A$1:$H$1009,3,0)</f>
        <v>-7.9542217984392132E-3</v>
      </c>
      <c r="D355" s="24">
        <f>VLOOKUP(A355,'Asesores Vres-57'!$A$1:$H$987,3,0)</f>
        <v>-8.1899287582454013E-3</v>
      </c>
      <c r="E355" s="24">
        <f>VLOOKUP(A355,'Asesores Vres-58'!$A$1:$H$986,3,0)</f>
        <v>-5.9323823875730691E-3</v>
      </c>
      <c r="F355" s="24">
        <f>VLOOKUP($A355,'Helm-81'!$A$1:$H$697,3,0)</f>
        <v>-3.9044701053051194E-3</v>
      </c>
      <c r="G355" s="24">
        <f>VLOOKUP($A355,'Alianza-4'!$A$1:$H$1012,3,0)</f>
        <v>-1.1446629653014375E-2</v>
      </c>
      <c r="H355" s="24">
        <f>VLOOKUP($A355,'Serfinco-27'!$A$1:$H$983,3,0)</f>
        <v>-6.3048167264288923E-3</v>
      </c>
      <c r="I355" s="24">
        <f>VLOOKUP($A355,'Correval-19677'!$A$1:$H$1070,3,0)</f>
        <v>-9.514116323154017E-3</v>
      </c>
      <c r="J355" s="24">
        <f>VLOOKUP($A355,'Ultabursatil-392'!$A$1:$H$1545,3,0)</f>
        <v>-1.6705992438008212E-3</v>
      </c>
      <c r="K355" s="24">
        <f>VLOOKUP($A355,'Corredores-5'!$A$1:$H$1257,3,0)</f>
        <v>-5.4254767352083936E-3</v>
      </c>
      <c r="L355" s="27">
        <f>VLOOKUP(A355,'Bancolombia-592'!$A$1:$H$677,3,0)</f>
        <v>3.748304188931141E-5</v>
      </c>
      <c r="M355" s="24">
        <f>VLOOKUP($A355,'ByR-2'!$A$1:$H$1035,3,0)</f>
        <v>-9.4910478598590593E-5</v>
      </c>
    </row>
    <row r="356" spans="1:13" s="25" customFormat="1" ht="12">
      <c r="A356" s="23">
        <v>40897</v>
      </c>
      <c r="B356" s="24">
        <f>VLOOKUP(A356,'Afin - 47'!$A$1:$H$695,3,0)</f>
        <v>0</v>
      </c>
      <c r="C356" s="24">
        <f>VLOOKUP(A356,'Asesores vres-14'!$A$1:$H$1009,3,0)</f>
        <v>1.2878080030086763E-2</v>
      </c>
      <c r="D356" s="24">
        <f>VLOOKUP(A356,'Asesores Vres-57'!$A$1:$H$987,3,0)</f>
        <v>4.9246195040911541E-3</v>
      </c>
      <c r="E356" s="24">
        <f>VLOOKUP(A356,'Asesores Vres-58'!$A$1:$H$986,3,0)</f>
        <v>1.0343273433639151E-2</v>
      </c>
      <c r="F356" s="24">
        <f>VLOOKUP($A356,'Helm-81'!$A$1:$H$697,3,0)</f>
        <v>1.2255302351883698E-2</v>
      </c>
      <c r="G356" s="24">
        <f>VLOOKUP($A356,'Alianza-4'!$A$1:$H$1012,3,0)</f>
        <v>8.8392811711679037E-3</v>
      </c>
      <c r="H356" s="24">
        <f>VLOOKUP($A356,'Serfinco-27'!$A$1:$H$983,3,0)</f>
        <v>9.6134775579687724E-3</v>
      </c>
      <c r="I356" s="24">
        <f>VLOOKUP($A356,'Correval-19677'!$A$1:$H$1070,3,0)</f>
        <v>8.7405291905314521E-3</v>
      </c>
      <c r="J356" s="24">
        <f>VLOOKUP($A356,'Ultabursatil-392'!$A$1:$H$1545,3,0)</f>
        <v>8.2532287895214686E-3</v>
      </c>
      <c r="K356" s="24">
        <f>VLOOKUP($A356,'Corredores-5'!$A$1:$H$1257,3,0)</f>
        <v>9.4683286151053155E-3</v>
      </c>
      <c r="L356" s="27">
        <f>VLOOKUP(A356,'Bancolombia-592'!$A$1:$H$677,3,0)</f>
        <v>5.158709342719972E-4</v>
      </c>
      <c r="M356" s="24">
        <f>VLOOKUP($A356,'ByR-2'!$A$1:$H$1035,3,0)</f>
        <v>8.4970056117510562E-3</v>
      </c>
    </row>
    <row r="357" spans="1:13" s="25" customFormat="1" ht="12">
      <c r="A357" s="23">
        <v>40898</v>
      </c>
      <c r="B357" s="24">
        <f>VLOOKUP(A357,'Afin - 47'!$A$1:$H$695,3,0)</f>
        <v>0</v>
      </c>
      <c r="C357" s="24">
        <f>VLOOKUP(A357,'Asesores vres-14'!$A$1:$H$1009,3,0)</f>
        <v>3.125784328871522E-3</v>
      </c>
      <c r="D357" s="24">
        <f>VLOOKUP(A357,'Asesores Vres-57'!$A$1:$H$987,3,0)</f>
        <v>8.4204023353652933E-3</v>
      </c>
      <c r="E357" s="24">
        <f>VLOOKUP(A357,'Asesores Vres-58'!$A$1:$H$986,3,0)</f>
        <v>3.6844746012404048E-3</v>
      </c>
      <c r="F357" s="24">
        <f>VLOOKUP($A357,'Helm-81'!$A$1:$H$697,3,0)</f>
        <v>7.2112223856514255E-3</v>
      </c>
      <c r="G357" s="24">
        <f>VLOOKUP($A357,'Alianza-4'!$A$1:$H$1012,3,0)</f>
        <v>4.5191022957084652E-3</v>
      </c>
      <c r="H357" s="24">
        <f>VLOOKUP($A357,'Serfinco-27'!$A$1:$H$983,3,0)</f>
        <v>4.5572315385262263E-3</v>
      </c>
      <c r="I357" s="24">
        <f>VLOOKUP($A357,'Correval-19677'!$A$1:$H$1070,3,0)</f>
        <v>2.9725415192940162E-3</v>
      </c>
      <c r="J357" s="24">
        <f>VLOOKUP($A357,'Ultabursatil-392'!$A$1:$H$1545,3,0)</f>
        <v>3.6102256409025787E-3</v>
      </c>
      <c r="K357" s="24">
        <f>VLOOKUP($A357,'Corredores-5'!$A$1:$H$1257,3,0)</f>
        <v>5.7359384060945984E-3</v>
      </c>
      <c r="L357" s="27">
        <f>VLOOKUP(A357,'Bancolombia-592'!$A$1:$H$677,3,0)</f>
        <v>1.1134077876974707E-3</v>
      </c>
      <c r="M357" s="24">
        <f>VLOOKUP($A357,'ByR-2'!$A$1:$H$1035,3,0)</f>
        <v>5.4449193365691895E-3</v>
      </c>
    </row>
    <row r="358" spans="1:13" s="25" customFormat="1" ht="12">
      <c r="A358" s="23">
        <v>40899</v>
      </c>
      <c r="B358" s="24">
        <f>VLOOKUP(A358,'Afin - 47'!$A$1:$H$695,3,0)</f>
        <v>0</v>
      </c>
      <c r="C358" s="24">
        <f>VLOOKUP(A358,'Asesores vres-14'!$A$1:$H$1009,3,0)</f>
        <v>8.0613798137625838E-3</v>
      </c>
      <c r="D358" s="24">
        <f>VLOOKUP(A358,'Asesores Vres-57'!$A$1:$H$987,3,0)</f>
        <v>1.1762591250063461E-2</v>
      </c>
      <c r="E358" s="24">
        <f>VLOOKUP(A358,'Asesores Vres-58'!$A$1:$H$986,3,0)</f>
        <v>7.0525451691115168E-3</v>
      </c>
      <c r="F358" s="24">
        <f>VLOOKUP($A358,'Helm-81'!$A$1:$H$697,3,0)</f>
        <v>7.7295523467181878E-3</v>
      </c>
      <c r="G358" s="24">
        <f>VLOOKUP($A358,'Alianza-4'!$A$1:$H$1012,3,0)</f>
        <v>5.8431962517814153E-3</v>
      </c>
      <c r="H358" s="24">
        <f>VLOOKUP($A358,'Serfinco-27'!$A$1:$H$983,3,0)</f>
        <v>7.0759535331543586E-3</v>
      </c>
      <c r="I358" s="24">
        <f>VLOOKUP($A358,'Correval-19677'!$A$1:$H$1070,3,0)</f>
        <v>8.6479559241312062E-3</v>
      </c>
      <c r="J358" s="24">
        <f>VLOOKUP($A358,'Ultabursatil-392'!$A$1:$H$1545,3,0)</f>
        <v>5.5432045390139493E-3</v>
      </c>
      <c r="K358" s="24">
        <f>VLOOKUP($A358,'Corredores-5'!$A$1:$H$1257,3,0)</f>
        <v>8.2919758663913181E-3</v>
      </c>
      <c r="L358" s="27">
        <f>VLOOKUP(A358,'Bancolombia-592'!$A$1:$H$677,3,0)</f>
        <v>5.1493198557601343E-4</v>
      </c>
      <c r="M358" s="24">
        <f>VLOOKUP($A358,'ByR-2'!$A$1:$H$1035,3,0)</f>
        <v>7.8308784546111936E-3</v>
      </c>
    </row>
    <row r="359" spans="1:13" s="25" customFormat="1" ht="12">
      <c r="A359" s="23">
        <v>40900</v>
      </c>
      <c r="B359" s="24">
        <f>VLOOKUP(A359,'Afin - 47'!$A$1:$H$695,3,0)</f>
        <v>5.4135229999992588E-4</v>
      </c>
      <c r="C359" s="24">
        <f>VLOOKUP(A359,'Asesores vres-14'!$A$1:$H$1009,3,0)</f>
        <v>-1.1867224421807374E-3</v>
      </c>
      <c r="D359" s="24">
        <f>VLOOKUP(A359,'Asesores Vres-57'!$A$1:$H$987,3,0)</f>
        <v>6.868036091445308E-3</v>
      </c>
      <c r="E359" s="24">
        <f>VLOOKUP(A359,'Asesores Vres-58'!$A$1:$H$986,3,0)</f>
        <v>4.6500299311224918E-4</v>
      </c>
      <c r="F359" s="24">
        <f>VLOOKUP($A359,'Helm-81'!$A$1:$H$697,3,0)</f>
        <v>-2.4864865193354843E-3</v>
      </c>
      <c r="G359" s="24">
        <f>VLOOKUP($A359,'Alianza-4'!$A$1:$H$1012,3,0)</f>
        <v>-3.8619674106059136E-4</v>
      </c>
      <c r="H359" s="24">
        <f>VLOOKUP($A359,'Serfinco-27'!$A$1:$H$983,3,0)</f>
        <v>1.1256599989983766E-3</v>
      </c>
      <c r="I359" s="24">
        <f>VLOOKUP($A359,'Correval-19677'!$A$1:$H$1070,3,0)</f>
        <v>3.0866269440928767E-3</v>
      </c>
      <c r="J359" s="24">
        <f>VLOOKUP($A359,'Ultabursatil-392'!$A$1:$H$1545,3,0)</f>
        <v>3.4756031547895348E-3</v>
      </c>
      <c r="K359" s="24">
        <f>VLOOKUP($A359,'Corredores-5'!$A$1:$H$1257,3,0)</f>
        <v>1.0106944711506487E-4</v>
      </c>
      <c r="L359" s="27">
        <f>VLOOKUP(A359,'Bancolombia-592'!$A$1:$H$677,3,0)</f>
        <v>-2.0152981741971895E-4</v>
      </c>
      <c r="M359" s="24">
        <f>VLOOKUP($A359,'ByR-2'!$A$1:$H$1035,3,0)</f>
        <v>1.499929960250754E-3</v>
      </c>
    </row>
    <row r="360" spans="1:13" s="25" customFormat="1" ht="12">
      <c r="A360" s="23">
        <v>40901</v>
      </c>
      <c r="B360" s="24">
        <f>VLOOKUP(A360,'Afin - 47'!$A$1:$H$695,3,0)</f>
        <v>-7.5551100238079131E-5</v>
      </c>
      <c r="C360" s="24">
        <f>VLOOKUP(A360,'Asesores vres-14'!$A$1:$H$1009,3,0)</f>
        <v>-4.753165677533187E-5</v>
      </c>
      <c r="D360" s="24">
        <f>VLOOKUP(A360,'Asesores Vres-57'!$A$1:$H$987,3,0)</f>
        <v>-1.4711082722926373E-3</v>
      </c>
      <c r="E360" s="24">
        <f>VLOOKUP(A360,'Asesores Vres-58'!$A$1:$H$986,3,0)</f>
        <v>-4.7531613670816382E-5</v>
      </c>
      <c r="F360" s="24">
        <f>VLOOKUP($A360,'Helm-81'!$A$1:$H$697,3,0)</f>
        <v>-6.8585267313881718E-5</v>
      </c>
      <c r="G360" s="24">
        <f>VLOOKUP($A360,'Alianza-4'!$A$1:$H$1012,3,0)</f>
        <v>6.8224513621859334E-5</v>
      </c>
      <c r="H360" s="24">
        <f>VLOOKUP($A360,'Serfinco-27'!$A$1:$H$983,3,0)</f>
        <v>-1.040644868211968E-4</v>
      </c>
      <c r="I360" s="24">
        <f>VLOOKUP($A360,'Correval-19677'!$A$1:$H$1070,3,0)</f>
        <v>-1.1047284365392813E-4</v>
      </c>
      <c r="J360" s="24">
        <f>VLOOKUP($A360,'Ultabursatil-392'!$A$1:$H$1545,3,0)</f>
        <v>-8.4541955408536901E-5</v>
      </c>
      <c r="K360" s="24">
        <f>VLOOKUP($A360,'Corredores-5'!$A$1:$H$1257,3,0)</f>
        <v>-8.2886919239090655E-5</v>
      </c>
      <c r="L360" s="27">
        <f>VLOOKUP(A360,'Bancolombia-592'!$A$1:$H$677,3,0)</f>
        <v>-8.2180248438226686E-5</v>
      </c>
      <c r="M360" s="24">
        <f>VLOOKUP($A360,'ByR-2'!$A$1:$H$1035,3,0)</f>
        <v>-7.3424823679333527E-5</v>
      </c>
    </row>
    <row r="361" spans="1:13" s="25" customFormat="1" ht="12">
      <c r="A361" s="23">
        <v>40902</v>
      </c>
      <c r="B361" s="24">
        <f>VLOOKUP(A361,'Afin - 47'!$A$1:$H$695,3,0)</f>
        <v>-7.5550411617596554E-5</v>
      </c>
      <c r="C361" s="24">
        <f>VLOOKUP(A361,'Asesores vres-14'!$A$1:$H$1009,3,0)</f>
        <v>-4.7531644693417997E-5</v>
      </c>
      <c r="D361" s="24">
        <f>VLOOKUP(A361,'Asesores Vres-57'!$A$1:$H$987,3,0)</f>
        <v>-9.7488078647284864E-5</v>
      </c>
      <c r="E361" s="24">
        <f>VLOOKUP(A361,'Asesores Vres-58'!$A$1:$H$986,3,0)</f>
        <v>-4.7531686964042844E-5</v>
      </c>
      <c r="F361" s="24">
        <f>VLOOKUP($A361,'Helm-81'!$A$1:$H$697,3,0)</f>
        <v>-6.8578152038969583E-5</v>
      </c>
      <c r="G361" s="24">
        <f>VLOOKUP($A361,'Alianza-4'!$A$1:$H$1012,3,0)</f>
        <v>6.8214434502617067E-5</v>
      </c>
      <c r="H361" s="24">
        <f>VLOOKUP($A361,'Serfinco-27'!$A$1:$H$983,3,0)</f>
        <v>-1.0267319264082839E-4</v>
      </c>
      <c r="I361" s="24">
        <f>VLOOKUP($A361,'Correval-19677'!$A$1:$H$1070,3,0)</f>
        <v>-1.1047330136275377E-4</v>
      </c>
      <c r="J361" s="24">
        <f>VLOOKUP($A361,'Ultabursatil-392'!$A$1:$H$1545,3,0)</f>
        <v>-8.4537893258495648E-5</v>
      </c>
      <c r="K361" s="24">
        <f>VLOOKUP($A361,'Corredores-5'!$A$1:$H$1257,3,0)</f>
        <v>-1.368195310767924E-4</v>
      </c>
      <c r="L361" s="27">
        <f>VLOOKUP(A361,'Bancolombia-592'!$A$1:$H$677,3,0)</f>
        <v>-8.2187002586336653E-5</v>
      </c>
      <c r="M361" s="24">
        <f>VLOOKUP($A361,'ByR-2'!$A$1:$H$1035,3,0)</f>
        <v>-7.3416973122365081E-5</v>
      </c>
    </row>
    <row r="362" spans="1:13" s="25" customFormat="1" ht="12">
      <c r="A362" s="23">
        <v>40903</v>
      </c>
      <c r="B362" s="24">
        <f>VLOOKUP(A362,'Afin - 47'!$A$1:$H$695,3,0)</f>
        <v>6.4214445148204707E-5</v>
      </c>
      <c r="C362" s="24">
        <f>VLOOKUP(A362,'Asesores vres-14'!$A$1:$H$1009,3,0)</f>
        <v>-9.303749572977995E-3</v>
      </c>
      <c r="D362" s="24">
        <f>VLOOKUP(A362,'Asesores Vres-57'!$A$1:$H$987,3,0)</f>
        <v>-9.9024143773711812E-3</v>
      </c>
      <c r="E362" s="24">
        <f>VLOOKUP(A362,'Asesores Vres-58'!$A$1:$H$986,3,0)</f>
        <v>-4.2696409047091183E-3</v>
      </c>
      <c r="F362" s="24">
        <f>VLOOKUP($A362,'Helm-81'!$A$1:$H$697,3,0)</f>
        <v>-9.52709175632558E-3</v>
      </c>
      <c r="G362" s="24">
        <f>VLOOKUP($A362,'Alianza-4'!$A$1:$H$1012,3,0)</f>
        <v>-5.4743464710606347E-3</v>
      </c>
      <c r="H362" s="24">
        <f>VLOOKUP($A362,'Serfinco-27'!$A$1:$H$983,3,0)</f>
        <v>-4.3785459871146324E-3</v>
      </c>
      <c r="I362" s="24">
        <f>VLOOKUP($A362,'Correval-19677'!$A$1:$H$1070,3,0)</f>
        <v>-7.0299829111794745E-3</v>
      </c>
      <c r="J362" s="24">
        <f>VLOOKUP($A362,'Ultabursatil-392'!$A$1:$H$1545,3,0)</f>
        <v>-5.6113430441207908E-3</v>
      </c>
      <c r="K362" s="24">
        <f>VLOOKUP($A362,'Corredores-5'!$A$1:$H$1257,3,0)</f>
        <v>-4.8822884815239425E-3</v>
      </c>
      <c r="L362" s="27">
        <f>VLOOKUP(A362,'Bancolombia-592'!$A$1:$H$677,3,0)</f>
        <v>6.3426514831004801E-4</v>
      </c>
      <c r="M362" s="24">
        <f>VLOOKUP($A362,'ByR-2'!$A$1:$H$1035,3,0)</f>
        <v>-5.4665846122105271E-3</v>
      </c>
    </row>
    <row r="363" spans="1:13" s="25" customFormat="1" ht="12">
      <c r="A363" s="23">
        <v>40904</v>
      </c>
      <c r="B363" s="24">
        <f>VLOOKUP(A363,'Afin - 47'!$A$1:$H$695,3,0)</f>
        <v>-1.0482136668251631E-2</v>
      </c>
      <c r="C363" s="24">
        <f>VLOOKUP(A363,'Asesores vres-14'!$A$1:$H$1009,3,0)</f>
        <v>1.8298377929518036E-3</v>
      </c>
      <c r="D363" s="24">
        <f>VLOOKUP(A363,'Asesores Vres-57'!$A$1:$H$987,3,0)</f>
        <v>-7.5389190567458414E-3</v>
      </c>
      <c r="E363" s="24">
        <f>VLOOKUP(A363,'Asesores Vres-58'!$A$1:$H$986,3,0)</f>
        <v>-4.3031339342611595E-3</v>
      </c>
      <c r="F363" s="24">
        <f>VLOOKUP($A363,'Helm-81'!$A$1:$H$697,3,0)</f>
        <v>8.8296139994520819E-3</v>
      </c>
      <c r="G363" s="24">
        <f>VLOOKUP($A363,'Alianza-4'!$A$1:$H$1012,3,0)</f>
        <v>-5.2607624971809537E-4</v>
      </c>
      <c r="H363" s="24">
        <f>VLOOKUP($A363,'Serfinco-27'!$A$1:$H$983,3,0)</f>
        <v>-3.0958998084364042E-3</v>
      </c>
      <c r="I363" s="24">
        <f>VLOOKUP($A363,'Correval-19677'!$A$1:$H$1070,3,0)</f>
        <v>-1.7755995786957395E-4</v>
      </c>
      <c r="J363" s="24">
        <f>VLOOKUP($A363,'Ultabursatil-392'!$A$1:$H$1545,3,0)</f>
        <v>-1.3860961750508543E-3</v>
      </c>
      <c r="K363" s="24">
        <f>VLOOKUP($A363,'Corredores-5'!$A$1:$H$1257,3,0)</f>
        <v>-4.3772231218242603E-3</v>
      </c>
      <c r="L363" s="27">
        <f>VLOOKUP(A363,'Bancolombia-592'!$A$1:$H$677,3,0)</f>
        <v>-6.7891174443083428E-4</v>
      </c>
      <c r="M363" s="24">
        <f>VLOOKUP($A363,'ByR-2'!$A$1:$H$1035,3,0)</f>
        <v>2.560391402322601E-3</v>
      </c>
    </row>
    <row r="364" spans="1:13" s="25" customFormat="1" ht="12">
      <c r="A364" s="23">
        <v>40905</v>
      </c>
      <c r="B364" s="24">
        <f>VLOOKUP(A364,'Afin - 47'!$A$1:$H$695,3,0)</f>
        <v>2.5660124835463711E-4</v>
      </c>
      <c r="C364" s="24">
        <f>VLOOKUP(A364,'Asesores vres-14'!$A$1:$H$1009,3,0)</f>
        <v>4.3658510006980237E-3</v>
      </c>
      <c r="D364" s="24">
        <f>VLOOKUP(A364,'Asesores Vres-57'!$A$1:$H$987,3,0)</f>
        <v>6.9533923198943958E-3</v>
      </c>
      <c r="E364" s="24">
        <f>VLOOKUP(A364,'Asesores Vres-58'!$A$1:$H$986,3,0)</f>
        <v>2.470482846126948E-3</v>
      </c>
      <c r="F364" s="24">
        <f>VLOOKUP($A364,'Helm-81'!$A$1:$H$697,3,0)</f>
        <v>5.9866198171189084E-3</v>
      </c>
      <c r="G364" s="24">
        <f>VLOOKUP($A364,'Alianza-4'!$A$1:$H$1012,3,0)</f>
        <v>1.4255978309098611E-3</v>
      </c>
      <c r="H364" s="24">
        <f>VLOOKUP($A364,'Serfinco-27'!$A$1:$H$983,3,0)</f>
        <v>1.2495842452866094E-3</v>
      </c>
      <c r="I364" s="24">
        <f>VLOOKUP($A364,'Correval-19677'!$A$1:$H$1070,3,0)</f>
        <v>1.2261335155164444E-4</v>
      </c>
      <c r="J364" s="24">
        <f>VLOOKUP($A364,'Ultabursatil-392'!$A$1:$H$1545,3,0)</f>
        <v>1.6878058010774853E-3</v>
      </c>
      <c r="K364" s="24">
        <f>VLOOKUP($A364,'Corredores-5'!$A$1:$H$1257,3,0)</f>
        <v>2.1263073488687564E-3</v>
      </c>
      <c r="L364" s="27">
        <f>VLOOKUP(A364,'Bancolombia-592'!$A$1:$H$677,3,0)</f>
        <v>-1.5151798702304614E-3</v>
      </c>
      <c r="M364" s="24">
        <f>VLOOKUP($A364,'ByR-2'!$A$1:$H$1035,3,0)</f>
        <v>-5.6712469136607963E-4</v>
      </c>
    </row>
    <row r="365" spans="1:13" s="25" customFormat="1" ht="12">
      <c r="A365" s="23">
        <v>40906</v>
      </c>
      <c r="B365" s="24">
        <f>VLOOKUP(A365,'Afin - 47'!$A$1:$H$695,3,0)</f>
        <v>-1.2238655185498817E-2</v>
      </c>
      <c r="C365" s="24">
        <f>VLOOKUP(A365,'Asesores vres-14'!$A$1:$H$1009,3,0)</f>
        <v>-7.9273973287063704E-3</v>
      </c>
      <c r="D365" s="24">
        <f>VLOOKUP(A365,'Asesores Vres-57'!$A$1:$H$987,3,0)</f>
        <v>-4.2832038605373907E-3</v>
      </c>
      <c r="E365" s="24">
        <f>VLOOKUP(A365,'Asesores Vres-58'!$A$1:$H$986,3,0)</f>
        <v>-9.9453754829802437E-3</v>
      </c>
      <c r="F365" s="24">
        <f>VLOOKUP($A365,'Helm-81'!$A$1:$H$697,3,0)</f>
        <v>-1.8543156930191946E-2</v>
      </c>
      <c r="G365" s="24">
        <f>VLOOKUP($A365,'Alianza-4'!$A$1:$H$1012,3,0)</f>
        <v>-3.2884226839454914E-3</v>
      </c>
      <c r="H365" s="24">
        <f>VLOOKUP($A365,'Serfinco-27'!$A$1:$H$983,3,0)</f>
        <v>-1.0199516271075801E-2</v>
      </c>
      <c r="I365" s="24">
        <f>VLOOKUP($A365,'Correval-19677'!$A$1:$H$1070,3,0)</f>
        <v>-2.0956741271708178E-3</v>
      </c>
      <c r="J365" s="24">
        <f>VLOOKUP($A365,'Ultabursatil-392'!$A$1:$H$1545,3,0)</f>
        <v>-2.93825832634265E-3</v>
      </c>
      <c r="K365" s="24">
        <f>VLOOKUP($A365,'Corredores-5'!$A$1:$H$1257,3,0)</f>
        <v>-9.3514169374344595E-3</v>
      </c>
      <c r="L365" s="27">
        <f>VLOOKUP(A365,'Bancolombia-592'!$A$1:$H$677,3,0)</f>
        <v>-9.5104062401711947E-5</v>
      </c>
      <c r="M365" s="24">
        <f>VLOOKUP($A365,'ByR-2'!$A$1:$H$1035,3,0)</f>
        <v>-4.5877761383033852E-3</v>
      </c>
    </row>
    <row r="366" spans="1:13" s="25" customFormat="1" ht="12">
      <c r="A366" s="23">
        <v>40907</v>
      </c>
      <c r="B366" s="24">
        <f>VLOOKUP(A366,'Afin - 47'!$A$1:$H$695,3,0)</f>
        <v>-7.9012470742453124E-5</v>
      </c>
      <c r="C366" s="24">
        <f>VLOOKUP(A366,'Asesores vres-14'!$A$1:$H$1009,3,0)</f>
        <v>-4.7531685406087866E-5</v>
      </c>
      <c r="D366" s="24">
        <f>VLOOKUP(A366,'Asesores Vres-57'!$A$1:$H$987,3,0)</f>
        <v>-8.874576967728403E-3</v>
      </c>
      <c r="E366" s="24">
        <f>VLOOKUP(A366,'Asesores Vres-58'!$A$1:$H$986,3,0)</f>
        <v>-4.7531613557158885E-5</v>
      </c>
      <c r="F366" s="24">
        <f>VLOOKUP($A366,'Helm-81'!$A$1:$H$697,3,0)</f>
        <v>-8.2894029197197241E-5</v>
      </c>
      <c r="G366" s="24">
        <f>VLOOKUP($A366,'Alianza-4'!$A$1:$H$1012,3,0)</f>
        <v>-3.3030844868299853E-5</v>
      </c>
      <c r="H366" s="24">
        <f>VLOOKUP($A366,'Serfinco-27'!$A$1:$H$983,3,0)</f>
        <v>-1.0028470024550266E-4</v>
      </c>
      <c r="I366" s="24">
        <f>VLOOKUP($A366,'Correval-19677'!$A$1:$H$1070,3,0)</f>
        <v>-1.1540063515519844E-4</v>
      </c>
      <c r="J366" s="24">
        <f>VLOOKUP($A366,'Ultabursatil-392'!$A$1:$H$1545,3,0)</f>
        <v>-9.1453337375344994E-5</v>
      </c>
      <c r="K366" s="24">
        <f>VLOOKUP($A366,'Corredores-5'!$A$1:$H$1257,3,0)</f>
        <v>-1.3393604564908913E-3</v>
      </c>
      <c r="L366" s="27">
        <f>VLOOKUP(A366,'Bancolombia-592'!$A$1:$H$677,3,0)</f>
        <v>4.7808527757873326E-5</v>
      </c>
      <c r="M366" s="24">
        <f>VLOOKUP($A366,'ByR-2'!$A$1:$H$1035,3,0)</f>
        <v>-7.3391097130669097E-5</v>
      </c>
    </row>
    <row r="367" spans="1:13" s="25" customFormat="1" ht="12">
      <c r="A367" s="23">
        <v>40908</v>
      </c>
      <c r="B367" s="24">
        <f>VLOOKUP(A367,'Afin - 47'!$A$1:$H$695,3,0)</f>
        <v>-7.9010023224427607E-5</v>
      </c>
      <c r="C367" s="24">
        <f>VLOOKUP(A367,'Asesores vres-14'!$A$1:$H$1009,3,0)</f>
        <v>-4.7531647704851609E-5</v>
      </c>
      <c r="D367" s="24">
        <f>VLOOKUP(A367,'Asesores Vres-57'!$A$1:$H$987,3,0)</f>
        <v>-1.0056611517622516E-4</v>
      </c>
      <c r="E367" s="24">
        <f>VLOOKUP(A367,'Asesores Vres-58'!$A$1:$H$986,3,0)</f>
        <v>-4.7531651116760887E-5</v>
      </c>
      <c r="F367" s="24">
        <f>VLOOKUP($A367,'Helm-81'!$A$1:$H$697,3,0)</f>
        <v>-4.7341372466910917E-5</v>
      </c>
      <c r="G367" s="24">
        <f>VLOOKUP($A367,'Alianza-4'!$A$1:$H$1012,3,0)</f>
        <v>-1.8243473327281322E-4</v>
      </c>
      <c r="H367" s="24">
        <f>VLOOKUP($A367,'Serfinco-27'!$A$1:$H$983,3,0)</f>
        <v>-1.0028315610426754E-4</v>
      </c>
      <c r="I367" s="24">
        <f>VLOOKUP($A367,'Correval-19677'!$A$1:$H$1070,3,0)</f>
        <v>-1.1540252600650775E-4</v>
      </c>
      <c r="J367" s="24">
        <f>VLOOKUP($A367,'Ultabursatil-392'!$A$1:$H$1545,3,0)</f>
        <v>-8.3862635954252832E-5</v>
      </c>
      <c r="K367" s="24">
        <f>VLOOKUP($A367,'Corredores-5'!$A$1:$H$1257,3,0)</f>
        <v>-1.4060650484440059E-4</v>
      </c>
      <c r="L367" s="27">
        <f>VLOOKUP(A367,'Bancolombia-592'!$A$1:$H$677,3,0)</f>
        <v>4.7806640885328737E-5</v>
      </c>
      <c r="M367" s="24">
        <f>VLOOKUP($A367,'ByR-2'!$A$1:$H$1035,3,0)</f>
        <v>-7.3419540156090751E-5</v>
      </c>
    </row>
    <row r="368" spans="1:13" s="25" customFormat="1" ht="12">
      <c r="A368" s="23">
        <v>40909</v>
      </c>
      <c r="B368" s="24">
        <f>VLOOKUP(A368,'Afin - 47'!$A$1:$H$695,3,0)</f>
        <v>-7.9007881397743512E-5</v>
      </c>
      <c r="C368" s="24">
        <f>VLOOKUP(A368,'Asesores vres-14'!$A$1:$H$1009,3,0)</f>
        <v>-4.7531609890842388E-5</v>
      </c>
      <c r="D368" s="24">
        <f>VLOOKUP(A368,'Asesores Vres-57'!$A$1:$H$987,3,0)</f>
        <v>-1.0056607809344679E-4</v>
      </c>
      <c r="E368" s="24">
        <f>VLOOKUP(A368,'Asesores Vres-58'!$A$1:$H$986,3,0)</f>
        <v>-4.7531582768764021E-5</v>
      </c>
      <c r="F368" s="24">
        <f>VLOOKUP($A368,'Helm-81'!$A$1:$H$697,3,0)</f>
        <v>-8.2878800592683986E-5</v>
      </c>
      <c r="G368" s="24">
        <f>VLOOKUP($A368,'Alianza-4'!$A$1:$H$1012,3,0)</f>
        <v>-1.8245311715910548E-4</v>
      </c>
      <c r="H368" s="24">
        <f>VLOOKUP($A368,'Serfinco-27'!$A$1:$H$983,3,0)</f>
        <v>-1.0027985387370831E-4</v>
      </c>
      <c r="I368" s="24">
        <f>VLOOKUP($A368,'Correval-19677'!$A$1:$H$1070,3,0)</f>
        <v>-1.1540578174203567E-4</v>
      </c>
      <c r="J368" s="24">
        <f>VLOOKUP($A368,'Ultabursatil-392'!$A$1:$H$1545,3,0)</f>
        <v>-8.2031332336655646E-5</v>
      </c>
      <c r="K368" s="24">
        <f>VLOOKUP($A368,'Corredores-5'!$A$1:$H$1257,3,0)</f>
        <v>-1.4069868414987101E-4</v>
      </c>
      <c r="L368" s="27">
        <f>VLOOKUP(A368,'Bancolombia-592'!$A$1:$H$677,3,0)</f>
        <v>4.7795385793440121E-5</v>
      </c>
      <c r="M368" s="24">
        <f>VLOOKUP($A368,'ByR-2'!$A$1:$H$1035,3,0)</f>
        <v>-7.7251766956654133E-5</v>
      </c>
    </row>
    <row r="369" spans="1:13" s="25" customFormat="1" ht="12">
      <c r="A369" s="23">
        <v>40910</v>
      </c>
      <c r="B369" s="24">
        <f>VLOOKUP(A369,'Afin - 47'!$A$1:$H$695,3,0)</f>
        <v>3.5423986628041484E-3</v>
      </c>
      <c r="C369" s="24">
        <f>VLOOKUP(A369,'Asesores vres-14'!$A$1:$H$1009,3,0)</f>
        <v>5.2159419750870449E-3</v>
      </c>
      <c r="D369" s="24">
        <f>VLOOKUP(A369,'Asesores Vres-57'!$A$1:$H$987,3,0)</f>
        <v>4.4034758412790382E-3</v>
      </c>
      <c r="E369" s="24">
        <f>VLOOKUP(A369,'Asesores Vres-58'!$A$1:$H$986,3,0)</f>
        <v>3.2823981464890151E-3</v>
      </c>
      <c r="F369" s="24">
        <f>VLOOKUP($A369,'Helm-81'!$A$1:$H$697,3,0)</f>
        <v>-2.4729145167219201E-3</v>
      </c>
      <c r="G369" s="24">
        <f>VLOOKUP($A369,'Alianza-4'!$A$1:$H$1012,3,0)</f>
        <v>-1.3431633008545967E-3</v>
      </c>
      <c r="H369" s="24">
        <f>VLOOKUP($A369,'Serfinco-27'!$A$1:$H$983,3,0)</f>
        <v>1.9639655814667418E-3</v>
      </c>
      <c r="I369" s="24">
        <f>VLOOKUP($A369,'Correval-19677'!$A$1:$H$1070,3,0)</f>
        <v>2.0095536510719926E-3</v>
      </c>
      <c r="J369" s="24">
        <f>VLOOKUP($A369,'Ultabursatil-392'!$A$1:$H$1545,3,0)</f>
        <v>-1.547018389774639E-3</v>
      </c>
      <c r="K369" s="24">
        <f>VLOOKUP($A369,'Corredores-5'!$A$1:$H$1257,3,0)</f>
        <v>3.4158426482528447E-3</v>
      </c>
      <c r="L369" s="27">
        <f>VLOOKUP(A369,'Bancolombia-592'!$A$1:$H$677,3,0)</f>
        <v>2.8483327953410889E-3</v>
      </c>
      <c r="M369" s="24">
        <f>VLOOKUP($A369,'ByR-2'!$A$1:$H$1035,3,0)</f>
        <v>7.4927130481816113E-3</v>
      </c>
    </row>
    <row r="370" spans="1:13" s="25" customFormat="1" ht="12">
      <c r="A370" s="23">
        <v>40911</v>
      </c>
      <c r="B370" s="24">
        <f>VLOOKUP(A370,'Afin - 47'!$A$1:$H$695,3,0)</f>
        <v>1.3228860012418985E-2</v>
      </c>
      <c r="C370" s="24">
        <f>VLOOKUP(A370,'Asesores vres-14'!$A$1:$H$1009,3,0)</f>
        <v>1.7666920833900663E-2</v>
      </c>
      <c r="D370" s="24">
        <f>VLOOKUP(A370,'Asesores Vres-57'!$A$1:$H$987,3,0)</f>
        <v>2.2447498700563805E-2</v>
      </c>
      <c r="E370" s="24">
        <f>VLOOKUP(A370,'Asesores Vres-58'!$A$1:$H$986,3,0)</f>
        <v>1.3398060074271682E-2</v>
      </c>
      <c r="F370" s="24">
        <f>VLOOKUP($A370,'Helm-81'!$A$1:$H$697,3,0)</f>
        <v>1.7439504043599872E-2</v>
      </c>
      <c r="G370" s="24">
        <f>VLOOKUP($A370,'Alianza-4'!$A$1:$H$1012,3,0)</f>
        <v>9.19788645103186E-3</v>
      </c>
      <c r="H370" s="24">
        <f>VLOOKUP($A370,'Serfinco-27'!$A$1:$H$983,3,0)</f>
        <v>1.5173731504055436E-2</v>
      </c>
      <c r="I370" s="24">
        <f>VLOOKUP($A370,'Correval-19677'!$A$1:$H$1070,3,0)</f>
        <v>1.1795953361858015E-2</v>
      </c>
      <c r="J370" s="24">
        <f>VLOOKUP($A370,'Ultabursatil-392'!$A$1:$H$1545,3,0)</f>
        <v>1.161343663877978E-2</v>
      </c>
      <c r="K370" s="24">
        <f>VLOOKUP($A370,'Corredores-5'!$A$1:$H$1257,3,0)</f>
        <v>1.4150052842741991E-2</v>
      </c>
      <c r="L370" s="27">
        <f>VLOOKUP(A370,'Bancolombia-592'!$A$1:$H$677,3,0)</f>
        <v>8.2578244526456638E-4</v>
      </c>
      <c r="M370" s="24">
        <f>VLOOKUP($A370,'ByR-2'!$A$1:$H$1035,3,0)</f>
        <v>1.3336164785311437E-2</v>
      </c>
    </row>
    <row r="371" spans="1:13" s="25" customFormat="1" ht="12">
      <c r="A371" s="23">
        <v>40912</v>
      </c>
      <c r="B371" s="24">
        <f>VLOOKUP(A371,'Afin - 47'!$A$1:$H$695,3,0)</f>
        <v>7.5303480210371938E-3</v>
      </c>
      <c r="C371" s="24">
        <f>VLOOKUP(A371,'Asesores vres-14'!$A$1:$H$1009,3,0)</f>
        <v>-2.5092503527258795E-4</v>
      </c>
      <c r="D371" s="24">
        <f>VLOOKUP(A371,'Asesores Vres-57'!$A$1:$H$987,3,0)</f>
        <v>1.8313814270473263E-2</v>
      </c>
      <c r="E371" s="24">
        <f>VLOOKUP(A371,'Asesores Vres-58'!$A$1:$H$986,3,0)</f>
        <v>3.3456231336277155E-3</v>
      </c>
      <c r="F371" s="24">
        <f>VLOOKUP($A371,'Helm-81'!$A$1:$H$697,3,0)</f>
        <v>8.1683386745760433E-3</v>
      </c>
      <c r="G371" s="24">
        <f>VLOOKUP($A371,'Alianza-4'!$A$1:$H$1012,3,0)</f>
        <v>5.107322253892513E-3</v>
      </c>
      <c r="H371" s="24">
        <f>VLOOKUP($A371,'Serfinco-27'!$A$1:$H$983,3,0)</f>
        <v>2.5832102190260276E-3</v>
      </c>
      <c r="I371" s="24">
        <f>VLOOKUP($A371,'Correval-19677'!$A$1:$H$1070,3,0)</f>
        <v>-1.7466270367128207E-4</v>
      </c>
      <c r="J371" s="24">
        <f>VLOOKUP($A371,'Ultabursatil-392'!$A$1:$H$1545,3,0)</f>
        <v>1.2262936484763933E-3</v>
      </c>
      <c r="K371" s="24">
        <f>VLOOKUP($A371,'Corredores-5'!$A$1:$H$1257,3,0)</f>
        <v>6.0375222976787025E-4</v>
      </c>
      <c r="L371" s="27">
        <f>VLOOKUP(A371,'Bancolombia-592'!$A$1:$H$677,3,0)</f>
        <v>9.0522126785500608E-4</v>
      </c>
      <c r="M371" s="24">
        <f>VLOOKUP($A371,'ByR-2'!$A$1:$H$1035,3,0)</f>
        <v>3.929028560719151E-3</v>
      </c>
    </row>
    <row r="372" spans="1:13" s="25" customFormat="1" ht="12">
      <c r="A372" s="23">
        <v>40913</v>
      </c>
      <c r="B372" s="24">
        <f>VLOOKUP(A372,'Afin - 47'!$A$1:$H$695,3,0)</f>
        <v>-5.2243284670104705E-3</v>
      </c>
      <c r="C372" s="24">
        <f>VLOOKUP(A372,'Asesores vres-14'!$A$1:$H$1009,3,0)</f>
        <v>3.1942778604586984E-3</v>
      </c>
      <c r="D372" s="24">
        <f>VLOOKUP(A372,'Asesores Vres-57'!$A$1:$H$987,3,0)</f>
        <v>3.1714342418968757E-3</v>
      </c>
      <c r="E372" s="24">
        <f>VLOOKUP(A372,'Asesores Vres-58'!$A$1:$H$986,3,0)</f>
        <v>-4.6648356770396642E-4</v>
      </c>
      <c r="F372" s="24">
        <f>VLOOKUP($A372,'Helm-81'!$A$1:$H$697,3,0)</f>
        <v>-0.25747881542590934</v>
      </c>
      <c r="G372" s="24">
        <f>VLOOKUP($A372,'Alianza-4'!$A$1:$H$1012,3,0)</f>
        <v>-6.1263738640182565E-4</v>
      </c>
      <c r="H372" s="24">
        <f>VLOOKUP($A372,'Serfinco-27'!$A$1:$H$983,3,0)</f>
        <v>3.6478415962726778E-4</v>
      </c>
      <c r="I372" s="24">
        <f>VLOOKUP($A372,'Correval-19677'!$A$1:$H$1070,3,0)</f>
        <v>1.1695804135109307E-3</v>
      </c>
      <c r="J372" s="24">
        <f>VLOOKUP($A372,'Ultabursatil-392'!$A$1:$H$1545,3,0)</f>
        <v>4.3614912367846747E-4</v>
      </c>
      <c r="K372" s="24">
        <f>VLOOKUP($A372,'Corredores-5'!$A$1:$H$1257,3,0)</f>
        <v>7.371254327941364E-4</v>
      </c>
      <c r="L372" s="27">
        <f>VLOOKUP(A372,'Bancolombia-592'!$A$1:$H$677,3,0)</f>
        <v>3.5347474065180527E-3</v>
      </c>
      <c r="M372" s="24">
        <f>VLOOKUP($A372,'ByR-2'!$A$1:$H$1035,3,0)</f>
        <v>6.1414805799793329E-4</v>
      </c>
    </row>
    <row r="373" spans="1:13" s="25" customFormat="1" ht="12">
      <c r="A373" s="23">
        <v>40914</v>
      </c>
      <c r="B373" s="24">
        <f>VLOOKUP(A373,'Afin - 47'!$A$1:$H$695,3,0)</f>
        <v>-7.5586082695096252E-3</v>
      </c>
      <c r="C373" s="24">
        <f>VLOOKUP(A373,'Asesores vres-14'!$A$1:$H$1009,3,0)</f>
        <v>-2.1805968089662346E-3</v>
      </c>
      <c r="D373" s="24">
        <f>VLOOKUP(A373,'Asesores Vres-57'!$A$1:$H$987,3,0)</f>
        <v>9.1455703176481916E-4</v>
      </c>
      <c r="E373" s="24">
        <f>VLOOKUP(A373,'Asesores Vres-58'!$A$1:$H$986,3,0)</f>
        <v>-3.9817553306920449E-3</v>
      </c>
      <c r="F373" s="24">
        <f>VLOOKUP($A373,'Helm-81'!$A$1:$H$697,3,0)</f>
        <v>0.34594315496404621</v>
      </c>
      <c r="G373" s="24">
        <f>VLOOKUP($A373,'Alianza-4'!$A$1:$H$1012,3,0)</f>
        <v>-2.8068965643810186E-3</v>
      </c>
      <c r="H373" s="24">
        <f>VLOOKUP($A373,'Serfinco-27'!$A$1:$H$983,3,0)</f>
        <v>-3.6200422689216414E-3</v>
      </c>
      <c r="I373" s="24">
        <f>VLOOKUP($A373,'Correval-19677'!$A$1:$H$1070,3,0)</f>
        <v>-2.7829727925390364E-3</v>
      </c>
      <c r="J373" s="24">
        <f>VLOOKUP($A373,'Ultabursatil-392'!$A$1:$H$1545,3,0)</f>
        <v>-3.2650092734947374E-3</v>
      </c>
      <c r="K373" s="24">
        <f>VLOOKUP($A373,'Corredores-5'!$A$1:$H$1257,3,0)</f>
        <v>-3.9045643033565167E-3</v>
      </c>
      <c r="L373" s="27">
        <f>VLOOKUP(A373,'Bancolombia-592'!$A$1:$H$677,3,0)</f>
        <v>-6.0366283270625696E-4</v>
      </c>
      <c r="M373" s="24">
        <f>VLOOKUP($A373,'ByR-2'!$A$1:$H$1035,3,0)</f>
        <v>-9.6977531234950998E-5</v>
      </c>
    </row>
    <row r="374" spans="1:13" s="25" customFormat="1" ht="12">
      <c r="A374" s="23">
        <v>40915</v>
      </c>
      <c r="B374" s="24">
        <f>VLOOKUP(A374,'Afin - 47'!$A$1:$H$695,3,0)</f>
        <v>-7.9327403024087446E-5</v>
      </c>
      <c r="C374" s="24">
        <f>VLOOKUP(A374,'Asesores vres-14'!$A$1:$H$1009,3,0)</f>
        <v>-4.7531614821236941E-5</v>
      </c>
      <c r="D374" s="24">
        <f>VLOOKUP(A374,'Asesores Vres-57'!$A$1:$H$987,3,0)</f>
        <v>-1.9158745975569023E-3</v>
      </c>
      <c r="E374" s="24">
        <f>VLOOKUP(A374,'Asesores Vres-58'!$A$1:$H$986,3,0)</f>
        <v>-4.7531688684377473E-5</v>
      </c>
      <c r="F374" s="24">
        <f>VLOOKUP($A374,'Helm-81'!$A$1:$H$697,3,0)</f>
        <v>-8.5723202452746427E-5</v>
      </c>
      <c r="G374" s="24">
        <f>VLOOKUP($A374,'Alianza-4'!$A$1:$H$1012,3,0)</f>
        <v>-3.9436406584862708E-5</v>
      </c>
      <c r="H374" s="24">
        <f>VLOOKUP($A374,'Serfinco-27'!$A$1:$H$983,3,0)</f>
        <v>-1.0206287873437663E-4</v>
      </c>
      <c r="I374" s="24">
        <f>VLOOKUP($A374,'Correval-19677'!$A$1:$H$1070,3,0)</f>
        <v>-1.0943596009251394E-4</v>
      </c>
      <c r="J374" s="24">
        <f>VLOOKUP($A374,'Ultabursatil-392'!$A$1:$H$1545,3,0)</f>
        <v>-8.198796082305099E-5</v>
      </c>
      <c r="K374" s="24">
        <f>VLOOKUP($A374,'Corredores-5'!$A$1:$H$1257,3,0)</f>
        <v>-1.4153783625873513E-3</v>
      </c>
      <c r="L374" s="27">
        <f>VLOOKUP(A374,'Bancolombia-592'!$A$1:$H$677,3,0)</f>
        <v>-8.2192140970124126E-5</v>
      </c>
      <c r="M374" s="24">
        <f>VLOOKUP($A374,'ByR-2'!$A$1:$H$1035,3,0)</f>
        <v>-7.7248505078608768E-5</v>
      </c>
    </row>
    <row r="375" spans="1:13" s="25" customFormat="1" ht="12">
      <c r="A375" s="23">
        <v>40916</v>
      </c>
      <c r="B375" s="24">
        <f>VLOOKUP(A375,'Afin - 47'!$A$1:$H$695,3,0)</f>
        <v>-7.9325303699599381E-5</v>
      </c>
      <c r="C375" s="24">
        <f>VLOOKUP(A375,'Asesores vres-14'!$A$1:$H$1009,3,0)</f>
        <v>-4.7531630078498791E-5</v>
      </c>
      <c r="D375" s="24">
        <f>VLOOKUP(A375,'Asesores Vres-57'!$A$1:$H$987,3,0)</f>
        <v>-1.0056611470209378E-4</v>
      </c>
      <c r="E375" s="24">
        <f>VLOOKUP(A375,'Asesores Vres-58'!$A$1:$H$986,3,0)</f>
        <v>-4.7531655854554344E-5</v>
      </c>
      <c r="F375" s="24">
        <f>VLOOKUP($A375,'Helm-81'!$A$1:$H$697,3,0)</f>
        <v>-8.5718739806286593E-5</v>
      </c>
      <c r="G375" s="24">
        <f>VLOOKUP($A375,'Alianza-4'!$A$1:$H$1012,3,0)</f>
        <v>-3.9434349747868419E-5</v>
      </c>
      <c r="H375" s="24">
        <f>VLOOKUP($A375,'Serfinco-27'!$A$1:$H$983,3,0)</f>
        <v>-1.0206184732389816E-4</v>
      </c>
      <c r="I375" s="24">
        <f>VLOOKUP($A375,'Correval-19677'!$A$1:$H$1070,3,0)</f>
        <v>-1.0943628623104665E-4</v>
      </c>
      <c r="J375" s="24">
        <f>VLOOKUP($A375,'Ultabursatil-392'!$A$1:$H$1545,3,0)</f>
        <v>-8.1985633898281707E-5</v>
      </c>
      <c r="K375" s="24">
        <f>VLOOKUP($A375,'Corredores-5'!$A$1:$H$1257,3,0)</f>
        <v>-1.4495450474469738E-4</v>
      </c>
      <c r="L375" s="27">
        <f>VLOOKUP(A375,'Bancolombia-592'!$A$1:$H$677,3,0)</f>
        <v>-8.2192071426303798E-5</v>
      </c>
      <c r="M375" s="24">
        <f>VLOOKUP($A375,'ByR-2'!$A$1:$H$1035,3,0)</f>
        <v>-7.7247901065173892E-5</v>
      </c>
    </row>
    <row r="376" spans="1:13" s="25" customFormat="1" ht="12">
      <c r="A376" s="23">
        <v>40917</v>
      </c>
      <c r="B376" s="24">
        <f>VLOOKUP(A376,'Afin - 47'!$A$1:$H$695,3,0)</f>
        <v>-7.9323102251941302E-5</v>
      </c>
      <c r="C376" s="24">
        <f>VLOOKUP(A376,'Asesores vres-14'!$A$1:$H$1009,3,0)</f>
        <v>-4.7531645230388951E-5</v>
      </c>
      <c r="D376" s="24">
        <f>VLOOKUP(A376,'Asesores Vres-57'!$A$1:$H$987,3,0)</f>
        <v>-1.0056602180659174E-4</v>
      </c>
      <c r="E376" s="24">
        <f>VLOOKUP(A376,'Asesores Vres-58'!$A$1:$H$986,3,0)</f>
        <v>-4.7531622912842424E-5</v>
      </c>
      <c r="F376" s="24">
        <f>VLOOKUP($A376,'Helm-81'!$A$1:$H$697,3,0)</f>
        <v>-8.5714275382402116E-5</v>
      </c>
      <c r="G376" s="24">
        <f>VLOOKUP($A376,'Alianza-4'!$A$1:$H$1012,3,0)</f>
        <v>-3.9432186362895613E-5</v>
      </c>
      <c r="H376" s="24">
        <f>VLOOKUP($A376,'Serfinco-27'!$A$1:$H$983,3,0)</f>
        <v>-1.0239103857920723E-4</v>
      </c>
      <c r="I376" s="24">
        <f>VLOOKUP($A376,'Correval-19677'!$A$1:$H$1070,3,0)</f>
        <v>-1.0943668221880845E-4</v>
      </c>
      <c r="J376" s="24">
        <f>VLOOKUP($A376,'Ultabursatil-392'!$A$1:$H$1545,3,0)</f>
        <v>-8.1983207477314847E-5</v>
      </c>
      <c r="K376" s="24">
        <f>VLOOKUP($A376,'Corredores-5'!$A$1:$H$1257,3,0)</f>
        <v>-1.4495304914159348E-4</v>
      </c>
      <c r="L376" s="27">
        <f>VLOOKUP(A376,'Bancolombia-592'!$A$1:$H$677,3,0)</f>
        <v>-8.2191902379039696E-5</v>
      </c>
      <c r="M376" s="24">
        <f>VLOOKUP($A376,'ByR-2'!$A$1:$H$1035,3,0)</f>
        <v>-7.7248020008422859E-5</v>
      </c>
    </row>
    <row r="377" spans="1:13" s="25" customFormat="1" ht="12">
      <c r="A377" s="23">
        <v>40918</v>
      </c>
      <c r="B377" s="24">
        <f>VLOOKUP(A377,'Afin - 47'!$A$1:$H$695,3,0)</f>
        <v>5.6560957174287257E-3</v>
      </c>
      <c r="C377" s="24">
        <f>VLOOKUP(A377,'Asesores vres-14'!$A$1:$H$1009,3,0)</f>
        <v>2.7402407207678812E-2</v>
      </c>
      <c r="D377" s="24">
        <f>VLOOKUP(A377,'Asesores Vres-57'!$A$1:$H$987,3,0)</f>
        <v>2.8426875163286614E-2</v>
      </c>
      <c r="E377" s="24">
        <f>VLOOKUP(A377,'Asesores Vres-58'!$A$1:$H$986,3,0)</f>
        <v>9.629113660618055E-3</v>
      </c>
      <c r="F377" s="24">
        <f>VLOOKUP($A377,'Helm-81'!$A$1:$H$697,3,0)</f>
        <v>3.0850889134775537E-2</v>
      </c>
      <c r="G377" s="24">
        <f>VLOOKUP($A377,'Alianza-4'!$A$1:$H$1012,3,0)</f>
        <v>6.0376395195848977E-3</v>
      </c>
      <c r="H377" s="24">
        <f>VLOOKUP($A377,'Serfinco-27'!$A$1:$H$983,3,0)</f>
        <v>1.3420462022568466E-2</v>
      </c>
      <c r="I377" s="24">
        <f>VLOOKUP($A377,'Correval-19677'!$A$1:$H$1070,3,0)</f>
        <v>1.1863750911229804E-2</v>
      </c>
      <c r="J377" s="24">
        <f>VLOOKUP($A377,'Ultabursatil-392'!$A$1:$H$1545,3,0)</f>
        <v>1.0327282761403121E-2</v>
      </c>
      <c r="K377" s="24">
        <f>VLOOKUP($A377,'Corredores-5'!$A$1:$H$1257,3,0)</f>
        <v>9.5596918705716412E-3</v>
      </c>
      <c r="L377" s="27">
        <f>VLOOKUP(A377,'Bancolombia-592'!$A$1:$H$677,3,0)</f>
        <v>1.0400047428041291E-2</v>
      </c>
      <c r="M377" s="24">
        <f>VLOOKUP($A377,'ByR-2'!$A$1:$H$1035,3,0)</f>
        <v>1.0247184407139233E-2</v>
      </c>
    </row>
    <row r="378" spans="1:13" s="25" customFormat="1" ht="12">
      <c r="A378" s="23">
        <v>40919</v>
      </c>
      <c r="B378" s="24">
        <f>VLOOKUP(A378,'Afin - 47'!$A$1:$H$695,3,0)</f>
        <v>-1.2714757535716723E-3</v>
      </c>
      <c r="C378" s="24">
        <f>VLOOKUP(A378,'Asesores vres-14'!$A$1:$H$1009,3,0)</f>
        <v>-1.8504342112764304E-3</v>
      </c>
      <c r="D378" s="24">
        <f>VLOOKUP(A378,'Asesores Vres-57'!$A$1:$H$987,3,0)</f>
        <v>2.7046058721452455E-2</v>
      </c>
      <c r="E378" s="24">
        <f>VLOOKUP(A378,'Asesores Vres-58'!$A$1:$H$986,3,0)</f>
        <v>-3.6616749013625351E-3</v>
      </c>
      <c r="F378" s="24">
        <f>VLOOKUP($A378,'Helm-81'!$A$1:$H$697,3,0)</f>
        <v>5.4028114724386173E-3</v>
      </c>
      <c r="G378" s="24">
        <f>VLOOKUP($A378,'Alianza-4'!$A$1:$H$1012,3,0)</f>
        <v>-1.7685031257420468E-3</v>
      </c>
      <c r="H378" s="24">
        <f>VLOOKUP($A378,'Serfinco-27'!$A$1:$H$983,3,0)</f>
        <v>-5.1758748090467467E-3</v>
      </c>
      <c r="I378" s="24">
        <f>VLOOKUP($A378,'Correval-19677'!$A$1:$H$1070,3,0)</f>
        <v>-4.8291781968666783E-3</v>
      </c>
      <c r="J378" s="24">
        <f>VLOOKUP($A378,'Ultabursatil-392'!$A$1:$H$1545,3,0)</f>
        <v>-2.4497938909316076E-3</v>
      </c>
      <c r="K378" s="24">
        <f>VLOOKUP($A378,'Corredores-5'!$A$1:$H$1257,3,0)</f>
        <v>-2.6400395517894768E-3</v>
      </c>
      <c r="L378" s="27">
        <f>VLOOKUP(A378,'Bancolombia-592'!$A$1:$H$677,3,0)</f>
        <v>-6.1265193133746166E-3</v>
      </c>
      <c r="M378" s="24">
        <f>VLOOKUP($A378,'ByR-2'!$A$1:$H$1035,3,0)</f>
        <v>-3.1077828304110233E-3</v>
      </c>
    </row>
    <row r="379" spans="1:13" s="25" customFormat="1" ht="12">
      <c r="A379" s="23">
        <v>40920</v>
      </c>
      <c r="B379" s="24">
        <f>VLOOKUP(A379,'Afin - 47'!$A$1:$H$695,3,0)</f>
        <v>-4.851841068766548E-3</v>
      </c>
      <c r="C379" s="24">
        <f>VLOOKUP(A379,'Asesores vres-14'!$A$1:$H$1009,3,0)</f>
        <v>-1.5409685815413696E-2</v>
      </c>
      <c r="D379" s="24">
        <f>VLOOKUP(A379,'Asesores Vres-57'!$A$1:$H$987,3,0)</f>
        <v>-1.8760390238212802E-2</v>
      </c>
      <c r="E379" s="24">
        <f>VLOOKUP(A379,'Asesores Vres-58'!$A$1:$H$986,3,0)</f>
        <v>-1.3481879217468774E-2</v>
      </c>
      <c r="F379" s="24">
        <f>VLOOKUP($A379,'Helm-81'!$A$1:$H$697,3,0)</f>
        <v>-3.6142118311426719E-2</v>
      </c>
      <c r="G379" s="24">
        <f>VLOOKUP($A379,'Alianza-4'!$A$1:$H$1012,3,0)</f>
        <v>-1.4013853101665974E-2</v>
      </c>
      <c r="H379" s="24">
        <f>VLOOKUP($A379,'Serfinco-27'!$A$1:$H$983,3,0)</f>
        <v>-1.3552599201996354E-2</v>
      </c>
      <c r="I379" s="24">
        <f>VLOOKUP($A379,'Correval-19677'!$A$1:$H$1070,3,0)</f>
        <v>-9.5579500744239886E-3</v>
      </c>
      <c r="J379" s="24">
        <f>VLOOKUP($A379,'Ultabursatil-392'!$A$1:$H$1545,3,0)</f>
        <v>-7.4132308506936386E-3</v>
      </c>
      <c r="K379" s="24">
        <f>VLOOKUP($A379,'Corredores-5'!$A$1:$H$1257,3,0)</f>
        <v>-1.3506478269478435E-2</v>
      </c>
      <c r="L379" s="27">
        <f>VLOOKUP(A379,'Bancolombia-592'!$A$1:$H$677,3,0)</f>
        <v>-1.019678874016528E-2</v>
      </c>
      <c r="M379" s="24">
        <f>VLOOKUP($A379,'ByR-2'!$A$1:$H$1035,3,0)</f>
        <v>-1.2507210472815011E-2</v>
      </c>
    </row>
    <row r="380" spans="1:13" s="25" customFormat="1" ht="12">
      <c r="A380" s="23">
        <v>40921</v>
      </c>
      <c r="B380" s="24">
        <f>VLOOKUP(A380,'Afin - 47'!$A$1:$H$695,3,0)</f>
        <v>-7.4972514638163125E-3</v>
      </c>
      <c r="C380" s="24">
        <f>VLOOKUP(A380,'Asesores vres-14'!$A$1:$H$1009,3,0)</f>
        <v>5.2118074796344361E-3</v>
      </c>
      <c r="D380" s="24">
        <f>VLOOKUP(A380,'Asesores Vres-57'!$A$1:$H$987,3,0)</f>
        <v>-1.0255960201100695E-2</v>
      </c>
      <c r="E380" s="24">
        <f>VLOOKUP(A380,'Asesores Vres-58'!$A$1:$H$986,3,0)</f>
        <v>4.0677834250654136E-3</v>
      </c>
      <c r="F380" s="24">
        <f>VLOOKUP($A380,'Helm-81'!$A$1:$H$697,3,0)</f>
        <v>3.3942085697999641E-2</v>
      </c>
      <c r="G380" s="24">
        <f>VLOOKUP($A380,'Alianza-4'!$A$1:$H$1012,3,0)</f>
        <v>2.8022326812586549E-3</v>
      </c>
      <c r="H380" s="24">
        <f>VLOOKUP($A380,'Serfinco-27'!$A$1:$H$983,3,0)</f>
        <v>2.8480267033455203E-3</v>
      </c>
      <c r="I380" s="24">
        <f>VLOOKUP($A380,'Correval-19677'!$A$1:$H$1070,3,0)</f>
        <v>-1.1050109751793941E-3</v>
      </c>
      <c r="J380" s="24">
        <f>VLOOKUP($A380,'Ultabursatil-392'!$A$1:$H$1545,3,0)</f>
        <v>1.7700482350834637E-3</v>
      </c>
      <c r="K380" s="24">
        <f>VLOOKUP($A380,'Corredores-5'!$A$1:$H$1257,3,0)</f>
        <v>9.2801267395970746E-4</v>
      </c>
      <c r="L380" s="27">
        <f>VLOOKUP(A380,'Bancolombia-592'!$A$1:$H$677,3,0)</f>
        <v>5.2303136404946654E-3</v>
      </c>
      <c r="M380" s="24">
        <f>VLOOKUP($A380,'ByR-2'!$A$1:$H$1035,3,0)</f>
        <v>-5.8620314444827852E-4</v>
      </c>
    </row>
    <row r="381" spans="1:13" s="25" customFormat="1" ht="12">
      <c r="A381" s="23">
        <v>40922</v>
      </c>
      <c r="B381" s="24">
        <f>VLOOKUP(A381,'Afin - 47'!$A$1:$H$695,3,0)</f>
        <v>-9.1244521993352848E-5</v>
      </c>
      <c r="C381" s="24">
        <f>VLOOKUP(A381,'Asesores vres-14'!$A$1:$H$1009,3,0)</f>
        <v>-4.7888402921491845E-5</v>
      </c>
      <c r="D381" s="24">
        <f>VLOOKUP(A381,'Asesores Vres-57'!$A$1:$H$987,3,0)</f>
        <v>7.2223523995854043E-3</v>
      </c>
      <c r="E381" s="24">
        <f>VLOOKUP(A381,'Asesores Vres-58'!$A$1:$H$986,3,0)</f>
        <v>-5.692150525411204E-5</v>
      </c>
      <c r="F381" s="24">
        <f>VLOOKUP($A381,'Helm-81'!$A$1:$H$697,3,0)</f>
        <v>-6.7398825380532998E-5</v>
      </c>
      <c r="G381" s="24">
        <f>VLOOKUP($A381,'Alianza-4'!$A$1:$H$1012,3,0)</f>
        <v>-4.02151704649918E-5</v>
      </c>
      <c r="H381" s="24">
        <f>VLOOKUP($A381,'Serfinco-27'!$A$1:$H$983,3,0)</f>
        <v>-1.044626760004492E-4</v>
      </c>
      <c r="I381" s="24">
        <f>VLOOKUP($A381,'Correval-19677'!$A$1:$H$1070,3,0)</f>
        <v>-1.0115105531243296E-4</v>
      </c>
      <c r="J381" s="24">
        <f>VLOOKUP($A381,'Ultabursatil-392'!$A$1:$H$1545,3,0)</f>
        <v>-7.9591655766904094E-5</v>
      </c>
      <c r="K381" s="24">
        <f>VLOOKUP($A381,'Corredores-5'!$A$1:$H$1257,3,0)</f>
        <v>-1.4689390871147902E-4</v>
      </c>
      <c r="L381" s="27">
        <f>VLOOKUP(A381,'Bancolombia-592'!$A$1:$H$677,3,0)</f>
        <v>-8.2191776920788987E-5</v>
      </c>
      <c r="M381" s="24">
        <f>VLOOKUP($A381,'ByR-2'!$A$1:$H$1035,3,0)</f>
        <v>-7.985794990469393E-5</v>
      </c>
    </row>
    <row r="382" spans="1:13" s="25" customFormat="1" ht="12">
      <c r="A382" s="23">
        <v>40923</v>
      </c>
      <c r="B382" s="24">
        <f>VLOOKUP(A382,'Afin - 47'!$A$1:$H$695,3,0)</f>
        <v>0</v>
      </c>
      <c r="C382" s="24">
        <f>VLOOKUP(A382,'Asesores vres-14'!$A$1:$H$1009,3,0)</f>
        <v>-4.7888403087334127E-5</v>
      </c>
      <c r="D382" s="24">
        <f>VLOOKUP(A382,'Asesores Vres-57'!$A$1:$H$987,3,0)</f>
        <v>-1.024227430264139E-4</v>
      </c>
      <c r="E382" s="24">
        <f>VLOOKUP(A382,'Asesores Vres-58'!$A$1:$H$986,3,0)</f>
        <v>-5.6922026352688804E-5</v>
      </c>
      <c r="F382" s="24">
        <f>VLOOKUP($A382,'Helm-81'!$A$1:$H$697,3,0)</f>
        <v>-6.7391397668498221E-5</v>
      </c>
      <c r="G382" s="24">
        <f>VLOOKUP($A382,'Alianza-4'!$A$1:$H$1012,3,0)</f>
        <v>-4.0213149617318165E-5</v>
      </c>
      <c r="H382" s="24">
        <f>VLOOKUP($A382,'Serfinco-27'!$A$1:$H$983,3,0)</f>
        <v>-1.0446209034553101E-4</v>
      </c>
      <c r="I382" s="24">
        <f>VLOOKUP($A382,'Correval-19677'!$A$1:$H$1070,3,0)</f>
        <v>-1.0114908954031634E-4</v>
      </c>
      <c r="J382" s="24">
        <f>VLOOKUP($A382,'Ultabursatil-392'!$A$1:$H$1545,3,0)</f>
        <v>-7.9588173414178414E-5</v>
      </c>
      <c r="K382" s="24">
        <f>VLOOKUP($A382,'Corredores-5'!$A$1:$H$1257,3,0)</f>
        <v>-7.6186355048361851E-5</v>
      </c>
      <c r="L382" s="27">
        <f>VLOOKUP(A382,'Bancolombia-592'!$A$1:$H$677,3,0)</f>
        <v>-8.2192096070979732E-5</v>
      </c>
      <c r="M382" s="24">
        <f>VLOOKUP($A382,'ByR-2'!$A$1:$H$1035,3,0)</f>
        <v>-7.9820156804119824E-5</v>
      </c>
    </row>
    <row r="383" spans="1:13" s="25" customFormat="1" ht="12">
      <c r="A383" s="23">
        <v>40924</v>
      </c>
      <c r="B383" s="24">
        <f>VLOOKUP(A383,'Afin - 47'!$A$1:$H$695,3,0)</f>
        <v>-6.3261508642464938E-3</v>
      </c>
      <c r="C383" s="24">
        <f>VLOOKUP(A383,'Asesores vres-14'!$A$1:$H$1009,3,0)</f>
        <v>-4.5608898805444423E-3</v>
      </c>
      <c r="D383" s="24">
        <f>VLOOKUP(A383,'Asesores Vres-57'!$A$1:$H$987,3,0)</f>
        <v>-5.3317207098090491E-3</v>
      </c>
      <c r="E383" s="24">
        <f>VLOOKUP(A383,'Asesores Vres-58'!$A$1:$H$986,3,0)</f>
        <v>-8.2004109825635219E-3</v>
      </c>
      <c r="F383" s="24">
        <f>VLOOKUP($A383,'Helm-81'!$A$1:$H$697,3,0)</f>
        <v>-1.317293913535E-2</v>
      </c>
      <c r="G383" s="24">
        <f>VLOOKUP($A383,'Alianza-4'!$A$1:$H$1012,3,0)</f>
        <v>-1.0525546449483999E-2</v>
      </c>
      <c r="H383" s="24">
        <f>VLOOKUP($A383,'Serfinco-27'!$A$1:$H$983,3,0)</f>
        <v>-8.0439612916936888E-3</v>
      </c>
      <c r="I383" s="24">
        <f>VLOOKUP($A383,'Correval-19677'!$A$1:$H$1070,3,0)</f>
        <v>-5.7497799915950804E-3</v>
      </c>
      <c r="J383" s="24">
        <f>VLOOKUP($A383,'Ultabursatil-392'!$A$1:$H$1545,3,0)</f>
        <v>-6.3081815919980829E-3</v>
      </c>
      <c r="K383" s="24">
        <f>VLOOKUP($A383,'Corredores-5'!$A$1:$H$1257,3,0)</f>
        <v>-7.662326997042051E-3</v>
      </c>
      <c r="L383" s="27">
        <f>VLOOKUP(A383,'Bancolombia-592'!$A$1:$H$677,3,0)</f>
        <v>-4.4646061551122046E-3</v>
      </c>
      <c r="M383" s="24">
        <f>VLOOKUP($A383,'ByR-2'!$A$1:$H$1035,3,0)</f>
        <v>-3.9329785019216034E-3</v>
      </c>
    </row>
    <row r="384" spans="1:13" s="25" customFormat="1" ht="12">
      <c r="A384" s="23">
        <v>40925</v>
      </c>
      <c r="B384" s="24">
        <f>VLOOKUP(A384,'Afin - 47'!$A$1:$H$695,3,0)</f>
        <v>1.3050928329235253E-2</v>
      </c>
      <c r="C384" s="24">
        <f>VLOOKUP(A384,'Asesores vres-14'!$A$1:$H$1009,3,0)</f>
        <v>1.5244639698989936E-2</v>
      </c>
      <c r="D384" s="24">
        <f>VLOOKUP(A384,'Asesores Vres-57'!$A$1:$H$987,3,0)</f>
        <v>1.0376044045507085E-2</v>
      </c>
      <c r="E384" s="24">
        <f>VLOOKUP(A384,'Asesores Vres-58'!$A$1:$H$986,3,0)</f>
        <v>1.1361019428592741E-2</v>
      </c>
      <c r="F384" s="24">
        <f>VLOOKUP($A384,'Helm-81'!$A$1:$H$697,3,0)</f>
        <v>1.8947212381360969E-2</v>
      </c>
      <c r="G384" s="24">
        <f>VLOOKUP($A384,'Alianza-4'!$A$1:$H$1012,3,0)</f>
        <v>8.5822407701942899E-3</v>
      </c>
      <c r="H384" s="24">
        <f>VLOOKUP($A384,'Serfinco-27'!$A$1:$H$983,3,0)</f>
        <v>9.1323311387315233E-3</v>
      </c>
      <c r="I384" s="24">
        <f>VLOOKUP($A384,'Correval-19677'!$A$1:$H$1070,3,0)</f>
        <v>1.1985944487232962E-2</v>
      </c>
      <c r="J384" s="24">
        <f>VLOOKUP($A384,'Ultabursatil-392'!$A$1:$H$1545,3,0)</f>
        <v>8.8160367078250704E-3</v>
      </c>
      <c r="K384" s="24">
        <f>VLOOKUP($A384,'Corredores-5'!$A$1:$H$1257,3,0)</f>
        <v>9.7150079145790023E-3</v>
      </c>
      <c r="L384" s="27">
        <f>VLOOKUP(A384,'Bancolombia-592'!$A$1:$H$677,3,0)</f>
        <v>1.5441406497874755E-2</v>
      </c>
      <c r="M384" s="24">
        <f>VLOOKUP($A384,'ByR-2'!$A$1:$H$1035,3,0)</f>
        <v>6.7119057590972172E-3</v>
      </c>
    </row>
    <row r="385" spans="1:13" s="25" customFormat="1" ht="12">
      <c r="A385" s="23">
        <v>40926</v>
      </c>
      <c r="B385" s="24">
        <f>VLOOKUP(A385,'Afin - 47'!$A$1:$H$695,3,0)</f>
        <v>5.9414554670512007E-3</v>
      </c>
      <c r="C385" s="24">
        <f>VLOOKUP(A385,'Asesores vres-14'!$A$1:$H$1009,3,0)</f>
        <v>1.2835900453220868E-2</v>
      </c>
      <c r="D385" s="24">
        <f>VLOOKUP(A385,'Asesores Vres-57'!$A$1:$H$987,3,0)</f>
        <v>2.4195278669915256E-2</v>
      </c>
      <c r="E385" s="24">
        <f>VLOOKUP(A385,'Asesores Vres-58'!$A$1:$H$986,3,0)</f>
        <v>8.7798333802210984E-3</v>
      </c>
      <c r="F385" s="24">
        <f>VLOOKUP($A385,'Helm-81'!$A$1:$H$697,3,0)</f>
        <v>2.34574849543829E-2</v>
      </c>
      <c r="G385" s="24">
        <f>VLOOKUP($A385,'Alianza-4'!$A$1:$H$1012,3,0)</f>
        <v>9.8805894381607858E-3</v>
      </c>
      <c r="H385" s="24">
        <f>VLOOKUP($A385,'Serfinco-27'!$A$1:$H$983,3,0)</f>
        <v>1.318569131938099E-2</v>
      </c>
      <c r="I385" s="24">
        <f>VLOOKUP($A385,'Correval-19677'!$A$1:$H$1070,3,0)</f>
        <v>9.0689541938294201E-3</v>
      </c>
      <c r="J385" s="24">
        <f>VLOOKUP($A385,'Ultabursatil-392'!$A$1:$H$1545,3,0)</f>
        <v>6.9145787348264412E-3</v>
      </c>
      <c r="K385" s="24">
        <f>VLOOKUP($A385,'Corredores-5'!$A$1:$H$1257,3,0)</f>
        <v>8.6888748873808468E-3</v>
      </c>
      <c r="L385" s="27">
        <f>VLOOKUP(A385,'Bancolombia-592'!$A$1:$H$677,3,0)</f>
        <v>1.0330351160381205E-2</v>
      </c>
      <c r="M385" s="24">
        <f>VLOOKUP($A385,'ByR-2'!$A$1:$H$1035,3,0)</f>
        <v>1.7462788575280257E-2</v>
      </c>
    </row>
    <row r="386" spans="1:13" s="25" customFormat="1" ht="12">
      <c r="A386" s="23">
        <v>40927</v>
      </c>
      <c r="B386" s="24">
        <f>VLOOKUP(A386,'Afin - 47'!$A$1:$H$695,3,0)</f>
        <v>8.5159169854877369E-4</v>
      </c>
      <c r="C386" s="24">
        <f>VLOOKUP(A386,'Asesores vres-14'!$A$1:$H$1009,3,0)</f>
        <v>-1.1961505348903315E-3</v>
      </c>
      <c r="D386" s="24">
        <f>VLOOKUP(A386,'Asesores Vres-57'!$A$1:$H$987,3,0)</f>
        <v>2.1990110224888892E-2</v>
      </c>
      <c r="E386" s="24">
        <f>VLOOKUP(A386,'Asesores Vres-58'!$A$1:$H$986,3,0)</f>
        <v>-5.3208338490568028E-3</v>
      </c>
      <c r="F386" s="24">
        <f>VLOOKUP($A386,'Helm-81'!$A$1:$H$697,3,0)</f>
        <v>-1.0067908189525427E-2</v>
      </c>
      <c r="G386" s="24">
        <f>VLOOKUP($A386,'Alianza-4'!$A$1:$H$1012,3,0)</f>
        <v>-3.8232790985536667E-3</v>
      </c>
      <c r="H386" s="24">
        <f>VLOOKUP($A386,'Serfinco-27'!$A$1:$H$983,3,0)</f>
        <v>-4.6123534844543295E-3</v>
      </c>
      <c r="I386" s="24">
        <f>VLOOKUP($A386,'Correval-19677'!$A$1:$H$1070,3,0)</f>
        <v>-8.6801143578561855E-4</v>
      </c>
      <c r="J386" s="24">
        <f>VLOOKUP($A386,'Ultabursatil-392'!$A$1:$H$1545,3,0)</f>
        <v>-4.141796474338732E-3</v>
      </c>
      <c r="K386" s="24">
        <f>VLOOKUP($A386,'Corredores-5'!$A$1:$H$1257,3,0)</f>
        <v>-1.8591125775467617E-3</v>
      </c>
      <c r="L386" s="27">
        <f>VLOOKUP(A386,'Bancolombia-592'!$A$1:$H$677,3,0)</f>
        <v>4.2497085233518923E-2</v>
      </c>
      <c r="M386" s="24">
        <f>VLOOKUP($A386,'ByR-2'!$A$1:$H$1035,3,0)</f>
        <v>4.1745218076356871E-3</v>
      </c>
    </row>
    <row r="387" spans="1:13" s="25" customFormat="1" ht="12">
      <c r="A387" s="23">
        <v>40928</v>
      </c>
      <c r="B387" s="24">
        <f>VLOOKUP(A387,'Afin - 47'!$A$1:$H$695,3,0)</f>
        <v>-1.5093448649760037E-3</v>
      </c>
      <c r="C387" s="24">
        <f>VLOOKUP(A387,'Asesores vres-14'!$A$1:$H$1009,3,0)</f>
        <v>1.7494953364139156E-3</v>
      </c>
      <c r="D387" s="24">
        <f>VLOOKUP(A387,'Asesores Vres-57'!$A$1:$H$987,3,0)</f>
        <v>2.3949902337144603E-2</v>
      </c>
      <c r="E387" s="24">
        <f>VLOOKUP(A387,'Asesores Vres-58'!$A$1:$H$986,3,0)</f>
        <v>6.0324897862722073E-4</v>
      </c>
      <c r="F387" s="24">
        <f>VLOOKUP($A387,'Helm-81'!$A$1:$H$697,3,0)</f>
        <v>3.5447339854139466E-3</v>
      </c>
      <c r="G387" s="24">
        <f>VLOOKUP($A387,'Alianza-4'!$A$1:$H$1012,3,0)</f>
        <v>3.7987024257050842E-4</v>
      </c>
      <c r="H387" s="24">
        <f>VLOOKUP($A387,'Serfinco-27'!$A$1:$H$983,3,0)</f>
        <v>3.3752770818630529E-4</v>
      </c>
      <c r="I387" s="24">
        <f>VLOOKUP($A387,'Correval-19677'!$A$1:$H$1070,3,0)</f>
        <v>-2.4227741289258348E-3</v>
      </c>
      <c r="J387" s="24">
        <f>VLOOKUP($A387,'Ultabursatil-392'!$A$1:$H$1545,3,0)</f>
        <v>-1.407739891986104E-3</v>
      </c>
      <c r="K387" s="24">
        <f>VLOOKUP($A387,'Corredores-5'!$A$1:$H$1257,3,0)</f>
        <v>-2.062050171421431E-3</v>
      </c>
      <c r="L387" s="27">
        <f>VLOOKUP(A387,'Bancolombia-592'!$A$1:$H$677,3,0)</f>
        <v>-3.8749946923940855E-2</v>
      </c>
      <c r="M387" s="24">
        <f>VLOOKUP($A387,'ByR-2'!$A$1:$H$1035,3,0)</f>
        <v>-1.4053272529151396E-3</v>
      </c>
    </row>
    <row r="388" spans="1:13" s="25" customFormat="1" ht="12">
      <c r="A388" s="23">
        <v>40929</v>
      </c>
      <c r="B388" s="24">
        <f>VLOOKUP(A388,'Afin - 47'!$A$1:$H$695,3,0)</f>
        <v>-1.0108140724544948E-4</v>
      </c>
      <c r="C388" s="24">
        <f>VLOOKUP(A388,'Asesores vres-14'!$A$1:$H$1009,3,0)</f>
        <v>-4.788469559351814E-5</v>
      </c>
      <c r="D388" s="24">
        <f>VLOOKUP(A388,'Asesores Vres-57'!$A$1:$H$987,3,0)</f>
        <v>2.3949904498230881E-2</v>
      </c>
      <c r="E388" s="24">
        <f>VLOOKUP(A388,'Asesores Vres-58'!$A$1:$H$986,3,0)</f>
        <v>-5.6856419149881015E-5</v>
      </c>
      <c r="F388" s="24">
        <f>VLOOKUP($A388,'Helm-81'!$A$1:$H$697,3,0)</f>
        <v>-1.0493151915784677E-4</v>
      </c>
      <c r="G388" s="24">
        <f>VLOOKUP($A388,'Alianza-4'!$A$1:$H$1012,3,0)</f>
        <v>-5.6041479826764151E-5</v>
      </c>
      <c r="H388" s="24">
        <f>VLOOKUP($A388,'Serfinco-27'!$A$1:$H$983,3,0)</f>
        <v>-1.0826299101055498E-4</v>
      </c>
      <c r="I388" s="24">
        <f>VLOOKUP($A388,'Correval-19677'!$A$1:$H$1070,3,0)</f>
        <v>-9.9514782856989734E-5</v>
      </c>
      <c r="J388" s="24">
        <f>VLOOKUP($A388,'Ultabursatil-392'!$A$1:$H$1545,3,0)</f>
        <v>-8.0162923533501297E-5</v>
      </c>
      <c r="K388" s="24">
        <f>VLOOKUP($A388,'Corredores-5'!$A$1:$H$1257,3,0)</f>
        <v>-1.3811329348787713E-4</v>
      </c>
      <c r="L388" s="27">
        <f>VLOOKUP(A388,'Bancolombia-592'!$A$1:$H$677,3,0)</f>
        <v>-8.2191954476823858E-5</v>
      </c>
      <c r="M388" s="24">
        <f>VLOOKUP($A388,'ByR-2'!$A$1:$H$1035,3,0)</f>
        <v>-8.2877353499758219E-5</v>
      </c>
    </row>
    <row r="389" spans="1:13" s="25" customFormat="1" ht="12">
      <c r="A389" s="23">
        <v>40930</v>
      </c>
      <c r="B389" s="24">
        <f>VLOOKUP(A389,'Afin - 47'!$A$1:$H$695,3,0)</f>
        <v>-1.0108013888032245E-4</v>
      </c>
      <c r="C389" s="24">
        <f>VLOOKUP(A389,'Asesores vres-14'!$A$1:$H$1009,3,0)</f>
        <v>-4.7884669289150574E-5</v>
      </c>
      <c r="D389" s="24">
        <f>VLOOKUP(A389,'Asesores Vres-57'!$A$1:$H$987,3,0)</f>
        <v>-1.0241838532028126E-4</v>
      </c>
      <c r="E389" s="24">
        <f>VLOOKUP(A389,'Asesores Vres-58'!$A$1:$H$986,3,0)</f>
        <v>-5.6856951698347149E-5</v>
      </c>
      <c r="F389" s="24">
        <f>VLOOKUP($A389,'Helm-81'!$A$1:$H$697,3,0)</f>
        <v>-1.0493090687756671E-4</v>
      </c>
      <c r="G389" s="24">
        <f>VLOOKUP($A389,'Alianza-4'!$A$1:$H$1012,3,0)</f>
        <v>-5.6040038942735062E-5</v>
      </c>
      <c r="H389" s="24">
        <f>VLOOKUP($A389,'Serfinco-27'!$A$1:$H$983,3,0)</f>
        <v>-1.0826299314496377E-4</v>
      </c>
      <c r="I389" s="24">
        <f>VLOOKUP($A389,'Correval-19677'!$A$1:$H$1070,3,0)</f>
        <v>-9.951241883812242E-5</v>
      </c>
      <c r="J389" s="24">
        <f>VLOOKUP($A389,'Ultabursatil-392'!$A$1:$H$1545,3,0)</f>
        <v>-8.0159274474918775E-5</v>
      </c>
      <c r="K389" s="24">
        <f>VLOOKUP($A389,'Corredores-5'!$A$1:$H$1257,3,0)</f>
        <v>-1.4008076075938198E-4</v>
      </c>
      <c r="L389" s="27">
        <f>VLOOKUP(A389,'Bancolombia-592'!$A$1:$H$677,3,0)</f>
        <v>-8.2191936534162707E-5</v>
      </c>
      <c r="M389" s="24">
        <f>VLOOKUP($A389,'ByR-2'!$A$1:$H$1035,3,0)</f>
        <v>-8.287757944077459E-5</v>
      </c>
    </row>
    <row r="390" spans="1:13" s="25" customFormat="1" ht="12">
      <c r="A390" s="23">
        <v>40931</v>
      </c>
      <c r="B390" s="24">
        <f>VLOOKUP(A390,'Afin - 47'!$A$1:$H$695,3,0)</f>
        <v>2.229416948854823E-3</v>
      </c>
      <c r="C390" s="24">
        <f>VLOOKUP(A390,'Asesores vres-14'!$A$1:$H$1009,3,0)</f>
        <v>5.6098086642837218E-3</v>
      </c>
      <c r="D390" s="24">
        <f>VLOOKUP(A390,'Asesores Vres-57'!$A$1:$H$987,3,0)</f>
        <v>5.6103656666259437E-3</v>
      </c>
      <c r="E390" s="24">
        <f>VLOOKUP(A390,'Asesores Vres-58'!$A$1:$H$986,3,0)</f>
        <v>1.2597692533541846E-3</v>
      </c>
      <c r="F390" s="24">
        <f>VLOOKUP($A390,'Helm-81'!$A$1:$H$697,3,0)</f>
        <v>4.0501887288128683E-3</v>
      </c>
      <c r="G390" s="24">
        <f>VLOOKUP($A390,'Alianza-4'!$A$1:$H$1012,3,0)</f>
        <v>3.6350482363157815E-4</v>
      </c>
      <c r="H390" s="24">
        <f>VLOOKUP($A390,'Serfinco-27'!$A$1:$H$983,3,0)</f>
        <v>1.0738597294774031E-3</v>
      </c>
      <c r="I390" s="24">
        <f>VLOOKUP($A390,'Correval-19677'!$A$1:$H$1070,3,0)</f>
        <v>2.8020532596915041E-3</v>
      </c>
      <c r="J390" s="24">
        <f>VLOOKUP($A390,'Ultabursatil-392'!$A$1:$H$1545,3,0)</f>
        <v>1.9269667859969947E-3</v>
      </c>
      <c r="K390" s="24">
        <f>VLOOKUP($A390,'Corredores-5'!$A$1:$H$1257,3,0)</f>
        <v>1.9189199192437114E-3</v>
      </c>
      <c r="L390" s="27">
        <f>VLOOKUP(A390,'Bancolombia-592'!$A$1:$H$677,3,0)</f>
        <v>1.6854734304338334E-3</v>
      </c>
      <c r="M390" s="24">
        <f>VLOOKUP($A390,'ByR-2'!$A$1:$H$1035,3,0)</f>
        <v>3.144689053804905E-3</v>
      </c>
    </row>
    <row r="391" spans="1:13" s="25" customFormat="1" ht="12">
      <c r="A391" s="23">
        <v>40932</v>
      </c>
      <c r="B391" s="24">
        <f>VLOOKUP(A391,'Afin - 47'!$A$1:$H$695,3,0)</f>
        <v>2.4809259238100026E-3</v>
      </c>
      <c r="C391" s="24">
        <f>VLOOKUP(A391,'Asesores vres-14'!$A$1:$H$1009,3,0)</f>
        <v>-3.0044810438017563E-3</v>
      </c>
      <c r="D391" s="24">
        <f>VLOOKUP(A391,'Asesores Vres-57'!$A$1:$H$987,3,0)</f>
        <v>2.4911568212854862E-3</v>
      </c>
      <c r="E391" s="24">
        <f>VLOOKUP(A391,'Asesores Vres-58'!$A$1:$H$986,3,0)</f>
        <v>-2.6283850963087093E-3</v>
      </c>
      <c r="F391" s="24">
        <f>VLOOKUP($A391,'Helm-81'!$A$1:$H$697,3,0)</f>
        <v>-4.0292951226643704E-3</v>
      </c>
      <c r="G391" s="24">
        <f>VLOOKUP($A391,'Alianza-4'!$A$1:$H$1012,3,0)</f>
        <v>-4.1473923974976491E-3</v>
      </c>
      <c r="H391" s="24">
        <f>VLOOKUP($A391,'Serfinco-27'!$A$1:$H$983,3,0)</f>
        <v>-4.3488988863467594E-3</v>
      </c>
      <c r="I391" s="24">
        <f>VLOOKUP($A391,'Correval-19677'!$A$1:$H$1070,3,0)</f>
        <v>-3.3097310280295576E-3</v>
      </c>
      <c r="J391" s="24">
        <f>VLOOKUP($A391,'Ultabursatil-392'!$A$1:$H$1545,3,0)</f>
        <v>3.7166632543306629E-5</v>
      </c>
      <c r="K391" s="24">
        <f>VLOOKUP($A391,'Corredores-5'!$A$1:$H$1257,3,0)</f>
        <v>-1.7108880540353481E-3</v>
      </c>
      <c r="L391" s="27">
        <f>VLOOKUP(A391,'Bancolombia-592'!$A$1:$H$677,3,0)</f>
        <v>-2.7893137735216619E-3</v>
      </c>
      <c r="M391" s="24">
        <f>VLOOKUP($A391,'ByR-2'!$A$1:$H$1035,3,0)</f>
        <v>-9.6135028892124145E-4</v>
      </c>
    </row>
    <row r="392" spans="1:13" s="25" customFormat="1" ht="12">
      <c r="A392" s="23">
        <v>40933</v>
      </c>
      <c r="B392" s="24">
        <f>VLOOKUP(A392,'Afin - 47'!$A$1:$H$695,3,0)</f>
        <v>2.8523227097281816E-3</v>
      </c>
      <c r="C392" s="24">
        <f>VLOOKUP(A392,'Asesores vres-14'!$A$1:$H$1009,3,0)</f>
        <v>7.0118674173377327E-3</v>
      </c>
      <c r="D392" s="24">
        <f>VLOOKUP(A392,'Asesores Vres-57'!$A$1:$H$987,3,0)</f>
        <v>3.144796576580987E-3</v>
      </c>
      <c r="E392" s="24">
        <f>VLOOKUP(A392,'Asesores Vres-58'!$A$1:$H$986,3,0)</f>
        <v>-2.3086492855903884E-3</v>
      </c>
      <c r="F392" s="24">
        <f>VLOOKUP($A392,'Helm-81'!$A$1:$H$697,3,0)</f>
        <v>-1.4689683690887767E-3</v>
      </c>
      <c r="G392" s="24">
        <f>VLOOKUP($A392,'Alianza-4'!$A$1:$H$1012,3,0)</f>
        <v>-1.3892122093474898E-3</v>
      </c>
      <c r="H392" s="24">
        <f>VLOOKUP($A392,'Serfinco-27'!$A$1:$H$983,3,0)</f>
        <v>8.5611187725249645E-4</v>
      </c>
      <c r="I392" s="24">
        <f>VLOOKUP($A392,'Correval-19677'!$A$1:$H$1070,3,0)</f>
        <v>3.6565751840403342E-3</v>
      </c>
      <c r="J392" s="24">
        <f>VLOOKUP($A392,'Ultabursatil-392'!$A$1:$H$1545,3,0)</f>
        <v>-4.361463689437513E-4</v>
      </c>
      <c r="K392" s="24">
        <f>VLOOKUP($A392,'Corredores-5'!$A$1:$H$1257,3,0)</f>
        <v>-2.1294884051367693E-3</v>
      </c>
      <c r="L392" s="27">
        <f>VLOOKUP(A392,'Bancolombia-592'!$A$1:$H$677,3,0)</f>
        <v>-1.1797197517214428E-3</v>
      </c>
      <c r="M392" s="24">
        <f>VLOOKUP($A392,'ByR-2'!$A$1:$H$1035,3,0)</f>
        <v>7.5431222945813621E-3</v>
      </c>
    </row>
    <row r="393" spans="1:13" s="25" customFormat="1" ht="12">
      <c r="A393" s="23">
        <v>40934</v>
      </c>
      <c r="B393" s="24">
        <f>VLOOKUP(A393,'Afin - 47'!$A$1:$H$695,3,0)</f>
        <v>-9.5691255050014067E-4</v>
      </c>
      <c r="C393" s="24">
        <f>VLOOKUP(A393,'Asesores vres-14'!$A$1:$H$1009,3,0)</f>
        <v>-4.4823177446769785E-3</v>
      </c>
      <c r="D393" s="24">
        <f>VLOOKUP(A393,'Asesores Vres-57'!$A$1:$H$987,3,0)</f>
        <v>1.6993702589065385E-3</v>
      </c>
      <c r="E393" s="24">
        <f>VLOOKUP(A393,'Asesores Vres-58'!$A$1:$H$986,3,0)</f>
        <v>-6.6524846445398884E-4</v>
      </c>
      <c r="F393" s="24">
        <f>VLOOKUP($A393,'Helm-81'!$A$1:$H$697,3,0)</f>
        <v>-3.4212515872214535E-3</v>
      </c>
      <c r="G393" s="24">
        <f>VLOOKUP($A393,'Alianza-4'!$A$1:$H$1012,3,0)</f>
        <v>-3.0798259935150874E-4</v>
      </c>
      <c r="H393" s="24">
        <f>VLOOKUP($A393,'Serfinco-27'!$A$1:$H$983,3,0)</f>
        <v>-6.4494195141788317E-4</v>
      </c>
      <c r="I393" s="24">
        <f>VLOOKUP($A393,'Correval-19677'!$A$1:$H$1070,3,0)</f>
        <v>-2.6776567667130503E-3</v>
      </c>
      <c r="J393" s="24">
        <f>VLOOKUP($A393,'Ultabursatil-392'!$A$1:$H$1545,3,0)</f>
        <v>-1.3433881567093456E-3</v>
      </c>
      <c r="K393" s="24">
        <f>VLOOKUP($A393,'Corredores-5'!$A$1:$H$1257,3,0)</f>
        <v>-1.1863816829153181E-3</v>
      </c>
      <c r="L393" s="27">
        <f>VLOOKUP(A393,'Bancolombia-592'!$A$1:$H$677,3,0)</f>
        <v>-5.2840474560658301E-3</v>
      </c>
      <c r="M393" s="24">
        <f>VLOOKUP($A393,'ByR-2'!$A$1:$H$1035,3,0)</f>
        <v>-2.4837302033768388E-3</v>
      </c>
    </row>
    <row r="394" spans="1:13" s="25" customFormat="1" ht="12">
      <c r="A394" s="23">
        <v>40935</v>
      </c>
      <c r="B394" s="24">
        <f>VLOOKUP(A394,'Afin - 47'!$A$1:$H$695,3,0)</f>
        <v>-6.2163382585998285E-4</v>
      </c>
      <c r="C394" s="24">
        <f>VLOOKUP(A394,'Asesores vres-14'!$A$1:$H$1009,3,0)</f>
        <v>-5.0577732279123278E-5</v>
      </c>
      <c r="D394" s="24">
        <f>VLOOKUP(A394,'Asesores Vres-57'!$A$1:$H$987,3,0)</f>
        <v>-4.7876000217467801E-3</v>
      </c>
      <c r="E394" s="24">
        <f>VLOOKUP(A394,'Asesores Vres-58'!$A$1:$H$986,3,0)</f>
        <v>-3.0616361440253185E-3</v>
      </c>
      <c r="F394" s="24">
        <f>VLOOKUP($A394,'Helm-81'!$A$1:$H$697,3,0)</f>
        <v>-3.4509568688732548E-3</v>
      </c>
      <c r="G394" s="24">
        <f>VLOOKUP($A394,'Alianza-4'!$A$1:$H$1012,3,0)</f>
        <v>-3.7583366906827655E-3</v>
      </c>
      <c r="H394" s="24">
        <f>VLOOKUP($A394,'Serfinco-27'!$A$1:$H$983,3,0)</f>
        <v>-6.1052871582164686E-3</v>
      </c>
      <c r="I394" s="24">
        <f>VLOOKUP($A394,'Correval-19677'!$A$1:$H$1070,3,0)</f>
        <v>-1.1609827291082706E-3</v>
      </c>
      <c r="J394" s="24">
        <f>VLOOKUP($A394,'Ultabursatil-392'!$A$1:$H$1545,3,0)</f>
        <v>-3.681659853948849E-3</v>
      </c>
      <c r="K394" s="24">
        <f>VLOOKUP($A394,'Corredores-5'!$A$1:$H$1257,3,0)</f>
        <v>-4.1075543529624252E-3</v>
      </c>
      <c r="L394" s="27">
        <f>VLOOKUP(A394,'Bancolombia-592'!$A$1:$H$677,3,0)</f>
        <v>-1.64491973071401E-3</v>
      </c>
      <c r="M394" s="24">
        <f>VLOOKUP($A394,'ByR-2'!$A$1:$H$1035,3,0)</f>
        <v>-2.5198038491330574E-3</v>
      </c>
    </row>
    <row r="395" spans="1:13" s="25" customFormat="1" ht="12">
      <c r="A395" s="23">
        <v>40936</v>
      </c>
      <c r="B395" s="24">
        <f>VLOOKUP(A395,'Afin - 47'!$A$1:$H$695,3,0)</f>
        <v>-9.5893777822766846E-5</v>
      </c>
      <c r="C395" s="24">
        <f>VLOOKUP(A395,'Asesores vres-14'!$A$1:$H$1009,3,0)</f>
        <v>-3.8698772273918759E-5</v>
      </c>
      <c r="D395" s="24">
        <f>VLOOKUP(A395,'Asesores Vres-57'!$A$1:$H$987,3,0)</f>
        <v>-2.4475161572710724E-4</v>
      </c>
      <c r="E395" s="24">
        <f>VLOOKUP(A395,'Asesores Vres-58'!$A$1:$H$986,3,0)</f>
        <v>-5.6926930886466337E-5</v>
      </c>
      <c r="F395" s="24">
        <f>VLOOKUP($A395,'Helm-81'!$A$1:$H$697,3,0)</f>
        <v>-8.4676669629545797E-5</v>
      </c>
      <c r="G395" s="24">
        <f>VLOOKUP($A395,'Alianza-4'!$A$1:$H$1012,3,0)</f>
        <v>-6.2878705298319317E-5</v>
      </c>
      <c r="H395" s="24">
        <f>VLOOKUP($A395,'Serfinco-27'!$A$1:$H$983,3,0)</f>
        <v>-1.021122810972414E-4</v>
      </c>
      <c r="I395" s="24">
        <f>VLOOKUP($A395,'Correval-19677'!$A$1:$H$1070,3,0)</f>
        <v>-1.0814607722161217E-4</v>
      </c>
      <c r="J395" s="24">
        <f>VLOOKUP($A395,'Ultabursatil-392'!$A$1:$H$1545,3,0)</f>
        <v>-7.9091338990898956E-5</v>
      </c>
      <c r="K395" s="24">
        <f>VLOOKUP($A395,'Corredores-5'!$A$1:$H$1257,3,0)</f>
        <v>-1.4284372957696167E-4</v>
      </c>
      <c r="L395" s="27">
        <f>VLOOKUP(A395,'Bancolombia-592'!$A$1:$H$677,3,0)</f>
        <v>-8.2191817749357243E-5</v>
      </c>
      <c r="M395" s="24">
        <f>VLOOKUP($A395,'ByR-2'!$A$1:$H$1035,3,0)</f>
        <v>-8.1410056818717572E-5</v>
      </c>
    </row>
    <row r="396" spans="1:13" s="25" customFormat="1" ht="12">
      <c r="A396" s="23">
        <v>40937</v>
      </c>
      <c r="B396" s="24">
        <f>VLOOKUP(A396,'Afin - 47'!$A$1:$H$695,3,0)</f>
        <v>-9.589255545347462E-5</v>
      </c>
      <c r="C396" s="24">
        <f>VLOOKUP(A396,'Asesores vres-14'!$A$1:$H$1009,3,0)</f>
        <v>-3.869708658630445E-5</v>
      </c>
      <c r="D396" s="24">
        <f>VLOOKUP(A396,'Asesores Vres-57'!$A$1:$H$987,3,0)</f>
        <v>-8.7766571296199515E-5</v>
      </c>
      <c r="E396" s="24">
        <f>VLOOKUP(A396,'Asesores Vres-58'!$A$1:$H$986,3,0)</f>
        <v>-5.6927451049182202E-5</v>
      </c>
      <c r="F396" s="24">
        <f>VLOOKUP($A396,'Helm-81'!$A$1:$H$697,3,0)</f>
        <v>-8.4672029140589334E-5</v>
      </c>
      <c r="G396" s="24">
        <f>VLOOKUP($A396,'Alianza-4'!$A$1:$H$1012,3,0)</f>
        <v>-6.2877496639717267E-5</v>
      </c>
      <c r="H396" s="24">
        <f>VLOOKUP($A396,'Serfinco-27'!$A$1:$H$983,3,0)</f>
        <v>-1.0211105319516098E-4</v>
      </c>
      <c r="I396" s="24">
        <f>VLOOKUP($A396,'Correval-19677'!$A$1:$H$1070,3,0)</f>
        <v>-1.0814563574277803E-4</v>
      </c>
      <c r="J396" s="24">
        <f>VLOOKUP($A396,'Ultabursatil-392'!$A$1:$H$1545,3,0)</f>
        <v>-7.9088071340618633E-5</v>
      </c>
      <c r="K396" s="24">
        <f>VLOOKUP($A396,'Corredores-5'!$A$1:$H$1257,3,0)</f>
        <v>-1.4290107468984908E-4</v>
      </c>
      <c r="L396" s="27">
        <f>VLOOKUP(A396,'Bancolombia-592'!$A$1:$H$677,3,0)</f>
        <v>-8.219173581974037E-5</v>
      </c>
      <c r="M396" s="24">
        <f>VLOOKUP($A396,'ByR-2'!$A$1:$H$1035,3,0)</f>
        <v>-8.1409894479546793E-5</v>
      </c>
    </row>
    <row r="397" spans="1:13" s="25" customFormat="1" ht="12">
      <c r="A397" s="23">
        <v>40938</v>
      </c>
      <c r="B397" s="24">
        <f>VLOOKUP(A397,'Afin - 47'!$A$1:$H$695,3,0)</f>
        <v>1.6447632488683701E-2</v>
      </c>
      <c r="C397" s="24">
        <f>VLOOKUP(A397,'Asesores vres-14'!$A$1:$H$1009,3,0)</f>
        <v>9.6064766063696082E-3</v>
      </c>
      <c r="D397" s="24">
        <f>VLOOKUP(A397,'Asesores Vres-57'!$A$1:$H$987,3,0)</f>
        <v>1.037786345381999E-2</v>
      </c>
      <c r="E397" s="24">
        <f>VLOOKUP(A397,'Asesores Vres-58'!$A$1:$H$986,3,0)</f>
        <v>1.0539687461468125E-2</v>
      </c>
      <c r="F397" s="24">
        <f>VLOOKUP($A397,'Helm-81'!$A$1:$H$697,3,0)</f>
        <v>1.1906086629190779E-2</v>
      </c>
      <c r="G397" s="24">
        <f>VLOOKUP($A397,'Alianza-4'!$A$1:$H$1012,3,0)</f>
        <v>1.2400017708017441E-2</v>
      </c>
      <c r="H397" s="24">
        <f>VLOOKUP($A397,'Serfinco-27'!$A$1:$H$983,3,0)</f>
        <v>9.299093415559373E-3</v>
      </c>
      <c r="I397" s="24">
        <f>VLOOKUP($A397,'Correval-19677'!$A$1:$H$1070,3,0)</f>
        <v>8.6274463415918507E-3</v>
      </c>
      <c r="J397" s="24">
        <f>VLOOKUP($A397,'Ultabursatil-392'!$A$1:$H$1545,3,0)</f>
        <v>6.0815112754559813E-3</v>
      </c>
      <c r="K397" s="24">
        <f>VLOOKUP($A397,'Corredores-5'!$A$1:$H$1257,3,0)</f>
        <v>9.9502060894868568E-3</v>
      </c>
      <c r="L397" s="27">
        <f>VLOOKUP(A397,'Bancolombia-592'!$A$1:$H$677,3,0)</f>
        <v>2.8059801879940918E-2</v>
      </c>
      <c r="M397" s="24">
        <f>VLOOKUP($A397,'ByR-2'!$A$1:$H$1035,3,0)</f>
        <v>1.2699726970861204E-2</v>
      </c>
    </row>
    <row r="398" spans="1:13" s="25" customFormat="1" ht="12">
      <c r="A398" s="23">
        <v>40939</v>
      </c>
      <c r="B398" s="24">
        <f>VLOOKUP(A398,'Afin - 47'!$A$1:$H$695,3,0)</f>
        <v>6.8823995270799075E-3</v>
      </c>
      <c r="C398" s="24">
        <f>VLOOKUP(A398,'Asesores vres-14'!$A$1:$H$1009,3,0)</f>
        <v>1.1215105938378822E-2</v>
      </c>
      <c r="D398" s="24">
        <f>VLOOKUP(A398,'Asesores Vres-57'!$A$1:$H$987,3,0)</f>
        <v>3.1229773848643065E-3</v>
      </c>
      <c r="E398" s="24">
        <f>VLOOKUP(A398,'Asesores Vres-58'!$A$1:$H$986,3,0)</f>
        <v>1.1620480883309652E-2</v>
      </c>
      <c r="F398" s="24">
        <f>VLOOKUP($A398,'Helm-81'!$A$1:$H$697,3,0)</f>
        <v>2.9463818315728723E-3</v>
      </c>
      <c r="G398" s="24">
        <f>VLOOKUP($A398,'Alianza-4'!$A$1:$H$1012,3,0)</f>
        <v>1.0088659638614519E-2</v>
      </c>
      <c r="H398" s="24">
        <f>VLOOKUP($A398,'Serfinco-27'!$A$1:$H$983,3,0)</f>
        <v>1.8979322184728288E-2</v>
      </c>
      <c r="I398" s="24">
        <f>VLOOKUP($A398,'Correval-19677'!$A$1:$H$1070,3,0)</f>
        <v>1.2410820958141239E-2</v>
      </c>
      <c r="J398" s="24">
        <f>VLOOKUP($A398,'Ultabursatil-392'!$A$1:$H$1545,3,0)</f>
        <v>6.6304002162042271E-3</v>
      </c>
      <c r="K398" s="24">
        <f>VLOOKUP($A398,'Corredores-5'!$A$1:$H$1257,3,0)</f>
        <v>1.2964384257140724E-2</v>
      </c>
      <c r="L398" s="27">
        <f>VLOOKUP(A398,'Bancolombia-592'!$A$1:$H$677,3,0)</f>
        <v>1.2591757282665615E-2</v>
      </c>
      <c r="M398" s="24">
        <f>VLOOKUP($A398,'ByR-2'!$A$1:$H$1035,3,0)</f>
        <v>4.7762482714034772E-3</v>
      </c>
    </row>
    <row r="399" spans="1:13" s="25" customFormat="1" ht="12">
      <c r="A399" s="23">
        <v>40940</v>
      </c>
      <c r="B399" s="24">
        <f>VLOOKUP(A399,'Afin - 47'!$A$1:$H$695,3,0)</f>
        <v>-1.3886361046138219E-3</v>
      </c>
      <c r="C399" s="24">
        <f>VLOOKUP(A399,'Asesores vres-14'!$A$1:$H$1009,3,0)</f>
        <v>4.8900001900168712E-4</v>
      </c>
      <c r="D399" s="24">
        <f>VLOOKUP(A399,'Asesores Vres-57'!$A$1:$H$987,3,0)</f>
        <v>8.0588712349903503E-4</v>
      </c>
      <c r="E399" s="24">
        <f>VLOOKUP(A399,'Asesores Vres-58'!$A$1:$H$986,3,0)</f>
        <v>3.5997479650362504E-4</v>
      </c>
      <c r="F399" s="24">
        <f>VLOOKUP($A399,'Helm-81'!$A$1:$H$697,3,0)</f>
        <v>4.8542980724979928E-3</v>
      </c>
      <c r="G399" s="24">
        <f>VLOOKUP($A399,'Alianza-4'!$A$1:$H$1012,3,0)</f>
        <v>-4.9987070140854097E-4</v>
      </c>
      <c r="H399" s="24">
        <f>VLOOKUP($A399,'Serfinco-27'!$A$1:$H$983,3,0)</f>
        <v>-1.2770798359654999E-3</v>
      </c>
      <c r="I399" s="24">
        <f>VLOOKUP($A399,'Correval-19677'!$A$1:$H$1070,3,0)</f>
        <v>2.0576704677486052E-3</v>
      </c>
      <c r="J399" s="24">
        <f>VLOOKUP($A399,'Ultabursatil-392'!$A$1:$H$1545,3,0)</f>
        <v>4.517081789662333E-3</v>
      </c>
      <c r="K399" s="24">
        <f>VLOOKUP($A399,'Corredores-5'!$A$1:$H$1257,3,0)</f>
        <v>-6.152280018576385E-4</v>
      </c>
      <c r="L399" s="27">
        <f>VLOOKUP(A399,'Bancolombia-592'!$A$1:$H$677,3,0)</f>
        <v>-6.6093115314825148E-3</v>
      </c>
      <c r="M399" s="24">
        <f>VLOOKUP($A399,'ByR-2'!$A$1:$H$1035,3,0)</f>
        <v>-3.4370532447009269E-3</v>
      </c>
    </row>
    <row r="400" spans="1:13" s="25" customFormat="1" ht="12">
      <c r="A400" s="23">
        <v>40941</v>
      </c>
      <c r="B400" s="24">
        <f>VLOOKUP(A400,'Afin - 47'!$A$1:$H$695,3,0)</f>
        <v>-9.5709142500900268E-4</v>
      </c>
      <c r="C400" s="24">
        <f>VLOOKUP(A400,'Asesores vres-14'!$A$1:$H$1009,3,0)</f>
        <v>4.2259613218067708E-3</v>
      </c>
      <c r="D400" s="24">
        <f>VLOOKUP(A400,'Asesores Vres-57'!$A$1:$H$987,3,0)</f>
        <v>4.8035956847819888E-3</v>
      </c>
      <c r="E400" s="24">
        <f>VLOOKUP(A400,'Asesores Vres-58'!$A$1:$H$986,3,0)</f>
        <v>5.3310091854384244E-3</v>
      </c>
      <c r="F400" s="24">
        <f>VLOOKUP($A400,'Helm-81'!$A$1:$H$697,3,0)</f>
        <v>1.579776028946589E-2</v>
      </c>
      <c r="G400" s="24">
        <f>VLOOKUP($A400,'Alianza-4'!$A$1:$H$1012,3,0)</f>
        <v>5.369689635729407E-3</v>
      </c>
      <c r="H400" s="24">
        <f>VLOOKUP($A400,'Serfinco-27'!$A$1:$H$983,3,0)</f>
        <v>3.7868408035317959E-3</v>
      </c>
      <c r="I400" s="24">
        <f>VLOOKUP($A400,'Correval-19677'!$A$1:$H$1070,3,0)</f>
        <v>2.3815319262979148E-3</v>
      </c>
      <c r="J400" s="24">
        <f>VLOOKUP($A400,'Ultabursatil-392'!$A$1:$H$1545,3,0)</f>
        <v>5.8442716302466976E-3</v>
      </c>
      <c r="K400" s="24">
        <f>VLOOKUP($A400,'Corredores-5'!$A$1:$H$1257,3,0)</f>
        <v>5.5131018565198623E-3</v>
      </c>
      <c r="L400" s="27">
        <f>VLOOKUP(A400,'Bancolombia-592'!$A$1:$H$677,3,0)</f>
        <v>2.2039366769908428E-3</v>
      </c>
      <c r="M400" s="24">
        <f>VLOOKUP($A400,'ByR-2'!$A$1:$H$1035,3,0)</f>
        <v>3.9919457643856583E-3</v>
      </c>
    </row>
    <row r="401" spans="1:13" s="25" customFormat="1" ht="12">
      <c r="A401" s="23">
        <v>40942</v>
      </c>
      <c r="B401" s="24">
        <f>VLOOKUP(A401,'Afin - 47'!$A$1:$H$695,3,0)</f>
        <v>6.1084063010627019E-3</v>
      </c>
      <c r="C401" s="24">
        <f>VLOOKUP(A401,'Asesores vres-14'!$A$1:$H$1009,3,0)</f>
        <v>1.9019842986017078E-3</v>
      </c>
      <c r="D401" s="24">
        <f>VLOOKUP(A401,'Asesores Vres-57'!$A$1:$H$987,3,0)</f>
        <v>1.1902424440662881E-3</v>
      </c>
      <c r="E401" s="24">
        <f>VLOOKUP(A401,'Asesores Vres-58'!$A$1:$H$986,3,0)</f>
        <v>-2.0980120702379366E-4</v>
      </c>
      <c r="F401" s="24">
        <f>VLOOKUP($A401,'Helm-81'!$A$1:$H$697,3,0)</f>
        <v>-8.223982637263462E-3</v>
      </c>
      <c r="G401" s="24">
        <f>VLOOKUP($A401,'Alianza-4'!$A$1:$H$1012,3,0)</f>
        <v>3.5451274182539054E-3</v>
      </c>
      <c r="H401" s="24">
        <f>VLOOKUP($A401,'Serfinco-27'!$A$1:$H$983,3,0)</f>
        <v>4.7235417912087551E-3</v>
      </c>
      <c r="I401" s="24">
        <f>VLOOKUP($A401,'Correval-19677'!$A$1:$H$1070,3,0)</f>
        <v>2.6808555776575743E-3</v>
      </c>
      <c r="J401" s="24">
        <f>VLOOKUP($A401,'Ultabursatil-392'!$A$1:$H$1545,3,0)</f>
        <v>7.7804604001693943E-4</v>
      </c>
      <c r="K401" s="24">
        <f>VLOOKUP($A401,'Corredores-5'!$A$1:$H$1257,3,0)</f>
        <v>2.6570199072965769E-3</v>
      </c>
      <c r="L401" s="27">
        <f>VLOOKUP(A401,'Bancolombia-592'!$A$1:$H$677,3,0)</f>
        <v>8.6513285247341448E-3</v>
      </c>
      <c r="M401" s="24">
        <f>VLOOKUP($A401,'ByR-2'!$A$1:$H$1035,3,0)</f>
        <v>7.5463377351333259E-3</v>
      </c>
    </row>
    <row r="402" spans="1:13" s="25" customFormat="1" ht="12">
      <c r="A402" s="23">
        <v>40943</v>
      </c>
      <c r="B402" s="24">
        <f>VLOOKUP(A402,'Afin - 47'!$A$1:$H$695,3,0)</f>
        <v>-1.0458966467618933E-4</v>
      </c>
      <c r="C402" s="24">
        <f>VLOOKUP(A402,'Asesores vres-14'!$A$1:$H$1009,3,0)</f>
        <v>-4.7838489625111395E-5</v>
      </c>
      <c r="D402" s="24">
        <f>VLOOKUP(A402,'Asesores Vres-57'!$A$1:$H$987,3,0)</f>
        <v>-5.0569687244271084E-5</v>
      </c>
      <c r="E402" s="24">
        <f>VLOOKUP(A402,'Asesores Vres-58'!$A$1:$H$986,3,0)</f>
        <v>-5.6673122792059043E-5</v>
      </c>
      <c r="F402" s="24">
        <f>VLOOKUP($A402,'Helm-81'!$A$1:$H$697,3,0)</f>
        <v>-9.8512606607866309E-5</v>
      </c>
      <c r="G402" s="24">
        <f>VLOOKUP($A402,'Alianza-4'!$A$1:$H$1012,3,0)</f>
        <v>-6.7806410367240956E-5</v>
      </c>
      <c r="H402" s="24">
        <f>VLOOKUP($A402,'Serfinco-27'!$A$1:$H$983,3,0)</f>
        <v>-1.0435557617073356E-4</v>
      </c>
      <c r="I402" s="24">
        <f>VLOOKUP($A402,'Correval-19677'!$A$1:$H$1070,3,0)</f>
        <v>-1.0822399745521319E-4</v>
      </c>
      <c r="J402" s="24">
        <f>VLOOKUP($A402,'Ultabursatil-392'!$A$1:$H$1545,3,0)</f>
        <v>-8.2227919323166188E-5</v>
      </c>
      <c r="K402" s="24">
        <f>VLOOKUP($A402,'Corredores-5'!$A$1:$H$1257,3,0)</f>
        <v>-1.4952241109459936E-4</v>
      </c>
      <c r="L402" s="27">
        <f>VLOOKUP(A402,'Bancolombia-592'!$A$1:$H$677,3,0)</f>
        <v>-8.2191863240128386E-5</v>
      </c>
      <c r="M402" s="24">
        <f>VLOOKUP($A402,'ByR-2'!$A$1:$H$1035,3,0)</f>
        <v>-8.1694080297701479E-5</v>
      </c>
    </row>
    <row r="403" spans="1:13" s="25" customFormat="1" ht="12">
      <c r="A403" s="23">
        <v>40944</v>
      </c>
      <c r="B403" s="24">
        <f>VLOOKUP(A403,'Afin - 47'!$A$1:$H$695,3,0)</f>
        <v>-1.0458899749615076E-4</v>
      </c>
      <c r="C403" s="24">
        <f>VLOOKUP(A403,'Asesores vres-14'!$A$1:$H$1009,3,0)</f>
        <v>-4.7838532337100865E-5</v>
      </c>
      <c r="D403" s="24">
        <f>VLOOKUP(A403,'Asesores Vres-57'!$A$1:$H$987,3,0)</f>
        <v>-5.056966029489497E-5</v>
      </c>
      <c r="E403" s="24">
        <f>VLOOKUP(A403,'Asesores Vres-58'!$A$1:$H$986,3,0)</f>
        <v>-5.6673687631685646E-5</v>
      </c>
      <c r="F403" s="24">
        <f>VLOOKUP($A403,'Helm-81'!$A$1:$H$697,3,0)</f>
        <v>-9.8509706772871187E-5</v>
      </c>
      <c r="G403" s="24">
        <f>VLOOKUP($A403,'Alianza-4'!$A$1:$H$1012,3,0)</f>
        <v>-6.780558421700792E-5</v>
      </c>
      <c r="H403" s="24">
        <f>VLOOKUP($A403,'Serfinco-27'!$A$1:$H$983,3,0)</f>
        <v>-1.0435482930118091E-4</v>
      </c>
      <c r="I403" s="24">
        <f>VLOOKUP($A403,'Correval-19677'!$A$1:$H$1070,3,0)</f>
        <v>-1.0822369996698345E-4</v>
      </c>
      <c r="J403" s="24">
        <f>VLOOKUP($A403,'Ultabursatil-392'!$A$1:$H$1545,3,0)</f>
        <v>-8.2225475945715707E-5</v>
      </c>
      <c r="K403" s="24">
        <f>VLOOKUP($A403,'Corredores-5'!$A$1:$H$1257,3,0)</f>
        <v>-1.4097893057024572E-4</v>
      </c>
      <c r="L403" s="27">
        <f>VLOOKUP(A403,'Bancolombia-592'!$A$1:$H$677,3,0)</f>
        <v>-8.2191890094682286E-5</v>
      </c>
      <c r="M403" s="24">
        <f>VLOOKUP($A403,'ByR-2'!$A$1:$H$1035,3,0)</f>
        <v>-8.1694191378702688E-5</v>
      </c>
    </row>
    <row r="404" spans="1:13" s="25" customFormat="1" ht="12">
      <c r="A404" s="23">
        <v>40945</v>
      </c>
      <c r="B404" s="24">
        <f>VLOOKUP(A404,'Afin - 47'!$A$1:$H$695,3,0)</f>
        <v>2.8042331904978824E-4</v>
      </c>
      <c r="C404" s="24">
        <f>VLOOKUP(A404,'Asesores vres-14'!$A$1:$H$1009,3,0)</f>
        <v>-1.07399919193908E-3</v>
      </c>
      <c r="D404" s="24">
        <f>VLOOKUP(A404,'Asesores Vres-57'!$A$1:$H$987,3,0)</f>
        <v>-1.1197121219493288E-3</v>
      </c>
      <c r="E404" s="24">
        <f>VLOOKUP(A404,'Asesores Vres-58'!$A$1:$H$986,3,0)</f>
        <v>-3.8956137249452217E-4</v>
      </c>
      <c r="F404" s="24">
        <f>VLOOKUP($A404,'Helm-81'!$A$1:$H$697,3,0)</f>
        <v>-1.6806889969961862E-3</v>
      </c>
      <c r="G404" s="24">
        <f>VLOOKUP($A404,'Alianza-4'!$A$1:$H$1012,3,0)</f>
        <v>-1.9025105471428064E-3</v>
      </c>
      <c r="H404" s="24">
        <f>VLOOKUP($A404,'Serfinco-27'!$A$1:$H$983,3,0)</f>
        <v>-1.576947958672218E-3</v>
      </c>
      <c r="I404" s="24">
        <f>VLOOKUP($A404,'Correval-19677'!$A$1:$H$1070,3,0)</f>
        <v>-1.6050238016997354E-3</v>
      </c>
      <c r="J404" s="24">
        <f>VLOOKUP($A404,'Ultabursatil-392'!$A$1:$H$1545,3,0)</f>
        <v>-9.4168481684112461E-4</v>
      </c>
      <c r="K404" s="24">
        <f>VLOOKUP($A404,'Corredores-5'!$A$1:$H$1257,3,0)</f>
        <v>-1.9789012920362588E-3</v>
      </c>
      <c r="L404" s="27">
        <f>VLOOKUP(A404,'Bancolombia-592'!$A$1:$H$677,3,0)</f>
        <v>-9.3262431033117217E-4</v>
      </c>
      <c r="M404" s="24">
        <f>VLOOKUP($A404,'ByR-2'!$A$1:$H$1035,3,0)</f>
        <v>-1.9109174596116561E-3</v>
      </c>
    </row>
    <row r="405" spans="1:13" s="25" customFormat="1" ht="12">
      <c r="A405" s="23">
        <v>40946</v>
      </c>
      <c r="B405" s="24">
        <f>VLOOKUP(A405,'Afin - 47'!$A$1:$H$695,3,0)</f>
        <v>3.7599844269675066E-3</v>
      </c>
      <c r="C405" s="24">
        <f>VLOOKUP(A405,'Asesores vres-14'!$A$1:$H$1009,3,0)</f>
        <v>5.4540449714686693E-3</v>
      </c>
      <c r="D405" s="24">
        <f>VLOOKUP(A405,'Asesores Vres-57'!$A$1:$H$987,3,0)</f>
        <v>5.703752926987847E-3</v>
      </c>
      <c r="E405" s="24">
        <f>VLOOKUP(A405,'Asesores Vres-58'!$A$1:$H$986,3,0)</f>
        <v>4.0141927669630042E-3</v>
      </c>
      <c r="F405" s="24">
        <f>VLOOKUP($A405,'Helm-81'!$A$1:$H$697,3,0)</f>
        <v>6.9078168466829423E-3</v>
      </c>
      <c r="G405" s="24">
        <f>VLOOKUP($A405,'Alianza-4'!$A$1:$H$1012,3,0)</f>
        <v>4.6414877020777212E-3</v>
      </c>
      <c r="H405" s="24">
        <f>VLOOKUP($A405,'Serfinco-27'!$A$1:$H$983,3,0)</f>
        <v>3.6343748802516382E-3</v>
      </c>
      <c r="I405" s="24">
        <f>VLOOKUP($A405,'Correval-19677'!$A$1:$H$1070,3,0)</f>
        <v>5.8740329112543033E-3</v>
      </c>
      <c r="J405" s="24">
        <f>VLOOKUP($A405,'Ultabursatil-392'!$A$1:$H$1545,3,0)</f>
        <v>4.4807068823631687E-3</v>
      </c>
      <c r="K405" s="24">
        <f>VLOOKUP($A405,'Corredores-5'!$A$1:$H$1257,3,0)</f>
        <v>3.290609500632727E-3</v>
      </c>
      <c r="L405" s="27">
        <f>VLOOKUP(A405,'Bancolombia-592'!$A$1:$H$677,3,0)</f>
        <v>2.2824945934743113E-3</v>
      </c>
      <c r="M405" s="24">
        <f>VLOOKUP($A405,'ByR-2'!$A$1:$H$1035,3,0)</f>
        <v>2.45856240683424E-3</v>
      </c>
    </row>
    <row r="406" spans="1:13" s="25" customFormat="1" ht="12">
      <c r="A406" s="23">
        <v>40947</v>
      </c>
      <c r="B406" s="24">
        <f>VLOOKUP(A406,'Afin - 47'!$A$1:$H$695,3,0)</f>
        <v>5.9660600389378742E-3</v>
      </c>
      <c r="C406" s="24">
        <f>VLOOKUP(A406,'Asesores vres-14'!$A$1:$H$1009,3,0)</f>
        <v>2.3162683672246567E-3</v>
      </c>
      <c r="D406" s="24">
        <f>VLOOKUP(A406,'Asesores Vres-57'!$A$1:$H$987,3,0)</f>
        <v>2.1947252044709287E-3</v>
      </c>
      <c r="E406" s="24">
        <f>VLOOKUP(A406,'Asesores Vres-58'!$A$1:$H$986,3,0)</f>
        <v>2.9645214037068101E-3</v>
      </c>
      <c r="F406" s="24">
        <f>VLOOKUP($A406,'Helm-81'!$A$1:$H$697,3,0)</f>
        <v>1.4374907716320352E-3</v>
      </c>
      <c r="G406" s="24">
        <f>VLOOKUP($A406,'Alianza-4'!$A$1:$H$1012,3,0)</f>
        <v>4.1393613391362228E-3</v>
      </c>
      <c r="H406" s="24">
        <f>VLOOKUP($A406,'Serfinco-27'!$A$1:$H$983,3,0)</f>
        <v>4.5324694892310662E-3</v>
      </c>
      <c r="I406" s="24">
        <f>VLOOKUP($A406,'Correval-19677'!$A$1:$H$1070,3,0)</f>
        <v>3.029986856292583E-3</v>
      </c>
      <c r="J406" s="24">
        <f>VLOOKUP($A406,'Ultabursatil-392'!$A$1:$H$1545,3,0)</f>
        <v>1.6368973541384785E-3</v>
      </c>
      <c r="K406" s="24">
        <f>VLOOKUP($A406,'Corredores-5'!$A$1:$H$1257,3,0)</f>
        <v>3.6682872056703333E-3</v>
      </c>
      <c r="L406" s="27">
        <f>VLOOKUP(A406,'Bancolombia-592'!$A$1:$H$677,3,0)</f>
        <v>2.6244731237631633E-3</v>
      </c>
      <c r="M406" s="24">
        <f>VLOOKUP($A406,'ByR-2'!$A$1:$H$1035,3,0)</f>
        <v>2.7438562541992795E-3</v>
      </c>
    </row>
    <row r="407" spans="1:13" s="25" customFormat="1" ht="12">
      <c r="A407" s="23">
        <v>40948</v>
      </c>
      <c r="B407" s="24">
        <f>VLOOKUP(A407,'Afin - 47'!$A$1:$H$695,3,0)</f>
        <v>6.0389167382446938E-3</v>
      </c>
      <c r="C407" s="24">
        <f>VLOOKUP(A407,'Asesores vres-14'!$A$1:$H$1009,3,0)</f>
        <v>3.655352649270032E-3</v>
      </c>
      <c r="D407" s="24">
        <f>VLOOKUP(A407,'Asesores Vres-57'!$A$1:$H$987,3,0)</f>
        <v>4.2089848007417453E-3</v>
      </c>
      <c r="E407" s="24">
        <f>VLOOKUP(A407,'Asesores Vres-58'!$A$1:$H$986,3,0)</f>
        <v>1.5094305264928163E-3</v>
      </c>
      <c r="F407" s="24">
        <f>VLOOKUP($A407,'Helm-81'!$A$1:$H$697,3,0)</f>
        <v>1.0434506323178999E-2</v>
      </c>
      <c r="G407" s="24">
        <f>VLOOKUP($A407,'Alianza-4'!$A$1:$H$1012,3,0)</f>
        <v>2.761663347957338E-3</v>
      </c>
      <c r="H407" s="24">
        <f>VLOOKUP($A407,'Serfinco-27'!$A$1:$H$983,3,0)</f>
        <v>1.3379827045408967E-4</v>
      </c>
      <c r="I407" s="24">
        <f>VLOOKUP($A407,'Correval-19677'!$A$1:$H$1070,3,0)</f>
        <v>9.5113837584784387E-4</v>
      </c>
      <c r="J407" s="24">
        <f>VLOOKUP($A407,'Ultabursatil-392'!$A$1:$H$1545,3,0)</f>
        <v>7.7610792750167003E-4</v>
      </c>
      <c r="K407" s="24">
        <f>VLOOKUP($A407,'Corredores-5'!$A$1:$H$1257,3,0)</f>
        <v>1.8396908063851667E-3</v>
      </c>
      <c r="L407" s="27">
        <f>VLOOKUP(A407,'Bancolombia-592'!$A$1:$H$677,3,0)</f>
        <v>-9.3289087783387825E-5</v>
      </c>
      <c r="M407" s="24">
        <f>VLOOKUP($A407,'ByR-2'!$A$1:$H$1035,3,0)</f>
        <v>3.5736625521262336E-3</v>
      </c>
    </row>
    <row r="408" spans="1:13" s="25" customFormat="1" ht="12">
      <c r="A408" s="23">
        <v>40949</v>
      </c>
      <c r="B408" s="24">
        <f>VLOOKUP(A408,'Afin - 47'!$A$1:$H$695,3,0)</f>
        <v>4.1177267730980495E-3</v>
      </c>
      <c r="C408" s="24">
        <f>VLOOKUP(A408,'Asesores vres-14'!$A$1:$H$1009,3,0)</f>
        <v>-1.7685530007109905E-3</v>
      </c>
      <c r="D408" s="24">
        <f>VLOOKUP(A408,'Asesores Vres-57'!$A$1:$H$987,3,0)</f>
        <v>-8.8151600774794914E-4</v>
      </c>
      <c r="E408" s="24">
        <f>VLOOKUP(A408,'Asesores Vres-58'!$A$1:$H$986,3,0)</f>
        <v>-1.0517883272962846E-3</v>
      </c>
      <c r="F408" s="24">
        <f>VLOOKUP($A408,'Helm-81'!$A$1:$H$697,3,0)</f>
        <v>7.9950977058511352E-4</v>
      </c>
      <c r="G408" s="24">
        <f>VLOOKUP($A408,'Alianza-4'!$A$1:$H$1012,3,0)</f>
        <v>-7.1294212073884616E-4</v>
      </c>
      <c r="H408" s="24">
        <f>VLOOKUP($A408,'Serfinco-27'!$A$1:$H$983,3,0)</f>
        <v>-9.1939301922021246E-4</v>
      </c>
      <c r="I408" s="24">
        <f>VLOOKUP($A408,'Correval-19677'!$A$1:$H$1070,3,0)</f>
        <v>-4.034275874132832E-4</v>
      </c>
      <c r="J408" s="24">
        <f>VLOOKUP($A408,'Ultabursatil-392'!$A$1:$H$1545,3,0)</f>
        <v>-8.3831271471895982E-4</v>
      </c>
      <c r="K408" s="24">
        <f>VLOOKUP($A408,'Corredores-5'!$A$1:$H$1257,3,0)</f>
        <v>1.7022274463811538E-3</v>
      </c>
      <c r="L408" s="27">
        <f>VLOOKUP(A408,'Bancolombia-592'!$A$1:$H$677,3,0)</f>
        <v>-4.1995872688641906E-4</v>
      </c>
      <c r="M408" s="24">
        <f>VLOOKUP($A408,'ByR-2'!$A$1:$H$1035,3,0)</f>
        <v>3.1238843730282684E-3</v>
      </c>
    </row>
    <row r="409" spans="1:13" s="25" customFormat="1" ht="12">
      <c r="A409" s="23">
        <v>40950</v>
      </c>
      <c r="B409" s="24">
        <f>VLOOKUP(A409,'Afin - 47'!$A$1:$H$695,3,0)</f>
        <v>-1.0545369158776493E-4</v>
      </c>
      <c r="C409" s="24">
        <f>VLOOKUP(A409,'Asesores vres-14'!$A$1:$H$1009,3,0)</f>
        <v>-4.7857770633980294E-5</v>
      </c>
      <c r="D409" s="24">
        <f>VLOOKUP(A409,'Asesores Vres-57'!$A$1:$H$987,3,0)</f>
        <v>-5.0326364460263218E-3</v>
      </c>
      <c r="E409" s="24">
        <f>VLOOKUP(A409,'Asesores Vres-58'!$A$1:$H$986,3,0)</f>
        <v>-5.6610129424564715E-5</v>
      </c>
      <c r="F409" s="24">
        <f>VLOOKUP($A409,'Helm-81'!$A$1:$H$697,3,0)</f>
        <v>-8.1978660250680226E-5</v>
      </c>
      <c r="G409" s="24">
        <f>VLOOKUP($A409,'Alianza-4'!$A$1:$H$1012,3,0)</f>
        <v>-6.8150412658134758E-5</v>
      </c>
      <c r="H409" s="24">
        <f>VLOOKUP($A409,'Serfinco-27'!$A$1:$H$983,3,0)</f>
        <v>-1.017752136889243E-4</v>
      </c>
      <c r="I409" s="24">
        <f>VLOOKUP($A409,'Correval-19677'!$A$1:$H$1070,3,0)</f>
        <v>-1.018892696584371E-4</v>
      </c>
      <c r="J409" s="24">
        <f>VLOOKUP($A409,'Ultabursatil-392'!$A$1:$H$1545,3,0)</f>
        <v>-8.2801110502438277E-5</v>
      </c>
      <c r="K409" s="24">
        <f>VLOOKUP($A409,'Corredores-5'!$A$1:$H$1257,3,0)</f>
        <v>-1.3831745238413566E-4</v>
      </c>
      <c r="L409" s="27">
        <f>VLOOKUP(A409,'Bancolombia-592'!$A$1:$H$677,3,0)</f>
        <v>-8.2191823572322914E-5</v>
      </c>
      <c r="M409" s="24">
        <f>VLOOKUP($A409,'ByR-2'!$A$1:$H$1035,3,0)</f>
        <v>-8.1682704509340184E-5</v>
      </c>
    </row>
    <row r="410" spans="1:13" s="25" customFormat="1" ht="12">
      <c r="A410" s="23">
        <v>40951</v>
      </c>
      <c r="B410" s="24">
        <f>VLOOKUP(A410,'Afin - 47'!$A$1:$H$695,3,0)</f>
        <v>-1.0545419958804616E-4</v>
      </c>
      <c r="C410" s="24">
        <f>VLOOKUP(A410,'Asesores vres-14'!$A$1:$H$1009,3,0)</f>
        <v>-4.7493451513457252E-5</v>
      </c>
      <c r="D410" s="24">
        <f>VLOOKUP(A410,'Asesores Vres-57'!$A$1:$H$987,3,0)</f>
        <v>-5.0233348316309699E-5</v>
      </c>
      <c r="E410" s="24">
        <f>VLOOKUP(A410,'Asesores Vres-58'!$A$1:$H$986,3,0)</f>
        <v>-4.7531690085313704E-5</v>
      </c>
      <c r="F410" s="24">
        <f>VLOOKUP($A410,'Helm-81'!$A$1:$H$697,3,0)</f>
        <v>-8.1973581942946302E-5</v>
      </c>
      <c r="G410" s="24">
        <f>VLOOKUP($A410,'Alianza-4'!$A$1:$H$1012,3,0)</f>
        <v>-6.8149577221496892E-5</v>
      </c>
      <c r="H410" s="24">
        <f>VLOOKUP($A410,'Serfinco-27'!$A$1:$H$983,3,0)</f>
        <v>-1.0177436603869419E-4</v>
      </c>
      <c r="I410" s="24">
        <f>VLOOKUP($A410,'Correval-19677'!$A$1:$H$1070,3,0)</f>
        <v>-1.0188739146978651E-4</v>
      </c>
      <c r="J410" s="24">
        <f>VLOOKUP($A410,'Ultabursatil-392'!$A$1:$H$1545,3,0)</f>
        <v>-8.2799379560237669E-5</v>
      </c>
      <c r="K410" s="24">
        <f>VLOOKUP($A410,'Corredores-5'!$A$1:$H$1257,3,0)</f>
        <v>-1.4215980625958125E-4</v>
      </c>
      <c r="L410" s="27">
        <f>VLOOKUP(A410,'Bancolombia-592'!$A$1:$H$677,3,0)</f>
        <v>-8.2191779369791346E-5</v>
      </c>
      <c r="M410" s="24">
        <f>VLOOKUP($A410,'ByR-2'!$A$1:$H$1035,3,0)</f>
        <v>-8.1682820764873826E-5</v>
      </c>
    </row>
    <row r="411" spans="1:13" s="25" customFormat="1" ht="12">
      <c r="A411" s="23">
        <v>40952</v>
      </c>
      <c r="B411" s="24">
        <f>VLOOKUP(A411,'Afin - 47'!$A$1:$H$695,3,0)</f>
        <v>1.289002531091581E-2</v>
      </c>
      <c r="C411" s="24">
        <f>VLOOKUP(A411,'Asesores vres-14'!$A$1:$H$1009,3,0)</f>
        <v>4.9623250537894747E-3</v>
      </c>
      <c r="D411" s="24">
        <f>VLOOKUP(A411,'Asesores Vres-57'!$A$1:$H$987,3,0)</f>
        <v>4.9340857657300232E-3</v>
      </c>
      <c r="E411" s="24">
        <f>VLOOKUP(A411,'Asesores Vres-58'!$A$1:$H$986,3,0)</f>
        <v>6.1128495592059472E-3</v>
      </c>
      <c r="F411" s="24">
        <f>VLOOKUP($A411,'Helm-81'!$A$1:$H$697,3,0)</f>
        <v>5.1515095287469085E-3</v>
      </c>
      <c r="G411" s="24">
        <f>VLOOKUP($A411,'Alianza-4'!$A$1:$H$1012,3,0)</f>
        <v>8.2000609182097586E-3</v>
      </c>
      <c r="H411" s="24">
        <f>VLOOKUP($A411,'Serfinco-27'!$A$1:$H$983,3,0)</f>
        <v>6.9211180139335891E-3</v>
      </c>
      <c r="I411" s="24">
        <f>VLOOKUP($A411,'Correval-19677'!$A$1:$H$1070,3,0)</f>
        <v>5.8129215215411536E-3</v>
      </c>
      <c r="J411" s="24">
        <f>VLOOKUP($A411,'Ultabursatil-392'!$A$1:$H$1545,3,0)</f>
        <v>2.829524128140561E-3</v>
      </c>
      <c r="K411" s="24">
        <f>VLOOKUP($A411,'Corredores-5'!$A$1:$H$1257,3,0)</f>
        <v>8.0944550060027872E-3</v>
      </c>
      <c r="L411" s="27">
        <f>VLOOKUP(A411,'Bancolombia-592'!$A$1:$H$677,3,0)</f>
        <v>6.304160832353925E-3</v>
      </c>
      <c r="M411" s="24">
        <f>VLOOKUP($A411,'ByR-2'!$A$1:$H$1035,3,0)</f>
        <v>1.1490601690739699E-2</v>
      </c>
    </row>
    <row r="412" spans="1:13" s="25" customFormat="1" ht="12">
      <c r="A412" s="23">
        <v>40953</v>
      </c>
      <c r="B412" s="24">
        <f>VLOOKUP(A412,'Afin - 47'!$A$1:$H$695,3,0)</f>
        <v>2.8191850073328909E-3</v>
      </c>
      <c r="C412" s="24">
        <f>VLOOKUP(A412,'Asesores vres-14'!$A$1:$H$1009,3,0)</f>
        <v>3.9403057580917307E-3</v>
      </c>
      <c r="D412" s="24">
        <f>VLOOKUP(A412,'Asesores Vres-57'!$A$1:$H$987,3,0)</f>
        <v>4.1114014989402717E-3</v>
      </c>
      <c r="E412" s="24">
        <f>VLOOKUP(A412,'Asesores Vres-58'!$A$1:$H$986,3,0)</f>
        <v>2.7461519321206546E-3</v>
      </c>
      <c r="F412" s="24">
        <f>VLOOKUP($A412,'Helm-81'!$A$1:$H$697,3,0)</f>
        <v>7.0732903758971869E-3</v>
      </c>
      <c r="G412" s="24">
        <f>VLOOKUP($A412,'Alianza-4'!$A$1:$H$1012,3,0)</f>
        <v>2.0818905754211693E-3</v>
      </c>
      <c r="H412" s="24">
        <f>VLOOKUP($A412,'Serfinco-27'!$A$1:$H$983,3,0)</f>
        <v>3.8851649920645893E-3</v>
      </c>
      <c r="I412" s="24">
        <f>VLOOKUP($A412,'Correval-19677'!$A$1:$H$1070,3,0)</f>
        <v>2.6763797772257599E-3</v>
      </c>
      <c r="J412" s="24">
        <f>VLOOKUP($A412,'Ultabursatil-392'!$A$1:$H$1545,3,0)</f>
        <v>1.885795164371838E-3</v>
      </c>
      <c r="K412" s="24">
        <f>VLOOKUP($A412,'Corredores-5'!$A$1:$H$1257,3,0)</f>
        <v>1.7713267228875165E-3</v>
      </c>
      <c r="L412" s="27">
        <f>VLOOKUP(A412,'Bancolombia-592'!$A$1:$H$677,3,0)</f>
        <v>3.8011834717413232E-3</v>
      </c>
      <c r="M412" s="24">
        <f>VLOOKUP($A412,'ByR-2'!$A$1:$H$1035,3,0)</f>
        <v>3.01973509875562E-3</v>
      </c>
    </row>
    <row r="413" spans="1:13" s="25" customFormat="1" ht="12">
      <c r="A413" s="23">
        <v>40954</v>
      </c>
      <c r="B413" s="24">
        <f>VLOOKUP(A413,'Afin - 47'!$A$1:$H$695,3,0)</f>
        <v>-1.3684208417241799E-3</v>
      </c>
      <c r="C413" s="24">
        <f>VLOOKUP(A413,'Asesores vres-14'!$A$1:$H$1009,3,0)</f>
        <v>3.8563869470755402E-3</v>
      </c>
      <c r="D413" s="24">
        <f>VLOOKUP(A413,'Asesores Vres-57'!$A$1:$H$987,3,0)</f>
        <v>4.0072711950109689E-3</v>
      </c>
      <c r="E413" s="24">
        <f>VLOOKUP(A413,'Asesores Vres-58'!$A$1:$H$986,3,0)</f>
        <v>1.6165663135739104E-3</v>
      </c>
      <c r="F413" s="24">
        <f>VLOOKUP($A413,'Helm-81'!$A$1:$H$697,3,0)</f>
        <v>4.0324681106122476E-3</v>
      </c>
      <c r="G413" s="24">
        <f>VLOOKUP($A413,'Alianza-4'!$A$1:$H$1012,3,0)</f>
        <v>2.2122268035362864E-3</v>
      </c>
      <c r="H413" s="24">
        <f>VLOOKUP($A413,'Serfinco-27'!$A$1:$H$983,3,0)</f>
        <v>1.7882614144027037E-3</v>
      </c>
      <c r="I413" s="24">
        <f>VLOOKUP($A413,'Correval-19677'!$A$1:$H$1070,3,0)</f>
        <v>2.903584937210919E-3</v>
      </c>
      <c r="J413" s="24">
        <f>VLOOKUP($A413,'Ultabursatil-392'!$A$1:$H$1545,3,0)</f>
        <v>2.7950697488629841E-3</v>
      </c>
      <c r="K413" s="24">
        <f>VLOOKUP($A413,'Corredores-5'!$A$1:$H$1257,3,0)</f>
        <v>1.4423666083166822E-3</v>
      </c>
      <c r="L413" s="27">
        <f>VLOOKUP(A413,'Bancolombia-592'!$A$1:$H$677,3,0)</f>
        <v>2.4264816539758486E-3</v>
      </c>
      <c r="M413" s="24">
        <f>VLOOKUP($A413,'ByR-2'!$A$1:$H$1035,3,0)</f>
        <v>1.8471080683793769E-3</v>
      </c>
    </row>
    <row r="414" spans="1:13" s="25" customFormat="1" ht="12">
      <c r="A414" s="23">
        <v>40955</v>
      </c>
      <c r="B414" s="24">
        <f>VLOOKUP(A414,'Afin - 47'!$A$1:$H$695,3,0)</f>
        <v>1.2223249269738674E-2</v>
      </c>
      <c r="C414" s="24">
        <f>VLOOKUP(A414,'Asesores vres-14'!$A$1:$H$1009,3,0)</f>
        <v>1.6872428296387638E-2</v>
      </c>
      <c r="D414" s="24">
        <f>VLOOKUP(A414,'Asesores Vres-57'!$A$1:$H$987,3,0)</f>
        <v>1.6787509136879708E-2</v>
      </c>
      <c r="E414" s="24">
        <f>VLOOKUP(A414,'Asesores Vres-58'!$A$1:$H$986,3,0)</f>
        <v>4.510256768227955E-3</v>
      </c>
      <c r="F414" s="24">
        <f>VLOOKUP($A414,'Helm-81'!$A$1:$H$697,3,0)</f>
        <v>2.6442784815502135E-2</v>
      </c>
      <c r="G414" s="24">
        <f>VLOOKUP($A414,'Alianza-4'!$A$1:$H$1012,3,0)</f>
        <v>1.8624956513746235E-2</v>
      </c>
      <c r="H414" s="24">
        <f>VLOOKUP($A414,'Serfinco-27'!$A$1:$H$983,3,0)</f>
        <v>1.616528235043722E-2</v>
      </c>
      <c r="I414" s="24">
        <f>VLOOKUP($A414,'Correval-19677'!$A$1:$H$1070,3,0)</f>
        <v>1.1882099484957382E-2</v>
      </c>
      <c r="J414" s="24">
        <f>VLOOKUP($A414,'Ultabursatil-392'!$A$1:$H$1545,3,0)</f>
        <v>1.1546309685350559E-2</v>
      </c>
      <c r="K414" s="24">
        <f>VLOOKUP($A414,'Corredores-5'!$A$1:$H$1257,3,0)</f>
        <v>1.4973966113632468E-2</v>
      </c>
      <c r="L414" s="27">
        <f>VLOOKUP(A414,'Bancolombia-592'!$A$1:$H$677,3,0)</f>
        <v>1.4631709713004265E-2</v>
      </c>
      <c r="M414" s="24">
        <f>VLOOKUP($A414,'ByR-2'!$A$1:$H$1035,3,0)</f>
        <v>1.7094315741612388E-2</v>
      </c>
    </row>
    <row r="415" spans="1:13" s="25" customFormat="1" ht="12">
      <c r="A415" s="23">
        <v>40956</v>
      </c>
      <c r="B415" s="24">
        <f>VLOOKUP(A415,'Afin - 47'!$A$1:$H$695,3,0)</f>
        <v>2.96768406655424E-4</v>
      </c>
      <c r="C415" s="24">
        <f>VLOOKUP(A415,'Asesores vres-14'!$A$1:$H$1009,3,0)</f>
        <v>3.8298425062302782E-3</v>
      </c>
      <c r="D415" s="24">
        <f>VLOOKUP(A415,'Asesores Vres-57'!$A$1:$H$987,3,0)</f>
        <v>4.3913080524479019E-3</v>
      </c>
      <c r="E415" s="24">
        <f>VLOOKUP(A415,'Asesores Vres-58'!$A$1:$H$986,3,0)</f>
        <v>9.7475551856348133E-4</v>
      </c>
      <c r="F415" s="24">
        <f>VLOOKUP($A415,'Helm-81'!$A$1:$H$697,3,0)</f>
        <v>1.9010814374344386E-2</v>
      </c>
      <c r="G415" s="24">
        <f>VLOOKUP($A415,'Alianza-4'!$A$1:$H$1012,3,0)</f>
        <v>2.839167890516353E-3</v>
      </c>
      <c r="H415" s="24">
        <f>VLOOKUP($A415,'Serfinco-27'!$A$1:$H$983,3,0)</f>
        <v>1.9340872204212942E-3</v>
      </c>
      <c r="I415" s="24">
        <f>VLOOKUP($A415,'Correval-19677'!$A$1:$H$1070,3,0)</f>
        <v>-2.3063503654191415E-3</v>
      </c>
      <c r="J415" s="24">
        <f>VLOOKUP($A415,'Ultabursatil-392'!$A$1:$H$1545,3,0)</f>
        <v>3.0084772503344002E-3</v>
      </c>
      <c r="K415" s="24">
        <f>VLOOKUP($A415,'Corredores-5'!$A$1:$H$1257,3,0)</f>
        <v>2.782818880708012E-3</v>
      </c>
      <c r="L415" s="27">
        <f>VLOOKUP(A415,'Bancolombia-592'!$A$1:$H$677,3,0)</f>
        <v>1.4854337611766438E-3</v>
      </c>
      <c r="M415" s="24">
        <f>VLOOKUP($A415,'ByR-2'!$A$1:$H$1035,3,0)</f>
        <v>1.8712917331045718E-3</v>
      </c>
    </row>
    <row r="416" spans="1:13" s="25" customFormat="1" ht="12">
      <c r="A416" s="23">
        <v>40957</v>
      </c>
      <c r="B416" s="24">
        <f>VLOOKUP(A416,'Afin - 47'!$A$1:$H$695,3,0)</f>
        <v>-1.0371957989527732E-4</v>
      </c>
      <c r="C416" s="24">
        <f>VLOOKUP(A416,'Asesores vres-14'!$A$1:$H$1009,3,0)</f>
        <v>-5.9463842568058716E-5</v>
      </c>
      <c r="D416" s="24">
        <f>VLOOKUP(A416,'Asesores Vres-57'!$A$1:$H$987,3,0)</f>
        <v>-5.9691080670958854E-5</v>
      </c>
      <c r="E416" s="24">
        <f>VLOOKUP(A416,'Asesores Vres-58'!$A$1:$H$986,3,0)</f>
        <v>-4.7848864160114879E-5</v>
      </c>
      <c r="F416" s="24">
        <f>VLOOKUP($A416,'Helm-81'!$A$1:$H$697,3,0)</f>
        <v>-9.0447081340824453E-5</v>
      </c>
      <c r="G416" s="24">
        <f>VLOOKUP($A416,'Alianza-4'!$A$1:$H$1012,3,0)</f>
        <v>-6.7503954384588998E-5</v>
      </c>
      <c r="H416" s="24">
        <f>VLOOKUP($A416,'Serfinco-27'!$A$1:$H$983,3,0)</f>
        <v>-1.0070832379695835E-4</v>
      </c>
      <c r="I416" s="24">
        <f>VLOOKUP($A416,'Correval-19677'!$A$1:$H$1070,3,0)</f>
        <v>-9.9523144980614213E-5</v>
      </c>
      <c r="J416" s="24">
        <f>VLOOKUP($A416,'Ultabursatil-392'!$A$1:$H$1545,3,0)</f>
        <v>-8.8286074522022249E-5</v>
      </c>
      <c r="K416" s="24">
        <f>VLOOKUP($A416,'Corredores-5'!$A$1:$H$1257,3,0)</f>
        <v>-1.4254525588858056E-4</v>
      </c>
      <c r="L416" s="27">
        <f>VLOOKUP(A416,'Bancolombia-592'!$A$1:$H$677,3,0)</f>
        <v>-8.2191771392994416E-5</v>
      </c>
      <c r="M416" s="24">
        <f>VLOOKUP($A416,'ByR-2'!$A$1:$H$1035,3,0)</f>
        <v>-8.1656928955401649E-5</v>
      </c>
    </row>
    <row r="417" spans="1:13" s="25" customFormat="1" ht="12">
      <c r="A417" s="23">
        <v>40958</v>
      </c>
      <c r="B417" s="24">
        <f>VLOOKUP(A417,'Afin - 47'!$A$1:$H$695,3,0)</f>
        <v>-1.0371897826875269E-4</v>
      </c>
      <c r="C417" s="24">
        <f>VLOOKUP(A417,'Asesores vres-14'!$A$1:$H$1009,3,0)</f>
        <v>-5.9464555825870171E-5</v>
      </c>
      <c r="D417" s="24">
        <f>VLOOKUP(A417,'Asesores Vres-57'!$A$1:$H$987,3,0)</f>
        <v>-5.9691661062177453E-5</v>
      </c>
      <c r="E417" s="24">
        <f>VLOOKUP(A417,'Asesores Vres-58'!$A$1:$H$986,3,0)</f>
        <v>-4.7848864716440887E-5</v>
      </c>
      <c r="F417" s="24">
        <f>VLOOKUP($A417,'Helm-81'!$A$1:$H$697,3,0)</f>
        <v>-9.044361017736919E-5</v>
      </c>
      <c r="G417" s="24">
        <f>VLOOKUP($A417,'Alianza-4'!$A$1:$H$1012,3,0)</f>
        <v>-6.750291242072054E-5</v>
      </c>
      <c r="H417" s="24">
        <f>VLOOKUP($A417,'Serfinco-27'!$A$1:$H$983,3,0)</f>
        <v>-1.0070661725675905E-4</v>
      </c>
      <c r="I417" s="24">
        <f>VLOOKUP($A417,'Correval-19677'!$A$1:$H$1070,3,0)</f>
        <v>-9.9520774093432023E-5</v>
      </c>
      <c r="J417" s="24">
        <f>VLOOKUP($A417,'Ultabursatil-392'!$A$1:$H$1545,3,0)</f>
        <v>-8.8284907256006497E-5</v>
      </c>
      <c r="K417" s="24">
        <f>VLOOKUP($A417,'Corredores-5'!$A$1:$H$1257,3,0)</f>
        <v>-1.3898375482698105E-4</v>
      </c>
      <c r="L417" s="27">
        <f>VLOOKUP(A417,'Bancolombia-592'!$A$1:$H$677,3,0)</f>
        <v>-8.2191826695073603E-5</v>
      </c>
      <c r="M417" s="24">
        <f>VLOOKUP($A417,'ByR-2'!$A$1:$H$1035,3,0)</f>
        <v>-8.1656990863635762E-5</v>
      </c>
    </row>
    <row r="418" spans="1:13" s="25" customFormat="1" ht="12">
      <c r="A418" s="23">
        <v>40959</v>
      </c>
      <c r="B418" s="24">
        <f>VLOOKUP(A418,'Afin - 47'!$A$1:$H$695,3,0)</f>
        <v>3.8713768571781277E-3</v>
      </c>
      <c r="C418" s="24">
        <f>VLOOKUP(A418,'Asesores vres-14'!$A$1:$H$1009,3,0)</f>
        <v>4.3059021973210947E-3</v>
      </c>
      <c r="D418" s="24">
        <f>VLOOKUP(A418,'Asesores Vres-57'!$A$1:$H$987,3,0)</f>
        <v>3.1323133377638775E-3</v>
      </c>
      <c r="E418" s="24">
        <f>VLOOKUP(A418,'Asesores Vres-58'!$A$1:$H$986,3,0)</f>
        <v>3.1773391816274468E-4</v>
      </c>
      <c r="F418" s="24">
        <f>VLOOKUP($A418,'Helm-81'!$A$1:$H$697,3,0)</f>
        <v>-1.1287845224726549E-2</v>
      </c>
      <c r="G418" s="24">
        <f>VLOOKUP($A418,'Alianza-4'!$A$1:$H$1012,3,0)</f>
        <v>1.9411072923585309E-3</v>
      </c>
      <c r="H418" s="24">
        <f>VLOOKUP($A418,'Serfinco-27'!$A$1:$H$983,3,0)</f>
        <v>3.0962004797832204E-3</v>
      </c>
      <c r="I418" s="24">
        <f>VLOOKUP($A418,'Correval-19677'!$A$1:$H$1070,3,0)</f>
        <v>8.1337606060698456E-3</v>
      </c>
      <c r="J418" s="24">
        <f>VLOOKUP($A418,'Ultabursatil-392'!$A$1:$H$1545,3,0)</f>
        <v>2.857697860222668E-3</v>
      </c>
      <c r="K418" s="24">
        <f>VLOOKUP($A418,'Corredores-5'!$A$1:$H$1257,3,0)</f>
        <v>4.0527592435886557E-3</v>
      </c>
      <c r="L418" s="27">
        <f>VLOOKUP(A418,'Bancolombia-592'!$A$1:$H$677,3,0)</f>
        <v>3.3907331496999759E-3</v>
      </c>
      <c r="M418" s="24">
        <f>VLOOKUP($A418,'ByR-2'!$A$1:$H$1035,3,0)</f>
        <v>1.5680626821586363E-3</v>
      </c>
    </row>
    <row r="419" spans="1:13" s="25" customFormat="1" ht="12">
      <c r="A419" s="23">
        <v>40960</v>
      </c>
      <c r="B419" s="24">
        <f>VLOOKUP(A419,'Afin - 47'!$A$1:$H$695,3,0)</f>
        <v>-6.2007333187722611E-3</v>
      </c>
      <c r="C419" s="24">
        <f>VLOOKUP(A419,'Asesores vres-14'!$A$1:$H$1009,3,0)</f>
        <v>-5.2679295370619689E-3</v>
      </c>
      <c r="D419" s="24">
        <f>VLOOKUP(A419,'Asesores Vres-57'!$A$1:$H$987,3,0)</f>
        <v>-5.5359648184495468E-3</v>
      </c>
      <c r="E419" s="24">
        <f>VLOOKUP(A419,'Asesores Vres-58'!$A$1:$H$986,3,0)</f>
        <v>-2.3692470828686378E-3</v>
      </c>
      <c r="F419" s="24">
        <f>VLOOKUP($A419,'Helm-81'!$A$1:$H$697,3,0)</f>
        <v>-1.5293480993194877E-2</v>
      </c>
      <c r="G419" s="24">
        <f>VLOOKUP($A419,'Alianza-4'!$A$1:$H$1012,3,0)</f>
        <v>-1.0606387192043381E-2</v>
      </c>
      <c r="H419" s="24">
        <f>VLOOKUP($A419,'Serfinco-27'!$A$1:$H$983,3,0)</f>
        <v>-7.9363009356412367E-3</v>
      </c>
      <c r="I419" s="24">
        <f>VLOOKUP($A419,'Correval-19677'!$A$1:$H$1070,3,0)</f>
        <v>-4.9857061354064425E-3</v>
      </c>
      <c r="J419" s="24">
        <f>VLOOKUP($A419,'Ultabursatil-392'!$A$1:$H$1545,3,0)</f>
        <v>-8.3061307349711639E-3</v>
      </c>
      <c r="K419" s="24">
        <f>VLOOKUP($A419,'Corredores-5'!$A$1:$H$1257,3,0)</f>
        <v>-6.7080774513404769E-3</v>
      </c>
      <c r="L419" s="27">
        <f>VLOOKUP(A419,'Bancolombia-592'!$A$1:$H$677,3,0)</f>
        <v>-8.7219464616132957E-3</v>
      </c>
      <c r="M419" s="24">
        <f>VLOOKUP($A419,'ByR-2'!$A$1:$H$1035,3,0)</f>
        <v>-7.4774349306122668E-3</v>
      </c>
    </row>
    <row r="420" spans="1:13" s="25" customFormat="1" ht="12">
      <c r="A420" s="23">
        <v>40961</v>
      </c>
      <c r="B420" s="24">
        <f>VLOOKUP(A420,'Afin - 47'!$A$1:$H$695,3,0)</f>
        <v>-4.0063231633428427E-3</v>
      </c>
      <c r="C420" s="24">
        <f>VLOOKUP(A420,'Asesores vres-14'!$A$1:$H$1009,3,0)</f>
        <v>-1.2065924453782163E-4</v>
      </c>
      <c r="D420" s="24">
        <f>VLOOKUP(A420,'Asesores Vres-57'!$A$1:$H$987,3,0)</f>
        <v>2.3601549186781052E-4</v>
      </c>
      <c r="E420" s="24">
        <f>VLOOKUP(A420,'Asesores Vres-58'!$A$1:$H$986,3,0)</f>
        <v>3.9569212796544776E-4</v>
      </c>
      <c r="F420" s="24">
        <f>VLOOKUP($A420,'Helm-81'!$A$1:$H$697,3,0)</f>
        <v>6.8922781051778733E-3</v>
      </c>
      <c r="G420" s="24">
        <f>VLOOKUP($A420,'Alianza-4'!$A$1:$H$1012,3,0)</f>
        <v>1.15454804567544E-3</v>
      </c>
      <c r="H420" s="24">
        <f>VLOOKUP($A420,'Serfinco-27'!$A$1:$H$983,3,0)</f>
        <v>1.12698861153237E-4</v>
      </c>
      <c r="I420" s="24">
        <f>VLOOKUP($A420,'Correval-19677'!$A$1:$H$1070,3,0)</f>
        <v>-6.9682339959290158E-4</v>
      </c>
      <c r="J420" s="24">
        <f>VLOOKUP($A420,'Ultabursatil-392'!$A$1:$H$1545,3,0)</f>
        <v>9.9612498253537503E-4</v>
      </c>
      <c r="K420" s="24">
        <f>VLOOKUP($A420,'Corredores-5'!$A$1:$H$1257,3,0)</f>
        <v>7.5017090253973575E-4</v>
      </c>
      <c r="L420" s="27">
        <f>VLOOKUP(A420,'Bancolombia-592'!$A$1:$H$677,3,0)</f>
        <v>2.1126542099619253E-3</v>
      </c>
      <c r="M420" s="24">
        <f>VLOOKUP($A420,'ByR-2'!$A$1:$H$1035,3,0)</f>
        <v>-4.6826944562833725E-3</v>
      </c>
    </row>
    <row r="421" spans="1:13" s="25" customFormat="1" ht="12">
      <c r="A421" s="23">
        <v>40962</v>
      </c>
      <c r="B421" s="24">
        <f>VLOOKUP(A421,'Afin - 47'!$A$1:$H$695,3,0)</f>
        <v>1.9060497089166285E-2</v>
      </c>
      <c r="C421" s="24">
        <f>VLOOKUP(A421,'Asesores vres-14'!$A$1:$H$1009,3,0)</f>
        <v>2.2750512025760717E-2</v>
      </c>
      <c r="D421" s="24">
        <f>VLOOKUP(A421,'Asesores Vres-57'!$A$1:$H$987,3,0)</f>
        <v>2.0492806422882794E-2</v>
      </c>
      <c r="E421" s="24">
        <f>VLOOKUP(A421,'Asesores Vres-58'!$A$1:$H$986,3,0)</f>
        <v>2.2875060190879265E-3</v>
      </c>
      <c r="F421" s="24">
        <f>VLOOKUP($A421,'Helm-81'!$A$1:$H$697,3,0)</f>
        <v>9.1444491770968465E-4</v>
      </c>
      <c r="G421" s="24">
        <f>VLOOKUP($A421,'Alianza-4'!$A$1:$H$1012,3,0)</f>
        <v>1.1952270584858503E-2</v>
      </c>
      <c r="H421" s="24">
        <f>VLOOKUP($A421,'Serfinco-27'!$A$1:$H$983,3,0)</f>
        <v>1.0722740503328916E-2</v>
      </c>
      <c r="I421" s="24">
        <f>VLOOKUP($A421,'Correval-19677'!$A$1:$H$1070,3,0)</f>
        <v>1.4879280197768945E-2</v>
      </c>
      <c r="J421" s="24">
        <f>VLOOKUP($A421,'Ultabursatil-392'!$A$1:$H$1545,3,0)</f>
        <v>6.1679891942755371E-3</v>
      </c>
      <c r="K421" s="24">
        <f>VLOOKUP($A421,'Corredores-5'!$A$1:$H$1257,3,0)</f>
        <v>1.2825659229532719E-2</v>
      </c>
      <c r="L421" s="27">
        <f>VLOOKUP(A421,'Bancolombia-592'!$A$1:$H$677,3,0)</f>
        <v>9.6755092535171158E-3</v>
      </c>
      <c r="M421" s="24">
        <f>VLOOKUP($A421,'ByR-2'!$A$1:$H$1035,3,0)</f>
        <v>1.5026380160683339E-2</v>
      </c>
    </row>
    <row r="422" spans="1:13" s="25" customFormat="1" ht="12">
      <c r="A422" s="23">
        <v>40963</v>
      </c>
      <c r="B422" s="24">
        <f>VLOOKUP(A422,'Afin - 47'!$A$1:$H$695,3,0)</f>
        <v>2.1713316606373158E-4</v>
      </c>
      <c r="C422" s="24">
        <f>VLOOKUP(A422,'Asesores vres-14'!$A$1:$H$1009,3,0)</f>
        <v>1.9633834551997329E-3</v>
      </c>
      <c r="D422" s="24">
        <f>VLOOKUP(A422,'Asesores Vres-57'!$A$1:$H$987,3,0)</f>
        <v>2.1215304037994101E-3</v>
      </c>
      <c r="E422" s="24">
        <f>VLOOKUP(A422,'Asesores Vres-58'!$A$1:$H$986,3,0)</f>
        <v>-4.4096686276244411E-4</v>
      </c>
      <c r="F422" s="24">
        <f>VLOOKUP($A422,'Helm-81'!$A$1:$H$697,3,0)</f>
        <v>5.5290813032024674E-3</v>
      </c>
      <c r="G422" s="24">
        <f>VLOOKUP($A422,'Alianza-4'!$A$1:$H$1012,3,0)</f>
        <v>1.2904968980012159E-4</v>
      </c>
      <c r="H422" s="24">
        <f>VLOOKUP($A422,'Serfinco-27'!$A$1:$H$983,3,0)</f>
        <v>-9.2506862204152368E-4</v>
      </c>
      <c r="I422" s="24">
        <f>VLOOKUP($A422,'Correval-19677'!$A$1:$H$1070,3,0)</f>
        <v>-2.9462005646819188E-4</v>
      </c>
      <c r="J422" s="24">
        <f>VLOOKUP($A422,'Ultabursatil-392'!$A$1:$H$1545,3,0)</f>
        <v>1.526982958557017E-3</v>
      </c>
      <c r="K422" s="24">
        <f>VLOOKUP($A422,'Corredores-5'!$A$1:$H$1257,3,0)</f>
        <v>-7.7402037412407091E-5</v>
      </c>
      <c r="L422" s="27">
        <f>VLOOKUP(A422,'Bancolombia-592'!$A$1:$H$677,3,0)</f>
        <v>-3.0317867348029533E-4</v>
      </c>
      <c r="M422" s="24">
        <f>VLOOKUP($A422,'ByR-2'!$A$1:$H$1035,3,0)</f>
        <v>6.8488660032239987E-4</v>
      </c>
    </row>
    <row r="423" spans="1:13" s="25" customFormat="1" ht="12">
      <c r="A423" s="23">
        <v>40964</v>
      </c>
      <c r="B423" s="24">
        <f>VLOOKUP(A423,'Afin - 47'!$A$1:$H$695,3,0)</f>
        <v>-1.0196261197395415E-4</v>
      </c>
      <c r="C423" s="24">
        <f>VLOOKUP(A423,'Asesores vres-14'!$A$1:$H$1009,3,0)</f>
        <v>-4.7913542211129362E-5</v>
      </c>
      <c r="D423" s="24">
        <f>VLOOKUP(A423,'Asesores Vres-57'!$A$1:$H$987,3,0)</f>
        <v>-5.0431418017873421E-5</v>
      </c>
      <c r="E423" s="24">
        <f>VLOOKUP(A423,'Asesores Vres-58'!$A$1:$H$986,3,0)</f>
        <v>-4.7836129728258396E-5</v>
      </c>
      <c r="F423" s="24">
        <f>VLOOKUP($A423,'Helm-81'!$A$1:$H$697,3,0)</f>
        <v>-1.0618005282492925E-4</v>
      </c>
      <c r="G423" s="24">
        <f>VLOOKUP($A423,'Alianza-4'!$A$1:$H$1012,3,0)</f>
        <v>-6.391684877868105E-5</v>
      </c>
      <c r="H423" s="24">
        <f>VLOOKUP($A423,'Serfinco-27'!$A$1:$H$983,3,0)</f>
        <v>-9.8355837788230814E-5</v>
      </c>
      <c r="I423" s="24">
        <f>VLOOKUP($A423,'Correval-19677'!$A$1:$H$1070,3,0)</f>
        <v>-9.6559965436632055E-5</v>
      </c>
      <c r="J423" s="24">
        <f>VLOOKUP($A423,'Ultabursatil-392'!$A$1:$H$1545,3,0)</f>
        <v>-9.2817367873422292E-5</v>
      </c>
      <c r="K423" s="24">
        <f>VLOOKUP($A423,'Corredores-5'!$A$1:$H$1257,3,0)</f>
        <v>-1.3906426828083415E-4</v>
      </c>
      <c r="L423" s="27">
        <f>VLOOKUP(A423,'Bancolombia-592'!$A$1:$H$677,3,0)</f>
        <v>-3.5713216894130452E-5</v>
      </c>
      <c r="M423" s="24">
        <f>VLOOKUP($A423,'ByR-2'!$A$1:$H$1035,3,0)</f>
        <v>-8.3055862101551127E-5</v>
      </c>
    </row>
    <row r="424" spans="1:13" s="25" customFormat="1" ht="12">
      <c r="A424" s="23">
        <v>40965</v>
      </c>
      <c r="B424" s="24">
        <f>VLOOKUP(A424,'Afin - 47'!$A$1:$H$695,3,0)</f>
        <v>-1.0196197420447681E-4</v>
      </c>
      <c r="C424" s="24">
        <f>VLOOKUP(A424,'Asesores vres-14'!$A$1:$H$1009,3,0)</f>
        <v>-4.7913515466423377E-5</v>
      </c>
      <c r="D424" s="24">
        <f>VLOOKUP(A424,'Asesores Vres-57'!$A$1:$H$987,3,0)</f>
        <v>-5.0431316429919077E-5</v>
      </c>
      <c r="E424" s="24">
        <f>VLOOKUP(A424,'Asesores Vres-58'!$A$1:$H$986,3,0)</f>
        <v>-4.7836228786383509E-5</v>
      </c>
      <c r="F424" s="24">
        <f>VLOOKUP($A424,'Helm-81'!$A$1:$H$697,3,0)</f>
        <v>-1.0617983460380543E-4</v>
      </c>
      <c r="G424" s="24">
        <f>VLOOKUP($A424,'Alianza-4'!$A$1:$H$1012,3,0)</f>
        <v>-6.3915458976063983E-5</v>
      </c>
      <c r="H424" s="24">
        <f>VLOOKUP($A424,'Serfinco-27'!$A$1:$H$983,3,0)</f>
        <v>-9.8353807805866576E-5</v>
      </c>
      <c r="I424" s="24">
        <f>VLOOKUP($A424,'Correval-19677'!$A$1:$H$1070,3,0)</f>
        <v>-9.6556888479851785E-5</v>
      </c>
      <c r="J424" s="24">
        <f>VLOOKUP($A424,'Ultabursatil-392'!$A$1:$H$1545,3,0)</f>
        <v>-9.2817048218465126E-5</v>
      </c>
      <c r="K424" s="24">
        <f>VLOOKUP($A424,'Corredores-5'!$A$1:$H$1257,3,0)</f>
        <v>-1.3585788690241411E-4</v>
      </c>
      <c r="L424" s="27">
        <f>VLOOKUP(A424,'Bancolombia-592'!$A$1:$H$677,3,0)</f>
        <v>-3.5711341883829783E-5</v>
      </c>
      <c r="M424" s="24">
        <f>VLOOKUP($A424,'ByR-2'!$A$1:$H$1035,3,0)</f>
        <v>-8.3056021738632987E-5</v>
      </c>
    </row>
    <row r="425" spans="1:13" s="25" customFormat="1" ht="12">
      <c r="A425" s="23">
        <v>40966</v>
      </c>
      <c r="B425" s="24">
        <f>VLOOKUP(A425,'Afin - 47'!$A$1:$H$695,3,0)</f>
        <v>-6.2271175473615596E-3</v>
      </c>
      <c r="C425" s="24">
        <f>VLOOKUP(A425,'Asesores vres-14'!$A$1:$H$1009,3,0)</f>
        <v>-9.5451655674542481E-3</v>
      </c>
      <c r="D425" s="24">
        <f>VLOOKUP(A425,'Asesores Vres-57'!$A$1:$H$987,3,0)</f>
        <v>-8.3558647606974627E-3</v>
      </c>
      <c r="E425" s="24">
        <f>VLOOKUP(A425,'Asesores Vres-58'!$A$1:$H$986,3,0)</f>
        <v>-2.7010479304208066E-3</v>
      </c>
      <c r="F425" s="24">
        <f>VLOOKUP($A425,'Helm-81'!$A$1:$H$697,3,0)</f>
        <v>9.4667865749981984E-4</v>
      </c>
      <c r="G425" s="24">
        <f>VLOOKUP($A425,'Alianza-4'!$A$1:$H$1012,3,0)</f>
        <v>-9.2606853756665997E-3</v>
      </c>
      <c r="H425" s="24">
        <f>VLOOKUP($A425,'Serfinco-27'!$A$1:$H$983,3,0)</f>
        <v>-4.171321263327781E-3</v>
      </c>
      <c r="I425" s="24">
        <f>VLOOKUP($A425,'Correval-19677'!$A$1:$H$1070,3,0)</f>
        <v>-1.3720829128896123E-2</v>
      </c>
      <c r="J425" s="24">
        <f>VLOOKUP($A425,'Ultabursatil-392'!$A$1:$H$1545,3,0)</f>
        <v>-6.5208241473473441E-3</v>
      </c>
      <c r="K425" s="24">
        <f>VLOOKUP($A425,'Corredores-5'!$A$1:$H$1257,3,0)</f>
        <v>-1.2431226480574783E-2</v>
      </c>
      <c r="L425" s="27">
        <f>VLOOKUP(A425,'Bancolombia-592'!$A$1:$H$677,3,0)</f>
        <v>-4.6406855161149696E-3</v>
      </c>
      <c r="M425" s="24">
        <f>VLOOKUP($A425,'ByR-2'!$A$1:$H$1035,3,0)</f>
        <v>-1.1103440055634309E-2</v>
      </c>
    </row>
    <row r="426" spans="1:13" s="25" customFormat="1" ht="12">
      <c r="A426" s="23">
        <v>40967</v>
      </c>
      <c r="B426" s="24">
        <f>VLOOKUP(A426,'Afin - 47'!$A$1:$H$695,3,0)</f>
        <v>-1.1837382025500732E-2</v>
      </c>
      <c r="C426" s="24">
        <f>VLOOKUP(A426,'Asesores vres-14'!$A$1:$H$1009,3,0)</f>
        <v>-4.6927634278319348E-3</v>
      </c>
      <c r="D426" s="24">
        <f>VLOOKUP(A426,'Asesores Vres-57'!$A$1:$H$987,3,0)</f>
        <v>-4.3659980918897331E-3</v>
      </c>
      <c r="E426" s="24">
        <f>VLOOKUP(A426,'Asesores Vres-58'!$A$1:$H$986,3,0)</f>
        <v>-3.9343215901804984E-3</v>
      </c>
      <c r="F426" s="24">
        <f>VLOOKUP($A426,'Helm-81'!$A$1:$H$697,3,0)</f>
        <v>9.2739985997192405E-4</v>
      </c>
      <c r="G426" s="24">
        <f>VLOOKUP($A426,'Alianza-4'!$A$1:$H$1012,3,0)</f>
        <v>-8.9195716756833264E-3</v>
      </c>
      <c r="H426" s="24">
        <f>VLOOKUP($A426,'Serfinco-27'!$A$1:$H$983,3,0)</f>
        <v>-5.2543927208058309E-3</v>
      </c>
      <c r="I426" s="24">
        <f>VLOOKUP($A426,'Correval-19677'!$A$1:$H$1070,3,0)</f>
        <v>-8.6569969183972733E-3</v>
      </c>
      <c r="J426" s="24">
        <f>VLOOKUP($A426,'Ultabursatil-392'!$A$1:$H$1545,3,0)</f>
        <v>-4.0877304420202263E-3</v>
      </c>
      <c r="K426" s="24">
        <f>VLOOKUP($A426,'Corredores-5'!$A$1:$H$1257,3,0)</f>
        <v>-3.2683266113858454E-3</v>
      </c>
      <c r="L426" s="27">
        <f>VLOOKUP(A426,'Bancolombia-592'!$A$1:$H$677,3,0)</f>
        <v>-4.6982127635046694E-3</v>
      </c>
      <c r="M426" s="24">
        <f>VLOOKUP($A426,'ByR-2'!$A$1:$H$1035,3,0)</f>
        <v>-3.0085906912423587E-3</v>
      </c>
    </row>
    <row r="427" spans="1:13" s="25" customFormat="1" ht="12">
      <c r="A427" s="23">
        <v>40968</v>
      </c>
      <c r="B427" s="24">
        <f>VLOOKUP(A427,'Afin - 47'!$A$1:$H$695,3,0)</f>
        <v>2.5076266992611014E-2</v>
      </c>
      <c r="C427" s="24">
        <f>VLOOKUP(A427,'Asesores vres-14'!$A$1:$H$1009,3,0)</f>
        <v>1.4312598281589255E-2</v>
      </c>
      <c r="D427" s="24">
        <f>VLOOKUP(A427,'Asesores Vres-57'!$A$1:$H$987,3,0)</f>
        <v>1.5682968186996354E-2</v>
      </c>
      <c r="E427" s="24">
        <f>VLOOKUP(A427,'Asesores Vres-58'!$A$1:$H$986,3,0)</f>
        <v>1.4764428949720064E-2</v>
      </c>
      <c r="F427" s="24">
        <f>VLOOKUP($A427,'Helm-81'!$A$1:$H$697,3,0)</f>
        <v>4.8308474589094652E-2</v>
      </c>
      <c r="G427" s="24">
        <f>VLOOKUP($A427,'Alianza-4'!$A$1:$H$1012,3,0)</f>
        <v>1.9214664031779394E-2</v>
      </c>
      <c r="H427" s="24">
        <f>VLOOKUP($A427,'Serfinco-27'!$A$1:$H$983,3,0)</f>
        <v>1.3941090937617107E-2</v>
      </c>
      <c r="I427" s="24">
        <f>VLOOKUP($A427,'Correval-19677'!$A$1:$H$1070,3,0)</f>
        <v>1.1567682048271868E-2</v>
      </c>
      <c r="J427" s="24">
        <f>VLOOKUP($A427,'Ultabursatil-392'!$A$1:$H$1545,3,0)</f>
        <v>7.2781591149948584E-3</v>
      </c>
      <c r="K427" s="24">
        <f>VLOOKUP($A427,'Corredores-5'!$A$1:$H$1257,3,0)</f>
        <v>1.3685168219848906E-2</v>
      </c>
      <c r="L427" s="27">
        <f>VLOOKUP(A427,'Bancolombia-592'!$A$1:$H$677,3,0)</f>
        <v>1.4975021777993758E-2</v>
      </c>
      <c r="M427" s="24">
        <f>VLOOKUP($A427,'ByR-2'!$A$1:$H$1035,3,0)</f>
        <v>1.5983307446982214E-2</v>
      </c>
    </row>
    <row r="428" spans="1:13" s="25" customFormat="1" ht="12">
      <c r="A428" s="23">
        <v>40969</v>
      </c>
      <c r="B428" s="24">
        <f>VLOOKUP(A428,'Afin - 47'!$A$1:$H$695,3,0)</f>
        <v>8.687813276363995E-3</v>
      </c>
      <c r="C428" s="24">
        <f>VLOOKUP(A428,'Asesores vres-14'!$A$1:$H$1009,3,0)</f>
        <v>1.5265734315550599E-2</v>
      </c>
      <c r="D428" s="24">
        <f>VLOOKUP(A428,'Asesores Vres-57'!$A$1:$H$987,3,0)</f>
        <v>1.4775431375204161E-2</v>
      </c>
      <c r="E428" s="24">
        <f>VLOOKUP(A428,'Asesores Vres-58'!$A$1:$H$986,3,0)</f>
        <v>4.7190884800498009E-3</v>
      </c>
      <c r="F428" s="24">
        <f>VLOOKUP($A428,'Helm-81'!$A$1:$H$697,3,0)</f>
        <v>1.4917305030749039E-2</v>
      </c>
      <c r="G428" s="24">
        <f>VLOOKUP($A428,'Alianza-4'!$A$1:$H$1012,3,0)</f>
        <v>9.7251375862074767E-3</v>
      </c>
      <c r="H428" s="24">
        <f>VLOOKUP($A428,'Serfinco-27'!$A$1:$H$983,3,0)</f>
        <v>5.3347322319699589E-3</v>
      </c>
      <c r="I428" s="24">
        <f>VLOOKUP($A428,'Correval-19677'!$A$1:$H$1070,3,0)</f>
        <v>7.4118114727536773E-3</v>
      </c>
      <c r="J428" s="24">
        <f>VLOOKUP($A428,'Ultabursatil-392'!$A$1:$H$1545,3,0)</f>
        <v>6.5569400897679412E-3</v>
      </c>
      <c r="K428" s="24">
        <f>VLOOKUP($A428,'Corredores-5'!$A$1:$H$1257,3,0)</f>
        <v>5.7637271403475536E-3</v>
      </c>
      <c r="L428" s="27">
        <f>VLOOKUP(A428,'Bancolombia-592'!$A$1:$H$677,3,0)</f>
        <v>4.816369844552029E-3</v>
      </c>
      <c r="M428" s="24">
        <f>VLOOKUP($A428,'ByR-2'!$A$1:$H$1035,3,0)</f>
        <v>8.4161328862739325E-3</v>
      </c>
    </row>
    <row r="429" spans="1:13" s="25" customFormat="1" ht="12">
      <c r="A429" s="23">
        <v>40970</v>
      </c>
      <c r="B429" s="24">
        <f>VLOOKUP(A429,'Afin - 47'!$A$1:$H$695,3,0)</f>
        <v>5.1097177261364311E-3</v>
      </c>
      <c r="C429" s="24">
        <f>VLOOKUP(A429,'Asesores vres-14'!$A$1:$H$1009,3,0)</f>
        <v>2.5949294084198662E-3</v>
      </c>
      <c r="D429" s="24">
        <f>VLOOKUP(A429,'Asesores Vres-57'!$A$1:$H$987,3,0)</f>
        <v>1.7837566237895862E-3</v>
      </c>
      <c r="E429" s="24">
        <f>VLOOKUP(A429,'Asesores Vres-58'!$A$1:$H$986,3,0)</f>
        <v>-1.1625911184960759E-4</v>
      </c>
      <c r="F429" s="24">
        <f>VLOOKUP($A429,'Helm-81'!$A$1:$H$697,3,0)</f>
        <v>-9.3208298498993637E-3</v>
      </c>
      <c r="G429" s="24">
        <f>VLOOKUP($A429,'Alianza-4'!$A$1:$H$1012,3,0)</f>
        <v>-1.6516166614101181E-3</v>
      </c>
      <c r="H429" s="24">
        <f>VLOOKUP($A429,'Serfinco-27'!$A$1:$H$983,3,0)</f>
        <v>8.0116099215665694E-4</v>
      </c>
      <c r="I429" s="24">
        <f>VLOOKUP($A429,'Correval-19677'!$A$1:$H$1070,3,0)</f>
        <v>1.1786668707711285E-3</v>
      </c>
      <c r="J429" s="24">
        <f>VLOOKUP($A429,'Ultabursatil-392'!$A$1:$H$1545,3,0)</f>
        <v>3.3952210300615851E-3</v>
      </c>
      <c r="K429" s="24">
        <f>VLOOKUP($A429,'Corredores-5'!$A$1:$H$1257,3,0)</f>
        <v>-1.857157516943242E-3</v>
      </c>
      <c r="L429" s="27">
        <f>VLOOKUP(A429,'Bancolombia-592'!$A$1:$H$677,3,0)</f>
        <v>7.4207505312012107E-4</v>
      </c>
      <c r="M429" s="24">
        <f>VLOOKUP($A429,'ByR-2'!$A$1:$H$1035,3,0)</f>
        <v>-3.5748827296190144E-4</v>
      </c>
    </row>
    <row r="430" spans="1:13" s="25" customFormat="1" ht="12">
      <c r="A430" s="23">
        <v>40971</v>
      </c>
      <c r="B430" s="24">
        <f>VLOOKUP(A430,'Afin - 47'!$A$1:$H$695,3,0)</f>
        <v>-1.0553427792080444E-4</v>
      </c>
      <c r="C430" s="24">
        <f>VLOOKUP(A430,'Asesores vres-14'!$A$1:$H$1009,3,0)</f>
        <v>-7.461553591496402E-5</v>
      </c>
      <c r="D430" s="24">
        <f>VLOOKUP(A430,'Asesores Vres-57'!$A$1:$H$987,3,0)</f>
        <v>-7.1638518193784385E-5</v>
      </c>
      <c r="E430" s="24">
        <f>VLOOKUP(A430,'Asesores Vres-58'!$A$1:$H$986,3,0)</f>
        <v>-4.7815352934984252E-5</v>
      </c>
      <c r="F430" s="24">
        <f>VLOOKUP($A430,'Helm-81'!$A$1:$H$697,3,0)</f>
        <v>-7.7963711484763654E-5</v>
      </c>
      <c r="G430" s="24">
        <f>VLOOKUP($A430,'Alianza-4'!$A$1:$H$1012,3,0)</f>
        <v>-6.8888583883157246E-5</v>
      </c>
      <c r="H430" s="24">
        <f>VLOOKUP($A430,'Serfinco-27'!$A$1:$H$983,3,0)</f>
        <v>-1.0558084374155156E-4</v>
      </c>
      <c r="I430" s="24">
        <f>VLOOKUP($A430,'Correval-19677'!$A$1:$H$1070,3,0)</f>
        <v>-9.6976383067907162E-5</v>
      </c>
      <c r="J430" s="24">
        <f>VLOOKUP($A430,'Ultabursatil-392'!$A$1:$H$1545,3,0)</f>
        <v>-7.3706608909731043E-5</v>
      </c>
      <c r="K430" s="24">
        <f>VLOOKUP($A430,'Corredores-5'!$A$1:$H$1257,3,0)</f>
        <v>-1.8263666012805616E-4</v>
      </c>
      <c r="L430" s="27">
        <f>VLOOKUP(A430,'Bancolombia-592'!$A$1:$H$677,3,0)</f>
        <v>-6.3084801510670708E-5</v>
      </c>
      <c r="M430" s="24">
        <f>VLOOKUP($A430,'ByR-2'!$A$1:$H$1035,3,0)</f>
        <v>-8.0986321808752172E-5</v>
      </c>
    </row>
    <row r="431" spans="1:13" s="25" customFormat="1" ht="12">
      <c r="A431" s="23">
        <v>40972</v>
      </c>
      <c r="B431" s="24">
        <f>VLOOKUP(A431,'Afin - 47'!$A$1:$H$695,3,0)</f>
        <v>-1.0553388052772871E-4</v>
      </c>
      <c r="C431" s="24">
        <f>VLOOKUP(A431,'Asesores vres-14'!$A$1:$H$1009,3,0)</f>
        <v>-7.4617537887748509E-5</v>
      </c>
      <c r="D431" s="24">
        <f>VLOOKUP(A431,'Asesores Vres-57'!$A$1:$H$987,3,0)</f>
        <v>-7.1640099660359906E-5</v>
      </c>
      <c r="E431" s="24">
        <f>VLOOKUP(A431,'Asesores Vres-58'!$A$1:$H$986,3,0)</f>
        <v>-4.781537893561903E-5</v>
      </c>
      <c r="F431" s="24">
        <f>VLOOKUP($A431,'Helm-81'!$A$1:$H$697,3,0)</f>
        <v>-7.7957997071396597E-5</v>
      </c>
      <c r="G431" s="24">
        <f>VLOOKUP($A431,'Alianza-4'!$A$1:$H$1012,3,0)</f>
        <v>-6.8887802944956963E-5</v>
      </c>
      <c r="H431" s="24">
        <f>VLOOKUP($A431,'Serfinco-27'!$A$1:$H$983,3,0)</f>
        <v>-1.0558033457948707E-4</v>
      </c>
      <c r="I431" s="24">
        <f>VLOOKUP($A431,'Correval-19677'!$A$1:$H$1070,3,0)</f>
        <v>-9.6973419717745322E-5</v>
      </c>
      <c r="J431" s="24">
        <f>VLOOKUP($A431,'Ultabursatil-392'!$A$1:$H$1545,3,0)</f>
        <v>-7.3702053366446197E-5</v>
      </c>
      <c r="K431" s="24">
        <f>VLOOKUP($A431,'Corredores-5'!$A$1:$H$1257,3,0)</f>
        <v>-1.280928933067361E-4</v>
      </c>
      <c r="L431" s="27">
        <f>VLOOKUP(A431,'Bancolombia-592'!$A$1:$H$677,3,0)</f>
        <v>-6.3083706537207015E-5</v>
      </c>
      <c r="M431" s="24">
        <f>VLOOKUP($A431,'ByR-2'!$A$1:$H$1035,3,0)</f>
        <v>-8.0986314422629439E-5</v>
      </c>
    </row>
    <row r="432" spans="1:13" s="25" customFormat="1" ht="12">
      <c r="A432" s="23">
        <v>40973</v>
      </c>
      <c r="B432" s="24">
        <f>VLOOKUP(A432,'Afin - 47'!$A$1:$H$695,3,0)</f>
        <v>-2.7547083506724857E-3</v>
      </c>
      <c r="C432" s="24">
        <f>VLOOKUP(A432,'Asesores vres-14'!$A$1:$H$1009,3,0)</f>
        <v>-3.8847074017438706E-3</v>
      </c>
      <c r="D432" s="24">
        <f>VLOOKUP(A432,'Asesores Vres-57'!$A$1:$H$987,3,0)</f>
        <v>-3.4527614763979093E-3</v>
      </c>
      <c r="E432" s="24">
        <f>VLOOKUP(A432,'Asesores Vres-58'!$A$1:$H$986,3,0)</f>
        <v>-2.0260503057681731E-3</v>
      </c>
      <c r="F432" s="24">
        <f>VLOOKUP($A432,'Helm-81'!$A$1:$H$697,3,0)</f>
        <v>1.7624294076658013E-3</v>
      </c>
      <c r="G432" s="24">
        <f>VLOOKUP($A432,'Alianza-4'!$A$1:$H$1012,3,0)</f>
        <v>-5.837681294832921E-3</v>
      </c>
      <c r="H432" s="24">
        <f>VLOOKUP($A432,'Serfinco-27'!$A$1:$H$983,3,0)</f>
        <v>-3.1580380224069953E-3</v>
      </c>
      <c r="I432" s="24">
        <f>VLOOKUP($A432,'Correval-19677'!$A$1:$H$1070,3,0)</f>
        <v>-3.8585369749884789E-3</v>
      </c>
      <c r="J432" s="24">
        <f>VLOOKUP($A432,'Ultabursatil-392'!$A$1:$H$1545,3,0)</f>
        <v>-2.82195466800467E-3</v>
      </c>
      <c r="K432" s="24">
        <f>VLOOKUP($A432,'Corredores-5'!$A$1:$H$1257,3,0)</f>
        <v>-4.7719477840584314E-3</v>
      </c>
      <c r="L432" s="27">
        <f>VLOOKUP(A432,'Bancolombia-592'!$A$1:$H$677,3,0)</f>
        <v>-4.0749757300885666E-3</v>
      </c>
      <c r="M432" s="24">
        <f>VLOOKUP($A432,'ByR-2'!$A$1:$H$1035,3,0)</f>
        <v>-3.6889012759114487E-3</v>
      </c>
    </row>
    <row r="433" spans="1:13" s="25" customFormat="1" ht="12">
      <c r="A433" s="23">
        <v>40974</v>
      </c>
      <c r="B433" s="24">
        <f>VLOOKUP(A433,'Afin - 47'!$A$1:$H$695,3,0)</f>
        <v>-1.8141807158799463E-2</v>
      </c>
      <c r="C433" s="24">
        <f>VLOOKUP(A433,'Asesores vres-14'!$A$1:$H$1009,3,0)</f>
        <v>-2.2522598081549654E-2</v>
      </c>
      <c r="D433" s="24">
        <f>VLOOKUP(A433,'Asesores Vres-57'!$A$1:$H$987,3,0)</f>
        <v>-2.14633248086167E-2</v>
      </c>
      <c r="E433" s="24">
        <f>VLOOKUP(A433,'Asesores Vres-58'!$A$1:$H$986,3,0)</f>
        <v>-1.2476293966263801E-2</v>
      </c>
      <c r="F433" s="24">
        <f>VLOOKUP($A433,'Helm-81'!$A$1:$H$697,3,0)</f>
        <v>-9.4495522634566714E-3</v>
      </c>
      <c r="G433" s="24">
        <f>VLOOKUP($A433,'Alianza-4'!$A$1:$H$1012,3,0)</f>
        <v>-1.9214071423443672E-2</v>
      </c>
      <c r="H433" s="24">
        <f>VLOOKUP($A433,'Serfinco-27'!$A$1:$H$983,3,0)</f>
        <v>-1.7136179671432595E-2</v>
      </c>
      <c r="I433" s="24">
        <f>VLOOKUP($A433,'Correval-19677'!$A$1:$H$1070,3,0)</f>
        <v>-1.8511232889769299E-2</v>
      </c>
      <c r="J433" s="24">
        <f>VLOOKUP($A433,'Ultabursatil-392'!$A$1:$H$1545,3,0)</f>
        <v>-1.2497984129219399E-2</v>
      </c>
      <c r="K433" s="24">
        <f>VLOOKUP($A433,'Corredores-5'!$A$1:$H$1257,3,0)</f>
        <v>-1.6145171826523079E-2</v>
      </c>
      <c r="L433" s="27">
        <f>VLOOKUP(A433,'Bancolombia-592'!$A$1:$H$677,3,0)</f>
        <v>-1.3035116889008623E-2</v>
      </c>
      <c r="M433" s="24">
        <f>VLOOKUP($A433,'ByR-2'!$A$1:$H$1035,3,0)</f>
        <v>-1.6680771508010311E-2</v>
      </c>
    </row>
    <row r="434" spans="1:13" s="25" customFormat="1" ht="12">
      <c r="A434" s="23">
        <v>40975</v>
      </c>
      <c r="B434" s="24">
        <f>VLOOKUP(A434,'Afin - 47'!$A$1:$H$695,3,0)</f>
        <v>8.9975037135283705E-3</v>
      </c>
      <c r="C434" s="24">
        <f>VLOOKUP(A434,'Asesores vres-14'!$A$1:$H$1009,3,0)</f>
        <v>2.0458431939020271E-3</v>
      </c>
      <c r="D434" s="24">
        <f>VLOOKUP(A434,'Asesores Vres-57'!$A$1:$H$987,3,0)</f>
        <v>2.0585664470372227E-3</v>
      </c>
      <c r="E434" s="24">
        <f>VLOOKUP(A434,'Asesores Vres-58'!$A$1:$H$986,3,0)</f>
        <v>2.2311567214601548E-3</v>
      </c>
      <c r="F434" s="24">
        <f>VLOOKUP($A434,'Helm-81'!$A$1:$H$697,3,0)</f>
        <v>3.3928221819411822E-5</v>
      </c>
      <c r="G434" s="24">
        <f>VLOOKUP($A434,'Alianza-4'!$A$1:$H$1012,3,0)</f>
        <v>2.5736282635107992E-3</v>
      </c>
      <c r="H434" s="24">
        <f>VLOOKUP($A434,'Serfinco-27'!$A$1:$H$983,3,0)</f>
        <v>2.7113131997167747E-3</v>
      </c>
      <c r="I434" s="24">
        <f>VLOOKUP($A434,'Correval-19677'!$A$1:$H$1070,3,0)</f>
        <v>3.2214866238255962E-3</v>
      </c>
      <c r="J434" s="24">
        <f>VLOOKUP($A434,'Ultabursatil-392'!$A$1:$H$1545,3,0)</f>
        <v>3.5843011461701344E-3</v>
      </c>
      <c r="K434" s="24">
        <f>VLOOKUP($A434,'Corredores-5'!$A$1:$H$1257,3,0)</f>
        <v>2.3077279271349099E-3</v>
      </c>
      <c r="L434" s="27">
        <f>VLOOKUP(A434,'Bancolombia-592'!$A$1:$H$677,3,0)</f>
        <v>2.8246073965312582E-3</v>
      </c>
      <c r="M434" s="24">
        <f>VLOOKUP($A434,'ByR-2'!$A$1:$H$1035,3,0)</f>
        <v>1.1005360525854931E-3</v>
      </c>
    </row>
    <row r="435" spans="1:13" s="25" customFormat="1" ht="12">
      <c r="A435" s="23">
        <v>40976</v>
      </c>
      <c r="B435" s="24">
        <f>VLOOKUP(A435,'Afin - 47'!$A$1:$H$695,3,0)</f>
        <v>7.3358667265232434E-3</v>
      </c>
      <c r="C435" s="24">
        <f>VLOOKUP(A435,'Asesores vres-14'!$A$1:$H$1009,3,0)</f>
        <v>9.3740375344897944E-3</v>
      </c>
      <c r="D435" s="24">
        <f>VLOOKUP(A435,'Asesores Vres-57'!$A$1:$H$987,3,0)</f>
        <v>8.4661498914610535E-3</v>
      </c>
      <c r="E435" s="24">
        <f>VLOOKUP(A435,'Asesores Vres-58'!$A$1:$H$986,3,0)</f>
        <v>5.2693194768725221E-3</v>
      </c>
      <c r="F435" s="24">
        <f>VLOOKUP($A435,'Helm-81'!$A$1:$H$697,3,0)</f>
        <v>-6.9650727774938918E-5</v>
      </c>
      <c r="G435" s="24">
        <f>VLOOKUP($A435,'Alianza-4'!$A$1:$H$1012,3,0)</f>
        <v>1.0767738696018266E-2</v>
      </c>
      <c r="H435" s="24">
        <f>VLOOKUP($A435,'Serfinco-27'!$A$1:$H$983,3,0)</f>
        <v>7.8933511375557635E-3</v>
      </c>
      <c r="I435" s="24">
        <f>VLOOKUP($A435,'Correval-19677'!$A$1:$H$1070,3,0)</f>
        <v>7.5064931739090802E-3</v>
      </c>
      <c r="J435" s="24">
        <f>VLOOKUP($A435,'Ultabursatil-392'!$A$1:$H$1545,3,0)</f>
        <v>4.697023269348401E-3</v>
      </c>
      <c r="K435" s="24">
        <f>VLOOKUP($A435,'Corredores-5'!$A$1:$H$1257,3,0)</f>
        <v>8.0243308282780222E-3</v>
      </c>
      <c r="L435" s="27">
        <f>VLOOKUP(A435,'Bancolombia-592'!$A$1:$H$677,3,0)</f>
        <v>5.2510121688126637E-3</v>
      </c>
      <c r="M435" s="24">
        <f>VLOOKUP($A435,'ByR-2'!$A$1:$H$1035,3,0)</f>
        <v>1.045468690466436E-2</v>
      </c>
    </row>
    <row r="436" spans="1:13" s="25" customFormat="1" ht="12">
      <c r="A436" s="23">
        <v>40977</v>
      </c>
      <c r="B436" s="24">
        <f>VLOOKUP(A436,'Afin - 47'!$A$1:$H$695,3,0)</f>
        <v>9.0751389747579581E-4</v>
      </c>
      <c r="C436" s="24">
        <f>VLOOKUP(A436,'Asesores vres-14'!$A$1:$H$1009,3,0)</f>
        <v>3.8692637177003149E-3</v>
      </c>
      <c r="D436" s="24">
        <f>VLOOKUP(A436,'Asesores Vres-57'!$A$1:$H$987,3,0)</f>
        <v>3.0329765852051718E-3</v>
      </c>
      <c r="E436" s="24">
        <f>VLOOKUP(A436,'Asesores Vres-58'!$A$1:$H$986,3,0)</f>
        <v>-2.5266222615734959E-4</v>
      </c>
      <c r="F436" s="24">
        <f>VLOOKUP($A436,'Helm-81'!$A$1:$H$697,3,0)</f>
        <v>-5.9911179063226773E-3</v>
      </c>
      <c r="G436" s="24">
        <f>VLOOKUP($A436,'Alianza-4'!$A$1:$H$1012,3,0)</f>
        <v>7.0660043582763E-4</v>
      </c>
      <c r="H436" s="24">
        <f>VLOOKUP($A436,'Serfinco-27'!$A$1:$H$983,3,0)</f>
        <v>-3.5782679898664572E-4</v>
      </c>
      <c r="I436" s="24">
        <f>VLOOKUP($A436,'Correval-19677'!$A$1:$H$1070,3,0)</f>
        <v>9.7520697501095224E-4</v>
      </c>
      <c r="J436" s="24">
        <f>VLOOKUP($A436,'Ultabursatil-392'!$A$1:$H$1545,3,0)</f>
        <v>-2.4558916350274042E-4</v>
      </c>
      <c r="K436" s="24">
        <f>VLOOKUP($A436,'Corredores-5'!$A$1:$H$1257,3,0)</f>
        <v>1.2213179401128127E-3</v>
      </c>
      <c r="L436" s="27">
        <f>VLOOKUP(A436,'Bancolombia-592'!$A$1:$H$677,3,0)</f>
        <v>-2.6780114151819323E-4</v>
      </c>
      <c r="M436" s="24">
        <f>VLOOKUP($A436,'ByR-2'!$A$1:$H$1035,3,0)</f>
        <v>1.2907590028171251E-3</v>
      </c>
    </row>
    <row r="437" spans="1:13" s="25" customFormat="1" ht="12">
      <c r="A437" s="23">
        <v>40978</v>
      </c>
      <c r="B437" s="24">
        <f>VLOOKUP(A437,'Afin - 47'!$A$1:$H$695,3,0)</f>
        <v>-1.0617934991086459E-4</v>
      </c>
      <c r="C437" s="24">
        <f>VLOOKUP(A437,'Asesores vres-14'!$A$1:$H$1009,3,0)</f>
        <v>-4.7910761770069334E-5</v>
      </c>
      <c r="D437" s="24">
        <f>VLOOKUP(A437,'Asesores Vres-57'!$A$1:$H$987,3,0)</f>
        <v>-5.0976544151645863E-5</v>
      </c>
      <c r="E437" s="24">
        <f>VLOOKUP(A437,'Asesores Vres-58'!$A$1:$H$986,3,0)</f>
        <v>-4.7806234726331629E-5</v>
      </c>
      <c r="F437" s="24">
        <f>VLOOKUP($A437,'Helm-81'!$A$1:$H$697,3,0)</f>
        <v>-1.0728502196552406E-4</v>
      </c>
      <c r="G437" s="24">
        <f>VLOOKUP($A437,'Alianza-4'!$A$1:$H$1012,3,0)</f>
        <v>-6.2388822249494972E-5</v>
      </c>
      <c r="H437" s="24">
        <f>VLOOKUP($A437,'Serfinco-27'!$A$1:$H$983,3,0)</f>
        <v>-1.0044010262586746E-4</v>
      </c>
      <c r="I437" s="24">
        <f>VLOOKUP($A437,'Correval-19677'!$A$1:$H$1070,3,0)</f>
        <v>-1.0612098219608403E-4</v>
      </c>
      <c r="J437" s="24">
        <f>VLOOKUP($A437,'Ultabursatil-392'!$A$1:$H$1545,3,0)</f>
        <v>-8.3199479376436808E-5</v>
      </c>
      <c r="K437" s="24">
        <f>VLOOKUP($A437,'Corredores-5'!$A$1:$H$1257,3,0)</f>
        <v>-1.4017172492612626E-4</v>
      </c>
      <c r="L437" s="27">
        <f>VLOOKUP(A437,'Bancolombia-592'!$A$1:$H$677,3,0)</f>
        <v>-5.8597832507151833E-5</v>
      </c>
      <c r="M437" s="24">
        <f>VLOOKUP($A437,'ByR-2'!$A$1:$H$1035,3,0)</f>
        <v>-8.0986324873641132E-5</v>
      </c>
    </row>
    <row r="438" spans="1:13" s="25" customFormat="1" ht="12">
      <c r="A438" s="23">
        <v>40979</v>
      </c>
      <c r="B438" s="24">
        <f>VLOOKUP(A438,'Afin - 47'!$A$1:$H$695,3,0)</f>
        <v>-1.0617904165531043E-4</v>
      </c>
      <c r="C438" s="24">
        <f>VLOOKUP(A438,'Asesores vres-14'!$A$1:$H$1009,3,0)</f>
        <v>-4.7910748598760645E-5</v>
      </c>
      <c r="D438" s="24">
        <f>VLOOKUP(A438,'Asesores Vres-57'!$A$1:$H$987,3,0)</f>
        <v>-5.0976448145889045E-5</v>
      </c>
      <c r="E438" s="24">
        <f>VLOOKUP(A438,'Asesores Vres-58'!$A$1:$H$986,3,0)</f>
        <v>-4.7806242958929921E-5</v>
      </c>
      <c r="F438" s="24">
        <f>VLOOKUP($A438,'Helm-81'!$A$1:$H$697,3,0)</f>
        <v>-1.0728503418028144E-4</v>
      </c>
      <c r="G438" s="24">
        <f>VLOOKUP($A438,'Alianza-4'!$A$1:$H$1012,3,0)</f>
        <v>-6.2387324238862387E-5</v>
      </c>
      <c r="H438" s="24">
        <f>VLOOKUP($A438,'Serfinco-27'!$A$1:$H$983,3,0)</f>
        <v>-1.0043836760636184E-4</v>
      </c>
      <c r="I438" s="24">
        <f>VLOOKUP($A438,'Correval-19677'!$A$1:$H$1070,3,0)</f>
        <v>-1.0612013765714315E-4</v>
      </c>
      <c r="J438" s="24">
        <f>VLOOKUP($A438,'Ultabursatil-392'!$A$1:$H$1545,3,0)</f>
        <v>-8.3196990196496393E-5</v>
      </c>
      <c r="K438" s="24">
        <f>VLOOKUP($A438,'Corredores-5'!$A$1:$H$1257,3,0)</f>
        <v>-1.3270525959919731E-4</v>
      </c>
      <c r="L438" s="27">
        <f>VLOOKUP(A438,'Bancolombia-592'!$A$1:$H$677,3,0)</f>
        <v>-5.8596412533208941E-5</v>
      </c>
      <c r="M438" s="24">
        <f>VLOOKUP($A438,'ByR-2'!$A$1:$H$1035,3,0)</f>
        <v>-8.0986320179643852E-5</v>
      </c>
    </row>
    <row r="439" spans="1:13" s="25" customFormat="1" ht="12">
      <c r="A439" s="23">
        <v>40980</v>
      </c>
      <c r="B439" s="24">
        <f>VLOOKUP(A439,'Afin - 47'!$A$1:$H$695,3,0)</f>
        <v>-1.7940643509429762E-3</v>
      </c>
      <c r="C439" s="24">
        <f>VLOOKUP(A439,'Asesores vres-14'!$A$1:$H$1009,3,0)</f>
        <v>-8.5427819318077366E-4</v>
      </c>
      <c r="D439" s="24">
        <f>VLOOKUP(A439,'Asesores Vres-57'!$A$1:$H$987,3,0)</f>
        <v>-1.1518366419378213E-3</v>
      </c>
      <c r="E439" s="24">
        <f>VLOOKUP(A439,'Asesores Vres-58'!$A$1:$H$986,3,0)</f>
        <v>-2.4072378575022771E-3</v>
      </c>
      <c r="F439" s="24">
        <f>VLOOKUP($A439,'Helm-81'!$A$1:$H$697,3,0)</f>
        <v>-6.0583240842771932E-3</v>
      </c>
      <c r="G439" s="24">
        <f>VLOOKUP($A439,'Alianza-4'!$A$1:$H$1012,3,0)</f>
        <v>-4.4803723901598392E-3</v>
      </c>
      <c r="H439" s="24">
        <f>VLOOKUP($A439,'Serfinco-27'!$A$1:$H$983,3,0)</f>
        <v>-1.6754048326746514E-3</v>
      </c>
      <c r="I439" s="24">
        <f>VLOOKUP($A439,'Correval-19677'!$A$1:$H$1070,3,0)</f>
        <v>-2.0289120638570467E-3</v>
      </c>
      <c r="J439" s="24">
        <f>VLOOKUP($A439,'Ultabursatil-392'!$A$1:$H$1545,3,0)</f>
        <v>-9.6897198971452464E-4</v>
      </c>
      <c r="K439" s="24">
        <f>VLOOKUP($A439,'Corredores-5'!$A$1:$H$1257,3,0)</f>
        <v>-3.2003719729857632E-3</v>
      </c>
      <c r="L439" s="27">
        <f>VLOOKUP(A439,'Bancolombia-592'!$A$1:$H$677,3,0)</f>
        <v>-1.3412215869353771E-3</v>
      </c>
      <c r="M439" s="24">
        <f>VLOOKUP($A439,'ByR-2'!$A$1:$H$1035,3,0)</f>
        <v>-4.9317980471180938E-5</v>
      </c>
    </row>
    <row r="440" spans="1:13" s="25" customFormat="1" ht="12">
      <c r="A440" s="23">
        <v>40981</v>
      </c>
      <c r="B440" s="24">
        <f>VLOOKUP(A440,'Afin - 47'!$A$1:$H$695,3,0)</f>
        <v>1.6631356480497551E-2</v>
      </c>
      <c r="C440" s="24">
        <f>VLOOKUP(A440,'Asesores vres-14'!$A$1:$H$1009,3,0)</f>
        <v>1.7839467334896681E-2</v>
      </c>
      <c r="D440" s="24">
        <f>VLOOKUP(A440,'Asesores Vres-57'!$A$1:$H$987,3,0)</f>
        <v>1.7882268109587908E-2</v>
      </c>
      <c r="E440" s="24">
        <f>VLOOKUP(A440,'Asesores Vres-58'!$A$1:$H$986,3,0)</f>
        <v>1.35860470518935E-2</v>
      </c>
      <c r="F440" s="24">
        <f>VLOOKUP($A440,'Helm-81'!$A$1:$H$697,3,0)</f>
        <v>3.380554380865558E-2</v>
      </c>
      <c r="G440" s="24">
        <f>VLOOKUP($A440,'Alianza-4'!$A$1:$H$1012,3,0)</f>
        <v>1.6759409845003261E-2</v>
      </c>
      <c r="H440" s="24">
        <f>VLOOKUP($A440,'Serfinco-27'!$A$1:$H$983,3,0)</f>
        <v>1.2701675407846178E-2</v>
      </c>
      <c r="I440" s="24">
        <f>VLOOKUP($A440,'Correval-19677'!$A$1:$H$1070,3,0)</f>
        <v>1.6640195351773978E-2</v>
      </c>
      <c r="J440" s="24">
        <f>VLOOKUP($A440,'Ultabursatil-392'!$A$1:$H$1545,3,0)</f>
        <v>1.5398637462112345E-2</v>
      </c>
      <c r="K440" s="24">
        <f>VLOOKUP($A440,'Corredores-5'!$A$1:$H$1257,3,0)</f>
        <v>1.2599389025783395E-2</v>
      </c>
      <c r="L440" s="27">
        <f>VLOOKUP(A440,'Bancolombia-592'!$A$1:$H$677,3,0)</f>
        <v>9.7539593632863884E-3</v>
      </c>
      <c r="M440" s="24">
        <f>VLOOKUP($A440,'ByR-2'!$A$1:$H$1035,3,0)</f>
        <v>1.3280175486647771E-2</v>
      </c>
    </row>
    <row r="441" spans="1:13" s="25" customFormat="1" ht="12">
      <c r="A441" s="23">
        <v>40982</v>
      </c>
      <c r="B441" s="24">
        <f>VLOOKUP(A441,'Afin - 47'!$A$1:$H$695,3,0)</f>
        <v>-4.1139594575624588E-3</v>
      </c>
      <c r="C441" s="24">
        <f>VLOOKUP(A441,'Asesores vres-14'!$A$1:$H$1009,3,0)</f>
        <v>-7.6138190445583891E-3</v>
      </c>
      <c r="D441" s="24">
        <f>VLOOKUP(A441,'Asesores Vres-57'!$A$1:$H$987,3,0)</f>
        <v>-7.483194338989748E-3</v>
      </c>
      <c r="E441" s="24">
        <f>VLOOKUP(A441,'Asesores Vres-58'!$A$1:$H$986,3,0)</f>
        <v>-3.5599946234290791E-3</v>
      </c>
      <c r="F441" s="24">
        <f>VLOOKUP($A441,'Helm-81'!$A$1:$H$697,3,0)</f>
        <v>-1.6188383408642459E-3</v>
      </c>
      <c r="G441" s="24">
        <f>VLOOKUP($A441,'Alianza-4'!$A$1:$H$1012,3,0)</f>
        <v>-4.3562490095686137E-3</v>
      </c>
      <c r="H441" s="24">
        <f>VLOOKUP($A441,'Serfinco-27'!$A$1:$H$983,3,0)</f>
        <v>-4.1724944113326378E-3</v>
      </c>
      <c r="I441" s="24">
        <f>VLOOKUP($A441,'Correval-19677'!$A$1:$H$1070,3,0)</f>
        <v>-5.3870157629272667E-3</v>
      </c>
      <c r="J441" s="24">
        <f>VLOOKUP($A441,'Ultabursatil-392'!$A$1:$H$1545,3,0)</f>
        <v>-3.2585663985164846E-3</v>
      </c>
      <c r="K441" s="24">
        <f>VLOOKUP($A441,'Corredores-5'!$A$1:$H$1257,3,0)</f>
        <v>-3.5370612831109398E-3</v>
      </c>
      <c r="L441" s="27">
        <f>VLOOKUP(A441,'Bancolombia-592'!$A$1:$H$677,3,0)</f>
        <v>-1.8951665069168542E-3</v>
      </c>
      <c r="M441" s="24">
        <f>VLOOKUP($A441,'ByR-2'!$A$1:$H$1035,3,0)</f>
        <v>-1.4801179558323442E-3</v>
      </c>
    </row>
    <row r="442" spans="1:13" s="25" customFormat="1" ht="12">
      <c r="A442" s="23">
        <v>40983</v>
      </c>
      <c r="B442" s="24">
        <f>VLOOKUP(A442,'Afin - 47'!$A$1:$H$695,3,0)</f>
        <v>-9.0167087559107071E-4</v>
      </c>
      <c r="C442" s="24">
        <f>VLOOKUP(A442,'Asesores vres-14'!$A$1:$H$1009,3,0)</f>
        <v>2.9432031044953205E-3</v>
      </c>
      <c r="D442" s="24">
        <f>VLOOKUP(A442,'Asesores Vres-57'!$A$1:$H$987,3,0)</f>
        <v>2.5122168002024168E-3</v>
      </c>
      <c r="E442" s="24">
        <f>VLOOKUP(A442,'Asesores Vres-58'!$A$1:$H$986,3,0)</f>
        <v>4.716870740457263E-4</v>
      </c>
      <c r="F442" s="24">
        <f>VLOOKUP($A442,'Helm-81'!$A$1:$H$697,3,0)</f>
        <v>-2.7114079606877233E-3</v>
      </c>
      <c r="G442" s="24">
        <f>VLOOKUP($A442,'Alianza-4'!$A$1:$H$1012,3,0)</f>
        <v>5.8311795302472909E-4</v>
      </c>
      <c r="H442" s="24">
        <f>VLOOKUP($A442,'Serfinco-27'!$A$1:$H$983,3,0)</f>
        <v>1.3606051838932149E-3</v>
      </c>
      <c r="I442" s="24">
        <f>VLOOKUP($A442,'Correval-19677'!$A$1:$H$1070,3,0)</f>
        <v>3.2303027928570248E-3</v>
      </c>
      <c r="J442" s="24">
        <f>VLOOKUP($A442,'Ultabursatil-392'!$A$1:$H$1545,3,0)</f>
        <v>4.4581926943111584E-4</v>
      </c>
      <c r="K442" s="24">
        <f>VLOOKUP($A442,'Corredores-5'!$A$1:$H$1257,3,0)</f>
        <v>1.2432124774048804E-3</v>
      </c>
      <c r="L442" s="27">
        <f>VLOOKUP(A442,'Bancolombia-592'!$A$1:$H$677,3,0)</f>
        <v>2.1820834385455589E-4</v>
      </c>
      <c r="M442" s="24">
        <f>VLOOKUP($A442,'ByR-2'!$A$1:$H$1035,3,0)</f>
        <v>2.0606143009111718E-4</v>
      </c>
    </row>
    <row r="443" spans="1:13" s="25" customFormat="1" ht="12">
      <c r="A443" s="23">
        <v>40984</v>
      </c>
      <c r="B443" s="24">
        <f>VLOOKUP(A443,'Afin - 47'!$A$1:$H$695,3,0)</f>
        <v>-7.6727937274784453E-3</v>
      </c>
      <c r="C443" s="24">
        <f>VLOOKUP(A443,'Asesores vres-14'!$A$1:$H$1009,3,0)</f>
        <v>-2.0878656000985454E-2</v>
      </c>
      <c r="D443" s="24">
        <f>VLOOKUP(A443,'Asesores Vres-57'!$A$1:$H$987,3,0)</f>
        <v>-1.7590163868256931E-2</v>
      </c>
      <c r="E443" s="24">
        <f>VLOOKUP(A443,'Asesores Vres-58'!$A$1:$H$986,3,0)</f>
        <v>-2.0112148613281502E-2</v>
      </c>
      <c r="F443" s="24">
        <f>VLOOKUP($A443,'Helm-81'!$A$1:$H$697,3,0)</f>
        <v>-1.2643050383216566E-2</v>
      </c>
      <c r="G443" s="24">
        <f>VLOOKUP($A443,'Alianza-4'!$A$1:$H$1012,3,0)</f>
        <v>-1.9291117018519995E-2</v>
      </c>
      <c r="H443" s="24">
        <f>VLOOKUP($A443,'Serfinco-27'!$A$1:$H$983,3,0)</f>
        <v>-1.9045936938620951E-2</v>
      </c>
      <c r="I443" s="24">
        <f>VLOOKUP($A443,'Correval-19677'!$A$1:$H$1070,3,0)</f>
        <v>-1.6391306621789139E-2</v>
      </c>
      <c r="J443" s="24">
        <f>VLOOKUP($A443,'Ultabursatil-392'!$A$1:$H$1545,3,0)</f>
        <v>-1.2449436638340246E-2</v>
      </c>
      <c r="K443" s="24">
        <f>VLOOKUP($A443,'Corredores-5'!$A$1:$H$1257,3,0)</f>
        <v>-1.8102581409759819E-2</v>
      </c>
      <c r="L443" s="27">
        <f>VLOOKUP(A443,'Bancolombia-592'!$A$1:$H$677,3,0)</f>
        <v>-1.5749782194936932E-2</v>
      </c>
      <c r="M443" s="24">
        <f>VLOOKUP($A443,'ByR-2'!$A$1:$H$1035,3,0)</f>
        <v>-2.165553613713174E-2</v>
      </c>
    </row>
    <row r="444" spans="1:13" s="25" customFormat="1" ht="12">
      <c r="A444" s="23">
        <v>40985</v>
      </c>
      <c r="B444" s="24">
        <f>VLOOKUP(A444,'Afin - 47'!$A$1:$H$695,3,0)</f>
        <v>-1.0589584774559147E-4</v>
      </c>
      <c r="C444" s="24">
        <f>VLOOKUP(A444,'Asesores vres-14'!$A$1:$H$1009,3,0)</f>
        <v>-4.8913492045992842E-5</v>
      </c>
      <c r="D444" s="24">
        <f>VLOOKUP(A444,'Asesores Vres-57'!$A$1:$H$987,3,0)</f>
        <v>-5.3797929007804827E-5</v>
      </c>
      <c r="E444" s="24">
        <f>VLOOKUP(A444,'Asesores Vres-58'!$A$1:$H$986,3,0)</f>
        <v>-5.3237828670530678E-5</v>
      </c>
      <c r="F444" s="24">
        <f>VLOOKUP($A444,'Helm-81'!$A$1:$H$697,3,0)</f>
        <v>-7.8506169121693982E-5</v>
      </c>
      <c r="G444" s="24">
        <f>VLOOKUP($A444,'Alianza-4'!$A$1:$H$1012,3,0)</f>
        <v>-6.6507726856666603E-5</v>
      </c>
      <c r="H444" s="24">
        <f>VLOOKUP($A444,'Serfinco-27'!$A$1:$H$983,3,0)</f>
        <v>-1.0482263834971999E-4</v>
      </c>
      <c r="I444" s="24">
        <f>VLOOKUP($A444,'Correval-19677'!$A$1:$H$1070,3,0)</f>
        <v>-1.0798985278067989E-4</v>
      </c>
      <c r="J444" s="24">
        <f>VLOOKUP($A444,'Ultabursatil-392'!$A$1:$H$1545,3,0)</f>
        <v>-8.9105020282158123E-5</v>
      </c>
      <c r="K444" s="24">
        <f>VLOOKUP($A444,'Corredores-5'!$A$1:$H$1257,3,0)</f>
        <v>-1.4325005829209266E-4</v>
      </c>
      <c r="L444" s="27">
        <f>VLOOKUP(A444,'Bancolombia-592'!$A$1:$H$677,3,0)</f>
        <v>-6.2476118169861242E-5</v>
      </c>
      <c r="M444" s="24">
        <f>VLOOKUP($A444,'ByR-2'!$A$1:$H$1035,3,0)</f>
        <v>-8.0986284978815245E-5</v>
      </c>
    </row>
    <row r="445" spans="1:13" s="25" customFormat="1" ht="12">
      <c r="A445" s="23">
        <v>40986</v>
      </c>
      <c r="B445" s="24">
        <f>VLOOKUP(A445,'Afin - 47'!$A$1:$H$695,3,0)</f>
        <v>-1.0589568039858033E-4</v>
      </c>
      <c r="C445" s="24">
        <f>VLOOKUP(A445,'Asesores vres-14'!$A$1:$H$1009,3,0)</f>
        <v>-4.8913554928062179E-5</v>
      </c>
      <c r="D445" s="24">
        <f>VLOOKUP(A445,'Asesores Vres-57'!$A$1:$H$987,3,0)</f>
        <v>-5.3798042121223463E-5</v>
      </c>
      <c r="E445" s="24">
        <f>VLOOKUP(A445,'Asesores Vres-58'!$A$1:$H$986,3,0)</f>
        <v>-5.3238156790832482E-5</v>
      </c>
      <c r="F445" s="24">
        <f>VLOOKUP($A445,'Helm-81'!$A$1:$H$697,3,0)</f>
        <v>-7.8500871391485929E-5</v>
      </c>
      <c r="G445" s="24">
        <f>VLOOKUP($A445,'Alianza-4'!$A$1:$H$1012,3,0)</f>
        <v>-6.7516165704440155E-5</v>
      </c>
      <c r="H445" s="24">
        <f>VLOOKUP($A445,'Serfinco-27'!$A$1:$H$983,3,0)</f>
        <v>-1.0482190710828197E-4</v>
      </c>
      <c r="I445" s="24">
        <f>VLOOKUP($A445,'Correval-19677'!$A$1:$H$1070,3,0)</f>
        <v>-1.0798948814992262E-4</v>
      </c>
      <c r="J445" s="24">
        <f>VLOOKUP($A445,'Ultabursatil-392'!$A$1:$H$1545,3,0)</f>
        <v>-8.9103537425738315E-5</v>
      </c>
      <c r="K445" s="24">
        <f>VLOOKUP($A445,'Corredores-5'!$A$1:$H$1257,3,0)</f>
        <v>-1.3735559781063639E-4</v>
      </c>
      <c r="L445" s="27">
        <f>VLOOKUP(A445,'Bancolombia-592'!$A$1:$H$677,3,0)</f>
        <v>-6.2474850212766494E-5</v>
      </c>
      <c r="M445" s="24">
        <f>VLOOKUP($A445,'ByR-2'!$A$1:$H$1035,3,0)</f>
        <v>-8.098632358812781E-5</v>
      </c>
    </row>
    <row r="446" spans="1:13" s="25" customFormat="1" ht="12">
      <c r="A446" s="23">
        <v>40987</v>
      </c>
      <c r="B446" s="24">
        <f>VLOOKUP(A446,'Afin - 47'!$A$1:$H$695,3,0)</f>
        <v>-1.0589506007785384E-4</v>
      </c>
      <c r="C446" s="24">
        <f>VLOOKUP(A446,'Asesores vres-14'!$A$1:$H$1009,3,0)</f>
        <v>-4.8913617702320884E-5</v>
      </c>
      <c r="D446" s="24">
        <f>VLOOKUP(A446,'Asesores Vres-57'!$A$1:$H$987,3,0)</f>
        <v>-5.3798016026674043E-5</v>
      </c>
      <c r="E446" s="24">
        <f>VLOOKUP(A446,'Asesores Vres-58'!$A$1:$H$986,3,0)</f>
        <v>-5.3238484812818642E-5</v>
      </c>
      <c r="F446" s="24">
        <f>VLOOKUP($A446,'Helm-81'!$A$1:$H$697,3,0)</f>
        <v>-7.8495420110431387E-5</v>
      </c>
      <c r="G446" s="24">
        <f>VLOOKUP($A446,'Alianza-4'!$A$1:$H$1012,3,0)</f>
        <v>-6.7010353413502507E-5</v>
      </c>
      <c r="H446" s="24">
        <f>VLOOKUP($A446,'Serfinco-27'!$A$1:$H$983,3,0)</f>
        <v>-1.0482127887455945E-4</v>
      </c>
      <c r="I446" s="24">
        <f>VLOOKUP($A446,'Correval-19677'!$A$1:$H$1070,3,0)</f>
        <v>-1.0798898848594316E-4</v>
      </c>
      <c r="J446" s="24">
        <f>VLOOKUP($A446,'Ultabursatil-392'!$A$1:$H$1545,3,0)</f>
        <v>-8.9101866848891238E-5</v>
      </c>
      <c r="K446" s="24">
        <f>VLOOKUP($A446,'Corredores-5'!$A$1:$H$1257,3,0)</f>
        <v>-1.3736423131212113E-4</v>
      </c>
      <c r="L446" s="27">
        <f>VLOOKUP(A446,'Bancolombia-592'!$A$1:$H$677,3,0)</f>
        <v>-6.2473581774282716E-5</v>
      </c>
      <c r="M446" s="24">
        <f>VLOOKUP($A446,'ByR-2'!$A$1:$H$1035,3,0)</f>
        <v>-8.0986306410898404E-5</v>
      </c>
    </row>
    <row r="447" spans="1:13" s="25" customFormat="1" ht="12">
      <c r="A447" s="23">
        <v>40988</v>
      </c>
      <c r="B447" s="24">
        <f>VLOOKUP(A447,'Afin - 47'!$A$1:$H$695,3,0)</f>
        <v>-1.5810829985254062E-3</v>
      </c>
      <c r="C447" s="24">
        <f>VLOOKUP(A447,'Asesores vres-14'!$A$1:$H$1009,3,0)</f>
        <v>-7.0264476583865804E-3</v>
      </c>
      <c r="D447" s="24">
        <f>VLOOKUP(A447,'Asesores Vres-57'!$A$1:$H$987,3,0)</f>
        <v>-6.6201585639586004E-3</v>
      </c>
      <c r="E447" s="24">
        <f>VLOOKUP(A447,'Asesores Vres-58'!$A$1:$H$986,3,0)</f>
        <v>6.1566158972400399E-3</v>
      </c>
      <c r="F447" s="24">
        <f>VLOOKUP($A447,'Helm-81'!$A$1:$H$697,3,0)</f>
        <v>1.7472818359170479E-3</v>
      </c>
      <c r="G447" s="24">
        <f>VLOOKUP($A447,'Alianza-4'!$A$1:$H$1012,3,0)</f>
        <v>-4.6619162025439659E-4</v>
      </c>
      <c r="H447" s="24">
        <f>VLOOKUP($A447,'Serfinco-27'!$A$1:$H$983,3,0)</f>
        <v>3.4603720649582447E-3</v>
      </c>
      <c r="I447" s="24">
        <f>VLOOKUP($A447,'Correval-19677'!$A$1:$H$1070,3,0)</f>
        <v>-7.0232096486224195E-4</v>
      </c>
      <c r="J447" s="24">
        <f>VLOOKUP($A447,'Ultabursatil-392'!$A$1:$H$1545,3,0)</f>
        <v>2.740424934930158E-3</v>
      </c>
      <c r="K447" s="24">
        <f>VLOOKUP($A447,'Corredores-5'!$A$1:$H$1257,3,0)</f>
        <v>2.573690566642754E-3</v>
      </c>
      <c r="L447" s="27">
        <f>VLOOKUP(A447,'Bancolombia-592'!$A$1:$H$677,3,0)</f>
        <v>3.3499253242511525E-3</v>
      </c>
      <c r="M447" s="24">
        <f>VLOOKUP($A447,'ByR-2'!$A$1:$H$1035,3,0)</f>
        <v>-6.1671045468634491E-4</v>
      </c>
    </row>
    <row r="448" spans="1:13" s="25" customFormat="1" ht="12">
      <c r="A448" s="23">
        <v>40989</v>
      </c>
      <c r="B448" s="24">
        <f>VLOOKUP(A448,'Afin - 47'!$A$1:$H$695,3,0)</f>
        <v>5.816799302973926E-4</v>
      </c>
      <c r="C448" s="24">
        <f>VLOOKUP(A448,'Asesores vres-14'!$A$1:$H$1009,3,0)</f>
        <v>3.0821084036113007E-3</v>
      </c>
      <c r="D448" s="24">
        <f>VLOOKUP(A448,'Asesores Vres-57'!$A$1:$H$987,3,0)</f>
        <v>3.5980476081962126E-3</v>
      </c>
      <c r="E448" s="24">
        <f>VLOOKUP(A448,'Asesores Vres-58'!$A$1:$H$986,3,0)</f>
        <v>8.2080035254095498E-4</v>
      </c>
      <c r="F448" s="24">
        <f>VLOOKUP($A448,'Helm-81'!$A$1:$H$697,3,0)</f>
        <v>9.0791807931031917E-3</v>
      </c>
      <c r="G448" s="24">
        <f>VLOOKUP($A448,'Alianza-4'!$A$1:$H$1012,3,0)</f>
        <v>-6.1354665269256956E-4</v>
      </c>
      <c r="H448" s="24">
        <f>VLOOKUP($A448,'Serfinco-27'!$A$1:$H$983,3,0)</f>
        <v>-1.2436259293500981E-3</v>
      </c>
      <c r="I448" s="24">
        <f>VLOOKUP($A448,'Correval-19677'!$A$1:$H$1070,3,0)</f>
        <v>1.3509118690379653E-3</v>
      </c>
      <c r="J448" s="24">
        <f>VLOOKUP($A448,'Ultabursatil-392'!$A$1:$H$1545,3,0)</f>
        <v>-6.9325423394477959E-4</v>
      </c>
      <c r="K448" s="24">
        <f>VLOOKUP($A448,'Corredores-5'!$A$1:$H$1257,3,0)</f>
        <v>-6.0337868502025201E-4</v>
      </c>
      <c r="L448" s="27">
        <f>VLOOKUP(A448,'Bancolombia-592'!$A$1:$H$677,3,0)</f>
        <v>-1.7864298513924793E-3</v>
      </c>
      <c r="M448" s="24">
        <f>VLOOKUP($A448,'ByR-2'!$A$1:$H$1035,3,0)</f>
        <v>4.1441487744395197E-3</v>
      </c>
    </row>
    <row r="449" spans="1:13" s="25" customFormat="1" ht="12">
      <c r="A449" s="23">
        <v>40990</v>
      </c>
      <c r="B449" s="24">
        <f>VLOOKUP(A449,'Afin - 47'!$A$1:$H$695,3,0)</f>
        <v>-2.4796679780605519E-3</v>
      </c>
      <c r="C449" s="24">
        <f>VLOOKUP(A449,'Asesores vres-14'!$A$1:$H$1009,3,0)</f>
        <v>-9.9156514811220235E-3</v>
      </c>
      <c r="D449" s="24">
        <f>VLOOKUP(A449,'Asesores Vres-57'!$A$1:$H$987,3,0)</f>
        <v>-9.3691490982804847E-3</v>
      </c>
      <c r="E449" s="24">
        <f>VLOOKUP(A449,'Asesores Vres-58'!$A$1:$H$986,3,0)</f>
        <v>-4.3801997991098542E-3</v>
      </c>
      <c r="F449" s="24">
        <f>VLOOKUP($A449,'Helm-81'!$A$1:$H$697,3,0)</f>
        <v>-3.8323232926105459E-3</v>
      </c>
      <c r="G449" s="24">
        <f>VLOOKUP($A449,'Alianza-4'!$A$1:$H$1012,3,0)</f>
        <v>-1.8419472936146451E-2</v>
      </c>
      <c r="H449" s="24">
        <f>VLOOKUP($A449,'Serfinco-27'!$A$1:$H$983,3,0)</f>
        <v>-4.3967851672409896E-3</v>
      </c>
      <c r="I449" s="24">
        <f>VLOOKUP($A449,'Correval-19677'!$A$1:$H$1070,3,0)</f>
        <v>-5.8234165437382147E-3</v>
      </c>
      <c r="J449" s="24">
        <f>VLOOKUP($A449,'Ultabursatil-392'!$A$1:$H$1545,3,0)</f>
        <v>-2.4970342277375814E-3</v>
      </c>
      <c r="K449" s="24">
        <f>VLOOKUP($A449,'Corredores-5'!$A$1:$H$1257,3,0)</f>
        <v>-3.3661044500346033E-3</v>
      </c>
      <c r="L449" s="27">
        <f>VLOOKUP(A449,'Bancolombia-592'!$A$1:$H$677,3,0)</f>
        <v>-8.6975557073836038E-4</v>
      </c>
      <c r="M449" s="24">
        <f>VLOOKUP($A449,'ByR-2'!$A$1:$H$1035,3,0)</f>
        <v>-3.5267944312650625E-3</v>
      </c>
    </row>
    <row r="450" spans="1:13" s="25" customFormat="1" ht="12">
      <c r="A450" s="23">
        <v>40991</v>
      </c>
      <c r="B450" s="24">
        <f>VLOOKUP(A450,'Afin - 47'!$A$1:$H$695,3,0)</f>
        <v>8.9518438654807384E-3</v>
      </c>
      <c r="C450" s="24">
        <f>VLOOKUP(A450,'Asesores vres-14'!$A$1:$H$1009,3,0)</f>
        <v>1.7094572567810305E-2</v>
      </c>
      <c r="D450" s="24">
        <f>VLOOKUP(A450,'Asesores Vres-57'!$A$1:$H$987,3,0)</f>
        <v>1.6896652960785487E-2</v>
      </c>
      <c r="E450" s="24">
        <f>VLOOKUP(A450,'Asesores Vres-58'!$A$1:$H$986,3,0)</f>
        <v>1.4814566628158979E-2</v>
      </c>
      <c r="F450" s="24">
        <f>VLOOKUP($A450,'Helm-81'!$A$1:$H$697,3,0)</f>
        <v>2.1842648224144397E-2</v>
      </c>
      <c r="G450" s="24">
        <f>VLOOKUP($A450,'Alianza-4'!$A$1:$H$1012,3,0)</f>
        <v>1.6810098868454571E-2</v>
      </c>
      <c r="H450" s="24">
        <f>VLOOKUP($A450,'Serfinco-27'!$A$1:$H$983,3,0)</f>
        <v>1.2586953088336879E-2</v>
      </c>
      <c r="I450" s="24">
        <f>VLOOKUP($A450,'Correval-19677'!$A$1:$H$1070,3,0)</f>
        <v>1.3300510206749331E-2</v>
      </c>
      <c r="J450" s="24">
        <f>VLOOKUP($A450,'Ultabursatil-392'!$A$1:$H$1545,3,0)</f>
        <v>1.006471137422963E-2</v>
      </c>
      <c r="K450" s="24">
        <f>VLOOKUP($A450,'Corredores-5'!$A$1:$H$1257,3,0)</f>
        <v>1.192757826880305E-2</v>
      </c>
      <c r="L450" s="27">
        <f>VLOOKUP(A450,'Bancolombia-592'!$A$1:$H$677,3,0)</f>
        <v>8.4189795188332976E-3</v>
      </c>
      <c r="M450" s="24">
        <f>VLOOKUP($A450,'ByR-2'!$A$1:$H$1035,3,0)</f>
        <v>1.7615205255791001E-2</v>
      </c>
    </row>
    <row r="451" spans="1:13" s="25" customFormat="1" ht="12">
      <c r="A451" s="23">
        <v>40992</v>
      </c>
      <c r="B451" s="24">
        <f>VLOOKUP(A451,'Afin - 47'!$A$1:$H$695,3,0)</f>
        <v>-1.0534092464043277E-4</v>
      </c>
      <c r="C451" s="24">
        <f>VLOOKUP(A451,'Asesores vres-14'!$A$1:$H$1009,3,0)</f>
        <v>-4.8780774364521585E-5</v>
      </c>
      <c r="D451" s="24">
        <f>VLOOKUP(A451,'Asesores Vres-57'!$A$1:$H$987,3,0)</f>
        <v>-5.3816457935496382E-5</v>
      </c>
      <c r="E451" s="24">
        <f>VLOOKUP(A451,'Asesores Vres-58'!$A$1:$H$986,3,0)</f>
        <v>-5.3122014151967674E-5</v>
      </c>
      <c r="F451" s="24">
        <f>VLOOKUP($A451,'Helm-81'!$A$1:$H$697,3,0)</f>
        <v>-9.4314103335385081E-5</v>
      </c>
      <c r="G451" s="24">
        <f>VLOOKUP($A451,'Alianza-4'!$A$1:$H$1012,3,0)</f>
        <v>-5.9566733989762834E-5</v>
      </c>
      <c r="H451" s="24">
        <f>VLOOKUP($A451,'Serfinco-27'!$A$1:$H$983,3,0)</f>
        <v>-9.9433528663254647E-5</v>
      </c>
      <c r="I451" s="24">
        <f>VLOOKUP($A451,'Correval-19677'!$A$1:$H$1070,3,0)</f>
        <v>-1.061418605241288E-4</v>
      </c>
      <c r="J451" s="24">
        <f>VLOOKUP($A451,'Ultabursatil-392'!$A$1:$H$1545,3,0)</f>
        <v>-8.7170435485742039E-5</v>
      </c>
      <c r="K451" s="24">
        <f>VLOOKUP($A451,'Corredores-5'!$A$1:$H$1257,3,0)</f>
        <v>-1.4552475548145711E-4</v>
      </c>
      <c r="L451" s="27">
        <f>VLOOKUP(A451,'Bancolombia-592'!$A$1:$H$677,3,0)</f>
        <v>-6.3433921766485501E-5</v>
      </c>
      <c r="M451" s="24">
        <f>VLOOKUP($A451,'ByR-2'!$A$1:$H$1035,3,0)</f>
        <v>-8.0986325985788981E-5</v>
      </c>
    </row>
    <row r="452" spans="1:13" s="25" customFormat="1" ht="12">
      <c r="A452" s="23">
        <v>40993</v>
      </c>
      <c r="B452" s="24">
        <f>VLOOKUP(A452,'Afin - 47'!$A$1:$H$695,3,0)</f>
        <v>-1.0534105759135734E-4</v>
      </c>
      <c r="C452" s="24">
        <f>VLOOKUP(A452,'Asesores vres-14'!$A$1:$H$1009,3,0)</f>
        <v>-4.8780830943883366E-5</v>
      </c>
      <c r="D452" s="24">
        <f>VLOOKUP(A452,'Asesores Vres-57'!$A$1:$H$987,3,0)</f>
        <v>-5.3816584506344843E-5</v>
      </c>
      <c r="E452" s="24">
        <f>VLOOKUP(A452,'Asesores Vres-58'!$A$1:$H$986,3,0)</f>
        <v>-5.3122273932227105E-5</v>
      </c>
      <c r="F452" s="24">
        <f>VLOOKUP($A452,'Helm-81'!$A$1:$H$697,3,0)</f>
        <v>-9.4310972282564013E-5</v>
      </c>
      <c r="G452" s="24">
        <f>VLOOKUP($A452,'Alianza-4'!$A$1:$H$1012,3,0)</f>
        <v>-5.9565420963784051E-5</v>
      </c>
      <c r="H452" s="24">
        <f>VLOOKUP($A452,'Serfinco-27'!$A$1:$H$983,3,0)</f>
        <v>-9.9431665517515761E-5</v>
      </c>
      <c r="I452" s="24">
        <f>VLOOKUP($A452,'Correval-19677'!$A$1:$H$1070,3,0)</f>
        <v>-1.0614092711341369E-4</v>
      </c>
      <c r="J452" s="24">
        <f>VLOOKUP($A452,'Ultabursatil-392'!$A$1:$H$1545,3,0)</f>
        <v>-8.7168144099458361E-5</v>
      </c>
      <c r="K452" s="24">
        <f>VLOOKUP($A452,'Corredores-5'!$A$1:$H$1257,3,0)</f>
        <v>-1.3078607437412367E-4</v>
      </c>
      <c r="L452" s="27">
        <f>VLOOKUP(A452,'Bancolombia-592'!$A$1:$H$677,3,0)</f>
        <v>-6.3432730219845161E-5</v>
      </c>
      <c r="M452" s="24">
        <f>VLOOKUP($A452,'ByR-2'!$A$1:$H$1035,3,0)</f>
        <v>-8.0986258557293861E-5</v>
      </c>
    </row>
    <row r="453" spans="1:13" s="25" customFormat="1" ht="12">
      <c r="A453" s="23">
        <v>40994</v>
      </c>
      <c r="B453" s="24">
        <f>VLOOKUP(A453,'Afin - 47'!$A$1:$H$695,3,0)</f>
        <v>2.9203834309130682E-3</v>
      </c>
      <c r="C453" s="24">
        <f>VLOOKUP(A453,'Asesores vres-14'!$A$1:$H$1009,3,0)</f>
        <v>9.5813886625801068E-3</v>
      </c>
      <c r="D453" s="24">
        <f>VLOOKUP(A453,'Asesores Vres-57'!$A$1:$H$987,3,0)</f>
        <v>9.8659532838679398E-3</v>
      </c>
      <c r="E453" s="24">
        <f>VLOOKUP(A453,'Asesores Vres-58'!$A$1:$H$986,3,0)</f>
        <v>8.8521353083083308E-3</v>
      </c>
      <c r="F453" s="24">
        <f>VLOOKUP($A453,'Helm-81'!$A$1:$H$697,3,0)</f>
        <v>1.651283607779926E-2</v>
      </c>
      <c r="G453" s="24">
        <f>VLOOKUP($A453,'Alianza-4'!$A$1:$H$1012,3,0)</f>
        <v>9.522922884453203E-3</v>
      </c>
      <c r="H453" s="24">
        <f>VLOOKUP($A453,'Serfinco-27'!$A$1:$H$983,3,0)</f>
        <v>7.9479614214169689E-3</v>
      </c>
      <c r="I453" s="24">
        <f>VLOOKUP($A453,'Correval-19677'!$A$1:$H$1070,3,0)</f>
        <v>7.8948795339099966E-3</v>
      </c>
      <c r="J453" s="24">
        <f>VLOOKUP($A453,'Ultabursatil-392'!$A$1:$H$1545,3,0)</f>
        <v>6.2895511234145633E-3</v>
      </c>
      <c r="K453" s="24">
        <f>VLOOKUP($A453,'Corredores-5'!$A$1:$H$1257,3,0)</f>
        <v>6.2521840297168263E-3</v>
      </c>
      <c r="L453" s="27">
        <f>VLOOKUP(A453,'Bancolombia-592'!$A$1:$H$677,3,0)</f>
        <v>5.8276237355790409E-3</v>
      </c>
      <c r="M453" s="24">
        <f>VLOOKUP($A453,'ByR-2'!$A$1:$H$1035,3,0)</f>
        <v>6.6329145643655328E-3</v>
      </c>
    </row>
    <row r="454" spans="1:13" s="25" customFormat="1" ht="12">
      <c r="A454" s="23">
        <v>40995</v>
      </c>
      <c r="B454" s="24">
        <f>VLOOKUP(A454,'Afin - 47'!$A$1:$H$695,3,0)</f>
        <v>-4.6115290017976276E-3</v>
      </c>
      <c r="C454" s="24">
        <f>VLOOKUP(A454,'Asesores vres-14'!$A$1:$H$1009,3,0)</f>
        <v>-9.8331893527311229E-3</v>
      </c>
      <c r="D454" s="24">
        <f>VLOOKUP(A454,'Asesores Vres-57'!$A$1:$H$987,3,0)</f>
        <v>-9.5900579116450762E-3</v>
      </c>
      <c r="E454" s="24">
        <f>VLOOKUP(A454,'Asesores Vres-58'!$A$1:$H$986,3,0)</f>
        <v>-6.1780362360238919E-3</v>
      </c>
      <c r="F454" s="24">
        <f>VLOOKUP($A454,'Helm-81'!$A$1:$H$697,3,0)</f>
        <v>-9.0313282999745295E-3</v>
      </c>
      <c r="G454" s="24">
        <f>VLOOKUP($A454,'Alianza-4'!$A$1:$H$1012,3,0)</f>
        <v>-8.4569076460928681E-3</v>
      </c>
      <c r="H454" s="24">
        <f>VLOOKUP($A454,'Serfinco-27'!$A$1:$H$983,3,0)</f>
        <v>-4.9905472844215199E-3</v>
      </c>
      <c r="I454" s="24">
        <f>VLOOKUP($A454,'Correval-19677'!$A$1:$H$1070,3,0)</f>
        <v>-6.7892195724019791E-3</v>
      </c>
      <c r="J454" s="24">
        <f>VLOOKUP($A454,'Ultabursatil-392'!$A$1:$H$1545,3,0)</f>
        <v>-5.844044478899974E-3</v>
      </c>
      <c r="K454" s="24">
        <f>VLOOKUP($A454,'Corredores-5'!$A$1:$H$1257,3,0)</f>
        <v>-5.1331314699709328E-3</v>
      </c>
      <c r="L454" s="27">
        <f>VLOOKUP(A454,'Bancolombia-592'!$A$1:$H$677,3,0)</f>
        <v>-1.9920742321443666E-3</v>
      </c>
      <c r="M454" s="24">
        <f>VLOOKUP($A454,'ByR-2'!$A$1:$H$1035,3,0)</f>
        <v>-6.5679302909243276E-3</v>
      </c>
    </row>
    <row r="455" spans="1:13" s="25" customFormat="1" ht="12">
      <c r="A455" s="23">
        <v>40996</v>
      </c>
      <c r="B455" s="24">
        <f>VLOOKUP(A455,'Afin - 47'!$A$1:$H$695,3,0)</f>
        <v>-2.8535728954443679E-3</v>
      </c>
      <c r="C455" s="24">
        <f>VLOOKUP(A455,'Asesores vres-14'!$A$1:$H$1009,3,0)</f>
        <v>3.6215177022510363E-3</v>
      </c>
      <c r="D455" s="24">
        <f>VLOOKUP(A455,'Asesores Vres-57'!$A$1:$H$987,3,0)</f>
        <v>3.5263189286446907E-3</v>
      </c>
      <c r="E455" s="24">
        <f>VLOOKUP(A455,'Asesores Vres-58'!$A$1:$H$986,3,0)</f>
        <v>7.4435918767650877E-4</v>
      </c>
      <c r="F455" s="24">
        <f>VLOOKUP($A455,'Helm-81'!$A$1:$H$697,3,0)</f>
        <v>-3.5687136381407306E-3</v>
      </c>
      <c r="G455" s="24">
        <f>VLOOKUP($A455,'Alianza-4'!$A$1:$H$1012,3,0)</f>
        <v>-9.6192133582760837E-5</v>
      </c>
      <c r="H455" s="24">
        <f>VLOOKUP($A455,'Serfinco-27'!$A$1:$H$983,3,0)</f>
        <v>8.2279001953417788E-4</v>
      </c>
      <c r="I455" s="24">
        <f>VLOOKUP($A455,'Correval-19677'!$A$1:$H$1070,3,0)</f>
        <v>1.1752419158341462E-3</v>
      </c>
      <c r="J455" s="24">
        <f>VLOOKUP($A455,'Ultabursatil-392'!$A$1:$H$1545,3,0)</f>
        <v>-6.5106541515801847E-4</v>
      </c>
      <c r="K455" s="24">
        <f>VLOOKUP($A455,'Corredores-5'!$A$1:$H$1257,3,0)</f>
        <v>-4.0833983634652591E-4</v>
      </c>
      <c r="L455" s="27">
        <f>VLOOKUP(A455,'Bancolombia-592'!$A$1:$H$677,3,0)</f>
        <v>1.2413948903062524E-3</v>
      </c>
      <c r="M455" s="24">
        <f>VLOOKUP($A455,'ByR-2'!$A$1:$H$1035,3,0)</f>
        <v>-1.6560243101991213E-6</v>
      </c>
    </row>
    <row r="456" spans="1:13" s="25" customFormat="1" ht="12">
      <c r="A456" s="23">
        <v>40997</v>
      </c>
      <c r="B456" s="24">
        <f>VLOOKUP(A456,'Afin - 47'!$A$1:$H$695,3,0)</f>
        <v>4.1408193968325291E-3</v>
      </c>
      <c r="C456" s="24">
        <f>VLOOKUP(A456,'Asesores vres-14'!$A$1:$H$1009,3,0)</f>
        <v>9.515099318656137E-3</v>
      </c>
      <c r="D456" s="24">
        <f>VLOOKUP(A456,'Asesores Vres-57'!$A$1:$H$987,3,0)</f>
        <v>9.3277559212252264E-3</v>
      </c>
      <c r="E456" s="24">
        <f>VLOOKUP(A456,'Asesores Vres-58'!$A$1:$H$986,3,0)</f>
        <v>7.9323248665365675E-3</v>
      </c>
      <c r="F456" s="24">
        <f>VLOOKUP($A456,'Helm-81'!$A$1:$H$697,3,0)</f>
        <v>1.8112318957948723E-2</v>
      </c>
      <c r="G456" s="24">
        <f>VLOOKUP($A456,'Alianza-4'!$A$1:$H$1012,3,0)</f>
        <v>7.9638529086129735E-3</v>
      </c>
      <c r="H456" s="24">
        <f>VLOOKUP($A456,'Serfinco-27'!$A$1:$H$983,3,0)</f>
        <v>5.7483741985003348E-3</v>
      </c>
      <c r="I456" s="24">
        <f>VLOOKUP($A456,'Correval-19677'!$A$1:$H$1070,3,0)</f>
        <v>7.1713173507864016E-3</v>
      </c>
      <c r="J456" s="24">
        <f>VLOOKUP($A456,'Ultabursatil-392'!$A$1:$H$1545,3,0)</f>
        <v>5.6948396003533852E-3</v>
      </c>
      <c r="K456" s="24">
        <f>VLOOKUP($A456,'Corredores-5'!$A$1:$H$1257,3,0)</f>
        <v>5.2234084843509367E-3</v>
      </c>
      <c r="L456" s="27">
        <f>VLOOKUP(A456,'Bancolombia-592'!$A$1:$H$677,3,0)</f>
        <v>5.2265565285726954E-3</v>
      </c>
      <c r="M456" s="24">
        <f>VLOOKUP($A456,'ByR-2'!$A$1:$H$1035,3,0)</f>
        <v>7.5764068768047407E-3</v>
      </c>
    </row>
    <row r="457" spans="1:13" s="25" customFormat="1" ht="12">
      <c r="A457" s="23">
        <v>40998</v>
      </c>
      <c r="B457" s="24">
        <f>VLOOKUP(A457,'Afin - 47'!$A$1:$H$695,3,0)</f>
        <v>1.8094309079678384E-3</v>
      </c>
      <c r="C457" s="24">
        <f>VLOOKUP(A457,'Asesores vres-14'!$A$1:$H$1009,3,0)</f>
        <v>-7.5581594176080446E-3</v>
      </c>
      <c r="D457" s="27">
        <f>VLOOKUP(A457,'Asesores Vres-57'!$A$1:$H$987,3,0)</f>
        <v>-7.7093274262118334E-3</v>
      </c>
      <c r="E457" s="24">
        <f>VLOOKUP(A457,'Asesores Vres-58'!$A$1:$H$986,3,0)</f>
        <v>-4.0777003493980097E-3</v>
      </c>
      <c r="F457" s="24">
        <f>VLOOKUP($A457,'Helm-81'!$A$1:$H$697,3,0)</f>
        <v>-8.8007433179764488E-3</v>
      </c>
      <c r="G457" s="24">
        <f>VLOOKUP($A457,'Alianza-4'!$A$1:$H$1012,3,0)</f>
        <v>-1.235539057628942E-2</v>
      </c>
      <c r="H457" s="24">
        <f>VLOOKUP($A457,'Serfinco-27'!$A$1:$H$983,3,0)</f>
        <v>-4.2173844981613787E-3</v>
      </c>
      <c r="I457" s="24">
        <f>VLOOKUP($A457,'Correval-19677'!$A$1:$H$1070,3,0)</f>
        <v>-4.5175466451536483E-3</v>
      </c>
      <c r="J457" s="24">
        <f>VLOOKUP($A457,'Ultabursatil-392'!$A$1:$H$1545,3,0)</f>
        <v>-2.7071951778874274E-3</v>
      </c>
      <c r="K457" s="24">
        <f>VLOOKUP($A457,'Corredores-5'!$A$1:$H$1257,3,0)</f>
        <v>-5.5090580115172427E-3</v>
      </c>
      <c r="L457" s="27">
        <f>VLOOKUP(A457,'Bancolombia-592'!$A$1:$H$677,3,0)</f>
        <v>-7.3615392847879637E-4</v>
      </c>
      <c r="M457" s="24">
        <f>VLOOKUP($A457,'ByR-2'!$A$1:$H$1035,3,0)</f>
        <v>-1.3758673817829617E-2</v>
      </c>
    </row>
    <row r="458" spans="1:13" s="25" customFormat="1" ht="12">
      <c r="A458" s="23">
        <v>40999</v>
      </c>
      <c r="B458" s="24">
        <f>VLOOKUP(A458,'Afin - 47'!$A$1:$H$695,3,0)</f>
        <v>-1.0655799735819613E-4</v>
      </c>
      <c r="C458" s="24">
        <f>VLOOKUP(A458,'Asesores vres-14'!$A$1:$H$1009,3,0)</f>
        <v>-4.8760829299065943E-5</v>
      </c>
      <c r="D458" s="27">
        <f>VLOOKUP(A458,'Asesores Vres-57'!$A$1:$H$987,3,0)</f>
        <v>-5.3784527201844868E-5</v>
      </c>
      <c r="E458" s="24">
        <f>VLOOKUP(A458,'Asesores Vres-58'!$A$1:$H$986,3,0)</f>
        <v>-5.3032673817133061E-5</v>
      </c>
      <c r="F458" s="24">
        <f>VLOOKUP($A458,'Helm-81'!$A$1:$H$697,3,0)</f>
        <v>-9.0760223369330036E-5</v>
      </c>
      <c r="G458" s="24">
        <f>VLOOKUP($A458,'Alianza-4'!$A$1:$H$1012,3,0)</f>
        <v>-6.1640342752140837E-5</v>
      </c>
      <c r="H458" s="24">
        <f>VLOOKUP($A458,'Serfinco-27'!$A$1:$H$983,3,0)</f>
        <v>-1.0370826756304293E-4</v>
      </c>
      <c r="I458" s="24">
        <f>VLOOKUP($A458,'Correval-19677'!$A$1:$H$1070,3,0)</f>
        <v>-1.0692217385422155E-4</v>
      </c>
      <c r="J458" s="24">
        <f>VLOOKUP($A458,'Ultabursatil-392'!$A$1:$H$1545,3,0)</f>
        <v>-8.4020394229597384E-5</v>
      </c>
      <c r="K458" s="24">
        <f>VLOOKUP($A458,'Corredores-5'!$A$1:$H$1257,3,0)</f>
        <v>-1.3623688617139077E-4</v>
      </c>
      <c r="L458" s="27">
        <f>VLOOKUP(A458,'Bancolombia-592'!$A$1:$H$677,3,0)</f>
        <v>-6.0611635311772204E-5</v>
      </c>
      <c r="M458" s="24">
        <f>VLOOKUP($A458,'ByR-2'!$A$1:$H$1035,3,0)</f>
        <v>-8.2964063012559987E-5</v>
      </c>
    </row>
    <row r="459" spans="1:13" s="25" customFormat="1" ht="12">
      <c r="A459" s="23">
        <v>41000</v>
      </c>
      <c r="B459" s="24">
        <f>VLOOKUP(A459,'Afin - 47'!$A$1:$H$695,3,0)</f>
        <v>-1.0655786237579861E-4</v>
      </c>
      <c r="C459" s="24">
        <f>VLOOKUP(A459,'Asesores vres-14'!$A$1:$H$1009,3,0)</f>
        <v>-4.8760895645671473E-5</v>
      </c>
      <c r="D459" s="27">
        <f>VLOOKUP(A459,'Asesores Vres-57'!$A$1:$H$987,3,0)</f>
        <v>-5.378466453438148E-5</v>
      </c>
      <c r="E459" s="24">
        <f>VLOOKUP(A459,'Asesores Vres-58'!$A$1:$H$986,3,0)</f>
        <v>-5.3032942161828626E-5</v>
      </c>
      <c r="F459" s="24">
        <f>VLOOKUP($A459,'Helm-81'!$A$1:$H$697,3,0)</f>
        <v>-9.0756731463349495E-5</v>
      </c>
      <c r="G459" s="24">
        <f>VLOOKUP($A459,'Alianza-4'!$A$1:$H$1012,3,0)</f>
        <v>-6.1638957930026705E-5</v>
      </c>
      <c r="H459" s="24">
        <f>VLOOKUP($A459,'Serfinco-27'!$A$1:$H$983,3,0)</f>
        <v>-1.0370730260893899E-4</v>
      </c>
      <c r="I459" s="24">
        <f>VLOOKUP($A459,'Correval-19677'!$A$1:$H$1070,3,0)</f>
        <v>-1.0692146309697459E-4</v>
      </c>
      <c r="J459" s="24">
        <f>VLOOKUP($A459,'Ultabursatil-392'!$A$1:$H$1545,3,0)</f>
        <v>-8.1245935120586568E-5</v>
      </c>
      <c r="K459" s="24">
        <f>VLOOKUP($A459,'Corredores-5'!$A$1:$H$1257,3,0)</f>
        <v>-1.3536301968669284E-4</v>
      </c>
      <c r="L459" s="27">
        <f>VLOOKUP(A459,'Bancolombia-592'!$A$1:$H$677,3,0)</f>
        <v>-6.061023157125641E-5</v>
      </c>
      <c r="M459" s="24">
        <f>VLOOKUP($A459,'ByR-2'!$A$1:$H$1035,3,0)</f>
        <v>-8.0986294723244155E-5</v>
      </c>
    </row>
    <row r="460" spans="1:13" s="25" customFormat="1" ht="12">
      <c r="A460" s="23">
        <v>41001</v>
      </c>
      <c r="B460" s="24">
        <f>VLOOKUP(A460,'Afin - 47'!$A$1:$H$695,3,0)</f>
        <v>1.8490202198364664E-3</v>
      </c>
      <c r="C460" s="24">
        <f>VLOOKUP(A460,'Asesores vres-14'!$A$1:$H$1009,3,0)</f>
        <v>-6.5718354630512287E-4</v>
      </c>
      <c r="D460" s="27">
        <f>VLOOKUP(A460,'Asesores Vres-57'!$A$1:$H$987,3,0)</f>
        <v>1.3301332213245234E-3</v>
      </c>
      <c r="E460" s="24">
        <f>VLOOKUP(A460,'Asesores Vres-58'!$A$1:$H$986,3,0)</f>
        <v>-2.245197836558861E-4</v>
      </c>
      <c r="F460" s="24">
        <f>VLOOKUP($A460,'Helm-81'!$A$1:$H$697,3,0)</f>
        <v>1.5798870568073754E-2</v>
      </c>
      <c r="G460" s="24">
        <f>VLOOKUP($A460,'Alianza-4'!$A$1:$H$1012,3,0)</f>
        <v>2.1564374705770398E-3</v>
      </c>
      <c r="H460" s="24">
        <f>VLOOKUP($A460,'Serfinco-27'!$A$1:$H$983,3,0)</f>
        <v>-1.6807731028815271E-3</v>
      </c>
      <c r="I460" s="24">
        <f>VLOOKUP($A460,'Correval-19677'!$A$1:$H$1070,3,0)</f>
        <v>2.4874043740280506E-3</v>
      </c>
      <c r="J460" s="24">
        <f>VLOOKUP($A460,'Ultabursatil-392'!$A$1:$H$1545,3,0)</f>
        <v>1.1265953456457858E-3</v>
      </c>
      <c r="K460" s="24">
        <f>VLOOKUP($A460,'Corredores-5'!$A$1:$H$1257,3,0)</f>
        <v>5.5970978695919044E-4</v>
      </c>
      <c r="L460" s="27">
        <f>VLOOKUP(A460,'Bancolombia-592'!$A$1:$H$677,3,0)</f>
        <v>-4.4086023335713166E-3</v>
      </c>
      <c r="M460" s="24">
        <f>VLOOKUP($A460,'ByR-2'!$A$1:$H$1035,3,0)</f>
        <v>3.7651659024320349E-3</v>
      </c>
    </row>
    <row r="461" spans="1:13" s="25" customFormat="1" ht="12">
      <c r="A461" s="23">
        <v>41002</v>
      </c>
      <c r="B461" s="24">
        <f>VLOOKUP(A461,'Afin - 47'!$A$1:$H$695,3,0)</f>
        <v>5.8377338703124509E-3</v>
      </c>
      <c r="C461" s="24">
        <f>VLOOKUP(A461,'Asesores vres-14'!$A$1:$H$1009,3,0)</f>
        <v>-2.2257375973972122E-3</v>
      </c>
      <c r="D461" s="27">
        <f>VLOOKUP(A461,'Asesores Vres-57'!$A$1:$H$987,3,0)</f>
        <v>-8.6213124029931487E-4</v>
      </c>
      <c r="E461" s="24">
        <f>VLOOKUP(A461,'Asesores Vres-58'!$A$1:$H$986,3,0)</f>
        <v>1.8909750360295134E-3</v>
      </c>
      <c r="F461" s="24">
        <f>VLOOKUP($A461,'Helm-81'!$A$1:$H$697,3,0)</f>
        <v>1.1907494602295742E-2</v>
      </c>
      <c r="G461" s="24">
        <f>VLOOKUP($A461,'Alianza-4'!$A$1:$H$1012,3,0)</f>
        <v>-7.6562889201181277E-5</v>
      </c>
      <c r="H461" s="24">
        <f>VLOOKUP($A461,'Serfinco-27'!$A$1:$H$983,3,0)</f>
        <v>-5.3369907104674607E-4</v>
      </c>
      <c r="I461" s="24">
        <f>VLOOKUP($A461,'Correval-19677'!$A$1:$H$1070,3,0)</f>
        <v>-1.1516323179636585E-3</v>
      </c>
      <c r="J461" s="24">
        <f>VLOOKUP($A461,'Ultabursatil-392'!$A$1:$H$1545,3,0)</f>
        <v>2.1000057097994273E-5</v>
      </c>
      <c r="K461" s="24">
        <f>VLOOKUP($A461,'Corredores-5'!$A$1:$H$1257,3,0)</f>
        <v>2.7203999919420531E-4</v>
      </c>
      <c r="L461" s="27">
        <f>VLOOKUP(A461,'Bancolombia-592'!$A$1:$H$677,3,0)</f>
        <v>1.3118600364279329E-3</v>
      </c>
      <c r="M461" s="24">
        <f>VLOOKUP($A461,'ByR-2'!$A$1:$H$1035,3,0)</f>
        <v>7.5942078879952799E-4</v>
      </c>
    </row>
    <row r="462" spans="1:13" s="25" customFormat="1" ht="12">
      <c r="A462" s="23">
        <v>41003</v>
      </c>
      <c r="B462" s="24">
        <f>VLOOKUP(A462,'Afin - 47'!$A$1:$H$695,3,0)</f>
        <v>4.908013988238303E-3</v>
      </c>
      <c r="C462" s="24">
        <f>VLOOKUP(A462,'Asesores vres-14'!$A$1:$H$1009,3,0)</f>
        <v>-4.0768976572391532E-3</v>
      </c>
      <c r="D462" s="27">
        <f>VLOOKUP(A462,'Asesores Vres-57'!$A$1:$H$987,3,0)</f>
        <v>-3.4467908242903533E-3</v>
      </c>
      <c r="E462" s="24">
        <f>VLOOKUP(A462,'Asesores Vres-58'!$A$1:$H$986,3,0)</f>
        <v>3.6576250651018584E-4</v>
      </c>
      <c r="F462" s="24">
        <f>VLOOKUP($A462,'Helm-81'!$A$1:$H$697,3,0)</f>
        <v>1.8461831310599042E-3</v>
      </c>
      <c r="G462" s="24">
        <f>VLOOKUP($A462,'Alianza-4'!$A$1:$H$1012,3,0)</f>
        <v>6.8241347508186153E-4</v>
      </c>
      <c r="H462" s="24">
        <f>VLOOKUP($A462,'Serfinco-27'!$A$1:$H$983,3,0)</f>
        <v>-1.0458531814260326E-3</v>
      </c>
      <c r="I462" s="24">
        <f>VLOOKUP($A462,'Correval-19677'!$A$1:$H$1070,3,0)</f>
        <v>-5.4446453411614271E-5</v>
      </c>
      <c r="J462" s="24">
        <f>VLOOKUP($A462,'Ultabursatil-392'!$A$1:$H$1545,3,0)</f>
        <v>2.9098487268096689E-3</v>
      </c>
      <c r="K462" s="24">
        <f>VLOOKUP($A462,'Corredores-5'!$A$1:$H$1257,3,0)</f>
        <v>-4.9802717863699144E-4</v>
      </c>
      <c r="L462" s="27">
        <f>VLOOKUP(A462,'Bancolombia-592'!$A$1:$H$677,3,0)</f>
        <v>1.8087849512632018E-3</v>
      </c>
      <c r="M462" s="24">
        <f>VLOOKUP($A462,'ByR-2'!$A$1:$H$1035,3,0)</f>
        <v>1.9997311139078699E-4</v>
      </c>
    </row>
    <row r="463" spans="1:13" s="25" customFormat="1" ht="12">
      <c r="A463" s="23">
        <v>41004</v>
      </c>
      <c r="B463" s="24">
        <f>VLOOKUP(A463,'Afin - 47'!$A$1:$H$695,3,0)</f>
        <v>-1.0569853180421544E-4</v>
      </c>
      <c r="C463" s="24">
        <f>VLOOKUP(A463,'Asesores vres-14'!$A$1:$H$1009,3,0)</f>
        <v>-4.8769416043431904E-5</v>
      </c>
      <c r="D463" s="27">
        <f>VLOOKUP(A463,'Asesores Vres-57'!$A$1:$H$987,3,0)</f>
        <v>-5.3796733253609494E-5</v>
      </c>
      <c r="E463" s="24">
        <f>VLOOKUP(A463,'Asesores Vres-58'!$A$1:$H$986,3,0)</f>
        <v>-5.1542635535138658E-5</v>
      </c>
      <c r="F463" s="24">
        <f>VLOOKUP($A463,'Helm-81'!$A$1:$H$697,3,0)</f>
        <v>-1.0426240411519707E-4</v>
      </c>
      <c r="G463" s="24">
        <f>VLOOKUP($A463,'Alianza-4'!$A$1:$H$1012,3,0)</f>
        <v>-6.4505493066954351E-5</v>
      </c>
      <c r="H463" s="24">
        <f>VLOOKUP($A463,'Serfinco-27'!$A$1:$H$983,3,0)</f>
        <v>-9.9567614218422126E-5</v>
      </c>
      <c r="I463" s="24">
        <f>VLOOKUP($A463,'Correval-19677'!$A$1:$H$1070,3,0)</f>
        <v>-1.0473325954176308E-4</v>
      </c>
      <c r="J463" s="24">
        <f>VLOOKUP($A463,'Ultabursatil-392'!$A$1:$H$1545,3,0)</f>
        <v>-7.9951657218713283E-5</v>
      </c>
      <c r="K463" s="24">
        <f>VLOOKUP($A463,'Corredores-5'!$A$1:$H$1257,3,0)</f>
        <v>-1.3322774108113684E-4</v>
      </c>
      <c r="L463" s="27">
        <f>VLOOKUP(A463,'Bancolombia-592'!$A$1:$H$677,3,0)</f>
        <v>-6.4593940554048867E-5</v>
      </c>
      <c r="M463" s="24">
        <f>VLOOKUP($A463,'ByR-2'!$A$1:$H$1035,3,0)</f>
        <v>-8.0986297022483012E-5</v>
      </c>
    </row>
    <row r="464" spans="1:13" s="25" customFormat="1" ht="12">
      <c r="A464" s="23">
        <v>41005</v>
      </c>
      <c r="B464" s="24">
        <f>VLOOKUP(A464,'Afin - 47'!$A$1:$H$695,3,0)</f>
        <v>-1.0569791207580871E-4</v>
      </c>
      <c r="C464" s="24">
        <f>VLOOKUP(A464,'Asesores vres-14'!$A$1:$H$1009,3,0)</f>
        <v>-4.8769466831786051E-5</v>
      </c>
      <c r="D464" s="27">
        <f>VLOOKUP(A464,'Asesores Vres-57'!$A$1:$H$987,3,0)</f>
        <v>-5.3796725154664626E-5</v>
      </c>
      <c r="E464" s="24">
        <f>VLOOKUP(A464,'Asesores Vres-58'!$A$1:$H$986,3,0)</f>
        <v>-5.1542850609255045E-5</v>
      </c>
      <c r="F464" s="24">
        <f>VLOOKUP($A464,'Helm-81'!$A$1:$H$697,3,0)</f>
        <v>-1.0426209524902161E-4</v>
      </c>
      <c r="G464" s="24">
        <f>VLOOKUP($A464,'Alianza-4'!$A$1:$H$1012,3,0)</f>
        <v>-6.450407777689814E-5</v>
      </c>
      <c r="H464" s="24">
        <f>VLOOKUP($A464,'Serfinco-27'!$A$1:$H$983,3,0)</f>
        <v>-9.9565619351385553E-5</v>
      </c>
      <c r="I464" s="24">
        <f>VLOOKUP($A464,'Correval-19677'!$A$1:$H$1070,3,0)</f>
        <v>-1.0473203242166371E-4</v>
      </c>
      <c r="J464" s="24">
        <f>VLOOKUP($A464,'Ultabursatil-392'!$A$1:$H$1545,3,0)</f>
        <v>-7.9948773865604547E-5</v>
      </c>
      <c r="K464" s="24">
        <f>VLOOKUP($A464,'Corredores-5'!$A$1:$H$1257,3,0)</f>
        <v>-1.3935894010330544E-4</v>
      </c>
      <c r="L464" s="27">
        <f>VLOOKUP(A464,'Bancolombia-592'!$A$1:$H$677,3,0)</f>
        <v>-6.4592939014061461E-5</v>
      </c>
      <c r="M464" s="24">
        <f>VLOOKUP($A464,'ByR-2'!$A$1:$H$1035,3,0)</f>
        <v>-8.0986325859114364E-5</v>
      </c>
    </row>
    <row r="465" spans="1:13" s="25" customFormat="1" ht="12">
      <c r="A465" s="23">
        <v>41006</v>
      </c>
      <c r="B465" s="24">
        <f>VLOOKUP(A465,'Afin - 47'!$A$1:$H$695,3,0)</f>
        <v>-1.0569791172382097E-4</v>
      </c>
      <c r="C465" s="24">
        <f>VLOOKUP(A465,'Asesores vres-14'!$A$1:$H$1009,3,0)</f>
        <v>-4.8769517511696426E-5</v>
      </c>
      <c r="D465" s="27">
        <f>VLOOKUP(A465,'Asesores Vres-57'!$A$1:$H$987,3,0)</f>
        <v>-5.3796786005976164E-5</v>
      </c>
      <c r="E465" s="24">
        <f>VLOOKUP(A465,'Asesores Vres-58'!$A$1:$H$986,3,0)</f>
        <v>-5.1542967906733775E-5</v>
      </c>
      <c r="F465" s="24">
        <f>VLOOKUP($A465,'Helm-81'!$A$1:$H$697,3,0)</f>
        <v>-1.0426157283971586E-4</v>
      </c>
      <c r="G465" s="24">
        <f>VLOOKUP($A465,'Alianza-4'!$A$1:$H$1012,3,0)</f>
        <v>-6.4502661944875866E-5</v>
      </c>
      <c r="H465" s="24">
        <f>VLOOKUP($A465,'Serfinco-27'!$A$1:$H$983,3,0)</f>
        <v>-9.9563667124561616E-5</v>
      </c>
      <c r="I465" s="24">
        <f>VLOOKUP($A465,'Correval-19677'!$A$1:$H$1070,3,0)</f>
        <v>-1.0473086970519395E-4</v>
      </c>
      <c r="J465" s="24">
        <f>VLOOKUP($A465,'Ultabursatil-392'!$A$1:$H$1545,3,0)</f>
        <v>-7.99457056095279E-5</v>
      </c>
      <c r="K465" s="24">
        <f>VLOOKUP($A465,'Corredores-5'!$A$1:$H$1257,3,0)</f>
        <v>-1.3935720838242481E-4</v>
      </c>
      <c r="L465" s="27">
        <f>VLOOKUP(A465,'Bancolombia-592'!$A$1:$H$677,3,0)</f>
        <v>-6.4591669363207865E-5</v>
      </c>
      <c r="M465" s="24">
        <f>VLOOKUP($A465,'ByR-2'!$A$1:$H$1035,3,0)</f>
        <v>-8.0986299746047468E-5</v>
      </c>
    </row>
    <row r="466" spans="1:13" s="25" customFormat="1" ht="12">
      <c r="A466" s="23">
        <v>41007</v>
      </c>
      <c r="B466" s="24">
        <f>VLOOKUP(A466,'Afin - 47'!$A$1:$H$695,3,0)</f>
        <v>-1.0569799887955372E-4</v>
      </c>
      <c r="C466" s="24">
        <f>VLOOKUP(A466,'Asesores vres-14'!$A$1:$H$1009,3,0)</f>
        <v>-4.8769568082749814E-5</v>
      </c>
      <c r="D466" s="27">
        <f>VLOOKUP(A466,'Asesores Vres-57'!$A$1:$H$987,3,0)</f>
        <v>-5.3796777600534782E-5</v>
      </c>
      <c r="E466" s="24">
        <f>VLOOKUP(A466,'Asesores Vres-58'!$A$1:$H$986,3,0)</f>
        <v>-5.1543280441554505E-5</v>
      </c>
      <c r="F466" s="24">
        <f>VLOOKUP($A466,'Helm-81'!$A$1:$H$697,3,0)</f>
        <v>-1.0426126146850663E-4</v>
      </c>
      <c r="G466" s="24">
        <f>VLOOKUP($A466,'Alianza-4'!$A$1:$H$1012,3,0)</f>
        <v>-6.4501245570253027E-5</v>
      </c>
      <c r="H466" s="24">
        <f>VLOOKUP($A466,'Serfinco-27'!$A$1:$H$983,3,0)</f>
        <v>-9.9561772297125913E-5</v>
      </c>
      <c r="I466" s="24">
        <f>VLOOKUP($A466,'Correval-19677'!$A$1:$H$1070,3,0)</f>
        <v>-1.0472957358370258E-4</v>
      </c>
      <c r="J466" s="24">
        <f>VLOOKUP($A466,'Ultabursatil-392'!$A$1:$H$1545,3,0)</f>
        <v>-7.9942636106235422E-5</v>
      </c>
      <c r="K466" s="24">
        <f>VLOOKUP($A466,'Corredores-5'!$A$1:$H$1257,3,0)</f>
        <v>-1.3935555429635165E-4</v>
      </c>
      <c r="L466" s="27">
        <f>VLOOKUP(A466,'Bancolombia-592'!$A$1:$H$677,3,0)</f>
        <v>-6.4590577639628123E-5</v>
      </c>
      <c r="M466" s="24">
        <f>VLOOKUP($A466,'ByR-2'!$A$1:$H$1035,3,0)</f>
        <v>-8.0986327525233348E-5</v>
      </c>
    </row>
    <row r="467" spans="1:13" s="25" customFormat="1" ht="12">
      <c r="A467" s="23">
        <v>41008</v>
      </c>
      <c r="B467" s="24">
        <f>VLOOKUP(A467,'Afin - 47'!$A$1:$H$695,3,0)</f>
        <v>1.36933652103796E-2</v>
      </c>
      <c r="C467" s="24">
        <f>VLOOKUP(A467,'Asesores vres-14'!$A$1:$H$1009,3,0)</f>
        <v>-3.2312761888581365E-3</v>
      </c>
      <c r="D467" s="27">
        <f>VLOOKUP(A467,'Asesores Vres-57'!$A$1:$H$987,3,0)</f>
        <v>-1.5791805383200096E-3</v>
      </c>
      <c r="E467" s="24">
        <f>VLOOKUP(A467,'Asesores Vres-58'!$A$1:$H$986,3,0)</f>
        <v>1.4828018915441343E-3</v>
      </c>
      <c r="F467" s="24">
        <f>VLOOKUP($A467,'Helm-81'!$A$1:$H$697,3,0)</f>
        <v>1.1714600929704388E-2</v>
      </c>
      <c r="G467" s="24">
        <f>VLOOKUP($A467,'Alianza-4'!$A$1:$H$1012,3,0)</f>
        <v>-9.7262567449702189E-4</v>
      </c>
      <c r="H467" s="24">
        <f>VLOOKUP($A467,'Serfinco-27'!$A$1:$H$983,3,0)</f>
        <v>-1.1033274686230283E-3</v>
      </c>
      <c r="I467" s="24">
        <f>VLOOKUP($A467,'Correval-19677'!$A$1:$H$1070,3,0)</f>
        <v>-5.3127613865593831E-4</v>
      </c>
      <c r="J467" s="24">
        <f>VLOOKUP($A467,'Ultabursatil-392'!$A$1:$H$1545,3,0)</f>
        <v>3.795293158417696E-3</v>
      </c>
      <c r="K467" s="24">
        <f>VLOOKUP($A467,'Corredores-5'!$A$1:$H$1257,3,0)</f>
        <v>2.2395565662233392E-3</v>
      </c>
      <c r="L467" s="27">
        <f>VLOOKUP(A467,'Bancolombia-592'!$A$1:$H$677,3,0)</f>
        <v>1.0334460433467107E-4</v>
      </c>
      <c r="M467" s="24">
        <f>VLOOKUP($A467,'ByR-2'!$A$1:$H$1035,3,0)</f>
        <v>-3.1860063563733144E-3</v>
      </c>
    </row>
    <row r="468" spans="1:13" s="25" customFormat="1" ht="12">
      <c r="A468" s="23">
        <v>41009</v>
      </c>
      <c r="B468" s="24">
        <f>VLOOKUP(A468,'Afin - 47'!$A$1:$H$695,3,0)</f>
        <v>-1.4532022752185157E-3</v>
      </c>
      <c r="C468" s="24">
        <f>VLOOKUP(A468,'Asesores vres-14'!$A$1:$H$1009,3,0)</f>
        <v>-1.9147247314242537E-3</v>
      </c>
      <c r="D468" s="27">
        <f>VLOOKUP(A468,'Asesores Vres-57'!$A$1:$H$987,3,0)</f>
        <v>-1.7374754201026619E-3</v>
      </c>
      <c r="E468" s="24">
        <f>VLOOKUP(A468,'Asesores Vres-58'!$A$1:$H$986,3,0)</f>
        <v>-1.7057339875340021E-3</v>
      </c>
      <c r="F468" s="24">
        <f>VLOOKUP($A468,'Helm-81'!$A$1:$H$697,3,0)</f>
        <v>-1.7951399101429402E-3</v>
      </c>
      <c r="G468" s="24">
        <f>VLOOKUP($A468,'Alianza-4'!$A$1:$H$1012,3,0)</f>
        <v>4.8502987801971856E-4</v>
      </c>
      <c r="H468" s="24">
        <f>VLOOKUP($A468,'Serfinco-27'!$A$1:$H$983,3,0)</f>
        <v>-2.7054989594520462E-3</v>
      </c>
      <c r="I468" s="24">
        <f>VLOOKUP($A468,'Correval-19677'!$A$1:$H$1070,3,0)</f>
        <v>-6.2314787315376956E-4</v>
      </c>
      <c r="J468" s="24">
        <f>VLOOKUP($A468,'Ultabursatil-392'!$A$1:$H$1545,3,0)</f>
        <v>-2.2941128620351759E-3</v>
      </c>
      <c r="K468" s="24">
        <f>VLOOKUP($A468,'Corredores-5'!$A$1:$H$1257,3,0)</f>
        <v>-1.9669494631804362E-3</v>
      </c>
      <c r="L468" s="27">
        <f>VLOOKUP(A468,'Bancolombia-592'!$A$1:$H$677,3,0)</f>
        <v>-1.6929058049297925E-3</v>
      </c>
      <c r="M468" s="24">
        <f>VLOOKUP($A468,'ByR-2'!$A$1:$H$1035,3,0)</f>
        <v>-4.1350712578777857E-3</v>
      </c>
    </row>
    <row r="469" spans="1:13" s="25" customFormat="1" ht="12">
      <c r="A469" s="23">
        <v>41010</v>
      </c>
      <c r="B469" s="24">
        <f>VLOOKUP(A469,'Afin - 47'!$A$1:$H$695,3,0)</f>
        <v>-4.4655067327580809E-3</v>
      </c>
      <c r="C469" s="24">
        <f>VLOOKUP(A469,'Asesores vres-14'!$A$1:$H$1009,3,0)</f>
        <v>1.91027085024962E-2</v>
      </c>
      <c r="D469" s="27">
        <f>VLOOKUP(A469,'Asesores Vres-57'!$A$1:$H$987,3,0)</f>
        <v>1.700204762989985E-2</v>
      </c>
      <c r="E469" s="24">
        <f>VLOOKUP(A469,'Asesores Vres-58'!$A$1:$H$986,3,0)</f>
        <v>8.5819001533281904E-3</v>
      </c>
      <c r="F469" s="24">
        <f>VLOOKUP($A469,'Helm-81'!$A$1:$H$697,3,0)</f>
        <v>-1.1232713950690533E-2</v>
      </c>
      <c r="G469" s="24">
        <f>VLOOKUP($A469,'Alianza-4'!$A$1:$H$1012,3,0)</f>
        <v>9.7621573041282023E-3</v>
      </c>
      <c r="H469" s="24">
        <f>VLOOKUP($A469,'Serfinco-27'!$A$1:$H$983,3,0)</f>
        <v>8.4699189421969887E-3</v>
      </c>
      <c r="I469" s="24">
        <f>VLOOKUP($A469,'Correval-19677'!$A$1:$H$1070,3,0)</f>
        <v>8.3605550768020755E-3</v>
      </c>
      <c r="J469" s="24">
        <f>VLOOKUP($A469,'Ultabursatil-392'!$A$1:$H$1545,3,0)</f>
        <v>9.7340497568414539E-3</v>
      </c>
      <c r="K469" s="24">
        <f>VLOOKUP($A469,'Corredores-5'!$A$1:$H$1257,3,0)</f>
        <v>1.0469824448479012E-2</v>
      </c>
      <c r="L469" s="27">
        <f>VLOOKUP(A469,'Bancolombia-592'!$A$1:$H$677,3,0)</f>
        <v>5.9832039052191872E-3</v>
      </c>
      <c r="M469" s="24">
        <f>VLOOKUP($A469,'ByR-2'!$A$1:$H$1035,3,0)</f>
        <v>1.2174695007982132E-2</v>
      </c>
    </row>
    <row r="470" spans="1:13" s="25" customFormat="1" ht="12">
      <c r="A470" s="23">
        <v>41011</v>
      </c>
      <c r="B470" s="24">
        <f>VLOOKUP(A470,'Afin - 47'!$A$1:$H$695,3,0)</f>
        <v>7.2201381217239913E-5</v>
      </c>
      <c r="C470" s="24">
        <f>VLOOKUP(A470,'Asesores vres-14'!$A$1:$H$1009,3,0)</f>
        <v>3.7067595209236346E-5</v>
      </c>
      <c r="D470" s="27">
        <f>VLOOKUP(A470,'Asesores Vres-57'!$A$1:$H$987,3,0)</f>
        <v>-5.0043767614422064E-4</v>
      </c>
      <c r="E470" s="24">
        <f>VLOOKUP(A470,'Asesores Vres-58'!$A$1:$H$986,3,0)</f>
        <v>-6.3041633185659295E-5</v>
      </c>
      <c r="F470" s="24">
        <f>VLOOKUP($A470,'Helm-81'!$A$1:$H$697,3,0)</f>
        <v>-8.2130675611937851E-3</v>
      </c>
      <c r="G470" s="24">
        <f>VLOOKUP($A470,'Alianza-4'!$A$1:$H$1012,3,0)</f>
        <v>-8.2878203220853881E-4</v>
      </c>
      <c r="H470" s="24">
        <f>VLOOKUP($A470,'Serfinco-27'!$A$1:$H$983,3,0)</f>
        <v>5.1111716791795022E-4</v>
      </c>
      <c r="I470" s="24">
        <f>VLOOKUP($A470,'Correval-19677'!$A$1:$H$1070,3,0)</f>
        <v>-4.5351353334019108E-4</v>
      </c>
      <c r="J470" s="24">
        <f>VLOOKUP($A470,'Ultabursatil-392'!$A$1:$H$1545,3,0)</f>
        <v>-2.3271898393049202E-3</v>
      </c>
      <c r="K470" s="24">
        <f>VLOOKUP($A470,'Corredores-5'!$A$1:$H$1257,3,0)</f>
        <v>2.0063511525033646E-4</v>
      </c>
      <c r="L470" s="27">
        <f>VLOOKUP(A470,'Bancolombia-592'!$A$1:$H$677,3,0)</f>
        <v>8.011005669021215E-4</v>
      </c>
      <c r="M470" s="24">
        <f>VLOOKUP($A470,'ByR-2'!$A$1:$H$1035,3,0)</f>
        <v>2.078373159608897E-3</v>
      </c>
    </row>
    <row r="471" spans="1:13" s="25" customFormat="1" ht="12">
      <c r="A471" s="23">
        <v>41012</v>
      </c>
      <c r="B471" s="24">
        <f>VLOOKUP(A471,'Afin - 47'!$A$1:$H$695,3,0)</f>
        <v>1.6955449055456166E-3</v>
      </c>
      <c r="C471" s="24">
        <f>VLOOKUP(A471,'Asesores vres-14'!$A$1:$H$1009,3,0)</f>
        <v>-3.2302560598079112E-3</v>
      </c>
      <c r="D471" s="27">
        <f>VLOOKUP(A471,'Asesores Vres-57'!$A$1:$H$987,3,0)</f>
        <v>-2.7089176757740482E-3</v>
      </c>
      <c r="E471" s="24">
        <f>VLOOKUP(A471,'Asesores Vres-58'!$A$1:$H$986,3,0)</f>
        <v>-3.6883188433990016E-3</v>
      </c>
      <c r="F471" s="24">
        <f>VLOOKUP($A471,'Helm-81'!$A$1:$H$697,3,0)</f>
        <v>5.0304498718706896E-3</v>
      </c>
      <c r="G471" s="24">
        <f>VLOOKUP($A471,'Alianza-4'!$A$1:$H$1012,3,0)</f>
        <v>-2.9222957241059524E-3</v>
      </c>
      <c r="H471" s="24">
        <f>VLOOKUP($A471,'Serfinco-27'!$A$1:$H$983,3,0)</f>
        <v>-3.8828534926247061E-3</v>
      </c>
      <c r="I471" s="24">
        <f>VLOOKUP($A471,'Correval-19677'!$A$1:$H$1070,3,0)</f>
        <v>-4.0158314642381497E-3</v>
      </c>
      <c r="J471" s="24">
        <f>VLOOKUP($A471,'Ultabursatil-392'!$A$1:$H$1545,3,0)</f>
        <v>-1.6400004446320939E-3</v>
      </c>
      <c r="K471" s="24">
        <f>VLOOKUP($A471,'Corredores-5'!$A$1:$H$1257,3,0)</f>
        <v>-3.8106306743388978E-3</v>
      </c>
      <c r="L471" s="27">
        <f>VLOOKUP(A471,'Bancolombia-592'!$A$1:$H$677,3,0)</f>
        <v>-1.9313429495951811E-3</v>
      </c>
      <c r="M471" s="24">
        <f>VLOOKUP($A471,'ByR-2'!$A$1:$H$1035,3,0)</f>
        <v>-6.6453875951471902E-3</v>
      </c>
    </row>
    <row r="472" spans="1:13" s="25" customFormat="1" ht="12">
      <c r="A472" s="23">
        <v>41013</v>
      </c>
      <c r="B472" s="24">
        <f>VLOOKUP(A472,'Afin - 47'!$A$1:$H$695,3,0)</f>
        <v>-8.8067213776000546E-5</v>
      </c>
      <c r="C472" s="24">
        <f>VLOOKUP(A472,'Asesores vres-14'!$A$1:$H$1009,3,0)</f>
        <v>-4.7495721414192E-5</v>
      </c>
      <c r="D472" s="27">
        <f>VLOOKUP(A472,'Asesores Vres-57'!$A$1:$H$987,3,0)</f>
        <v>-5.1366388094630159E-5</v>
      </c>
      <c r="E472" s="24">
        <f>VLOOKUP(A472,'Asesores Vres-58'!$A$1:$H$986,3,0)</f>
        <v>-4.7531669180622078E-5</v>
      </c>
      <c r="F472" s="24">
        <f>VLOOKUP($A472,'Helm-81'!$A$1:$H$697,3,0)</f>
        <v>-1.0314360361024359E-4</v>
      </c>
      <c r="G472" s="24">
        <f>VLOOKUP($A472,'Alianza-4'!$A$1:$H$1012,3,0)</f>
        <v>-6.634449459609894E-5</v>
      </c>
      <c r="H472" s="24">
        <f>VLOOKUP($A472,'Serfinco-27'!$A$1:$H$983,3,0)</f>
        <v>-1.0327432131803532E-4</v>
      </c>
      <c r="I472" s="24">
        <f>VLOOKUP($A472,'Correval-19677'!$A$1:$H$1070,3,0)</f>
        <v>-1.0795401040637475E-4</v>
      </c>
      <c r="J472" s="24">
        <f>VLOOKUP($A472,'Ultabursatil-392'!$A$1:$H$1545,3,0)</f>
        <v>-7.9538794666718154E-5</v>
      </c>
      <c r="K472" s="24">
        <f>VLOOKUP($A472,'Corredores-5'!$A$1:$H$1257,3,0)</f>
        <v>-1.3319052339245155E-4</v>
      </c>
      <c r="L472" s="27">
        <f>VLOOKUP(A472,'Bancolombia-592'!$A$1:$H$677,3,0)</f>
        <v>-7.0526797762763004E-5</v>
      </c>
      <c r="M472" s="24">
        <f>VLOOKUP($A472,'ByR-2'!$A$1:$H$1035,3,0)</f>
        <v>-8.1532583131785729E-5</v>
      </c>
    </row>
    <row r="473" spans="1:13" s="25" customFormat="1" ht="12">
      <c r="A473" s="23">
        <v>41014</v>
      </c>
      <c r="B473" s="24">
        <f>VLOOKUP(A473,'Afin - 47'!$A$1:$H$695,3,0)</f>
        <v>-8.8062843874530189E-5</v>
      </c>
      <c r="C473" s="24">
        <f>VLOOKUP(A473,'Asesores vres-14'!$A$1:$H$1009,3,0)</f>
        <v>-4.7495745604546486E-5</v>
      </c>
      <c r="D473" s="27">
        <f>VLOOKUP(A473,'Asesores Vres-57'!$A$1:$H$987,3,0)</f>
        <v>-5.136635882289293E-5</v>
      </c>
      <c r="E473" s="24">
        <f>VLOOKUP(A473,'Asesores Vres-58'!$A$1:$H$986,3,0)</f>
        <v>-4.7531594706238996E-5</v>
      </c>
      <c r="F473" s="24">
        <f>VLOOKUP($A473,'Helm-81'!$A$1:$H$697,3,0)</f>
        <v>-1.0314286333984179E-4</v>
      </c>
      <c r="G473" s="24">
        <f>VLOOKUP($A473,'Alianza-4'!$A$1:$H$1012,3,0)</f>
        <v>-6.6343248082930146E-5</v>
      </c>
      <c r="H473" s="24">
        <f>VLOOKUP($A473,'Serfinco-27'!$A$1:$H$983,3,0)</f>
        <v>-1.0327338298182507E-4</v>
      </c>
      <c r="I473" s="24">
        <f>VLOOKUP($A473,'Correval-19677'!$A$1:$H$1070,3,0)</f>
        <v>-1.0795362764493615E-4</v>
      </c>
      <c r="J473" s="24">
        <f>VLOOKUP($A473,'Ultabursatil-392'!$A$1:$H$1545,3,0)</f>
        <v>-7.9534723367906388E-5</v>
      </c>
      <c r="K473" s="24">
        <f>VLOOKUP($A473,'Corredores-5'!$A$1:$H$1257,3,0)</f>
        <v>-1.3713960676958959E-4</v>
      </c>
      <c r="L473" s="27">
        <f>VLOOKUP(A473,'Bancolombia-592'!$A$1:$H$677,3,0)</f>
        <v>-7.0526079670941863E-5</v>
      </c>
      <c r="M473" s="24">
        <f>VLOOKUP($A473,'ByR-2'!$A$1:$H$1035,3,0)</f>
        <v>-8.1532645356267711E-5</v>
      </c>
    </row>
    <row r="474" spans="1:13" s="25" customFormat="1" ht="12">
      <c r="A474" s="23">
        <v>41015</v>
      </c>
      <c r="B474" s="24">
        <f>VLOOKUP(A474,'Afin - 47'!$A$1:$H$695,3,0)</f>
        <v>1.3419039558140717E-2</v>
      </c>
      <c r="C474" s="24">
        <f>VLOOKUP(A474,'Asesores vres-14'!$A$1:$H$1009,3,0)</f>
        <v>4.2242087572058528E-3</v>
      </c>
      <c r="D474" s="27">
        <f>VLOOKUP(A474,'Asesores Vres-57'!$A$1:$H$987,3,0)</f>
        <v>4.5435133321148832E-3</v>
      </c>
      <c r="E474" s="24">
        <f>VLOOKUP(A474,'Asesores Vres-58'!$A$1:$H$986,3,0)</f>
        <v>5.956647074325693E-3</v>
      </c>
      <c r="F474" s="24">
        <f>VLOOKUP($A474,'Helm-81'!$A$1:$H$697,3,0)</f>
        <v>1.0247346028609629E-2</v>
      </c>
      <c r="G474" s="24">
        <f>VLOOKUP($A474,'Alianza-4'!$A$1:$H$1012,3,0)</f>
        <v>3.8249240358607865E-3</v>
      </c>
      <c r="H474" s="24">
        <f>VLOOKUP($A474,'Serfinco-27'!$A$1:$H$983,3,0)</f>
        <v>5.8485773613159448E-3</v>
      </c>
      <c r="I474" s="24">
        <f>VLOOKUP($A474,'Correval-19677'!$A$1:$H$1070,3,0)</f>
        <v>5.610242633132638E-3</v>
      </c>
      <c r="J474" s="24">
        <f>VLOOKUP($A474,'Ultabursatil-392'!$A$1:$H$1545,3,0)</f>
        <v>7.364544648637927E-3</v>
      </c>
      <c r="K474" s="24">
        <f>VLOOKUP($A474,'Corredores-5'!$A$1:$H$1257,3,0)</f>
        <v>5.3588873179366853E-3</v>
      </c>
      <c r="L474" s="27">
        <f>VLOOKUP(A474,'Bancolombia-592'!$A$1:$H$677,3,0)</f>
        <v>3.8176840174046862E-3</v>
      </c>
      <c r="M474" s="24">
        <f>VLOOKUP($A474,'ByR-2'!$A$1:$H$1035,3,0)</f>
        <v>5.9309350261258732E-3</v>
      </c>
    </row>
    <row r="475" spans="1:13" s="25" customFormat="1" ht="12">
      <c r="A475" s="23">
        <v>41016</v>
      </c>
      <c r="B475" s="24">
        <f>VLOOKUP(A475,'Afin - 47'!$A$1:$H$695,3,0)</f>
        <v>2.7895672441143743E-3</v>
      </c>
      <c r="C475" s="24">
        <f>VLOOKUP(A475,'Asesores vres-14'!$A$1:$H$1009,3,0)</f>
        <v>2.4226913346164481E-3</v>
      </c>
      <c r="D475" s="27">
        <f>VLOOKUP(A475,'Asesores Vres-57'!$A$1:$H$987,3,0)</f>
        <v>2.691581906177395E-3</v>
      </c>
      <c r="E475" s="24">
        <f>VLOOKUP(A475,'Asesores Vres-58'!$A$1:$H$986,3,0)</f>
        <v>1.6582159319571388E-3</v>
      </c>
      <c r="F475" s="24">
        <f>VLOOKUP($A475,'Helm-81'!$A$1:$H$697,3,0)</f>
        <v>6.3867691150003491E-3</v>
      </c>
      <c r="G475" s="24">
        <f>VLOOKUP($A475,'Alianza-4'!$A$1:$H$1012,3,0)</f>
        <v>1.1632891365459695E-3</v>
      </c>
      <c r="H475" s="24">
        <f>VLOOKUP($A475,'Serfinco-27'!$A$1:$H$983,3,0)</f>
        <v>3.0056074262464704E-3</v>
      </c>
      <c r="I475" s="24">
        <f>VLOOKUP($A475,'Correval-19677'!$A$1:$H$1070,3,0)</f>
        <v>1.5776795630940087E-3</v>
      </c>
      <c r="J475" s="24">
        <f>VLOOKUP($A475,'Ultabursatil-392'!$A$1:$H$1545,3,0)</f>
        <v>3.1471335566035366E-3</v>
      </c>
      <c r="K475" s="24">
        <f>VLOOKUP($A475,'Corredores-5'!$A$1:$H$1257,3,0)</f>
        <v>2.2661128361285638E-3</v>
      </c>
      <c r="L475" s="27">
        <f>VLOOKUP(A475,'Bancolombia-592'!$A$1:$H$677,3,0)</f>
        <v>2.1733419856693817E-3</v>
      </c>
      <c r="M475" s="24">
        <f>VLOOKUP($A475,'ByR-2'!$A$1:$H$1035,3,0)</f>
        <v>2.0580637738634717E-3</v>
      </c>
    </row>
    <row r="476" spans="1:13" s="25" customFormat="1" ht="12">
      <c r="A476" s="23">
        <v>41017</v>
      </c>
      <c r="B476" s="24">
        <f>VLOOKUP(A476,'Afin - 47'!$A$1:$H$695,3,0)</f>
        <v>-5.0357694451766011E-3</v>
      </c>
      <c r="C476" s="24">
        <f>VLOOKUP(A476,'Asesores vres-14'!$A$1:$H$1009,3,0)</f>
        <v>-3.3801444766020819E-3</v>
      </c>
      <c r="D476" s="27">
        <f>VLOOKUP(A476,'Asesores Vres-57'!$A$1:$H$987,3,0)</f>
        <v>-4.6136483153466868E-3</v>
      </c>
      <c r="E476" s="24">
        <f>VLOOKUP(A476,'Asesores Vres-58'!$A$1:$H$986,3,0)</f>
        <v>-2.9102426489656667E-3</v>
      </c>
      <c r="F476" s="24">
        <f>VLOOKUP($A476,'Helm-81'!$A$1:$H$697,3,0)</f>
        <v>-1.0248850864117096E-2</v>
      </c>
      <c r="G476" s="24">
        <f>VLOOKUP($A476,'Alianza-4'!$A$1:$H$1012,3,0)</f>
        <v>9.3840887453621575E-4</v>
      </c>
      <c r="H476" s="24">
        <f>VLOOKUP($A476,'Serfinco-27'!$A$1:$H$983,3,0)</f>
        <v>-2.6315623982287599E-3</v>
      </c>
      <c r="I476" s="24">
        <f>VLOOKUP($A476,'Correval-19677'!$A$1:$H$1070,3,0)</f>
        <v>-4.5184589653535995E-3</v>
      </c>
      <c r="J476" s="24">
        <f>VLOOKUP($A476,'Ultabursatil-392'!$A$1:$H$1545,3,0)</f>
        <v>-1.770894895979388E-3</v>
      </c>
      <c r="K476" s="24">
        <f>VLOOKUP($A476,'Corredores-5'!$A$1:$H$1257,3,0)</f>
        <v>-1.4845147048810035E-3</v>
      </c>
      <c r="L476" s="27">
        <f>VLOOKUP(A476,'Bancolombia-592'!$A$1:$H$677,3,0)</f>
        <v>-4.2951336606355584E-4</v>
      </c>
      <c r="M476" s="24">
        <f>VLOOKUP($A476,'ByR-2'!$A$1:$H$1035,3,0)</f>
        <v>-2.1831759040456139E-3</v>
      </c>
    </row>
    <row r="477" spans="1:13" s="25" customFormat="1" ht="12">
      <c r="A477" s="23">
        <v>41018</v>
      </c>
      <c r="B477" s="24">
        <f>VLOOKUP(A477,'Afin - 47'!$A$1:$H$695,3,0)</f>
        <v>-7.8038678382286331E-3</v>
      </c>
      <c r="C477" s="24">
        <f>VLOOKUP(A477,'Asesores vres-14'!$A$1:$H$1009,3,0)</f>
        <v>-6.6102636410280665E-3</v>
      </c>
      <c r="D477" s="27">
        <f>VLOOKUP(A477,'Asesores Vres-57'!$A$1:$H$987,3,0)</f>
        <v>-9.653556693746115E-3</v>
      </c>
      <c r="E477" s="24">
        <f>VLOOKUP(A477,'Asesores Vres-58'!$A$1:$H$986,3,0)</f>
        <v>-8.017033781453178E-3</v>
      </c>
      <c r="F477" s="24">
        <f>VLOOKUP($A477,'Helm-81'!$A$1:$H$697,3,0)</f>
        <v>-2.9233787208634586E-2</v>
      </c>
      <c r="G477" s="24">
        <f>VLOOKUP($A477,'Alianza-4'!$A$1:$H$1012,3,0)</f>
        <v>1.8860248312682158E-3</v>
      </c>
      <c r="H477" s="24">
        <f>VLOOKUP($A477,'Serfinco-27'!$A$1:$H$983,3,0)</f>
        <v>-3.8416744483618856E-3</v>
      </c>
      <c r="I477" s="24">
        <f>VLOOKUP($A477,'Correval-19677'!$A$1:$H$1070,3,0)</f>
        <v>-1.2066572789244619E-2</v>
      </c>
      <c r="J477" s="24">
        <f>VLOOKUP($A477,'Ultabursatil-392'!$A$1:$H$1545,3,0)</f>
        <v>-4.6856501817412952E-3</v>
      </c>
      <c r="K477" s="24">
        <f>VLOOKUP($A477,'Corredores-5'!$A$1:$H$1257,3,0)</f>
        <v>-3.3135742109509005E-3</v>
      </c>
      <c r="L477" s="27">
        <f>VLOOKUP(A477,'Bancolombia-592'!$A$1:$H$677,3,0)</f>
        <v>2.0217584282719355E-3</v>
      </c>
      <c r="M477" s="24">
        <f>VLOOKUP($A477,'ByR-2'!$A$1:$H$1035,3,0)</f>
        <v>6.7577663660572255E-3</v>
      </c>
    </row>
    <row r="478" spans="1:13" s="25" customFormat="1" ht="12">
      <c r="A478" s="23">
        <v>41019</v>
      </c>
      <c r="B478" s="24">
        <f>VLOOKUP(A478,'Afin - 47'!$A$1:$H$695,3,0)</f>
        <v>1.4536930163702873E-4</v>
      </c>
      <c r="C478" s="24">
        <f>VLOOKUP(A478,'Asesores vres-14'!$A$1:$H$1009,3,0)</f>
        <v>2.3507636968627577E-3</v>
      </c>
      <c r="D478" s="27">
        <f>VLOOKUP(A478,'Asesores Vres-57'!$A$1:$H$987,3,0)</f>
        <v>7.9284514688142643E-4</v>
      </c>
      <c r="E478" s="24">
        <f>VLOOKUP(A478,'Asesores Vres-58'!$A$1:$H$986,3,0)</f>
        <v>1.5754177351640783E-4</v>
      </c>
      <c r="F478" s="24">
        <f>VLOOKUP($A478,'Helm-81'!$A$1:$H$697,3,0)</f>
        <v>-1.3328287858435995E-2</v>
      </c>
      <c r="G478" s="24">
        <f>VLOOKUP($A478,'Alianza-4'!$A$1:$H$1012,3,0)</f>
        <v>-1.6942249021438562E-3</v>
      </c>
      <c r="H478" s="24">
        <f>VLOOKUP($A478,'Serfinco-27'!$A$1:$H$983,3,0)</f>
        <v>3.529407425279088E-3</v>
      </c>
      <c r="I478" s="24">
        <f>VLOOKUP($A478,'Correval-19677'!$A$1:$H$1070,3,0)</f>
        <v>-9.3579244830124407E-4</v>
      </c>
      <c r="J478" s="24">
        <f>VLOOKUP($A478,'Ultabursatil-392'!$A$1:$H$1545,3,0)</f>
        <v>3.2291942961887869E-3</v>
      </c>
      <c r="K478" s="24">
        <f>VLOOKUP($A478,'Corredores-5'!$A$1:$H$1257,3,0)</f>
        <v>2.4437876003330101E-3</v>
      </c>
      <c r="L478" s="27">
        <f>VLOOKUP(A478,'Bancolombia-592'!$A$1:$H$677,3,0)</f>
        <v>2.7831100388794653E-3</v>
      </c>
      <c r="M478" s="24">
        <f>VLOOKUP($A478,'ByR-2'!$A$1:$H$1035,3,0)</f>
        <v>7.9670965085922151E-3</v>
      </c>
    </row>
    <row r="479" spans="1:13" s="25" customFormat="1" ht="12">
      <c r="A479" s="23">
        <v>41020</v>
      </c>
      <c r="B479" s="24">
        <f>VLOOKUP(A479,'Afin - 47'!$A$1:$H$695,3,0)</f>
        <v>-8.9798902223718841E-5</v>
      </c>
      <c r="C479" s="24">
        <f>VLOOKUP(A479,'Asesores vres-14'!$A$1:$H$1009,3,0)</f>
        <v>-4.7495296871038188E-5</v>
      </c>
      <c r="D479" s="27">
        <f>VLOOKUP(A479,'Asesores Vres-57'!$A$1:$H$987,3,0)</f>
        <v>-5.1078055667200139E-5</v>
      </c>
      <c r="E479" s="24">
        <f>VLOOKUP(A479,'Asesores Vres-58'!$A$1:$H$986,3,0)</f>
        <v>-4.753168181040098E-5</v>
      </c>
      <c r="F479" s="24">
        <f>VLOOKUP($A479,'Helm-81'!$A$1:$H$697,3,0)</f>
        <v>-9.2120879739045479E-5</v>
      </c>
      <c r="G479" s="24">
        <f>VLOOKUP($A479,'Alianza-4'!$A$1:$H$1012,3,0)</f>
        <v>-6.9929121360316572E-5</v>
      </c>
      <c r="H479" s="24">
        <f>VLOOKUP($A479,'Serfinco-27'!$A$1:$H$983,3,0)</f>
        <v>-9.4719177268889874E-5</v>
      </c>
      <c r="I479" s="24">
        <f>VLOOKUP($A479,'Correval-19677'!$A$1:$H$1070,3,0)</f>
        <v>-1.1266833388636929E-4</v>
      </c>
      <c r="J479" s="24">
        <f>VLOOKUP($A479,'Ultabursatil-392'!$A$1:$H$1545,3,0)</f>
        <v>-8.5729682947083711E-5</v>
      </c>
      <c r="K479" s="24">
        <f>VLOOKUP($A479,'Corredores-5'!$A$1:$H$1257,3,0)</f>
        <v>-1.4501039654364888E-4</v>
      </c>
      <c r="L479" s="27">
        <f>VLOOKUP(A479,'Bancolombia-592'!$A$1:$H$677,3,0)</f>
        <v>-4.8744728896721605E-5</v>
      </c>
      <c r="M479" s="24">
        <f>VLOOKUP($A479,'ByR-2'!$A$1:$H$1035,3,0)</f>
        <v>-8.1519319218313299E-5</v>
      </c>
    </row>
    <row r="480" spans="1:13" s="25" customFormat="1" ht="12">
      <c r="A480" s="23">
        <v>41021</v>
      </c>
      <c r="B480" s="24">
        <f>VLOOKUP(A480,'Afin - 47'!$A$1:$H$695,3,0)</f>
        <v>-8.9794441155354151E-5</v>
      </c>
      <c r="C480" s="24">
        <f>VLOOKUP(A480,'Asesores vres-14'!$A$1:$H$1009,3,0)</f>
        <v>-4.7495246424337213E-5</v>
      </c>
      <c r="D480" s="27">
        <f>VLOOKUP(A480,'Asesores Vres-57'!$A$1:$H$987,3,0)</f>
        <v>-5.1077841992951889E-5</v>
      </c>
      <c r="E480" s="24">
        <f>VLOOKUP(A480,'Asesores Vres-58'!$A$1:$H$986,3,0)</f>
        <v>-4.7531599610012022E-5</v>
      </c>
      <c r="F480" s="24">
        <f>VLOOKUP($A480,'Helm-81'!$A$1:$H$697,3,0)</f>
        <v>-9.2117705205855096E-5</v>
      </c>
      <c r="G480" s="24">
        <f>VLOOKUP($A480,'Alianza-4'!$A$1:$H$1012,3,0)</f>
        <v>-6.9928397010895593E-5</v>
      </c>
      <c r="H480" s="24">
        <f>VLOOKUP($A480,'Serfinco-27'!$A$1:$H$983,3,0)</f>
        <v>-9.4716273666238345E-5</v>
      </c>
      <c r="I480" s="24">
        <f>VLOOKUP($A480,'Correval-19677'!$A$1:$H$1070,3,0)</f>
        <v>-1.1266946081477149E-4</v>
      </c>
      <c r="J480" s="24">
        <f>VLOOKUP($A480,'Ultabursatil-392'!$A$1:$H$1545,3,0)</f>
        <v>-8.5727704452370299E-5</v>
      </c>
      <c r="K480" s="24">
        <f>VLOOKUP($A480,'Corredores-5'!$A$1:$H$1257,3,0)</f>
        <v>-1.3704750602122487E-4</v>
      </c>
      <c r="L480" s="27">
        <f>VLOOKUP(A480,'Bancolombia-592'!$A$1:$H$677,3,0)</f>
        <v>-4.8743055245369928E-5</v>
      </c>
      <c r="M480" s="24">
        <f>VLOOKUP($A480,'ByR-2'!$A$1:$H$1035,3,0)</f>
        <v>-8.1519351562992127E-5</v>
      </c>
    </row>
    <row r="481" spans="1:13" s="25" customFormat="1" ht="12">
      <c r="A481" s="23">
        <v>41022</v>
      </c>
      <c r="B481" s="24">
        <f>VLOOKUP(A481,'Afin - 47'!$A$1:$H$695,3,0)</f>
        <v>-1.2058290114554233E-3</v>
      </c>
      <c r="C481" s="24">
        <f>VLOOKUP(A481,'Asesores vres-14'!$A$1:$H$1009,3,0)</f>
        <v>-7.563887762327021E-3</v>
      </c>
      <c r="D481" s="27">
        <f>VLOOKUP(A481,'Asesores Vres-57'!$A$1:$H$987,3,0)</f>
        <v>-6.5315292715987716E-3</v>
      </c>
      <c r="E481" s="24">
        <f>VLOOKUP(A481,'Asesores Vres-58'!$A$1:$H$986,3,0)</f>
        <v>-2.3724431896761421E-3</v>
      </c>
      <c r="F481" s="24">
        <f>VLOOKUP($A481,'Helm-81'!$A$1:$H$697,3,0)</f>
        <v>5.086063368198222E-3</v>
      </c>
      <c r="G481" s="24">
        <f>VLOOKUP($A481,'Alianza-4'!$A$1:$H$1012,3,0)</f>
        <v>-7.6203352557658293E-3</v>
      </c>
      <c r="H481" s="24">
        <f>VLOOKUP($A481,'Serfinco-27'!$A$1:$H$983,3,0)</f>
        <v>-6.8681264705114081E-3</v>
      </c>
      <c r="I481" s="24">
        <f>VLOOKUP($A481,'Correval-19677'!$A$1:$H$1070,3,0)</f>
        <v>-3.2779470177648332E-3</v>
      </c>
      <c r="J481" s="24">
        <f>VLOOKUP($A481,'Ultabursatil-392'!$A$1:$H$1545,3,0)</f>
        <v>-6.6449166093791347E-3</v>
      </c>
      <c r="K481" s="24">
        <f>VLOOKUP($A481,'Corredores-5'!$A$1:$H$1257,3,0)</f>
        <v>-4.1490779238230139E-3</v>
      </c>
      <c r="L481" s="27">
        <f>VLOOKUP(A481,'Bancolombia-592'!$A$1:$H$677,3,0)</f>
        <v>-1.4615229118242084E-3</v>
      </c>
      <c r="M481" s="24">
        <f>VLOOKUP($A481,'ByR-2'!$A$1:$H$1035,3,0)</f>
        <v>-9.293134762166734E-3</v>
      </c>
    </row>
    <row r="482" spans="1:13" s="25" customFormat="1" ht="12">
      <c r="A482" s="23">
        <v>41023</v>
      </c>
      <c r="B482" s="24">
        <f>VLOOKUP(A482,'Afin - 47'!$A$1:$H$695,3,0)</f>
        <v>-2.3732226741761623E-3</v>
      </c>
      <c r="C482" s="24">
        <f>VLOOKUP(A482,'Asesores vres-14'!$A$1:$H$1009,3,0)</f>
        <v>-5.8985489528992222E-3</v>
      </c>
      <c r="D482" s="27">
        <f>VLOOKUP(A482,'Asesores Vres-57'!$A$1:$H$987,3,0)</f>
        <v>-5.5993049652423932E-3</v>
      </c>
      <c r="E482" s="24">
        <f>VLOOKUP(A482,'Asesores Vres-58'!$A$1:$H$986,3,0)</f>
        <v>-5.2548009497836359E-3</v>
      </c>
      <c r="F482" s="24">
        <f>VLOOKUP($A482,'Helm-81'!$A$1:$H$697,3,0)</f>
        <v>-2.8159672161889317E-3</v>
      </c>
      <c r="G482" s="24">
        <f>VLOOKUP($A482,'Alianza-4'!$A$1:$H$1012,3,0)</f>
        <v>-5.353634375839203E-3</v>
      </c>
      <c r="H482" s="24">
        <f>VLOOKUP($A482,'Serfinco-27'!$A$1:$H$983,3,0)</f>
        <v>-7.5921057951534162E-3</v>
      </c>
      <c r="I482" s="24">
        <f>VLOOKUP($A482,'Correval-19677'!$A$1:$H$1070,3,0)</f>
        <v>-4.8555254853780419E-3</v>
      </c>
      <c r="J482" s="24">
        <f>VLOOKUP($A482,'Ultabursatil-392'!$A$1:$H$1545,3,0)</f>
        <v>-1.9494893989544938E-3</v>
      </c>
      <c r="K482" s="24">
        <f>VLOOKUP($A482,'Corredores-5'!$A$1:$H$1257,3,0)</f>
        <v>-5.6565202985327835E-3</v>
      </c>
      <c r="L482" s="27">
        <f>VLOOKUP(A482,'Bancolombia-592'!$A$1:$H$677,3,0)</f>
        <v>-7.3151848940173304E-3</v>
      </c>
      <c r="M482" s="24">
        <f>VLOOKUP($A482,'ByR-2'!$A$1:$H$1035,3,0)</f>
        <v>-4.0870012458796177E-3</v>
      </c>
    </row>
    <row r="483" spans="1:13" s="25" customFormat="1" ht="12">
      <c r="A483" s="23">
        <v>41024</v>
      </c>
      <c r="B483" s="24">
        <f>VLOOKUP(A483,'Afin - 47'!$A$1:$H$695,3,0)</f>
        <v>6.6205597044251127E-3</v>
      </c>
      <c r="C483" s="24">
        <f>VLOOKUP(A483,'Asesores vres-14'!$A$1:$H$1009,3,0)</f>
        <v>8.1375695693856644E-3</v>
      </c>
      <c r="D483" s="27">
        <f>VLOOKUP(A483,'Asesores Vres-57'!$A$1:$H$987,3,0)</f>
        <v>9.5657766771756452E-3</v>
      </c>
      <c r="E483" s="24">
        <f>VLOOKUP(A483,'Asesores Vres-58'!$A$1:$H$986,3,0)</f>
        <v>6.9212686316748881E-3</v>
      </c>
      <c r="F483" s="24">
        <f>VLOOKUP($A483,'Helm-81'!$A$1:$H$697,3,0)</f>
        <v>5.8982023083102596E-2</v>
      </c>
      <c r="G483" s="24">
        <f>VLOOKUP($A483,'Alianza-4'!$A$1:$H$1012,3,0)</f>
        <v>1.0770291492439498E-2</v>
      </c>
      <c r="H483" s="24">
        <f>VLOOKUP($A483,'Serfinco-27'!$A$1:$H$983,3,0)</f>
        <v>1.3369901169238026E-2</v>
      </c>
      <c r="I483" s="24">
        <f>VLOOKUP($A483,'Correval-19677'!$A$1:$H$1070,3,0)</f>
        <v>2.595086554344668E-2</v>
      </c>
      <c r="J483" s="24">
        <f>VLOOKUP($A483,'Ultabursatil-392'!$A$1:$H$1545,3,0)</f>
        <v>1.3043083446374936E-2</v>
      </c>
      <c r="K483" s="24">
        <f>VLOOKUP($A483,'Corredores-5'!$A$1:$H$1257,3,0)</f>
        <v>1.3371530566956762E-2</v>
      </c>
      <c r="L483" s="27">
        <f>VLOOKUP(A483,'Bancolombia-592'!$A$1:$H$677,3,0)</f>
        <v>8.5197989215865036E-3</v>
      </c>
      <c r="M483" s="24">
        <f>VLOOKUP($A483,'ByR-2'!$A$1:$H$1035,3,0)</f>
        <v>8.476287103294719E-3</v>
      </c>
    </row>
    <row r="484" spans="1:13" s="25" customFormat="1" ht="12">
      <c r="A484" s="23">
        <v>41025</v>
      </c>
      <c r="B484" s="24">
        <f>VLOOKUP(A484,'Afin - 47'!$A$1:$H$695,3,0)</f>
        <v>7.1607414331265979E-3</v>
      </c>
      <c r="C484" s="24">
        <f>VLOOKUP(A484,'Asesores vres-14'!$A$1:$H$1009,3,0)</f>
        <v>2.0725998383611076E-2</v>
      </c>
      <c r="D484" s="27">
        <f>VLOOKUP(A484,'Asesores Vres-57'!$A$1:$H$987,3,0)</f>
        <v>1.8356853921729799E-2</v>
      </c>
      <c r="E484" s="24">
        <f>VLOOKUP(A484,'Asesores Vres-58'!$A$1:$H$986,3,0)</f>
        <v>1.3529245155888896E-2</v>
      </c>
      <c r="F484" s="24">
        <f>VLOOKUP($A484,'Helm-81'!$A$1:$H$697,3,0)</f>
        <v>1.1082597093899025E-2</v>
      </c>
      <c r="G484" s="24">
        <f>VLOOKUP($A484,'Alianza-4'!$A$1:$H$1012,3,0)</f>
        <v>4.8505867043861887E-3</v>
      </c>
      <c r="H484" s="24">
        <f>VLOOKUP($A484,'Serfinco-27'!$A$1:$H$983,3,0)</f>
        <v>7.1466173879446088E-3</v>
      </c>
      <c r="I484" s="24">
        <f>VLOOKUP($A484,'Correval-19677'!$A$1:$H$1070,3,0)</f>
        <v>8.5686256459179891E-3</v>
      </c>
      <c r="J484" s="24">
        <f>VLOOKUP($A484,'Ultabursatil-392'!$A$1:$H$1545,3,0)</f>
        <v>4.9570346144662044E-3</v>
      </c>
      <c r="K484" s="24">
        <f>VLOOKUP($A484,'Corredores-5'!$A$1:$H$1257,3,0)</f>
        <v>5.0282452815581967E-3</v>
      </c>
      <c r="L484" s="27">
        <f>VLOOKUP(A484,'Bancolombia-592'!$A$1:$H$677,3,0)</f>
        <v>5.0572214888139075E-3</v>
      </c>
      <c r="M484" s="24">
        <f>VLOOKUP($A484,'ByR-2'!$A$1:$H$1035,3,0)</f>
        <v>9.1459139007064715E-3</v>
      </c>
    </row>
    <row r="485" spans="1:13" s="25" customFormat="1" ht="12">
      <c r="A485" s="23">
        <v>41026</v>
      </c>
      <c r="B485" s="24">
        <f>VLOOKUP(A485,'Afin - 47'!$A$1:$H$695,3,0)</f>
        <v>8.8696124179597231E-3</v>
      </c>
      <c r="C485" s="24">
        <f>VLOOKUP(A485,'Asesores vres-14'!$A$1:$H$1009,3,0)</f>
        <v>3.3620069640275634E-3</v>
      </c>
      <c r="D485" s="27">
        <f>VLOOKUP(A485,'Asesores Vres-57'!$A$1:$H$987,3,0)</f>
        <v>2.2418094593943524E-7</v>
      </c>
      <c r="E485" s="24">
        <f>VLOOKUP(A485,'Asesores Vres-58'!$A$1:$H$986,3,0)</f>
        <v>4.243676635439445E-3</v>
      </c>
      <c r="F485" s="24">
        <f>VLOOKUP($A485,'Helm-81'!$A$1:$H$697,3,0)</f>
        <v>7.9099687964062863E-3</v>
      </c>
      <c r="G485" s="24">
        <f>VLOOKUP($A485,'Alianza-4'!$A$1:$H$1012,3,0)</f>
        <v>3.3953278529554715E-3</v>
      </c>
      <c r="H485" s="24">
        <f>VLOOKUP($A485,'Serfinco-27'!$A$1:$H$983,3,0)</f>
        <v>7.65660616231254E-3</v>
      </c>
      <c r="I485" s="24">
        <f>VLOOKUP($A485,'Correval-19677'!$A$1:$H$1070,3,0)</f>
        <v>7.9729401655770863E-3</v>
      </c>
      <c r="J485" s="24">
        <f>VLOOKUP($A485,'Ultabursatil-392'!$A$1:$H$1545,3,0)</f>
        <v>7.1211668635315205E-3</v>
      </c>
      <c r="K485" s="24">
        <f>VLOOKUP($A485,'Corredores-5'!$A$1:$H$1257,3,0)</f>
        <v>5.2415259564060797E-3</v>
      </c>
      <c r="L485" s="27">
        <f>VLOOKUP(A485,'Bancolombia-592'!$A$1:$H$677,3,0)</f>
        <v>6.8586923101259748E-3</v>
      </c>
      <c r="M485" s="24">
        <f>VLOOKUP($A485,'ByR-2'!$A$1:$H$1035,3,0)</f>
        <v>3.1049633222752621E-3</v>
      </c>
    </row>
    <row r="486" spans="1:13" s="25" customFormat="1" ht="12">
      <c r="A486" s="23">
        <v>41027</v>
      </c>
      <c r="B486" s="24">
        <f>VLOOKUP(A486,'Afin - 47'!$A$1:$H$695,3,0)</f>
        <v>-9.020914218899722E-5</v>
      </c>
      <c r="C486" s="24">
        <f>VLOOKUP(A486,'Asesores vres-14'!$A$1:$H$1009,3,0)</f>
        <v>-4.8867655966876559E-5</v>
      </c>
      <c r="D486" s="27">
        <f>VLOOKUP(A486,'Asesores Vres-57'!$A$1:$H$987,3,0)</f>
        <v>-5.3562083262131029E-5</v>
      </c>
      <c r="E486" s="24">
        <f>VLOOKUP(A486,'Asesores Vres-58'!$A$1:$H$986,3,0)</f>
        <v>-5.2797618358378475E-5</v>
      </c>
      <c r="F486" s="24">
        <f>VLOOKUP($A486,'Helm-81'!$A$1:$H$697,3,0)</f>
        <v>-6.5607801599350005E-5</v>
      </c>
      <c r="G486" s="24">
        <f>VLOOKUP($A486,'Alianza-4'!$A$1:$H$1012,3,0)</f>
        <v>-7.0019943434813353E-5</v>
      </c>
      <c r="H486" s="24">
        <f>VLOOKUP($A486,'Serfinco-27'!$A$1:$H$983,3,0)</f>
        <v>-9.6140131539565655E-5</v>
      </c>
      <c r="I486" s="24">
        <f>VLOOKUP($A486,'Correval-19677'!$A$1:$H$1070,3,0)</f>
        <v>-1.192702574402238E-4</v>
      </c>
      <c r="J486" s="24">
        <f>VLOOKUP($A486,'Ultabursatil-392'!$A$1:$H$1545,3,0)</f>
        <v>-8.3327864710412185E-5</v>
      </c>
      <c r="K486" s="24">
        <f>VLOOKUP($A486,'Corredores-5'!$A$1:$H$1257,3,0)</f>
        <v>-1.2674075676466525E-4</v>
      </c>
      <c r="L486" s="27">
        <f>VLOOKUP(A486,'Bancolombia-592'!$A$1:$H$677,3,0)</f>
        <v>-5.2095581601841145E-5</v>
      </c>
      <c r="M486" s="24">
        <f>VLOOKUP($A486,'ByR-2'!$A$1:$H$1035,3,0)</f>
        <v>-8.1516224196185973E-5</v>
      </c>
    </row>
    <row r="487" spans="1:13" s="25" customFormat="1" ht="12">
      <c r="A487" s="23">
        <v>41028</v>
      </c>
      <c r="B487" s="24">
        <f>VLOOKUP(A487,'Afin - 47'!$A$1:$H$695,3,0)</f>
        <v>-9.0205160202970282E-5</v>
      </c>
      <c r="C487" s="24">
        <f>VLOOKUP(A487,'Asesores vres-14'!$A$1:$H$1009,3,0)</f>
        <v>-4.8867779755466953E-5</v>
      </c>
      <c r="D487" s="27">
        <f>VLOOKUP(A487,'Asesores Vres-57'!$A$1:$H$987,3,0)</f>
        <v>-5.3562240575060557E-5</v>
      </c>
      <c r="E487" s="24">
        <f>VLOOKUP(A487,'Asesores Vres-58'!$A$1:$H$986,3,0)</f>
        <v>-5.2797911721185652E-5</v>
      </c>
      <c r="F487" s="24">
        <f>VLOOKUP($A487,'Helm-81'!$A$1:$H$697,3,0)</f>
        <v>-6.5599616794038241E-5</v>
      </c>
      <c r="G487" s="24">
        <f>VLOOKUP($A487,'Alianza-4'!$A$1:$H$1012,3,0)</f>
        <v>-7.0019164491557238E-5</v>
      </c>
      <c r="H487" s="24">
        <f>VLOOKUP($A487,'Serfinco-27'!$A$1:$H$983,3,0)</f>
        <v>-9.6137555242475984E-5</v>
      </c>
      <c r="I487" s="24">
        <f>VLOOKUP($A487,'Correval-19677'!$A$1:$H$1070,3,0)</f>
        <v>-1.1927297795029416E-4</v>
      </c>
      <c r="J487" s="24">
        <f>VLOOKUP($A487,'Ultabursatil-392'!$A$1:$H$1545,3,0)</f>
        <v>-8.33250063413815E-5</v>
      </c>
      <c r="K487" s="24">
        <f>VLOOKUP($A487,'Corredores-5'!$A$1:$H$1257,3,0)</f>
        <v>-1.3172874108358343E-4</v>
      </c>
      <c r="L487" s="27">
        <f>VLOOKUP(A487,'Bancolombia-592'!$A$1:$H$677,3,0)</f>
        <v>-5.2094030905358201E-5</v>
      </c>
      <c r="M487" s="24">
        <f>VLOOKUP($A487,'ByR-2'!$A$1:$H$1035,3,0)</f>
        <v>-8.1516249537497907E-5</v>
      </c>
    </row>
    <row r="488" spans="1:13" s="25" customFormat="1" ht="12">
      <c r="A488" s="23">
        <v>41029</v>
      </c>
      <c r="B488" s="24">
        <f>VLOOKUP(A488,'Afin - 47'!$A$1:$H$695,3,0)</f>
        <v>6.4699567107495875E-3</v>
      </c>
      <c r="C488" s="24">
        <f>VLOOKUP(A488,'Asesores vres-14'!$A$1:$H$1009,3,0)</f>
        <v>5.7087069073561191E-3</v>
      </c>
      <c r="D488" s="27">
        <f>VLOOKUP(A488,'Asesores Vres-57'!$A$1:$H$987,3,0)</f>
        <v>6.3747688645316176E-3</v>
      </c>
      <c r="E488" s="24">
        <f>VLOOKUP(A488,'Asesores Vres-58'!$A$1:$H$986,3,0)</f>
        <v>6.5665555373910648E-3</v>
      </c>
      <c r="F488" s="24">
        <f>VLOOKUP($A488,'Helm-81'!$A$1:$H$697,3,0)</f>
        <v>1.1967272843406544E-2</v>
      </c>
      <c r="G488" s="24">
        <f>VLOOKUP($A488,'Alianza-4'!$A$1:$H$1012,3,0)</f>
        <v>9.5104524177391306E-3</v>
      </c>
      <c r="H488" s="24">
        <f>VLOOKUP($A488,'Serfinco-27'!$A$1:$H$983,3,0)</f>
        <v>6.6232583945320615E-3</v>
      </c>
      <c r="I488" s="24">
        <f>VLOOKUP($A488,'Correval-19677'!$A$1:$H$1070,3,0)</f>
        <v>8.7970414350532315E-3</v>
      </c>
      <c r="J488" s="24">
        <f>VLOOKUP($A488,'Ultabursatil-392'!$A$1:$H$1545,3,0)</f>
        <v>1.0291695274660666E-2</v>
      </c>
      <c r="K488" s="24">
        <f>VLOOKUP($A488,'Corredores-5'!$A$1:$H$1257,3,0)</f>
        <v>5.3117900446245057E-3</v>
      </c>
      <c r="L488" s="27">
        <f>VLOOKUP(A488,'Bancolombia-592'!$A$1:$H$677,3,0)</f>
        <v>7.8184280485839811E-3</v>
      </c>
      <c r="M488" s="24">
        <f>VLOOKUP($A488,'ByR-2'!$A$1:$H$1035,3,0)</f>
        <v>3.613299084955608E-3</v>
      </c>
    </row>
    <row r="489" spans="1:13" s="25" customFormat="1" ht="12">
      <c r="A489" s="23">
        <v>41030</v>
      </c>
      <c r="B489" s="24">
        <f>VLOOKUP(A489,'Afin - 47'!$A$1:$H$695,3,0)</f>
        <v>-9.1315631588556319E-5</v>
      </c>
      <c r="C489" s="24">
        <f>VLOOKUP(A489,'Asesores vres-14'!$A$1:$H$1009,3,0)</f>
        <v>-4.8858880908734025E-5</v>
      </c>
      <c r="D489" s="24">
        <f>VLOOKUP(A489,'Asesores Vres-57'!$A$1:$H$987,3,0)</f>
        <v>-5.3335616639238413E-5</v>
      </c>
      <c r="E489" s="24">
        <f>VLOOKUP(A489,'Asesores Vres-58'!$A$1:$H$986,3,0)</f>
        <v>-5.2763829272302062E-5</v>
      </c>
      <c r="F489" s="24">
        <f>VLOOKUP($A489,'Helm-81'!$A$1:$H$697,3,0)</f>
        <v>-6.3971003394578538E-5</v>
      </c>
      <c r="G489" s="24">
        <f>VLOOKUP($A489,'Alianza-4'!$A$1:$H$1012,3,0)</f>
        <v>-7.0041927880686486E-5</v>
      </c>
      <c r="H489" s="24">
        <f>VLOOKUP($A489,'Serfinco-27'!$A$1:$H$983,3,0)</f>
        <v>-9.5926597355437917E-5</v>
      </c>
      <c r="I489" s="24">
        <f>VLOOKUP($A489,'Correval-19677'!$A$1:$H$1070,3,0)</f>
        <v>-1.1941552826463639E-4</v>
      </c>
      <c r="J489" s="24">
        <f>VLOOKUP($A489,'Ultabursatil-392'!$A$1:$H$1545,3,0)</f>
        <v>-8.1504865232508332E-5</v>
      </c>
      <c r="K489" s="24">
        <f>VLOOKUP($A489,'Corredores-5'!$A$1:$H$1257,3,0)</f>
        <v>-1.3594540449109307E-4</v>
      </c>
      <c r="L489" s="27">
        <f>VLOOKUP(A489,'Bancolombia-592'!$A$1:$H$677,3,0)</f>
        <v>-5.2692360180044328E-5</v>
      </c>
      <c r="M489" s="24">
        <f>VLOOKUP($A489,'ByR-2'!$A$1:$H$1035,3,0)</f>
        <v>-8.0986310067825677E-5</v>
      </c>
    </row>
    <row r="490" spans="1:13" s="25" customFormat="1" ht="12">
      <c r="A490" s="23">
        <v>41031</v>
      </c>
      <c r="B490" s="24">
        <f>VLOOKUP(A490,'Afin - 47'!$A$1:$H$695,3,0)</f>
        <v>7.8499409103943915E-3</v>
      </c>
      <c r="C490" s="24">
        <f>VLOOKUP(A490,'Asesores vres-14'!$A$1:$H$1009,3,0)</f>
        <v>1.5913116086254578E-2</v>
      </c>
      <c r="D490" s="24">
        <f>VLOOKUP(A490,'Asesores Vres-57'!$A$1:$H$987,3,0)</f>
        <v>1.6874222532687767E-2</v>
      </c>
      <c r="E490" s="24">
        <f>VLOOKUP(A490,'Asesores Vres-58'!$A$1:$H$986,3,0)</f>
        <v>1.3047902076425538E-2</v>
      </c>
      <c r="F490" s="24">
        <f>VLOOKUP($A490,'Helm-81'!$A$1:$H$697,3,0)</f>
        <v>1.5065987581761328E-2</v>
      </c>
      <c r="G490" s="24">
        <f>VLOOKUP($A490,'Alianza-4'!$A$1:$H$1012,3,0)</f>
        <v>1.3956746735072231E-2</v>
      </c>
      <c r="H490" s="24">
        <f>VLOOKUP($A490,'Serfinco-27'!$A$1:$H$983,3,0)</f>
        <v>1.6225015596076611E-2</v>
      </c>
      <c r="I490" s="24">
        <f>VLOOKUP($A490,'Correval-19677'!$A$1:$H$1070,3,0)</f>
        <v>1.8203179836350211E-2</v>
      </c>
      <c r="J490" s="24">
        <f>VLOOKUP($A490,'Ultabursatil-392'!$A$1:$H$1545,3,0)</f>
        <v>1.3600975664199147E-2</v>
      </c>
      <c r="K490" s="24">
        <f>VLOOKUP($A490,'Corredores-5'!$A$1:$H$1257,3,0)</f>
        <v>1.2365479613737134E-2</v>
      </c>
      <c r="L490" s="27">
        <f>VLOOKUP(A490,'Bancolombia-592'!$A$1:$H$677,3,0)</f>
        <v>1.1142116067546694E-2</v>
      </c>
      <c r="M490" s="24">
        <f>VLOOKUP($A490,'ByR-2'!$A$1:$H$1035,3,0)</f>
        <v>1.8083223135122593E-2</v>
      </c>
    </row>
    <row r="491" spans="1:13" s="25" customFormat="1" ht="12">
      <c r="A491" s="23">
        <v>41032</v>
      </c>
      <c r="B491" s="24">
        <f>VLOOKUP(A491,'Afin - 47'!$A$1:$H$695,3,0)</f>
        <v>-5.7024417867028191E-3</v>
      </c>
      <c r="C491" s="24">
        <f>VLOOKUP(A491,'Asesores vres-14'!$A$1:$H$1009,3,0)</f>
        <v>-2.3031477412561365E-3</v>
      </c>
      <c r="D491" s="24">
        <f>VLOOKUP(A491,'Asesores Vres-57'!$A$1:$H$987,3,0)</f>
        <v>-2.1268590309412591E-3</v>
      </c>
      <c r="E491" s="24">
        <f>VLOOKUP(A491,'Asesores Vres-58'!$A$1:$H$986,3,0)</f>
        <v>-5.3902801917512545E-4</v>
      </c>
      <c r="F491" s="24">
        <f>VLOOKUP($A491,'Helm-81'!$A$1:$H$697,3,0)</f>
        <v>-1.7760822716594093E-5</v>
      </c>
      <c r="G491" s="24">
        <f>VLOOKUP($A491,'Alianza-4'!$A$1:$H$1012,3,0)</f>
        <v>-9.3509166288587606E-4</v>
      </c>
      <c r="H491" s="24">
        <f>VLOOKUP($A491,'Serfinco-27'!$A$1:$H$983,3,0)</f>
        <v>-1.682644393477137E-3</v>
      </c>
      <c r="I491" s="24">
        <f>VLOOKUP($A491,'Correval-19677'!$A$1:$H$1070,3,0)</f>
        <v>-8.1849281778728113E-4</v>
      </c>
      <c r="J491" s="24">
        <f>VLOOKUP($A491,'Ultabursatil-392'!$A$1:$H$1545,3,0)</f>
        <v>-1.4186282592045343E-3</v>
      </c>
      <c r="K491" s="24">
        <f>VLOOKUP($A491,'Corredores-5'!$A$1:$H$1257,3,0)</f>
        <v>-1.429153803335593E-3</v>
      </c>
      <c r="L491" s="27">
        <f>VLOOKUP(A491,'Bancolombia-592'!$A$1:$H$677,3,0)</f>
        <v>3.1873172974386884E-4</v>
      </c>
      <c r="M491" s="24">
        <f>VLOOKUP($A491,'ByR-2'!$A$1:$H$1035,3,0)</f>
        <v>-1.3953623800133201E-3</v>
      </c>
    </row>
    <row r="492" spans="1:13" s="25" customFormat="1" ht="12">
      <c r="A492" s="23">
        <v>41033</v>
      </c>
      <c r="B492" s="24">
        <f>VLOOKUP(A492,'Afin - 47'!$A$1:$H$695,3,0)</f>
        <v>-8.4134347802383297E-3</v>
      </c>
      <c r="C492" s="24">
        <f>VLOOKUP(A492,'Asesores vres-14'!$A$1:$H$1009,3,0)</f>
        <v>-1.3895954593780242E-2</v>
      </c>
      <c r="D492" s="24">
        <f>VLOOKUP(A492,'Asesores Vres-57'!$A$1:$H$987,3,0)</f>
        <v>-1.606129528045493E-2</v>
      </c>
      <c r="E492" s="24">
        <f>VLOOKUP(A492,'Asesores Vres-58'!$A$1:$H$986,3,0)</f>
        <v>-7.0286065281056683E-3</v>
      </c>
      <c r="F492" s="24">
        <f>VLOOKUP($A492,'Helm-81'!$A$1:$H$697,3,0)</f>
        <v>-2.5936890256948709E-2</v>
      </c>
      <c r="G492" s="24">
        <f>VLOOKUP($A492,'Alianza-4'!$A$1:$H$1012,3,0)</f>
        <v>-6.514095452792891E-3</v>
      </c>
      <c r="H492" s="24">
        <f>VLOOKUP($A492,'Serfinco-27'!$A$1:$H$983,3,0)</f>
        <v>-6.8256669712992652E-3</v>
      </c>
      <c r="I492" s="24">
        <f>VLOOKUP($A492,'Correval-19677'!$A$1:$H$1070,3,0)</f>
        <v>-1.0633670229574352E-2</v>
      </c>
      <c r="J492" s="24">
        <f>VLOOKUP($A492,'Ultabursatil-392'!$A$1:$H$1545,3,0)</f>
        <v>-5.8402128327328384E-3</v>
      </c>
      <c r="K492" s="24">
        <f>VLOOKUP($A492,'Corredores-5'!$A$1:$H$1257,3,0)</f>
        <v>-3.6918760373361595E-3</v>
      </c>
      <c r="L492" s="27">
        <f>VLOOKUP(A492,'Bancolombia-592'!$A$1:$H$677,3,0)</f>
        <v>-2.5090743787956732E-3</v>
      </c>
      <c r="M492" s="24">
        <f>VLOOKUP($A492,'ByR-2'!$A$1:$H$1035,3,0)</f>
        <v>-1.0044723954136249E-2</v>
      </c>
    </row>
    <row r="493" spans="1:13" s="25" customFormat="1" ht="12">
      <c r="A493" s="23">
        <v>41034</v>
      </c>
      <c r="B493" s="24">
        <f>VLOOKUP(A493,'Afin - 47'!$A$1:$H$695,3,0)</f>
        <v>-9.4726860448525108E-5</v>
      </c>
      <c r="C493" s="24">
        <f>VLOOKUP(A493,'Asesores vres-14'!$A$1:$H$1009,3,0)</f>
        <v>-4.8861690721417662E-5</v>
      </c>
      <c r="D493" s="24">
        <f>VLOOKUP(A493,'Asesores Vres-57'!$A$1:$H$987,3,0)</f>
        <v>-5.3422926429300114E-5</v>
      </c>
      <c r="E493" s="24">
        <f>VLOOKUP(A493,'Asesores Vres-58'!$A$1:$H$986,3,0)</f>
        <v>-5.264590540163002E-5</v>
      </c>
      <c r="F493" s="24">
        <f>VLOOKUP($A493,'Helm-81'!$A$1:$H$697,3,0)</f>
        <v>-3.9453299510083032E-5</v>
      </c>
      <c r="G493" s="24">
        <f>VLOOKUP($A493,'Alianza-4'!$A$1:$H$1012,3,0)</f>
        <v>-6.9990585277305013E-5</v>
      </c>
      <c r="H493" s="24">
        <f>VLOOKUP($A493,'Serfinco-27'!$A$1:$H$983,3,0)</f>
        <v>-1.0414932710173193E-4</v>
      </c>
      <c r="I493" s="24">
        <f>VLOOKUP($A493,'Correval-19677'!$A$1:$H$1070,3,0)</f>
        <v>-1.1694103507050729E-4</v>
      </c>
      <c r="J493" s="24">
        <f>VLOOKUP($A493,'Ultabursatil-392'!$A$1:$H$1545,3,0)</f>
        <v>-7.8449438950830647E-5</v>
      </c>
      <c r="K493" s="24">
        <f>VLOOKUP($A493,'Corredores-5'!$A$1:$H$1257,3,0)</f>
        <v>-1.2504374405185293E-4</v>
      </c>
      <c r="L493" s="27">
        <f>VLOOKUP(A493,'Bancolombia-592'!$A$1:$H$677,3,0)</f>
        <v>-6.7590936201786987E-5</v>
      </c>
      <c r="M493" s="24">
        <f>VLOOKUP($A493,'ByR-2'!$A$1:$H$1035,3,0)</f>
        <v>-8.0986323111042032E-5</v>
      </c>
    </row>
    <row r="494" spans="1:13" s="25" customFormat="1" ht="12">
      <c r="A494" s="23">
        <v>41035</v>
      </c>
      <c r="B494" s="24">
        <f>VLOOKUP(A494,'Afin - 47'!$A$1:$H$695,3,0)</f>
        <v>-9.4723110109590317E-5</v>
      </c>
      <c r="C494" s="24">
        <f>VLOOKUP(A494,'Asesores vres-14'!$A$1:$H$1009,3,0)</f>
        <v>-4.8861754891922611E-5</v>
      </c>
      <c r="D494" s="24">
        <f>VLOOKUP(A494,'Asesores Vres-57'!$A$1:$H$987,3,0)</f>
        <v>-5.3422946353430886E-5</v>
      </c>
      <c r="E494" s="24">
        <f>VLOOKUP(A494,'Asesores Vres-58'!$A$1:$H$986,3,0)</f>
        <v>-5.2646117106552419E-5</v>
      </c>
      <c r="F494" s="24">
        <f>VLOOKUP($A494,'Helm-81'!$A$1:$H$697,3,0)</f>
        <v>-3.9441348122443121E-5</v>
      </c>
      <c r="G494" s="24">
        <f>VLOOKUP($A494,'Alianza-4'!$A$1:$H$1012,3,0)</f>
        <v>-6.9989792288186159E-5</v>
      </c>
      <c r="H494" s="24">
        <f>VLOOKUP($A494,'Serfinco-27'!$A$1:$H$983,3,0)</f>
        <v>-1.0414848947777508E-4</v>
      </c>
      <c r="I494" s="24">
        <f>VLOOKUP($A494,'Correval-19677'!$A$1:$H$1070,3,0)</f>
        <v>-1.1694305919617084E-4</v>
      </c>
      <c r="J494" s="24">
        <f>VLOOKUP($A494,'Ultabursatil-392'!$A$1:$H$1545,3,0)</f>
        <v>-7.84456860228865E-5</v>
      </c>
      <c r="K494" s="24">
        <f>VLOOKUP($A494,'Corredores-5'!$A$1:$H$1257,3,0)</f>
        <v>-1.3314689937523268E-4</v>
      </c>
      <c r="L494" s="27">
        <f>VLOOKUP(A494,'Bancolombia-592'!$A$1:$H$677,3,0)</f>
        <v>-6.7589940269261505E-5</v>
      </c>
      <c r="M494" s="24">
        <f>VLOOKUP($A494,'ByR-2'!$A$1:$H$1035,3,0)</f>
        <v>-8.0986326846644246E-5</v>
      </c>
    </row>
    <row r="495" spans="1:13" s="25" customFormat="1" ht="12">
      <c r="A495" s="23">
        <v>41036</v>
      </c>
      <c r="B495" s="24">
        <f>VLOOKUP(A495,'Afin - 47'!$A$1:$H$695,3,0)</f>
        <v>4.6028174786048705E-3</v>
      </c>
      <c r="C495" s="24">
        <f>VLOOKUP(A495,'Asesores vres-14'!$A$1:$H$1009,3,0)</f>
        <v>2.0023482058118924E-3</v>
      </c>
      <c r="D495" s="24">
        <f>VLOOKUP(A495,'Asesores Vres-57'!$A$1:$H$987,3,0)</f>
        <v>2.4154556579594876E-3</v>
      </c>
      <c r="E495" s="24">
        <f>VLOOKUP(A495,'Asesores Vres-58'!$A$1:$H$986,3,0)</f>
        <v>1.6950623841334232E-3</v>
      </c>
      <c r="F495" s="24">
        <f>VLOOKUP($A495,'Helm-81'!$A$1:$H$697,3,0)</f>
        <v>6.2249421454733363E-3</v>
      </c>
      <c r="G495" s="24">
        <f>VLOOKUP($A495,'Alianza-4'!$A$1:$H$1012,3,0)</f>
        <v>1.7474508508761109E-3</v>
      </c>
      <c r="H495" s="24">
        <f>VLOOKUP($A495,'Serfinco-27'!$A$1:$H$983,3,0)</f>
        <v>8.9433523510542049E-4</v>
      </c>
      <c r="I495" s="24">
        <f>VLOOKUP($A495,'Correval-19677'!$A$1:$H$1070,3,0)</f>
        <v>2.3573486039044269E-3</v>
      </c>
      <c r="J495" s="24">
        <f>VLOOKUP($A495,'Ultabursatil-392'!$A$1:$H$1545,3,0)</f>
        <v>5.4827927117679135E-4</v>
      </c>
      <c r="K495" s="24">
        <f>VLOOKUP($A495,'Corredores-5'!$A$1:$H$1257,3,0)</f>
        <v>1.5935736241756656E-3</v>
      </c>
      <c r="L495" s="27">
        <f>VLOOKUP(A495,'Bancolombia-592'!$A$1:$H$677,3,0)</f>
        <v>2.4766484354537778E-3</v>
      </c>
      <c r="M495" s="24">
        <f>VLOOKUP($A495,'ByR-2'!$A$1:$H$1035,3,0)</f>
        <v>1.2646681800719435E-3</v>
      </c>
    </row>
    <row r="496" spans="1:13" s="25" customFormat="1" ht="12">
      <c r="A496" s="23">
        <v>41037</v>
      </c>
      <c r="B496" s="24">
        <f>VLOOKUP(A496,'Afin - 47'!$A$1:$H$695,3,0)</f>
        <v>-5.7130561985236266E-3</v>
      </c>
      <c r="C496" s="24">
        <f>VLOOKUP(A496,'Asesores vres-14'!$A$1:$H$1009,3,0)</f>
        <v>-3.3720717664763866E-3</v>
      </c>
      <c r="D496" s="24">
        <f>VLOOKUP(A496,'Asesores Vres-57'!$A$1:$H$987,3,0)</f>
        <v>-3.1758610340006494E-3</v>
      </c>
      <c r="E496" s="24">
        <f>VLOOKUP(A496,'Asesores Vres-58'!$A$1:$H$986,3,0)</f>
        <v>-3.1429228731142049E-3</v>
      </c>
      <c r="F496" s="24">
        <f>VLOOKUP($A496,'Helm-81'!$A$1:$H$697,3,0)</f>
        <v>1.2731379785129605E-3</v>
      </c>
      <c r="G496" s="24">
        <f>VLOOKUP($A496,'Alianza-4'!$A$1:$H$1012,3,0)</f>
        <v>-3.0663179786534996E-3</v>
      </c>
      <c r="H496" s="24">
        <f>VLOOKUP($A496,'Serfinco-27'!$A$1:$H$983,3,0)</f>
        <v>-1.4079211373081804E-3</v>
      </c>
      <c r="I496" s="24">
        <f>VLOOKUP($A496,'Correval-19677'!$A$1:$H$1070,3,0)</f>
        <v>-3.9796117692744827E-3</v>
      </c>
      <c r="J496" s="24">
        <f>VLOOKUP($A496,'Ultabursatil-392'!$A$1:$H$1545,3,0)</f>
        <v>-4.4975814200537163E-3</v>
      </c>
      <c r="K496" s="24">
        <f>VLOOKUP($A496,'Corredores-5'!$A$1:$H$1257,3,0)</f>
        <v>-5.2930925761062383E-3</v>
      </c>
      <c r="L496" s="27">
        <f>VLOOKUP(A496,'Bancolombia-592'!$A$1:$H$677,3,0)</f>
        <v>2.2648119637585579E-4</v>
      </c>
      <c r="M496" s="24">
        <f>VLOOKUP($A496,'ByR-2'!$A$1:$H$1035,3,0)</f>
        <v>1.8586879676374894E-3</v>
      </c>
    </row>
    <row r="497" spans="1:13" s="25" customFormat="1" ht="12">
      <c r="A497" s="23">
        <v>41038</v>
      </c>
      <c r="B497" s="24">
        <f>VLOOKUP(A497,'Afin - 47'!$A$1:$H$695,3,0)</f>
        <v>-2.068398109114539E-3</v>
      </c>
      <c r="C497" s="24">
        <f>VLOOKUP(A497,'Asesores vres-14'!$A$1:$H$1009,3,0)</f>
        <v>-1.1762882739401424E-3</v>
      </c>
      <c r="D497" s="24">
        <f>VLOOKUP(A497,'Asesores Vres-57'!$A$1:$H$987,3,0)</f>
        <v>-1.5165253933464712E-3</v>
      </c>
      <c r="E497" s="24">
        <f>VLOOKUP(A497,'Asesores Vres-58'!$A$1:$H$986,3,0)</f>
        <v>-1.7265958775759811E-3</v>
      </c>
      <c r="F497" s="24">
        <f>VLOOKUP($A497,'Helm-81'!$A$1:$H$697,3,0)</f>
        <v>-2.9892166234097217E-3</v>
      </c>
      <c r="G497" s="24">
        <f>VLOOKUP($A497,'Alianza-4'!$A$1:$H$1012,3,0)</f>
        <v>2.8469593660570772E-4</v>
      </c>
      <c r="H497" s="24">
        <f>VLOOKUP($A497,'Serfinco-27'!$A$1:$H$983,3,0)</f>
        <v>-9.7118434084248243E-4</v>
      </c>
      <c r="I497" s="24">
        <f>VLOOKUP($A497,'Correval-19677'!$A$1:$H$1070,3,0)</f>
        <v>-9.1282523908747467E-4</v>
      </c>
      <c r="J497" s="24">
        <f>VLOOKUP($A497,'Ultabursatil-392'!$A$1:$H$1545,3,0)</f>
        <v>2.2741283791105336E-4</v>
      </c>
      <c r="K497" s="24">
        <f>VLOOKUP($A497,'Corredores-5'!$A$1:$H$1257,3,0)</f>
        <v>-1.1728401933839214E-3</v>
      </c>
      <c r="L497" s="27">
        <f>VLOOKUP(A497,'Bancolombia-592'!$A$1:$H$677,3,0)</f>
        <v>-3.9260311171488314E-3</v>
      </c>
      <c r="M497" s="24">
        <f>VLOOKUP($A497,'ByR-2'!$A$1:$H$1035,3,0)</f>
        <v>-1.3078705962817801E-3</v>
      </c>
    </row>
    <row r="498" spans="1:13" s="25" customFormat="1" ht="12">
      <c r="A498" s="23">
        <v>41039</v>
      </c>
      <c r="B498" s="24">
        <f>VLOOKUP(A498,'Afin - 47'!$A$1:$H$695,3,0)</f>
        <v>4.1971515930097633E-3</v>
      </c>
      <c r="C498" s="24">
        <f>VLOOKUP(A498,'Asesores vres-14'!$A$1:$H$1009,3,0)</f>
        <v>-7.7227721072527337E-3</v>
      </c>
      <c r="D498" s="24">
        <f>VLOOKUP(A498,'Asesores Vres-57'!$A$1:$H$987,3,0)</f>
        <v>-7.6672653870402839E-3</v>
      </c>
      <c r="E498" s="24">
        <f>VLOOKUP(A498,'Asesores Vres-58'!$A$1:$H$986,3,0)</f>
        <v>-7.7641273032731063E-3</v>
      </c>
      <c r="F498" s="24">
        <f>VLOOKUP($A498,'Helm-81'!$A$1:$H$697,3,0)</f>
        <v>-1.7038558526416767E-3</v>
      </c>
      <c r="G498" s="24">
        <f>VLOOKUP($A498,'Alianza-4'!$A$1:$H$1012,3,0)</f>
        <v>-6.978551073174008E-3</v>
      </c>
      <c r="H498" s="24">
        <f>VLOOKUP($A498,'Serfinco-27'!$A$1:$H$983,3,0)</f>
        <v>-6.7959644271566077E-3</v>
      </c>
      <c r="I498" s="24">
        <f>VLOOKUP($A498,'Correval-19677'!$A$1:$H$1070,3,0)</f>
        <v>-7.5390511470942029E-3</v>
      </c>
      <c r="J498" s="24">
        <f>VLOOKUP($A498,'Ultabursatil-392'!$A$1:$H$1545,3,0)</f>
        <v>-4.7002236288225911E-3</v>
      </c>
      <c r="K498" s="24">
        <f>VLOOKUP($A498,'Corredores-5'!$A$1:$H$1257,3,0)</f>
        <v>-7.0532118366633013E-3</v>
      </c>
      <c r="L498" s="27">
        <f>VLOOKUP(A498,'Bancolombia-592'!$A$1:$H$677,3,0)</f>
        <v>-4.1989732198471508E-3</v>
      </c>
      <c r="M498" s="24">
        <f>VLOOKUP($A498,'ByR-2'!$A$1:$H$1035,3,0)</f>
        <v>-6.9735020836705266E-3</v>
      </c>
    </row>
    <row r="499" spans="1:13" s="25" customFormat="1" ht="12">
      <c r="A499" s="23">
        <v>41040</v>
      </c>
      <c r="B499" s="24">
        <f>VLOOKUP(A499,'Afin - 47'!$A$1:$H$695,3,0)</f>
        <v>4.0002966323360329E-3</v>
      </c>
      <c r="C499" s="24">
        <f>VLOOKUP(A499,'Asesores vres-14'!$A$1:$H$1009,3,0)</f>
        <v>-2.3254337333013125E-3</v>
      </c>
      <c r="D499" s="24">
        <f>VLOOKUP(A499,'Asesores Vres-57'!$A$1:$H$987,3,0)</f>
        <v>-2.5431587763873375E-3</v>
      </c>
      <c r="E499" s="24">
        <f>VLOOKUP(A499,'Asesores Vres-58'!$A$1:$H$986,3,0)</f>
        <v>-2.2197353481213859E-3</v>
      </c>
      <c r="F499" s="24">
        <f>VLOOKUP($A499,'Helm-81'!$A$1:$H$697,3,0)</f>
        <v>-6.5766139491426744E-3</v>
      </c>
      <c r="G499" s="24">
        <f>VLOOKUP($A499,'Alianza-4'!$A$1:$H$1012,3,0)</f>
        <v>-1.136797022306434E-3</v>
      </c>
      <c r="H499" s="24">
        <f>VLOOKUP($A499,'Serfinco-27'!$A$1:$H$983,3,0)</f>
        <v>-3.4810014647090968E-3</v>
      </c>
      <c r="I499" s="24">
        <f>VLOOKUP($A499,'Correval-19677'!$A$1:$H$1070,3,0)</f>
        <v>-1.9817408037038553E-3</v>
      </c>
      <c r="J499" s="24">
        <f>VLOOKUP($A499,'Ultabursatil-392'!$A$1:$H$1545,3,0)</f>
        <v>2.1044369475423482E-4</v>
      </c>
      <c r="K499" s="24">
        <f>VLOOKUP($A499,'Corredores-5'!$A$1:$H$1257,3,0)</f>
        <v>-2.4111912114553324E-3</v>
      </c>
      <c r="L499" s="27">
        <f>VLOOKUP(A499,'Bancolombia-592'!$A$1:$H$677,3,0)</f>
        <v>-1.6179409902749326E-3</v>
      </c>
      <c r="M499" s="24">
        <f>VLOOKUP($A499,'ByR-2'!$A$1:$H$1035,3,0)</f>
        <v>-3.1023258970945492E-3</v>
      </c>
    </row>
    <row r="500" spans="1:13" s="25" customFormat="1" ht="12">
      <c r="A500" s="23">
        <v>41041</v>
      </c>
      <c r="B500" s="24">
        <f>VLOOKUP(A500,'Afin - 47'!$A$1:$H$695,3,0)</f>
        <v>-9.0976847958559534E-5</v>
      </c>
      <c r="C500" s="24">
        <f>VLOOKUP(A500,'Asesores vres-14'!$A$1:$H$1009,3,0)</f>
        <v>-4.8875100451515685E-5</v>
      </c>
      <c r="D500" s="24">
        <f>VLOOKUP(A500,'Asesores Vres-57'!$A$1:$H$987,3,0)</f>
        <v>-5.3953362384023685E-5</v>
      </c>
      <c r="E500" s="24">
        <f>VLOOKUP(A500,'Asesores Vres-58'!$A$1:$H$986,3,0)</f>
        <v>-5.2722823426406563E-5</v>
      </c>
      <c r="F500" s="24">
        <f>VLOOKUP($A500,'Helm-81'!$A$1:$H$697,3,0)</f>
        <v>-6.7334523004792309E-5</v>
      </c>
      <c r="G500" s="24">
        <f>VLOOKUP($A500,'Alianza-4'!$A$1:$H$1012,3,0)</f>
        <v>-6.6534235557445142E-5</v>
      </c>
      <c r="H500" s="24">
        <f>VLOOKUP($A500,'Serfinco-27'!$A$1:$H$983,3,0)</f>
        <v>-1.0322661908417552E-4</v>
      </c>
      <c r="I500" s="24">
        <f>VLOOKUP($A500,'Correval-19677'!$A$1:$H$1070,3,0)</f>
        <v>-1.1758681680106313E-4</v>
      </c>
      <c r="J500" s="24">
        <f>VLOOKUP($A500,'Ultabursatil-392'!$A$1:$H$1545,3,0)</f>
        <v>-9.7116223744378842E-5</v>
      </c>
      <c r="K500" s="24">
        <f>VLOOKUP($A500,'Corredores-5'!$A$1:$H$1257,3,0)</f>
        <v>-1.430702037729888E-4</v>
      </c>
      <c r="L500" s="27">
        <f>VLOOKUP(A500,'Bancolombia-592'!$A$1:$H$677,3,0)</f>
        <v>-7.0853428556736398E-5</v>
      </c>
      <c r="M500" s="24">
        <f>VLOOKUP($A500,'ByR-2'!$A$1:$H$1035,3,0)</f>
        <v>-8.146564491562792E-5</v>
      </c>
    </row>
    <row r="501" spans="1:13" s="25" customFormat="1" ht="12">
      <c r="A501" s="23">
        <v>41042</v>
      </c>
      <c r="B501" s="24">
        <f>VLOOKUP(A501,'Afin - 47'!$A$1:$H$695,3,0)</f>
        <v>-9.0972290771305832E-5</v>
      </c>
      <c r="C501" s="24">
        <f>VLOOKUP(A501,'Asesores vres-14'!$A$1:$H$1009,3,0)</f>
        <v>-4.8875136159523552E-5</v>
      </c>
      <c r="D501" s="24">
        <f>VLOOKUP(A501,'Asesores Vres-57'!$A$1:$H$987,3,0)</f>
        <v>-5.3953403226637189E-5</v>
      </c>
      <c r="E501" s="24">
        <f>VLOOKUP(A501,'Asesores Vres-58'!$A$1:$H$986,3,0)</f>
        <v>-5.2723105035562899E-5</v>
      </c>
      <c r="F501" s="24">
        <f>VLOOKUP($A501,'Helm-81'!$A$1:$H$697,3,0)</f>
        <v>-6.7326386476212143E-5</v>
      </c>
      <c r="G501" s="24">
        <f>VLOOKUP($A501,'Alianza-4'!$A$1:$H$1012,3,0)</f>
        <v>-6.653301641653318E-5</v>
      </c>
      <c r="H501" s="24">
        <f>VLOOKUP($A501,'Serfinco-27'!$A$1:$H$983,3,0)</f>
        <v>-1.0322565092817589E-4</v>
      </c>
      <c r="I501" s="24">
        <f>VLOOKUP($A501,'Correval-19677'!$A$1:$H$1070,3,0)</f>
        <v>-1.1758923250937792E-4</v>
      </c>
      <c r="J501" s="24">
        <f>VLOOKUP($A501,'Ultabursatil-392'!$A$1:$H$1545,3,0)</f>
        <v>-9.7116106930723333E-5</v>
      </c>
      <c r="K501" s="24">
        <f>VLOOKUP($A501,'Corredores-5'!$A$1:$H$1257,3,0)</f>
        <v>-1.4209119171657844E-4</v>
      </c>
      <c r="L501" s="27">
        <f>VLOOKUP(A501,'Bancolombia-592'!$A$1:$H$677,3,0)</f>
        <v>-7.0852671677089482E-5</v>
      </c>
      <c r="M501" s="24">
        <f>VLOOKUP($A501,'ByR-2'!$A$1:$H$1035,3,0)</f>
        <v>-8.1465670862029428E-5</v>
      </c>
    </row>
    <row r="502" spans="1:13" s="25" customFormat="1" ht="12">
      <c r="A502" s="23">
        <v>41043</v>
      </c>
      <c r="B502" s="24">
        <f>VLOOKUP(A502,'Afin - 47'!$A$1:$H$695,3,0)</f>
        <v>-1.8500176168680476E-2</v>
      </c>
      <c r="C502" s="24">
        <f>VLOOKUP(A502,'Asesores vres-14'!$A$1:$H$1009,3,0)</f>
        <v>-2.1926577772307203E-2</v>
      </c>
      <c r="D502" s="24">
        <f>VLOOKUP(A502,'Asesores Vres-57'!$A$1:$H$987,3,0)</f>
        <v>-2.1513314091279837E-2</v>
      </c>
      <c r="E502" s="24">
        <f>VLOOKUP(A502,'Asesores Vres-58'!$A$1:$H$986,3,0)</f>
        <v>-1.9752600630777873E-2</v>
      </c>
      <c r="F502" s="24">
        <f>VLOOKUP($A502,'Helm-81'!$A$1:$H$697,3,0)</f>
        <v>-1.3129792622440828E-2</v>
      </c>
      <c r="G502" s="24">
        <f>VLOOKUP($A502,'Alianza-4'!$A$1:$H$1012,3,0)</f>
        <v>-1.7015793507017551E-2</v>
      </c>
      <c r="H502" s="24">
        <f>VLOOKUP($A502,'Serfinco-27'!$A$1:$H$983,3,0)</f>
        <v>-1.8473701590918407E-2</v>
      </c>
      <c r="I502" s="24">
        <f>VLOOKUP($A502,'Correval-19677'!$A$1:$H$1070,3,0)</f>
        <v>-1.9778272765701984E-2</v>
      </c>
      <c r="J502" s="24">
        <f>VLOOKUP($A502,'Ultabursatil-392'!$A$1:$H$1545,3,0)</f>
        <v>-1.4598510597497507E-2</v>
      </c>
      <c r="K502" s="24">
        <f>VLOOKUP($A502,'Corredores-5'!$A$1:$H$1257,3,0)</f>
        <v>-1.9605550463311791E-2</v>
      </c>
      <c r="L502" s="27">
        <f>VLOOKUP(A502,'Bancolombia-592'!$A$1:$H$677,3,0)</f>
        <v>-1.8022279546264286E-2</v>
      </c>
      <c r="M502" s="24">
        <f>VLOOKUP($A502,'ByR-2'!$A$1:$H$1035,3,0)</f>
        <v>-2.174649245746605E-2</v>
      </c>
    </row>
    <row r="503" spans="1:13" s="25" customFormat="1" ht="12">
      <c r="A503" s="23">
        <v>41044</v>
      </c>
      <c r="B503" s="24">
        <f>VLOOKUP(A503,'Afin - 47'!$A$1:$H$695,3,0)</f>
        <v>1.6388151860202067E-4</v>
      </c>
      <c r="C503" s="24">
        <f>VLOOKUP(A503,'Asesores vres-14'!$A$1:$H$1009,3,0)</f>
        <v>-7.3055387529845474E-3</v>
      </c>
      <c r="D503" s="24">
        <f>VLOOKUP(A503,'Asesores Vres-57'!$A$1:$H$987,3,0)</f>
        <v>-6.9568120705663997E-3</v>
      </c>
      <c r="E503" s="24">
        <f>VLOOKUP(A503,'Asesores Vres-58'!$A$1:$H$986,3,0)</f>
        <v>-3.7560569011835998E-3</v>
      </c>
      <c r="F503" s="24">
        <f>VLOOKUP($A503,'Helm-81'!$A$1:$H$697,3,0)</f>
        <v>-2.2346553955392904E-4</v>
      </c>
      <c r="G503" s="24">
        <f>VLOOKUP($A503,'Alianza-4'!$A$1:$H$1012,3,0)</f>
        <v>3.1630063807168486E-3</v>
      </c>
      <c r="H503" s="24">
        <f>VLOOKUP($A503,'Serfinco-27'!$A$1:$H$983,3,0)</f>
        <v>-3.4181595086479805E-3</v>
      </c>
      <c r="I503" s="24">
        <f>VLOOKUP($A503,'Correval-19677'!$A$1:$H$1070,3,0)</f>
        <v>-2.29604869685624E-3</v>
      </c>
      <c r="J503" s="24">
        <f>VLOOKUP($A503,'Ultabursatil-392'!$A$1:$H$1545,3,0)</f>
        <v>-2.876140276442265E-3</v>
      </c>
      <c r="K503" s="24">
        <f>VLOOKUP($A503,'Corredores-5'!$A$1:$H$1257,3,0)</f>
        <v>-2.6423554266837407E-3</v>
      </c>
      <c r="L503" s="27">
        <f>VLOOKUP(A503,'Bancolombia-592'!$A$1:$H$677,3,0)</f>
        <v>-2.9048074319430787E-3</v>
      </c>
      <c r="M503" s="24">
        <f>VLOOKUP($A503,'ByR-2'!$A$1:$H$1035,3,0)</f>
        <v>-4.4413034871119122E-3</v>
      </c>
    </row>
    <row r="504" spans="1:13" s="25" customFormat="1" ht="12">
      <c r="A504" s="23">
        <v>41045</v>
      </c>
      <c r="B504" s="24">
        <f>VLOOKUP(A504,'Afin - 47'!$A$1:$H$695,3,0)</f>
        <v>-2.125264542166059E-3</v>
      </c>
      <c r="C504" s="24">
        <f>VLOOKUP(A504,'Asesores vres-14'!$A$1:$H$1009,3,0)</f>
        <v>-3.10783999016334E-3</v>
      </c>
      <c r="D504" s="24">
        <f>VLOOKUP(A504,'Asesores Vres-57'!$A$1:$H$987,3,0)</f>
        <v>-3.633580675224902E-3</v>
      </c>
      <c r="E504" s="24">
        <f>VLOOKUP(A504,'Asesores Vres-58'!$A$1:$H$986,3,0)</f>
        <v>2.0417845101609422E-3</v>
      </c>
      <c r="F504" s="24">
        <f>VLOOKUP($A504,'Helm-81'!$A$1:$H$697,3,0)</f>
        <v>-4.0653754911496665E-3</v>
      </c>
      <c r="G504" s="24">
        <f>VLOOKUP($A504,'Alianza-4'!$A$1:$H$1012,3,0)</f>
        <v>1.6455623070464212E-3</v>
      </c>
      <c r="H504" s="24">
        <f>VLOOKUP($A504,'Serfinco-27'!$A$1:$H$983,3,0)</f>
        <v>1.2133633967089095E-3</v>
      </c>
      <c r="I504" s="24">
        <f>VLOOKUP($A504,'Correval-19677'!$A$1:$H$1070,3,0)</f>
        <v>3.1441991820165549E-3</v>
      </c>
      <c r="J504" s="24">
        <f>VLOOKUP($A504,'Ultabursatil-392'!$A$1:$H$1545,3,0)</f>
        <v>1.7008525745565474E-3</v>
      </c>
      <c r="K504" s="24">
        <f>VLOOKUP($A504,'Corredores-5'!$A$1:$H$1257,3,0)</f>
        <v>2.2313288449055915E-3</v>
      </c>
      <c r="L504" s="27">
        <f>VLOOKUP(A504,'Bancolombia-592'!$A$1:$H$677,3,0)</f>
        <v>-1.5277732649535418E-3</v>
      </c>
      <c r="M504" s="24">
        <f>VLOOKUP($A504,'ByR-2'!$A$1:$H$1035,3,0)</f>
        <v>-1.4974880409135225E-5</v>
      </c>
    </row>
    <row r="505" spans="1:13" s="25" customFormat="1" ht="12">
      <c r="A505" s="23">
        <v>41046</v>
      </c>
      <c r="B505" s="24">
        <f>VLOOKUP(A505,'Afin - 47'!$A$1:$H$695,3,0)</f>
        <v>-1.200369300122168E-2</v>
      </c>
      <c r="C505" s="24">
        <f>VLOOKUP(A505,'Asesores vres-14'!$A$1:$H$1009,3,0)</f>
        <v>-1.6243112815289382E-2</v>
      </c>
      <c r="D505" s="24">
        <f>VLOOKUP(A505,'Asesores Vres-57'!$A$1:$H$987,3,0)</f>
        <v>-1.7257334488832109E-2</v>
      </c>
      <c r="E505" s="24">
        <f>VLOOKUP(A505,'Asesores Vres-58'!$A$1:$H$986,3,0)</f>
        <v>-1.44371015656382E-2</v>
      </c>
      <c r="F505" s="24">
        <f>VLOOKUP($A505,'Helm-81'!$A$1:$H$697,3,0)</f>
        <v>-2.168057843596698E-2</v>
      </c>
      <c r="G505" s="24">
        <f>VLOOKUP($A505,'Alianza-4'!$A$1:$H$1012,3,0)</f>
        <v>-1.0278287296569247E-2</v>
      </c>
      <c r="H505" s="24">
        <f>VLOOKUP($A505,'Serfinco-27'!$A$1:$H$983,3,0)</f>
        <v>-1.4475500110470791E-2</v>
      </c>
      <c r="I505" s="24">
        <f>VLOOKUP($A505,'Correval-19677'!$A$1:$H$1070,3,0)</f>
        <v>-1.4325377830596944E-2</v>
      </c>
      <c r="J505" s="24">
        <f>VLOOKUP($A505,'Ultabursatil-392'!$A$1:$H$1545,3,0)</f>
        <v>-1.2166983468064812E-2</v>
      </c>
      <c r="K505" s="24">
        <f>VLOOKUP($A505,'Corredores-5'!$A$1:$H$1257,3,0)</f>
        <v>-1.5308068226644633E-2</v>
      </c>
      <c r="L505" s="27">
        <f>VLOOKUP(A505,'Bancolombia-592'!$A$1:$H$677,3,0)</f>
        <v>-1.2563540880884251E-2</v>
      </c>
      <c r="M505" s="24">
        <f>VLOOKUP($A505,'ByR-2'!$A$1:$H$1035,3,0)</f>
        <v>-1.4667451672823385E-2</v>
      </c>
    </row>
    <row r="506" spans="1:13" s="25" customFormat="1" ht="12">
      <c r="A506" s="23">
        <v>41047</v>
      </c>
      <c r="B506" s="24">
        <f>VLOOKUP(A506,'Afin - 47'!$A$1:$H$695,3,0)</f>
        <v>4.5598368279967418E-3</v>
      </c>
      <c r="C506" s="24">
        <f>VLOOKUP(A506,'Asesores vres-14'!$A$1:$H$1009,3,0)</f>
        <v>6.7378731166850775E-3</v>
      </c>
      <c r="D506" s="24">
        <f>VLOOKUP(A506,'Asesores Vres-57'!$A$1:$H$987,3,0)</f>
        <v>7.2552474584982492E-3</v>
      </c>
      <c r="E506" s="24">
        <f>VLOOKUP(A506,'Asesores Vres-58'!$A$1:$H$986,3,0)</f>
        <v>3.9826003754990704E-3</v>
      </c>
      <c r="F506" s="24">
        <f>VLOOKUP($A506,'Helm-81'!$A$1:$H$697,3,0)</f>
        <v>5.2340947331650347E-3</v>
      </c>
      <c r="G506" s="24">
        <f>VLOOKUP($A506,'Alianza-4'!$A$1:$H$1012,3,0)</f>
        <v>1.8259307438063829E-3</v>
      </c>
      <c r="H506" s="24">
        <f>VLOOKUP($A506,'Serfinco-27'!$A$1:$H$983,3,0)</f>
        <v>4.3795845720219955E-3</v>
      </c>
      <c r="I506" s="24">
        <f>VLOOKUP($A506,'Correval-19677'!$A$1:$H$1070,3,0)</f>
        <v>4.4995370994773852E-3</v>
      </c>
      <c r="J506" s="24">
        <f>VLOOKUP($A506,'Ultabursatil-392'!$A$1:$H$1545,3,0)</f>
        <v>2.7682996809298061E-3</v>
      </c>
      <c r="K506" s="24">
        <f>VLOOKUP($A506,'Corredores-5'!$A$1:$H$1257,3,0)</f>
        <v>4.6767296665553276E-3</v>
      </c>
      <c r="L506" s="27">
        <f>VLOOKUP(A506,'Bancolombia-592'!$A$1:$H$677,3,0)</f>
        <v>4.4002254224336625E-3</v>
      </c>
      <c r="M506" s="24">
        <f>VLOOKUP($A506,'ByR-2'!$A$1:$H$1035,3,0)</f>
        <v>6.0190034749577435E-3</v>
      </c>
    </row>
    <row r="507" spans="1:13" s="25" customFormat="1" ht="12">
      <c r="A507" s="23">
        <v>41048</v>
      </c>
      <c r="B507" s="24">
        <f>VLOOKUP(A507,'Afin - 47'!$A$1:$H$695,3,0)</f>
        <v>-9.4094439236485072E-5</v>
      </c>
      <c r="C507" s="24">
        <f>VLOOKUP(A507,'Asesores vres-14'!$A$1:$H$1009,3,0)</f>
        <v>-5.0421868253609997E-5</v>
      </c>
      <c r="D507" s="24">
        <f>VLOOKUP(A507,'Asesores Vres-57'!$A$1:$H$987,3,0)</f>
        <v>-5.6359442436906238E-5</v>
      </c>
      <c r="E507" s="24">
        <f>VLOOKUP(A507,'Asesores Vres-58'!$A$1:$H$986,3,0)</f>
        <v>-5.7965628281413567E-5</v>
      </c>
      <c r="F507" s="24">
        <f>VLOOKUP($A507,'Helm-81'!$A$1:$H$697,3,0)</f>
        <v>-7.9893136180408369E-5</v>
      </c>
      <c r="G507" s="24">
        <f>VLOOKUP($A507,'Alianza-4'!$A$1:$H$1012,3,0)</f>
        <v>-3.4246336259309484E-5</v>
      </c>
      <c r="H507" s="24">
        <f>VLOOKUP($A507,'Serfinco-27'!$A$1:$H$983,3,0)</f>
        <v>-1.0225695930929772E-4</v>
      </c>
      <c r="I507" s="24">
        <f>VLOOKUP($A507,'Correval-19677'!$A$1:$H$1070,3,0)</f>
        <v>-1.0249020887571538E-4</v>
      </c>
      <c r="J507" s="24">
        <f>VLOOKUP($A507,'Ultabursatil-392'!$A$1:$H$1545,3,0)</f>
        <v>-9.5630226233191188E-5</v>
      </c>
      <c r="K507" s="24">
        <f>VLOOKUP($A507,'Corredores-5'!$A$1:$H$1257,3,0)</f>
        <v>-1.3698411961734431E-4</v>
      </c>
      <c r="L507" s="27">
        <f>VLOOKUP(A507,'Bancolombia-592'!$A$1:$H$677,3,0)</f>
        <v>-7.476300224465981E-5</v>
      </c>
      <c r="M507" s="24">
        <f>VLOOKUP($A507,'ByR-2'!$A$1:$H$1035,3,0)</f>
        <v>-8.1485575775968241E-5</v>
      </c>
    </row>
    <row r="508" spans="1:13" s="25" customFormat="1" ht="12">
      <c r="A508" s="23">
        <v>41049</v>
      </c>
      <c r="B508" s="24">
        <f>VLOOKUP(A508,'Afin - 47'!$A$1:$H$695,3,0)</f>
        <v>-9.4091058324934784E-5</v>
      </c>
      <c r="C508" s="24">
        <f>VLOOKUP(A508,'Asesores vres-14'!$A$1:$H$1009,3,0)</f>
        <v>-5.042195570083032E-5</v>
      </c>
      <c r="D508" s="24">
        <f>VLOOKUP(A508,'Asesores Vres-57'!$A$1:$H$987,3,0)</f>
        <v>-5.6359552312839758E-5</v>
      </c>
      <c r="E508" s="24">
        <f>VLOOKUP(A508,'Asesores Vres-58'!$A$1:$H$986,3,0)</f>
        <v>-5.7966209621647067E-5</v>
      </c>
      <c r="F508" s="24">
        <f>VLOOKUP($A508,'Helm-81'!$A$1:$H$697,3,0)</f>
        <v>-7.9887469174415169E-5</v>
      </c>
      <c r="G508" s="24">
        <f>VLOOKUP($A508,'Alianza-4'!$A$1:$H$1012,3,0)</f>
        <v>-3.4244676748653881E-5</v>
      </c>
      <c r="H508" s="24">
        <f>VLOOKUP($A508,'Serfinco-27'!$A$1:$H$983,3,0)</f>
        <v>-1.0225566066167478E-4</v>
      </c>
      <c r="I508" s="24">
        <f>VLOOKUP($A508,'Correval-19677'!$A$1:$H$1070,3,0)</f>
        <v>-1.0248836814006386E-4</v>
      </c>
      <c r="J508" s="24">
        <f>VLOOKUP($A508,'Ultabursatil-392'!$A$1:$H$1545,3,0)</f>
        <v>-9.56294850537387E-5</v>
      </c>
      <c r="K508" s="24">
        <f>VLOOKUP($A508,'Corredores-5'!$A$1:$H$1257,3,0)</f>
        <v>-1.4254755587493907E-4</v>
      </c>
      <c r="L508" s="27">
        <f>VLOOKUP(A508,'Bancolombia-592'!$A$1:$H$677,3,0)</f>
        <v>-7.4762454788877944E-5</v>
      </c>
      <c r="M508" s="24">
        <f>VLOOKUP($A508,'ByR-2'!$A$1:$H$1035,3,0)</f>
        <v>-8.1485695576332355E-5</v>
      </c>
    </row>
    <row r="509" spans="1:13" s="25" customFormat="1" ht="12">
      <c r="A509" s="23">
        <v>41050</v>
      </c>
      <c r="B509" s="24">
        <f>VLOOKUP(A509,'Afin - 47'!$A$1:$H$695,3,0)</f>
        <v>-9.4087763659247975E-5</v>
      </c>
      <c r="C509" s="24">
        <f>VLOOKUP(A509,'Asesores vres-14'!$A$1:$H$1009,3,0)</f>
        <v>-5.0422117431911274E-5</v>
      </c>
      <c r="D509" s="24">
        <f>VLOOKUP(A509,'Asesores Vres-57'!$A$1:$H$987,3,0)</f>
        <v>-5.6359733350851522E-5</v>
      </c>
      <c r="E509" s="24">
        <f>VLOOKUP(A509,'Asesores Vres-58'!$A$1:$H$986,3,0)</f>
        <v>-5.7966890119111137E-5</v>
      </c>
      <c r="F509" s="24">
        <f>VLOOKUP($A509,'Helm-81'!$A$1:$H$697,3,0)</f>
        <v>-7.9881800300209542E-5</v>
      </c>
      <c r="G509" s="24">
        <f>VLOOKUP($A509,'Alianza-4'!$A$1:$H$1012,3,0)</f>
        <v>-3.4243118186630124E-5</v>
      </c>
      <c r="H509" s="24">
        <f>VLOOKUP($A509,'Serfinco-27'!$A$1:$H$983,3,0)</f>
        <v>-1.0225447960831396E-4</v>
      </c>
      <c r="I509" s="24">
        <f>VLOOKUP($A509,'Correval-19677'!$A$1:$H$1070,3,0)</f>
        <v>-1.024866578185372E-4</v>
      </c>
      <c r="J509" s="24">
        <f>VLOOKUP($A509,'Ultabursatil-392'!$A$1:$H$1545,3,0)</f>
        <v>-9.5629468522340745E-5</v>
      </c>
      <c r="K509" s="24">
        <f>VLOOKUP($A509,'Corredores-5'!$A$1:$H$1257,3,0)</f>
        <v>-1.4255708322232557E-4</v>
      </c>
      <c r="L509" s="27">
        <f>VLOOKUP(A509,'Bancolombia-592'!$A$1:$H$677,3,0)</f>
        <v>-7.4761906792024794E-5</v>
      </c>
      <c r="M509" s="24">
        <f>VLOOKUP($A509,'ByR-2'!$A$1:$H$1035,3,0)</f>
        <v>-8.1485705265288265E-5</v>
      </c>
    </row>
    <row r="510" spans="1:13" s="25" customFormat="1" ht="12">
      <c r="A510" s="23">
        <v>41051</v>
      </c>
      <c r="B510" s="24">
        <f>VLOOKUP(A510,'Afin - 47'!$A$1:$H$695,3,0)</f>
        <v>5.3298716774347818E-3</v>
      </c>
      <c r="C510" s="24">
        <f>VLOOKUP(A510,'Asesores vres-14'!$A$1:$H$1009,3,0)</f>
        <v>1.3199297005785414E-2</v>
      </c>
      <c r="D510" s="24">
        <f>VLOOKUP(A510,'Asesores Vres-57'!$A$1:$H$987,3,0)</f>
        <v>1.3332973376545957E-2</v>
      </c>
      <c r="E510" s="24">
        <f>VLOOKUP(A510,'Asesores Vres-58'!$A$1:$H$986,3,0)</f>
        <v>9.7305703121247696E-3</v>
      </c>
      <c r="F510" s="24">
        <f>VLOOKUP($A510,'Helm-81'!$A$1:$H$697,3,0)</f>
        <v>1.2533220609598357E-2</v>
      </c>
      <c r="G510" s="24">
        <f>VLOOKUP($A510,'Alianza-4'!$A$1:$H$1012,3,0)</f>
        <v>4.9900523586038264E-3</v>
      </c>
      <c r="H510" s="24">
        <f>VLOOKUP($A510,'Serfinco-27'!$A$1:$H$983,3,0)</f>
        <v>8.3221236589601354E-3</v>
      </c>
      <c r="I510" s="24">
        <f>VLOOKUP($A510,'Correval-19677'!$A$1:$H$1070,3,0)</f>
        <v>8.5502859641967462E-3</v>
      </c>
      <c r="J510" s="24">
        <f>VLOOKUP($A510,'Ultabursatil-392'!$A$1:$H$1545,3,0)</f>
        <v>5.2640791535223256E-3</v>
      </c>
      <c r="K510" s="24">
        <f>VLOOKUP($A510,'Corredores-5'!$A$1:$H$1257,3,0)</f>
        <v>8.5053947296775609E-3</v>
      </c>
      <c r="L510" s="27">
        <f>VLOOKUP(A510,'Bancolombia-592'!$A$1:$H$677,3,0)</f>
        <v>8.527620521956979E-3</v>
      </c>
      <c r="M510" s="24">
        <f>VLOOKUP($A510,'ByR-2'!$A$1:$H$1035,3,0)</f>
        <v>1.8994955863392508E-2</v>
      </c>
    </row>
    <row r="511" spans="1:13" s="25" customFormat="1" ht="12">
      <c r="A511" s="23">
        <v>41052</v>
      </c>
      <c r="B511" s="24">
        <f>VLOOKUP(A511,'Afin - 47'!$A$1:$H$695,3,0)</f>
        <v>-3.747291566998723E-3</v>
      </c>
      <c r="C511" s="24">
        <f>VLOOKUP(A511,'Asesores vres-14'!$A$1:$H$1009,3,0)</f>
        <v>-4.5841353879412213E-3</v>
      </c>
      <c r="D511" s="24">
        <f>VLOOKUP(A511,'Asesores Vres-57'!$A$1:$H$987,3,0)</f>
        <v>-4.589846018663234E-3</v>
      </c>
      <c r="E511" s="24">
        <f>VLOOKUP(A511,'Asesores Vres-58'!$A$1:$H$986,3,0)</f>
        <v>-2.9802242978034599E-3</v>
      </c>
      <c r="F511" s="24">
        <f>VLOOKUP($A511,'Helm-81'!$A$1:$H$697,3,0)</f>
        <v>-1.2866392967365433E-3</v>
      </c>
      <c r="G511" s="24">
        <f>VLOOKUP($A511,'Alianza-4'!$A$1:$H$1012,3,0)</f>
        <v>-3.9974680681972787E-4</v>
      </c>
      <c r="H511" s="24">
        <f>VLOOKUP($A511,'Serfinco-27'!$A$1:$H$983,3,0)</f>
        <v>-2.5642375965098567E-3</v>
      </c>
      <c r="I511" s="24">
        <f>VLOOKUP($A511,'Correval-19677'!$A$1:$H$1070,3,0)</f>
        <v>-1.1361449670212256E-3</v>
      </c>
      <c r="J511" s="24">
        <f>VLOOKUP($A511,'Ultabursatil-392'!$A$1:$H$1545,3,0)</f>
        <v>-3.8699247204224726E-4</v>
      </c>
      <c r="K511" s="24">
        <f>VLOOKUP($A511,'Corredores-5'!$A$1:$H$1257,3,0)</f>
        <v>-3.9923753595774688E-3</v>
      </c>
      <c r="L511" s="27">
        <f>VLOOKUP(A511,'Bancolombia-592'!$A$1:$H$677,3,0)</f>
        <v>-4.1585506869605358E-3</v>
      </c>
      <c r="M511" s="24">
        <f>VLOOKUP($A511,'ByR-2'!$A$1:$H$1035,3,0)</f>
        <v>-4.3676235541753195E-3</v>
      </c>
    </row>
    <row r="512" spans="1:13" s="25" customFormat="1" ht="12">
      <c r="A512" s="23">
        <v>41053</v>
      </c>
      <c r="B512" s="24">
        <f>VLOOKUP(A512,'Afin - 47'!$A$1:$H$695,3,0)</f>
        <v>1.6980285545209427E-3</v>
      </c>
      <c r="C512" s="24">
        <f>VLOOKUP(A512,'Asesores vres-14'!$A$1:$H$1009,3,0)</f>
        <v>-4.3147160818038611E-3</v>
      </c>
      <c r="D512" s="24">
        <f>VLOOKUP(A512,'Asesores Vres-57'!$A$1:$H$987,3,0)</f>
        <v>-6.0637624764792175E-3</v>
      </c>
      <c r="E512" s="24">
        <f>VLOOKUP(A512,'Asesores Vres-58'!$A$1:$H$986,3,0)</f>
        <v>-4.2525089413157765E-3</v>
      </c>
      <c r="F512" s="24">
        <f>VLOOKUP($A512,'Helm-81'!$A$1:$H$697,3,0)</f>
        <v>-2.1157539008864974E-2</v>
      </c>
      <c r="G512" s="24">
        <f>VLOOKUP($A512,'Alianza-4'!$A$1:$H$1012,3,0)</f>
        <v>-3.6230815612812071E-3</v>
      </c>
      <c r="H512" s="24">
        <f>VLOOKUP($A512,'Serfinco-27'!$A$1:$H$983,3,0)</f>
        <v>-1.2889057566709563E-3</v>
      </c>
      <c r="I512" s="24">
        <f>VLOOKUP($A512,'Correval-19677'!$A$1:$H$1070,3,0)</f>
        <v>-6.2414627585578629E-3</v>
      </c>
      <c r="J512" s="24">
        <f>VLOOKUP($A512,'Ultabursatil-392'!$A$1:$H$1545,3,0)</f>
        <v>-1.8899960818056076E-3</v>
      </c>
      <c r="K512" s="24">
        <f>VLOOKUP($A512,'Corredores-5'!$A$1:$H$1257,3,0)</f>
        <v>-1.991169405832108E-3</v>
      </c>
      <c r="L512" s="27">
        <f>VLOOKUP(A512,'Bancolombia-592'!$A$1:$H$677,3,0)</f>
        <v>1.7844173840428918E-3</v>
      </c>
      <c r="M512" s="24">
        <f>VLOOKUP($A512,'ByR-2'!$A$1:$H$1035,3,0)</f>
        <v>-1.8963927680674397E-4</v>
      </c>
    </row>
    <row r="513" spans="1:13" s="25" customFormat="1" ht="12">
      <c r="A513" s="23">
        <v>41054</v>
      </c>
      <c r="B513" s="24">
        <f>VLOOKUP(A513,'Afin - 47'!$A$1:$H$695,3,0)</f>
        <v>-4.7666514278680606E-4</v>
      </c>
      <c r="C513" s="24">
        <f>VLOOKUP(A513,'Asesores vres-14'!$A$1:$H$1009,3,0)</f>
        <v>1.3103354443262146E-3</v>
      </c>
      <c r="D513" s="24">
        <f>VLOOKUP(A513,'Asesores Vres-57'!$A$1:$H$987,3,0)</f>
        <v>2.1935151281848261E-3</v>
      </c>
      <c r="E513" s="24">
        <f>VLOOKUP(A513,'Asesores Vres-58'!$A$1:$H$986,3,0)</f>
        <v>-4.0244135651812092E-3</v>
      </c>
      <c r="F513" s="24">
        <f>VLOOKUP($A513,'Helm-81'!$A$1:$H$697,3,0)</f>
        <v>5.8843310788750493E-3</v>
      </c>
      <c r="G513" s="24">
        <f>VLOOKUP($A513,'Alianza-4'!$A$1:$H$1012,3,0)</f>
        <v>-1.613605383042016E-3</v>
      </c>
      <c r="H513" s="24">
        <f>VLOOKUP($A513,'Serfinco-27'!$A$1:$H$983,3,0)</f>
        <v>-1.9516442076659556E-3</v>
      </c>
      <c r="I513" s="24">
        <f>VLOOKUP($A513,'Correval-19677'!$A$1:$H$1070,3,0)</f>
        <v>-3.1225904236550795E-3</v>
      </c>
      <c r="J513" s="24">
        <f>VLOOKUP($A513,'Ultabursatil-392'!$A$1:$H$1545,3,0)</f>
        <v>-2.6641879423843001E-3</v>
      </c>
      <c r="K513" s="24">
        <f>VLOOKUP($A513,'Corredores-5'!$A$1:$H$1257,3,0)</f>
        <v>-4.1044472360069438E-3</v>
      </c>
      <c r="L513" s="27">
        <f>VLOOKUP(A513,'Bancolombia-592'!$A$1:$H$677,3,0)</f>
        <v>-4.2174117196703362E-3</v>
      </c>
      <c r="M513" s="24">
        <f>VLOOKUP($A513,'ByR-2'!$A$1:$H$1035,3,0)</f>
        <v>-2.5850535443344117E-3</v>
      </c>
    </row>
    <row r="514" spans="1:13" s="25" customFormat="1" ht="12">
      <c r="A514" s="23">
        <v>41055</v>
      </c>
      <c r="B514" s="24">
        <f>VLOOKUP(A514,'Afin - 47'!$A$1:$H$695,3,0)</f>
        <v>-1.0639775373613859E-4</v>
      </c>
      <c r="C514" s="24">
        <f>VLOOKUP(A514,'Asesores vres-14'!$A$1:$H$1009,3,0)</f>
        <v>-4.8994770428599178E-5</v>
      </c>
      <c r="D514" s="24">
        <f>VLOOKUP(A514,'Asesores Vres-57'!$A$1:$H$987,3,0)</f>
        <v>-5.3933475301709415E-5</v>
      </c>
      <c r="E514" s="24">
        <f>VLOOKUP(A514,'Asesores Vres-58'!$A$1:$H$986,3,0)</f>
        <v>-5.1748141278533848E-5</v>
      </c>
      <c r="F514" s="24">
        <f>VLOOKUP($A514,'Helm-81'!$A$1:$H$697,3,0)</f>
        <v>-7.9907026437676693E-5</v>
      </c>
      <c r="G514" s="24">
        <f>VLOOKUP($A514,'Alianza-4'!$A$1:$H$1012,3,0)</f>
        <v>-6.9945208332801486E-5</v>
      </c>
      <c r="H514" s="24">
        <f>VLOOKUP($A514,'Serfinco-27'!$A$1:$H$983,3,0)</f>
        <v>-1.0162692831104855E-4</v>
      </c>
      <c r="I514" s="24">
        <f>VLOOKUP($A514,'Correval-19677'!$A$1:$H$1070,3,0)</f>
        <v>-1.0260745131007766E-4</v>
      </c>
      <c r="J514" s="24">
        <f>VLOOKUP($A514,'Ultabursatil-392'!$A$1:$H$1545,3,0)</f>
        <v>-1.0256012654025268E-4</v>
      </c>
      <c r="K514" s="24">
        <f>VLOOKUP($A514,'Corredores-5'!$A$1:$H$1257,3,0)</f>
        <v>-1.3993374440937696E-4</v>
      </c>
      <c r="L514" s="27">
        <f>VLOOKUP(A514,'Bancolombia-592'!$A$1:$H$677,3,0)</f>
        <v>-8.2191788640528722E-5</v>
      </c>
      <c r="M514" s="24">
        <f>VLOOKUP($A514,'ByR-2'!$A$1:$H$1035,3,0)</f>
        <v>-8.1482058483489173E-5</v>
      </c>
    </row>
    <row r="515" spans="1:13" s="25" customFormat="1" ht="12">
      <c r="A515" s="23">
        <v>41056</v>
      </c>
      <c r="B515" s="24">
        <f>VLOOKUP(A515,'Afin - 47'!$A$1:$H$695,3,0)</f>
        <v>-1.0639748494806263E-4</v>
      </c>
      <c r="C515" s="24">
        <f>VLOOKUP(A515,'Asesores vres-14'!$A$1:$H$1009,3,0)</f>
        <v>-4.8994877093040584E-5</v>
      </c>
      <c r="D515" s="24">
        <f>VLOOKUP(A515,'Asesores Vres-57'!$A$1:$H$987,3,0)</f>
        <v>-5.3933615590361204E-5</v>
      </c>
      <c r="E515" s="24">
        <f>VLOOKUP(A515,'Asesores Vres-58'!$A$1:$H$986,3,0)</f>
        <v>-5.1748333776556246E-5</v>
      </c>
      <c r="F515" s="24">
        <f>VLOOKUP($A515,'Helm-81'!$A$1:$H$697,3,0)</f>
        <v>-7.9901448643342616E-5</v>
      </c>
      <c r="G515" s="24">
        <f>VLOOKUP($A515,'Alianza-4'!$A$1:$H$1012,3,0)</f>
        <v>-6.9944532956936619E-5</v>
      </c>
      <c r="H515" s="24">
        <f>VLOOKUP($A515,'Serfinco-27'!$A$1:$H$983,3,0)</f>
        <v>-1.0162563062522391E-4</v>
      </c>
      <c r="I515" s="24">
        <f>VLOOKUP($A515,'Correval-19677'!$A$1:$H$1070,3,0)</f>
        <v>-1.0260573831104888E-4</v>
      </c>
      <c r="J515" s="24">
        <f>VLOOKUP($A515,'Ultabursatil-392'!$A$1:$H$1545,3,0)</f>
        <v>-1.025620290043722E-4</v>
      </c>
      <c r="K515" s="24">
        <f>VLOOKUP($A515,'Corredores-5'!$A$1:$H$1257,3,0)</f>
        <v>-1.4306975748368337E-4</v>
      </c>
      <c r="L515" s="27">
        <f>VLOOKUP(A515,'Bancolombia-592'!$A$1:$H$677,3,0)</f>
        <v>-7.1189797543992327E-5</v>
      </c>
      <c r="M515" s="24">
        <f>VLOOKUP($A515,'ByR-2'!$A$1:$H$1035,3,0)</f>
        <v>-8.1482251733962021E-5</v>
      </c>
    </row>
    <row r="516" spans="1:13" s="25" customFormat="1" ht="12">
      <c r="A516" s="23">
        <v>41057</v>
      </c>
      <c r="B516" s="24">
        <f>VLOOKUP(A516,'Afin - 47'!$A$1:$H$695,3,0)</f>
        <v>-3.9362138745113864E-4</v>
      </c>
      <c r="C516" s="24">
        <f>VLOOKUP(A516,'Asesores vres-14'!$A$1:$H$1009,3,0)</f>
        <v>-2.2556799725099224E-3</v>
      </c>
      <c r="D516" s="24">
        <f>VLOOKUP(A516,'Asesores Vres-57'!$A$1:$H$987,3,0)</f>
        <v>-3.0339477891721286E-3</v>
      </c>
      <c r="E516" s="24">
        <f>VLOOKUP(A516,'Asesores Vres-58'!$A$1:$H$986,3,0)</f>
        <v>-7.163800694953407E-3</v>
      </c>
      <c r="F516" s="24">
        <f>VLOOKUP($A516,'Helm-81'!$A$1:$H$697,3,0)</f>
        <v>-1.3176588995647567E-2</v>
      </c>
      <c r="G516" s="24">
        <f>VLOOKUP($A516,'Alianza-4'!$A$1:$H$1012,3,0)</f>
        <v>-8.2548394346350779E-3</v>
      </c>
      <c r="H516" s="24">
        <f>VLOOKUP($A516,'Serfinco-27'!$A$1:$H$983,3,0)</f>
        <v>-4.4006380752865774E-3</v>
      </c>
      <c r="I516" s="24">
        <f>VLOOKUP($A516,'Correval-19677'!$A$1:$H$1070,3,0)</f>
        <v>-5.9112359691249937E-3</v>
      </c>
      <c r="J516" s="24">
        <f>VLOOKUP($A516,'Ultabursatil-392'!$A$1:$H$1545,3,0)</f>
        <v>-7.0011895357450608E-3</v>
      </c>
      <c r="K516" s="24">
        <f>VLOOKUP($A516,'Corredores-5'!$A$1:$H$1257,3,0)</f>
        <v>-4.8342363642259372E-3</v>
      </c>
      <c r="L516" s="27">
        <f>VLOOKUP(A516,'Bancolombia-592'!$A$1:$H$677,3,0)</f>
        <v>-4.8609891043613551E-3</v>
      </c>
      <c r="M516" s="24">
        <f>VLOOKUP($A516,'ByR-2'!$A$1:$H$1035,3,0)</f>
        <v>-6.5331100256682817E-3</v>
      </c>
    </row>
    <row r="517" spans="1:13" s="25" customFormat="1" ht="12">
      <c r="A517" s="23">
        <v>41058</v>
      </c>
      <c r="B517" s="24">
        <f>VLOOKUP(A517,'Afin - 47'!$A$1:$H$695,3,0)</f>
        <v>-1.9335897297905564E-3</v>
      </c>
      <c r="C517" s="24">
        <f>VLOOKUP(A517,'Asesores vres-14'!$A$1:$H$1009,3,0)</f>
        <v>1.3250011705095115E-2</v>
      </c>
      <c r="D517" s="24">
        <f>VLOOKUP(A517,'Asesores Vres-57'!$A$1:$H$987,3,0)</f>
        <v>1.5691264086438336E-2</v>
      </c>
      <c r="E517" s="24">
        <f>VLOOKUP(A517,'Asesores Vres-58'!$A$1:$H$986,3,0)</f>
        <v>6.5845304791945112E-3</v>
      </c>
      <c r="F517" s="24">
        <f>VLOOKUP($A517,'Helm-81'!$A$1:$H$697,3,0)</f>
        <v>3.3558939213499103E-2</v>
      </c>
      <c r="G517" s="24">
        <f>VLOOKUP($A517,'Alianza-4'!$A$1:$H$1012,3,0)</f>
        <v>1.1516971603192274E-3</v>
      </c>
      <c r="H517" s="24">
        <f>VLOOKUP($A517,'Serfinco-27'!$A$1:$H$983,3,0)</f>
        <v>3.5471496981054496E-3</v>
      </c>
      <c r="I517" s="24">
        <f>VLOOKUP($A517,'Correval-19677'!$A$1:$H$1070,3,0)</f>
        <v>6.7800224975692143E-3</v>
      </c>
      <c r="J517" s="24">
        <f>VLOOKUP($A517,'Ultabursatil-392'!$A$1:$H$1545,3,0)</f>
        <v>2.2926467179714637E-3</v>
      </c>
      <c r="K517" s="24">
        <f>VLOOKUP($A517,'Corredores-5'!$A$1:$H$1257,3,0)</f>
        <v>3.0999291277128346E-3</v>
      </c>
      <c r="L517" s="27">
        <f>VLOOKUP(A517,'Bancolombia-592'!$A$1:$H$677,3,0)</f>
        <v>3.9273422727846138E-3</v>
      </c>
      <c r="M517" s="24">
        <f>VLOOKUP($A517,'ByR-2'!$A$1:$H$1035,3,0)</f>
        <v>2.5864908979697995E-3</v>
      </c>
    </row>
    <row r="518" spans="1:13" s="25" customFormat="1" ht="12">
      <c r="A518" s="23">
        <v>41059</v>
      </c>
      <c r="B518" s="24">
        <f>VLOOKUP(A518,'Afin - 47'!$A$1:$H$695,3,0)</f>
        <v>-8.6295723476841196E-3</v>
      </c>
      <c r="C518" s="24">
        <f>VLOOKUP(A518,'Asesores vres-14'!$A$1:$H$1009,3,0)</f>
        <v>-1.6233890601703268E-2</v>
      </c>
      <c r="D518" s="24">
        <f>VLOOKUP(A518,'Asesores Vres-57'!$A$1:$H$987,3,0)</f>
        <v>-1.7041579752850384E-2</v>
      </c>
      <c r="E518" s="24">
        <f>VLOOKUP(A518,'Asesores Vres-58'!$A$1:$H$986,3,0)</f>
        <v>-1.110487074374575E-2</v>
      </c>
      <c r="F518" s="24">
        <f>VLOOKUP($A518,'Helm-81'!$A$1:$H$697,3,0)</f>
        <v>-1.3572823099095769E-2</v>
      </c>
      <c r="G518" s="24">
        <f>VLOOKUP($A518,'Alianza-4'!$A$1:$H$1012,3,0)</f>
        <v>-7.2872152457416394E-3</v>
      </c>
      <c r="H518" s="24">
        <f>VLOOKUP($A518,'Serfinco-27'!$A$1:$H$983,3,0)</f>
        <v>-1.1631112209758916E-2</v>
      </c>
      <c r="I518" s="24">
        <f>VLOOKUP($A518,'Correval-19677'!$A$1:$H$1070,3,0)</f>
        <v>-1.0549739163293301E-2</v>
      </c>
      <c r="J518" s="24">
        <f>VLOOKUP($A518,'Ultabursatil-392'!$A$1:$H$1545,3,0)</f>
        <v>-7.680589957163547E-3</v>
      </c>
      <c r="K518" s="24">
        <f>VLOOKUP($A518,'Corredores-5'!$A$1:$H$1257,3,0)</f>
        <v>-1.0602506469379793E-2</v>
      </c>
      <c r="L518" s="27">
        <f>VLOOKUP(A518,'Bancolombia-592'!$A$1:$H$677,3,0)</f>
        <v>-1.011715513022488E-2</v>
      </c>
      <c r="M518" s="24">
        <f>VLOOKUP($A518,'ByR-2'!$A$1:$H$1035,3,0)</f>
        <v>-7.6582546261013988E-3</v>
      </c>
    </row>
    <row r="519" spans="1:13" s="25" customFormat="1" ht="12">
      <c r="A519" s="23">
        <v>41060</v>
      </c>
      <c r="B519" s="24">
        <f>VLOOKUP(A519,'Afin - 47'!$A$1:$H$695,3,0)</f>
        <v>4.635789496902987E-3</v>
      </c>
      <c r="C519" s="24">
        <f>VLOOKUP(A519,'Asesores vres-14'!$A$1:$H$1009,3,0)</f>
        <v>1.3129013734792784E-2</v>
      </c>
      <c r="D519" s="24">
        <f>VLOOKUP(A519,'Asesores Vres-57'!$A$1:$H$987,3,0)</f>
        <v>1.3881552922882309E-2</v>
      </c>
      <c r="E519" s="24">
        <f>VLOOKUP(A519,'Asesores Vres-58'!$A$1:$H$986,3,0)</f>
        <v>1.9449746106835308E-2</v>
      </c>
      <c r="F519" s="24">
        <f>VLOOKUP($A519,'Helm-81'!$A$1:$H$697,3,0)</f>
        <v>1.8453450510995614E-2</v>
      </c>
      <c r="G519" s="24">
        <f>VLOOKUP($A519,'Alianza-4'!$A$1:$H$1012,3,0)</f>
        <v>1.4715559937304582E-2</v>
      </c>
      <c r="H519" s="24">
        <f>VLOOKUP($A519,'Serfinco-27'!$A$1:$H$983,3,0)</f>
        <v>1.3940160718621666E-2</v>
      </c>
      <c r="I519" s="24">
        <f>VLOOKUP($A519,'Correval-19677'!$A$1:$H$1070,3,0)</f>
        <v>1.8270374399644171E-2</v>
      </c>
      <c r="J519" s="24">
        <f>VLOOKUP($A519,'Ultabursatil-392'!$A$1:$H$1545,3,0)</f>
        <v>1.1435469645249354E-2</v>
      </c>
      <c r="K519" s="24">
        <f>VLOOKUP($A519,'Corredores-5'!$A$1:$H$1257,3,0)</f>
        <v>1.4257031123433468E-2</v>
      </c>
      <c r="L519" s="27">
        <f>VLOOKUP(A519,'Bancolombia-592'!$A$1:$H$677,3,0)</f>
        <v>1.4861448997400072E-2</v>
      </c>
      <c r="M519" s="24">
        <f>VLOOKUP($A519,'ByR-2'!$A$1:$H$1035,3,0)</f>
        <v>1.9453846640295581E-2</v>
      </c>
    </row>
    <row r="520" spans="1:13" s="25" customFormat="1" ht="12">
      <c r="A520" s="23">
        <v>41061</v>
      </c>
      <c r="B520" s="24">
        <f>VLOOKUP(A520,'Afin - 47'!$A$1:$H$695,3,0)</f>
        <v>-2.2450490900917587E-2</v>
      </c>
      <c r="C520" s="24">
        <f>VLOOKUP(A520,'Asesores vres-14'!$A$1:$H$1009,3,0)</f>
        <v>-3.0904979656706081E-2</v>
      </c>
      <c r="D520" s="24">
        <f>VLOOKUP(A520,'Asesores Vres-57'!$A$1:$H$987,3,0)</f>
        <v>-3.1236170762167201E-2</v>
      </c>
      <c r="E520" s="24">
        <f>VLOOKUP(A520,'Asesores Vres-58'!$A$1:$H$986,3,0)</f>
        <v>-2.6726791506890505E-2</v>
      </c>
      <c r="F520" s="24">
        <f>VLOOKUP($A520,'Helm-81'!$A$1:$H$697,3,0)</f>
        <v>-1.8960534598895851E-2</v>
      </c>
      <c r="G520" s="24">
        <f>VLOOKUP($A520,'Alianza-4'!$A$1:$H$1012,3,0)</f>
        <v>-1.7966324652984117E-2</v>
      </c>
      <c r="H520" s="24">
        <f>VLOOKUP($A520,'Serfinco-27'!$A$1:$H$983,3,0)</f>
        <v>-2.0901094096444982E-2</v>
      </c>
      <c r="I520" s="24">
        <f>VLOOKUP($A520,'Correval-19677'!$A$1:$H$1070,3,0)</f>
        <v>-2.5076981178650679E-2</v>
      </c>
      <c r="J520" s="24">
        <f>VLOOKUP($A520,'Ultabursatil-392'!$A$1:$H$1545,3,0)</f>
        <v>-1.6777619575095847E-2</v>
      </c>
      <c r="K520" s="24">
        <f>VLOOKUP($A520,'Corredores-5'!$A$1:$H$1257,3,0)</f>
        <v>-2.1393055290864604E-2</v>
      </c>
      <c r="L520" s="27">
        <f>VLOOKUP(A520,'Bancolombia-592'!$A$1:$H$677,3,0)</f>
        <v>-1.6384097639983518E-2</v>
      </c>
      <c r="M520" s="24">
        <f>VLOOKUP($A520,'ByR-2'!$A$1:$H$1035,3,0)</f>
        <v>-2.8791192271313281E-2</v>
      </c>
    </row>
    <row r="521" spans="1:13" s="25" customFormat="1" ht="12">
      <c r="A521" s="23">
        <v>41062</v>
      </c>
      <c r="B521" s="24">
        <f>VLOOKUP(A521,'Afin - 47'!$A$1:$H$695,3,0)</f>
        <v>-8.815271475814352E-5</v>
      </c>
      <c r="C521" s="24">
        <f>VLOOKUP(A521,'Asesores vres-14'!$A$1:$H$1009,3,0)</f>
        <v>-4.9055520353143099E-5</v>
      </c>
      <c r="D521" s="24">
        <f>VLOOKUP(A521,'Asesores Vres-57'!$A$1:$H$987,3,0)</f>
        <v>-5.409021369248535E-5</v>
      </c>
      <c r="E521" s="24">
        <f>VLOOKUP(A521,'Asesores Vres-58'!$A$1:$H$986,3,0)</f>
        <v>-5.2031190285547719E-5</v>
      </c>
      <c r="F521" s="24">
        <f>VLOOKUP($A521,'Helm-81'!$A$1:$H$697,3,0)</f>
        <v>-1.0073370960987962E-4</v>
      </c>
      <c r="G521" s="24">
        <f>VLOOKUP($A521,'Alianza-4'!$A$1:$H$1012,3,0)</f>
        <v>-5.9799064521658722E-5</v>
      </c>
      <c r="H521" s="24">
        <f>VLOOKUP($A521,'Serfinco-27'!$A$1:$H$983,3,0)</f>
        <v>-1.0210873178958935E-4</v>
      </c>
      <c r="I521" s="24">
        <f>VLOOKUP($A521,'Correval-19677'!$A$1:$H$1070,3,0)</f>
        <v>-1.0491466445814506E-4</v>
      </c>
      <c r="J521" s="24">
        <f>VLOOKUP($A521,'Ultabursatil-392'!$A$1:$H$1545,3,0)</f>
        <v>-6.6400665319720677E-5</v>
      </c>
      <c r="K521" s="24">
        <f>VLOOKUP($A521,'Corredores-5'!$A$1:$H$1257,3,0)</f>
        <v>-1.6257099886333216E-3</v>
      </c>
      <c r="L521" s="27">
        <f>VLOOKUP(A521,'Bancolombia-592'!$A$1:$H$677,3,0)</f>
        <v>-7.5776226591572343E-5</v>
      </c>
      <c r="M521" s="24">
        <f>VLOOKUP($A521,'ByR-2'!$A$1:$H$1035,3,0)</f>
        <v>-8.0986266608594332E-5</v>
      </c>
    </row>
    <row r="522" spans="1:13" s="25" customFormat="1" ht="12">
      <c r="A522" s="23">
        <v>41063</v>
      </c>
      <c r="B522" s="24">
        <f>VLOOKUP(A522,'Afin - 47'!$A$1:$H$695,3,0)</f>
        <v>-1.0663044032756144E-4</v>
      </c>
      <c r="C522" s="24">
        <f>VLOOKUP(A522,'Asesores vres-14'!$A$1:$H$1009,3,0)</f>
        <v>-4.9055577466699367E-5</v>
      </c>
      <c r="D522" s="24">
        <f>VLOOKUP(A522,'Asesores Vres-57'!$A$1:$H$987,3,0)</f>
        <v>-5.4090307306467042E-5</v>
      </c>
      <c r="E522" s="24">
        <f>VLOOKUP(A522,'Asesores Vres-58'!$A$1:$H$986,3,0)</f>
        <v>-5.203146404846875E-5</v>
      </c>
      <c r="F522" s="24">
        <f>VLOOKUP($A522,'Helm-81'!$A$1:$H$697,3,0)</f>
        <v>-1.0073252144478682E-4</v>
      </c>
      <c r="G522" s="24">
        <f>VLOOKUP($A522,'Alianza-4'!$A$1:$H$1012,3,0)</f>
        <v>-5.9797280156885155E-5</v>
      </c>
      <c r="H522" s="24">
        <f>VLOOKUP($A522,'Serfinco-27'!$A$1:$H$983,3,0)</f>
        <v>-1.0210738769365966E-4</v>
      </c>
      <c r="I522" s="24">
        <f>VLOOKUP($A522,'Correval-19677'!$A$1:$H$1070,3,0)</f>
        <v>-1.0491348630448509E-4</v>
      </c>
      <c r="J522" s="24">
        <f>VLOOKUP($A522,'Ultabursatil-392'!$A$1:$H$1545,3,0)</f>
        <v>-6.6393713150266325E-5</v>
      </c>
      <c r="K522" s="24">
        <f>VLOOKUP($A522,'Corredores-5'!$A$1:$H$1257,3,0)</f>
        <v>-1.4437787065204943E-4</v>
      </c>
      <c r="L522" s="27">
        <f>VLOOKUP(A522,'Bancolombia-592'!$A$1:$H$677,3,0)</f>
        <v>-7.5775761393812065E-5</v>
      </c>
      <c r="M522" s="24">
        <f>VLOOKUP($A522,'ByR-2'!$A$1:$H$1035,3,0)</f>
        <v>-8.0986348159159732E-5</v>
      </c>
    </row>
    <row r="523" spans="1:13" s="25" customFormat="1" ht="12">
      <c r="A523" s="23">
        <v>41064</v>
      </c>
      <c r="B523" s="24">
        <f>VLOOKUP(A523,'Afin - 47'!$A$1:$H$695,3,0)</f>
        <v>-8.8653051538433916E-3</v>
      </c>
      <c r="C523" s="24">
        <f>VLOOKUP(A523,'Asesores vres-14'!$A$1:$H$1009,3,0)</f>
        <v>-6.1224339518184462E-3</v>
      </c>
      <c r="D523" s="24">
        <f>VLOOKUP(A523,'Asesores Vres-57'!$A$1:$H$987,3,0)</f>
        <v>-5.312937490966267E-3</v>
      </c>
      <c r="E523" s="24">
        <f>VLOOKUP(A523,'Asesores Vres-58'!$A$1:$H$986,3,0)</f>
        <v>-9.5095921004148647E-3</v>
      </c>
      <c r="F523" s="24">
        <f>VLOOKUP($A523,'Helm-81'!$A$1:$H$697,3,0)</f>
        <v>-2.7917981007741597E-3</v>
      </c>
      <c r="G523" s="24">
        <f>VLOOKUP($A523,'Alianza-4'!$A$1:$H$1012,3,0)</f>
        <v>-1.1174673485777225E-2</v>
      </c>
      <c r="H523" s="24">
        <f>VLOOKUP($A523,'Serfinco-27'!$A$1:$H$983,3,0)</f>
        <v>-6.052623041420205E-3</v>
      </c>
      <c r="I523" s="24">
        <f>VLOOKUP($A523,'Correval-19677'!$A$1:$H$1070,3,0)</f>
        <v>-1.0890316387372702E-2</v>
      </c>
      <c r="J523" s="24">
        <f>VLOOKUP($A523,'Ultabursatil-392'!$A$1:$H$1545,3,0)</f>
        <v>-9.12976277736058E-3</v>
      </c>
      <c r="K523" s="24">
        <f>VLOOKUP($A523,'Corredores-5'!$A$1:$H$1257,3,0)</f>
        <v>-9.6526024960072523E-3</v>
      </c>
      <c r="L523" s="27">
        <f>VLOOKUP(A523,'Bancolombia-592'!$A$1:$H$677,3,0)</f>
        <v>-9.4461893840629297E-3</v>
      </c>
      <c r="M523" s="24">
        <f>VLOOKUP($A523,'ByR-2'!$A$1:$H$1035,3,0)</f>
        <v>-1.2257877938852517E-2</v>
      </c>
    </row>
    <row r="524" spans="1:13" s="25" customFormat="1" ht="12">
      <c r="A524" s="23">
        <v>41065</v>
      </c>
      <c r="B524" s="24">
        <f>VLOOKUP(A524,'Afin - 47'!$A$1:$H$695,3,0)</f>
        <v>-7.5796795057940566E-3</v>
      </c>
      <c r="C524" s="24">
        <f>VLOOKUP(A524,'Asesores vres-14'!$A$1:$H$1009,3,0)</f>
        <v>-2.0752993247986377E-3</v>
      </c>
      <c r="D524" s="24">
        <f>VLOOKUP(A524,'Asesores Vres-57'!$A$1:$H$987,3,0)</f>
        <v>-3.263498374642113E-3</v>
      </c>
      <c r="E524" s="24">
        <f>VLOOKUP(A524,'Asesores Vres-58'!$A$1:$H$986,3,0)</f>
        <v>-1.8934618867169283E-3</v>
      </c>
      <c r="F524" s="24">
        <f>VLOOKUP($A524,'Helm-81'!$A$1:$H$697,3,0)</f>
        <v>-1.3776756784098149E-2</v>
      </c>
      <c r="G524" s="24">
        <f>VLOOKUP($A524,'Alianza-4'!$A$1:$H$1012,3,0)</f>
        <v>2.6158928985527921E-5</v>
      </c>
      <c r="H524" s="24">
        <f>VLOOKUP($A524,'Serfinco-27'!$A$1:$H$983,3,0)</f>
        <v>-3.4596677182880983E-3</v>
      </c>
      <c r="I524" s="24">
        <f>VLOOKUP($A524,'Correval-19677'!$A$1:$H$1070,3,0)</f>
        <v>8.6667253592632304E-4</v>
      </c>
      <c r="J524" s="24">
        <f>VLOOKUP($A524,'Ultabursatil-392'!$A$1:$H$1545,3,0)</f>
        <v>-2.6816166829377302E-3</v>
      </c>
      <c r="K524" s="24">
        <f>VLOOKUP($A524,'Corredores-5'!$A$1:$H$1257,3,0)</f>
        <v>-3.2501766613013071E-3</v>
      </c>
      <c r="L524" s="27">
        <f>VLOOKUP(A524,'Bancolombia-592'!$A$1:$H$677,3,0)</f>
        <v>-1.8341831615695229E-4</v>
      </c>
      <c r="M524" s="24">
        <f>VLOOKUP($A524,'ByR-2'!$A$1:$H$1035,3,0)</f>
        <v>-2.3688526928272624E-3</v>
      </c>
    </row>
    <row r="525" spans="1:13" s="25" customFormat="1" ht="12">
      <c r="A525" s="23">
        <v>41066</v>
      </c>
      <c r="B525" s="24">
        <f>VLOOKUP(A525,'Afin - 47'!$A$1:$H$695,3,0)</f>
        <v>-3.8353182428297931E-2</v>
      </c>
      <c r="C525" s="24">
        <f>VLOOKUP(A525,'Asesores vres-14'!$A$1:$H$1009,3,0)</f>
        <v>5.4884740511677507E-3</v>
      </c>
      <c r="D525" s="24">
        <f>VLOOKUP(A525,'Asesores Vres-57'!$A$1:$H$987,3,0)</f>
        <v>5.0379373136301879E-3</v>
      </c>
      <c r="E525" s="24">
        <f>VLOOKUP(A525,'Asesores Vres-58'!$A$1:$H$986,3,0)</f>
        <v>7.5719881259883231E-3</v>
      </c>
      <c r="F525" s="24">
        <f>VLOOKUP($A525,'Helm-81'!$A$1:$H$697,3,0)</f>
        <v>2.3221674193613603E-3</v>
      </c>
      <c r="G525" s="24">
        <f>VLOOKUP($A525,'Alianza-4'!$A$1:$H$1012,3,0)</f>
        <v>6.6371306618636322E-3</v>
      </c>
      <c r="H525" s="24">
        <f>VLOOKUP($A525,'Serfinco-27'!$A$1:$H$983,3,0)</f>
        <v>4.8826750407497017E-3</v>
      </c>
      <c r="I525" s="24">
        <f>VLOOKUP($A525,'Correval-19677'!$A$1:$H$1070,3,0)</f>
        <v>5.1106886793494876E-3</v>
      </c>
      <c r="J525" s="24">
        <f>VLOOKUP($A525,'Ultabursatil-392'!$A$1:$H$1545,3,0)</f>
        <v>6.2617240780882162E-3</v>
      </c>
      <c r="K525" s="24">
        <f>VLOOKUP($A525,'Corredores-5'!$A$1:$H$1257,3,0)</f>
        <v>6.2215065956272827E-3</v>
      </c>
      <c r="L525" s="27">
        <f>VLOOKUP(A525,'Bancolombia-592'!$A$1:$H$677,3,0)</f>
        <v>4.3845269826634182E-3</v>
      </c>
      <c r="M525" s="24">
        <f>VLOOKUP($A525,'ByR-2'!$A$1:$H$1035,3,0)</f>
        <v>1.0451693482872032E-2</v>
      </c>
    </row>
    <row r="526" spans="1:13" s="25" customFormat="1" ht="12">
      <c r="A526" s="23">
        <v>41067</v>
      </c>
      <c r="B526" s="24">
        <f>VLOOKUP(A526,'Afin - 47'!$A$1:$H$695,3,0)</f>
        <v>-1.8990872188282343E-4</v>
      </c>
      <c r="C526" s="24">
        <f>VLOOKUP(A526,'Asesores vres-14'!$A$1:$H$1009,3,0)</f>
        <v>3.7657574041947816E-3</v>
      </c>
      <c r="D526" s="24">
        <f>VLOOKUP(A526,'Asesores Vres-57'!$A$1:$H$987,3,0)</f>
        <v>3.949368778464038E-3</v>
      </c>
      <c r="E526" s="24">
        <f>VLOOKUP(A526,'Asesores Vres-58'!$A$1:$H$986,3,0)</f>
        <v>1.7219513892493951E-3</v>
      </c>
      <c r="F526" s="24">
        <f>VLOOKUP($A526,'Helm-81'!$A$1:$H$697,3,0)</f>
        <v>3.60152992477041E-3</v>
      </c>
      <c r="G526" s="24">
        <f>VLOOKUP($A526,'Alianza-4'!$A$1:$H$1012,3,0)</f>
        <v>9.8939622283499245E-4</v>
      </c>
      <c r="H526" s="24">
        <f>VLOOKUP($A526,'Serfinco-27'!$A$1:$H$983,3,0)</f>
        <v>3.4401690085771714E-3</v>
      </c>
      <c r="I526" s="24">
        <f>VLOOKUP($A526,'Correval-19677'!$A$1:$H$1070,3,0)</f>
        <v>2.7460412414499575E-3</v>
      </c>
      <c r="J526" s="24">
        <f>VLOOKUP($A526,'Ultabursatil-392'!$A$1:$H$1545,3,0)</f>
        <v>-6.2930901758060512E-5</v>
      </c>
      <c r="K526" s="24">
        <f>VLOOKUP($A526,'Corredores-5'!$A$1:$H$1257,3,0)</f>
        <v>4.8737317384591411E-3</v>
      </c>
      <c r="L526" s="27">
        <f>VLOOKUP(A526,'Bancolombia-592'!$A$1:$H$677,3,0)</f>
        <v>3.3813803259846397E-3</v>
      </c>
      <c r="M526" s="24">
        <f>VLOOKUP($A526,'ByR-2'!$A$1:$H$1035,3,0)</f>
        <v>2.0786568009959349E-3</v>
      </c>
    </row>
    <row r="527" spans="1:13" s="25" customFormat="1" ht="12">
      <c r="A527" s="23">
        <v>41068</v>
      </c>
      <c r="B527" s="24">
        <f>VLOOKUP(A527,'Afin - 47'!$A$1:$H$695,3,0)</f>
        <v>-9.2434854579728637E-3</v>
      </c>
      <c r="C527" s="24">
        <f>VLOOKUP(A527,'Asesores vres-14'!$A$1:$H$1009,3,0)</f>
        <v>-9.6886284933544193E-3</v>
      </c>
      <c r="D527" s="24">
        <f>VLOOKUP(A527,'Asesores Vres-57'!$A$1:$H$987,3,0)</f>
        <v>-9.8830021321478639E-3</v>
      </c>
      <c r="E527" s="24">
        <f>VLOOKUP(A527,'Asesores Vres-58'!$A$1:$H$986,3,0)</f>
        <v>-1.8926288161044435E-3</v>
      </c>
      <c r="F527" s="24">
        <f>VLOOKUP($A527,'Helm-81'!$A$1:$H$697,3,0)</f>
        <v>-8.6879677198691586E-3</v>
      </c>
      <c r="G527" s="24">
        <f>VLOOKUP($A527,'Alianza-4'!$A$1:$H$1012,3,0)</f>
        <v>8.5734594076840938E-4</v>
      </c>
      <c r="H527" s="24">
        <f>VLOOKUP($A527,'Serfinco-27'!$A$1:$H$983,3,0)</f>
        <v>-3.9132375010173855E-3</v>
      </c>
      <c r="I527" s="24">
        <f>VLOOKUP($A527,'Correval-19677'!$A$1:$H$1070,3,0)</f>
        <v>-3.6541064773591135E-3</v>
      </c>
      <c r="J527" s="24">
        <f>VLOOKUP($A527,'Ultabursatil-392'!$A$1:$H$1545,3,0)</f>
        <v>4.843527694134389E-4</v>
      </c>
      <c r="K527" s="24">
        <f>VLOOKUP($A527,'Corredores-5'!$A$1:$H$1257,3,0)</f>
        <v>-4.5068663623867794E-3</v>
      </c>
      <c r="L527" s="27">
        <f>VLOOKUP(A527,'Bancolombia-592'!$A$1:$H$677,3,0)</f>
        <v>-8.4416390219965599E-3</v>
      </c>
      <c r="M527" s="24">
        <f>VLOOKUP($A527,'ByR-2'!$A$1:$H$1035,3,0)</f>
        <v>-9.1166207410178935E-3</v>
      </c>
    </row>
    <row r="528" spans="1:13" s="25" customFormat="1" ht="12">
      <c r="A528" s="23">
        <v>41069</v>
      </c>
      <c r="B528" s="24">
        <f>VLOOKUP(A528,'Afin - 47'!$A$1:$H$695,3,0)</f>
        <v>-9.6917239398863045E-5</v>
      </c>
      <c r="C528" s="24">
        <f>VLOOKUP(A528,'Asesores vres-14'!$A$1:$H$1009,3,0)</f>
        <v>-4.9077418931353838E-5</v>
      </c>
      <c r="D528" s="24">
        <f>VLOOKUP(A528,'Asesores Vres-57'!$A$1:$H$987,3,0)</f>
        <v>-5.4136007603688022E-5</v>
      </c>
      <c r="E528" s="24">
        <f>VLOOKUP(A528,'Asesores Vres-58'!$A$1:$H$986,3,0)</f>
        <v>-5.2050026880720033E-5</v>
      </c>
      <c r="F528" s="24">
        <f>VLOOKUP($A528,'Helm-81'!$A$1:$H$697,3,0)</f>
        <v>-1.0116668807187935E-4</v>
      </c>
      <c r="G528" s="24">
        <f>VLOOKUP($A528,'Alianza-4'!$A$1:$H$1012,3,0)</f>
        <v>-6.2164585336333192E-5</v>
      </c>
      <c r="H528" s="24">
        <f>VLOOKUP($A528,'Serfinco-27'!$A$1:$H$983,3,0)</f>
        <v>-8.3611749796685307E-5</v>
      </c>
      <c r="I528" s="24">
        <f>VLOOKUP($A528,'Correval-19677'!$A$1:$H$1070,3,0)</f>
        <v>-1.1005342507494441E-4</v>
      </c>
      <c r="J528" s="24">
        <f>VLOOKUP($A528,'Ultabursatil-392'!$A$1:$H$1545,3,0)</f>
        <v>-5.9772137524495125E-5</v>
      </c>
      <c r="K528" s="24">
        <f>VLOOKUP($A528,'Corredores-5'!$A$1:$H$1257,3,0)</f>
        <v>-1.4146416813982433E-4</v>
      </c>
      <c r="L528" s="27">
        <f>VLOOKUP(A528,'Bancolombia-592'!$A$1:$H$677,3,0)</f>
        <v>-6.7027994404337323E-5</v>
      </c>
      <c r="M528" s="24">
        <f>VLOOKUP($A528,'ByR-2'!$A$1:$H$1035,3,0)</f>
        <v>-8.0847799355768813E-5</v>
      </c>
    </row>
    <row r="529" spans="1:13" s="25" customFormat="1" ht="12">
      <c r="A529" s="23">
        <v>41070</v>
      </c>
      <c r="B529" s="24">
        <f>VLOOKUP(A529,'Afin - 47'!$A$1:$H$695,3,0)</f>
        <v>-9.6915919967809061E-5</v>
      </c>
      <c r="C529" s="24">
        <f>VLOOKUP(A529,'Asesores vres-14'!$A$1:$H$1009,3,0)</f>
        <v>-4.9077533839066856E-5</v>
      </c>
      <c r="D529" s="24">
        <f>VLOOKUP(A529,'Asesores Vres-57'!$A$1:$H$987,3,0)</f>
        <v>-5.4136078654468353E-5</v>
      </c>
      <c r="E529" s="24">
        <f>VLOOKUP(A529,'Asesores Vres-58'!$A$1:$H$986,3,0)</f>
        <v>-5.205029239846087E-5</v>
      </c>
      <c r="F529" s="24">
        <f>VLOOKUP($A529,'Helm-81'!$A$1:$H$697,3,0)</f>
        <v>-1.0116572331526312E-4</v>
      </c>
      <c r="G529" s="24">
        <f>VLOOKUP($A529,'Alianza-4'!$A$1:$H$1012,3,0)</f>
        <v>-6.2162970702793095E-5</v>
      </c>
      <c r="H529" s="24">
        <f>VLOOKUP($A529,'Serfinco-27'!$A$1:$H$983,3,0)</f>
        <v>-8.360646525150556E-5</v>
      </c>
      <c r="I529" s="24">
        <f>VLOOKUP($A529,'Correval-19677'!$A$1:$H$1070,3,0)</f>
        <v>-1.1005381889602811E-4</v>
      </c>
      <c r="J529" s="24">
        <f>VLOOKUP($A529,'Ultabursatil-392'!$A$1:$H$1545,3,0)</f>
        <v>-5.9763545434996272E-5</v>
      </c>
      <c r="K529" s="24">
        <f>VLOOKUP($A529,'Corredores-5'!$A$1:$H$1257,3,0)</f>
        <v>-1.4396256250826824E-4</v>
      </c>
      <c r="L529" s="27">
        <f>VLOOKUP(A529,'Bancolombia-592'!$A$1:$H$677,3,0)</f>
        <v>-6.7026941345990312E-5</v>
      </c>
      <c r="M529" s="24">
        <f>VLOOKUP($A529,'ByR-2'!$A$1:$H$1035,3,0)</f>
        <v>-8.0847727223599136E-5</v>
      </c>
    </row>
    <row r="530" spans="1:13" s="25" customFormat="1" ht="12">
      <c r="A530" s="23">
        <v>41071</v>
      </c>
      <c r="B530" s="24">
        <f>VLOOKUP(A530,'Afin - 47'!$A$1:$H$695,3,0)</f>
        <v>3.9598545923043543E-4</v>
      </c>
      <c r="C530" s="24">
        <f>VLOOKUP(A530,'Asesores vres-14'!$A$1:$H$1009,3,0)</f>
        <v>-4.9077572181580929E-5</v>
      </c>
      <c r="D530" s="24">
        <f>VLOOKUP(A530,'Asesores Vres-57'!$A$1:$H$987,3,0)</f>
        <v>-5.413607622579591E-5</v>
      </c>
      <c r="E530" s="24">
        <f>VLOOKUP(A530,'Asesores Vres-58'!$A$1:$H$986,3,0)</f>
        <v>-5.2050557816450506E-5</v>
      </c>
      <c r="F530" s="24">
        <f>VLOOKUP($A530,'Helm-81'!$A$1:$H$697,3,0)</f>
        <v>-1.0116475723032679E-4</v>
      </c>
      <c r="G530" s="24">
        <f>VLOOKUP($A530,'Alianza-4'!$A$1:$H$1012,3,0)</f>
        <v>-6.2161252138391332E-5</v>
      </c>
      <c r="H530" s="24">
        <f>VLOOKUP($A530,'Serfinco-27'!$A$1:$H$983,3,0)</f>
        <v>-8.3601300652801959E-5</v>
      </c>
      <c r="I530" s="24">
        <f>VLOOKUP($A530,'Correval-19677'!$A$1:$H$1070,3,0)</f>
        <v>-1.1005400826742186E-4</v>
      </c>
      <c r="J530" s="24">
        <f>VLOOKUP($A530,'Ultabursatil-392'!$A$1:$H$1545,3,0)</f>
        <v>-5.9755415931934415E-5</v>
      </c>
      <c r="K530" s="24">
        <f>VLOOKUP($A530,'Corredores-5'!$A$1:$H$1257,3,0)</f>
        <v>-1.7248597567273692E-3</v>
      </c>
      <c r="L530" s="27">
        <f>VLOOKUP(A530,'Bancolombia-592'!$A$1:$H$677,3,0)</f>
        <v>-6.7025887774532222E-5</v>
      </c>
      <c r="M530" s="24">
        <f>VLOOKUP($A530,'ByR-2'!$A$1:$H$1035,3,0)</f>
        <v>-8.0847710558650242E-5</v>
      </c>
    </row>
    <row r="531" spans="1:13" s="25" customFormat="1" ht="12">
      <c r="A531" s="23">
        <v>41072</v>
      </c>
      <c r="B531" s="24">
        <f>VLOOKUP(A531,'Afin - 47'!$A$1:$H$695,3,0)</f>
        <v>-1.3402084639205671E-2</v>
      </c>
      <c r="C531" s="24">
        <f>VLOOKUP(A531,'Asesores vres-14'!$A$1:$H$1009,3,0)</f>
        <v>-1.0808644071701748E-2</v>
      </c>
      <c r="D531" s="24">
        <f>VLOOKUP(A531,'Asesores Vres-57'!$A$1:$H$987,3,0)</f>
        <v>-1.1703209173834337E-2</v>
      </c>
      <c r="E531" s="24">
        <f>VLOOKUP(A531,'Asesores Vres-58'!$A$1:$H$986,3,0)</f>
        <v>-9.5474180582170651E-3</v>
      </c>
      <c r="F531" s="24">
        <f>VLOOKUP($A531,'Helm-81'!$A$1:$H$697,3,0)</f>
        <v>-1.4531255046977673E-2</v>
      </c>
      <c r="G531" s="24">
        <f>VLOOKUP($A531,'Alianza-4'!$A$1:$H$1012,3,0)</f>
        <v>-8.5527294318113317E-3</v>
      </c>
      <c r="H531" s="24">
        <f>VLOOKUP($A531,'Serfinco-27'!$A$1:$H$1229,3,0)</f>
        <v>-7.3994847483172827E-3</v>
      </c>
      <c r="I531" s="24">
        <f>VLOOKUP($A531,'Correval-19677'!$A$1:$H$1070,3,0)</f>
        <v>-3.6326320466763115E-3</v>
      </c>
      <c r="J531" s="24">
        <f>VLOOKUP($A531,'Ultabursatil-392'!$A$1:$H$1545,3,0)</f>
        <v>-6.2111613567967343E-3</v>
      </c>
      <c r="K531" s="24">
        <f>VLOOKUP($A531,'Corredores-5'!$A$1:$H$1257,3,0)</f>
        <v>-8.031362835013418E-3</v>
      </c>
      <c r="L531" s="27">
        <f>VLOOKUP(A531,'Bancolombia-592'!$A$1:$H$677,3,0)</f>
        <v>1.1508010460378002E-3</v>
      </c>
      <c r="M531" s="24">
        <f>VLOOKUP($A531,'ByR-2'!$A$1:$H$1035,3,0)</f>
        <v>-1.3638757392021715E-2</v>
      </c>
    </row>
    <row r="532" spans="1:13" s="25" customFormat="1" ht="12">
      <c r="A532" s="23">
        <v>41073</v>
      </c>
      <c r="B532" s="24">
        <f>VLOOKUP(A532,'Afin - 47'!$A$1:$H$695,3,0)</f>
        <v>-1.5205006941071811E-2</v>
      </c>
      <c r="C532" s="24">
        <f>VLOOKUP(A532,'Asesores vres-14'!$A$1:$H$1009,3,0)</f>
        <v>-1.0601351845322044E-3</v>
      </c>
      <c r="D532" s="24">
        <f>VLOOKUP(A532,'Asesores Vres-57'!$A$1:$H$987,3,0)</f>
        <v>-1.039976602164793E-3</v>
      </c>
      <c r="E532" s="24">
        <f>VLOOKUP(A532,'Asesores Vres-58'!$A$1:$H$986,3,0)</f>
        <v>-1.2428564276476975E-3</v>
      </c>
      <c r="F532" s="24">
        <f>VLOOKUP($A532,'Helm-81'!$A$1:$H$697,3,0)</f>
        <v>1.3497647851410865E-3</v>
      </c>
      <c r="G532" s="24">
        <f>VLOOKUP($A532,'Alianza-4'!$A$1:$H$1012,3,0)</f>
        <v>-1.2505296595660227E-3</v>
      </c>
      <c r="H532" s="24">
        <f>VLOOKUP($A532,'Serfinco-27'!$A$1:$H$1229,3,0)</f>
        <v>-2.8396184121869568E-3</v>
      </c>
      <c r="I532" s="24">
        <f>VLOOKUP($A532,'Correval-19677'!$A$1:$H$1070,3,0)</f>
        <v>-7.6027097655331991E-5</v>
      </c>
      <c r="J532" s="24">
        <f>VLOOKUP($A532,'Ultabursatil-392'!$A$1:$H$1545,3,0)</f>
        <v>-1.2280857770836271E-3</v>
      </c>
      <c r="K532" s="24">
        <f>VLOOKUP($A532,'Corredores-5'!$A$1:$H$1257,3,0)</f>
        <v>-8.4414096147622302E-4</v>
      </c>
      <c r="L532" s="27">
        <f>VLOOKUP(A532,'Bancolombia-592'!$A$1:$H$677,3,0)</f>
        <v>-8.6563747737973507E-4</v>
      </c>
      <c r="M532" s="24">
        <f>VLOOKUP($A532,'ByR-2'!$A$1:$H$1035,3,0)</f>
        <v>-3.3467963124293927E-3</v>
      </c>
    </row>
    <row r="533" spans="1:13" s="25" customFormat="1" ht="12">
      <c r="A533" s="23">
        <v>41074</v>
      </c>
      <c r="B533" s="24">
        <f>VLOOKUP(A533,'Afin - 47'!$A$1:$H$695,3,0)</f>
        <v>-2.1959035546435181E-3</v>
      </c>
      <c r="C533" s="24">
        <f>VLOOKUP(A533,'Asesores vres-14'!$A$1:$H$1009,3,0)</f>
        <v>3.4883103082241525E-3</v>
      </c>
      <c r="D533" s="24">
        <f>VLOOKUP(A533,'Asesores Vres-57'!$A$1:$H$987,3,0)</f>
        <v>4.4736311015352807E-3</v>
      </c>
      <c r="E533" s="24">
        <f>VLOOKUP(A533,'Asesores Vres-58'!$A$1:$H$986,3,0)</f>
        <v>7.6336292414366218E-3</v>
      </c>
      <c r="F533" s="24">
        <f>VLOOKUP($A533,'Helm-81'!$A$1:$H$697,3,0)</f>
        <v>1.1005900276835325E-2</v>
      </c>
      <c r="G533" s="24">
        <f>VLOOKUP($A533,'Alianza-4'!$A$1:$H$1012,3,0)</f>
        <v>6.6953085220985255E-3</v>
      </c>
      <c r="H533" s="24">
        <f>VLOOKUP($A533,'Serfinco-27'!$A$1:$H$1229,3,0)</f>
        <v>2.8657349346825939E-3</v>
      </c>
      <c r="I533" s="24">
        <f>VLOOKUP($A533,'Correval-19677'!$A$1:$H$1070,3,0)</f>
        <v>6.140286341195832E-3</v>
      </c>
      <c r="J533" s="24">
        <f>VLOOKUP($A533,'Ultabursatil-392'!$A$1:$H$1545,3,0)</f>
        <v>9.2890134293347939E-3</v>
      </c>
      <c r="K533" s="24">
        <f>VLOOKUP($A533,'Corredores-5'!$A$1:$H$1257,3,0)</f>
        <v>4.2785828126396747E-3</v>
      </c>
      <c r="L533" s="27">
        <f>VLOOKUP(A533,'Bancolombia-592'!$A$1:$H$677,3,0)</f>
        <v>1.1882233811077625E-3</v>
      </c>
      <c r="M533" s="24">
        <f>VLOOKUP($A533,'ByR-2'!$A$1:$H$1035,3,0)</f>
        <v>1.4296038956038346E-3</v>
      </c>
    </row>
    <row r="534" spans="1:13" s="25" customFormat="1" ht="12">
      <c r="A534" s="23">
        <v>41075</v>
      </c>
      <c r="B534" s="24">
        <f>VLOOKUP(A534,'Afin - 47'!$A$1:$H$695,3,0)</f>
        <v>-1.270370986302438E-2</v>
      </c>
      <c r="C534" s="24">
        <f>VLOOKUP(A534,'Asesores vres-14'!$A$1:$H$1009,3,0)</f>
        <v>-4.3494150840630652E-3</v>
      </c>
      <c r="D534" s="24">
        <f>VLOOKUP(A534,'Asesores Vres-57'!$A$1:$H$987,3,0)</f>
        <v>-3.4425277553563603E-3</v>
      </c>
      <c r="E534" s="24">
        <f>VLOOKUP(A534,'Asesores Vres-58'!$A$1:$H$986,3,0)</f>
        <v>-7.8318273303651983E-3</v>
      </c>
      <c r="F534" s="24">
        <f>VLOOKUP($A534,'Helm-81'!$A$1:$H$697,3,0)</f>
        <v>1.0798805385069185E-2</v>
      </c>
      <c r="G534" s="24">
        <f>VLOOKUP($A534,'Alianza-4'!$A$1:$H$1012,3,0)</f>
        <v>-9.2408910324204823E-3</v>
      </c>
      <c r="H534" s="24">
        <f>VLOOKUP($A534,'Serfinco-27'!$A$1:$H$1229,3,0)</f>
        <v>-9.1801059854361936E-3</v>
      </c>
      <c r="I534" s="24">
        <f>VLOOKUP($A534,'Correval-19677'!$A$1:$H$1070,3,0)</f>
        <v>-4.393790875951889E-3</v>
      </c>
      <c r="J534" s="24">
        <f>VLOOKUP($A534,'Ultabursatil-392'!$A$1:$H$1545,3,0)</f>
        <v>-8.0361756980967605E-3</v>
      </c>
      <c r="K534" s="24">
        <f>VLOOKUP($A534,'Corredores-5'!$A$1:$H$1257,3,0)</f>
        <v>-7.9372259114192413E-3</v>
      </c>
      <c r="L534" s="27">
        <f>VLOOKUP(A534,'Bancolombia-592'!$A$1:$H$677,3,0)</f>
        <v>-2.5138063661118287E-3</v>
      </c>
      <c r="M534" s="24">
        <f>VLOOKUP($A534,'ByR-2'!$A$1:$H$1035,3,0)</f>
        <v>-1.0735853387369952E-2</v>
      </c>
    </row>
    <row r="535" spans="1:13" s="25" customFormat="1" ht="12">
      <c r="A535" s="23">
        <v>41076</v>
      </c>
      <c r="B535" s="24">
        <f>VLOOKUP(A535,'Afin - 47'!$A$1:$H$695,3,0)</f>
        <v>-1.0621000810253716E-4</v>
      </c>
      <c r="C535" s="24">
        <f>VLOOKUP(A535,'Asesores vres-14'!$A$1:$H$1009,3,0)</f>
        <v>-4.7492368124683601E-5</v>
      </c>
      <c r="D535" s="24">
        <f>VLOOKUP(A535,'Asesores Vres-57'!$A$1:$H$987,3,0)</f>
        <v>-5.158065968642926E-5</v>
      </c>
      <c r="E535" s="24">
        <f>VLOOKUP(A535,'Asesores Vres-58'!$A$1:$H$986,3,0)</f>
        <v>-4.7531700276593958E-5</v>
      </c>
      <c r="F535" s="24">
        <f>VLOOKUP($A535,'Helm-81'!$A$1:$H$697,3,0)</f>
        <v>-1.0186676932896879E-4</v>
      </c>
      <c r="G535" s="24">
        <f>VLOOKUP($A535,'Alianza-4'!$A$1:$H$1012,3,0)</f>
        <v>-6.9137044840968516E-5</v>
      </c>
      <c r="H535" s="24">
        <f>VLOOKUP($A535,'Serfinco-27'!$A$1:$H$1229,3,0)</f>
        <v>-9.3753802389492518E-5</v>
      </c>
      <c r="I535" s="24">
        <f>VLOOKUP($A535,'Correval-19677'!$A$1:$H$1070,3,0)</f>
        <v>-1.1001595982369373E-4</v>
      </c>
      <c r="J535" s="24">
        <f>VLOOKUP($A535,'Ultabursatil-392'!$A$1:$H$1545,3,0)</f>
        <v>-6.857987183640321E-5</v>
      </c>
      <c r="K535" s="24">
        <f>VLOOKUP($A535,'Corredores-5'!$A$1:$H$1257,3,0)</f>
        <v>-1.2660481077470212E-4</v>
      </c>
      <c r="L535" s="27">
        <f>VLOOKUP(A535,'Bancolombia-592'!$A$1:$H$677,3,0)</f>
        <v>-6.7841537871937734E-5</v>
      </c>
      <c r="M535" s="24">
        <f>VLOOKUP($A535,'ByR-2'!$A$1:$H$1035,3,0)</f>
        <v>-8.1098077067522423E-5</v>
      </c>
    </row>
    <row r="536" spans="1:13" s="25" customFormat="1" ht="12">
      <c r="A536" s="23">
        <v>41077</v>
      </c>
      <c r="B536" s="24">
        <f>VLOOKUP(A536,'Afin - 47'!$A$1:$H$695,3,0)</f>
        <v>-1.0621009908463523E-4</v>
      </c>
      <c r="C536" s="24">
        <f>VLOOKUP(A536,'Asesores vres-14'!$A$1:$H$1009,3,0)</f>
        <v>-4.7492377510861884E-5</v>
      </c>
      <c r="D536" s="24">
        <f>VLOOKUP(A536,'Asesores Vres-57'!$A$1:$H$987,3,0)</f>
        <v>-5.1580648803746274E-5</v>
      </c>
      <c r="E536" s="24">
        <f>VLOOKUP(A536,'Asesores Vres-58'!$A$1:$H$986,3,0)</f>
        <v>-4.7531591155816941E-5</v>
      </c>
      <c r="F536" s="24">
        <f>VLOOKUP($A536,'Helm-81'!$A$1:$H$697,3,0)</f>
        <v>-1.0186589366143389E-4</v>
      </c>
      <c r="G536" s="24">
        <f>VLOOKUP($A536,'Alianza-4'!$A$1:$H$1012,3,0)</f>
        <v>-6.9136066668888411E-5</v>
      </c>
      <c r="H536" s="24">
        <f>VLOOKUP($A536,'Serfinco-27'!$A$1:$H$1229,3,0)</f>
        <v>-9.3750587999566953E-5</v>
      </c>
      <c r="I536" s="24">
        <f>VLOOKUP($A536,'Correval-19677'!$A$1:$H$1070,3,0)</f>
        <v>-1.1001611439374485E-4</v>
      </c>
      <c r="J536" s="24">
        <f>VLOOKUP($A536,'Ultabursatil-392'!$A$1:$H$1545,3,0)</f>
        <v>-6.857401376179651E-5</v>
      </c>
      <c r="K536" s="24">
        <f>VLOOKUP($A536,'Corredores-5'!$A$1:$H$1257,3,0)</f>
        <v>-1.4048638160080333E-4</v>
      </c>
      <c r="L536" s="27">
        <f>VLOOKUP(A536,'Bancolombia-592'!$A$1:$H$677,3,0)</f>
        <v>-6.7840678658536392E-5</v>
      </c>
      <c r="M536" s="24">
        <f>VLOOKUP($A536,'ByR-2'!$A$1:$H$1035,3,0)</f>
        <v>-8.1098039252269378E-5</v>
      </c>
    </row>
    <row r="537" spans="1:13" s="25" customFormat="1" ht="12">
      <c r="A537" s="23">
        <v>41078</v>
      </c>
      <c r="B537" s="24">
        <f>VLOOKUP(A537,'Afin - 47'!$A$1:$H$695,3,0)</f>
        <v>4.1933129121961218E-3</v>
      </c>
      <c r="C537" s="24">
        <f>VLOOKUP(A537,'Asesores vres-14'!$A$1:$H$1009,3,0)</f>
        <v>-4.7492309330786245E-5</v>
      </c>
      <c r="D537" s="24">
        <f>VLOOKUP(A537,'Asesores Vres-57'!$A$1:$H$987,3,0)</f>
        <v>-5.1580489353345996E-5</v>
      </c>
      <c r="E537" s="24">
        <f>VLOOKUP(A537,'Asesores Vres-58'!$A$1:$H$986,3,0)</f>
        <v>-4.7531687877650378E-5</v>
      </c>
      <c r="F537" s="24">
        <f>VLOOKUP($A537,'Helm-81'!$A$1:$H$697,3,0)</f>
        <v>-1.0186508835494231E-4</v>
      </c>
      <c r="G537" s="24">
        <f>VLOOKUP($A537,'Alianza-4'!$A$1:$H$1012,3,0)</f>
        <v>-6.9135297375526948E-5</v>
      </c>
      <c r="H537" s="24">
        <f>VLOOKUP($A537,'Serfinco-27'!$A$1:$H$1229,3,0)</f>
        <v>1.5491766681762999E-11</v>
      </c>
      <c r="I537" s="24">
        <f>VLOOKUP($A537,'Correval-19677'!$A$1:$H$1070,3,0)</f>
        <v>-1.1001633558996397E-4</v>
      </c>
      <c r="J537" s="24">
        <f>VLOOKUP($A537,'Ultabursatil-392'!$A$1:$H$1545,3,0)</f>
        <v>-6.8568808462267589E-5</v>
      </c>
      <c r="K537" s="24">
        <f>VLOOKUP($A537,'Corredores-5'!$A$1:$H$1257,3,0)</f>
        <v>-1.4049628278695232E-4</v>
      </c>
      <c r="L537" s="27">
        <f>VLOOKUP(A537,'Bancolombia-592'!$A$1:$H$677,3,0)</f>
        <v>-6.7839636879060732E-5</v>
      </c>
      <c r="M537" s="24">
        <f>VLOOKUP($A537,'ByR-2'!$A$1:$H$1035,3,0)</f>
        <v>-8.1098058422508762E-5</v>
      </c>
    </row>
    <row r="538" spans="1:13" s="25" customFormat="1" ht="12">
      <c r="A538" s="23">
        <v>41079</v>
      </c>
      <c r="B538" s="24">
        <f>VLOOKUP(A538,'Afin - 47'!$A$1:$H$695,3,0)</f>
        <v>4.1017829421125642E-3</v>
      </c>
      <c r="C538" s="24">
        <f>VLOOKUP(A538,'Asesores vres-14'!$A$1:$H$1009,3,0)</f>
        <v>6.8731783959280427E-3</v>
      </c>
      <c r="D538" s="24">
        <f>VLOOKUP(A538,'Asesores Vres-57'!$A$1:$H$987,3,0)</f>
        <v>7.4616639033686502E-3</v>
      </c>
      <c r="E538" s="24">
        <f>VLOOKUP(A538,'Asesores Vres-58'!$A$1:$H$986,3,0)</f>
        <v>1.4781927304232476E-2</v>
      </c>
      <c r="F538" s="24">
        <f>VLOOKUP($A538,'Helm-81'!$A$1:$H$697,3,0)</f>
        <v>2.2544727470470052E-2</v>
      </c>
      <c r="G538" s="24">
        <f>VLOOKUP($A538,'Alianza-4'!$A$1:$H$1012,3,0)</f>
        <v>1.6427002171734158E-2</v>
      </c>
      <c r="H538" s="24">
        <f>VLOOKUP($A538,'Serfinco-27'!$A$1:$H$1229,3,0)</f>
        <v>1.5491766681283011E-11</v>
      </c>
      <c r="I538" s="24">
        <f>VLOOKUP($A538,'Correval-19677'!$A$1:$H$1070,3,0)</f>
        <v>7.707611688678717E-3</v>
      </c>
      <c r="J538" s="24">
        <f>VLOOKUP($A538,'Ultabursatil-392'!$A$1:$H$1545,3,0)</f>
        <v>6.8922584508302846E-3</v>
      </c>
      <c r="K538" s="24">
        <f>VLOOKUP($A538,'Corredores-5'!$A$1:$H$1257,3,0)</f>
        <v>1.2732197242042215E-2</v>
      </c>
      <c r="L538" s="27">
        <f>VLOOKUP(A538,'Bancolombia-592'!$A$1:$H$677,3,0)</f>
        <v>8.0169699140446773E-3</v>
      </c>
      <c r="M538" s="24">
        <f>VLOOKUP($A538,'ByR-2'!$A$1:$H$1035,3,0)</f>
        <v>1.0141492524501607E-2</v>
      </c>
    </row>
    <row r="539" spans="1:13" s="25" customFormat="1" ht="12">
      <c r="A539" s="23">
        <v>41080</v>
      </c>
      <c r="B539" s="24">
        <f>VLOOKUP(A539,'Afin - 47'!$A$1:$H$695,3,0)</f>
        <v>-8.8151453483244577E-3</v>
      </c>
      <c r="C539" s="24">
        <f>VLOOKUP(A539,'Asesores vres-14'!$A$1:$H$1009,3,0)</f>
        <v>-2.6516567040589614E-3</v>
      </c>
      <c r="D539" s="24">
        <f>VLOOKUP(A539,'Asesores Vres-57'!$A$1:$H$987,3,0)</f>
        <v>-1.9000919180420022E-3</v>
      </c>
      <c r="E539" s="24">
        <f>VLOOKUP(A539,'Asesores Vres-58'!$A$1:$H$986,3,0)</f>
        <v>5.0807721889421769E-3</v>
      </c>
      <c r="F539" s="24">
        <f>VLOOKUP($A539,'Helm-81'!$A$1:$H$697,3,0)</f>
        <v>7.8808908993255183E-3</v>
      </c>
      <c r="G539" s="24">
        <f>VLOOKUP($A539,'Alianza-4'!$A$1:$H$1012,3,0)</f>
        <v>2.7286216840747557E-3</v>
      </c>
      <c r="H539" s="24">
        <f>VLOOKUP($A539,'Serfinco-27'!$A$1:$H$1229,3,0)</f>
        <v>1.5491766681043016E-11</v>
      </c>
      <c r="I539" s="24">
        <f>VLOOKUP($A539,'Correval-19677'!$A$1:$H$1070,3,0)</f>
        <v>-3.5736690479165191E-3</v>
      </c>
      <c r="J539" s="24">
        <f>VLOOKUP($A539,'Ultabursatil-392'!$A$1:$H$1545,3,0)</f>
        <v>1.48869688885109E-3</v>
      </c>
      <c r="K539" s="24">
        <f>VLOOKUP($A539,'Corredores-5'!$A$1:$H$1257,3,0)</f>
        <v>4.6056118635903354E-3</v>
      </c>
      <c r="L539" s="27">
        <f>VLOOKUP(A539,'Bancolombia-592'!$A$1:$H$677,3,0)</f>
        <v>3.2781333711492961E-3</v>
      </c>
      <c r="M539" s="24">
        <f>VLOOKUP($A539,'ByR-2'!$A$1:$H$1035,3,0)</f>
        <v>1.4397967702034081E-3</v>
      </c>
    </row>
    <row r="540" spans="1:13" s="25" customFormat="1" ht="12">
      <c r="A540" s="23">
        <v>41081</v>
      </c>
      <c r="B540" s="24">
        <f>VLOOKUP(A540,'Afin - 47'!$A$1:$H$695,3,0)</f>
        <v>-2.2018833167807735E-2</v>
      </c>
      <c r="C540" s="24">
        <f>VLOOKUP(A540,'Asesores vres-14'!$A$1:$H$1009,3,0)</f>
        <v>-2.9079492099543455E-2</v>
      </c>
      <c r="D540" s="24">
        <f>VLOOKUP(A540,'Asesores Vres-57'!$A$1:$H$987,3,0)</f>
        <v>-3.0687206522887589E-2</v>
      </c>
      <c r="E540" s="24">
        <f>VLOOKUP(A540,'Asesores Vres-58'!$A$1:$H$986,3,0)</f>
        <v>-2.6253108173629486E-2</v>
      </c>
      <c r="F540" s="24">
        <f>VLOOKUP($A540,'Helm-81'!$A$1:$H$697,3,0)</f>
        <v>-4.0204803433660341E-2</v>
      </c>
      <c r="G540" s="24">
        <f>VLOOKUP($A540,'Alianza-4'!$A$1:$H$1012,3,0)</f>
        <v>-2.8919735612446946E-2</v>
      </c>
      <c r="H540" s="24">
        <f>VLOOKUP($A540,'Serfinco-27'!$A$1:$H$1229,3,0)</f>
        <v>1.549176668080302E-11</v>
      </c>
      <c r="I540" s="24">
        <f>VLOOKUP($A540,'Correval-19677'!$A$1:$H$1070,3,0)</f>
        <v>-2.1776236048076703E-2</v>
      </c>
      <c r="J540" s="24">
        <f>VLOOKUP($A540,'Ultabursatil-392'!$A$1:$H$1545,3,0)</f>
        <v>-1.9087675524803015E-2</v>
      </c>
      <c r="K540" s="24">
        <f>VLOOKUP($A540,'Corredores-5'!$A$1:$H$1257,3,0)</f>
        <v>-2.0170552948655381E-2</v>
      </c>
      <c r="L540" s="27">
        <f>VLOOKUP(A540,'Bancolombia-592'!$A$1:$H$677,3,0)</f>
        <v>-1.8121551568909999E-2</v>
      </c>
      <c r="M540" s="24">
        <f>VLOOKUP($A540,'ByR-2'!$A$1:$H$1035,3,0)</f>
        <v>-2.3276242837962938E-2</v>
      </c>
    </row>
    <row r="541" spans="1:13" s="25" customFormat="1" ht="12">
      <c r="A541" s="23">
        <v>41082</v>
      </c>
      <c r="B541" s="24">
        <f>VLOOKUP(A541,'Afin - 47'!$A$1:$H$695,3,0)</f>
        <v>-5.8732215473458584E-3</v>
      </c>
      <c r="C541" s="24">
        <f>VLOOKUP(A541,'Asesores vres-14'!$A$1:$H$1009,3,0)</f>
        <v>-8.2185060312920648E-3</v>
      </c>
      <c r="D541" s="24">
        <f>VLOOKUP(A541,'Asesores Vres-57'!$A$1:$H$987,3,0)</f>
        <v>-1.01541194756135E-2</v>
      </c>
      <c r="E541" s="24">
        <f>VLOOKUP(A541,'Asesores Vres-58'!$A$1:$H$986,3,0)</f>
        <v>-2.7938093265551527E-3</v>
      </c>
      <c r="F541" s="24">
        <f>VLOOKUP($A541,'Helm-81'!$A$1:$H$697,3,0)</f>
        <v>-2.6010262025918163E-2</v>
      </c>
      <c r="G541" s="24">
        <f>VLOOKUP($A541,'Alianza-4'!$A$1:$H$1012,3,0)</f>
        <v>-4.4062383554083527E-3</v>
      </c>
      <c r="H541" s="24">
        <f>VLOOKUP($A541,'Serfinco-27'!$A$1:$H$1229,3,0)</f>
        <v>1.5491766680563025E-11</v>
      </c>
      <c r="I541" s="24">
        <f>VLOOKUP($A541,'Correval-19677'!$A$1:$H$1070,3,0)</f>
        <v>-5.3507328173167156E-3</v>
      </c>
      <c r="J541" s="24">
        <f>VLOOKUP($A541,'Ultabursatil-392'!$A$1:$H$1545,3,0)</f>
        <v>-1.9355835341952352E-3</v>
      </c>
      <c r="K541" s="24">
        <f>VLOOKUP($A541,'Corredores-5'!$A$1:$H$1257,3,0)</f>
        <v>-2.6710294291437246E-3</v>
      </c>
      <c r="L541" s="27">
        <f>VLOOKUP(A541,'Bancolombia-592'!$A$1:$H$677,3,0)</f>
        <v>-1.3613926092667108E-3</v>
      </c>
      <c r="M541" s="24">
        <f>VLOOKUP($A541,'ByR-2'!$A$1:$H$1035,3,0)</f>
        <v>-2.6064795573711918E-3</v>
      </c>
    </row>
    <row r="542" spans="1:13" s="25" customFormat="1" ht="12">
      <c r="A542" s="23">
        <v>41083</v>
      </c>
      <c r="B542" s="24">
        <f>VLOOKUP(A542,'Afin - 47'!$A$1:$H$695,3,0)</f>
        <v>-1.0611291370392822E-4</v>
      </c>
      <c r="C542" s="24">
        <f>VLOOKUP(A542,'Asesores vres-14'!$A$1:$H$1009,3,0)</f>
        <v>-4.9526431981809942E-5</v>
      </c>
      <c r="D542" s="24">
        <f>VLOOKUP(A542,'Asesores Vres-57'!$A$1:$H$987,3,0)</f>
        <v>-5.4150859368338265E-5</v>
      </c>
      <c r="E542" s="24">
        <f>VLOOKUP(A542,'Asesores Vres-58'!$A$1:$H$986,3,0)</f>
        <v>-5.274736007129729E-5</v>
      </c>
      <c r="F542" s="24">
        <f>VLOOKUP($A542,'Helm-81'!$A$1:$H$697,3,0)</f>
        <v>-8.1800586803898668E-5</v>
      </c>
      <c r="G542" s="24">
        <f>VLOOKUP($A542,'Alianza-4'!$A$1:$H$1012,3,0)</f>
        <v>-6.7947058187432593E-5</v>
      </c>
      <c r="H542" s="24">
        <f>VLOOKUP($A542,'Serfinco-27'!$A$1:$H$1229,3,0)</f>
        <v>1.5491766680323029E-11</v>
      </c>
      <c r="I542" s="24">
        <f>VLOOKUP($A542,'Correval-19677'!$A$1:$H$1070,3,0)</f>
        <v>-1.1057139807568459E-4</v>
      </c>
      <c r="J542" s="24">
        <f>VLOOKUP($A542,'Ultabursatil-392'!$A$1:$H$1545,3,0)</f>
        <v>-6.7551420641155741E-5</v>
      </c>
      <c r="K542" s="24">
        <f>VLOOKUP($A542,'Corredores-5'!$A$1:$H$1257,3,0)</f>
        <v>-1.360222625097424E-4</v>
      </c>
      <c r="L542" s="27">
        <f>VLOOKUP(A542,'Bancolombia-592'!$A$1:$H$677,3,0)</f>
        <v>-6.8178943442220042E-5</v>
      </c>
      <c r="M542" s="24">
        <f>VLOOKUP($A542,'ByR-2'!$A$1:$H$1035,3,0)</f>
        <v>-8.0612583672723672E-5</v>
      </c>
    </row>
    <row r="543" spans="1:13" s="25" customFormat="1" ht="12">
      <c r="A543" s="23">
        <v>41084</v>
      </c>
      <c r="B543" s="24">
        <f>VLOOKUP(A543,'Afin - 47'!$A$1:$H$695,3,0)</f>
        <v>-1.0611307054238243E-4</v>
      </c>
      <c r="C543" s="24">
        <f>VLOOKUP(A543,'Asesores vres-14'!$A$1:$H$1009,3,0)</f>
        <v>-4.9526481593112638E-5</v>
      </c>
      <c r="D543" s="24">
        <f>VLOOKUP(A543,'Asesores Vres-57'!$A$1:$H$987,3,0)</f>
        <v>-5.4150868469721663E-5</v>
      </c>
      <c r="E543" s="24">
        <f>VLOOKUP(A543,'Asesores Vres-58'!$A$1:$H$986,3,0)</f>
        <v>-5.2747646674831375E-5</v>
      </c>
      <c r="F543" s="24">
        <f>VLOOKUP($A543,'Helm-81'!$A$1:$H$697,3,0)</f>
        <v>-8.1795371479654165E-5</v>
      </c>
      <c r="G543" s="24">
        <f>VLOOKUP($A543,'Alianza-4'!$A$1:$H$1012,3,0)</f>
        <v>-6.7946042687195809E-5</v>
      </c>
      <c r="H543" s="24">
        <f>VLOOKUP($A543,'Serfinco-27'!$A$1:$H$1229,3,0)</f>
        <v>1.5491766680083037E-11</v>
      </c>
      <c r="I543" s="24">
        <f>VLOOKUP($A543,'Correval-19677'!$A$1:$H$1070,3,0)</f>
        <v>-1.1057180676048701E-4</v>
      </c>
      <c r="J543" s="24">
        <f>VLOOKUP($A543,'Ultabursatil-392'!$A$1:$H$1545,3,0)</f>
        <v>-6.7545473116322274E-5</v>
      </c>
      <c r="K543" s="24">
        <f>VLOOKUP($A543,'Corredores-5'!$A$1:$H$1257,3,0)</f>
        <v>-1.4744078760735156E-4</v>
      </c>
      <c r="L543" s="27">
        <f>VLOOKUP(A543,'Bancolombia-592'!$A$1:$H$677,3,0)</f>
        <v>-6.817799115364525E-5</v>
      </c>
      <c r="M543" s="24">
        <f>VLOOKUP($A543,'ByR-2'!$A$1:$H$1035,3,0)</f>
        <v>-8.0612484973314281E-5</v>
      </c>
    </row>
    <row r="544" spans="1:13" s="25" customFormat="1" ht="12">
      <c r="A544" s="23">
        <v>41085</v>
      </c>
      <c r="B544" s="24">
        <f>VLOOKUP(A544,'Afin - 47'!$A$1:$H$695,3,0)</f>
        <v>-1.9582558280801531E-2</v>
      </c>
      <c r="C544" s="24">
        <f>VLOOKUP(A544,'Asesores vres-14'!$A$1:$H$1009,3,0)</f>
        <v>-2.7005199505910054E-2</v>
      </c>
      <c r="D544" s="24">
        <f>VLOOKUP(A544,'Asesores Vres-57'!$A$1:$H$987,3,0)</f>
        <v>-2.898636715593958E-2</v>
      </c>
      <c r="E544" s="24">
        <f>VLOOKUP(A544,'Asesores Vres-58'!$A$1:$H$986,3,0)</f>
        <v>-2.3002897762204124E-2</v>
      </c>
      <c r="F544" s="24">
        <f>VLOOKUP($A544,'Helm-81'!$A$1:$H$697,3,0)</f>
        <v>-4.2684937288834303E-2</v>
      </c>
      <c r="G544" s="24">
        <f>VLOOKUP($A544,'Alianza-4'!$A$1:$H$1012,3,0)</f>
        <v>-2.6652019034389223E-2</v>
      </c>
      <c r="H544" s="24">
        <f>VLOOKUP($A544,'Serfinco-27'!$A$1:$H$1229,3,0)</f>
        <v>1.5491766679843042E-11</v>
      </c>
      <c r="I544" s="24">
        <f>VLOOKUP($A544,'Correval-19677'!$A$1:$H$1070,3,0)</f>
        <v>-2.5675143438837127E-2</v>
      </c>
      <c r="J544" s="24">
        <f>VLOOKUP($A544,'Ultabursatil-392'!$A$1:$H$1545,3,0)</f>
        <v>-1.4806855100513844E-2</v>
      </c>
      <c r="K544" s="24">
        <f>VLOOKUP($A544,'Corredores-5'!$A$1:$H$1257,3,0)</f>
        <v>-2.0395071762437423E-2</v>
      </c>
      <c r="L544" s="27">
        <f>VLOOKUP(A544,'Bancolombia-592'!$A$1:$H$677,3,0)</f>
        <v>-2.0476852347025568E-2</v>
      </c>
      <c r="M544" s="24">
        <f>VLOOKUP($A544,'ByR-2'!$A$1:$H$1035,3,0)</f>
        <v>-2.1855596653621169E-2</v>
      </c>
    </row>
    <row r="545" spans="1:13" s="25" customFormat="1" ht="12">
      <c r="A545" s="23">
        <v>41086</v>
      </c>
      <c r="B545" s="24">
        <f>VLOOKUP(A545,'Afin - 47'!$A$1:$H$695,3,0)</f>
        <v>-2.290347883588494E-4</v>
      </c>
      <c r="C545" s="24">
        <f>VLOOKUP(A545,'Asesores vres-14'!$A$1:$H$1009,3,0)</f>
        <v>4.496105141433367E-3</v>
      </c>
      <c r="D545" s="24">
        <f>VLOOKUP(A545,'Asesores Vres-57'!$A$1:$H$987,3,0)</f>
        <v>4.8654572553229018E-3</v>
      </c>
      <c r="E545" s="24">
        <f>VLOOKUP(A545,'Asesores Vres-58'!$A$1:$H$986,3,0)</f>
        <v>9.9443886554240061E-4</v>
      </c>
      <c r="F545" s="24">
        <f>VLOOKUP($A545,'Helm-81'!$A$1:$H$697,3,0)</f>
        <v>1.1570429067121626E-2</v>
      </c>
      <c r="G545" s="24">
        <f>VLOOKUP($A545,'Alianza-4'!$A$1:$H$1012,3,0)</f>
        <v>2.9320717436297776E-3</v>
      </c>
      <c r="H545" s="24">
        <f>VLOOKUP($A545,'Serfinco-27'!$A$1:$H$1229,3,0)</f>
        <v>1.5491766679603046E-11</v>
      </c>
      <c r="I545" s="24">
        <f>VLOOKUP($A545,'Correval-19677'!$A$1:$H$1070,3,0)</f>
        <v>-1.0269488367844245E-3</v>
      </c>
      <c r="J545" s="24">
        <f>VLOOKUP($A545,'Ultabursatil-392'!$A$1:$H$1545,3,0)</f>
        <v>-2.515516882008601E-4</v>
      </c>
      <c r="K545" s="24">
        <f>VLOOKUP($A545,'Corredores-5'!$A$1:$H$1257,3,0)</f>
        <v>-1.0123315459112919E-3</v>
      </c>
      <c r="L545" s="27">
        <f>VLOOKUP(A545,'Bancolombia-592'!$A$1:$H$677,3,0)</f>
        <v>1.6495167898115547E-3</v>
      </c>
      <c r="M545" s="24">
        <f>VLOOKUP($A545,'ByR-2'!$A$1:$H$1035,3,0)</f>
        <v>3.7247448284881599E-3</v>
      </c>
    </row>
    <row r="546" spans="1:13" s="25" customFormat="1" ht="12">
      <c r="A546" s="23">
        <v>41087</v>
      </c>
      <c r="B546" s="24">
        <f>VLOOKUP(A546,'Afin - 47'!$A$1:$H$695,3,0)</f>
        <v>1.6175616859079669E-2</v>
      </c>
      <c r="C546" s="24">
        <f>VLOOKUP(A546,'Asesores vres-14'!$A$1:$H$1009,3,0)</f>
        <v>2.191256199439821E-2</v>
      </c>
      <c r="D546" s="24">
        <f>VLOOKUP(A546,'Asesores Vres-57'!$A$1:$H$987,3,0)</f>
        <v>2.2010911837708744E-2</v>
      </c>
      <c r="E546" s="24">
        <f>VLOOKUP(A546,'Asesores Vres-58'!$A$1:$H$986,3,0)</f>
        <v>1.9488054673352805E-2</v>
      </c>
      <c r="F546" s="24">
        <f>VLOOKUP($A546,'Helm-81'!$A$1:$H$697,3,0)</f>
        <v>1.3325323842604582E-2</v>
      </c>
      <c r="G546" s="24">
        <f>VLOOKUP($A546,'Alianza-4'!$A$1:$H$1012,3,0)</f>
        <v>1.7055347673617039E-2</v>
      </c>
      <c r="H546" s="24">
        <f>VLOOKUP($A546,'Serfinco-27'!$A$1:$H$1229,3,0)</f>
        <v>1.5491766679363051E-11</v>
      </c>
      <c r="I546" s="24">
        <f>VLOOKUP($A546,'Correval-19677'!$A$1:$H$1070,3,0)</f>
        <v>2.1054939863218949E-2</v>
      </c>
      <c r="J546" s="24">
        <f>VLOOKUP($A546,'Ultabursatil-392'!$A$1:$H$1545,3,0)</f>
        <v>9.9032532643254616E-3</v>
      </c>
      <c r="K546" s="24">
        <f>VLOOKUP($A546,'Corredores-5'!$A$1:$H$1257,3,0)</f>
        <v>1.6938102030295481E-2</v>
      </c>
      <c r="L546" s="27">
        <f>VLOOKUP(A546,'Bancolombia-592'!$A$1:$H$677,3,0)</f>
        <v>1.1794012773957393E-2</v>
      </c>
      <c r="M546" s="24">
        <f>VLOOKUP($A546,'ByR-2'!$A$1:$H$1035,3,0)</f>
        <v>1.2624199911092607E-2</v>
      </c>
    </row>
    <row r="547" spans="1:13" s="25" customFormat="1" ht="12">
      <c r="A547" s="23">
        <v>41088</v>
      </c>
      <c r="B547" s="24">
        <f>VLOOKUP(A547,'Afin - 47'!$A$1:$H$695,3,0)</f>
        <v>-1.9931691954567694E-2</v>
      </c>
      <c r="C547" s="24">
        <f>VLOOKUP(A547,'Asesores vres-14'!$A$1:$H$1009,3,0)</f>
        <v>-1.571319384446249E-2</v>
      </c>
      <c r="D547" s="24">
        <f>VLOOKUP(A547,'Asesores Vres-57'!$A$1:$H$987,3,0)</f>
        <v>-1.6124047805809151E-2</v>
      </c>
      <c r="E547" s="24">
        <f>VLOOKUP(A547,'Asesores Vres-58'!$A$1:$H$986,3,0)</f>
        <v>-9.5672576704609446E-3</v>
      </c>
      <c r="F547" s="24">
        <f>VLOOKUP($A547,'Helm-81'!$A$1:$H$697,3,0)</f>
        <v>-1.2014054520597426E-2</v>
      </c>
      <c r="G547" s="24">
        <f>VLOOKUP($A547,'Alianza-4'!$A$1:$H$1012,3,0)</f>
        <v>-1.0999492477899317E-2</v>
      </c>
      <c r="H547" s="24">
        <f>VLOOKUP($A547,'Serfinco-27'!$A$1:$H$1229,3,0)</f>
        <v>1.5491766679123055E-11</v>
      </c>
      <c r="I547" s="24">
        <f>VLOOKUP($A547,'Correval-19677'!$A$1:$H$1070,3,0)</f>
        <v>-9.7013191945112699E-3</v>
      </c>
      <c r="J547" s="24">
        <f>VLOOKUP($A547,'Ultabursatil-392'!$A$1:$H$1545,3,0)</f>
        <v>-9.4266155549264062E-3</v>
      </c>
      <c r="K547" s="24">
        <f>VLOOKUP($A547,'Corredores-5'!$A$1:$H$1257,3,0)</f>
        <v>-8.2269759244643602E-3</v>
      </c>
      <c r="L547" s="27">
        <f>VLOOKUP(A547,'Bancolombia-592'!$A$1:$H$677,3,0)</f>
        <v>-4.2825149704284809E-3</v>
      </c>
      <c r="M547" s="24">
        <f>VLOOKUP($A547,'ByR-2'!$A$1:$H$1035,3,0)</f>
        <v>-1.3993070615951409E-2</v>
      </c>
    </row>
    <row r="548" spans="1:13" s="25" customFormat="1" ht="12">
      <c r="A548" s="23">
        <v>41089</v>
      </c>
      <c r="B548" s="24">
        <f>VLOOKUP(A548,'Afin - 47'!$A$1:$H$695,3,0)</f>
        <v>1.5391132023103674E-2</v>
      </c>
      <c r="C548" s="24">
        <f>VLOOKUP(A548,'Asesores vres-14'!$A$1:$H$1009,3,0)</f>
        <v>1.5056759073586336E-2</v>
      </c>
      <c r="D548" s="24">
        <f>VLOOKUP(A548,'Asesores Vres-57'!$A$1:$H$987,3,0)</f>
        <v>1.5225005870167636E-2</v>
      </c>
      <c r="E548" s="24">
        <f>VLOOKUP(A548,'Asesores Vres-58'!$A$1:$H$986,3,0)</f>
        <v>1.7590610343373021E-2</v>
      </c>
      <c r="F548" s="24">
        <f>VLOOKUP($A548,'Helm-81'!$A$1:$H$697,3,0)</f>
        <v>1.4700995826149553E-2</v>
      </c>
      <c r="G548" s="24">
        <f>VLOOKUP($A548,'Alianza-4'!$A$1:$H$1012,3,0)</f>
        <v>1.4175691967030954E-2</v>
      </c>
      <c r="H548" s="24">
        <f>VLOOKUP($A548,'Serfinco-27'!$A$1:$H$1229,3,0)</f>
        <v>1.5491766678883063E-11</v>
      </c>
      <c r="I548" s="24">
        <f>VLOOKUP($A548,'Correval-19677'!$A$1:$H$1070,3,0)</f>
        <v>1.9207955339454068E-2</v>
      </c>
      <c r="J548" s="24">
        <f>VLOOKUP($A548,'Ultabursatil-392'!$A$1:$H$1545,3,0)</f>
        <v>9.0752409337070856E-3</v>
      </c>
      <c r="K548" s="24">
        <f>VLOOKUP($A548,'Corredores-5'!$A$1:$H$1257,3,0)</f>
        <v>1.3595742732002362E-2</v>
      </c>
      <c r="L548" s="27">
        <f>VLOOKUP(A548,'Bancolombia-592'!$A$1:$H$677,3,0)</f>
        <v>1.3214176615652558E-2</v>
      </c>
      <c r="M548" s="24">
        <f>VLOOKUP($A548,'ByR-2'!$A$1:$H$1035,3,0)</f>
        <v>9.7885606755230125E-3</v>
      </c>
    </row>
    <row r="549" spans="1:13" s="25" customFormat="1" ht="12">
      <c r="A549" s="23">
        <v>41090</v>
      </c>
      <c r="B549" s="24">
        <f>VLOOKUP(A549,'Afin - 47'!$A$1:$H$695,3,0)</f>
        <v>-1.0610407743950506E-4</v>
      </c>
      <c r="C549" s="24">
        <f>VLOOKUP(A549,'Asesores vres-14'!$A$1:$H$1009,3,0)</f>
        <v>-4.9521774604635807E-5</v>
      </c>
      <c r="D549" s="24">
        <f>VLOOKUP(A549,'Asesores Vres-57'!$A$1:$H$987,3,0)</f>
        <v>-5.3635281226250875E-5</v>
      </c>
      <c r="E549" s="24">
        <f>VLOOKUP(A549,'Asesores Vres-58'!$A$1:$H$986,3,0)</f>
        <v>-5.2722936329116855E-5</v>
      </c>
      <c r="F549" s="24">
        <f>VLOOKUP($A549,'Helm-81'!$A$1:$H$697,3,0)</f>
        <v>-9.6105625266613512E-5</v>
      </c>
      <c r="G549" s="24">
        <f>VLOOKUP($A549,'Alianza-4'!$A$1:$H$1012,3,0)</f>
        <v>-6.4576329299560046E-5</v>
      </c>
      <c r="H549" s="24">
        <f>VLOOKUP($A549,'Serfinco-27'!$A$1:$H$1229,3,0)</f>
        <v>1.5491766678643067E-11</v>
      </c>
      <c r="I549" s="24">
        <f>VLOOKUP($A549,'Correval-19677'!$A$1:$H$1070,3,0)</f>
        <v>-1.1419948547190483E-4</v>
      </c>
      <c r="J549" s="24">
        <f>VLOOKUP($A549,'Ultabursatil-392'!$A$1:$H$1545,3,0)</f>
        <v>-5.0843201289593779E-5</v>
      </c>
      <c r="K549" s="24">
        <f>VLOOKUP($A549,'Corredores-5'!$A$1:$H$1257,3,0)</f>
        <v>1.5954609303340524E-3</v>
      </c>
      <c r="L549" s="27">
        <f>VLOOKUP(A549,'Bancolombia-592'!$A$1:$H$677,3,0)</f>
        <v>-7.6217983288007161E-5</v>
      </c>
      <c r="M549" s="24">
        <f>VLOOKUP($A549,'ByR-2'!$A$1:$H$1035,3,0)</f>
        <v>-8.0259750871781898E-5</v>
      </c>
    </row>
    <row r="550" spans="1:13" s="25" customFormat="1" ht="12">
      <c r="A550" s="23">
        <v>41091</v>
      </c>
      <c r="B550" s="24">
        <f>VLOOKUP(A550,'Afin - 47'!$A$1:$H$695,3,0)</f>
        <v>-1.0610413166441696E-4</v>
      </c>
      <c r="C550" s="24">
        <f>VLOOKUP(A550,'Asesores vres-14'!$A$1:$H$1009,3,0)</f>
        <v>-4.9521898733830489E-5</v>
      </c>
      <c r="D550" s="24">
        <f>VLOOKUP(A550,'Asesores Vres-57'!$A$1:$H$987,3,0)</f>
        <v>-5.363545463843133E-5</v>
      </c>
      <c r="E550" s="24">
        <f>VLOOKUP(A550,'Asesores Vres-58'!$A$1:$H$986,3,0)</f>
        <v>-5.2723232163268533E-5</v>
      </c>
      <c r="F550" s="24">
        <f>VLOOKUP($A550,'Helm-81'!$A$1:$H$697,3,0)</f>
        <v>-9.6103513129468398E-5</v>
      </c>
      <c r="G550" s="24">
        <f>VLOOKUP($A550,'Alianza-4'!$A$1:$H$1012,3,0)</f>
        <v>-6.4575056297892181E-5</v>
      </c>
      <c r="H550" s="24">
        <f>VLOOKUP($A550,'Serfinco-27'!$A$1:$H$1229,3,0)</f>
        <v>1.5491653961003512E-11</v>
      </c>
      <c r="I550" s="24">
        <f>VLOOKUP($A550,'Correval-19677'!$A$1:$H$1070,3,0)</f>
        <v>-1.1420088207414502E-4</v>
      </c>
      <c r="J550" s="24">
        <f>VLOOKUP($A550,'Ultabursatil-392'!$A$1:$H$1545,3,0)</f>
        <v>-4.8187604710854935E-5</v>
      </c>
      <c r="K550" s="24">
        <f>VLOOKUP($A550,'Corredores-5'!$A$1:$H$1257,3,0)</f>
        <v>-1.415223464675383E-4</v>
      </c>
      <c r="L550" s="27">
        <f>VLOOKUP(A550,'Bancolombia-592'!$A$1:$H$677,3,0)</f>
        <v>-7.6217557784250908E-5</v>
      </c>
      <c r="M550" s="24">
        <f>VLOOKUP($A550,'ByR-2'!$A$1:$H$1035,3,0)</f>
        <v>-8.0127323047668342E-5</v>
      </c>
    </row>
    <row r="551" spans="1:13" s="25" customFormat="1" ht="12">
      <c r="A551" s="23">
        <v>41092</v>
      </c>
      <c r="B551" s="24">
        <f>VLOOKUP(A551,'Afin - 47'!$A$1:$H$695,3,0)</f>
        <v>1.0432830033748693E-3</v>
      </c>
      <c r="C551" s="24">
        <f>VLOOKUP(A551,'Asesores vres-14'!$A$1:$H$1009,3,0)</f>
        <v>-4.952194246684895E-5</v>
      </c>
      <c r="D551" s="24">
        <f>VLOOKUP(A551,'Asesores Vres-57'!$A$1:$H$987,3,0)</f>
        <v>-5.3635473430975796E-5</v>
      </c>
      <c r="E551" s="24">
        <f>VLOOKUP(A551,'Asesores Vres-58'!$A$1:$H$986,3,0)</f>
        <v>-5.2723527897456491E-5</v>
      </c>
      <c r="F551" s="24">
        <f>VLOOKUP($A551,'Helm-81'!$A$1:$H$697,3,0)</f>
        <v>-9.6101475164609462E-5</v>
      </c>
      <c r="G551" s="24">
        <f>VLOOKUP($A551,'Alianza-4'!$A$1:$H$1012,3,0)</f>
        <v>-6.4573676040727366E-5</v>
      </c>
      <c r="H551" s="24">
        <f>VLOOKUP($A551,'Serfinco-27'!$A$1:$H$1229,3,0)</f>
        <v>1.549176667816308E-11</v>
      </c>
      <c r="I551" s="24">
        <f>VLOOKUP($A551,'Correval-19677'!$A$1:$H$1070,3,0)</f>
        <v>-1.1420213900162351E-4</v>
      </c>
      <c r="J551" s="24">
        <f>VLOOKUP($A551,'Ultabursatil-392'!$A$1:$H$1545,3,0)</f>
        <v>-4.8176876792740796E-5</v>
      </c>
      <c r="K551" s="24">
        <f>VLOOKUP($A551,'Corredores-5'!$A$1:$H$1257,3,0)</f>
        <v>-1.4153301245471383E-4</v>
      </c>
      <c r="L551" s="27">
        <f>VLOOKUP(A551,'Bancolombia-592'!$A$1:$H$677,3,0)</f>
        <v>-8.2191756271468707E-5</v>
      </c>
      <c r="M551" s="24">
        <f>VLOOKUP($A551,'ByR-2'!$A$1:$H$1035,3,0)</f>
        <v>-8.0127136183462131E-5</v>
      </c>
    </row>
    <row r="552" spans="1:13" s="25" customFormat="1" ht="12">
      <c r="A552" s="23">
        <v>41093</v>
      </c>
      <c r="B552" s="24">
        <f>VLOOKUP(A552,'Afin - 47'!$A$1:$H$695,3,0)</f>
        <v>2.9721724589729537E-2</v>
      </c>
      <c r="C552" s="24">
        <f>VLOOKUP(A552,'Asesores vres-14'!$A$1:$H$1009,3,0)</f>
        <v>2.1003575030405886E-2</v>
      </c>
      <c r="D552" s="24">
        <f>VLOOKUP(A552,'Asesores Vres-57'!$A$1:$H$987,3,0)</f>
        <v>2.0881651176329959E-2</v>
      </c>
      <c r="E552" s="24">
        <f>VLOOKUP(A552,'Asesores Vres-58'!$A$1:$H$986,3,0)</f>
        <v>1.8341649553982636E-2</v>
      </c>
      <c r="F552" s="24">
        <f>VLOOKUP($A552,'Helm-81'!$A$1:$H$697,3,0)</f>
        <v>9.0719311537194643E-3</v>
      </c>
      <c r="G552" s="24">
        <f>VLOOKUP($A552,'Alianza-4'!$A$1:$H$1012,3,0)</f>
        <v>2.4191621130728046E-2</v>
      </c>
      <c r="H552" s="24">
        <f>VLOOKUP($A552,'Serfinco-27'!$A$1:$H$1229,3,0)</f>
        <v>1.5491766677923084E-11</v>
      </c>
      <c r="I552" s="24">
        <f>VLOOKUP($A552,'Correval-19677'!$A$1:$H$1070,3,0)</f>
        <v>1.7662069208682494E-2</v>
      </c>
      <c r="J552" s="24">
        <f>VLOOKUP($A552,'Ultabursatil-392'!$A$1:$H$1545,3,0)</f>
        <v>1.51858875750225E-2</v>
      </c>
      <c r="K552" s="24">
        <f>VLOOKUP($A552,'Corredores-5'!$A$1:$H$1257,3,0)</f>
        <v>1.9489078045533036E-2</v>
      </c>
      <c r="L552" s="27">
        <f>VLOOKUP(A552,'Bancolombia-592'!$A$1:$H$677,3,0)</f>
        <v>1.6505708992666904E-2</v>
      </c>
      <c r="M552" s="24">
        <f>VLOOKUP($A552,'ByR-2'!$A$1:$H$1035,3,0)</f>
        <v>1.7475102436530363E-2</v>
      </c>
    </row>
    <row r="553" spans="1:13" s="25" customFormat="1" ht="12">
      <c r="A553" s="23">
        <v>41094</v>
      </c>
      <c r="B553" s="24">
        <f>VLOOKUP(A553,'Afin - 47'!$A$1:$H$695,3,0)</f>
        <v>1.6423152849740698E-2</v>
      </c>
      <c r="C553" s="24">
        <f>VLOOKUP(A553,'Asesores vres-14'!$A$1:$H$1009,3,0)</f>
        <v>1.6111654919905741E-3</v>
      </c>
      <c r="D553" s="24">
        <f>VLOOKUP(A553,'Asesores Vres-57'!$A$1:$H$987,3,0)</f>
        <v>1.7195332950294317E-3</v>
      </c>
      <c r="E553" s="24">
        <f>VLOOKUP(A553,'Asesores Vres-58'!$A$1:$H$986,3,0)</f>
        <v>-4.1095256749479992E-4</v>
      </c>
      <c r="F553" s="24">
        <f>VLOOKUP($A553,'Helm-81'!$A$1:$H$697,3,0)</f>
        <v>9.5092650693802752E-4</v>
      </c>
      <c r="G553" s="24">
        <f>VLOOKUP($A553,'Alianza-4'!$A$1:$H$1012,3,0)</f>
        <v>-8.0390233034473226E-4</v>
      </c>
      <c r="H553" s="24">
        <f>VLOOKUP($A553,'Serfinco-27'!$A$1:$H$1229,3,0)</f>
        <v>1.5491766677683089E-11</v>
      </c>
      <c r="I553" s="24">
        <f>VLOOKUP($A553,'Correval-19677'!$A$1:$H$1070,3,0)</f>
        <v>-1.2714204067947816E-3</v>
      </c>
      <c r="J553" s="24">
        <f>VLOOKUP($A553,'Ultabursatil-392'!$A$1:$H$1545,3,0)</f>
        <v>2.8695237496127938E-3</v>
      </c>
      <c r="K553" s="24">
        <f>VLOOKUP($A553,'Corredores-5'!$A$1:$H$1257,3,0)</f>
        <v>1.2363259625681072E-3</v>
      </c>
      <c r="L553" s="27">
        <f>VLOOKUP(A553,'Bancolombia-592'!$A$1:$H$677,3,0)</f>
        <v>1.9414000315126376E-3</v>
      </c>
      <c r="M553" s="24">
        <f>VLOOKUP($A553,'ByR-2'!$A$1:$H$1035,3,0)</f>
        <v>4.2815936219189428E-3</v>
      </c>
    </row>
    <row r="554" spans="1:13" s="25" customFormat="1" ht="12">
      <c r="A554" s="23">
        <v>41095</v>
      </c>
      <c r="B554" s="24">
        <f>VLOOKUP(A554,'Afin - 47'!$A$1:$H$695,3,0)</f>
        <v>5.5853570182091018E-3</v>
      </c>
      <c r="C554" s="24">
        <f>VLOOKUP(A554,'Asesores vres-14'!$A$1:$H$1009,3,0)</f>
        <v>8.0179107190227472E-3</v>
      </c>
      <c r="D554" s="24">
        <f>VLOOKUP(A554,'Asesores Vres-57'!$A$1:$H$987,3,0)</f>
        <v>7.2163263548447425E-3</v>
      </c>
      <c r="E554" s="24">
        <f>VLOOKUP(A554,'Asesores Vres-58'!$A$1:$H$986,3,0)</f>
        <v>4.4547767569266651E-3</v>
      </c>
      <c r="F554" s="24">
        <f>VLOOKUP($A554,'Helm-81'!$A$1:$H$697,3,0)</f>
        <v>-1.4961852393552179E-3</v>
      </c>
      <c r="G554" s="24">
        <f>VLOOKUP($A554,'Alianza-4'!$A$1:$H$1012,3,0)</f>
        <v>3.2043461742826853E-3</v>
      </c>
      <c r="H554" s="24">
        <f>VLOOKUP($A554,'Serfinco-27'!$A$1:$H$1229,3,0)</f>
        <v>1.5491766677443093E-11</v>
      </c>
      <c r="I554" s="24">
        <f>VLOOKUP($A554,'Correval-19677'!$A$1:$H$1070,3,0)</f>
        <v>6.7733535356096445E-3</v>
      </c>
      <c r="J554" s="24">
        <f>VLOOKUP($A554,'Ultabursatil-392'!$A$1:$H$1545,3,0)</f>
        <v>1.6187318605264834E-3</v>
      </c>
      <c r="K554" s="24">
        <f>VLOOKUP($A554,'Corredores-5'!$A$1:$H$1257,3,0)</f>
        <v>3.5533718457584859E-3</v>
      </c>
      <c r="L554" s="27">
        <f>VLOOKUP(A554,'Bancolombia-592'!$A$1:$H$677,3,0)</f>
        <v>2.2255515179159472E-3</v>
      </c>
      <c r="M554" s="24">
        <f>VLOOKUP($A554,'ByR-2'!$A$1:$H$1035,3,0)</f>
        <v>6.3507139719074278E-3</v>
      </c>
    </row>
    <row r="555" spans="1:13" s="25" customFormat="1" ht="12">
      <c r="A555" s="23">
        <v>41096</v>
      </c>
      <c r="B555" s="24">
        <f>VLOOKUP(A555,'Afin - 47'!$A$1:$H$695,3,0)</f>
        <v>-1.7614507213667745E-2</v>
      </c>
      <c r="C555" s="24">
        <f>VLOOKUP(A555,'Asesores vres-14'!$A$1:$H$1009,3,0)</f>
        <v>-7.8748503419324278E-3</v>
      </c>
      <c r="D555" s="24">
        <f>VLOOKUP(A555,'Asesores Vres-57'!$A$1:$H$987,3,0)</f>
        <v>-7.5872818347457564E-3</v>
      </c>
      <c r="E555" s="24">
        <f>VLOOKUP(A555,'Asesores Vres-58'!$A$1:$H$986,3,0)</f>
        <v>-2.6695961703809227E-3</v>
      </c>
      <c r="F555" s="24">
        <f>VLOOKUP($A555,'Helm-81'!$A$1:$H$697,3,0)</f>
        <v>-5.2929866619841059E-3</v>
      </c>
      <c r="G555" s="24">
        <f>VLOOKUP($A555,'Alianza-4'!$A$1:$H$1012,3,0)</f>
        <v>-4.0711424116120117E-3</v>
      </c>
      <c r="H555" s="24">
        <f>VLOOKUP($A555,'Serfinco-27'!$A$1:$H$1229,3,0)</f>
        <v>1.5491766677203101E-11</v>
      </c>
      <c r="I555" s="24">
        <f>VLOOKUP($A555,'Correval-19677'!$A$1:$H$1070,3,0)</f>
        <v>-2.7677366540360287E-3</v>
      </c>
      <c r="J555" s="24">
        <f>VLOOKUP($A555,'Ultabursatil-392'!$A$1:$H$1545,3,0)</f>
        <v>-1.5889599793402207E-3</v>
      </c>
      <c r="K555" s="24">
        <f>VLOOKUP($A555,'Corredores-5'!$A$1:$H$1257,3,0)</f>
        <v>-3.8994464573116807E-3</v>
      </c>
      <c r="L555" s="27">
        <f>VLOOKUP(A555,'Bancolombia-592'!$A$1:$H$677,3,0)</f>
        <v>-2.7081143664239404E-3</v>
      </c>
      <c r="M555" s="24">
        <f>VLOOKUP($A555,'ByR-2'!$A$1:$H$1035,3,0)</f>
        <v>-3.9501578910679982E-3</v>
      </c>
    </row>
    <row r="556" spans="1:13" s="25" customFormat="1" ht="12">
      <c r="A556" s="23">
        <v>41097</v>
      </c>
      <c r="B556" s="24">
        <f>VLOOKUP(A556,'Afin - 47'!$A$1:$H$695,3,0)</f>
        <v>-1.0627977461579144E-4</v>
      </c>
      <c r="C556" s="24">
        <f>VLOOKUP(A556,'Asesores vres-14'!$A$1:$H$1009,3,0)</f>
        <v>-4.9474840042781647E-5</v>
      </c>
      <c r="D556" s="24">
        <f>VLOOKUP(A556,'Asesores Vres-57'!$A$1:$H$987,3,0)</f>
        <v>-5.3537340925047327E-5</v>
      </c>
      <c r="E556" s="24">
        <f>VLOOKUP(A556,'Asesores Vres-58'!$A$1:$H$986,3,0)</f>
        <v>-5.2623269160686097E-5</v>
      </c>
      <c r="F556" s="24">
        <f>VLOOKUP($A556,'Helm-81'!$A$1:$H$697,3,0)</f>
        <v>-1.0339362789421578E-4</v>
      </c>
      <c r="G556" s="24">
        <f>VLOOKUP($A556,'Alianza-4'!$A$1:$H$1012,3,0)</f>
        <v>-6.8046018554968806E-5</v>
      </c>
      <c r="H556" s="24">
        <f>VLOOKUP($A556,'Serfinco-27'!$A$1:$H$1229,3,0)</f>
        <v>1.5491766676963106E-11</v>
      </c>
      <c r="I556" s="24">
        <f>VLOOKUP($A556,'Correval-19677'!$A$1:$H$1070,3,0)</f>
        <v>-1.0629543285837239E-4</v>
      </c>
      <c r="J556" s="24">
        <f>VLOOKUP($A556,'Ultabursatil-392'!$A$1:$H$1545,3,0)</f>
        <v>-5.1589273265834254E-5</v>
      </c>
      <c r="K556" s="24">
        <f>VLOOKUP($A556,'Corredores-5'!$A$1:$H$1257,3,0)</f>
        <v>-1.374816449597683E-4</v>
      </c>
      <c r="L556" s="27">
        <f>VLOOKUP(A556,'Bancolombia-592'!$A$1:$H$677,3,0)</f>
        <v>-7.2181660577347588E-5</v>
      </c>
      <c r="M556" s="24">
        <f>VLOOKUP($A556,'ByR-2'!$A$1:$H$1035,3,0)</f>
        <v>-7.9999118626548801E-5</v>
      </c>
    </row>
    <row r="557" spans="1:13" s="25" customFormat="1" ht="12">
      <c r="A557" s="23">
        <v>41098</v>
      </c>
      <c r="B557" s="24">
        <f>VLOOKUP(A557,'Afin - 47'!$A$1:$H$695,3,0)</f>
        <v>-1.0627983817776914E-4</v>
      </c>
      <c r="C557" s="24">
        <f>VLOOKUP(A557,'Asesores vres-14'!$A$1:$H$1009,3,0)</f>
        <v>-4.9474932419369858E-5</v>
      </c>
      <c r="D557" s="24">
        <f>VLOOKUP(A557,'Asesores Vres-57'!$A$1:$H$987,3,0)</f>
        <v>-5.3537486556013767E-5</v>
      </c>
      <c r="E557" s="24">
        <f>VLOOKUP(A557,'Asesores Vres-58'!$A$1:$H$986,3,0)</f>
        <v>-5.262360216659993E-5</v>
      </c>
      <c r="F557" s="24">
        <f>VLOOKUP($A557,'Helm-81'!$A$1:$H$697,3,0)</f>
        <v>-1.0339330435982012E-4</v>
      </c>
      <c r="G557" s="24">
        <f>VLOOKUP($A557,'Alianza-4'!$A$1:$H$1012,3,0)</f>
        <v>-6.8045011097182313E-5</v>
      </c>
      <c r="H557" s="24">
        <f>VLOOKUP($A557,'Serfinco-27'!$A$1:$H$1229,3,0)</f>
        <v>1.549176667672311E-11</v>
      </c>
      <c r="I557" s="24">
        <f>VLOOKUP($A557,'Correval-19677'!$A$1:$H$1070,3,0)</f>
        <v>-1.0629463601862078E-4</v>
      </c>
      <c r="J557" s="24">
        <f>VLOOKUP($A557,'Ultabursatil-392'!$A$1:$H$1545,3,0)</f>
        <v>-5.1579209414511104E-5</v>
      </c>
      <c r="K557" s="24">
        <f>VLOOKUP($A557,'Corredores-5'!$A$1:$H$1257,3,0)</f>
        <v>-1.3734775820775224E-4</v>
      </c>
      <c r="L557" s="27">
        <f>VLOOKUP(A557,'Bancolombia-592'!$A$1:$H$677,3,0)</f>
        <v>-7.2180834836231981E-5</v>
      </c>
      <c r="M557" s="24">
        <f>VLOOKUP($A557,'ByR-2'!$A$1:$H$1035,3,0)</f>
        <v>-7.9998893868380778E-5</v>
      </c>
    </row>
    <row r="558" spans="1:13" s="25" customFormat="1" ht="12">
      <c r="A558" s="23">
        <v>41099</v>
      </c>
      <c r="B558" s="24">
        <f>VLOOKUP(A558,'Afin - 47'!$A$1:$H$695,3,0)</f>
        <v>-3.9204656545578252E-3</v>
      </c>
      <c r="C558" s="24">
        <f>VLOOKUP(A558,'Asesores vres-14'!$A$1:$H$1009,3,0)</f>
        <v>5.5687793894184246E-4</v>
      </c>
      <c r="D558" s="24">
        <f>VLOOKUP(A558,'Asesores Vres-57'!$A$1:$H$987,3,0)</f>
        <v>4.3131681291478242E-4</v>
      </c>
      <c r="E558" s="24">
        <f>VLOOKUP(A558,'Asesores Vres-58'!$A$1:$H$986,3,0)</f>
        <v>-4.0797938603385452E-3</v>
      </c>
      <c r="F558" s="24">
        <f>VLOOKUP($A558,'Helm-81'!$A$1:$H$697,3,0)</f>
        <v>-1.7204478600178878E-3</v>
      </c>
      <c r="G558" s="24">
        <f>VLOOKUP($A558,'Alianza-4'!$A$1:$H$1012,3,0)</f>
        <v>-3.864774976930184E-3</v>
      </c>
      <c r="H558" s="24">
        <f>VLOOKUP($A558,'Serfinco-27'!$A$1:$H$1229,3,0)</f>
        <v>1.5491766676483115E-11</v>
      </c>
      <c r="I558" s="24">
        <f>VLOOKUP($A558,'Correval-19677'!$A$1:$H$1070,3,0)</f>
        <v>-3.347782229416073E-3</v>
      </c>
      <c r="J558" s="24">
        <f>VLOOKUP($A558,'Ultabursatil-392'!$A$1:$H$1545,3,0)</f>
        <v>6.3346380349312416E-4</v>
      </c>
      <c r="K558" s="24">
        <f>VLOOKUP($A558,'Corredores-5'!$A$1:$H$1257,3,0)</f>
        <v>-2.8142924327417764E-3</v>
      </c>
      <c r="L558" s="27">
        <f>VLOOKUP(A558,'Bancolombia-592'!$A$1:$H$677,3,0)</f>
        <v>-3.2970403661875653E-3</v>
      </c>
      <c r="M558" s="24">
        <f>VLOOKUP($A558,'ByR-2'!$A$1:$H$1035,3,0)</f>
        <v>-7.4672502867436757E-5</v>
      </c>
    </row>
    <row r="559" spans="1:13" s="25" customFormat="1" ht="12">
      <c r="A559" s="23">
        <v>41100</v>
      </c>
      <c r="B559" s="24">
        <f>VLOOKUP(A559,'Afin - 47'!$A$1:$H$695,3,0)</f>
        <v>-3.7611640052515288E-3</v>
      </c>
      <c r="C559" s="24">
        <f>VLOOKUP(A559,'Asesores vres-14'!$A$1:$H$1009,3,0)</f>
        <v>-1.05148949578721E-2</v>
      </c>
      <c r="D559" s="24">
        <f>VLOOKUP(A559,'Asesores Vres-57'!$A$1:$H$987,3,0)</f>
        <v>-9.9985373801648406E-3</v>
      </c>
      <c r="E559" s="24">
        <f>VLOOKUP(A559,'Asesores Vres-58'!$A$1:$H$986,3,0)</f>
        <v>-3.8515167631776371E-3</v>
      </c>
      <c r="F559" s="24">
        <f>VLOOKUP($A559,'Helm-81'!$A$1:$H$697,3,0)</f>
        <v>-3.7955493887350884E-3</v>
      </c>
      <c r="G559" s="24">
        <f>VLOOKUP($A559,'Alianza-4'!$A$1:$H$1012,3,0)</f>
        <v>-4.9283214188746583E-3</v>
      </c>
      <c r="H559" s="24">
        <f>VLOOKUP($A559,'Serfinco-27'!$A$1:$H$1229,3,0)</f>
        <v>1.5491766676243119E-11</v>
      </c>
      <c r="I559" s="24">
        <f>VLOOKUP($A559,'Correval-19677'!$A$1:$H$1070,3,0)</f>
        <v>-3.2483683516761671E-3</v>
      </c>
      <c r="J559" s="24">
        <f>VLOOKUP($A559,'Ultabursatil-392'!$A$1:$H$1545,3,0)</f>
        <v>-4.1582467682196476E-3</v>
      </c>
      <c r="K559" s="24">
        <f>VLOOKUP($A559,'Corredores-5'!$A$1:$H$1257,3,0)</f>
        <v>-6.3846382446713949E-3</v>
      </c>
      <c r="L559" s="27">
        <f>VLOOKUP(A559,'Bancolombia-592'!$A$1:$H$677,3,0)</f>
        <v>-2.2887975976101345E-3</v>
      </c>
      <c r="M559" s="24">
        <f>VLOOKUP($A559,'ByR-2'!$A$1:$H$1035,3,0)</f>
        <v>-1.0111321171654527E-2</v>
      </c>
    </row>
    <row r="560" spans="1:13" s="25" customFormat="1" ht="12">
      <c r="A560" s="23">
        <v>41101</v>
      </c>
      <c r="B560" s="24">
        <f>VLOOKUP(A560,'Afin - 47'!$A$1:$H$695,3,0)</f>
        <v>5.4899420524981044E-4</v>
      </c>
      <c r="C560" s="24">
        <f>VLOOKUP(A560,'Asesores vres-14'!$A$1:$H$1009,3,0)</f>
        <v>9.008381655212807E-3</v>
      </c>
      <c r="D560" s="24">
        <f>VLOOKUP(A560,'Asesores Vres-57'!$A$1:$H$987,3,0)</f>
        <v>9.1090252293081677E-3</v>
      </c>
      <c r="E560" s="24">
        <f>VLOOKUP(A560,'Asesores Vres-58'!$A$1:$H$986,3,0)</f>
        <v>8.0310371237712376E-3</v>
      </c>
      <c r="F560" s="24">
        <f>VLOOKUP($A560,'Helm-81'!$A$1:$H$697,3,0)</f>
        <v>5.1924885054054765E-3</v>
      </c>
      <c r="G560" s="24">
        <f>VLOOKUP($A560,'Alianza-4'!$A$1:$H$1012,3,0)</f>
        <v>8.311851926360218E-3</v>
      </c>
      <c r="H560" s="24">
        <f>VLOOKUP($A560,'Serfinco-27'!$A$1:$H$1229,3,0)</f>
        <v>1.5491766676003127E-11</v>
      </c>
      <c r="I560" s="24">
        <f>VLOOKUP($A560,'Correval-19677'!$A$1:$H$1070,3,0)</f>
        <v>6.5282024201822253E-3</v>
      </c>
      <c r="J560" s="24">
        <f>VLOOKUP($A560,'Ultabursatil-392'!$A$1:$H$1545,3,0)</f>
        <v>4.4106794776439745E-3</v>
      </c>
      <c r="K560" s="24">
        <f>VLOOKUP($A560,'Corredores-5'!$A$1:$H$1257,3,0)</f>
        <v>6.7618589863053698E-3</v>
      </c>
      <c r="L560" s="27">
        <f>VLOOKUP(A560,'Bancolombia-592'!$A$1:$H$677,3,0)</f>
        <v>2.8334378239561579E-3</v>
      </c>
      <c r="M560" s="24">
        <f>VLOOKUP($A560,'ByR-2'!$A$1:$H$1035,3,0)</f>
        <v>8.6747623422440898E-3</v>
      </c>
    </row>
    <row r="561" spans="1:13" s="25" customFormat="1" ht="12">
      <c r="A561" s="23">
        <v>41102</v>
      </c>
      <c r="B561" s="24">
        <f>VLOOKUP(A561,'Afin - 47'!$A$1:$H$695,3,0)</f>
        <v>-1.0316016563216672E-4</v>
      </c>
      <c r="C561" s="24">
        <f>VLOOKUP(A561,'Asesores vres-14'!$A$1:$H$1009,3,0)</f>
        <v>-1.2167917003703567E-2</v>
      </c>
      <c r="D561" s="24">
        <f>VLOOKUP(A561,'Asesores Vres-57'!$A$1:$H$987,3,0)</f>
        <v>-1.2516880021824868E-2</v>
      </c>
      <c r="E561" s="24">
        <f>VLOOKUP(A561,'Asesores Vres-58'!$A$1:$H$986,3,0)</f>
        <v>-1.2776556761218643E-2</v>
      </c>
      <c r="F561" s="24">
        <f>VLOOKUP($A561,'Helm-81'!$A$1:$H$697,3,0)</f>
        <v>-1.1801082353750695E-2</v>
      </c>
      <c r="G561" s="24">
        <f>VLOOKUP($A561,'Alianza-4'!$A$1:$H$1012,3,0)</f>
        <v>-1.1801992860588632E-2</v>
      </c>
      <c r="H561" s="24">
        <f>VLOOKUP($A561,'Serfinco-27'!$A$1:$H$1229,3,0)</f>
        <v>1.5491766675763132E-11</v>
      </c>
      <c r="I561" s="24">
        <f>VLOOKUP($A561,'Correval-19677'!$A$1:$H$1070,3,0)</f>
        <v>-1.0448936212720234E-2</v>
      </c>
      <c r="J561" s="24">
        <f>VLOOKUP($A561,'Ultabursatil-392'!$A$1:$H$1545,3,0)</f>
        <v>-7.6115127016938428E-3</v>
      </c>
      <c r="K561" s="24">
        <f>VLOOKUP($A561,'Corredores-5'!$A$1:$H$1257,3,0)</f>
        <v>-1.0659289236138779E-2</v>
      </c>
      <c r="L561" s="27">
        <f>VLOOKUP(A561,'Bancolombia-592'!$A$1:$H$677,3,0)</f>
        <v>-5.5627108596450689E-3</v>
      </c>
      <c r="M561" s="24">
        <f>VLOOKUP($A561,'ByR-2'!$A$1:$H$1035,3,0)</f>
        <v>-7.6328906546446681E-3</v>
      </c>
    </row>
    <row r="562" spans="1:13" s="25" customFormat="1" ht="12">
      <c r="A562" s="23">
        <v>41103</v>
      </c>
      <c r="B562" s="24">
        <f>VLOOKUP(A562,'Afin - 47'!$A$1:$H$695,3,0)</f>
        <v>1.7031604262707487E-2</v>
      </c>
      <c r="C562" s="24">
        <f>VLOOKUP(A562,'Asesores vres-14'!$A$1:$H$1009,3,0)</f>
        <v>1.1270363238366407E-2</v>
      </c>
      <c r="D562" s="24">
        <f>VLOOKUP(A562,'Asesores Vres-57'!$A$1:$H$987,3,0)</f>
        <v>1.1160112805274722E-2</v>
      </c>
      <c r="E562" s="24">
        <f>VLOOKUP(A562,'Asesores Vres-58'!$A$1:$H$986,3,0)</f>
        <v>7.9217498948686935E-3</v>
      </c>
      <c r="F562" s="24">
        <f>VLOOKUP($A562,'Helm-81'!$A$1:$H$697,3,0)</f>
        <v>6.6085754786161842E-3</v>
      </c>
      <c r="G562" s="24">
        <f>VLOOKUP($A562,'Alianza-4'!$A$1:$H$1012,3,0)</f>
        <v>6.7848533416491347E-3</v>
      </c>
      <c r="H562" s="24">
        <f>VLOOKUP($A562,'Serfinco-27'!$A$1:$H$1229,3,0)</f>
        <v>1.5491766675523136E-11</v>
      </c>
      <c r="I562" s="24">
        <f>VLOOKUP($A562,'Correval-19677'!$A$1:$H$1070,3,0)</f>
        <v>5.3575577183887493E-3</v>
      </c>
      <c r="J562" s="24">
        <f>VLOOKUP($A562,'Ultabursatil-392'!$A$1:$H$1545,3,0)</f>
        <v>7.0983186597828396E-3</v>
      </c>
      <c r="K562" s="24">
        <f>VLOOKUP($A562,'Corredores-5'!$A$1:$H$1257,3,0)</f>
        <v>7.4828228468783332E-3</v>
      </c>
      <c r="L562" s="27">
        <f>VLOOKUP(A562,'Bancolombia-592'!$A$1:$H$677,3,0)</f>
        <v>3.7665140780487345E-3</v>
      </c>
      <c r="M562" s="24">
        <f>VLOOKUP($A562,'ByR-2'!$A$1:$H$1035,3,0)</f>
        <v>1.0839967621289396E-2</v>
      </c>
    </row>
    <row r="563" spans="1:13" s="25" customFormat="1" ht="12">
      <c r="A563" s="23">
        <v>41104</v>
      </c>
      <c r="B563" s="24">
        <f>VLOOKUP(A563,'Afin - 47'!$A$1:$H$695,3,0)</f>
        <v>-1.0623497222097313E-4</v>
      </c>
      <c r="C563" s="24">
        <f>VLOOKUP(A563,'Asesores vres-14'!$A$1:$H$1009,3,0)</f>
        <v>-4.9490200190510005E-5</v>
      </c>
      <c r="D563" s="24">
        <f>VLOOKUP(A563,'Asesores Vres-57'!$A$1:$H$987,3,0)</f>
        <v>-5.3565412367395079E-5</v>
      </c>
      <c r="E563" s="24">
        <f>VLOOKUP(A563,'Asesores Vres-58'!$A$1:$H$986,3,0)</f>
        <v>-5.2648955882829746E-5</v>
      </c>
      <c r="F563" s="24">
        <f>VLOOKUP($A563,'Helm-81'!$A$1:$H$697,3,0)</f>
        <v>-9.0411379231237679E-5</v>
      </c>
      <c r="G563" s="24">
        <f>VLOOKUP($A563,'Alianza-4'!$A$1:$H$1012,3,0)</f>
        <v>-6.3225121917934195E-5</v>
      </c>
      <c r="H563" s="24">
        <f>VLOOKUP($A563,'Serfinco-27'!$A$1:$H$1229,3,0)</f>
        <v>1.5491766675283141E-11</v>
      </c>
      <c r="I563" s="24">
        <f>VLOOKUP($A563,'Correval-19677'!$A$1:$H$1070,3,0)</f>
        <v>-1.0144451636266739E-4</v>
      </c>
      <c r="J563" s="24">
        <f>VLOOKUP($A563,'Ultabursatil-392'!$A$1:$H$1545,3,0)</f>
        <v>-6.9561132413160901E-5</v>
      </c>
      <c r="K563" s="24">
        <f>VLOOKUP($A563,'Corredores-5'!$A$1:$H$1257,3,0)</f>
        <v>-1.3660617725527225E-4</v>
      </c>
      <c r="L563" s="27">
        <f>VLOOKUP(A563,'Bancolombia-592'!$A$1:$H$677,3,0)</f>
        <v>-7.2103006150922515E-5</v>
      </c>
      <c r="M563" s="24">
        <f>VLOOKUP($A563,'ByR-2'!$A$1:$H$1035,3,0)</f>
        <v>-8.0387651079035508E-5</v>
      </c>
    </row>
    <row r="564" spans="1:13" s="25" customFormat="1" ht="12">
      <c r="A564" s="23">
        <v>41105</v>
      </c>
      <c r="B564" s="24">
        <f>VLOOKUP(A564,'Afin - 47'!$A$1:$H$695,3,0)</f>
        <v>-1.0623503138393317E-4</v>
      </c>
      <c r="C564" s="24">
        <f>VLOOKUP(A564,'Asesores vres-14'!$A$1:$H$1009,3,0)</f>
        <v>-4.9490288947038519E-5</v>
      </c>
      <c r="D564" s="24">
        <f>VLOOKUP(A564,'Asesores Vres-57'!$A$1:$H$987,3,0)</f>
        <v>-5.3565479396871389E-5</v>
      </c>
      <c r="E564" s="24">
        <f>VLOOKUP(A564,'Asesores Vres-58'!$A$1:$H$986,3,0)</f>
        <v>-5.2649177301757406E-5</v>
      </c>
      <c r="F564" s="24">
        <f>VLOOKUP($A564,'Helm-81'!$A$1:$H$697,3,0)</f>
        <v>-9.0408095543779532E-5</v>
      </c>
      <c r="G564" s="24">
        <f>VLOOKUP($A564,'Alianza-4'!$A$1:$H$1012,3,0)</f>
        <v>-6.3223763927685149E-5</v>
      </c>
      <c r="H564" s="24">
        <f>VLOOKUP($A564,'Serfinco-27'!$A$1:$H$1229,3,0)</f>
        <v>1.5491766675043145E-11</v>
      </c>
      <c r="I564" s="24">
        <f>VLOOKUP($A564,'Correval-19677'!$A$1:$H$1070,3,0)</f>
        <v>-1.0144244030873055E-4</v>
      </c>
      <c r="J564" s="24">
        <f>VLOOKUP($A564,'Ultabursatil-392'!$A$1:$H$1545,3,0)</f>
        <v>-6.9555400046315919E-5</v>
      </c>
      <c r="K564" s="24">
        <f>VLOOKUP($A564,'Corredores-5'!$A$1:$H$1257,3,0)</f>
        <v>-1.3612980693359676E-4</v>
      </c>
      <c r="L564" s="27">
        <f>VLOOKUP(A564,'Bancolombia-592'!$A$1:$H$677,3,0)</f>
        <v>-7.210214045548998E-5</v>
      </c>
      <c r="M564" s="24">
        <f>VLOOKUP($A564,'ByR-2'!$A$1:$H$1035,3,0)</f>
        <v>-8.0387382578235708E-5</v>
      </c>
    </row>
    <row r="565" spans="1:13" s="25" customFormat="1" ht="12">
      <c r="A565" s="23">
        <v>41106</v>
      </c>
      <c r="B565" s="24">
        <f>VLOOKUP(A565,'Afin - 47'!$A$1:$H$695,3,0)</f>
        <v>-4.5036233400421351E-3</v>
      </c>
      <c r="C565" s="24">
        <f>VLOOKUP(A565,'Asesores vres-14'!$A$1:$H$1009,3,0)</f>
        <v>-6.5022251035855997E-3</v>
      </c>
      <c r="D565" s="24">
        <f>VLOOKUP(A565,'Asesores Vres-57'!$A$1:$H$987,3,0)</f>
        <v>-5.3257759808209735E-3</v>
      </c>
      <c r="E565" s="24">
        <f>VLOOKUP(A565,'Asesores Vres-58'!$A$1:$H$986,3,0)</f>
        <v>-1.8366089309033605E-3</v>
      </c>
      <c r="F565" s="24">
        <f>VLOOKUP($A565,'Helm-81'!$A$1:$H$697,3,0)</f>
        <v>1.7802563153983706E-3</v>
      </c>
      <c r="G565" s="24">
        <f>VLOOKUP($A565,'Alianza-4'!$A$1:$H$1012,3,0)</f>
        <v>-5.7855821879399449E-4</v>
      </c>
      <c r="H565" s="24">
        <f>VLOOKUP($A565,'Serfinco-27'!$A$1:$H$1229,3,0)</f>
        <v>8.5600736451642255E-3</v>
      </c>
      <c r="I565" s="24">
        <f>VLOOKUP($A565,'Correval-19677'!$A$1:$H$1070,3,0)</f>
        <v>-3.4220599870714899E-3</v>
      </c>
      <c r="J565" s="24">
        <f>VLOOKUP($A565,'Ultabursatil-392'!$A$1:$H$1545,3,0)</f>
        <v>-4.7880419121880093E-4</v>
      </c>
      <c r="K565" s="24">
        <f>VLOOKUP($A565,'Corredores-5'!$A$1:$H$1257,3,0)</f>
        <v>-1.9442467079911121E-3</v>
      </c>
      <c r="L565" s="27">
        <f>VLOOKUP(A565,'Bancolombia-592'!$A$1:$H$677,3,0)</f>
        <v>-1.5415722008394848E-3</v>
      </c>
      <c r="M565" s="24">
        <f>VLOOKUP($A565,'ByR-2'!$A$1:$H$1035,3,0)</f>
        <v>-4.151687050608208E-3</v>
      </c>
    </row>
    <row r="566" spans="1:13" s="25" customFormat="1" ht="12">
      <c r="A566" s="23">
        <v>41107</v>
      </c>
      <c r="B566" s="24">
        <f>VLOOKUP(A566,'Afin - 47'!$A$1:$H$695,3,0)</f>
        <v>3.9044049757152292E-4</v>
      </c>
      <c r="C566" s="24">
        <f>VLOOKUP(A566,'Asesores vres-14'!$A$1:$H$1009,3,0)</f>
        <v>5.5038283441714384E-3</v>
      </c>
      <c r="D566" s="24">
        <f>VLOOKUP(A566,'Asesores Vres-57'!$A$1:$H$987,3,0)</f>
        <v>5.0131412266626397E-3</v>
      </c>
      <c r="E566" s="24">
        <f>VLOOKUP(A566,'Asesores Vres-58'!$A$1:$H$986,3,0)</f>
        <v>3.1408193797714226E-3</v>
      </c>
      <c r="F566" s="24">
        <f>VLOOKUP($A566,'Helm-81'!$A$1:$H$697,3,0)</f>
        <v>1.9761117975103698E-3</v>
      </c>
      <c r="G566" s="24">
        <f>VLOOKUP($A566,'Alianza-4'!$A$1:$H$1012,3,0)</f>
        <v>3.4482856294691614E-3</v>
      </c>
      <c r="H566" s="24">
        <f>VLOOKUP($A566,'Serfinco-27'!$A$1:$H$1229,3,0)</f>
        <v>2.0892290914629316E-3</v>
      </c>
      <c r="I566" s="24">
        <f>VLOOKUP($A566,'Correval-19677'!$A$1:$H$1070,3,0)</f>
        <v>3.3592832213247509E-3</v>
      </c>
      <c r="J566" s="24">
        <f>VLOOKUP($A566,'Ultabursatil-392'!$A$1:$H$1545,3,0)</f>
        <v>1.8504217614709073E-3</v>
      </c>
      <c r="K566" s="24">
        <f>VLOOKUP($A566,'Corredores-5'!$A$1:$H$1257,3,0)</f>
        <v>2.3329584499287678E-3</v>
      </c>
      <c r="L566" s="27">
        <f>VLOOKUP(A566,'Bancolombia-592'!$A$1:$H$677,3,0)</f>
        <v>1.6736877541682807E-3</v>
      </c>
      <c r="M566" s="24">
        <f>VLOOKUP($A566,'ByR-2'!$A$1:$H$1035,3,0)</f>
        <v>4.3883107362064988E-3</v>
      </c>
    </row>
    <row r="567" spans="1:13" s="25" customFormat="1" ht="12">
      <c r="A567" s="23">
        <v>41108</v>
      </c>
      <c r="B567" s="24">
        <f>VLOOKUP(A567,'Afin - 47'!$A$1:$H$695,3,0)</f>
        <v>5.4593734838280419E-3</v>
      </c>
      <c r="C567" s="24">
        <f>VLOOKUP(A567,'Asesores vres-14'!$A$1:$H$1009,3,0)</f>
        <v>1.1891503446203662E-3</v>
      </c>
      <c r="D567" s="24">
        <f>VLOOKUP(A567,'Asesores Vres-57'!$A$1:$H$987,3,0)</f>
        <v>1.2725482513152695E-3</v>
      </c>
      <c r="E567" s="24">
        <f>VLOOKUP(A567,'Asesores Vres-58'!$A$1:$H$986,3,0)</f>
        <v>2.9368237742555957E-3</v>
      </c>
      <c r="F567" s="24">
        <f>VLOOKUP($A567,'Helm-81'!$A$1:$H$697,3,0)</f>
        <v>3.760982811541148E-3</v>
      </c>
      <c r="G567" s="24">
        <f>VLOOKUP($A567,'Alianza-4'!$A$1:$H$1012,3,0)</f>
        <v>2.5832447050134957E-3</v>
      </c>
      <c r="H567" s="24">
        <f>VLOOKUP($A567,'Serfinco-27'!$A$1:$H$1229,3,0)</f>
        <v>9.7844874571033965E-4</v>
      </c>
      <c r="I567" s="24">
        <f>VLOOKUP($A567,'Correval-19677'!$A$1:$H$1070,3,0)</f>
        <v>3.3778932459909345E-3</v>
      </c>
      <c r="J567" s="24">
        <f>VLOOKUP($A567,'Ultabursatil-392'!$A$1:$H$1545,3,0)</f>
        <v>2.2272452894831381E-3</v>
      </c>
      <c r="K567" s="24">
        <f>VLOOKUP($A567,'Corredores-5'!$A$1:$H$1257,3,0)</f>
        <v>2.4715653412606723E-3</v>
      </c>
      <c r="L567" s="27">
        <f>VLOOKUP(A567,'Bancolombia-592'!$A$1:$H$677,3,0)</f>
        <v>2.2524317267404105E-3</v>
      </c>
      <c r="M567" s="24">
        <f>VLOOKUP($A567,'ByR-2'!$A$1:$H$1035,3,0)</f>
        <v>2.1596733452839542E-3</v>
      </c>
    </row>
    <row r="568" spans="1:13" s="25" customFormat="1" ht="12">
      <c r="A568" s="23">
        <v>41109</v>
      </c>
      <c r="B568" s="24">
        <f>VLOOKUP(A568,'Afin - 47'!$A$1:$H$695,3,0)</f>
        <v>5.1473077945324896E-3</v>
      </c>
      <c r="C568" s="24">
        <f>VLOOKUP(A568,'Asesores vres-14'!$A$1:$H$1009,3,0)</f>
        <v>3.5157151391416314E-3</v>
      </c>
      <c r="D568" s="24">
        <f>VLOOKUP(A568,'Asesores Vres-57'!$A$1:$H$987,3,0)</f>
        <v>2.8475047828864877E-3</v>
      </c>
      <c r="E568" s="24">
        <f>VLOOKUP(A568,'Asesores Vres-58'!$A$1:$H$986,3,0)</f>
        <v>3.2649623030274648E-3</v>
      </c>
      <c r="F568" s="24">
        <f>VLOOKUP($A568,'Helm-81'!$A$1:$H$697,3,0)</f>
        <v>-9.7700085439372929E-3</v>
      </c>
      <c r="G568" s="24">
        <f>VLOOKUP($A568,'Alianza-4'!$A$1:$H$1012,3,0)</f>
        <v>3.682321278028187E-3</v>
      </c>
      <c r="H568" s="24">
        <f>VLOOKUP($A568,'Serfinco-27'!$A$1:$H$1229,3,0)</f>
        <v>3.8571807653783926E-3</v>
      </c>
      <c r="I568" s="24">
        <f>VLOOKUP($A568,'Correval-19677'!$A$1:$H$1070,3,0)</f>
        <v>2.3380781844354933E-3</v>
      </c>
      <c r="J568" s="24">
        <f>VLOOKUP($A568,'Ultabursatil-392'!$A$1:$H$1545,3,0)</f>
        <v>2.3801413533500438E-3</v>
      </c>
      <c r="K568" s="24">
        <f>VLOOKUP($A568,'Corredores-5'!$A$1:$H$1257,3,0)</f>
        <v>3.7648006512577071E-3</v>
      </c>
      <c r="L568" s="27">
        <f>VLOOKUP(A568,'Bancolombia-592'!$A$1:$H$677,3,0)</f>
        <v>4.1911128580747357E-3</v>
      </c>
      <c r="M568" s="24">
        <f>VLOOKUP($A568,'ByR-2'!$A$1:$H$1035,3,0)</f>
        <v>2.0731033231280488E-3</v>
      </c>
    </row>
    <row r="569" spans="1:13" s="25" customFormat="1" ht="12">
      <c r="A569" s="23">
        <v>41110</v>
      </c>
      <c r="B569" s="24">
        <f>VLOOKUP(A569,'Afin - 47'!$A$1:$H$695,3,0)</f>
        <v>-3.8853242605621E-3</v>
      </c>
      <c r="C569" s="24">
        <f>VLOOKUP(A569,'Asesores vres-14'!$A$1:$H$1009,3,0)</f>
        <v>-9.7907854566038047E-5</v>
      </c>
      <c r="D569" s="24">
        <f>VLOOKUP(A569,'Asesores Vres-57'!$A$1:$H$987,3,0)</f>
        <v>-8.93168005083739E-5</v>
      </c>
      <c r="E569" s="24">
        <f>VLOOKUP(A569,'Asesores Vres-58'!$A$1:$H$986,3,0)</f>
        <v>-5.2263223912703799E-5</v>
      </c>
      <c r="F569" s="24">
        <f>VLOOKUP($A569,'Helm-81'!$A$1:$H$697,3,0)</f>
        <v>5.1905014174837638E-3</v>
      </c>
      <c r="G569" s="24">
        <f>VLOOKUP($A569,'Alianza-4'!$A$1:$H$1012,3,0)</f>
        <v>-6.8436450292433921E-5</v>
      </c>
      <c r="H569" s="24">
        <f>VLOOKUP($A569,'Serfinco-27'!$A$1:$H$1229,3,0)</f>
        <v>-9.6137062166765542E-5</v>
      </c>
      <c r="I569" s="24">
        <f>VLOOKUP($A569,'Correval-19677'!$A$1:$H$1070,3,0)</f>
        <v>-1.0749410336848829E-4</v>
      </c>
      <c r="J569" s="24">
        <f>VLOOKUP($A569,'Ultabursatil-392'!$A$1:$H$1545,3,0)</f>
        <v>-6.5284436168076327E-5</v>
      </c>
      <c r="K569" s="24">
        <f>VLOOKUP($A569,'Corredores-5'!$A$1:$H$1257,3,0)</f>
        <v>1.6208466022396815E-3</v>
      </c>
      <c r="L569" s="27">
        <f>VLOOKUP(A569,'Bancolombia-592'!$A$1:$H$677,3,0)</f>
        <v>-7.2386158237435682E-5</v>
      </c>
      <c r="M569" s="24">
        <f>VLOOKUP($A569,'ByR-2'!$A$1:$H$1035,3,0)</f>
        <v>-7.983031148881689E-5</v>
      </c>
    </row>
    <row r="570" spans="1:13" s="25" customFormat="1" ht="12">
      <c r="A570" s="23">
        <v>41111</v>
      </c>
      <c r="B570" s="24">
        <f>VLOOKUP(A570,'Afin - 47'!$A$1:$H$695,3,0)</f>
        <v>-1.0623573959436954E-4</v>
      </c>
      <c r="C570" s="24">
        <f>VLOOKUP(A570,'Asesores vres-14'!$A$1:$H$1009,3,0)</f>
        <v>-5.0231347304060877E-5</v>
      </c>
      <c r="D570" s="24">
        <f>VLOOKUP(A570,'Asesores Vres-57'!$A$1:$H$987,3,0)</f>
        <v>-5.379059397337481E-5</v>
      </c>
      <c r="E570" s="24">
        <f>VLOOKUP(A570,'Asesores Vres-58'!$A$1:$H$986,3,0)</f>
        <v>-5.2263524902299805E-5</v>
      </c>
      <c r="F570" s="24">
        <f>VLOOKUP($A570,'Helm-81'!$A$1:$H$697,3,0)</f>
        <v>-8.8629199472301206E-5</v>
      </c>
      <c r="G570" s="24">
        <f>VLOOKUP($A570,'Alianza-4'!$A$1:$H$1012,3,0)</f>
        <v>-6.8435410126105404E-5</v>
      </c>
      <c r="H570" s="24">
        <f>VLOOKUP($A570,'Serfinco-27'!$A$1:$H$1229,3,0)</f>
        <v>-9.6134360023271176E-5</v>
      </c>
      <c r="I570" s="24">
        <f>VLOOKUP($A570,'Correval-19677'!$A$1:$H$1070,3,0)</f>
        <v>-1.0749356229928843E-4</v>
      </c>
      <c r="J570" s="24">
        <f>VLOOKUP($A570,'Ultabursatil-392'!$A$1:$H$1545,3,0)</f>
        <v>-6.5276328411063836E-5</v>
      </c>
      <c r="K570" s="24">
        <f>VLOOKUP($A570,'Corredores-5'!$A$1:$H$1257,3,0)</f>
        <v>-1.3469951582875542E-4</v>
      </c>
      <c r="L570" s="27">
        <f>VLOOKUP(A570,'Bancolombia-592'!$A$1:$H$677,3,0)</f>
        <v>-7.2385372254523084E-5</v>
      </c>
      <c r="M570" s="24">
        <f>VLOOKUP($A570,'ByR-2'!$A$1:$H$1035,3,0)</f>
        <v>-7.9829982472502832E-5</v>
      </c>
    </row>
    <row r="571" spans="1:13" s="25" customFormat="1" ht="12">
      <c r="A571" s="23">
        <v>41112</v>
      </c>
      <c r="B571" s="24">
        <f>VLOOKUP(A571,'Afin - 47'!$A$1:$H$695,3,0)</f>
        <v>-1.0623582527341492E-4</v>
      </c>
      <c r="C571" s="24">
        <f>VLOOKUP(A571,'Asesores vres-14'!$A$1:$H$1009,3,0)</f>
        <v>-5.0231518141290467E-5</v>
      </c>
      <c r="D571" s="24">
        <f>VLOOKUP(A571,'Asesores Vres-57'!$A$1:$H$987,3,0)</f>
        <v>-5.3790695191531964E-5</v>
      </c>
      <c r="E571" s="24">
        <f>VLOOKUP(A571,'Asesores Vres-58'!$A$1:$H$986,3,0)</f>
        <v>-5.2263825796137266E-5</v>
      </c>
      <c r="F571" s="24">
        <f>VLOOKUP($A571,'Helm-81'!$A$1:$H$697,3,0)</f>
        <v>-8.862562740465198E-5</v>
      </c>
      <c r="G571" s="24">
        <f>VLOOKUP($A571,'Alianza-4'!$A$1:$H$1012,3,0)</f>
        <v>-6.843457758703838E-5</v>
      </c>
      <c r="H571" s="24">
        <f>VLOOKUP($A571,'Serfinco-27'!$A$1:$H$1229,3,0)</f>
        <v>-9.6131793527890361E-5</v>
      </c>
      <c r="I571" s="24">
        <f>VLOOKUP($A571,'Correval-19677'!$A$1:$H$1070,3,0)</f>
        <v>-1.0749295184332437E-4</v>
      </c>
      <c r="J571" s="24">
        <f>VLOOKUP($A571,'Ultabursatil-392'!$A$1:$H$1545,3,0)</f>
        <v>-6.5268869888101031E-5</v>
      </c>
      <c r="K571" s="24">
        <f>VLOOKUP($A571,'Corredores-5'!$A$1:$H$1257,3,0)</f>
        <v>-1.3470925569790521E-4</v>
      </c>
      <c r="L571" s="27">
        <f>VLOOKUP(A571,'Bancolombia-592'!$A$1:$H$677,3,0)</f>
        <v>-7.2384675670180169E-5</v>
      </c>
      <c r="M571" s="24">
        <f>VLOOKUP($A571,'ByR-2'!$A$1:$H$1035,3,0)</f>
        <v>-7.9829595578669496E-5</v>
      </c>
    </row>
    <row r="572" spans="1:13" s="25" customFormat="1" ht="12">
      <c r="A572" s="23">
        <v>41113</v>
      </c>
      <c r="B572" s="24">
        <f>VLOOKUP(A572,'Afin - 47'!$A$1:$H$695,3,0)</f>
        <v>-1.5616015875413163E-2</v>
      </c>
      <c r="C572" s="24">
        <f>VLOOKUP(A572,'Asesores vres-14'!$A$1:$H$1009,3,0)</f>
        <v>-1.0722123487584291E-2</v>
      </c>
      <c r="D572" s="24">
        <f>VLOOKUP(A572,'Asesores Vres-57'!$A$1:$H$987,3,0)</f>
        <v>-8.9591151925602665E-3</v>
      </c>
      <c r="E572" s="24">
        <f>VLOOKUP(A572,'Asesores Vres-58'!$A$1:$H$986,3,0)</f>
        <v>-7.6760265037146454E-3</v>
      </c>
      <c r="F572" s="24">
        <f>VLOOKUP($A572,'Helm-81'!$A$1:$H$697,3,0)</f>
        <v>-7.9212806858382223E-3</v>
      </c>
      <c r="G572" s="24">
        <f>VLOOKUP($A572,'Alianza-4'!$A$1:$H$1012,3,0)</f>
        <v>-8.945855984643895E-3</v>
      </c>
      <c r="H572" s="24">
        <f>VLOOKUP($A572,'Serfinco-27'!$A$1:$H$1229,3,0)</f>
        <v>-8.0386125117603568E-3</v>
      </c>
      <c r="I572" s="24">
        <f>VLOOKUP($A572,'Correval-19677'!$A$1:$H$1070,3,0)</f>
        <v>-1.0741051678786149E-2</v>
      </c>
      <c r="J572" s="24">
        <f>VLOOKUP($A572,'Ultabursatil-392'!$A$1:$H$1545,3,0)</f>
        <v>-5.5063695554200195E-3</v>
      </c>
      <c r="K572" s="24">
        <f>VLOOKUP($A572,'Corredores-5'!$A$1:$H$1257,3,0)</f>
        <v>-8.2693075232627769E-3</v>
      </c>
      <c r="L572" s="27">
        <f>VLOOKUP(A572,'Bancolombia-592'!$A$1:$H$677,3,0)</f>
        <v>-9.1129045011083439E-3</v>
      </c>
      <c r="M572" s="24">
        <f>VLOOKUP($A572,'ByR-2'!$A$1:$H$1035,3,0)</f>
        <v>-5.8061726301364535E-3</v>
      </c>
    </row>
    <row r="573" spans="1:13" s="25" customFormat="1" ht="12">
      <c r="A573" s="23">
        <v>41114</v>
      </c>
      <c r="B573" s="24">
        <f>VLOOKUP(A573,'Afin - 47'!$A$1:$H$695,3,0)</f>
        <v>-4.5293224705905853E-3</v>
      </c>
      <c r="C573" s="24">
        <f>VLOOKUP(A573,'Asesores vres-14'!$A$1:$H$1009,3,0)</f>
        <v>-1.3744571316624166E-3</v>
      </c>
      <c r="D573" s="24">
        <f>VLOOKUP(A573,'Asesores Vres-57'!$A$1:$H$987,3,0)</f>
        <v>-4.3136405620328036E-3</v>
      </c>
      <c r="E573" s="24">
        <f>VLOOKUP(A573,'Asesores Vres-58'!$A$1:$H$986,3,0)</f>
        <v>4.7762077280578106E-4</v>
      </c>
      <c r="F573" s="24">
        <f>VLOOKUP($A573,'Helm-81'!$A$1:$H$697,3,0)</f>
        <v>8.8326561484784114E-3</v>
      </c>
      <c r="G573" s="24">
        <f>VLOOKUP($A573,'Alianza-4'!$A$1:$H$1012,3,0)</f>
        <v>5.0761189391047888E-4</v>
      </c>
      <c r="H573" s="24">
        <f>VLOOKUP($A573,'Serfinco-27'!$A$1:$H$1229,3,0)</f>
        <v>-3.1647030112618295E-5</v>
      </c>
      <c r="I573" s="24">
        <f>VLOOKUP($A573,'Correval-19677'!$A$1:$H$1070,3,0)</f>
        <v>3.6601341841129222E-3</v>
      </c>
      <c r="J573" s="24">
        <f>VLOOKUP($A573,'Ultabursatil-392'!$A$1:$H$1545,3,0)</f>
        <v>-1.866828331605267E-3</v>
      </c>
      <c r="K573" s="24">
        <f>VLOOKUP($A573,'Corredores-5'!$A$1:$H$1257,3,0)</f>
        <v>-1.2879853609958412E-3</v>
      </c>
      <c r="L573" s="27">
        <f>VLOOKUP(A573,'Bancolombia-592'!$A$1:$H$677,3,0)</f>
        <v>5.3341010886056089E-3</v>
      </c>
      <c r="M573" s="24">
        <f>VLOOKUP($A573,'ByR-2'!$A$1:$H$1035,3,0)</f>
        <v>3.3063386333377076E-3</v>
      </c>
    </row>
    <row r="574" spans="1:13" s="25" customFormat="1" ht="12">
      <c r="A574" s="23">
        <v>41115</v>
      </c>
      <c r="B574" s="24">
        <f>VLOOKUP(A574,'Afin - 47'!$A$1:$H$695,3,0)</f>
        <v>-6.9387494923994304E-3</v>
      </c>
      <c r="C574" s="24">
        <f>VLOOKUP(A574,'Asesores vres-14'!$A$1:$H$1009,3,0)</f>
        <v>-1.3955470505575782E-2</v>
      </c>
      <c r="D574" s="24">
        <f>VLOOKUP(A574,'Asesores Vres-57'!$A$1:$H$987,3,0)</f>
        <v>-1.2663666742247255E-2</v>
      </c>
      <c r="E574" s="24">
        <f>VLOOKUP(A574,'Asesores Vres-58'!$A$1:$H$986,3,0)</f>
        <v>-9.6624601644957498E-3</v>
      </c>
      <c r="F574" s="24">
        <f>VLOOKUP($A574,'Helm-81'!$A$1:$H$697,3,0)</f>
        <v>-2.6663496086179437E-2</v>
      </c>
      <c r="G574" s="24">
        <f>VLOOKUP($A574,'Alianza-4'!$A$1:$H$1012,3,0)</f>
        <v>-1.0048344580010233E-2</v>
      </c>
      <c r="H574" s="24">
        <f>VLOOKUP($A574,'Serfinco-27'!$A$1:$H$1229,3,0)</f>
        <v>-9.4215945657107041E-3</v>
      </c>
      <c r="I574" s="24">
        <f>VLOOKUP($A574,'Correval-19677'!$A$1:$H$1070,3,0)</f>
        <v>-1.0397559134084437E-2</v>
      </c>
      <c r="J574" s="24">
        <f>VLOOKUP($A574,'Ultabursatil-392'!$A$1:$H$1545,3,0)</f>
        <v>-6.0060829728697182E-3</v>
      </c>
      <c r="K574" s="24">
        <f>VLOOKUP($A574,'Corredores-5'!$A$1:$H$1257,3,0)</f>
        <v>-8.3291427895258088E-3</v>
      </c>
      <c r="L574" s="27">
        <f>VLOOKUP(A574,'Bancolombia-592'!$A$1:$H$677,3,0)</f>
        <v>-7.7774849851718932E-3</v>
      </c>
      <c r="M574" s="24">
        <f>VLOOKUP($A574,'ByR-2'!$A$1:$H$1035,3,0)</f>
        <v>-9.7245861166010261E-3</v>
      </c>
    </row>
    <row r="575" spans="1:13" s="25" customFormat="1" ht="12">
      <c r="A575" s="23">
        <v>41116</v>
      </c>
      <c r="B575" s="24">
        <f>VLOOKUP(A575,'Afin - 47'!$A$1:$H$695,3,0)</f>
        <v>1.6944921362577275E-2</v>
      </c>
      <c r="C575" s="24">
        <f>VLOOKUP(A575,'Asesores vres-14'!$A$1:$H$1009,3,0)</f>
        <v>8.7700059325858844E-3</v>
      </c>
      <c r="D575" s="24">
        <f>VLOOKUP(A575,'Asesores Vres-57'!$A$1:$H$987,3,0)</f>
        <v>9.5310742379762451E-3</v>
      </c>
      <c r="E575" s="24">
        <f>VLOOKUP(A575,'Asesores Vres-58'!$A$1:$H$986,3,0)</f>
        <v>4.288097030808834E-3</v>
      </c>
      <c r="F575" s="24">
        <f>VLOOKUP($A575,'Helm-81'!$A$1:$H$697,3,0)</f>
        <v>1.6667579956762265E-2</v>
      </c>
      <c r="G575" s="24">
        <f>VLOOKUP($A575,'Alianza-4'!$A$1:$H$1012,3,0)</f>
        <v>4.4897040752277335E-3</v>
      </c>
      <c r="H575" s="24">
        <f>VLOOKUP($A575,'Serfinco-27'!$A$1:$H$1229,3,0)</f>
        <v>6.1497477287170265E-3</v>
      </c>
      <c r="I575" s="24">
        <f>VLOOKUP($A575,'Correval-19677'!$A$1:$H$1070,3,0)</f>
        <v>5.6812916611500624E-3</v>
      </c>
      <c r="J575" s="24">
        <f>VLOOKUP($A575,'Ultabursatil-392'!$A$1:$H$1545,3,0)</f>
        <v>5.2914012915225512E-3</v>
      </c>
      <c r="K575" s="24">
        <f>VLOOKUP($A575,'Corredores-5'!$A$1:$H$1257,3,0)</f>
        <v>3.3775864956351394E-3</v>
      </c>
      <c r="L575" s="27">
        <f>VLOOKUP(A575,'Bancolombia-592'!$A$1:$H$677,3,0)</f>
        <v>4.2035665351573444E-3</v>
      </c>
      <c r="M575" s="24">
        <f>VLOOKUP($A575,'ByR-2'!$A$1:$H$1035,3,0)</f>
        <v>5.0732687766256897E-3</v>
      </c>
    </row>
    <row r="576" spans="1:13" s="25" customFormat="1" ht="12">
      <c r="A576" s="23">
        <v>41117</v>
      </c>
      <c r="B576" s="24">
        <f>VLOOKUP(A576,'Afin - 47'!$A$1:$H$695,3,0)</f>
        <v>2.3989311977205038E-2</v>
      </c>
      <c r="C576" s="24">
        <f>VLOOKUP(A576,'Asesores vres-14'!$A$1:$H$1009,3,0)</f>
        <v>2.7265666973011339E-2</v>
      </c>
      <c r="D576" s="24">
        <f>VLOOKUP(A576,'Asesores Vres-57'!$A$1:$H$987,3,0)</f>
        <v>2.8312935961743137E-2</v>
      </c>
      <c r="E576" s="24">
        <f>VLOOKUP(A576,'Asesores Vres-58'!$A$1:$H$986,3,0)</f>
        <v>2.0860799655544049E-2</v>
      </c>
      <c r="F576" s="24">
        <f>VLOOKUP($A576,'Helm-81'!$A$1:$H$697,3,0)</f>
        <v>3.7269597919853119E-2</v>
      </c>
      <c r="G576" s="24">
        <f>VLOOKUP($A576,'Alianza-4'!$A$1:$H$1012,3,0)</f>
        <v>2.1727965719867029E-2</v>
      </c>
      <c r="H576" s="24">
        <f>VLOOKUP($A576,'Serfinco-27'!$A$1:$H$1229,3,0)</f>
        <v>1.8204463555363731E-2</v>
      </c>
      <c r="I576" s="24">
        <f>VLOOKUP($A576,'Correval-19677'!$A$1:$H$1070,3,0)</f>
        <v>1.9335728264489243E-2</v>
      </c>
      <c r="J576" s="24">
        <f>VLOOKUP($A576,'Ultabursatil-392'!$A$1:$H$1545,3,0)</f>
        <v>1.3830076773273194E-2</v>
      </c>
      <c r="K576" s="24">
        <f>VLOOKUP($A576,'Corredores-5'!$A$1:$H$1257,3,0)</f>
        <v>1.8700107515798193E-2</v>
      </c>
      <c r="L576" s="27">
        <f>VLOOKUP(A576,'Bancolombia-592'!$A$1:$H$677,3,0)</f>
        <v>1.3949485564295891E-2</v>
      </c>
      <c r="M576" s="24">
        <f>VLOOKUP($A576,'ByR-2'!$A$1:$H$1035,3,0)</f>
        <v>2.1672534947830755E-2</v>
      </c>
    </row>
    <row r="577" spans="1:13" s="25" customFormat="1" ht="12">
      <c r="A577" s="23">
        <v>41118</v>
      </c>
      <c r="B577" s="24">
        <f>VLOOKUP(A577,'Afin - 47'!$A$1:$H$695,3,0)</f>
        <v>-1.0624982286072656E-4</v>
      </c>
      <c r="C577" s="24">
        <f>VLOOKUP(A577,'Asesores vres-14'!$A$1:$H$1009,3,0)</f>
        <v>-3.6175593242666043E-5</v>
      </c>
      <c r="D577" s="24">
        <f>VLOOKUP(A577,'Asesores Vres-57'!$A$1:$H$987,3,0)</f>
        <v>-4.3222980647666966E-5</v>
      </c>
      <c r="E577" s="24">
        <f>VLOOKUP(A577,'Asesores Vres-58'!$A$1:$H$986,3,0)</f>
        <v>-5.2240198153861017E-5</v>
      </c>
      <c r="F577" s="24">
        <f>VLOOKUP($A577,'Helm-81'!$A$1:$H$697,3,0)</f>
        <v>-1.2374617978854795E-4</v>
      </c>
      <c r="G577" s="24">
        <f>VLOOKUP($A577,'Alianza-4'!$A$1:$H$1012,3,0)</f>
        <v>-6.8540229217620881E-5</v>
      </c>
      <c r="H577" s="24">
        <f>VLOOKUP($A577,'Serfinco-27'!$A$1:$H$1229,3,0)</f>
        <v>-9.6443826599950161E-5</v>
      </c>
      <c r="I577" s="24">
        <f>VLOOKUP($A577,'Correval-19677'!$A$1:$H$1070,3,0)</f>
        <v>-1.0833335802837262E-4</v>
      </c>
      <c r="J577" s="24">
        <f>VLOOKUP($A577,'Ultabursatil-392'!$A$1:$H$1545,3,0)</f>
        <v>-6.3004498586427063E-5</v>
      </c>
      <c r="K577" s="24">
        <f>VLOOKUP($A577,'Corredores-5'!$A$1:$H$1257,3,0)</f>
        <v>1.668553104313708E-3</v>
      </c>
      <c r="L577" s="27">
        <f>VLOOKUP(A577,'Bancolombia-592'!$A$1:$H$677,3,0)</f>
        <v>-7.3422439717692341E-5</v>
      </c>
      <c r="M577" s="24">
        <f>VLOOKUP($A577,'ByR-2'!$A$1:$H$1035,3,0)</f>
        <v>-7.9378438128588366E-5</v>
      </c>
    </row>
    <row r="578" spans="1:13" s="25" customFormat="1" ht="12">
      <c r="A578" s="23">
        <v>41119</v>
      </c>
      <c r="B578" s="24">
        <f>VLOOKUP(A578,'Afin - 47'!$A$1:$H$695,3,0)</f>
        <v>-1.062500568157318E-4</v>
      </c>
      <c r="C578" s="24">
        <f>VLOOKUP(A578,'Asesores vres-14'!$A$1:$H$1009,3,0)</f>
        <v>-4.9252431989993611E-5</v>
      </c>
      <c r="D578" s="24">
        <f>VLOOKUP(A578,'Asesores Vres-57'!$A$1:$H$987,3,0)</f>
        <v>-5.3001487681593225E-5</v>
      </c>
      <c r="E578" s="24">
        <f>VLOOKUP(A578,'Asesores Vres-58'!$A$1:$H$986,3,0)</f>
        <v>-5.2240415211149156E-5</v>
      </c>
      <c r="F578" s="24">
        <f>VLOOKUP($A578,'Helm-81'!$A$1:$H$697,3,0)</f>
        <v>-1.2374845244463777E-4</v>
      </c>
      <c r="G578" s="24">
        <f>VLOOKUP($A578,'Alianza-4'!$A$1:$H$1012,3,0)</f>
        <v>-6.8539244286209603E-5</v>
      </c>
      <c r="H578" s="24">
        <f>VLOOKUP($A578,'Serfinco-27'!$A$1:$H$1229,3,0)</f>
        <v>-9.6441349685904562E-5</v>
      </c>
      <c r="I578" s="24">
        <f>VLOOKUP($A578,'Correval-19677'!$A$1:$H$1070,3,0)</f>
        <v>-1.0833308125063217E-4</v>
      </c>
      <c r="J578" s="24">
        <f>VLOOKUP($A578,'Ultabursatil-392'!$A$1:$H$1545,3,0)</f>
        <v>-6.2997460085115236E-5</v>
      </c>
      <c r="K578" s="24">
        <f>VLOOKUP($A578,'Corredores-5'!$A$1:$H$1257,3,0)</f>
        <v>-1.4405587889068739E-4</v>
      </c>
      <c r="L578" s="27">
        <f>VLOOKUP(A578,'Bancolombia-592'!$A$1:$H$677,3,0)</f>
        <v>-7.3421931405722704E-5</v>
      </c>
      <c r="M578" s="24">
        <f>VLOOKUP($A578,'ByR-2'!$A$1:$H$1035,3,0)</f>
        <v>-7.9377960657526844E-5</v>
      </c>
    </row>
    <row r="579" spans="1:13" s="25" customFormat="1" ht="12">
      <c r="A579" s="23">
        <v>41120</v>
      </c>
      <c r="B579" s="24">
        <f>VLOOKUP(A579,'Afin - 47'!$A$1:$H$695,3,0)</f>
        <v>-3.0061118119020474E-3</v>
      </c>
      <c r="C579" s="24">
        <f>VLOOKUP(A579,'Asesores vres-14'!$A$1:$H$1009,3,0)</f>
        <v>2.1689588435960948E-3</v>
      </c>
      <c r="D579" s="24">
        <f>VLOOKUP(A579,'Asesores Vres-57'!$A$1:$H$987,3,0)</f>
        <v>2.4293897945273069E-3</v>
      </c>
      <c r="E579" s="24">
        <f>VLOOKUP(A579,'Asesores Vres-58'!$A$1:$H$986,3,0)</f>
        <v>-1.1001434493624934E-3</v>
      </c>
      <c r="F579" s="24">
        <f>VLOOKUP($A579,'Helm-81'!$A$1:$H$697,3,0)</f>
        <v>4.8928682950541659E-3</v>
      </c>
      <c r="G579" s="24">
        <f>VLOOKUP($A579,'Alianza-4'!$A$1:$H$1012,3,0)</f>
        <v>-7.5881839302729178E-4</v>
      </c>
      <c r="H579" s="24">
        <f>VLOOKUP($A579,'Serfinco-27'!$A$1:$H$1229,3,0)</f>
        <v>-1.0145256318091899E-3</v>
      </c>
      <c r="I579" s="24">
        <f>VLOOKUP($A579,'Correval-19677'!$A$1:$H$1070,3,0)</f>
        <v>2.4180398886592797E-3</v>
      </c>
      <c r="J579" s="24">
        <f>VLOOKUP($A579,'Ultabursatil-392'!$A$1:$H$1545,3,0)</f>
        <v>6.8157226772304011E-4</v>
      </c>
      <c r="K579" s="24">
        <f>VLOOKUP($A579,'Corredores-5'!$A$1:$H$1257,3,0)</f>
        <v>-9.7450451183165774E-4</v>
      </c>
      <c r="L579" s="27">
        <f>VLOOKUP(A579,'Bancolombia-592'!$A$1:$H$677,3,0)</f>
        <v>1.8533578422845305E-3</v>
      </c>
      <c r="M579" s="24">
        <f>VLOOKUP($A579,'ByR-2'!$A$1:$H$1035,3,0)</f>
        <v>-4.5897679965147583E-4</v>
      </c>
    </row>
    <row r="580" spans="1:13" s="25" customFormat="1" ht="12">
      <c r="A580" s="23">
        <v>41121</v>
      </c>
      <c r="B580" s="24">
        <f>VLOOKUP(A580,'Afin - 47'!$A$1:$H$695,3,0)</f>
        <v>-5.0788296797390498E-3</v>
      </c>
      <c r="C580" s="24">
        <f>VLOOKUP(A580,'Asesores vres-14'!$A$1:$H$1009,3,0)</f>
        <v>-8.7750600802897743E-3</v>
      </c>
      <c r="D580" s="24">
        <f>VLOOKUP(A580,'Asesores Vres-57'!$A$1:$H$987,3,0)</f>
        <v>-8.4377656691000322E-3</v>
      </c>
      <c r="E580" s="24">
        <f>VLOOKUP(A580,'Asesores Vres-58'!$A$1:$H$986,3,0)</f>
        <v>-5.3906820845495444E-3</v>
      </c>
      <c r="F580" s="24">
        <f>VLOOKUP($A580,'Helm-81'!$A$1:$H$697,3,0)</f>
        <v>-4.0967185688324109E-3</v>
      </c>
      <c r="G580" s="24">
        <f>VLOOKUP($A580,'Alianza-4'!$A$1:$H$1012,3,0)</f>
        <v>-4.7145916532853223E-3</v>
      </c>
      <c r="H580" s="24">
        <f>VLOOKUP($A580,'Serfinco-27'!$A$1:$H$1229,3,0)</f>
        <v>-5.7168592683648446E-3</v>
      </c>
      <c r="I580" s="24">
        <f>VLOOKUP($A580,'Correval-19677'!$A$1:$H$1070,3,0)</f>
        <v>-3.412454611429379E-3</v>
      </c>
      <c r="J580" s="24">
        <f>VLOOKUP($A580,'Ultabursatil-392'!$A$1:$H$1545,3,0)</f>
        <v>-3.1371751218637984E-3</v>
      </c>
      <c r="K580" s="24">
        <f>VLOOKUP($A580,'Corredores-5'!$A$1:$H$1257,3,0)</f>
        <v>-5.0617799529129653E-3</v>
      </c>
      <c r="L580" s="27">
        <f>VLOOKUP(A580,'Bancolombia-592'!$A$1:$H$677,3,0)</f>
        <v>-5.8182250356653637E-3</v>
      </c>
      <c r="M580" s="24">
        <f>VLOOKUP($A580,'ByR-2'!$A$1:$H$1035,3,0)</f>
        <v>-5.9212497862170411E-3</v>
      </c>
    </row>
    <row r="581" spans="1:13" s="25" customFormat="1" ht="12">
      <c r="A581" s="23">
        <v>41122</v>
      </c>
      <c r="B581" s="24">
        <f>VLOOKUP(A581,'Afin - 47'!$A$1:$H$695,3,0)</f>
        <v>-8.9603203488858498E-3</v>
      </c>
      <c r="C581" s="24">
        <f>VLOOKUP(A581,'Asesores vres-14'!$A$1:$H$1009,3,0)</f>
        <v>-8.2523041286595815E-3</v>
      </c>
      <c r="D581" s="24">
        <f>VLOOKUP(A581,'Asesores Vres-57'!$A$1:$H$987,3,0)</f>
        <v>-7.2767024144433029E-3</v>
      </c>
      <c r="E581" s="24">
        <f>VLOOKUP(A581,'Asesores Vres-58'!$A$1:$H$986,3,0)</f>
        <v>-3.4851350332556668E-3</v>
      </c>
      <c r="F581" s="24">
        <f>VLOOKUP($A581,'Helm-81'!$A$1:$H$697,3,0)</f>
        <v>9.5799883604757617E-4</v>
      </c>
      <c r="G581" s="24">
        <f>VLOOKUP($A581,'Alianza-4'!$A$1:$H$1012,3,0)</f>
        <v>-4.7663430966657311E-3</v>
      </c>
      <c r="H581" s="24">
        <f>VLOOKUP($A581,'Serfinco-27'!$A$1:$H$1229,3,0)</f>
        <v>-3.3347037887809451E-3</v>
      </c>
      <c r="I581" s="24">
        <f>VLOOKUP($A581,'Correval-19677'!$A$1:$H$1070,3,0)</f>
        <v>-4.4617007625039114E-3</v>
      </c>
      <c r="J581" s="24">
        <f>VLOOKUP($A581,'Ultabursatil-392'!$A$1:$H$1545,3,0)</f>
        <v>-3.6975829048145701E-3</v>
      </c>
      <c r="K581" s="24">
        <f>VLOOKUP($A581,'Corredores-5'!$A$1:$H$1257,3,0)</f>
        <v>-4.3132656176477994E-3</v>
      </c>
      <c r="L581" s="27">
        <f>VLOOKUP(A581,'Bancolombia-592'!$A$1:$H$677,3,0)</f>
        <v>-2.5425528667053837E-3</v>
      </c>
      <c r="M581" s="24">
        <f>VLOOKUP($A581,'ByR-2'!$A$1:$H$1035,3,0)</f>
        <v>-2.0440405703446964E-3</v>
      </c>
    </row>
    <row r="582" spans="1:13" s="25" customFormat="1" ht="12">
      <c r="A582" s="23">
        <v>41123</v>
      </c>
      <c r="B582" s="24">
        <f>VLOOKUP(A582,'Afin - 47'!$A$1:$H$695,3,0)</f>
        <v>-1.4985156812586303E-2</v>
      </c>
      <c r="C582" s="24">
        <f>VLOOKUP(A582,'Asesores vres-14'!$A$1:$H$1009,3,0)</f>
        <v>-1.233466693434861E-2</v>
      </c>
      <c r="D582" s="24">
        <f>VLOOKUP(A582,'Asesores Vres-57'!$A$1:$H$987,3,0)</f>
        <v>-1.00024962413736E-2</v>
      </c>
      <c r="E582" s="24">
        <f>VLOOKUP(A582,'Asesores Vres-58'!$A$1:$H$986,3,0)</f>
        <v>-9.551301711648431E-3</v>
      </c>
      <c r="F582" s="24">
        <f>VLOOKUP($A582,'Helm-81'!$A$1:$H$697,3,0)</f>
        <v>9.2372080180954923E-3</v>
      </c>
      <c r="G582" s="24">
        <f>VLOOKUP($A582,'Alianza-4'!$A$1:$H$1012,3,0)</f>
        <v>-1.2059827133061526E-2</v>
      </c>
      <c r="H582" s="24">
        <f>VLOOKUP($A582,'Serfinco-27'!$A$1:$H$1229,3,0)</f>
        <v>-1.0138842491376121E-2</v>
      </c>
      <c r="I582" s="24">
        <f>VLOOKUP($A582,'Correval-19677'!$A$1:$H$1070,3,0)</f>
        <v>-8.6314055652359292E-3</v>
      </c>
      <c r="J582" s="24">
        <f>VLOOKUP($A582,'Ultabursatil-392'!$A$1:$H$1545,3,0)</f>
        <v>-7.1842022108768618E-3</v>
      </c>
      <c r="K582" s="24">
        <f>VLOOKUP($A582,'Corredores-5'!$A$1:$H$1257,3,0)</f>
        <v>-1.2905898164836935E-2</v>
      </c>
      <c r="L582" s="27">
        <f>VLOOKUP(A582,'Bancolombia-592'!$A$1:$H$677,3,0)</f>
        <v>-1.0488793899636299E-2</v>
      </c>
      <c r="M582" s="24">
        <f>VLOOKUP($A582,'ByR-2'!$A$1:$H$1035,3,0)</f>
        <v>-1.302179539461407E-2</v>
      </c>
    </row>
    <row r="583" spans="1:13" s="25" customFormat="1" ht="12">
      <c r="A583" s="23">
        <v>41124</v>
      </c>
      <c r="B583" s="24">
        <f>VLOOKUP(A583,'Afin - 47'!$A$1:$H$695,3,0)</f>
        <v>3.0516842147805629E-3</v>
      </c>
      <c r="C583" s="24">
        <f>VLOOKUP(A583,'Asesores vres-14'!$A$1:$H$1009,3,0)</f>
        <v>7.1894646246001929E-5</v>
      </c>
      <c r="D583" s="24">
        <f>VLOOKUP(A583,'Asesores Vres-57'!$A$1:$H$987,3,0)</f>
        <v>1.0960495146326943E-3</v>
      </c>
      <c r="E583" s="24">
        <f>VLOOKUP(A583,'Asesores Vres-58'!$A$1:$H$986,3,0)</f>
        <v>-4.298195848688441E-3</v>
      </c>
      <c r="F583" s="24">
        <f>VLOOKUP($A583,'Helm-81'!$A$1:$H$697,3,0)</f>
        <v>7.8694071923741289E-3</v>
      </c>
      <c r="G583" s="24">
        <f>VLOOKUP($A583,'Alianza-4'!$A$1:$H$1012,3,0)</f>
        <v>-3.7176388458508656E-3</v>
      </c>
      <c r="H583" s="24">
        <f>VLOOKUP($A583,'Serfinco-27'!$A$1:$H$1229,3,0)</f>
        <v>-1.7354820372081964E-3</v>
      </c>
      <c r="I583" s="24">
        <f>VLOOKUP($A583,'Correval-19677'!$A$1:$H$1070,3,0)</f>
        <v>-3.0570049048726762E-3</v>
      </c>
      <c r="J583" s="24">
        <f>VLOOKUP($A583,'Ultabursatil-392'!$A$1:$H$1545,3,0)</f>
        <v>1.3099422703728293E-3</v>
      </c>
      <c r="K583" s="24">
        <f>VLOOKUP($A583,'Corredores-5'!$A$1:$H$1257,3,0)</f>
        <v>-4.3512786920486667E-3</v>
      </c>
      <c r="L583" s="27">
        <f>VLOOKUP(A583,'Bancolombia-592'!$A$1:$H$677,3,0)</f>
        <v>-1.4726026596082967E-3</v>
      </c>
      <c r="M583" s="24">
        <f>VLOOKUP($A583,'ByR-2'!$A$1:$H$1035,3,0)</f>
        <v>-1.1834732251536297E-3</v>
      </c>
    </row>
    <row r="584" spans="1:13" s="25" customFormat="1" ht="12">
      <c r="A584" s="23">
        <v>41125</v>
      </c>
      <c r="B584" s="24">
        <f>VLOOKUP(A584,'Afin - 47'!$A$1:$H$695,3,0)</f>
        <v>-1.0249849503396588E-4</v>
      </c>
      <c r="C584" s="24">
        <f>VLOOKUP(A584,'Asesores vres-14'!$A$1:$H$1009,3,0)</f>
        <v>-4.9299896185534477E-5</v>
      </c>
      <c r="D584" s="24">
        <f>VLOOKUP(A584,'Asesores Vres-57'!$A$1:$H$987,3,0)</f>
        <v>-5.3121766202686281E-5</v>
      </c>
      <c r="E584" s="24">
        <f>VLOOKUP(A584,'Asesores Vres-58'!$A$1:$H$986,3,0)</f>
        <v>-5.2354593944867959E-5</v>
      </c>
      <c r="F584" s="24">
        <f>VLOOKUP($A584,'Helm-81'!$A$1:$H$697,3,0)</f>
        <v>-9.9702542596130883E-5</v>
      </c>
      <c r="G584" s="24">
        <f>VLOOKUP($A584,'Alianza-4'!$A$1:$H$1012,3,0)</f>
        <v>-6.7114847222817084E-5</v>
      </c>
      <c r="H584" s="24">
        <f>VLOOKUP($A584,'Serfinco-27'!$A$1:$H$1229,3,0)</f>
        <v>-1.01133297005942E-4</v>
      </c>
      <c r="I584" s="24">
        <f>VLOOKUP($A584,'Correval-19677'!$A$1:$H$1070,3,0)</f>
        <v>-1.0881188933224881E-4</v>
      </c>
      <c r="J584" s="24">
        <f>VLOOKUP($A584,'Ultabursatil-392'!$A$1:$H$1545,3,0)</f>
        <v>-6.0473523779723453E-5</v>
      </c>
      <c r="K584" s="24">
        <f>VLOOKUP($A584,'Corredores-5'!$A$1:$H$1257,3,0)</f>
        <v>-1.4210125699029073E-4</v>
      </c>
      <c r="L584" s="27">
        <f>VLOOKUP(A584,'Bancolombia-592'!$A$1:$H$677,3,0)</f>
        <v>-7.1682301579170256E-5</v>
      </c>
      <c r="M584" s="24">
        <f>VLOOKUP($A584,'ByR-2'!$A$1:$H$1035,3,0)</f>
        <v>-7.881431268492966E-5</v>
      </c>
    </row>
    <row r="585" spans="1:13" s="25" customFormat="1" ht="12">
      <c r="A585" s="23">
        <v>41126</v>
      </c>
      <c r="B585" s="24">
        <f>VLOOKUP(A585,'Afin - 47'!$A$1:$H$695,3,0)</f>
        <v>-1.0249822626979925E-4</v>
      </c>
      <c r="C585" s="24">
        <f>VLOOKUP(A585,'Asesores vres-14'!$A$1:$H$1009,3,0)</f>
        <v>-4.9300011338258524E-5</v>
      </c>
      <c r="D585" s="24">
        <f>VLOOKUP(A585,'Asesores Vres-57'!$A$1:$H$987,3,0)</f>
        <v>-5.3121840853793679E-5</v>
      </c>
      <c r="E585" s="24">
        <f>VLOOKUP(A585,'Asesores Vres-58'!$A$1:$H$986,3,0)</f>
        <v>-5.235486485775176E-5</v>
      </c>
      <c r="F585" s="24">
        <f>VLOOKUP($A585,'Helm-81'!$A$1:$H$697,3,0)</f>
        <v>-9.9701417412216607E-5</v>
      </c>
      <c r="G585" s="24">
        <f>VLOOKUP($A585,'Alianza-4'!$A$1:$H$1012,3,0)</f>
        <v>-6.711372987551855E-5</v>
      </c>
      <c r="H585" s="24">
        <f>VLOOKUP($A585,'Serfinco-27'!$A$1:$H$1229,3,0)</f>
        <v>-1.0113188518301069E-4</v>
      </c>
      <c r="I585" s="24">
        <f>VLOOKUP($A585,'Correval-19677'!$A$1:$H$1070,3,0)</f>
        <v>-1.0881171137528497E-4</v>
      </c>
      <c r="J585" s="24">
        <f>VLOOKUP($A585,'Ultabursatil-392'!$A$1:$H$1545,3,0)</f>
        <v>-6.0466505927175757E-5</v>
      </c>
      <c r="K585" s="24">
        <f>VLOOKUP($A585,'Corredores-5'!$A$1:$H$1257,3,0)</f>
        <v>-1.4418070158287097E-4</v>
      </c>
      <c r="L585" s="27">
        <f>VLOOKUP(A585,'Bancolombia-592'!$A$1:$H$677,3,0)</f>
        <v>-7.1681611571270738E-5</v>
      </c>
      <c r="M585" s="24">
        <f>VLOOKUP($A585,'ByR-2'!$A$1:$H$1035,3,0)</f>
        <v>-7.8813820173992354E-5</v>
      </c>
    </row>
    <row r="586" spans="1:13" s="25" customFormat="1" ht="12">
      <c r="A586" s="23">
        <v>41127</v>
      </c>
      <c r="B586" s="24">
        <f>VLOOKUP(A586,'Afin - 47'!$A$1:$H$695,3,0)</f>
        <v>-4.578862432814898E-3</v>
      </c>
      <c r="C586" s="24">
        <f>VLOOKUP(A586,'Asesores vres-14'!$A$1:$H$1009,3,0)</f>
        <v>-4.4367311122601059E-3</v>
      </c>
      <c r="D586" s="24">
        <f>VLOOKUP(A586,'Asesores Vres-57'!$A$1:$H$987,3,0)</f>
        <v>-4.8874451776497983E-3</v>
      </c>
      <c r="E586" s="24">
        <f>VLOOKUP(A586,'Asesores Vres-58'!$A$1:$H$986,3,0)</f>
        <v>-3.7153479640627813E-3</v>
      </c>
      <c r="F586" s="24">
        <f>VLOOKUP($A586,'Helm-81'!$A$1:$H$697,3,0)</f>
        <v>-6.9762399390878279E-3</v>
      </c>
      <c r="G586" s="24">
        <f>VLOOKUP($A586,'Alianza-4'!$A$1:$H$1012,3,0)</f>
        <v>-4.5847521243922718E-3</v>
      </c>
      <c r="H586" s="24">
        <f>VLOOKUP($A586,'Serfinco-27'!$A$1:$H$1229,3,0)</f>
        <v>-2.9862262878756715E-3</v>
      </c>
      <c r="I586" s="24">
        <f>VLOOKUP($A586,'Correval-19677'!$A$1:$H$1070,3,0)</f>
        <v>-5.0350067473259527E-3</v>
      </c>
      <c r="J586" s="24">
        <f>VLOOKUP($A586,'Ultabursatil-392'!$A$1:$H$1545,3,0)</f>
        <v>-2.6562477101241383E-3</v>
      </c>
      <c r="K586" s="24">
        <f>VLOOKUP($A586,'Corredores-5'!$A$1:$H$1257,3,0)</f>
        <v>-4.2468645700209284E-3</v>
      </c>
      <c r="L586" s="27">
        <f>VLOOKUP(A586,'Bancolombia-592'!$A$1:$H$677,3,0)</f>
        <v>-5.2728903654016192E-3</v>
      </c>
      <c r="M586" s="24">
        <f>VLOOKUP($A586,'ByR-2'!$A$1:$H$1035,3,0)</f>
        <v>-3.1874784014234341E-3</v>
      </c>
    </row>
    <row r="587" spans="1:13" s="25" customFormat="1" ht="12">
      <c r="A587" s="23">
        <v>41128</v>
      </c>
      <c r="B587" s="24">
        <f>VLOOKUP(A587,'Afin - 47'!$A$1:$H$695,3,0)</f>
        <v>-2.0806201877854825E-3</v>
      </c>
      <c r="C587" s="24">
        <f>VLOOKUP(A587,'Asesores vres-14'!$A$1:$H$1009,3,0)</f>
        <v>-4.9313871874922371E-5</v>
      </c>
      <c r="D587" s="24">
        <f>VLOOKUP(A587,'Asesores Vres-57'!$A$1:$H$987,3,0)</f>
        <v>-5.3138236956818647E-5</v>
      </c>
      <c r="E587" s="24">
        <f>VLOOKUP(A587,'Asesores Vres-58'!$A$1:$H$986,3,0)</f>
        <v>-5.2373088923435274E-5</v>
      </c>
      <c r="F587" s="24">
        <f>VLOOKUP($A587,'Helm-81'!$A$1:$H$697,3,0)</f>
        <v>-1.039583517738702E-4</v>
      </c>
      <c r="G587" s="24">
        <f>VLOOKUP($A587,'Alianza-4'!$A$1:$H$1012,3,0)</f>
        <v>-6.7048721226447934E-5</v>
      </c>
      <c r="H587" s="24">
        <f>VLOOKUP($A587,'Serfinco-27'!$A$1:$H$1229,3,0)</f>
        <v>-1.0279686072158236E-4</v>
      </c>
      <c r="I587" s="24">
        <f>VLOOKUP($A587,'Correval-19677'!$A$1:$H$1070,3,0)</f>
        <v>-1.092326586207736E-4</v>
      </c>
      <c r="J587" s="24">
        <f>VLOOKUP($A587,'Ultabursatil-392'!$A$1:$H$1545,3,0)</f>
        <v>-5.7254132890735848E-5</v>
      </c>
      <c r="K587" s="24">
        <f>VLOOKUP($A587,'Corredores-5'!$A$1:$H$1257,3,0)</f>
        <v>-1.4025037921435346E-4</v>
      </c>
      <c r="L587" s="27">
        <f>VLOOKUP(A587,'Bancolombia-592'!$A$1:$H$677,3,0)</f>
        <v>-7.1828869036933741E-5</v>
      </c>
      <c r="M587" s="24">
        <f>VLOOKUP($A587,'ByR-2'!$A$1:$H$1035,3,0)</f>
        <v>-8.0115227906379723E-5</v>
      </c>
    </row>
    <row r="588" spans="1:13" s="25" customFormat="1" ht="12">
      <c r="A588" s="23">
        <v>41129</v>
      </c>
      <c r="B588" s="24">
        <f>VLOOKUP(A588,'Afin - 47'!$A$1:$H$695,3,0)</f>
        <v>-1.6145187649678403E-2</v>
      </c>
      <c r="C588" s="24">
        <f>VLOOKUP(A588,'Asesores vres-14'!$A$1:$H$1009,3,0)</f>
        <v>-1.0954931795173987E-2</v>
      </c>
      <c r="D588" s="24">
        <f>VLOOKUP(A588,'Asesores Vres-57'!$A$1:$H$987,3,0)</f>
        <v>-1.1584921907844017E-2</v>
      </c>
      <c r="E588" s="24">
        <f>VLOOKUP(A588,'Asesores Vres-58'!$A$1:$H$986,3,0)</f>
        <v>-1.5767203014584577E-2</v>
      </c>
      <c r="F588" s="24">
        <f>VLOOKUP($A588,'Helm-81'!$A$1:$H$697,3,0)</f>
        <v>-1.4242931074906861E-2</v>
      </c>
      <c r="G588" s="24">
        <f>VLOOKUP($A588,'Alianza-4'!$A$1:$H$1012,3,0)</f>
        <v>-1.5177981720345712E-2</v>
      </c>
      <c r="H588" s="24">
        <f>VLOOKUP($A588,'Serfinco-27'!$A$1:$H$1229,3,0)</f>
        <v>-1.2904154511934447E-2</v>
      </c>
      <c r="I588" s="24">
        <f>VLOOKUP($A588,'Correval-19677'!$A$1:$H$1070,3,0)</f>
        <v>-1.1721788815061753E-2</v>
      </c>
      <c r="J588" s="24">
        <f>VLOOKUP($A588,'Ultabursatil-392'!$A$1:$H$1545,3,0)</f>
        <v>-6.7866192680544959E-3</v>
      </c>
      <c r="K588" s="24">
        <f>VLOOKUP($A588,'Corredores-5'!$A$1:$H$1257,3,0)</f>
        <v>-1.46474574063634E-2</v>
      </c>
      <c r="L588" s="27">
        <f>VLOOKUP(A588,'Bancolombia-592'!$A$1:$H$677,3,0)</f>
        <v>-1.1722619253625955E-2</v>
      </c>
      <c r="M588" s="24">
        <f>VLOOKUP($A588,'ByR-2'!$A$1:$H$1035,3,0)</f>
        <v>-1.3450112792586431E-2</v>
      </c>
    </row>
    <row r="589" spans="1:13" s="25" customFormat="1" ht="12">
      <c r="A589" s="23">
        <v>41130</v>
      </c>
      <c r="B589" s="24">
        <f>VLOOKUP(A589,'Afin - 47'!$A$1:$H$695,3,0)</f>
        <v>2.2201610699564972E-2</v>
      </c>
      <c r="C589" s="24">
        <f>VLOOKUP(A589,'Asesores vres-14'!$A$1:$H$1009,3,0)</f>
        <v>2.923081533433719E-2</v>
      </c>
      <c r="D589" s="24">
        <f>VLOOKUP(A589,'Asesores Vres-57'!$A$1:$H$987,3,0)</f>
        <v>2.9135947991482475E-2</v>
      </c>
      <c r="E589" s="24">
        <f>VLOOKUP(A589,'Asesores Vres-58'!$A$1:$H$986,3,0)</f>
        <v>2.4355353886898856E-2</v>
      </c>
      <c r="F589" s="24">
        <f>VLOOKUP($A589,'Helm-81'!$A$1:$H$697,3,0)</f>
        <v>2.1912201164764496E-2</v>
      </c>
      <c r="G589" s="24">
        <f>VLOOKUP($A589,'Alianza-4'!$A$1:$H$1012,3,0)</f>
        <v>2.3191023426403598E-2</v>
      </c>
      <c r="H589" s="24">
        <f>VLOOKUP($A589,'Serfinco-27'!$A$1:$H$1229,3,0)</f>
        <v>2.0136258335649478E-2</v>
      </c>
      <c r="I589" s="24">
        <f>VLOOKUP($A589,'Correval-19677'!$A$1:$H$1070,3,0)</f>
        <v>2.111766351964528E-2</v>
      </c>
      <c r="J589" s="24">
        <f>VLOOKUP($A589,'Ultabursatil-392'!$A$1:$H$1545,3,0)</f>
        <v>1.3036944256143969E-2</v>
      </c>
      <c r="K589" s="24">
        <f>VLOOKUP($A589,'Corredores-5'!$A$1:$H$1257,3,0)</f>
        <v>2.1178827611871613E-2</v>
      </c>
      <c r="L589" s="27">
        <f>VLOOKUP(A589,'Bancolombia-592'!$A$1:$H$677,3,0)</f>
        <v>1.6231783905792819E-2</v>
      </c>
      <c r="M589" s="24">
        <f>VLOOKUP($A589,'ByR-2'!$A$1:$H$1035,3,0)</f>
        <v>2.6261345347500305E-2</v>
      </c>
    </row>
    <row r="590" spans="1:13" s="25" customFormat="1" ht="12">
      <c r="A590" s="23">
        <v>41131</v>
      </c>
      <c r="B590" s="24">
        <f>VLOOKUP(A590,'Afin - 47'!$A$1:$H$695,3,0)</f>
        <v>8.0565330359950796E-3</v>
      </c>
      <c r="C590" s="24">
        <f>VLOOKUP(A590,'Asesores vres-14'!$A$1:$H$1009,3,0)</f>
        <v>1.4857018658867509E-2</v>
      </c>
      <c r="D590" s="24">
        <f>VLOOKUP(A590,'Asesores Vres-57'!$A$1:$H$987,3,0)</f>
        <v>1.3955360537977864E-2</v>
      </c>
      <c r="E590" s="24">
        <f>VLOOKUP(A590,'Asesores Vres-58'!$A$1:$H$986,3,0)</f>
        <v>5.6506357099820742E-3</v>
      </c>
      <c r="F590" s="24">
        <f>VLOOKUP($A590,'Helm-81'!$A$1:$H$697,3,0)</f>
        <v>6.0300706123245949E-3</v>
      </c>
      <c r="G590" s="24">
        <f>VLOOKUP($A590,'Alianza-4'!$A$1:$H$1012,3,0)</f>
        <v>6.2765415010652892E-3</v>
      </c>
      <c r="H590" s="24">
        <f>VLOOKUP($A590,'Serfinco-27'!$A$1:$H$1229,3,0)</f>
        <v>6.4088879551033916E-3</v>
      </c>
      <c r="I590" s="24">
        <f>VLOOKUP($A590,'Correval-19677'!$A$1:$H$1070,3,0)</f>
        <v>1.1330353206138864E-2</v>
      </c>
      <c r="J590" s="24">
        <f>VLOOKUP($A590,'Ultabursatil-392'!$A$1:$H$1545,3,0)</f>
        <v>7.0068318182247204E-3</v>
      </c>
      <c r="K590" s="24">
        <f>VLOOKUP($A590,'Corredores-5'!$A$1:$H$1257,3,0)</f>
        <v>8.8299843008418678E-3</v>
      </c>
      <c r="L590" s="27">
        <f>VLOOKUP(A590,'Bancolombia-592'!$A$1:$H$677,3,0)</f>
        <v>7.6289823390169363E-3</v>
      </c>
      <c r="M590" s="24">
        <f>VLOOKUP($A590,'ByR-2'!$A$1:$H$1035,3,0)</f>
        <v>7.6488011088650691E-3</v>
      </c>
    </row>
    <row r="591" spans="1:13" s="25" customFormat="1" ht="12">
      <c r="A591" s="23">
        <v>41132</v>
      </c>
      <c r="B591" s="24">
        <f>VLOOKUP(A591,'Afin - 47'!$A$1:$H$695,3,0)</f>
        <v>-1.0473723843089239E-4</v>
      </c>
      <c r="C591" s="24">
        <f>VLOOKUP(A591,'Asesores vres-14'!$A$1:$H$1009,3,0)</f>
        <v>-4.9256569200072164E-5</v>
      </c>
      <c r="D591" s="24">
        <f>VLOOKUP(A591,'Asesores Vres-57'!$A$1:$H$987,3,0)</f>
        <v>-5.3073873115118459E-5</v>
      </c>
      <c r="E591" s="24">
        <f>VLOOKUP(A591,'Asesores Vres-58'!$A$1:$H$986,3,0)</f>
        <v>-5.2306964727831797E-5</v>
      </c>
      <c r="F591" s="24">
        <f>VLOOKUP($A591,'Helm-81'!$A$1:$H$697,3,0)</f>
        <v>-9.1540093483035543E-5</v>
      </c>
      <c r="G591" s="24">
        <f>VLOOKUP($A591,'Alianza-4'!$A$1:$H$1012,3,0)</f>
        <v>-6.5509693787696454E-5</v>
      </c>
      <c r="H591" s="24">
        <f>VLOOKUP($A591,'Serfinco-27'!$A$1:$H$1229,3,0)</f>
        <v>-9.735911933163019E-5</v>
      </c>
      <c r="I591" s="24">
        <f>VLOOKUP($A591,'Correval-19677'!$A$1:$H$1070,3,0)</f>
        <v>-1.1280163569474017E-4</v>
      </c>
      <c r="J591" s="24">
        <f>VLOOKUP($A591,'Ultabursatil-392'!$A$1:$H$1545,3,0)</f>
        <v>-5.6337399179119297E-5</v>
      </c>
      <c r="K591" s="24">
        <f>VLOOKUP($A591,'Corredores-5'!$A$1:$H$1257,3,0)</f>
        <v>-1.3459989224267173E-4</v>
      </c>
      <c r="L591" s="27">
        <f>VLOOKUP(A591,'Bancolombia-592'!$A$1:$H$677,3,0)</f>
        <v>-7.2407922827908355E-5</v>
      </c>
      <c r="M591" s="24">
        <f>VLOOKUP($A591,'ByR-2'!$A$1:$H$1035,3,0)</f>
        <v>-7.824112885927206E-5</v>
      </c>
    </row>
    <row r="592" spans="1:13" s="25" customFormat="1" ht="12">
      <c r="A592" s="23">
        <v>41133</v>
      </c>
      <c r="B592" s="24">
        <f>VLOOKUP(A592,'Afin - 47'!$A$1:$H$695,3,0)</f>
        <v>-1.0473821376535601E-4</v>
      </c>
      <c r="C592" s="24">
        <f>VLOOKUP(A592,'Asesores vres-14'!$A$1:$H$1009,3,0)</f>
        <v>-4.9256666260114527E-5</v>
      </c>
      <c r="D592" s="24">
        <f>VLOOKUP(A592,'Asesores Vres-57'!$A$1:$H$987,3,0)</f>
        <v>-5.3074012836388853E-5</v>
      </c>
      <c r="E592" s="24">
        <f>VLOOKUP(A592,'Asesores Vres-58'!$A$1:$H$986,3,0)</f>
        <v>-5.2307255053663166E-5</v>
      </c>
      <c r="F592" s="24">
        <f>VLOOKUP($A592,'Helm-81'!$A$1:$H$697,3,0)</f>
        <v>-9.1537258090424942E-5</v>
      </c>
      <c r="G592" s="24">
        <f>VLOOKUP($A592,'Alianza-4'!$A$1:$H$1012,3,0)</f>
        <v>-6.5508414430377098E-5</v>
      </c>
      <c r="H592" s="24">
        <f>VLOOKUP($A592,'Serfinco-27'!$A$1:$H$1229,3,0)</f>
        <v>-9.7356813719351511E-5</v>
      </c>
      <c r="I592" s="24">
        <f>VLOOKUP($A592,'Correval-19677'!$A$1:$H$1070,3,0)</f>
        <v>-1.1280272392670407E-4</v>
      </c>
      <c r="J592" s="24">
        <f>VLOOKUP($A592,'Ultabursatil-392'!$A$1:$H$1545,3,0)</f>
        <v>-5.6329080612851066E-5</v>
      </c>
      <c r="K592" s="24">
        <f>VLOOKUP($A592,'Corredores-5'!$A$1:$H$1257,3,0)</f>
        <v>-1.4359105954519992E-4</v>
      </c>
      <c r="L592" s="27">
        <f>VLOOKUP(A592,'Bancolombia-592'!$A$1:$H$677,3,0)</f>
        <v>-7.2407193626241708E-5</v>
      </c>
      <c r="M592" s="24">
        <f>VLOOKUP($A592,'ByR-2'!$A$1:$H$1035,3,0)</f>
        <v>-7.8240542805885305E-5</v>
      </c>
    </row>
    <row r="593" spans="1:13" s="25" customFormat="1" ht="12">
      <c r="A593" s="23">
        <v>41134</v>
      </c>
      <c r="B593" s="24">
        <f>VLOOKUP(A593,'Afin - 47'!$A$1:$H$695,3,0)</f>
        <v>9.3130202006253861E-3</v>
      </c>
      <c r="C593" s="24">
        <f>VLOOKUP(A593,'Asesores vres-14'!$A$1:$H$1009,3,0)</f>
        <v>1.4713519089538294E-3</v>
      </c>
      <c r="D593" s="24">
        <f>VLOOKUP(A593,'Asesores Vres-57'!$A$1:$H$987,3,0)</f>
        <v>8.3512365932869126E-4</v>
      </c>
      <c r="E593" s="24">
        <f>VLOOKUP(A593,'Asesores Vres-58'!$A$1:$H$986,3,0)</f>
        <v>-3.3003713355491725E-3</v>
      </c>
      <c r="F593" s="24">
        <f>VLOOKUP($A593,'Helm-81'!$A$1:$H$697,3,0)</f>
        <v>-5.3203347888690425E-3</v>
      </c>
      <c r="G593" s="24">
        <f>VLOOKUP($A593,'Alianza-4'!$A$1:$H$1012,3,0)</f>
        <v>-7.5852673595668638E-3</v>
      </c>
      <c r="H593" s="24">
        <f>VLOOKUP($A593,'Serfinco-27'!$A$1:$H$1229,3,0)</f>
        <v>-5.6905588837857261E-3</v>
      </c>
      <c r="I593" s="24">
        <f>VLOOKUP($A593,'Correval-19677'!$A$1:$H$1070,3,0)</f>
        <v>-1.3699940144295906E-3</v>
      </c>
      <c r="J593" s="24">
        <f>VLOOKUP($A593,'Ultabursatil-392'!$A$1:$H$1545,3,0)</f>
        <v>-1.9565035198599685E-3</v>
      </c>
      <c r="K593" s="24">
        <f>VLOOKUP($A593,'Corredores-5'!$A$1:$H$1257,3,0)</f>
        <v>-4.0551597184689779E-3</v>
      </c>
      <c r="L593" s="27">
        <f>VLOOKUP(A593,'Bancolombia-592'!$A$1:$H$677,3,0)</f>
        <v>-3.393191197196685E-3</v>
      </c>
      <c r="M593" s="24">
        <f>VLOOKUP($A593,'ByR-2'!$A$1:$H$1035,3,0)</f>
        <v>-1.9101608129392278E-3</v>
      </c>
    </row>
    <row r="594" spans="1:13" s="25" customFormat="1" ht="12">
      <c r="A594" s="23">
        <v>41135</v>
      </c>
      <c r="B594" s="24">
        <f>VLOOKUP(A594,'Afin - 47'!$A$1:$H$695,3,0)</f>
        <v>8.2031150997890611E-4</v>
      </c>
      <c r="C594" s="24">
        <f>VLOOKUP(A594,'Asesores vres-14'!$A$1:$H$1009,3,0)</f>
        <v>2.4410344075644361E-3</v>
      </c>
      <c r="D594" s="24">
        <f>VLOOKUP(A594,'Asesores Vres-57'!$A$1:$H$987,3,0)</f>
        <v>2.3881428718003903E-3</v>
      </c>
      <c r="E594" s="24">
        <f>VLOOKUP(A594,'Asesores Vres-58'!$A$1:$H$986,3,0)</f>
        <v>6.3645135702299583E-3</v>
      </c>
      <c r="F594" s="24">
        <f>VLOOKUP($A594,'Helm-81'!$A$1:$H$697,3,0)</f>
        <v>2.4570104678934362E-3</v>
      </c>
      <c r="G594" s="24">
        <f>VLOOKUP($A594,'Alianza-4'!$A$1:$H$1012,3,0)</f>
        <v>1.2718707799276788E-2</v>
      </c>
      <c r="H594" s="24">
        <f>VLOOKUP($A594,'Serfinco-27'!$A$1:$H$1229,3,0)</f>
        <v>6.5555498845531511E-3</v>
      </c>
      <c r="I594" s="24">
        <f>VLOOKUP($A594,'Correval-19677'!$A$1:$H$1070,3,0)</f>
        <v>2.632626706509864E-3</v>
      </c>
      <c r="J594" s="24">
        <f>VLOOKUP($A594,'Ultabursatil-392'!$A$1:$H$1545,3,0)</f>
        <v>2.7262835276314944E-3</v>
      </c>
      <c r="K594" s="24">
        <f>VLOOKUP($A594,'Corredores-5'!$A$1:$H$1257,3,0)</f>
        <v>6.374684850555595E-3</v>
      </c>
      <c r="L594" s="27">
        <f>VLOOKUP(A594,'Bancolombia-592'!$A$1:$H$677,3,0)</f>
        <v>6.6650099257268506E-3</v>
      </c>
      <c r="M594" s="24">
        <f>VLOOKUP($A594,'ByR-2'!$A$1:$H$1035,3,0)</f>
        <v>6.0429751531960096E-3</v>
      </c>
    </row>
    <row r="595" spans="1:13" s="25" customFormat="1" ht="12">
      <c r="A595" s="23">
        <v>41136</v>
      </c>
      <c r="B595" s="24">
        <f>VLOOKUP(A595,'Afin - 47'!$A$1:$H$695,3,0)</f>
        <v>7.0812077137743642E-3</v>
      </c>
      <c r="C595" s="24">
        <f>VLOOKUP(A595,'Asesores vres-14'!$A$1:$H$1009,3,0)</f>
        <v>1.0635643046197553E-2</v>
      </c>
      <c r="D595" s="24">
        <f>VLOOKUP(A595,'Asesores Vres-57'!$A$1:$H$987,3,0)</f>
        <v>1.1094065380238001E-2</v>
      </c>
      <c r="E595" s="24">
        <f>VLOOKUP(A595,'Asesores Vres-58'!$A$1:$H$986,3,0)</f>
        <v>6.6537204248886391E-3</v>
      </c>
      <c r="F595" s="24">
        <f>VLOOKUP($A595,'Helm-81'!$A$1:$H$697,3,0)</f>
        <v>1.3905857371309879E-2</v>
      </c>
      <c r="G595" s="24">
        <f>VLOOKUP($A595,'Alianza-4'!$A$1:$H$1012,3,0)</f>
        <v>8.2990222890533399E-3</v>
      </c>
      <c r="H595" s="24">
        <f>VLOOKUP($A595,'Serfinco-27'!$A$1:$H$1229,3,0)</f>
        <v>6.2257681861920579E-3</v>
      </c>
      <c r="I595" s="24">
        <f>VLOOKUP($A595,'Correval-19677'!$A$1:$H$1070,3,0)</f>
        <v>9.1101519674761794E-3</v>
      </c>
      <c r="J595" s="24">
        <f>VLOOKUP($A595,'Ultabursatil-392'!$A$1:$H$1545,3,0)</f>
        <v>5.541890670548508E-3</v>
      </c>
      <c r="K595" s="24">
        <f>VLOOKUP($A595,'Corredores-5'!$A$1:$H$1257,3,0)</f>
        <v>7.1508335830614781E-3</v>
      </c>
      <c r="L595" s="27">
        <f>VLOOKUP(A595,'Bancolombia-592'!$A$1:$H$677,3,0)</f>
        <v>6.0908948299607081E-3</v>
      </c>
      <c r="M595" s="24">
        <f>VLOOKUP($A595,'ByR-2'!$A$1:$H$1035,3,0)</f>
        <v>6.3768136549852156E-3</v>
      </c>
    </row>
    <row r="596" spans="1:13" s="25" customFormat="1" ht="12">
      <c r="A596" s="23">
        <v>41137</v>
      </c>
      <c r="B596" s="24">
        <f>VLOOKUP(A596,'Afin - 47'!$A$1:$H$695,3,0)</f>
        <v>1.2655441700445146E-2</v>
      </c>
      <c r="C596" s="24">
        <f>VLOOKUP(A596,'Asesores vres-14'!$A$1:$H$1009,3,0)</f>
        <v>1.1717697022375949E-2</v>
      </c>
      <c r="D596" s="24">
        <f>VLOOKUP(A596,'Asesores Vres-57'!$A$1:$H$987,3,0)</f>
        <v>1.131449410411252E-2</v>
      </c>
      <c r="E596" s="24">
        <f>VLOOKUP(A596,'Asesores Vres-58'!$A$1:$H$986,3,0)</f>
        <v>3.6253047854820438E-3</v>
      </c>
      <c r="F596" s="24">
        <f>VLOOKUP($A596,'Helm-81'!$A$1:$H$697,3,0)</f>
        <v>5.343896942244835E-3</v>
      </c>
      <c r="G596" s="24">
        <f>VLOOKUP($A596,'Alianza-4'!$A$1:$H$1012,3,0)</f>
        <v>3.1008240513718532E-3</v>
      </c>
      <c r="H596" s="24">
        <f>VLOOKUP($A596,'Serfinco-27'!$A$1:$H$1229,3,0)</f>
        <v>2.9520463012490646E-3</v>
      </c>
      <c r="I596" s="24">
        <f>VLOOKUP($A596,'Correval-19677'!$A$1:$H$1070,3,0)</f>
        <v>6.15407772068257E-3</v>
      </c>
      <c r="J596" s="24">
        <f>VLOOKUP($A596,'Ultabursatil-392'!$A$1:$H$1545,3,0)</f>
        <v>3.6824731372219486E-3</v>
      </c>
      <c r="K596" s="24">
        <f>VLOOKUP($A596,'Corredores-5'!$A$1:$H$1257,3,0)</f>
        <v>6.4949553277130314E-3</v>
      </c>
      <c r="L596" s="27">
        <f>VLOOKUP(A596,'Bancolombia-592'!$A$1:$H$677,3,0)</f>
        <v>4.9250722040055338E-3</v>
      </c>
      <c r="M596" s="24">
        <f>VLOOKUP($A596,'ByR-2'!$A$1:$H$1035,3,0)</f>
        <v>6.9398652989447994E-3</v>
      </c>
    </row>
    <row r="597" spans="1:13" s="25" customFormat="1" ht="12">
      <c r="A597" s="23">
        <v>41138</v>
      </c>
      <c r="B597" s="24">
        <f>VLOOKUP(A597,'Afin - 47'!$A$1:$H$695,3,0)</f>
        <v>1.6184572307533353E-3</v>
      </c>
      <c r="C597" s="24">
        <f>VLOOKUP(A597,'Asesores vres-14'!$A$1:$H$1009,3,0)</f>
        <v>2.3364384142569191E-4</v>
      </c>
      <c r="D597" s="24">
        <f>VLOOKUP(A597,'Asesores Vres-57'!$A$1:$H$987,3,0)</f>
        <v>5.7411314991315352E-4</v>
      </c>
      <c r="E597" s="24">
        <f>VLOOKUP(A597,'Asesores Vres-58'!$A$1:$H$986,3,0)</f>
        <v>1.3041925777160504E-3</v>
      </c>
      <c r="F597" s="24">
        <f>VLOOKUP($A597,'Helm-81'!$A$1:$H$697,3,0)</f>
        <v>4.2000166896655677E-3</v>
      </c>
      <c r="G597" s="24">
        <f>VLOOKUP($A597,'Alianza-4'!$A$1:$H$1012,3,0)</f>
        <v>1.1834262245917194E-3</v>
      </c>
      <c r="H597" s="24">
        <f>VLOOKUP($A597,'Serfinco-27'!$A$1:$H$1229,3,0)</f>
        <v>-1.8612770875900983E-4</v>
      </c>
      <c r="I597" s="24">
        <f>VLOOKUP($A597,'Correval-19677'!$A$1:$H$1070,3,0)</f>
        <v>-1.0767433773585923E-3</v>
      </c>
      <c r="J597" s="24">
        <f>VLOOKUP($A597,'Ultabursatil-392'!$A$1:$H$1545,3,0)</f>
        <v>4.7876226059418402E-4</v>
      </c>
      <c r="K597" s="24">
        <f>VLOOKUP($A597,'Corredores-5'!$A$1:$H$1257,3,0)</f>
        <v>4.7788329436905557E-4</v>
      </c>
      <c r="L597" s="27">
        <f>VLOOKUP(A597,'Bancolombia-592'!$A$1:$H$677,3,0)</f>
        <v>-1.8444733107446656E-3</v>
      </c>
      <c r="M597" s="24">
        <f>VLOOKUP($A597,'ByR-2'!$A$1:$H$1035,3,0)</f>
        <v>3.4058492214417311E-3</v>
      </c>
    </row>
    <row r="598" spans="1:13" s="25" customFormat="1" ht="12">
      <c r="A598" s="23">
        <v>41139</v>
      </c>
      <c r="B598" s="24">
        <f>VLOOKUP(A598,'Afin - 47'!$A$1:$H$695,3,0)</f>
        <v>-1.0482328952134473E-4</v>
      </c>
      <c r="C598" s="24">
        <f>VLOOKUP(A598,'Asesores vres-14'!$A$1:$H$1009,3,0)</f>
        <v>-4.8604597947422361E-5</v>
      </c>
      <c r="D598" s="24">
        <f>VLOOKUP(A598,'Asesores Vres-57'!$A$1:$H$987,3,0)</f>
        <v>-5.2118379757198674E-5</v>
      </c>
      <c r="E598" s="24">
        <f>VLOOKUP(A598,'Asesores Vres-58'!$A$1:$H$986,3,0)</f>
        <v>-5.0288289426156425E-5</v>
      </c>
      <c r="F598" s="24">
        <f>VLOOKUP($A598,'Helm-81'!$A$1:$H$697,3,0)</f>
        <v>-1.0263169988767917E-4</v>
      </c>
      <c r="G598" s="24">
        <f>VLOOKUP($A598,'Alianza-4'!$A$1:$H$1012,3,0)</f>
        <v>-7.3238151171833873E-5</v>
      </c>
      <c r="H598" s="24">
        <f>VLOOKUP($A598,'Serfinco-27'!$A$1:$H$1229,3,0)</f>
        <v>-9.6797327538499051E-5</v>
      </c>
      <c r="I598" s="24">
        <f>VLOOKUP($A598,'Correval-19677'!$A$1:$H$1070,3,0)</f>
        <v>-1.1260312151933388E-4</v>
      </c>
      <c r="J598" s="24">
        <f>VLOOKUP($A598,'Ultabursatil-392'!$A$1:$H$1545,3,0)</f>
        <v>-6.7041082226605025E-5</v>
      </c>
      <c r="K598" s="24">
        <f>VLOOKUP($A598,'Corredores-5'!$A$1:$H$1257,3,0)</f>
        <v>-1.3997339675112441E-4</v>
      </c>
      <c r="L598" s="27">
        <f>VLOOKUP(A598,'Bancolombia-592'!$A$1:$H$677,3,0)</f>
        <v>-7.2010564661739319E-5</v>
      </c>
      <c r="M598" s="24">
        <f>VLOOKUP($A598,'ByR-2'!$A$1:$H$1035,3,0)</f>
        <v>-7.9340143056187213E-5</v>
      </c>
    </row>
    <row r="599" spans="1:13" s="25" customFormat="1" ht="12">
      <c r="A599" s="23">
        <v>41140</v>
      </c>
      <c r="B599" s="24">
        <f>VLOOKUP(A599,'Afin - 47'!$A$1:$H$695,3,0)</f>
        <v>-1.0481871693886317E-4</v>
      </c>
      <c r="C599" s="24">
        <f>VLOOKUP(A599,'Asesores vres-14'!$A$1:$H$1009,3,0)</f>
        <v>-4.8604615971417357E-5</v>
      </c>
      <c r="D599" s="24">
        <f>VLOOKUP(A599,'Asesores Vres-57'!$A$1:$H$987,3,0)</f>
        <v>-5.21184151388213E-5</v>
      </c>
      <c r="E599" s="24">
        <f>VLOOKUP(A599,'Asesores Vres-58'!$A$1:$H$986,3,0)</f>
        <v>-5.0288407813616356E-5</v>
      </c>
      <c r="F599" s="24">
        <f>VLOOKUP($A599,'Helm-81'!$A$1:$H$697,3,0)</f>
        <v>-1.026312433895525E-4</v>
      </c>
      <c r="G599" s="24">
        <f>VLOOKUP($A599,'Alianza-4'!$A$1:$H$1012,3,0)</f>
        <v>-7.3237523992261734E-5</v>
      </c>
      <c r="H599" s="24">
        <f>VLOOKUP($A599,'Serfinco-27'!$A$1:$H$1229,3,0)</f>
        <v>-9.6794827861081169E-5</v>
      </c>
      <c r="I599" s="24">
        <f>VLOOKUP($A599,'Correval-19677'!$A$1:$H$1070,3,0)</f>
        <v>-1.1260394023749433E-4</v>
      </c>
      <c r="J599" s="24">
        <f>VLOOKUP($A599,'Ultabursatil-392'!$A$1:$H$1545,3,0)</f>
        <v>-6.7034294132010722E-5</v>
      </c>
      <c r="K599" s="24">
        <f>VLOOKUP($A599,'Corredores-5'!$A$1:$H$1257,3,0)</f>
        <v>-1.4373829653899795E-4</v>
      </c>
      <c r="L599" s="27">
        <f>VLOOKUP(A599,'Bancolombia-592'!$A$1:$H$677,3,0)</f>
        <v>-7.200985071841075E-5</v>
      </c>
      <c r="M599" s="24">
        <f>VLOOKUP($A599,'ByR-2'!$A$1:$H$1035,3,0)</f>
        <v>-7.9339533033841425E-5</v>
      </c>
    </row>
    <row r="600" spans="1:13" s="25" customFormat="1" ht="12">
      <c r="A600" s="23">
        <v>41141</v>
      </c>
      <c r="B600" s="24">
        <f>VLOOKUP(A600,'Afin - 47'!$A$1:$H$695,3,0)</f>
        <v>-1.1492837296189207E-2</v>
      </c>
      <c r="C600" s="24">
        <f>VLOOKUP(A600,'Asesores vres-14'!$A$1:$H$1009,3,0)</f>
        <v>-4.8604633883205627E-5</v>
      </c>
      <c r="D600" s="24">
        <f>VLOOKUP(A600,'Asesores Vres-57'!$A$1:$H$987,3,0)</f>
        <v>-5.2118450384522887E-5</v>
      </c>
      <c r="E600" s="24">
        <f>VLOOKUP(A600,'Asesores Vres-58'!$A$1:$H$986,3,0)</f>
        <v>-5.0288526091567557E-5</v>
      </c>
      <c r="F600" s="24">
        <f>VLOOKUP($A600,'Helm-81'!$A$1:$H$697,3,0)</f>
        <v>-1.026307856694612E-4</v>
      </c>
      <c r="G600" s="24">
        <f>VLOOKUP($A600,'Alianza-4'!$A$1:$H$1012,3,0)</f>
        <v>-7.3236999589201249E-5</v>
      </c>
      <c r="H600" s="24">
        <f>VLOOKUP($A600,'Serfinco-27'!$A$1:$H$1229,3,0)</f>
        <v>-9.6792372152130595E-5</v>
      </c>
      <c r="I600" s="24">
        <f>VLOOKUP($A600,'Correval-19677'!$A$1:$H$1070,3,0)</f>
        <v>-1.1260495775090959E-4</v>
      </c>
      <c r="J600" s="24">
        <f>VLOOKUP($A600,'Ultabursatil-392'!$A$1:$H$1545,3,0)</f>
        <v>-6.7027779581776216E-5</v>
      </c>
      <c r="K600" s="24">
        <f>VLOOKUP($A600,'Corredores-5'!$A$1:$H$1257,3,0)</f>
        <v>-1.4374957989614297E-4</v>
      </c>
      <c r="L600" s="27">
        <f>VLOOKUP(A600,'Bancolombia-592'!$A$1:$H$677,3,0)</f>
        <v>-7.2009046849251673E-5</v>
      </c>
      <c r="M600" s="24">
        <f>VLOOKUP($A600,'ByR-2'!$A$1:$H$1035,3,0)</f>
        <v>-7.9339033752748108E-5</v>
      </c>
    </row>
    <row r="601" spans="1:13" s="25" customFormat="1" ht="12">
      <c r="A601" s="23">
        <v>41142</v>
      </c>
      <c r="B601" s="24">
        <f>VLOOKUP(A601,'Afin - 47'!$A$1:$H$695,3,0)</f>
        <v>4.1695090309941465E-3</v>
      </c>
      <c r="C601" s="24">
        <f>VLOOKUP(A601,'Asesores vres-14'!$A$1:$H$1009,3,0)</f>
        <v>-2.8047750637221897E-3</v>
      </c>
      <c r="D601" s="24">
        <f>VLOOKUP(A601,'Asesores Vres-57'!$A$1:$H$987,3,0)</f>
        <v>-3.3792588088804197E-3</v>
      </c>
      <c r="E601" s="24">
        <f>VLOOKUP(A601,'Asesores Vres-58'!$A$1:$H$986,3,0)</f>
        <v>-7.7257480000190813E-3</v>
      </c>
      <c r="F601" s="24">
        <f>VLOOKUP($A601,'Helm-81'!$A$1:$H$697,3,0)</f>
        <v>-7.2580430924246786E-3</v>
      </c>
      <c r="G601" s="24">
        <f>VLOOKUP($A601,'Alianza-4'!$A$1:$H$1012,3,0)</f>
        <v>-6.6710141009215249E-3</v>
      </c>
      <c r="H601" s="24">
        <f>VLOOKUP($A601,'Serfinco-27'!$A$1:$H$1229,3,0)</f>
        <v>-6.6595779438635818E-3</v>
      </c>
      <c r="I601" s="24">
        <f>VLOOKUP($A601,'Correval-19677'!$A$1:$H$1070,3,0)</f>
        <v>-5.2707426580427845E-3</v>
      </c>
      <c r="J601" s="24">
        <f>VLOOKUP($A601,'Ultabursatil-392'!$A$1:$H$1545,3,0)</f>
        <v>-3.9654909756761574E-3</v>
      </c>
      <c r="K601" s="24">
        <f>VLOOKUP($A601,'Corredores-5'!$A$1:$H$1257,3,0)</f>
        <v>-6.1027110633569553E-3</v>
      </c>
      <c r="L601" s="27">
        <f>VLOOKUP(A601,'Bancolombia-592'!$A$1:$H$677,3,0)</f>
        <v>-5.4083287725275198E-3</v>
      </c>
      <c r="M601" s="24">
        <f>VLOOKUP($A601,'ByR-2'!$A$1:$H$1035,3,0)</f>
        <v>-7.6844447159903706E-3</v>
      </c>
    </row>
    <row r="602" spans="1:13" s="25" customFormat="1" ht="12">
      <c r="A602" s="23">
        <v>41143</v>
      </c>
      <c r="B602" s="24">
        <f>VLOOKUP(A602,'Afin - 47'!$A$1:$H$695,3,0)</f>
        <v>-3.9981605805528859E-3</v>
      </c>
      <c r="C602" s="24">
        <f>VLOOKUP(A602,'Asesores vres-14'!$A$1:$H$1009,3,0)</f>
        <v>2.7846517602682971E-3</v>
      </c>
      <c r="D602" s="24">
        <f>VLOOKUP(A602,'Asesores Vres-57'!$A$1:$H$987,3,0)</f>
        <v>2.3431194404849392E-3</v>
      </c>
      <c r="E602" s="24">
        <f>VLOOKUP(A602,'Asesores Vres-58'!$A$1:$H$986,3,0)</f>
        <v>2.3559233657979256E-3</v>
      </c>
      <c r="F602" s="24">
        <f>VLOOKUP($A602,'Helm-81'!$A$1:$H$697,3,0)</f>
        <v>5.6840350878371549E-5</v>
      </c>
      <c r="G602" s="24">
        <f>VLOOKUP($A602,'Alianza-4'!$A$1:$H$1012,3,0)</f>
        <v>2.5398735239877714E-3</v>
      </c>
      <c r="H602" s="24">
        <f>VLOOKUP($A602,'Serfinco-27'!$A$1:$H$1229,3,0)</f>
        <v>1.3315844361199809E-3</v>
      </c>
      <c r="I602" s="24">
        <f>VLOOKUP($A602,'Correval-19677'!$A$1:$H$1070,3,0)</f>
        <v>2.8866355596114425E-3</v>
      </c>
      <c r="J602" s="24">
        <f>VLOOKUP($A602,'Ultabursatil-392'!$A$1:$H$1545,3,0)</f>
        <v>3.6652654958353715E-3</v>
      </c>
      <c r="K602" s="24">
        <f>VLOOKUP($A602,'Corredores-5'!$A$1:$H$1257,3,0)</f>
        <v>-7.1931444267358429E-4</v>
      </c>
      <c r="L602" s="27">
        <f>VLOOKUP(A602,'Bancolombia-592'!$A$1:$H$677,3,0)</f>
        <v>1.8420435976443869E-3</v>
      </c>
      <c r="M602" s="27">
        <f>VLOOKUP($A602,'ByR-2'!$A$1:$H$1035,3,0)</f>
        <v>3.03760141443647E-3</v>
      </c>
    </row>
    <row r="603" spans="1:13" s="25" customFormat="1" ht="12">
      <c r="A603" s="23">
        <v>41144</v>
      </c>
      <c r="B603" s="24">
        <f>VLOOKUP(A603,'Afin - 47'!$A$1:$H$695,3,0)</f>
        <v>-6.0558302359106008E-3</v>
      </c>
      <c r="C603" s="24">
        <f>VLOOKUP(A603,'Asesores vres-14'!$A$1:$H$1009,3,0)</f>
        <v>-3.3265217342247312E-3</v>
      </c>
      <c r="D603" s="24">
        <f>VLOOKUP(A603,'Asesores Vres-57'!$A$1:$H$987,3,0)</f>
        <v>-3.6103111725007343E-3</v>
      </c>
      <c r="E603" s="24">
        <f>VLOOKUP(A603,'Asesores Vres-58'!$A$1:$H$986,3,0)</f>
        <v>7.1407755515794655E-4</v>
      </c>
      <c r="F603" s="24">
        <f>VLOOKUP($A603,'Helm-81'!$A$1:$H$697,3,0)</f>
        <v>-3.7534622330255628E-3</v>
      </c>
      <c r="G603" s="24">
        <f>VLOOKUP($A603,'Alianza-4'!$A$1:$H$1012,3,0)</f>
        <v>-9.3711455274464851E-4</v>
      </c>
      <c r="H603" s="24">
        <f>VLOOKUP($A603,'Serfinco-27'!$A$1:$H$1229,3,0)</f>
        <v>2.4528544102133589E-3</v>
      </c>
      <c r="I603" s="24">
        <f>VLOOKUP($A603,'Correval-19677'!$A$1:$H$1070,3,0)</f>
        <v>1.2990182225863451E-3</v>
      </c>
      <c r="J603" s="24">
        <f>VLOOKUP($A603,'Ultabursatil-392'!$A$1:$H$1545,3,0)</f>
        <v>-6.1360286786821001E-4</v>
      </c>
      <c r="K603" s="24">
        <f>VLOOKUP($A603,'Corredores-5'!$A$1:$H$1257,3,0)</f>
        <v>2.1867142400443448E-3</v>
      </c>
      <c r="L603" s="27">
        <f>VLOOKUP(A603,'Bancolombia-592'!$A$1:$H$677,3,0)</f>
        <v>1.3173332111576603E-3</v>
      </c>
      <c r="M603" s="27">
        <f>VLOOKUP($A603,'ByR-2'!$A$1:$H$1035,3,0)</f>
        <v>-7.5799204826920577E-4</v>
      </c>
    </row>
    <row r="604" spans="1:13" s="25" customFormat="1" ht="12">
      <c r="A604" s="23">
        <v>41145</v>
      </c>
      <c r="B604" s="24">
        <f>VLOOKUP(A604,'Afin - 47'!$A$1:$H$695,3,0)</f>
        <v>1.4053397846319093E-2</v>
      </c>
      <c r="C604" s="24">
        <f>VLOOKUP(A604,'Asesores vres-14'!$A$1:$H$1009,3,0)</f>
        <v>-2.3456079806093121E-3</v>
      </c>
      <c r="D604" s="24">
        <f>VLOOKUP(A604,'Asesores Vres-57'!$A$1:$H$987,3,0)</f>
        <v>-2.6303602797753643E-3</v>
      </c>
      <c r="E604" s="24">
        <f>VLOOKUP(A604,'Asesores Vres-58'!$A$1:$H$986,3,0)</f>
        <v>-4.0307922590334354E-3</v>
      </c>
      <c r="F604" s="24">
        <f>VLOOKUP($A604,'Helm-81'!$A$1:$H$697,3,0)</f>
        <v>-3.1779522010960573E-3</v>
      </c>
      <c r="G604" s="24">
        <f>VLOOKUP($A604,'Alianza-4'!$A$1:$H$1012,3,0)</f>
        <v>-5.5650599466141844E-3</v>
      </c>
      <c r="H604" s="24">
        <f>VLOOKUP($A604,'Serfinco-27'!$A$1:$H$1229,3,0)</f>
        <v>-4.8604250637145855E-3</v>
      </c>
      <c r="I604" s="24">
        <f>VLOOKUP($A604,'Correval-19677'!$A$1:$H$1070,3,0)</f>
        <v>-5.1810600619745083E-3</v>
      </c>
      <c r="J604" s="24">
        <f>VLOOKUP($A604,'Ultabursatil-392'!$A$1:$H$1545,3,0)</f>
        <v>-4.5112598634924088E-3</v>
      </c>
      <c r="K604" s="24">
        <f>VLOOKUP($A604,'Corredores-5'!$A$1:$H$1257,3,0)</f>
        <v>-4.4048817288727029E-3</v>
      </c>
      <c r="L604" s="27">
        <f>VLOOKUP(A604,'Bancolombia-592'!$A$1:$H$677,3,0)</f>
        <v>-2.8505780407334282E-3</v>
      </c>
      <c r="M604" s="27">
        <f>VLOOKUP($A604,'ByR-2'!$A$1:$H$1035,3,0)</f>
        <v>1.1761654931814903E-3</v>
      </c>
    </row>
    <row r="605" spans="1:13" s="25" customFormat="1" ht="12">
      <c r="A605" s="23">
        <v>41146</v>
      </c>
      <c r="B605" s="24">
        <f>VLOOKUP(A605,'Afin - 47'!$A$1:$H$695,3,0)</f>
        <v>1.4483325535373634E-4</v>
      </c>
      <c r="C605" s="24">
        <f>VLOOKUP(A605,'Asesores vres-14'!$A$1:$H$1009,3,0)</f>
        <v>-4.8611863199424536E-5</v>
      </c>
      <c r="D605" s="24">
        <f>VLOOKUP(A605,'Asesores Vres-57'!$A$1:$H$987,3,0)</f>
        <v>-5.2008658759296239E-5</v>
      </c>
      <c r="E605" s="24">
        <f>VLOOKUP(A605,'Asesores Vres-58'!$A$1:$H$986,3,0)</f>
        <v>-5.027974728584657E-5</v>
      </c>
      <c r="F605" s="24">
        <f>VLOOKUP($A605,'Helm-81'!$A$1:$H$697,3,0)</f>
        <v>-7.6148254801335484E-5</v>
      </c>
      <c r="G605" s="24">
        <f>VLOOKUP($A605,'Alianza-4'!$A$1:$H$1012,3,0)</f>
        <v>-6.633716580345442E-5</v>
      </c>
      <c r="H605" s="24">
        <f>VLOOKUP($A605,'Serfinco-27'!$A$1:$H$1229,3,0)</f>
        <v>-1.0132043496267915E-4</v>
      </c>
      <c r="I605" s="24">
        <f>VLOOKUP($A605,'Correval-19677'!$A$1:$H$1070,3,0)</f>
        <v>-1.0880240777738757E-4</v>
      </c>
      <c r="J605" s="24">
        <f>VLOOKUP($A605,'Ultabursatil-392'!$A$1:$H$1545,3,0)</f>
        <v>-7.4289271049450401E-5</v>
      </c>
      <c r="K605" s="24">
        <f>VLOOKUP($A605,'Corredores-5'!$A$1:$H$1257,3,0)</f>
        <v>-2.0344330244012982E-3</v>
      </c>
      <c r="L605" s="27">
        <f>VLOOKUP(A605,'Bancolombia-592'!$A$1:$H$677,3,0)</f>
        <v>-7.6767306916465189E-5</v>
      </c>
      <c r="M605" s="27">
        <f>VLOOKUP($A605,'ByR-2'!$A$1:$H$1035,3,0)</f>
        <v>-8.1441808035975921E-5</v>
      </c>
    </row>
    <row r="606" spans="1:13" s="25" customFormat="1" ht="12">
      <c r="A606" s="23">
        <v>41147</v>
      </c>
      <c r="B606" s="24">
        <f>VLOOKUP(A606,'Afin - 47'!$A$1:$H$695,3,0)</f>
        <v>-1.0483562477629996E-4</v>
      </c>
      <c r="C606" s="24">
        <f>VLOOKUP(A606,'Asesores vres-14'!$A$1:$H$1009,3,0)</f>
        <v>-4.8611944237280839E-5</v>
      </c>
      <c r="D606" s="24">
        <f>VLOOKUP(A606,'Asesores Vres-57'!$A$1:$H$987,3,0)</f>
        <v>-5.2008735666075056E-5</v>
      </c>
      <c r="E606" s="24">
        <f>VLOOKUP(A606,'Asesores Vres-58'!$A$1:$H$986,3,0)</f>
        <v>-5.0279944655370811E-5</v>
      </c>
      <c r="F606" s="24">
        <f>VLOOKUP($A606,'Helm-81'!$A$1:$H$697,3,0)</f>
        <v>-7.6142259636371177E-5</v>
      </c>
      <c r="G606" s="24">
        <f>VLOOKUP($A606,'Alianza-4'!$A$1:$H$1012,3,0)</f>
        <v>-6.6335927449948527E-5</v>
      </c>
      <c r="H606" s="24">
        <f>VLOOKUP($A606,'Serfinco-27'!$A$1:$H$1229,3,0)</f>
        <v>-1.0131893454946931E-4</v>
      </c>
      <c r="I606" s="24">
        <f>VLOOKUP($A606,'Correval-19677'!$A$1:$H$1070,3,0)</f>
        <v>-1.0880223883355176E-4</v>
      </c>
      <c r="J606" s="24">
        <f>VLOOKUP($A606,'Ultabursatil-392'!$A$1:$H$1545,3,0)</f>
        <v>-7.4283812433583184E-5</v>
      </c>
      <c r="K606" s="24">
        <f>VLOOKUP($A606,'Corredores-5'!$A$1:$H$1257,3,0)</f>
        <v>-1.4381313896391043E-4</v>
      </c>
      <c r="L606" s="27">
        <f>VLOOKUP(A606,'Bancolombia-592'!$A$1:$H$677,3,0)</f>
        <v>-7.6766729929427004E-5</v>
      </c>
      <c r="M606" s="27">
        <f>VLOOKUP($A606,'ByR-2'!$A$1:$H$1035,3,0)</f>
        <v>-8.1441728551418638E-5</v>
      </c>
    </row>
    <row r="607" spans="1:13" s="25" customFormat="1" ht="12">
      <c r="A607" s="23">
        <v>41148</v>
      </c>
      <c r="B607" s="24">
        <f>VLOOKUP(A607,'Afin - 47'!$A$1:$H$695,3,0)</f>
        <v>-3.8250643697596261E-3</v>
      </c>
      <c r="C607" s="24">
        <f>VLOOKUP(A607,'Asesores vres-14'!$A$1:$H$1009,3,0)</f>
        <v>2.6110911859417579E-3</v>
      </c>
      <c r="D607" s="24">
        <f>VLOOKUP(A607,'Asesores Vres-57'!$A$1:$H$987,3,0)</f>
        <v>2.36341765950418E-3</v>
      </c>
      <c r="E607" s="24">
        <f>VLOOKUP(A607,'Asesores Vres-58'!$A$1:$H$986,3,0)</f>
        <v>1.6401121232794507E-3</v>
      </c>
      <c r="F607" s="24">
        <f>VLOOKUP($A607,'Helm-81'!$A$1:$H$697,3,0)</f>
        <v>-8.6180865350665237E-4</v>
      </c>
      <c r="G607" s="24">
        <f>VLOOKUP($A607,'Alianza-4'!$A$1:$H$1012,3,0)</f>
        <v>1.4688812925415544E-3</v>
      </c>
      <c r="H607" s="24">
        <f>VLOOKUP($A607,'Serfinco-27'!$A$1:$H$1229,3,0)</f>
        <v>6.8629645438703221E-4</v>
      </c>
      <c r="I607" s="24">
        <f>VLOOKUP($A607,'Correval-19677'!$A$1:$H$1070,3,0)</f>
        <v>1.0190432012029448E-4</v>
      </c>
      <c r="J607" s="24">
        <f>VLOOKUP($A607,'Ultabursatil-392'!$A$1:$H$1545,3,0)</f>
        <v>2.2357072421382066E-3</v>
      </c>
      <c r="K607" s="24">
        <f>VLOOKUP($A607,'Corredores-5'!$A$1:$H$1257,3,0)</f>
        <v>2.0510308750402752E-3</v>
      </c>
      <c r="L607" s="27">
        <f>VLOOKUP(A607,'Bancolombia-592'!$A$1:$H$677,3,0)</f>
        <v>-1.1087345730685462E-4</v>
      </c>
      <c r="M607" s="27">
        <f>VLOOKUP($A607,'ByR-2'!$A$1:$H$1035,3,0)</f>
        <v>3.3930385870337286E-3</v>
      </c>
    </row>
    <row r="608" spans="1:13" s="25" customFormat="1" ht="12">
      <c r="A608" s="23">
        <v>41149</v>
      </c>
      <c r="B608" s="24">
        <f>VLOOKUP(A608,'Afin - 47'!$A$1:$H$695,3,0)</f>
        <v>7.6968027857126963E-3</v>
      </c>
      <c r="C608" s="24">
        <f>VLOOKUP(A608,'Asesores vres-14'!$A$1:$H$1009,3,0)</f>
        <v>7.0411797142000887E-3</v>
      </c>
      <c r="D608" s="24">
        <f>VLOOKUP(A608,'Asesores Vres-57'!$A$1:$H$987,3,0)</f>
        <v>7.0855449421341199E-3</v>
      </c>
      <c r="E608" s="24">
        <f>VLOOKUP(A608,'Asesores Vres-58'!$A$1:$H$986,3,0)</f>
        <v>4.3918134725516571E-3</v>
      </c>
      <c r="F608" s="24">
        <f>VLOOKUP($A608,'Helm-81'!$A$1:$H$697,3,0)</f>
        <v>7.1580768419061648E-3</v>
      </c>
      <c r="G608" s="24">
        <f>VLOOKUP($A608,'Alianza-4'!$A$1:$H$1012,3,0)</f>
        <v>5.2288605324063327E-3</v>
      </c>
      <c r="H608" s="24">
        <f>VLOOKUP($A608,'Serfinco-27'!$A$1:$H$1229,3,0)</f>
        <v>4.8688173826334953E-3</v>
      </c>
      <c r="I608" s="24">
        <f>VLOOKUP($A608,'Correval-19677'!$A$1:$H$1070,3,0)</f>
        <v>6.4097682765548759E-3</v>
      </c>
      <c r="J608" s="24">
        <f>VLOOKUP($A608,'Ultabursatil-392'!$A$1:$H$1545,3,0)</f>
        <v>2.7020864811788548E-3</v>
      </c>
      <c r="K608" s="24">
        <f>VLOOKUP($A608,'Corredores-5'!$A$1:$H$1257,3,0)</f>
        <v>4.0164431516930303E-3</v>
      </c>
      <c r="L608" s="27">
        <f>VLOOKUP(A608,'Bancolombia-592'!$A$1:$H$677,3,0)</f>
        <v>3.7250019230228456E-3</v>
      </c>
      <c r="M608" s="27">
        <f>VLOOKUP($A608,'ByR-2'!$A$1:$H$1035,3,0)</f>
        <v>2.9621202918095465E-3</v>
      </c>
    </row>
    <row r="609" spans="1:13" s="25" customFormat="1" ht="12">
      <c r="A609" s="23">
        <v>41150</v>
      </c>
      <c r="B609" s="24">
        <f>VLOOKUP(A609,'Afin - 47'!$A$1:$H$695,3,0)</f>
        <v>-9.2348403481608936E-3</v>
      </c>
      <c r="C609" s="24">
        <f>VLOOKUP(A609,'Asesores vres-14'!$A$1:$H$1009,3,0)</f>
        <v>-7.5846601669621533E-3</v>
      </c>
      <c r="D609" s="24">
        <f>VLOOKUP(A609,'Asesores Vres-57'!$A$1:$H$987,3,0)</f>
        <v>-8.0446387696303176E-3</v>
      </c>
      <c r="E609" s="24">
        <f>VLOOKUP(A609,'Asesores Vres-58'!$A$1:$H$986,3,0)</f>
        <v>-4.6477205074720437E-3</v>
      </c>
      <c r="F609" s="24">
        <f>VLOOKUP($A609,'Helm-81'!$A$1:$H$697,3,0)</f>
        <v>-1.2149105308921234E-2</v>
      </c>
      <c r="G609" s="24">
        <f>VLOOKUP($A609,'Alianza-4'!$A$1:$H$1012,3,0)</f>
        <v>-4.7406083118718516E-3</v>
      </c>
      <c r="H609" s="24">
        <f>VLOOKUP($A609,'Serfinco-27'!$A$1:$H$1229,3,0)</f>
        <v>-3.6488673427147351E-3</v>
      </c>
      <c r="I609" s="24">
        <f>VLOOKUP($A609,'Correval-19677'!$A$1:$H$1070,3,0)</f>
        <v>-5.212766968026035E-3</v>
      </c>
      <c r="J609" s="24">
        <f>VLOOKUP($A609,'Ultabursatil-392'!$A$1:$H$1545,3,0)</f>
        <v>-2.913309431810506E-3</v>
      </c>
      <c r="K609" s="24">
        <f>VLOOKUP($A609,'Corredores-5'!$A$1:$H$1257,3,0)</f>
        <v>-2.0018694296041837E-3</v>
      </c>
      <c r="L609" s="27">
        <f>VLOOKUP(A609,'Bancolombia-592'!$A$1:$H$677,3,0)</f>
        <v>-1.6524482310556823E-3</v>
      </c>
      <c r="M609" s="27">
        <f>VLOOKUP($A609,'ByR-2'!$A$1:$H$1035,3,0)</f>
        <v>-3.4167366863245251E-3</v>
      </c>
    </row>
    <row r="610" spans="1:13" s="25" customFormat="1" ht="12">
      <c r="A610" s="23">
        <v>41151</v>
      </c>
      <c r="B610" s="24">
        <f>VLOOKUP(A610,'Afin - 47'!$A$1:$H$695,3,0)</f>
        <v>-3.9252931553864683E-3</v>
      </c>
      <c r="C610" s="24">
        <f>VLOOKUP(A610,'Asesores vres-14'!$A$1:$H$1009,3,0)</f>
        <v>-1.0567207566547221E-2</v>
      </c>
      <c r="D610" s="24">
        <f>VLOOKUP(A610,'Asesores Vres-57'!$A$1:$H$987,3,0)</f>
        <v>-9.8963344841135024E-3</v>
      </c>
      <c r="E610" s="24">
        <f>VLOOKUP(A610,'Asesores Vres-58'!$A$1:$H$986,3,0)</f>
        <v>-4.2855943997123901E-3</v>
      </c>
      <c r="F610" s="24">
        <f>VLOOKUP($A610,'Helm-81'!$A$1:$H$697,3,0)</f>
        <v>-5.2594149426383303E-4</v>
      </c>
      <c r="G610" s="24">
        <f>VLOOKUP($A610,'Alianza-4'!$A$1:$H$1012,3,0)</f>
        <v>-5.6714392668487813E-3</v>
      </c>
      <c r="H610" s="24">
        <f>VLOOKUP($A610,'Serfinco-27'!$A$1:$H$1229,3,0)</f>
        <v>-3.6437124257881373E-3</v>
      </c>
      <c r="I610" s="24">
        <f>VLOOKUP($A610,'Correval-19677'!$A$1:$H$1070,3,0)</f>
        <v>-3.6983208239975947E-3</v>
      </c>
      <c r="J610" s="24">
        <f>VLOOKUP($A610,'Ultabursatil-392'!$A$1:$H$1545,3,0)</f>
        <v>-3.2252245107910779E-3</v>
      </c>
      <c r="K610" s="24">
        <f>VLOOKUP($A610,'Corredores-5'!$A$1:$H$1257,3,0)</f>
        <v>-5.7063347337004636E-3</v>
      </c>
      <c r="L610" s="27">
        <f>VLOOKUP(A610,'Bancolombia-592'!$A$1:$H$677,3,0)</f>
        <v>-5.1126128298484598E-3</v>
      </c>
      <c r="M610" s="27">
        <f>VLOOKUP($A610,'ByR-2'!$A$1:$H$1035,3,0)</f>
        <v>-6.6245939309505127E-3</v>
      </c>
    </row>
    <row r="611" spans="1:13" s="25" customFormat="1" ht="12">
      <c r="A611" s="23">
        <v>41152</v>
      </c>
      <c r="B611" s="24">
        <f>VLOOKUP(A611,'Afin - 47'!$A$1:$H$695,3,0)</f>
        <v>9.0603702043724355E-3</v>
      </c>
      <c r="C611" s="24">
        <f>VLOOKUP(A611,'Asesores vres-14'!$A$1:$H$1009,3,0)</f>
        <v>2.8981721515434055E-3</v>
      </c>
      <c r="D611" s="24">
        <f>VLOOKUP(A611,'Asesores Vres-57'!$A$1:$H$987,3,0)</f>
        <v>2.2638519578235079E-3</v>
      </c>
      <c r="E611" s="24">
        <f>VLOOKUP(A611,'Asesores Vres-58'!$A$1:$H$986,3,0)</f>
        <v>2.3908324563863835E-4</v>
      </c>
      <c r="F611" s="24">
        <f>VLOOKUP($A611,'Helm-81'!$A$1:$H$697,3,0)</f>
        <v>-0.26558514632422264</v>
      </c>
      <c r="G611" s="24">
        <f>VLOOKUP($A611,'Alianza-4'!$A$1:$H$1012,3,0)</f>
        <v>1.4338638899680904E-3</v>
      </c>
      <c r="H611" s="24">
        <f>VLOOKUP($A611,'Serfinco-27'!$A$1:$H$1229,3,0)</f>
        <v>-3.7355477904109226E-3</v>
      </c>
      <c r="I611" s="24">
        <f>VLOOKUP($A611,'Correval-19677'!$A$1:$H$1070,3,0)</f>
        <v>5.0994567681369898E-4</v>
      </c>
      <c r="J611" s="24">
        <f>VLOOKUP($A611,'Ultabursatil-392'!$A$1:$H$1545,3,0)</f>
        <v>-5.09950596353375E-3</v>
      </c>
      <c r="K611" s="24">
        <f>VLOOKUP($A611,'Corredores-5'!$A$1:$H$1257,3,0)</f>
        <v>2.8092553088056212E-4</v>
      </c>
      <c r="L611" s="27">
        <f>VLOOKUP(A611,'Bancolombia-592'!$A$1:$H$677,3,0)</f>
        <v>1.5086150872068199E-3</v>
      </c>
      <c r="M611" s="27">
        <f>VLOOKUP($A611,'ByR-2'!$A$1:$H$1035,3,0)</f>
        <v>6.6126789684525155E-3</v>
      </c>
    </row>
    <row r="612" spans="1:13" s="25" customFormat="1" ht="12">
      <c r="A612" s="23">
        <v>41153</v>
      </c>
      <c r="B612" s="24">
        <f>VLOOKUP(A612,'Afin - 47'!$A$1:$H$695,3,0)</f>
        <v>-1.047873869619883E-4</v>
      </c>
      <c r="C612" s="24">
        <f>VLOOKUP(A612,'Asesores vres-14'!$A$1:$H$1009,3,0)</f>
        <v>-4.861958695740586E-5</v>
      </c>
      <c r="D612" s="24">
        <f>VLOOKUP(A612,'Asesores Vres-57'!$A$1:$H$987,3,0)</f>
        <v>-5.2772508781984529E-5</v>
      </c>
      <c r="E612" s="24">
        <f>VLOOKUP(A612,'Asesores Vres-58'!$A$1:$H$986,3,0)</f>
        <v>-5.0401519340987174E-5</v>
      </c>
      <c r="F612" s="24">
        <f>VLOOKUP($A612,'Helm-81'!$A$1:$H$697,3,0)</f>
        <v>0.35898389211431309</v>
      </c>
      <c r="G612" s="24">
        <f>VLOOKUP($A612,'Alianza-4'!$A$1:$H$1012,3,0)</f>
        <v>-6.6511299090935518E-5</v>
      </c>
      <c r="H612" s="24">
        <f>VLOOKUP($A612,'Serfinco-27'!$A$1:$H$1229,3,0)</f>
        <v>-9.460115063766365E-5</v>
      </c>
      <c r="I612" s="24">
        <f>VLOOKUP($A612,'Correval-19677'!$A$1:$H$1070,3,0)</f>
        <v>-1.0872931524369875E-4</v>
      </c>
      <c r="J612" s="24">
        <f>VLOOKUP($A612,'Ultabursatil-392'!$A$1:$H$1545,3,0)</f>
        <v>-6.6411155581202325E-5</v>
      </c>
      <c r="K612" s="24">
        <f>VLOOKUP($A612,'Corredores-5'!$A$1:$H$1257,3,0)</f>
        <v>-1.4107468654895499E-4</v>
      </c>
      <c r="L612" s="27">
        <f>VLOOKUP(A612,'Bancolombia-592'!$A$1:$H$677,3,0)</f>
        <v>-5.8687289432081081E-5</v>
      </c>
      <c r="M612" s="27">
        <f>VLOOKUP($A612,'ByR-2'!$A$1:$H$1035,3,0)</f>
        <v>-8.0565597229900746E-5</v>
      </c>
    </row>
    <row r="613" spans="1:13" s="25" customFormat="1" ht="12">
      <c r="A613" s="23">
        <v>41154</v>
      </c>
      <c r="B613" s="24">
        <f>VLOOKUP(A613,'Afin - 47'!$A$1:$H$695,3,0)</f>
        <v>-1.0478755890075028E-4</v>
      </c>
      <c r="C613" s="24">
        <f>VLOOKUP(A613,'Asesores vres-14'!$A$1:$H$1009,3,0)</f>
        <v>-4.861965543426617E-5</v>
      </c>
      <c r="D613" s="24">
        <f>VLOOKUP(A613,'Asesores Vres-57'!$A$1:$H$987,3,0)</f>
        <v>-5.2772501787534005E-5</v>
      </c>
      <c r="E613" s="24">
        <f>VLOOKUP(A613,'Asesores Vres-58'!$A$1:$H$986,3,0)</f>
        <v>-5.0401620826619064E-5</v>
      </c>
      <c r="F613" s="24">
        <f>VLOOKUP($A613,'Helm-81'!$A$1:$H$697,3,0)</f>
        <v>-7.7316552850602337E-5</v>
      </c>
      <c r="G613" s="24">
        <f>VLOOKUP($A613,'Alianza-4'!$A$1:$H$1012,3,0)</f>
        <v>-6.6510174691067613E-5</v>
      </c>
      <c r="H613" s="24">
        <f>VLOOKUP($A613,'Serfinco-27'!$A$1:$H$1229,3,0)</f>
        <v>-9.4598143020929672E-5</v>
      </c>
      <c r="I613" s="24">
        <f>VLOOKUP($A613,'Correval-19677'!$A$1:$H$1070,3,0)</f>
        <v>-1.0872923903310927E-4</v>
      </c>
      <c r="J613" s="24">
        <f>VLOOKUP($A613,'Ultabursatil-392'!$A$1:$H$1545,3,0)</f>
        <v>-6.640451714139577E-5</v>
      </c>
      <c r="K613" s="24">
        <f>VLOOKUP($A613,'Corredores-5'!$A$1:$H$1257,3,0)</f>
        <v>-1.3742592605000734E-4</v>
      </c>
      <c r="L613" s="27">
        <f>VLOOKUP(A613,'Bancolombia-592'!$A$1:$H$677,3,0)</f>
        <v>-5.9324200424771529E-5</v>
      </c>
      <c r="M613" s="27">
        <f>VLOOKUP($A613,'ByR-2'!$A$1:$H$1035,3,0)</f>
        <v>-8.056533811844367E-5</v>
      </c>
    </row>
    <row r="614" spans="1:13" s="25" customFormat="1" ht="12">
      <c r="A614" s="23">
        <v>41155</v>
      </c>
      <c r="B614" s="24">
        <f>VLOOKUP(A614,'Afin - 47'!$A$1:$H$695,3,0)</f>
        <v>1.3415620937030385E-3</v>
      </c>
      <c r="C614" s="24">
        <f>VLOOKUP(A614,'Asesores vres-14'!$A$1:$H$1009,3,0)</f>
        <v>7.187866899662648E-4</v>
      </c>
      <c r="D614" s="24">
        <f>VLOOKUP(A614,'Asesores Vres-57'!$A$1:$H$987,3,0)</f>
        <v>1.7031531417782748E-4</v>
      </c>
      <c r="E614" s="24">
        <f>VLOOKUP(A614,'Asesores Vres-58'!$A$1:$H$986,3,0)</f>
        <v>-8.7183804362545687E-4</v>
      </c>
      <c r="F614" s="24">
        <f>VLOOKUP($A614,'Helm-81'!$A$1:$H$697,3,0)</f>
        <v>-4.7176968587911254E-3</v>
      </c>
      <c r="G614" s="24">
        <f>VLOOKUP($A614,'Alianza-4'!$A$1:$H$1012,3,0)</f>
        <v>-8.6060229352425289E-4</v>
      </c>
      <c r="H614" s="24">
        <f>VLOOKUP($A614,'Serfinco-27'!$A$1:$H$1229,3,0)</f>
        <v>2.4684428443947143E-3</v>
      </c>
      <c r="I614" s="24">
        <f>VLOOKUP($A614,'Correval-19677'!$A$1:$H$1070,3,0)</f>
        <v>2.1868815863201091E-3</v>
      </c>
      <c r="J614" s="24">
        <f>VLOOKUP($A614,'Ultabursatil-392'!$A$1:$H$1545,3,0)</f>
        <v>2.92072418398961E-3</v>
      </c>
      <c r="K614" s="24">
        <f>VLOOKUP($A614,'Corredores-5'!$A$1:$H$1257,3,0)</f>
        <v>-1.7563810311642383E-3</v>
      </c>
      <c r="L614" s="27">
        <f>VLOOKUP(A614,'Bancolombia-592'!$A$1:$H$677,3,0)</f>
        <v>-2.0273452644298589E-3</v>
      </c>
      <c r="M614" s="27">
        <f>VLOOKUP($A614,'ByR-2'!$A$1:$H$1035,3,0)</f>
        <v>1.6812680327062347E-3</v>
      </c>
    </row>
    <row r="615" spans="1:13" s="25" customFormat="1" ht="12">
      <c r="A615" s="23">
        <v>41156</v>
      </c>
      <c r="B615" s="24">
        <f>VLOOKUP(A615,'Afin - 47'!$A$1:$H$695,3,0)</f>
        <v>4.2078433265733647E-4</v>
      </c>
      <c r="C615" s="24">
        <f>VLOOKUP(A615,'Asesores vres-14'!$A$1:$H$1009,3,0)</f>
        <v>-1.1387916998356538E-2</v>
      </c>
      <c r="D615" s="24">
        <f>VLOOKUP(A615,'Asesores Vres-57'!$A$1:$H$987,3,0)</f>
        <v>-1.1950876423902777E-2</v>
      </c>
      <c r="E615" s="24">
        <f>VLOOKUP(A615,'Asesores Vres-58'!$A$1:$H$986,3,0)</f>
        <v>-7.1001381066940414E-3</v>
      </c>
      <c r="F615" s="24">
        <f>VLOOKUP($A615,'Helm-81'!$A$1:$H$697,3,0)</f>
        <v>-1.0892364533183171E-2</v>
      </c>
      <c r="G615" s="24">
        <f>VLOOKUP($A615,'Alianza-4'!$A$1:$H$1012,3,0)</f>
        <v>-6.9445740930986176E-3</v>
      </c>
      <c r="H615" s="24">
        <f>VLOOKUP($A615,'Serfinco-27'!$A$1:$H$1229,3,0)</f>
        <v>-7.3644300453222762E-3</v>
      </c>
      <c r="I615" s="24">
        <f>VLOOKUP($A615,'Correval-19677'!$A$1:$H$1070,3,0)</f>
        <v>-9.2692420893043838E-3</v>
      </c>
      <c r="J615" s="24">
        <f>VLOOKUP($A615,'Ultabursatil-392'!$A$1:$H$1545,3,0)</f>
        <v>-2.9105612013044339E-3</v>
      </c>
      <c r="K615" s="24">
        <f>VLOOKUP($A615,'Corredores-5'!$A$1:$H$1257,3,0)</f>
        <v>-6.2916019593225519E-3</v>
      </c>
      <c r="L615" s="27">
        <f>VLOOKUP(A615,'Bancolombia-592'!$A$1:$H$677,3,0)</f>
        <v>-4.9983948653445805E-3</v>
      </c>
      <c r="M615" s="27">
        <f>VLOOKUP($A615,'ByR-2'!$A$1:$H$1035,3,0)</f>
        <v>-7.3923939733218135E-3</v>
      </c>
    </row>
    <row r="616" spans="1:13" s="25" customFormat="1" ht="12">
      <c r="A616" s="23">
        <v>41157</v>
      </c>
      <c r="B616" s="24">
        <f>VLOOKUP(A616,'Afin - 47'!$A$1:$H$695,3,0)</f>
        <v>-9.2268872136722785E-4</v>
      </c>
      <c r="C616" s="24">
        <f>VLOOKUP(A616,'Asesores vres-14'!$A$1:$H$1009,3,0)</f>
        <v>-4.0199771308688115E-3</v>
      </c>
      <c r="D616" s="24">
        <f>VLOOKUP(A616,'Asesores Vres-57'!$A$1:$H$987,3,0)</f>
        <v>-3.7889114934964688E-3</v>
      </c>
      <c r="E616" s="24">
        <f>VLOOKUP(A616,'Asesores Vres-58'!$A$1:$H$986,3,0)</f>
        <v>-2.8425612673199318E-3</v>
      </c>
      <c r="F616" s="24">
        <f>VLOOKUP($A616,'Helm-81'!$A$1:$H$697,3,0)</f>
        <v>-3.9131130087523318E-4</v>
      </c>
      <c r="G616" s="24">
        <f>VLOOKUP($A616,'Alianza-4'!$A$1:$H$1012,3,0)</f>
        <v>-2.3155861029859125E-3</v>
      </c>
      <c r="H616" s="24">
        <f>VLOOKUP($A616,'Serfinco-27'!$A$1:$H$1229,3,0)</f>
        <v>-2.0637628046491262E-3</v>
      </c>
      <c r="I616" s="24">
        <f>VLOOKUP($A616,'Correval-19677'!$A$1:$H$1070,3,0)</f>
        <v>-1.5207527358733553E-3</v>
      </c>
      <c r="J616" s="24">
        <f>VLOOKUP($A616,'Ultabursatil-392'!$A$1:$H$1545,3,0)</f>
        <v>-2.2206451078632134E-3</v>
      </c>
      <c r="K616" s="24">
        <f>VLOOKUP($A616,'Corredores-5'!$A$1:$H$1257,3,0)</f>
        <v>-3.1025331925332777E-3</v>
      </c>
      <c r="L616" s="27">
        <f>VLOOKUP(A616,'Bancolombia-592'!$A$1:$H$677,3,0)</f>
        <v>-1.7788626724454177E-3</v>
      </c>
      <c r="M616" s="27">
        <f>VLOOKUP($A616,'ByR-2'!$A$1:$H$1035,3,0)</f>
        <v>-2.3188991905541954E-3</v>
      </c>
    </row>
    <row r="617" spans="1:13" s="25" customFormat="1" ht="12">
      <c r="A617" s="23">
        <v>41158</v>
      </c>
      <c r="B617" s="24">
        <f>VLOOKUP(A617,'Afin - 47'!$A$1:$H$695,3,0)</f>
        <v>1.0393747141947088E-2</v>
      </c>
      <c r="C617" s="24">
        <f>VLOOKUP(A617,'Asesores vres-14'!$A$1:$H$1009,3,0)</f>
        <v>2.0073600911172752E-2</v>
      </c>
      <c r="D617" s="24">
        <f>VLOOKUP(A617,'Asesores Vres-57'!$A$1:$H$987,3,0)</f>
        <v>2.0579398314629332E-2</v>
      </c>
      <c r="E617" s="24">
        <f>VLOOKUP(A617,'Asesores Vres-58'!$A$1:$H$986,3,0)</f>
        <v>1.8261591390674948E-2</v>
      </c>
      <c r="F617" s="24">
        <f>VLOOKUP($A617,'Helm-81'!$A$1:$H$697,3,0)</f>
        <v>1.653198962959266E-2</v>
      </c>
      <c r="G617" s="24">
        <f>VLOOKUP($A617,'Alianza-4'!$A$1:$H$1012,3,0)</f>
        <v>1.803367509774929E-2</v>
      </c>
      <c r="H617" s="24">
        <f>VLOOKUP($A617,'Serfinco-27'!$A$1:$H$1229,3,0)</f>
        <v>1.5277061389536767E-2</v>
      </c>
      <c r="I617" s="24">
        <f>VLOOKUP($A617,'Correval-19677'!$A$1:$H$1070,3,0)</f>
        <v>2.0640486211707863E-2</v>
      </c>
      <c r="J617" s="24">
        <f>VLOOKUP($A617,'Ultabursatil-392'!$A$1:$H$1545,3,0)</f>
        <v>1.5749800567860035E-2</v>
      </c>
      <c r="K617" s="24">
        <f>VLOOKUP($A617,'Corredores-5'!$A$1:$H$1257,3,0)</f>
        <v>1.6055315623095989E-2</v>
      </c>
      <c r="L617" s="27">
        <f>VLOOKUP(A617,'Bancolombia-592'!$A$1:$H$677,3,0)</f>
        <v>1.5252372948915668E-2</v>
      </c>
      <c r="M617" s="27">
        <f>VLOOKUP($A617,'ByR-2'!$A$1:$H$1035,3,0)</f>
        <v>1.6597017060518398E-2</v>
      </c>
    </row>
    <row r="618" spans="1:13" s="25" customFormat="1" ht="12">
      <c r="A618" s="23">
        <v>41159</v>
      </c>
      <c r="B618" s="24">
        <f>VLOOKUP(A618,'Afin - 47'!$A$1:$H$695,3,0)</f>
        <v>8.887331821258131E-3</v>
      </c>
      <c r="C618" s="24">
        <f>VLOOKUP(A618,'Asesores vres-14'!$A$1:$H$1009,3,0)</f>
        <v>6.0512897720100007E-3</v>
      </c>
      <c r="D618" s="24">
        <f>VLOOKUP(A618,'Asesores Vres-57'!$A$1:$H$987,3,0)</f>
        <v>5.7187200737442581E-3</v>
      </c>
      <c r="E618" s="24">
        <f>VLOOKUP(A618,'Asesores Vres-58'!$A$1:$H$986,3,0)</f>
        <v>4.8903608410812427E-3</v>
      </c>
      <c r="F618" s="24">
        <f>VLOOKUP($A618,'Helm-81'!$A$1:$H$697,3,0)</f>
        <v>5.2639096046104257E-4</v>
      </c>
      <c r="G618" s="24">
        <f>VLOOKUP($A618,'Alianza-4'!$A$1:$H$1012,3,0)</f>
        <v>2.475515163888537E-3</v>
      </c>
      <c r="H618" s="24">
        <f>VLOOKUP($A618,'Serfinco-27'!$A$1:$H$1229,3,0)</f>
        <v>4.9206096901996546E-3</v>
      </c>
      <c r="I618" s="24">
        <f>VLOOKUP($A618,'Correval-19677'!$A$1:$H$1070,3,0)</f>
        <v>4.2899390570932932E-3</v>
      </c>
      <c r="J618" s="24">
        <f>VLOOKUP($A618,'Ultabursatil-392'!$A$1:$H$1545,3,0)</f>
        <v>4.8050486908778464E-3</v>
      </c>
      <c r="K618" s="24">
        <f>VLOOKUP($A618,'Corredores-5'!$A$1:$H$1257,3,0)</f>
        <v>4.2259923163809965E-3</v>
      </c>
      <c r="L618" s="27">
        <f>VLOOKUP(A618,'Bancolombia-592'!$A$1:$H$677,3,0)</f>
        <v>2.5295122391503638E-3</v>
      </c>
      <c r="M618" s="27">
        <f>VLOOKUP($A618,'ByR-2'!$A$1:$H$1035,3,0)</f>
        <v>7.324795050325985E-3</v>
      </c>
    </row>
    <row r="619" spans="1:13" s="25" customFormat="1" ht="12">
      <c r="A619" s="23">
        <v>41160</v>
      </c>
      <c r="B619" s="24">
        <f>VLOOKUP(A619,'Afin - 47'!$A$1:$H$695,3,0)</f>
        <v>-1.0198307108844156E-4</v>
      </c>
      <c r="C619" s="24">
        <f>VLOOKUP(A619,'Asesores vres-14'!$A$1:$H$1009,3,0)</f>
        <v>-5.0344375920487309E-5</v>
      </c>
      <c r="D619" s="24">
        <f>VLOOKUP(A619,'Asesores Vres-57'!$A$1:$H$987,3,0)</f>
        <v>-5.5160122042238729E-5</v>
      </c>
      <c r="E619" s="24">
        <f>VLOOKUP(A619,'Asesores Vres-58'!$A$1:$H$986,3,0)</f>
        <v>-5.0286669271310477E-5</v>
      </c>
      <c r="F619" s="24">
        <f>VLOOKUP($A619,'Helm-81'!$A$1:$H$697,3,0)</f>
        <v>-8.8773097473313084E-5</v>
      </c>
      <c r="G619" s="24">
        <f>VLOOKUP($A619,'Alianza-4'!$A$1:$H$1012,3,0)</f>
        <v>-6.3701727507790506E-5</v>
      </c>
      <c r="H619" s="24">
        <f>VLOOKUP($A619,'Serfinco-27'!$A$1:$H$1229,3,0)</f>
        <v>-8.7065868232395288E-5</v>
      </c>
      <c r="I619" s="24">
        <f>VLOOKUP($A619,'Correval-19677'!$A$1:$H$1070,3,0)</f>
        <v>-1.175363052091235E-4</v>
      </c>
      <c r="J619" s="24">
        <f>VLOOKUP($A619,'Ultabursatil-392'!$A$1:$H$1545,3,0)</f>
        <v>-6.5480896708157655E-5</v>
      </c>
      <c r="K619" s="24">
        <f>VLOOKUP($A619,'Corredores-5'!$A$1:$H$1257,3,0)</f>
        <v>1.6671782561454497E-3</v>
      </c>
      <c r="L619" s="27">
        <f>VLOOKUP(A619,'Bancolombia-592'!$A$1:$H$677,3,0)</f>
        <v>-5.9738556061896361E-5</v>
      </c>
      <c r="M619" s="27">
        <f>VLOOKUP($A619,'ByR-2'!$A$1:$H$1035,3,0)</f>
        <v>-8.1023444226532715E-5</v>
      </c>
    </row>
    <row r="620" spans="1:13" s="25" customFormat="1" ht="12">
      <c r="A620" s="23">
        <v>41161</v>
      </c>
      <c r="B620" s="24">
        <f>VLOOKUP(A620,'Afin - 47'!$A$1:$H$695,3,0)</f>
        <v>-1.0198277888042748E-4</v>
      </c>
      <c r="C620" s="24">
        <f>VLOOKUP(A620,'Asesores vres-14'!$A$1:$H$1009,3,0)</f>
        <v>-5.034456464263475E-5</v>
      </c>
      <c r="D620" s="24">
        <f>VLOOKUP(A620,'Asesores Vres-57'!$A$1:$H$987,3,0)</f>
        <v>-5.5160328704020993E-5</v>
      </c>
      <c r="E620" s="24">
        <f>VLOOKUP(A620,'Asesores Vres-58'!$A$1:$H$986,3,0)</f>
        <v>-5.0286788357812218E-5</v>
      </c>
      <c r="F620" s="24">
        <f>VLOOKUP($A620,'Helm-81'!$A$1:$H$697,3,0)</f>
        <v>-8.8770460914764138E-5</v>
      </c>
      <c r="G620" s="24">
        <f>VLOOKUP($A620,'Alianza-4'!$A$1:$H$1012,3,0)</f>
        <v>-6.3700292806621915E-5</v>
      </c>
      <c r="H620" s="24">
        <f>VLOOKUP($A620,'Serfinco-27'!$A$1:$H$1229,3,0)</f>
        <v>-8.7061279646415696E-5</v>
      </c>
      <c r="I620" s="24">
        <f>VLOOKUP($A620,'Correval-19677'!$A$1:$H$1070,3,0)</f>
        <v>-1.1753860751992832E-4</v>
      </c>
      <c r="J620" s="24">
        <f>VLOOKUP($A620,'Ultabursatil-392'!$A$1:$H$1545,3,0)</f>
        <v>-6.5473603896351994E-5</v>
      </c>
      <c r="K620" s="24">
        <f>VLOOKUP($A620,'Corredores-5'!$A$1:$H$1257,3,0)</f>
        <v>-1.152749922887821E-4</v>
      </c>
      <c r="L620" s="27">
        <f>VLOOKUP(A620,'Bancolombia-592'!$A$1:$H$677,3,0)</f>
        <v>-6.03069895294039E-5</v>
      </c>
      <c r="M620" s="27">
        <f>VLOOKUP($A620,'ByR-2'!$A$1:$H$1035,3,0)</f>
        <v>-8.1023308240633159E-5</v>
      </c>
    </row>
    <row r="621" spans="1:13" s="25" customFormat="1" ht="12">
      <c r="A621" s="23">
        <v>41162</v>
      </c>
      <c r="B621" s="24">
        <f>VLOOKUP(A621,'Afin - 47'!$A$1:$H$695,3,0)</f>
        <v>-7.2802234712781109E-3</v>
      </c>
      <c r="C621" s="24">
        <f>VLOOKUP(A621,'Asesores vres-14'!$A$1:$H$1009,3,0)</f>
        <v>-4.6210610276248964E-3</v>
      </c>
      <c r="D621" s="24">
        <f>VLOOKUP(A621,'Asesores Vres-57'!$A$1:$H$987,3,0)</f>
        <v>-4.6163747167388127E-3</v>
      </c>
      <c r="E621" s="24">
        <f>VLOOKUP(A621,'Asesores Vres-58'!$A$1:$H$986,3,0)</f>
        <v>-3.7133099665904693E-3</v>
      </c>
      <c r="F621" s="24">
        <f>VLOOKUP($A621,'Helm-81'!$A$1:$H$697,3,0)</f>
        <v>-2.9401392922239486E-3</v>
      </c>
      <c r="G621" s="24">
        <f>VLOOKUP($A621,'Alianza-4'!$A$1:$H$1012,3,0)</f>
        <v>-4.8756385796532046E-3</v>
      </c>
      <c r="H621" s="24">
        <f>VLOOKUP($A621,'Serfinco-27'!$A$1:$H$1229,3,0)</f>
        <v>-2.5107698554379817E-3</v>
      </c>
      <c r="I621" s="24">
        <f>VLOOKUP($A621,'Correval-19677'!$A$1:$H$1070,3,0)</f>
        <v>-4.6845336015307881E-3</v>
      </c>
      <c r="J621" s="24">
        <f>VLOOKUP($A621,'Ultabursatil-392'!$A$1:$H$1545,3,0)</f>
        <v>-3.1212118696419193E-3</v>
      </c>
      <c r="K621" s="24">
        <f>VLOOKUP($A621,'Corredores-5'!$A$1:$H$1257,3,0)</f>
        <v>-4.6020531107520924E-3</v>
      </c>
      <c r="L621" s="27">
        <f>VLOOKUP(A621,'Bancolombia-592'!$A$1:$H$677,3,0)</f>
        <v>-3.1919674993379347E-3</v>
      </c>
      <c r="M621" s="27">
        <f>VLOOKUP($A621,'ByR-2'!$A$1:$H$1035,3,0)</f>
        <v>2.5327870453432308E-3</v>
      </c>
    </row>
    <row r="622" spans="1:13" s="25" customFormat="1" ht="12">
      <c r="A622" s="23">
        <v>41163</v>
      </c>
      <c r="B622" s="24">
        <f>VLOOKUP(A622,'Afin - 47'!$A$1:$H$695,3,0)</f>
        <v>2.1888778738530612E-3</v>
      </c>
      <c r="C622" s="24">
        <f>VLOOKUP(A622,'Asesores vres-14'!$A$1:$H$1009,3,0)</f>
        <v>-4.3245849932894732E-4</v>
      </c>
      <c r="D622" s="24">
        <f>VLOOKUP(A622,'Asesores Vres-57'!$A$1:$H$987,3,0)</f>
        <v>-7.1886583678436419E-4</v>
      </c>
      <c r="E622" s="24">
        <f>VLOOKUP(A622,'Asesores Vres-58'!$A$1:$H$986,3,0)</f>
        <v>1.1458264775040931E-3</v>
      </c>
      <c r="F622" s="24">
        <f>VLOOKUP($A622,'Helm-81'!$A$1:$H$697,3,0)</f>
        <v>-2.4544507580326318E-3</v>
      </c>
      <c r="G622" s="24">
        <f>VLOOKUP($A622,'Alianza-4'!$A$1:$H$1012,3,0)</f>
        <v>1.5314967813644445E-3</v>
      </c>
      <c r="H622" s="24">
        <f>VLOOKUP($A622,'Serfinco-27'!$A$1:$H$1229,3,0)</f>
        <v>2.5112628001248481E-3</v>
      </c>
      <c r="I622" s="24">
        <f>VLOOKUP($A622,'Correval-19677'!$A$1:$H$1070,3,0)</f>
        <v>2.0322281144184735E-3</v>
      </c>
      <c r="J622" s="24">
        <f>VLOOKUP($A622,'Ultabursatil-392'!$A$1:$H$1545,3,0)</f>
        <v>1.2054068246440894E-3</v>
      </c>
      <c r="K622" s="24">
        <f>VLOOKUP($A622,'Corredores-5'!$A$1:$H$1257,3,0)</f>
        <v>-7.8750205735869509E-4</v>
      </c>
      <c r="L622" s="27">
        <f>VLOOKUP(A622,'Bancolombia-592'!$A$1:$H$677,3,0)</f>
        <v>2.072196693360436E-3</v>
      </c>
      <c r="M622" s="27">
        <f>VLOOKUP($A622,'ByR-2'!$A$1:$H$1035,3,0)</f>
        <v>1.8600858719401961E-3</v>
      </c>
    </row>
    <row r="623" spans="1:13" s="25" customFormat="1" ht="12">
      <c r="A623" s="23">
        <v>41164</v>
      </c>
      <c r="B623" s="24">
        <f>VLOOKUP(A623,'Afin - 47'!$A$1:$H$695,3,0)</f>
        <v>4.1674837518065454E-3</v>
      </c>
      <c r="C623" s="24">
        <f>VLOOKUP(A623,'Asesores vres-14'!$A$1:$H$1009,3,0)</f>
        <v>-1.8056530086287266E-3</v>
      </c>
      <c r="D623" s="24">
        <f>VLOOKUP(A623,'Asesores Vres-57'!$A$1:$H$987,3,0)</f>
        <v>-3.2141075930939285E-3</v>
      </c>
      <c r="E623" s="24">
        <f>VLOOKUP(A623,'Asesores Vres-58'!$A$1:$H$986,3,0)</f>
        <v>-1.1116767081865433E-3</v>
      </c>
      <c r="F623" s="24">
        <f>VLOOKUP($A623,'Helm-81'!$A$1:$H$697,3,0)</f>
        <v>-7.7630057154523353E-3</v>
      </c>
      <c r="G623" s="24">
        <f>VLOOKUP($A623,'Alianza-4'!$A$1:$H$1012,3,0)</f>
        <v>9.0496691280831686E-5</v>
      </c>
      <c r="H623" s="24">
        <f>VLOOKUP($A623,'Serfinco-27'!$A$1:$H$1229,3,0)</f>
        <v>2.225593874068706E-3</v>
      </c>
      <c r="I623" s="24">
        <f>VLOOKUP($A623,'Correval-19677'!$A$1:$H$1070,3,0)</f>
        <v>2.2290087417721743E-3</v>
      </c>
      <c r="J623" s="24">
        <f>VLOOKUP($A623,'Ultabursatil-392'!$A$1:$H$1545,3,0)</f>
        <v>1.597815785443397E-3</v>
      </c>
      <c r="K623" s="24">
        <f>VLOOKUP($A623,'Corredores-5'!$A$1:$H$1257,3,0)</f>
        <v>1.8840698561121368E-3</v>
      </c>
      <c r="L623" s="27">
        <f>VLOOKUP(A623,'Bancolombia-592'!$A$1:$H$677,3,0)</f>
        <v>-1.6942543415674296E-3</v>
      </c>
      <c r="M623" s="27">
        <f>VLOOKUP($A623,'ByR-2'!$A$1:$H$1035,3,0)</f>
        <v>-3.7310205920307207E-3</v>
      </c>
    </row>
    <row r="624" spans="1:13" s="25" customFormat="1" ht="12">
      <c r="A624" s="23">
        <v>41165</v>
      </c>
      <c r="B624" s="24">
        <f>VLOOKUP(A624,'Afin - 47'!$A$1:$H$695,3,0)</f>
        <v>1.5899579304456214E-2</v>
      </c>
      <c r="C624" s="24">
        <f>VLOOKUP(A624,'Asesores vres-14'!$A$1:$H$1009,3,0)</f>
        <v>1.2699871839065027E-2</v>
      </c>
      <c r="D624" s="24">
        <f>VLOOKUP(A624,'Asesores Vres-57'!$A$1:$H$987,3,0)</f>
        <v>1.2956598791361257E-2</v>
      </c>
      <c r="E624" s="24">
        <f>VLOOKUP(A624,'Asesores Vres-58'!$A$1:$H$986,3,0)</f>
        <v>6.7133841867044507E-3</v>
      </c>
      <c r="F624" s="24">
        <f>VLOOKUP($A624,'Helm-81'!$A$1:$H$697,3,0)</f>
        <v>1.1072154848229392E-2</v>
      </c>
      <c r="G624" s="24">
        <f>VLOOKUP($A624,'Alianza-4'!$A$1:$H$1012,3,0)</f>
        <v>7.4431296521308751E-3</v>
      </c>
      <c r="H624" s="24">
        <f>VLOOKUP($A624,'Serfinco-27'!$A$1:$H$1229,3,0)</f>
        <v>6.6560744321758607E-3</v>
      </c>
      <c r="I624" s="24">
        <f>VLOOKUP($A624,'Correval-19677'!$A$1:$H$1070,3,0)</f>
        <v>8.6982149852443853E-3</v>
      </c>
      <c r="J624" s="24">
        <f>VLOOKUP($A624,'Ultabursatil-392'!$A$1:$H$1545,3,0)</f>
        <v>6.3935910566055775E-3</v>
      </c>
      <c r="K624" s="24">
        <f>VLOOKUP($A624,'Corredores-5'!$A$1:$H$1257,3,0)</f>
        <v>6.2145498765610943E-3</v>
      </c>
      <c r="L624" s="27">
        <f>VLOOKUP(A624,'Bancolombia-592'!$A$1:$H$677,3,0)</f>
        <v>6.1288423954333386E-3</v>
      </c>
      <c r="M624" s="27">
        <f>VLOOKUP($A624,'ByR-2'!$A$1:$H$1035,3,0)</f>
        <v>3.2618765752934547E-3</v>
      </c>
    </row>
    <row r="625" spans="1:13" s="25" customFormat="1" ht="12">
      <c r="A625" s="23">
        <v>41166</v>
      </c>
      <c r="B625" s="24">
        <f>VLOOKUP(A625,'Afin - 47'!$A$1:$H$695,3,0)</f>
        <v>2.3663932553245594E-2</v>
      </c>
      <c r="C625" s="24">
        <f>VLOOKUP(A625,'Asesores vres-14'!$A$1:$H$1009,3,0)</f>
        <v>1.085453647586263E-2</v>
      </c>
      <c r="D625" s="24">
        <f>VLOOKUP(A625,'Asesores Vres-57'!$A$1:$H$987,3,0)</f>
        <v>1.0771147342167327E-2</v>
      </c>
      <c r="E625" s="24">
        <f>VLOOKUP(A625,'Asesores Vres-58'!$A$1:$H$986,3,0)</f>
        <v>6.7254348670046545E-3</v>
      </c>
      <c r="F625" s="24">
        <f>VLOOKUP($A625,'Helm-81'!$A$1:$H$697,3,0)</f>
        <v>6.0709266556360367E-3</v>
      </c>
      <c r="G625" s="24">
        <f>VLOOKUP($A625,'Alianza-4'!$A$1:$H$1012,3,0)</f>
        <v>8.2500722219279697E-3</v>
      </c>
      <c r="H625" s="24">
        <f>VLOOKUP($A625,'Serfinco-27'!$A$1:$H$1229,3,0)</f>
        <v>5.7508285506756504E-3</v>
      </c>
      <c r="I625" s="24">
        <f>VLOOKUP($A625,'Correval-19677'!$A$1:$H$1070,3,0)</f>
        <v>6.7372515675672455E-3</v>
      </c>
      <c r="J625" s="24">
        <f>VLOOKUP($A625,'Ultabursatil-392'!$A$1:$H$1545,3,0)</f>
        <v>2.9385159870495441E-3</v>
      </c>
      <c r="K625" s="24">
        <f>VLOOKUP($A625,'Corredores-5'!$A$1:$H$1257,3,0)</f>
        <v>6.8764258543255697E-3</v>
      </c>
      <c r="L625" s="27">
        <f>VLOOKUP(A625,'Bancolombia-592'!$A$1:$H$677,3,0)</f>
        <v>5.6928503172415752E-3</v>
      </c>
      <c r="M625" s="27">
        <f>VLOOKUP($A625,'ByR-2'!$A$1:$H$1035,3,0)</f>
        <v>9.3354382527033753E-3</v>
      </c>
    </row>
    <row r="626" spans="1:13" s="25" customFormat="1" ht="12">
      <c r="A626" s="23">
        <v>41167</v>
      </c>
      <c r="B626" s="24">
        <f>VLOOKUP(A626,'Afin - 47'!$A$1:$H$695,3,0)</f>
        <v>-1.0287941582606041E-4</v>
      </c>
      <c r="C626" s="24">
        <f>VLOOKUP(A626,'Asesores vres-14'!$A$1:$H$1009,3,0)</f>
        <v>-4.7492848410836206E-5</v>
      </c>
      <c r="D626" s="24">
        <f>VLOOKUP(A626,'Asesores Vres-57'!$A$1:$H$987,3,0)</f>
        <v>-5.0650108323570889E-5</v>
      </c>
      <c r="E626" s="24">
        <f>VLOOKUP(A626,'Asesores Vres-58'!$A$1:$H$986,3,0)</f>
        <v>-4.7531669241027683E-5</v>
      </c>
      <c r="F626" s="24">
        <f>VLOOKUP($A626,'Helm-81'!$A$1:$H$697,3,0)</f>
        <v>-8.591237872551773E-5</v>
      </c>
      <c r="G626" s="24">
        <f>VLOOKUP($A626,'Alianza-4'!$A$1:$H$1012,3,0)</f>
        <v>-6.4610835619968422E-5</v>
      </c>
      <c r="H626" s="24">
        <f>VLOOKUP($A626,'Serfinco-27'!$A$1:$H$1229,3,0)</f>
        <v>-1.0362789674507711E-4</v>
      </c>
      <c r="I626" s="24">
        <f>VLOOKUP($A626,'Correval-19677'!$A$1:$H$1070,3,0)</f>
        <v>-1.1551339348132854E-4</v>
      </c>
      <c r="J626" s="24">
        <f>VLOOKUP($A626,'Ultabursatil-392'!$A$1:$H$1545,3,0)</f>
        <v>-6.7041829506215802E-5</v>
      </c>
      <c r="K626" s="24">
        <f>VLOOKUP($A626,'Corredores-5'!$A$1:$H$1257,3,0)</f>
        <v>-1.4854038679273484E-4</v>
      </c>
      <c r="L626" s="27">
        <f>VLOOKUP(A626,'Bancolombia-592'!$A$1:$H$677,3,0)</f>
        <v>-5.8985212873625565E-5</v>
      </c>
      <c r="M626" s="27">
        <f>VLOOKUP($A626,'ByR-2'!$A$1:$H$1035,3,0)</f>
        <v>-7.6391418534864285E-5</v>
      </c>
    </row>
    <row r="627" spans="1:13" s="25" customFormat="1" ht="12">
      <c r="A627" s="23">
        <v>41168</v>
      </c>
      <c r="B627" s="24">
        <f>VLOOKUP(A627,'Afin - 47'!$A$1:$H$695,3,0)</f>
        <v>-1.028797059770723E-4</v>
      </c>
      <c r="C627" s="24">
        <f>VLOOKUP(A627,'Asesores vres-14'!$A$1:$H$1009,3,0)</f>
        <v>-4.7492870835938203E-5</v>
      </c>
      <c r="D627" s="24">
        <f>VLOOKUP(A627,'Asesores Vres-57'!$A$1:$H$987,3,0)</f>
        <v>-5.0650094666027578E-5</v>
      </c>
      <c r="E627" s="24">
        <f>VLOOKUP(A627,'Asesores Vres-58'!$A$1:$H$986,3,0)</f>
        <v>-4.753164130987874E-5</v>
      </c>
      <c r="F627" s="24">
        <f>VLOOKUP($A627,'Helm-81'!$A$1:$H$697,3,0)</f>
        <v>-8.5909352931369128E-5</v>
      </c>
      <c r="G627" s="24">
        <f>VLOOKUP($A627,'Alianza-4'!$A$1:$H$1012,3,0)</f>
        <v>-6.460948200642344E-5</v>
      </c>
      <c r="H627" s="24">
        <f>VLOOKUP($A627,'Serfinco-27'!$A$1:$H$1229,3,0)</f>
        <v>-9.8359787085182808E-5</v>
      </c>
      <c r="I627" s="24">
        <f>VLOOKUP($A627,'Correval-19677'!$A$1:$H$1070,3,0)</f>
        <v>-1.1551506629240118E-4</v>
      </c>
      <c r="J627" s="24">
        <f>VLOOKUP($A627,'Ultabursatil-392'!$A$1:$H$1545,3,0)</f>
        <v>-6.703556868678886E-5</v>
      </c>
      <c r="K627" s="24">
        <f>VLOOKUP($A627,'Corredores-5'!$A$1:$H$1257,3,0)</f>
        <v>-1.3034983029054244E-4</v>
      </c>
      <c r="L627" s="27">
        <f>VLOOKUP(A627,'Bancolombia-592'!$A$1:$H$677,3,0)</f>
        <v>-6.1304421898357621E-5</v>
      </c>
      <c r="M627" s="27">
        <f>VLOOKUP($A627,'ByR-2'!$A$1:$H$1035,3,0)</f>
        <v>-7.6390206402120444E-5</v>
      </c>
    </row>
    <row r="628" spans="1:13" s="25" customFormat="1" ht="12">
      <c r="A628" s="23">
        <v>41169</v>
      </c>
      <c r="B628" s="24">
        <f>VLOOKUP(A628,'Afin - 47'!$A$1:$H$695,3,0)</f>
        <v>-1.9885836630861565E-2</v>
      </c>
      <c r="C628" s="24">
        <f>VLOOKUP(A628,'Asesores vres-14'!$A$1:$H$1009,3,0)</f>
        <v>-2.1154290727940183E-2</v>
      </c>
      <c r="D628" s="24">
        <f>VLOOKUP(A628,'Asesores Vres-57'!$A$1:$H$987,3,0)</f>
        <v>-2.0224871920455516E-2</v>
      </c>
      <c r="E628" s="24">
        <f>VLOOKUP(A628,'Asesores Vres-58'!$A$1:$H$986,3,0)</f>
        <v>-1.4236584553794363E-2</v>
      </c>
      <c r="F628" s="24">
        <f>VLOOKUP($A628,'Helm-81'!$A$1:$H$697,3,0)</f>
        <v>-7.6170413533625837E-3</v>
      </c>
      <c r="G628" s="24">
        <f>VLOOKUP($A628,'Alianza-4'!$A$1:$H$1012,3,0)</f>
        <v>-1.5703460118076679E-2</v>
      </c>
      <c r="H628" s="24">
        <f>VLOOKUP($A628,'Serfinco-27'!$A$1:$H$1229,3,0)</f>
        <v>-1.404456039613183E-2</v>
      </c>
      <c r="I628" s="24">
        <f>VLOOKUP($A628,'Correval-19677'!$A$1:$H$1070,3,0)</f>
        <v>-1.0427625561286616E-2</v>
      </c>
      <c r="J628" s="24">
        <f>VLOOKUP($A628,'Ultabursatil-392'!$A$1:$H$1545,3,0)</f>
        <v>-1.231467080699292E-2</v>
      </c>
      <c r="K628" s="24">
        <f>VLOOKUP($A628,'Corredores-5'!$A$1:$H$1257,3,0)</f>
        <v>-1.5168068441370558E-2</v>
      </c>
      <c r="L628" s="27">
        <f>VLOOKUP(A628,'Bancolombia-592'!$A$1:$H$677,3,0)</f>
        <v>-1.4511979424118866E-2</v>
      </c>
      <c r="M628" s="27">
        <f>VLOOKUP($A628,'ByR-2'!$A$1:$H$1035,3,0)</f>
        <v>-1.3350480422087703E-2</v>
      </c>
    </row>
    <row r="629" spans="1:13" s="25" customFormat="1" ht="12">
      <c r="A629" s="23">
        <v>41170</v>
      </c>
      <c r="B629" s="24">
        <f>VLOOKUP(A629,'Afin - 47'!$A$1:$H$695,3,0)</f>
        <v>-1.3569443445429704E-3</v>
      </c>
      <c r="C629" s="24">
        <f>VLOOKUP(A629,'Asesores vres-14'!$A$1:$H$1009,3,0)</f>
        <v>5.0285886217313908E-3</v>
      </c>
      <c r="D629" s="24">
        <f>VLOOKUP(A629,'Asesores Vres-57'!$A$1:$H$987,3,0)</f>
        <v>4.2748898356003125E-3</v>
      </c>
      <c r="E629" s="24">
        <f>VLOOKUP(A629,'Asesores Vres-58'!$A$1:$H$986,3,0)</f>
        <v>3.8609144723825281E-3</v>
      </c>
      <c r="F629" s="24">
        <f>VLOOKUP($A629,'Helm-81'!$A$1:$H$697,3,0)</f>
        <v>-3.0100951719748306E-3</v>
      </c>
      <c r="G629" s="24">
        <f>VLOOKUP($A629,'Alianza-4'!$A$1:$H$1012,3,0)</f>
        <v>1.6010343863692156E-3</v>
      </c>
      <c r="H629" s="24">
        <f>VLOOKUP($A629,'Serfinco-27'!$A$1:$H$1229,3,0)</f>
        <v>2.7848551232822144E-3</v>
      </c>
      <c r="I629" s="24">
        <f>VLOOKUP($A629,'Correval-19677'!$A$1:$H$1070,3,0)</f>
        <v>3.4759234213552822E-4</v>
      </c>
      <c r="J629" s="24">
        <f>VLOOKUP($A629,'Ultabursatil-392'!$A$1:$H$1545,3,0)</f>
        <v>3.1765893955483025E-3</v>
      </c>
      <c r="K629" s="24">
        <f>VLOOKUP($A629,'Corredores-5'!$A$1:$H$1257,3,0)</f>
        <v>1.2350190292978135E-3</v>
      </c>
      <c r="L629" s="27">
        <f>VLOOKUP(A629,'Bancolombia-592'!$A$1:$H$677,3,0)</f>
        <v>4.6849101255524014E-3</v>
      </c>
      <c r="M629" s="27">
        <f>VLOOKUP($A629,'ByR-2'!$A$1:$H$1035,3,0)</f>
        <v>7.3443998634747402E-3</v>
      </c>
    </row>
    <row r="630" spans="1:13" s="25" customFormat="1" ht="12">
      <c r="A630" s="23">
        <v>41171</v>
      </c>
      <c r="B630" s="24">
        <f>VLOOKUP(A630,'Afin - 47'!$A$1:$H$695,3,0)</f>
        <v>4.30044739204414E-3</v>
      </c>
      <c r="C630" s="24">
        <f>VLOOKUP(A630,'Asesores vres-14'!$A$1:$H$1009,3,0)</f>
        <v>6.1341677181137111E-3</v>
      </c>
      <c r="D630" s="24">
        <f>VLOOKUP(A630,'Asesores Vres-57'!$A$1:$H$987,3,0)</f>
        <v>6.5119685017138848E-3</v>
      </c>
      <c r="E630" s="24">
        <f>VLOOKUP(A630,'Asesores Vres-58'!$A$1:$H$986,3,0)</f>
        <v>8.6800102313418313E-3</v>
      </c>
      <c r="F630" s="24">
        <f>VLOOKUP($A630,'Helm-81'!$A$1:$H$697,3,0)</f>
        <v>8.3488055370189093E-3</v>
      </c>
      <c r="G630" s="24">
        <f>VLOOKUP($A630,'Alianza-4'!$A$1:$H$1012,3,0)</f>
        <v>1.0664921674557494E-2</v>
      </c>
      <c r="H630" s="24">
        <f>VLOOKUP($A630,'Serfinco-27'!$A$1:$H$1229,3,0)</f>
        <v>7.3441074973643753E-3</v>
      </c>
      <c r="I630" s="24">
        <f>VLOOKUP($A630,'Correval-19677'!$A$1:$H$1070,3,0)</f>
        <v>7.3352675124784411E-3</v>
      </c>
      <c r="J630" s="24">
        <f>VLOOKUP($A630,'Ultabursatil-392'!$A$1:$H$1545,3,0)</f>
        <v>6.1722506442452151E-3</v>
      </c>
      <c r="K630" s="24">
        <f>VLOOKUP($A630,'Corredores-5'!$A$1:$H$1257,3,0)</f>
        <v>1.0682817513581718E-2</v>
      </c>
      <c r="L630" s="27">
        <f>VLOOKUP(A630,'Bancolombia-592'!$A$1:$H$677,3,0)</f>
        <v>8.8648289998251896E-3</v>
      </c>
      <c r="M630" s="27">
        <f>VLOOKUP($A630,'ByR-2'!$A$1:$H$1035,3,0)</f>
        <v>7.1930003812705045E-3</v>
      </c>
    </row>
    <row r="631" spans="1:13" s="25" customFormat="1" ht="12">
      <c r="A631" s="23">
        <v>41172</v>
      </c>
      <c r="B631" s="24">
        <f>VLOOKUP(A631,'Afin - 47'!$A$1:$H$695,3,0)</f>
        <v>5.2773859976412247E-3</v>
      </c>
      <c r="C631" s="24">
        <f>VLOOKUP(A631,'Asesores vres-14'!$A$1:$H$1009,3,0)</f>
        <v>-2.6132998457002584E-3</v>
      </c>
      <c r="D631" s="24">
        <f>VLOOKUP(A631,'Asesores Vres-57'!$A$1:$H$987,3,0)</f>
        <v>-1.3833906647105442E-3</v>
      </c>
      <c r="E631" s="24">
        <f>VLOOKUP(A631,'Asesores Vres-58'!$A$1:$H$986,3,0)</f>
        <v>-6.5475666886525728E-4</v>
      </c>
      <c r="F631" s="24">
        <f>VLOOKUP($A631,'Helm-81'!$A$1:$H$697,3,0)</f>
        <v>1.2083290254623637E-3</v>
      </c>
      <c r="G631" s="24">
        <f>VLOOKUP($A631,'Alianza-4'!$A$1:$H$1012,3,0)</f>
        <v>-3.8608149053189389E-4</v>
      </c>
      <c r="H631" s="24">
        <f>VLOOKUP($A631,'Serfinco-27'!$A$1:$H$1229,3,0)</f>
        <v>-1.3936396733252759E-3</v>
      </c>
      <c r="I631" s="24">
        <f>VLOOKUP($A631,'Correval-19677'!$A$1:$H$1070,3,0)</f>
        <v>-6.1985380790113983E-4</v>
      </c>
      <c r="J631" s="24">
        <f>VLOOKUP($A631,'Ultabursatil-392'!$A$1:$H$1545,3,0)</f>
        <v>-9.7910102419167795E-5</v>
      </c>
      <c r="K631" s="24">
        <f>VLOOKUP($A631,'Corredores-5'!$A$1:$H$1257,3,0)</f>
        <v>-3.9764896092539265E-4</v>
      </c>
      <c r="L631" s="27">
        <f>VLOOKUP(A631,'Bancolombia-592'!$A$1:$H$677,3,0)</f>
        <v>6.2567974745415128E-4</v>
      </c>
      <c r="M631" s="27">
        <f>VLOOKUP($A631,'ByR-2'!$A$1:$H$1035,3,0)</f>
        <v>1.044251127281889E-3</v>
      </c>
    </row>
    <row r="632" spans="1:13" s="25" customFormat="1" ht="12">
      <c r="A632" s="23">
        <v>41173</v>
      </c>
      <c r="B632" s="24">
        <f>VLOOKUP(A632,'Afin - 47'!$A$1:$H$695,3,0)</f>
        <v>-8.2229149625539111E-3</v>
      </c>
      <c r="C632" s="24">
        <f>VLOOKUP(A632,'Asesores vres-14'!$A$1:$H$1009,3,0)</f>
        <v>8.6299095264069062E-4</v>
      </c>
      <c r="D632" s="24">
        <f>VLOOKUP(A632,'Asesores Vres-57'!$A$1:$H$987,3,0)</f>
        <v>1.2777286644681174E-3</v>
      </c>
      <c r="E632" s="24">
        <f>VLOOKUP(A632,'Asesores Vres-58'!$A$1:$H$986,3,0)</f>
        <v>2.9310144147317889E-3</v>
      </c>
      <c r="F632" s="24">
        <f>VLOOKUP($A632,'Helm-81'!$A$1:$H$697,3,0)</f>
        <v>1.3345628540532238E-3</v>
      </c>
      <c r="G632" s="24">
        <f>VLOOKUP($A632,'Alianza-4'!$A$1:$H$1012,3,0)</f>
        <v>3.9627980655302158E-3</v>
      </c>
      <c r="H632" s="24">
        <f>VLOOKUP($A632,'Serfinco-27'!$A$1:$H$1229,3,0)</f>
        <v>1.182223173569982E-3</v>
      </c>
      <c r="I632" s="24">
        <f>VLOOKUP($A632,'Correval-19677'!$A$1:$H$1070,3,0)</f>
        <v>6.9905794826870152E-4</v>
      </c>
      <c r="J632" s="24">
        <f>VLOOKUP($A632,'Ultabursatil-392'!$A$1:$H$1545,3,0)</f>
        <v>1.7273516904929283E-3</v>
      </c>
      <c r="K632" s="24">
        <f>VLOOKUP($A632,'Corredores-5'!$A$1:$H$1257,3,0)</f>
        <v>3.0383763555865543E-3</v>
      </c>
      <c r="L632" s="27">
        <f>VLOOKUP(A632,'Bancolombia-592'!$A$1:$H$677,3,0)</f>
        <v>2.2432209684686327E-3</v>
      </c>
      <c r="M632" s="27">
        <f>VLOOKUP($A632,'ByR-2'!$A$1:$H$1035,3,0)</f>
        <v>1.6687542255470211E-3</v>
      </c>
    </row>
    <row r="633" spans="1:13" s="25" customFormat="1" ht="12">
      <c r="A633" s="23">
        <v>41174</v>
      </c>
      <c r="B633" s="24">
        <f>VLOOKUP(A633,'Afin - 47'!$A$1:$H$695,3,0)</f>
        <v>-1.027845942113501E-4</v>
      </c>
      <c r="C633" s="24">
        <f>VLOOKUP(A633,'Asesores vres-14'!$A$1:$H$1009,3,0)</f>
        <v>-4.819150168708406E-5</v>
      </c>
      <c r="D633" s="24">
        <f>VLOOKUP(A633,'Asesores Vres-57'!$A$1:$H$987,3,0)</f>
        <v>-5.1837184668752334E-5</v>
      </c>
      <c r="E633" s="24">
        <f>VLOOKUP(A633,'Asesores Vres-58'!$A$1:$H$986,3,0)</f>
        <v>-4.925318976711911E-5</v>
      </c>
      <c r="F633" s="24">
        <f>VLOOKUP($A633,'Helm-81'!$A$1:$H$697,3,0)</f>
        <v>-7.6074522979349175E-5</v>
      </c>
      <c r="G633" s="24">
        <f>VLOOKUP($A633,'Alianza-4'!$A$1:$H$1012,3,0)</f>
        <v>-6.4314493859318167E-5</v>
      </c>
      <c r="H633" s="24">
        <f>VLOOKUP($A633,'Serfinco-27'!$A$1:$H$1229,3,0)</f>
        <v>-1.0155305079154879E-4</v>
      </c>
      <c r="I633" s="24">
        <f>VLOOKUP($A633,'Correval-19677'!$A$1:$H$1070,3,0)</f>
        <v>-1.0911957457519031E-4</v>
      </c>
      <c r="J633" s="24">
        <f>VLOOKUP($A633,'Ultabursatil-392'!$A$1:$H$1545,3,0)</f>
        <v>-8.1523694816861624E-5</v>
      </c>
      <c r="K633" s="24">
        <f>VLOOKUP($A633,'Corredores-5'!$A$1:$H$1257,3,0)</f>
        <v>-1.5239967889671164E-4</v>
      </c>
      <c r="L633" s="27">
        <f>VLOOKUP(A633,'Bancolombia-592'!$A$1:$H$677,3,0)</f>
        <v>-6.5916987125262184E-5</v>
      </c>
      <c r="M633" s="27">
        <f>VLOOKUP($A633,'ByR-2'!$A$1:$H$1035,3,0)</f>
        <v>-7.8727011754494195E-5</v>
      </c>
    </row>
    <row r="634" spans="1:13" s="25" customFormat="1" ht="12">
      <c r="A634" s="23">
        <v>41175</v>
      </c>
      <c r="B634" s="24">
        <f>VLOOKUP(A634,'Afin - 47'!$A$1:$H$695,3,0)</f>
        <v>-1.0278465318584452E-4</v>
      </c>
      <c r="C634" s="24">
        <f>VLOOKUP(A634,'Asesores vres-14'!$A$1:$H$1009,3,0)</f>
        <v>-4.8191488433557109E-5</v>
      </c>
      <c r="D634" s="24">
        <f>VLOOKUP(A634,'Asesores Vres-57'!$A$1:$H$987,3,0)</f>
        <v>-5.1837049987356673E-5</v>
      </c>
      <c r="E634" s="24">
        <f>VLOOKUP(A634,'Asesores Vres-58'!$A$1:$H$986,3,0)</f>
        <v>-4.9253229810126608E-5</v>
      </c>
      <c r="F634" s="24">
        <f>VLOOKUP($A634,'Helm-81'!$A$1:$H$697,3,0)</f>
        <v>-7.6069760181688938E-5</v>
      </c>
      <c r="G634" s="24">
        <f>VLOOKUP($A634,'Alianza-4'!$A$1:$H$1012,3,0)</f>
        <v>-6.4313408232158614E-5</v>
      </c>
      <c r="H634" s="24">
        <f>VLOOKUP($A634,'Serfinco-27'!$A$1:$H$1229,3,0)</f>
        <v>-1.0155158658192014E-4</v>
      </c>
      <c r="I634" s="24">
        <f>VLOOKUP($A634,'Correval-19677'!$A$1:$H$1070,3,0)</f>
        <v>-1.0911971073665232E-4</v>
      </c>
      <c r="J634" s="24">
        <f>VLOOKUP($A634,'Ultabursatil-392'!$A$1:$H$1545,3,0)</f>
        <v>-8.1520021301329616E-5</v>
      </c>
      <c r="K634" s="24">
        <f>VLOOKUP($A634,'Corredores-5'!$A$1:$H$1257,3,0)</f>
        <v>-1.3745533710587154E-4</v>
      </c>
      <c r="L634" s="27">
        <f>VLOOKUP(A634,'Bancolombia-592'!$A$1:$H$677,3,0)</f>
        <v>-6.6438275583666039E-5</v>
      </c>
      <c r="M634" s="24">
        <f>VLOOKUP($A634,'ByR-2'!$A$1:$H$1035,3,0)</f>
        <v>-7.8726349355107971E-5</v>
      </c>
    </row>
    <row r="635" spans="1:13" s="25" customFormat="1" ht="12">
      <c r="A635" s="23">
        <v>41176</v>
      </c>
      <c r="B635" s="24">
        <f>VLOOKUP(A635,'Afin - 47'!$A$1:$H$695,3,0)</f>
        <v>-7.3378076702299228E-3</v>
      </c>
      <c r="C635" s="24">
        <f>VLOOKUP(A635,'Asesores vres-14'!$A$1:$H$1009,3,0)</f>
        <v>-1.1240324003015705E-2</v>
      </c>
      <c r="D635" s="24">
        <f>VLOOKUP(A635,'Asesores Vres-57'!$A$1:$H$987,3,0)</f>
        <v>-1.1144404327494721E-2</v>
      </c>
      <c r="E635" s="24">
        <f>VLOOKUP(A635,'Asesores Vres-58'!$A$1:$H$986,3,0)</f>
        <v>-7.6190619142618788E-3</v>
      </c>
      <c r="F635" s="24">
        <f>VLOOKUP($A635,'Helm-81'!$A$1:$H$697,3,0)</f>
        <v>-7.9307539196306984E-3</v>
      </c>
      <c r="G635" s="24">
        <f>VLOOKUP($A635,'Alianza-4'!$A$1:$H$1012,3,0)</f>
        <v>-7.5225388797338453E-3</v>
      </c>
      <c r="H635" s="24">
        <f>VLOOKUP($A635,'Serfinco-27'!$A$1:$H$1229,3,0)</f>
        <v>-8.7778070783378105E-3</v>
      </c>
      <c r="I635" s="24">
        <f>VLOOKUP($A635,'Correval-19677'!$A$1:$H$1070,3,0)</f>
        <v>-9.297935644475612E-3</v>
      </c>
      <c r="J635" s="24">
        <f>VLOOKUP($A635,'Ultabursatil-392'!$A$1:$H$1545,3,0)</f>
        <v>-4.6688497939216221E-3</v>
      </c>
      <c r="K635" s="24">
        <f>VLOOKUP($A635,'Corredores-5'!$A$1:$H$1257,3,0)</f>
        <v>-7.0942043322217933E-3</v>
      </c>
      <c r="L635" s="27">
        <f>VLOOKUP(A635,'Bancolombia-592'!$A$1:$H$677,3,0)</f>
        <v>-7.0517156035219321E-3</v>
      </c>
      <c r="M635" s="24">
        <f>VLOOKUP($A635,'ByR-2'!$A$1:$H$1035,3,0)</f>
        <v>-1.0970134888917731E-2</v>
      </c>
    </row>
    <row r="636" spans="1:13" s="25" customFormat="1" ht="12">
      <c r="A636" s="23">
        <v>41177</v>
      </c>
      <c r="B636" s="24">
        <f>VLOOKUP(A636,'Afin - 47'!$A$1:$H$695,3,0)</f>
        <v>-1.8499595147332522E-2</v>
      </c>
      <c r="C636" s="24">
        <f>VLOOKUP(A636,'Asesores vres-14'!$A$1:$H$1009,3,0)</f>
        <v>-1.3168936501544945E-2</v>
      </c>
      <c r="D636" s="24">
        <f>VLOOKUP(A636,'Asesores Vres-57'!$A$1:$H$987,3,0)</f>
        <v>-1.2143198548791553E-2</v>
      </c>
      <c r="E636" s="24">
        <f>VLOOKUP(A636,'Asesores Vres-58'!$A$1:$H$986,3,0)</f>
        <v>-5.8071721451246425E-3</v>
      </c>
      <c r="F636" s="24">
        <f>VLOOKUP($A636,'Helm-81'!$A$1:$H$697,3,0)</f>
        <v>-1.9155407236514013E-3</v>
      </c>
      <c r="G636" s="24">
        <f>VLOOKUP($A636,'Alianza-4'!$A$1:$H$1012,3,0)</f>
        <v>-5.7124966785842357E-3</v>
      </c>
      <c r="H636" s="24">
        <f>VLOOKUP($A636,'Serfinco-27'!$A$1:$H$1229,3,0)</f>
        <v>-5.4540886944076661E-3</v>
      </c>
      <c r="I636" s="24">
        <f>VLOOKUP($A636,'Correval-19677'!$A$1:$H$1070,3,0)</f>
        <v>-7.1259710896266499E-3</v>
      </c>
      <c r="J636" s="24">
        <f>VLOOKUP($A636,'Ultabursatil-392'!$A$1:$H$1545,3,0)</f>
        <v>-4.6910847524315223E-3</v>
      </c>
      <c r="K636" s="24">
        <f>VLOOKUP($A636,'Corredores-5'!$A$1:$H$1257,3,0)</f>
        <v>-6.1584735024204683E-3</v>
      </c>
      <c r="L636" s="27">
        <f>VLOOKUP(A636,'Bancolombia-592'!$A$1:$H$677,3,0)</f>
        <v>-8.5497446048834382E-3</v>
      </c>
      <c r="M636" s="24">
        <f>VLOOKUP($A636,'ByR-2'!$A$1:$H$1035,3,0)</f>
        <v>-5.0478222643460854E-3</v>
      </c>
    </row>
    <row r="637" spans="1:13" s="25" customFormat="1" ht="12">
      <c r="A637" s="23">
        <v>41178</v>
      </c>
      <c r="B637" s="24">
        <f>VLOOKUP(A637,'Afin - 47'!$A$1:$H$695,3,0)</f>
        <v>-3.6317641193987578E-3</v>
      </c>
      <c r="C637" s="24">
        <f>VLOOKUP(A637,'Asesores vres-14'!$A$1:$H$1009,3,0)</f>
        <v>-7.4090352174751859E-3</v>
      </c>
      <c r="D637" s="24">
        <f>VLOOKUP(A637,'Asesores Vres-57'!$A$1:$H$987,3,0)</f>
        <v>-6.6817306686663518E-3</v>
      </c>
      <c r="E637" s="24">
        <f>VLOOKUP(A637,'Asesores Vres-58'!$A$1:$H$986,3,0)</f>
        <v>-1.438897335651767E-3</v>
      </c>
      <c r="F637" s="24">
        <f>VLOOKUP($A637,'Helm-81'!$A$1:$H$697,3,0)</f>
        <v>-1.6704324063765196E-3</v>
      </c>
      <c r="G637" s="24">
        <f>VLOOKUP($A637,'Alianza-4'!$A$1:$H$1012,3,0)</f>
        <v>-8.566443896012543E-4</v>
      </c>
      <c r="H637" s="24">
        <f>VLOOKUP($A637,'Serfinco-27'!$A$1:$H$1229,3,0)</f>
        <v>-7.0442788726228359E-4</v>
      </c>
      <c r="I637" s="24">
        <f>VLOOKUP($A637,'Correval-19677'!$A$1:$H$1070,3,0)</f>
        <v>-2.1440646357946784E-3</v>
      </c>
      <c r="J637" s="24">
        <f>VLOOKUP($A637,'Ultabursatil-392'!$A$1:$H$1545,3,0)</f>
        <v>-2.8825241210233884E-3</v>
      </c>
      <c r="K637" s="24">
        <f>VLOOKUP($A637,'Corredores-5'!$A$1:$H$1257,3,0)</f>
        <v>-5.1787335703230046E-3</v>
      </c>
      <c r="L637" s="27">
        <f>VLOOKUP(A637,'Bancolombia-592'!$A$1:$H$677,3,0)</f>
        <v>2.5021166141760295E-3</v>
      </c>
      <c r="M637" s="24">
        <f>VLOOKUP($A637,'ByR-2'!$A$1:$H$1035,3,0)</f>
        <v>-2.4866695058028959E-4</v>
      </c>
    </row>
    <row r="638" spans="1:13" s="25" customFormat="1" ht="12">
      <c r="A638" s="23">
        <v>41179</v>
      </c>
      <c r="B638" s="24">
        <f>VLOOKUP(A638,'Afin - 47'!$A$1:$H$695,3,0)</f>
        <v>1.3173437033245848E-2</v>
      </c>
      <c r="C638" s="24">
        <f>VLOOKUP(A638,'Asesores vres-14'!$A$1:$H$1009,3,0)</f>
        <v>1.7306782955285024E-2</v>
      </c>
      <c r="D638" s="24">
        <f>VLOOKUP(A638,'Asesores Vres-57'!$A$1:$H$987,3,0)</f>
        <v>1.6111006251933176E-2</v>
      </c>
      <c r="E638" s="24">
        <f>VLOOKUP(A638,'Asesores Vres-58'!$A$1:$H$986,3,0)</f>
        <v>7.5390494780149808E-3</v>
      </c>
      <c r="F638" s="24">
        <f>VLOOKUP($A638,'Helm-81'!$A$1:$H$697,3,0)</f>
        <v>8.9762168069715178E-3</v>
      </c>
      <c r="G638" s="24">
        <f>VLOOKUP($A638,'Alianza-4'!$A$1:$H$1012,3,0)</f>
        <v>5.6813543491761667E-3</v>
      </c>
      <c r="H638" s="24">
        <f>VLOOKUP($A638,'Serfinco-27'!$A$1:$H$1229,3,0)</f>
        <v>6.7327873702822637E-3</v>
      </c>
      <c r="I638" s="24">
        <f>VLOOKUP($A638,'Correval-19677'!$A$1:$H$1070,3,0)</f>
        <v>1.2330174143282637E-2</v>
      </c>
      <c r="J638" s="24">
        <f>VLOOKUP($A638,'Ultabursatil-392'!$A$1:$H$1545,3,0)</f>
        <v>1.0455911288264282E-2</v>
      </c>
      <c r="K638" s="24">
        <f>VLOOKUP($A638,'Corredores-5'!$A$1:$H$1257,3,0)</f>
        <v>7.5407230698187836E-3</v>
      </c>
      <c r="L638" s="27">
        <f>VLOOKUP(A638,'Bancolombia-592'!$A$1:$H$677,3,0)</f>
        <v>7.8823302749691532E-3</v>
      </c>
      <c r="M638" s="24">
        <f>VLOOKUP($A638,'ByR-2'!$A$1:$H$1035,3,0)</f>
        <v>5.1651569485292185E-3</v>
      </c>
    </row>
    <row r="639" spans="1:13" s="25" customFormat="1" ht="12">
      <c r="A639" s="23">
        <v>41180</v>
      </c>
      <c r="B639" s="24">
        <f>VLOOKUP(A639,'Afin - 47'!$A$1:$H$695,3,0)</f>
        <v>1.6381125701197951E-3</v>
      </c>
      <c r="C639" s="24">
        <f>VLOOKUP(A639,'Asesores vres-14'!$A$1:$H$1009,3,0)</f>
        <v>-3.6498262914988495E-3</v>
      </c>
      <c r="D639" s="24">
        <f>VLOOKUP(A639,'Asesores Vres-57'!$A$1:$H$987,3,0)</f>
        <v>-3.4962984139226007E-3</v>
      </c>
      <c r="E639" s="24">
        <f>VLOOKUP(A639,'Asesores Vres-58'!$A$1:$H$986,3,0)</f>
        <v>-8.9846291946858326E-3</v>
      </c>
      <c r="F639" s="24">
        <f>VLOOKUP($A639,'Helm-81'!$A$1:$H$697,3,0)</f>
        <v>2.0434478949925895E-3</v>
      </c>
      <c r="G639" s="24">
        <f>VLOOKUP($A639,'Alianza-4'!$A$1:$H$1012,3,0)</f>
        <v>-7.1810501033946466E-3</v>
      </c>
      <c r="H639" s="24">
        <f>VLOOKUP($A639,'Serfinco-27'!$A$1:$H$1229,3,0)</f>
        <v>-5.042867244791238E-3</v>
      </c>
      <c r="I639" s="24">
        <f>VLOOKUP($A639,'Correval-19677'!$A$1:$H$1070,3,0)</f>
        <v>-5.0280147192000935E-3</v>
      </c>
      <c r="J639" s="24">
        <f>VLOOKUP($A639,'Ultabursatil-392'!$A$1:$H$1545,3,0)</f>
        <v>-7.7843745810487934E-3</v>
      </c>
      <c r="K639" s="24">
        <f>VLOOKUP($A639,'Corredores-5'!$A$1:$H$1257,3,0)</f>
        <v>-3.3517304554453653E-3</v>
      </c>
      <c r="L639" s="27">
        <f>VLOOKUP(A639,'Bancolombia-592'!$A$1:$H$677,3,0)</f>
        <v>-5.9971924995968259E-3</v>
      </c>
      <c r="M639" s="24">
        <f>VLOOKUP($A639,'ByR-2'!$A$1:$H$1035,3,0)</f>
        <v>-2.9938245373973393E-3</v>
      </c>
    </row>
    <row r="640" spans="1:13" s="25" customFormat="1" ht="12">
      <c r="A640" s="23">
        <v>41181</v>
      </c>
      <c r="B640" s="24">
        <f>VLOOKUP(A640,'Afin - 47'!$A$1:$H$695,3,0)</f>
        <v>-1.027820710207841E-4</v>
      </c>
      <c r="C640" s="24">
        <f>VLOOKUP(A640,'Asesores vres-14'!$A$1:$H$1009,3,0)</f>
        <v>-4.8208263701722124E-5</v>
      </c>
      <c r="D640" s="24">
        <f>VLOOKUP(A640,'Asesores Vres-57'!$A$1:$H$987,3,0)</f>
        <v>-5.1882130274930026E-5</v>
      </c>
      <c r="E640" s="24">
        <f>VLOOKUP(A640,'Asesores Vres-58'!$A$1:$H$986,3,0)</f>
        <v>-4.9247049915343869E-5</v>
      </c>
      <c r="F640" s="24">
        <f>VLOOKUP($A640,'Helm-81'!$A$1:$H$697,3,0)</f>
        <v>-8.9213893806533806E-5</v>
      </c>
      <c r="G640" s="24">
        <f>VLOOKUP($A640,'Alianza-4'!$A$1:$H$1012,3,0)</f>
        <v>-6.5085492820042592E-5</v>
      </c>
      <c r="H640" s="24">
        <f>VLOOKUP($A640,'Serfinco-27'!$A$1:$H$1229,3,0)</f>
        <v>-1.039581526823258E-4</v>
      </c>
      <c r="I640" s="24">
        <f>VLOOKUP($A640,'Correval-19677'!$A$1:$H$1070,3,0)</f>
        <v>-1.133943756209231E-4</v>
      </c>
      <c r="J640" s="24">
        <f>VLOOKUP($A640,'Ultabursatil-392'!$A$1:$H$1545,3,0)</f>
        <v>-8.0433182153260514E-5</v>
      </c>
      <c r="K640" s="24">
        <f>VLOOKUP($A640,'Corredores-5'!$A$1:$H$1257,3,0)</f>
        <v>-2.130027038988673E-3</v>
      </c>
      <c r="L640" s="27">
        <f>VLOOKUP(A640,'Bancolombia-592'!$A$1:$H$677,3,0)</f>
        <v>-5.315654735372636E-5</v>
      </c>
      <c r="M640" s="24">
        <f>VLOOKUP($A640,'ByR-2'!$A$1:$H$1035,3,0)</f>
        <v>-7.9502682605512884E-5</v>
      </c>
    </row>
    <row r="641" spans="1:13" s="25" customFormat="1" ht="12">
      <c r="A641" s="23">
        <v>41182</v>
      </c>
      <c r="B641" s="24">
        <f>VLOOKUP(A641,'Afin - 47'!$A$1:$H$695,3,0)</f>
        <v>-1.0278216120997144E-4</v>
      </c>
      <c r="C641" s="24">
        <f>VLOOKUP(A641,'Asesores vres-14'!$A$1:$H$1009,3,0)</f>
        <v>-4.820828499482949E-5</v>
      </c>
      <c r="D641" s="24">
        <f>VLOOKUP(A641,'Asesores Vres-57'!$A$1:$H$987,3,0)</f>
        <v>-5.1882023365786325E-5</v>
      </c>
      <c r="E641" s="24">
        <f>VLOOKUP(A641,'Asesores Vres-58'!$A$1:$H$986,3,0)</f>
        <v>-4.9247150668946237E-5</v>
      </c>
      <c r="F641" s="24">
        <f>VLOOKUP($A641,'Helm-81'!$A$1:$H$697,3,0)</f>
        <v>-8.9211367086919073E-5</v>
      </c>
      <c r="G641" s="24">
        <f>VLOOKUP($A641,'Alianza-4'!$A$1:$H$1012,3,0)</f>
        <v>-6.5084215703685439E-5</v>
      </c>
      <c r="H641" s="24">
        <f>VLOOKUP($A641,'Serfinco-27'!$A$1:$H$1229,3,0)</f>
        <v>-1.0395732758916042E-4</v>
      </c>
      <c r="I641" s="24">
        <f>VLOOKUP($A641,'Correval-19677'!$A$1:$H$1070,3,0)</f>
        <v>-1.1339539139035038E-4</v>
      </c>
      <c r="J641" s="24">
        <f>VLOOKUP($A641,'Ultabursatil-392'!$A$1:$H$1545,3,0)</f>
        <v>-8.042785855922394E-5</v>
      </c>
      <c r="K641" s="24">
        <f>VLOOKUP($A641,'Corredores-5'!$A$1:$H$1257,3,0)</f>
        <v>-1.4120335819778665E-4</v>
      </c>
      <c r="L641" s="27">
        <f>VLOOKUP(A641,'Bancolombia-592'!$A$1:$H$677,3,0)</f>
        <v>-5.5210393291156805E-5</v>
      </c>
      <c r="M641" s="24">
        <f>VLOOKUP($A641,'ByR-2'!$A$1:$H$1035,3,0)</f>
        <v>-7.9502482250740804E-5</v>
      </c>
    </row>
    <row r="642" spans="1:13" s="25" customFormat="1" ht="12">
      <c r="A642" s="23">
        <v>41183</v>
      </c>
      <c r="B642" s="24">
        <f>VLOOKUP(A642,'Afin - 47'!$A$1:$H$695,3,0)</f>
        <v>1.081901024454417E-2</v>
      </c>
      <c r="C642" s="24">
        <f>VLOOKUP(A642,'Asesores vres-14'!$A$1:$H$1009,3,0)</f>
        <v>3.581337241623708E-3</v>
      </c>
      <c r="D642" s="24">
        <f>VLOOKUP(A642,'Asesores Vres-57'!$A$1:$H$987,3,0)</f>
        <v>3.087245959907513E-3</v>
      </c>
      <c r="E642" s="24">
        <f>VLOOKUP(A642,'Asesores Vres-58'!$A$1:$H$986,3,0)</f>
        <v>2.2912489643600862E-3</v>
      </c>
      <c r="F642" s="24">
        <f>VLOOKUP($A642,'Helm-81'!$A$1:$H$697,3,0)</f>
        <v>-3.8311791788835504E-3</v>
      </c>
      <c r="G642" s="24">
        <f>VLOOKUP($A642,'Alianza-4'!$A$1:$H$1012,3,0)</f>
        <v>4.4066008038056255E-3</v>
      </c>
      <c r="H642" s="24">
        <f>VLOOKUP($A642,'Serfinco-27'!$A$1:$H$1229,3,0)</f>
        <v>1.9230349801678342E-3</v>
      </c>
      <c r="I642" s="24">
        <f>VLOOKUP($A642,'Correval-19677'!$A$1:$H$1070,3,0)</f>
        <v>2.2895760655118457E-3</v>
      </c>
      <c r="J642" s="24">
        <f>VLOOKUP($A642,'Ultabursatil-392'!$A$1:$H$1545,3,0)</f>
        <v>6.4159800668820389E-3</v>
      </c>
      <c r="K642" s="24">
        <f>VLOOKUP($A642,'Corredores-5'!$A$1:$H$1257,3,0)</f>
        <v>2.0603202475010293E-3</v>
      </c>
      <c r="L642" s="27">
        <f>VLOOKUP(A642,'Bancolombia-592'!$A$1:$H$677,3,0)</f>
        <v>2.5637311113056241E-3</v>
      </c>
      <c r="M642" s="24">
        <f>VLOOKUP($A642,'ByR-2'!$A$1:$H$1035,3,0)</f>
        <v>2.0430777291663752E-3</v>
      </c>
    </row>
    <row r="643" spans="1:13" s="25" customFormat="1" ht="12">
      <c r="A643" s="23">
        <v>41184</v>
      </c>
      <c r="B643" s="24">
        <f>VLOOKUP(A643,'Afin - 47'!$A$1:$H$695,3,0)</f>
        <v>-2.1959154707151519E-3</v>
      </c>
      <c r="C643" s="24">
        <f>VLOOKUP(A643,'Asesores vres-14'!$A$1:$H$1009,3,0)</f>
        <v>8.9439165757168419E-3</v>
      </c>
      <c r="D643" s="24">
        <f>VLOOKUP(A643,'Asesores Vres-57'!$A$1:$H$987,3,0)</f>
        <v>8.8669225072400808E-3</v>
      </c>
      <c r="E643" s="24">
        <f>VLOOKUP(A643,'Asesores Vres-58'!$A$1:$H$986,3,0)</f>
        <v>9.8247051289071328E-3</v>
      </c>
      <c r="F643" s="24">
        <f>VLOOKUP($A643,'Helm-81'!$A$1:$H$697,3,0)</f>
        <v>1.0773319419684298E-2</v>
      </c>
      <c r="G643" s="24">
        <f>VLOOKUP($A643,'Alianza-4'!$A$1:$H$1012,3,0)</f>
        <v>7.7923959033150128E-3</v>
      </c>
      <c r="H643" s="24">
        <f>VLOOKUP($A643,'Serfinco-27'!$A$1:$H$1229,3,0)</f>
        <v>8.5181311974882237E-3</v>
      </c>
      <c r="I643" s="24">
        <f>VLOOKUP($A643,'Correval-19677'!$A$1:$H$1070,3,0)</f>
        <v>7.0695724894904487E-3</v>
      </c>
      <c r="J643" s="24">
        <f>VLOOKUP($A643,'Ultabursatil-392'!$A$1:$H$1545,3,0)</f>
        <v>4.769227192230557E-3</v>
      </c>
      <c r="K643" s="24">
        <f>VLOOKUP($A643,'Corredores-5'!$A$1:$H$1257,3,0)</f>
        <v>9.6466555424815151E-3</v>
      </c>
      <c r="L643" s="27">
        <f>VLOOKUP(A643,'Bancolombia-592'!$A$1:$H$677,3,0)</f>
        <v>3.8034106230600373E-3</v>
      </c>
      <c r="M643" s="24">
        <f>VLOOKUP($A643,'ByR-2'!$A$1:$H$1035,3,0)</f>
        <v>4.0025512785301512E-3</v>
      </c>
    </row>
    <row r="644" spans="1:13" s="25" customFormat="1" ht="12">
      <c r="A644" s="23">
        <v>41185</v>
      </c>
      <c r="B644" s="24">
        <f>VLOOKUP(A644,'Afin - 47'!$A$1:$H$695,3,0)</f>
        <v>-1.544924875288004E-3</v>
      </c>
      <c r="C644" s="24">
        <f>VLOOKUP(A644,'Asesores vres-14'!$A$1:$H$1009,3,0)</f>
        <v>-7.4437883563272036E-3</v>
      </c>
      <c r="D644" s="24">
        <f>VLOOKUP(A644,'Asesores Vres-57'!$A$1:$H$987,3,0)</f>
        <v>-6.7417951328925503E-3</v>
      </c>
      <c r="E644" s="24">
        <f>VLOOKUP(A644,'Asesores Vres-58'!$A$1:$H$986,3,0)</f>
        <v>-1.9052793975116351E-3</v>
      </c>
      <c r="F644" s="24">
        <f>VLOOKUP($A644,'Helm-81'!$A$1:$H$697,3,0)</f>
        <v>-1.7379478330638381E-3</v>
      </c>
      <c r="G644" s="24">
        <f>VLOOKUP($A644,'Alianza-4'!$A$1:$H$1012,3,0)</f>
        <v>-2.0258249029677278E-3</v>
      </c>
      <c r="H644" s="24">
        <f>VLOOKUP($A644,'Serfinco-27'!$A$1:$H$1229,3,0)</f>
        <v>-2.2174866452740133E-3</v>
      </c>
      <c r="I644" s="24">
        <f>VLOOKUP($A644,'Correval-19677'!$A$1:$H$1070,3,0)</f>
        <v>-2.6718426113091784E-3</v>
      </c>
      <c r="J644" s="24">
        <f>VLOOKUP($A644,'Ultabursatil-392'!$A$1:$H$1545,3,0)</f>
        <v>-1.4149834834513663E-3</v>
      </c>
      <c r="K644" s="24">
        <f>VLOOKUP($A644,'Corredores-5'!$A$1:$H$1257,3,0)</f>
        <v>-2.2225008781911982E-3</v>
      </c>
      <c r="L644" s="27">
        <f>VLOOKUP(A644,'Bancolombia-592'!$A$1:$H$677,3,0)</f>
        <v>-1.8984557314371897E-3</v>
      </c>
      <c r="M644" s="24">
        <f>VLOOKUP($A644,'ByR-2'!$A$1:$H$1035,3,0)</f>
        <v>-4.1205111523903264E-3</v>
      </c>
    </row>
    <row r="645" spans="1:13" s="25" customFormat="1" ht="12">
      <c r="A645" s="23">
        <v>41186</v>
      </c>
      <c r="B645" s="24">
        <f>VLOOKUP(A645,'Afin - 47'!$A$1:$H$695,3,0)</f>
        <v>1.1076386034489339E-2</v>
      </c>
      <c r="C645" s="24">
        <f>VLOOKUP(A645,'Asesores vres-14'!$A$1:$H$1009,3,0)</f>
        <v>1.3164938480156506E-2</v>
      </c>
      <c r="D645" s="24">
        <f>VLOOKUP(A645,'Asesores Vres-57'!$A$1:$H$987,3,0)</f>
        <v>1.2070730362111527E-2</v>
      </c>
      <c r="E645" s="24">
        <f>VLOOKUP(A645,'Asesores Vres-58'!$A$1:$H$986,3,0)</f>
        <v>6.4285303033324763E-3</v>
      </c>
      <c r="F645" s="24">
        <f>VLOOKUP($A645,'Helm-81'!$A$1:$H$697,3,0)</f>
        <v>5.4222408433273724E-3</v>
      </c>
      <c r="G645" s="24">
        <f>VLOOKUP($A645,'Alianza-4'!$A$1:$H$1012,3,0)</f>
        <v>6.9229099675547062E-3</v>
      </c>
      <c r="H645" s="24">
        <f>VLOOKUP($A645,'Serfinco-27'!$A$1:$H$1229,3,0)</f>
        <v>8.2668009528399696E-3</v>
      </c>
      <c r="I645" s="24">
        <f>VLOOKUP($A645,'Correval-19677'!$A$1:$H$1070,3,0)</f>
        <v>8.5110560282245767E-3</v>
      </c>
      <c r="J645" s="24">
        <f>VLOOKUP($A645,'Ultabursatil-392'!$A$1:$H$1545,3,0)</f>
        <v>6.7027805672285733E-3</v>
      </c>
      <c r="K645" s="24">
        <f>VLOOKUP($A645,'Corredores-5'!$A$1:$H$1257,3,0)</f>
        <v>7.7717993674254878E-3</v>
      </c>
      <c r="L645" s="27">
        <f>VLOOKUP(A645,'Bancolombia-592'!$A$1:$H$677,3,0)</f>
        <v>6.8210052780270751E-3</v>
      </c>
      <c r="M645" s="24">
        <f>VLOOKUP($A645,'ByR-2'!$A$1:$H$1035,3,0)</f>
        <v>9.7745313523833165E-3</v>
      </c>
    </row>
    <row r="646" spans="1:13" s="25" customFormat="1" ht="12">
      <c r="A646" s="23">
        <v>41187</v>
      </c>
      <c r="B646" s="24">
        <f>VLOOKUP(A646,'Afin - 47'!$A$1:$H$695,3,0)</f>
        <v>5.3937810460617736E-3</v>
      </c>
      <c r="C646" s="24">
        <f>VLOOKUP(A646,'Asesores vres-14'!$A$1:$H$1009,3,0)</f>
        <v>5.7596575417799929E-3</v>
      </c>
      <c r="D646" s="24">
        <f>VLOOKUP(A646,'Asesores Vres-57'!$A$1:$H$987,3,0)</f>
        <v>4.5581661348931849E-3</v>
      </c>
      <c r="E646" s="24">
        <f>VLOOKUP(A646,'Asesores Vres-58'!$A$1:$H$986,3,0)</f>
        <v>1.2892541136971037E-3</v>
      </c>
      <c r="F646" s="24">
        <f>VLOOKUP($A646,'Helm-81'!$A$1:$H$697,3,0)</f>
        <v>-2.6750523174599362E-3</v>
      </c>
      <c r="G646" s="24">
        <f>VLOOKUP($A646,'Alianza-4'!$A$1:$H$1012,3,0)</f>
        <v>1.8996148341209609E-3</v>
      </c>
      <c r="H646" s="24">
        <f>VLOOKUP($A646,'Serfinco-27'!$A$1:$H$1229,3,0)</f>
        <v>3.3910053496417382E-3</v>
      </c>
      <c r="I646" s="24">
        <f>VLOOKUP($A646,'Correval-19677'!$A$1:$H$1070,3,0)</f>
        <v>1.8641088882649646E-3</v>
      </c>
      <c r="J646" s="24">
        <f>VLOOKUP($A646,'Ultabursatil-392'!$A$1:$H$1545,3,0)</f>
        <v>6.9185258464113267E-5</v>
      </c>
      <c r="K646" s="24">
        <f>VLOOKUP($A646,'Corredores-5'!$A$1:$H$1257,3,0)</f>
        <v>6.6621304768387651E-4</v>
      </c>
      <c r="L646" s="27">
        <f>VLOOKUP(A646,'Bancolombia-592'!$A$1:$H$677,3,0)</f>
        <v>1.4216698279535358E-3</v>
      </c>
      <c r="M646" s="24">
        <f>VLOOKUP($A646,'ByR-2'!$A$1:$H$1035,3,0)</f>
        <v>2.017551304978364E-3</v>
      </c>
    </row>
    <row r="647" spans="1:13" s="25" customFormat="1" ht="12">
      <c r="A647" s="23">
        <v>41188</v>
      </c>
      <c r="B647" s="24">
        <f>VLOOKUP(A647,'Afin - 47'!$A$1:$H$695,3,0)</f>
        <v>-9.9919574717998157E-5</v>
      </c>
      <c r="C647" s="24">
        <f>VLOOKUP(A647,'Asesores vres-14'!$A$1:$H$1009,3,0)</f>
        <v>-4.8194094566040979E-5</v>
      </c>
      <c r="D647" s="24">
        <f>VLOOKUP(A647,'Asesores Vres-57'!$A$1:$H$987,3,0)</f>
        <v>-5.188211575962506E-5</v>
      </c>
      <c r="E647" s="24">
        <f>VLOOKUP(A647,'Asesores Vres-58'!$A$1:$H$986,3,0)</f>
        <v>-4.9216925186890523E-5</v>
      </c>
      <c r="F647" s="24">
        <f>VLOOKUP($A647,'Helm-81'!$A$1:$H$697,3,0)</f>
        <v>-9.5301274337252515E-5</v>
      </c>
      <c r="G647" s="24">
        <f>VLOOKUP($A647,'Alianza-4'!$A$1:$H$1012,3,0)</f>
        <v>-6.3451021773991667E-5</v>
      </c>
      <c r="H647" s="24">
        <f>VLOOKUP($A647,'Serfinco-27'!$A$1:$H$1229,3,0)</f>
        <v>-1.0743551480072504E-4</v>
      </c>
      <c r="I647" s="24">
        <f>VLOOKUP($A647,'Correval-19677'!$A$1:$H$1070,3,0)</f>
        <v>-1.1770363753743579E-4</v>
      </c>
      <c r="J647" s="24">
        <f>VLOOKUP($A647,'Ultabursatil-392'!$A$1:$H$1545,3,0)</f>
        <v>-6.6491846263793726E-5</v>
      </c>
      <c r="K647" s="24">
        <f>VLOOKUP($A647,'Corredores-5'!$A$1:$H$1257,3,0)</f>
        <v>-1.6391821940320303E-4</v>
      </c>
      <c r="L647" s="27">
        <f>VLOOKUP(A647,'Bancolombia-592'!$A$1:$H$677,3,0)</f>
        <v>-6.2451000919998495E-5</v>
      </c>
      <c r="M647" s="24">
        <f>VLOOKUP($A647,'ByR-2'!$A$1:$H$1035,3,0)</f>
        <v>-7.4441933844101075E-5</v>
      </c>
    </row>
    <row r="648" spans="1:13" s="25" customFormat="1" ht="12">
      <c r="A648" s="23">
        <v>41189</v>
      </c>
      <c r="B648" s="24">
        <f>VLOOKUP(A648,'Afin - 47'!$A$1:$H$695,3,0)</f>
        <v>-9.9918761516719937E-5</v>
      </c>
      <c r="C648" s="24">
        <f>VLOOKUP(A648,'Asesores vres-14'!$A$1:$H$1009,3,0)</f>
        <v>-4.8194093542329901E-5</v>
      </c>
      <c r="D648" s="24">
        <f>VLOOKUP(A648,'Asesores Vres-57'!$A$1:$H$987,3,0)</f>
        <v>-5.1882140702404089E-5</v>
      </c>
      <c r="E648" s="24">
        <f>VLOOKUP(A648,'Asesores Vres-58'!$A$1:$H$986,3,0)</f>
        <v>-4.9216964594062961E-5</v>
      </c>
      <c r="F648" s="24">
        <f>VLOOKUP($A648,'Helm-81'!$A$1:$H$697,3,0)</f>
        <v>-9.5300022513847881E-5</v>
      </c>
      <c r="G648" s="24">
        <f>VLOOKUP($A648,'Alianza-4'!$A$1:$H$1012,3,0)</f>
        <v>-6.3449637231582858E-5</v>
      </c>
      <c r="H648" s="24">
        <f>VLOOKUP($A648,'Serfinco-27'!$A$1:$H$1229,3,0)</f>
        <v>-1.0743545597712169E-4</v>
      </c>
      <c r="I648" s="24">
        <f>VLOOKUP($A648,'Correval-19677'!$A$1:$H$1070,3,0)</f>
        <v>-1.1770604142440037E-4</v>
      </c>
      <c r="J648" s="24">
        <f>VLOOKUP($A648,'Ultabursatil-392'!$A$1:$H$1545,3,0)</f>
        <v>-6.6485564670822766E-5</v>
      </c>
      <c r="K648" s="24">
        <f>VLOOKUP($A648,'Corredores-5'!$A$1:$H$1257,3,0)</f>
        <v>-1.3919093941906139E-4</v>
      </c>
      <c r="L648" s="27">
        <f>VLOOKUP(A648,'Bancolombia-592'!$A$1:$H$677,3,0)</f>
        <v>-6.3195975382476549E-5</v>
      </c>
      <c r="M648" s="24">
        <f>VLOOKUP($A648,'ByR-2'!$A$1:$H$1035,3,0)</f>
        <v>-7.444044699233869E-5</v>
      </c>
    </row>
    <row r="649" spans="1:13" s="25" customFormat="1" ht="12">
      <c r="A649" s="23">
        <v>41190</v>
      </c>
      <c r="B649" s="24">
        <f>VLOOKUP(A649,'Afin - 47'!$A$1:$H$695,3,0)</f>
        <v>-6.5202944680745284E-4</v>
      </c>
      <c r="C649" s="24">
        <f>VLOOKUP(A649,'Asesores vres-14'!$A$1:$H$1009,3,0)</f>
        <v>-1.4393846189254445E-3</v>
      </c>
      <c r="D649" s="24">
        <f>VLOOKUP(A649,'Asesores Vres-57'!$A$1:$H$987,3,0)</f>
        <v>-9.685047891743201E-4</v>
      </c>
      <c r="E649" s="24">
        <f>VLOOKUP(A649,'Asesores Vres-58'!$A$1:$H$986,3,0)</f>
        <v>-1.4011279766982495E-3</v>
      </c>
      <c r="F649" s="24">
        <f>VLOOKUP($A649,'Helm-81'!$A$1:$H$697,3,0)</f>
        <v>7.0664735667682601E-4</v>
      </c>
      <c r="G649" s="24">
        <f>VLOOKUP($A649,'Alianza-4'!$A$1:$H$1012,3,0)</f>
        <v>-2.5864581008508479E-3</v>
      </c>
      <c r="H649" s="24">
        <f>VLOOKUP($A649,'Serfinco-27'!$A$1:$H$1229,3,0)</f>
        <v>-1.9829878846485331E-3</v>
      </c>
      <c r="I649" s="24">
        <f>VLOOKUP($A649,'Correval-19677'!$A$1:$H$1070,3,0)</f>
        <v>-6.4803600415171776E-4</v>
      </c>
      <c r="J649" s="24">
        <f>VLOOKUP($A649,'Ultabursatil-392'!$A$1:$H$1545,3,0)</f>
        <v>-1.4072841661925442E-5</v>
      </c>
      <c r="K649" s="24">
        <f>VLOOKUP($A649,'Corredores-5'!$A$1:$H$1257,3,0)</f>
        <v>-1.5792197404180355E-3</v>
      </c>
      <c r="L649" s="27">
        <f>VLOOKUP(A649,'Bancolombia-592'!$A$1:$H$677,3,0)</f>
        <v>-1.574940201539684E-3</v>
      </c>
      <c r="M649" s="24">
        <f>VLOOKUP($A649,'ByR-2'!$A$1:$H$1035,3,0)</f>
        <v>-1.9856568005236172E-3</v>
      </c>
    </row>
    <row r="650" spans="1:13" s="25" customFormat="1" ht="12">
      <c r="A650" s="23">
        <v>41191</v>
      </c>
      <c r="B650" s="24">
        <f>VLOOKUP(A650,'Afin - 47'!$A$1:$H$695,3,0)</f>
        <v>-1.1155959979149586E-2</v>
      </c>
      <c r="C650" s="24">
        <f>VLOOKUP(A650,'Asesores vres-14'!$A$1:$H$1009,3,0)</f>
        <v>-7.631211460389916E-3</v>
      </c>
      <c r="D650" s="24">
        <f>VLOOKUP(A650,'Asesores Vres-57'!$A$1:$H$987,3,0)</f>
        <v>-6.7106207010123684E-3</v>
      </c>
      <c r="E650" s="24">
        <f>VLOOKUP(A650,'Asesores Vres-58'!$A$1:$H$986,3,0)</f>
        <v>-3.5852704329494322E-3</v>
      </c>
      <c r="F650" s="24">
        <f>VLOOKUP($A650,'Helm-81'!$A$1:$H$697,3,0)</f>
        <v>6.4114594358290972E-3</v>
      </c>
      <c r="G650" s="24">
        <f>VLOOKUP($A650,'Alianza-4'!$A$1:$H$1012,3,0)</f>
        <v>-2.797182617930299E-3</v>
      </c>
      <c r="H650" s="24">
        <f>VLOOKUP($A650,'Serfinco-27'!$A$1:$H$1229,3,0)</f>
        <v>-4.7042629044639498E-3</v>
      </c>
      <c r="I650" s="24">
        <f>VLOOKUP($A650,'Correval-19677'!$A$1:$H$1070,3,0)</f>
        <v>-4.2621442491507658E-3</v>
      </c>
      <c r="J650" s="24">
        <f>VLOOKUP($A650,'Ultabursatil-392'!$A$1:$H$1545,3,0)</f>
        <v>-5.6831462553531102E-3</v>
      </c>
      <c r="K650" s="24">
        <f>VLOOKUP($A650,'Corredores-5'!$A$1:$H$1257,3,0)</f>
        <v>-3.7435702662500701E-3</v>
      </c>
      <c r="L650" s="27">
        <f>VLOOKUP(A650,'Bancolombia-592'!$A$1:$H$677,3,0)</f>
        <v>-1.0481792111295823E-3</v>
      </c>
      <c r="M650" s="24">
        <f>VLOOKUP($A650,'ByR-2'!$A$1:$H$1035,3,0)</f>
        <v>-6.9675936794419855E-3</v>
      </c>
    </row>
    <row r="651" spans="1:13" s="25" customFormat="1" ht="12">
      <c r="A651" s="23">
        <v>41192</v>
      </c>
      <c r="B651" s="24">
        <f>VLOOKUP(A651,'Afin - 47'!$A$1:$H$695,3,0)</f>
        <v>-4.2060424871356653E-3</v>
      </c>
      <c r="C651" s="24">
        <f>VLOOKUP(A651,'Asesores vres-14'!$A$1:$H$1009,3,0)</f>
        <v>-1.3720216683669446E-3</v>
      </c>
      <c r="D651" s="24">
        <f>VLOOKUP(A651,'Asesores Vres-57'!$A$1:$H$987,3,0)</f>
        <v>-6.4449159826776884E-4</v>
      </c>
      <c r="E651" s="24">
        <f>VLOOKUP(A651,'Asesores Vres-58'!$A$1:$H$986,3,0)</f>
        <v>1.0790703891786432E-3</v>
      </c>
      <c r="F651" s="24">
        <f>VLOOKUP($A651,'Helm-81'!$A$1:$H$697,3,0)</f>
        <v>1.8334349856450954E-3</v>
      </c>
      <c r="G651" s="24">
        <f>VLOOKUP($A651,'Alianza-4'!$A$1:$H$1012,3,0)</f>
        <v>2.105485843328452E-3</v>
      </c>
      <c r="H651" s="24">
        <f>VLOOKUP($A651,'Serfinco-27'!$A$1:$H$1229,3,0)</f>
        <v>1.5253567771681381E-3</v>
      </c>
      <c r="I651" s="24">
        <f>VLOOKUP($A651,'Correval-19677'!$A$1:$H$1070,3,0)</f>
        <v>3.4980515190412363E-4</v>
      </c>
      <c r="J651" s="24">
        <f>VLOOKUP($A651,'Ultabursatil-392'!$A$1:$H$1545,3,0)</f>
        <v>1.3372152654085548E-3</v>
      </c>
      <c r="K651" s="24">
        <f>VLOOKUP($A651,'Corredores-5'!$A$1:$H$1257,3,0)</f>
        <v>8.4699370427938295E-4</v>
      </c>
      <c r="L651" s="27">
        <f>VLOOKUP(A651,'Bancolombia-592'!$A$1:$H$677,3,0)</f>
        <v>-7.1212136795247407E-4</v>
      </c>
      <c r="M651" s="24">
        <f>VLOOKUP($A651,'ByR-2'!$A$1:$H$1035,3,0)</f>
        <v>5.2633302803695792E-3</v>
      </c>
    </row>
    <row r="652" spans="1:13" s="25" customFormat="1" ht="12">
      <c r="A652" s="23">
        <v>41193</v>
      </c>
      <c r="B652" s="24">
        <f>VLOOKUP(A652,'Afin - 47'!$A$1:$H$695,3,0)</f>
        <v>-4.8929168308317972E-3</v>
      </c>
      <c r="C652" s="24">
        <f>VLOOKUP(A652,'Asesores vres-14'!$A$1:$H$1009,3,0)</f>
        <v>7.7595943667300364E-4</v>
      </c>
      <c r="D652" s="24">
        <f>VLOOKUP(A652,'Asesores Vres-57'!$A$1:$H$987,3,0)</f>
        <v>9.2410419412636876E-4</v>
      </c>
      <c r="E652" s="24">
        <f>VLOOKUP(A652,'Asesores Vres-58'!$A$1:$H$986,3,0)</f>
        <v>1.365712138231813E-3</v>
      </c>
      <c r="F652" s="24">
        <f>VLOOKUP($A652,'Helm-81'!$A$1:$H$697,3,0)</f>
        <v>3.0958147763949931E-3</v>
      </c>
      <c r="G652" s="24">
        <f>VLOOKUP($A652,'Alianza-4'!$A$1:$H$1012,3,0)</f>
        <v>2.9314236182100425E-3</v>
      </c>
      <c r="H652" s="24">
        <f>VLOOKUP($A652,'Serfinco-27'!$A$1:$H$1229,3,0)</f>
        <v>-4.6593232005753235E-4</v>
      </c>
      <c r="I652" s="24">
        <f>VLOOKUP($A652,'Correval-19677'!$A$1:$H$1070,3,0)</f>
        <v>3.9482602005358832E-4</v>
      </c>
      <c r="J652" s="24">
        <f>VLOOKUP($A652,'Ultabursatil-392'!$A$1:$H$1545,3,0)</f>
        <v>4.2250623969063567E-3</v>
      </c>
      <c r="K652" s="24">
        <f>VLOOKUP($A652,'Corredores-5'!$A$1:$H$1257,3,0)</f>
        <v>9.0049550003144286E-4</v>
      </c>
      <c r="L652" s="27">
        <f>VLOOKUP(A652,'Bancolombia-592'!$A$1:$H$677,3,0)</f>
        <v>1.0933087312034451E-3</v>
      </c>
      <c r="M652" s="24">
        <f>VLOOKUP($A652,'ByR-2'!$A$1:$H$1035,3,0)</f>
        <v>-5.7661511243840245E-3</v>
      </c>
    </row>
    <row r="653" spans="1:13" s="25" customFormat="1" ht="12">
      <c r="A653" s="23">
        <v>41194</v>
      </c>
      <c r="B653" s="24">
        <f>VLOOKUP(A653,'Afin - 47'!$A$1:$H$695,3,0)</f>
        <v>3.6917784525002897E-5</v>
      </c>
      <c r="C653" s="24">
        <f>VLOOKUP(A653,'Asesores vres-14'!$A$1:$H$1009,3,0)</f>
        <v>3.4650056414507187E-3</v>
      </c>
      <c r="D653" s="24">
        <f>VLOOKUP(A653,'Asesores Vres-57'!$A$1:$H$987,3,0)</f>
        <v>3.6324595557981924E-3</v>
      </c>
      <c r="E653" s="24">
        <f>VLOOKUP(A653,'Asesores Vres-58'!$A$1:$H$986,3,0)</f>
        <v>3.6403497808583313E-3</v>
      </c>
      <c r="F653" s="24">
        <f>VLOOKUP($A653,'Helm-81'!$A$1:$H$697,3,0)</f>
        <v>4.6332339955240907E-3</v>
      </c>
      <c r="G653" s="24">
        <f>VLOOKUP($A653,'Alianza-4'!$A$1:$H$1012,3,0)</f>
        <v>3.5091653863762126E-3</v>
      </c>
      <c r="H653" s="24">
        <f>VLOOKUP($A653,'Serfinco-27'!$A$1:$H$1229,3,0)</f>
        <v>4.1529596686205438E-3</v>
      </c>
      <c r="I653" s="24">
        <f>VLOOKUP($A653,'Correval-19677'!$A$1:$H$1070,3,0)</f>
        <v>5.0910417033209632E-3</v>
      </c>
      <c r="J653" s="24">
        <f>VLOOKUP($A653,'Ultabursatil-392'!$A$1:$H$1545,3,0)</f>
        <v>4.0634601977246288E-3</v>
      </c>
      <c r="K653" s="24">
        <f>VLOOKUP($A653,'Corredores-5'!$A$1:$H$1257,3,0)</f>
        <v>3.4487148405694243E-3</v>
      </c>
      <c r="L653" s="27">
        <f>VLOOKUP(A653,'Bancolombia-592'!$A$1:$H$677,3,0)</f>
        <v>2.6997627304026811E-3</v>
      </c>
      <c r="M653" s="24">
        <f>VLOOKUP($A653,'ByR-2'!$A$1:$H$1035,3,0)</f>
        <v>7.844086334787323E-3</v>
      </c>
    </row>
    <row r="654" spans="1:13" s="25" customFormat="1" ht="12">
      <c r="A654" s="23">
        <v>41195</v>
      </c>
      <c r="B654" s="24">
        <f>VLOOKUP(A654,'Afin - 47'!$A$1:$H$695,3,0)</f>
        <v>-1.0003861301643141E-4</v>
      </c>
      <c r="C654" s="24">
        <f>VLOOKUP(A654,'Asesores vres-14'!$A$1:$H$1009,3,0)</f>
        <v>-4.9109533245245208E-5</v>
      </c>
      <c r="D654" s="24">
        <f>VLOOKUP(A654,'Asesores Vres-57'!$A$1:$H$987,3,0)</f>
        <v>-5.3532064361620968E-5</v>
      </c>
      <c r="E654" s="24">
        <f>VLOOKUP(A654,'Asesores Vres-58'!$A$1:$H$986,3,0)</f>
        <v>-5.2220850417291462E-5</v>
      </c>
      <c r="F654" s="24">
        <f>VLOOKUP($A654,'Helm-81'!$A$1:$H$697,3,0)</f>
        <v>-9.7815304183000563E-5</v>
      </c>
      <c r="G654" s="24">
        <f>VLOOKUP($A654,'Alianza-4'!$A$1:$H$1012,3,0)</f>
        <v>-6.4924940469531262E-5</v>
      </c>
      <c r="H654" s="24">
        <f>VLOOKUP($A654,'Serfinco-27'!$A$1:$H$1229,3,0)</f>
        <v>-1.0729055164910206E-4</v>
      </c>
      <c r="I654" s="24">
        <f>VLOOKUP($A654,'Correval-19677'!$A$1:$H$1070,3,0)</f>
        <v>-1.2177611535318419E-4</v>
      </c>
      <c r="J654" s="24">
        <f>VLOOKUP($A654,'Ultabursatil-392'!$A$1:$H$1545,3,0)</f>
        <v>-7.2078992395506114E-5</v>
      </c>
      <c r="K654" s="24">
        <f>VLOOKUP($A654,'Corredores-5'!$A$1:$H$1257,3,0)</f>
        <v>-1.5349822635617096E-4</v>
      </c>
      <c r="L654" s="27">
        <f>VLOOKUP(A654,'Bancolombia-592'!$A$1:$H$677,3,0)</f>
        <v>-6.6769542941745691E-5</v>
      </c>
      <c r="M654" s="24">
        <f>VLOOKUP($A654,'ByR-2'!$A$1:$H$1035,3,0)</f>
        <v>-7.4818951768342511E-5</v>
      </c>
    </row>
    <row r="655" spans="1:13" s="25" customFormat="1" ht="12">
      <c r="A655" s="23">
        <v>41196</v>
      </c>
      <c r="B655" s="24">
        <f>VLOOKUP(A655,'Afin - 47'!$A$1:$H$695,3,0)</f>
        <v>-1.0003749686335859E-4</v>
      </c>
      <c r="C655" s="24">
        <f>VLOOKUP(A655,'Asesores vres-14'!$A$1:$H$1009,3,0)</f>
        <v>-4.910960653200273E-5</v>
      </c>
      <c r="D655" s="24">
        <f>VLOOKUP(A655,'Asesores Vres-57'!$A$1:$H$987,3,0)</f>
        <v>-5.3532108094147899E-5</v>
      </c>
      <c r="E655" s="24">
        <f>VLOOKUP(A655,'Asesores Vres-58'!$A$1:$H$986,3,0)</f>
        <v>-5.2221097702321941E-5</v>
      </c>
      <c r="F655" s="24">
        <f>VLOOKUP($A655,'Helm-81'!$A$1:$H$697,3,0)</f>
        <v>-9.7814636433830721E-5</v>
      </c>
      <c r="G655" s="24">
        <f>VLOOKUP($A655,'Alianza-4'!$A$1:$H$1012,3,0)</f>
        <v>-6.4923659661798332E-5</v>
      </c>
      <c r="H655" s="24">
        <f>VLOOKUP($A655,'Serfinco-27'!$A$1:$H$1229,3,0)</f>
        <v>-1.0729045680329064E-4</v>
      </c>
      <c r="I655" s="24">
        <f>VLOOKUP($A655,'Correval-19677'!$A$1:$H$1070,3,0)</f>
        <v>-1.217796323373841E-4</v>
      </c>
      <c r="J655" s="24">
        <f>VLOOKUP($A655,'Ultabursatil-392'!$A$1:$H$1545,3,0)</f>
        <v>-7.2072987593828559E-5</v>
      </c>
      <c r="K655" s="24">
        <f>VLOOKUP($A655,'Corredores-5'!$A$1:$H$1257,3,0)</f>
        <v>-1.3916558870935211E-4</v>
      </c>
      <c r="L655" s="27">
        <f>VLOOKUP(A655,'Bancolombia-592'!$A$1:$H$677,3,0)</f>
        <v>-6.7216209836615736E-5</v>
      </c>
      <c r="M655" s="24">
        <f>VLOOKUP($A655,'ByR-2'!$A$1:$H$1035,3,0)</f>
        <v>-7.4817562358644188E-5</v>
      </c>
    </row>
    <row r="656" spans="1:13" s="25" customFormat="1" ht="12">
      <c r="A656" s="23">
        <v>41197</v>
      </c>
      <c r="B656" s="24">
        <f>VLOOKUP(A656,'Afin - 47'!$A$1:$H$695,3,0)</f>
        <v>-4.0669965686010879E-3</v>
      </c>
      <c r="C656" s="24">
        <f>VLOOKUP(A656,'Asesores vres-14'!$A$1:$H$1009,3,0)</f>
        <v>-4.9109679711243894E-5</v>
      </c>
      <c r="D656" s="24">
        <f>VLOOKUP(A656,'Asesores Vres-57'!$A$1:$H$987,3,0)</f>
        <v>-5.3532151680144561E-5</v>
      </c>
      <c r="E656" s="24">
        <f>VLOOKUP(A656,'Asesores Vres-58'!$A$1:$H$986,3,0)</f>
        <v>-5.2221344884033726E-5</v>
      </c>
      <c r="F656" s="24">
        <f>VLOOKUP($A656,'Helm-81'!$A$1:$H$697,3,0)</f>
        <v>-9.7813827312450717E-5</v>
      </c>
      <c r="G656" s="24">
        <f>VLOOKUP($A656,'Alianza-4'!$A$1:$H$1012,3,0)</f>
        <v>-6.4922378330873126E-5</v>
      </c>
      <c r="H656" s="24">
        <f>VLOOKUP($A656,'Serfinco-27'!$A$1:$H$1229,3,0)</f>
        <v>-1.0729033069483191E-4</v>
      </c>
      <c r="I656" s="24">
        <f>VLOOKUP($A656,'Correval-19677'!$A$1:$H$1070,3,0)</f>
        <v>-1.2178321383252539E-4</v>
      </c>
      <c r="J656" s="24">
        <f>VLOOKUP($A656,'Ultabursatil-392'!$A$1:$H$1545,3,0)</f>
        <v>-7.206698111930056E-5</v>
      </c>
      <c r="K656" s="24">
        <f>VLOOKUP($A656,'Corredores-5'!$A$1:$H$1257,3,0)</f>
        <v>-1.3916281629151053E-4</v>
      </c>
      <c r="L656" s="27">
        <f>VLOOKUP(A656,'Bancolombia-592'!$A$1:$H$677,3,0)</f>
        <v>-6.8538269742926427E-5</v>
      </c>
      <c r="M656" s="24">
        <f>VLOOKUP($A656,'ByR-2'!$A$1:$H$1035,3,0)</f>
        <v>-7.4816172218568165E-5</v>
      </c>
    </row>
    <row r="657" spans="1:13" s="25" customFormat="1" ht="12">
      <c r="A657" s="23">
        <v>41198</v>
      </c>
      <c r="B657" s="24">
        <f>VLOOKUP(A657,'Afin - 47'!$A$1:$H$695,3,0)</f>
        <v>5.9309709426117879E-3</v>
      </c>
      <c r="C657" s="24">
        <f>VLOOKUP(A657,'Asesores vres-14'!$A$1:$H$1009,3,0)</f>
        <v>1.1991554734035181E-2</v>
      </c>
      <c r="D657" s="24">
        <f>VLOOKUP(A657,'Asesores Vres-57'!$A$1:$H$987,3,0)</f>
        <v>1.2069893774576084E-2</v>
      </c>
      <c r="E657" s="24">
        <f>VLOOKUP(A657,'Asesores Vres-58'!$A$1:$H$986,3,0)</f>
        <v>9.0503653058783811E-3</v>
      </c>
      <c r="F657" s="24">
        <f>VLOOKUP($A657,'Helm-81'!$A$1:$H$697,3,0)</f>
        <v>2.3499382157907898E-2</v>
      </c>
      <c r="G657" s="24">
        <f>VLOOKUP($A657,'Alianza-4'!$A$1:$H$1012,3,0)</f>
        <v>7.0527523564948699E-3</v>
      </c>
      <c r="H657" s="24">
        <f>VLOOKUP($A657,'Serfinco-27'!$A$1:$H$1229,3,0)</f>
        <v>1.0746421013479735E-2</v>
      </c>
      <c r="I657" s="24">
        <f>VLOOKUP($A657,'Correval-19677'!$A$1:$H$1070,3,0)</f>
        <v>1.124969071946659E-2</v>
      </c>
      <c r="J657" s="24">
        <f>VLOOKUP($A657,'Ultabursatil-392'!$A$1:$H$1545,3,0)</f>
        <v>6.743473855292224E-3</v>
      </c>
      <c r="K657" s="24">
        <f>VLOOKUP($A657,'Corredores-5'!$A$1:$H$1257,3,0)</f>
        <v>9.1291144167068034E-3</v>
      </c>
      <c r="L657" s="27">
        <f>VLOOKUP(A657,'Bancolombia-592'!$A$1:$H$677,3,0)</f>
        <v>9.8140708346169583E-3</v>
      </c>
      <c r="M657" s="24">
        <f>VLOOKUP($A657,'ByR-2'!$A$1:$H$1035,3,0)</f>
        <v>9.6185633290639394E-3</v>
      </c>
    </row>
    <row r="658" spans="1:13" s="25" customFormat="1" ht="12">
      <c r="A658" s="23">
        <v>41199</v>
      </c>
      <c r="B658" s="24">
        <f>VLOOKUP(A658,'Afin - 47'!$A$1:$H$695,3,0)</f>
        <v>7.8686626349435181E-3</v>
      </c>
      <c r="C658" s="24">
        <f>VLOOKUP(A658,'Asesores vres-14'!$A$1:$H$1009,3,0)</f>
        <v>1.443834892465456E-2</v>
      </c>
      <c r="D658" s="24">
        <f>VLOOKUP(A658,'Asesores Vres-57'!$A$1:$H$987,3,0)</f>
        <v>1.443711293521896E-2</v>
      </c>
      <c r="E658" s="24">
        <f>VLOOKUP(A658,'Asesores Vres-58'!$A$1:$H$986,3,0)</f>
        <v>1.941516491281645E-2</v>
      </c>
      <c r="F658" s="24">
        <f>VLOOKUP($A658,'Helm-81'!$A$1:$H$697,3,0)</f>
        <v>9.3387338466712367E-3</v>
      </c>
      <c r="G658" s="24">
        <f>VLOOKUP($A658,'Alianza-4'!$A$1:$H$1012,3,0)</f>
        <v>1.860442167115994E-2</v>
      </c>
      <c r="H658" s="24">
        <f>VLOOKUP($A658,'Serfinco-27'!$A$1:$H$1229,3,0)</f>
        <v>1.9824912844271243E-2</v>
      </c>
      <c r="I658" s="24">
        <f>VLOOKUP($A658,'Correval-19677'!$A$1:$H$1070,3,0)</f>
        <v>1.6686690444914252E-2</v>
      </c>
      <c r="J658" s="24">
        <f>VLOOKUP($A658,'Ultabursatil-392'!$A$1:$H$1545,3,0)</f>
        <v>1.3873011659625003E-2</v>
      </c>
      <c r="K658" s="24">
        <f>VLOOKUP($A658,'Corredores-5'!$A$1:$H$1257,3,0)</f>
        <v>1.7376775929442027E-2</v>
      </c>
      <c r="L658" s="27">
        <f>VLOOKUP(A658,'Bancolombia-592'!$A$1:$H$677,3,0)</f>
        <v>1.3513240905291752E-2</v>
      </c>
      <c r="M658" s="24">
        <f>VLOOKUP($A658,'ByR-2'!$A$1:$H$1035,3,0)</f>
        <v>1.5850737979480556E-2</v>
      </c>
    </row>
    <row r="659" spans="1:13" s="25" customFormat="1" ht="12">
      <c r="A659" s="23">
        <v>41200</v>
      </c>
      <c r="B659" s="24">
        <f>VLOOKUP(A659,'Afin - 47'!$A$1:$H$695,3,0)</f>
        <v>6.6165590822272408E-3</v>
      </c>
      <c r="C659" s="24">
        <f>VLOOKUP(A659,'Asesores vres-14'!$A$1:$H$1009,3,0)</f>
        <v>1.2218704998967631E-2</v>
      </c>
      <c r="D659" s="24">
        <f>VLOOKUP(A659,'Asesores Vres-57'!$A$1:$H$987,3,0)</f>
        <v>1.1644747893582495E-2</v>
      </c>
      <c r="E659" s="24">
        <f>VLOOKUP(A659,'Asesores Vres-58'!$A$1:$H$986,3,0)</f>
        <v>1.2296384927196086E-2</v>
      </c>
      <c r="F659" s="24">
        <f>VLOOKUP($A659,'Helm-81'!$A$1:$H$697,3,0)</f>
        <v>8.7399861401201272E-3</v>
      </c>
      <c r="G659" s="24">
        <f>VLOOKUP($A659,'Alianza-4'!$A$1:$H$1012,3,0)</f>
        <v>1.3570346893186397E-2</v>
      </c>
      <c r="H659" s="24">
        <f>VLOOKUP($A659,'Serfinco-27'!$A$1:$H$1229,3,0)</f>
        <v>1.1777966622186352E-2</v>
      </c>
      <c r="I659" s="24">
        <f>VLOOKUP($A659,'Correval-19677'!$A$1:$H$1070,3,0)</f>
        <v>1.2170687271212748E-2</v>
      </c>
      <c r="J659" s="24">
        <f>VLOOKUP($A659,'Ultabursatil-392'!$A$1:$H$1545,3,0)</f>
        <v>5.8402844337155004E-3</v>
      </c>
      <c r="K659" s="24">
        <f>VLOOKUP($A659,'Corredores-5'!$A$1:$H$1257,3,0)</f>
        <v>1.1182069071343212E-2</v>
      </c>
      <c r="L659" s="27">
        <f>VLOOKUP(A659,'Bancolombia-592'!$A$1:$H$677,3,0)</f>
        <v>1.2478787769939681E-2</v>
      </c>
      <c r="M659" s="24">
        <f>VLOOKUP($A659,'ByR-2'!$A$1:$H$1035,3,0)</f>
        <v>1.3871242896749991E-2</v>
      </c>
    </row>
    <row r="660" spans="1:13" s="25" customFormat="1" ht="12">
      <c r="A660" s="23">
        <v>41201</v>
      </c>
      <c r="B660" s="24">
        <f>VLOOKUP(A660,'Afin - 47'!$A$1:$H$695,3,0)</f>
        <v>1.6403907669154266E-2</v>
      </c>
      <c r="C660" s="24">
        <f>VLOOKUP(A660,'Asesores vres-14'!$A$1:$H$1009,3,0)</f>
        <v>9.856304705668055E-4</v>
      </c>
      <c r="D660" s="24">
        <f>VLOOKUP(A660,'Asesores Vres-57'!$A$1:$H$987,3,0)</f>
        <v>5.9174514768549054E-4</v>
      </c>
      <c r="E660" s="24">
        <f>VLOOKUP(A660,'Asesores Vres-58'!$A$1:$H$986,3,0)</f>
        <v>2.6316339852668217E-3</v>
      </c>
      <c r="F660" s="24">
        <f>VLOOKUP($A660,'Helm-81'!$A$1:$H$697,3,0)</f>
        <v>-3.856033501637908E-4</v>
      </c>
      <c r="G660" s="24">
        <f>VLOOKUP($A660,'Alianza-4'!$A$1:$H$1012,3,0)</f>
        <v>2.1808443439903201E-3</v>
      </c>
      <c r="H660" s="24">
        <f>VLOOKUP($A660,'Serfinco-27'!$A$1:$H$1229,3,0)</f>
        <v>1.3620379743512834E-3</v>
      </c>
      <c r="I660" s="24">
        <f>VLOOKUP($A660,'Correval-19677'!$A$1:$H$1070,3,0)</f>
        <v>1.6019505383510233E-3</v>
      </c>
      <c r="J660" s="24">
        <f>VLOOKUP($A660,'Ultabursatil-392'!$A$1:$H$1545,3,0)</f>
        <v>-1.5173579256304746E-5</v>
      </c>
      <c r="K660" s="24">
        <f>VLOOKUP($A660,'Corredores-5'!$A$1:$H$1257,3,0)</f>
        <v>1.642236547966568E-3</v>
      </c>
      <c r="L660" s="27">
        <f>VLOOKUP(A660,'Bancolombia-592'!$A$1:$H$677,3,0)</f>
        <v>5.6535334702146741E-3</v>
      </c>
      <c r="M660" s="24">
        <f>VLOOKUP($A660,'ByR-2'!$A$1:$H$1035,3,0)</f>
        <v>1.7721026117208645E-3</v>
      </c>
    </row>
    <row r="661" spans="1:13" s="25" customFormat="1" ht="12">
      <c r="A661" s="23">
        <v>41202</v>
      </c>
      <c r="B661" s="24">
        <f>VLOOKUP(A661,'Afin - 47'!$A$1:$H$695,3,0)</f>
        <v>-9.8879222005109662E-5</v>
      </c>
      <c r="C661" s="24">
        <f>VLOOKUP(A661,'Asesores vres-14'!$A$1:$H$1009,3,0)</f>
        <v>-4.8369525855833836E-5</v>
      </c>
      <c r="D661" s="24">
        <f>VLOOKUP(A661,'Asesores Vres-57'!$A$1:$H$987,3,0)</f>
        <v>-5.246248011899192E-5</v>
      </c>
      <c r="E661" s="24">
        <f>VLOOKUP(A661,'Asesores Vres-58'!$A$1:$H$986,3,0)</f>
        <v>-5.0499858408475417E-5</v>
      </c>
      <c r="F661" s="24">
        <f>VLOOKUP($A661,'Helm-81'!$A$1:$H$697,3,0)</f>
        <v>-8.177436357094247E-5</v>
      </c>
      <c r="G661" s="24">
        <f>VLOOKUP($A661,'Alianza-4'!$A$1:$H$1012,3,0)</f>
        <v>-6.4806178493773787E-5</v>
      </c>
      <c r="H661" s="24">
        <f>VLOOKUP($A661,'Serfinco-27'!$A$1:$H$1229,3,0)</f>
        <v>-1.0692366055487162E-4</v>
      </c>
      <c r="I661" s="24">
        <f>VLOOKUP($A661,'Correval-19677'!$A$1:$H$1070,3,0)</f>
        <v>-1.1775143338353492E-4</v>
      </c>
      <c r="J661" s="24">
        <f>VLOOKUP($A661,'Ultabursatil-392'!$A$1:$H$1545,3,0)</f>
        <v>-7.3157278205652747E-5</v>
      </c>
      <c r="K661" s="24">
        <f>VLOOKUP($A661,'Corredores-5'!$A$1:$H$1257,3,0)</f>
        <v>-1.0461127413418519E-4</v>
      </c>
      <c r="L661" s="27">
        <f>VLOOKUP(A661,'Bancolombia-592'!$A$1:$H$677,3,0)</f>
        <v>-6.8408905224097218E-5</v>
      </c>
      <c r="M661" s="24">
        <f>VLOOKUP($A661,'ByR-2'!$A$1:$H$1035,3,0)</f>
        <v>-5.7604875421998529E-5</v>
      </c>
    </row>
    <row r="662" spans="1:13" s="25" customFormat="1" ht="12">
      <c r="A662" s="23">
        <v>41203</v>
      </c>
      <c r="B662" s="24">
        <f>VLOOKUP(A662,'Afin - 47'!$A$1:$H$695,3,0)</f>
        <v>-9.8877764986069264E-5</v>
      </c>
      <c r="C662" s="24">
        <f>VLOOKUP(A662,'Asesores vres-14'!$A$1:$H$1009,3,0)</f>
        <v>-4.8369544452365432E-5</v>
      </c>
      <c r="D662" s="24">
        <f>VLOOKUP(A662,'Asesores Vres-57'!$A$1:$H$987,3,0)</f>
        <v>-5.2462516626709139E-5</v>
      </c>
      <c r="E662" s="24">
        <f>VLOOKUP(A662,'Asesores Vres-58'!$A$1:$H$986,3,0)</f>
        <v>-5.0500033114753752E-5</v>
      </c>
      <c r="F662" s="24">
        <f>VLOOKUP($A662,'Helm-81'!$A$1:$H$697,3,0)</f>
        <v>-8.1770346309718151E-5</v>
      </c>
      <c r="G662" s="24">
        <f>VLOOKUP($A662,'Alianza-4'!$A$1:$H$1012,3,0)</f>
        <v>-6.4804907265696637E-5</v>
      </c>
      <c r="H662" s="24">
        <f>VLOOKUP($A662,'Serfinco-27'!$A$1:$H$1229,3,0)</f>
        <v>-1.0692337310004662E-4</v>
      </c>
      <c r="I662" s="24">
        <f>VLOOKUP($A662,'Correval-19677'!$A$1:$H$1070,3,0)</f>
        <v>-1.1775375497627243E-4</v>
      </c>
      <c r="J662" s="24">
        <f>VLOOKUP($A662,'Ultabursatil-392'!$A$1:$H$1545,3,0)</f>
        <v>-7.3152591433077108E-5</v>
      </c>
      <c r="K662" s="24">
        <f>VLOOKUP($A662,'Corredores-5'!$A$1:$H$1257,3,0)</f>
        <v>-1.3893742450401129E-4</v>
      </c>
      <c r="L662" s="27">
        <f>VLOOKUP(A662,'Bancolombia-592'!$A$1:$H$677,3,0)</f>
        <v>-6.8565616452770861E-5</v>
      </c>
      <c r="M662" s="24">
        <f>VLOOKUP($A662,'ByR-2'!$A$1:$H$1035,3,0)</f>
        <v>-5.7600236240436451E-5</v>
      </c>
    </row>
    <row r="663" spans="1:13" s="25" customFormat="1" ht="12">
      <c r="A663" s="23">
        <v>41204</v>
      </c>
      <c r="B663" s="24">
        <f>VLOOKUP(A663,'Afin - 47'!$A$1:$H$695,3,0)</f>
        <v>2.466840046414107E-3</v>
      </c>
      <c r="C663" s="24">
        <f>VLOOKUP(A663,'Asesores vres-14'!$A$1:$H$1009,3,0)</f>
        <v>4.371590698447704E-3</v>
      </c>
      <c r="D663" s="24">
        <f>VLOOKUP(A663,'Asesores Vres-57'!$A$1:$H$987,3,0)</f>
        <v>4.1504431258076475E-3</v>
      </c>
      <c r="E663" s="24">
        <f>VLOOKUP(A663,'Asesores Vres-58'!$A$1:$H$986,3,0)</f>
        <v>8.4403755049124521E-3</v>
      </c>
      <c r="F663" s="24">
        <f>VLOOKUP($A663,'Helm-81'!$A$1:$H$697,3,0)</f>
        <v>9.5723192740727924E-4</v>
      </c>
      <c r="G663" s="24">
        <f>VLOOKUP($A663,'Alianza-4'!$A$1:$H$1012,3,0)</f>
        <v>9.0409487211280375E-3</v>
      </c>
      <c r="H663" s="24">
        <f>VLOOKUP($A663,'Serfinco-27'!$A$1:$H$1229,3,0)</f>
        <v>4.1917262747531983E-3</v>
      </c>
      <c r="I663" s="24">
        <f>VLOOKUP($A663,'Correval-19677'!$A$1:$H$1070,3,0)</f>
        <v>5.1827024444611267E-3</v>
      </c>
      <c r="J663" s="24">
        <f>VLOOKUP($A663,'Ultabursatil-392'!$A$1:$H$1545,3,0)</f>
        <v>4.260092576250693E-3</v>
      </c>
      <c r="K663" s="24">
        <f>VLOOKUP($A663,'Corredores-5'!$A$1:$H$1257,3,0)</f>
        <v>7.4482329421754912E-3</v>
      </c>
      <c r="L663" s="27">
        <f>VLOOKUP(A663,'Bancolombia-592'!$A$1:$H$677,3,0)</f>
        <v>6.834807406953013E-3</v>
      </c>
      <c r="M663" s="24">
        <f>VLOOKUP($A663,'ByR-2'!$A$1:$H$1035,3,0)</f>
        <v>6.3129235159355692E-3</v>
      </c>
    </row>
    <row r="664" spans="1:13" s="25" customFormat="1" ht="12">
      <c r="A664" s="23">
        <v>41205</v>
      </c>
      <c r="B664" s="24">
        <f>VLOOKUP(A664,'Afin - 47'!$A$1:$H$695,3,0)</f>
        <v>-5.3330725645923333E-3</v>
      </c>
      <c r="C664" s="24">
        <f>VLOOKUP(A664,'Asesores vres-14'!$A$1:$H$1009,3,0)</f>
        <v>-2.9651154712888477E-3</v>
      </c>
      <c r="D664" s="24">
        <f>VLOOKUP(A664,'Asesores Vres-57'!$A$1:$H$987,3,0)</f>
        <v>-2.9564651149318589E-3</v>
      </c>
      <c r="E664" s="24">
        <f>VLOOKUP(A664,'Asesores Vres-58'!$A$1:$H$986,3,0)</f>
        <v>-2.7531456319970669E-3</v>
      </c>
      <c r="F664" s="24">
        <f>VLOOKUP($A664,'Helm-81'!$A$1:$H$697,3,0)</f>
        <v>-1.8332932552278098E-3</v>
      </c>
      <c r="G664" s="24">
        <f>VLOOKUP($A664,'Alianza-4'!$A$1:$H$1012,3,0)</f>
        <v>-3.007656708699253E-3</v>
      </c>
      <c r="H664" s="24">
        <f>VLOOKUP($A664,'Serfinco-27'!$A$1:$H$1229,3,0)</f>
        <v>-3.119696637044065E-3</v>
      </c>
      <c r="I664" s="24">
        <f>VLOOKUP($A664,'Correval-19677'!$A$1:$H$1070,3,0)</f>
        <v>-2.6557026370783591E-3</v>
      </c>
      <c r="J664" s="24">
        <f>VLOOKUP($A664,'Ultabursatil-392'!$A$1:$H$1545,3,0)</f>
        <v>3.9394260417549527E-4</v>
      </c>
      <c r="K664" s="24">
        <f>VLOOKUP($A664,'Corredores-5'!$A$1:$H$1257,3,0)</f>
        <v>-2.8589489271583246E-3</v>
      </c>
      <c r="L664" s="27">
        <f>VLOOKUP(A664,'Bancolombia-592'!$A$1:$H$677,3,0)</f>
        <v>-2.1608917855903591E-3</v>
      </c>
      <c r="M664" s="24">
        <f>VLOOKUP($A664,'ByR-2'!$A$1:$H$1035,3,0)</f>
        <v>-1.0303873072733665E-3</v>
      </c>
    </row>
    <row r="665" spans="1:13" s="25" customFormat="1" ht="12">
      <c r="A665" s="23">
        <v>41206</v>
      </c>
      <c r="B665" s="24">
        <f>VLOOKUP(A665,'Afin - 47'!$A$1:$H$695,3,0)</f>
        <v>2.7144177850949272E-3</v>
      </c>
      <c r="C665" s="24">
        <f>VLOOKUP(A665,'Asesores vres-14'!$A$1:$H$1009,3,0)</f>
        <v>-1.3016086331136708E-3</v>
      </c>
      <c r="D665" s="24">
        <f>VLOOKUP(A665,'Asesores Vres-57'!$A$1:$H$987,3,0)</f>
        <v>-5.6923198317780567E-4</v>
      </c>
      <c r="E665" s="24">
        <f>VLOOKUP(A665,'Asesores Vres-58'!$A$1:$H$986,3,0)</f>
        <v>2.865857472351093E-3</v>
      </c>
      <c r="F665" s="24">
        <f>VLOOKUP($A665,'Helm-81'!$A$1:$H$697,3,0)</f>
        <v>3.6097104126781854E-3</v>
      </c>
      <c r="G665" s="24">
        <f>VLOOKUP($A665,'Alianza-4'!$A$1:$H$1012,3,0)</f>
        <v>3.3709470977231711E-3</v>
      </c>
      <c r="H665" s="24">
        <f>VLOOKUP($A665,'Serfinco-27'!$A$1:$H$1229,3,0)</f>
        <v>4.2164452602362788E-3</v>
      </c>
      <c r="I665" s="24">
        <f>VLOOKUP($A665,'Correval-19677'!$A$1:$H$1070,3,0)</f>
        <v>3.2646354650553476E-3</v>
      </c>
      <c r="J665" s="24">
        <f>VLOOKUP($A665,'Ultabursatil-392'!$A$1:$H$1545,3,0)</f>
        <v>9.8106464378186747E-4</v>
      </c>
      <c r="K665" s="24">
        <f>VLOOKUP($A665,'Corredores-5'!$A$1:$H$1257,3,0)</f>
        <v>3.0813316498501855E-3</v>
      </c>
      <c r="L665" s="27">
        <f>VLOOKUP(A665,'Bancolombia-592'!$A$1:$H$677,3,0)</f>
        <v>5.7590313219434306E-3</v>
      </c>
      <c r="M665" s="24">
        <f>VLOOKUP($A665,'ByR-2'!$A$1:$H$1035,3,0)</f>
        <v>2.2260652391642029E-3</v>
      </c>
    </row>
    <row r="666" spans="1:13" s="25" customFormat="1" ht="12">
      <c r="A666" s="23">
        <v>41207</v>
      </c>
      <c r="B666" s="24">
        <f>VLOOKUP(A666,'Afin - 47'!$A$1:$H$695,3,0)</f>
        <v>1.5085489023393333E-2</v>
      </c>
      <c r="C666" s="24">
        <f>VLOOKUP(A666,'Asesores vres-14'!$A$1:$H$1009,3,0)</f>
        <v>1.4303234975662871E-2</v>
      </c>
      <c r="D666" s="24">
        <f>VLOOKUP(A666,'Asesores Vres-57'!$A$1:$H$987,3,0)</f>
        <v>1.4056771551247132E-2</v>
      </c>
      <c r="E666" s="24">
        <f>VLOOKUP(A666,'Asesores Vres-58'!$A$1:$H$986,3,0)</f>
        <v>2.018833311137469E-2</v>
      </c>
      <c r="F666" s="24">
        <f>VLOOKUP($A666,'Helm-81'!$A$1:$H$697,3,0)</f>
        <v>6.3838414937130144E-3</v>
      </c>
      <c r="G666" s="24">
        <f>VLOOKUP($A666,'Alianza-4'!$A$1:$H$1012,3,0)</f>
        <v>2.0685410603650395E-2</v>
      </c>
      <c r="H666" s="24">
        <f>VLOOKUP($A666,'Serfinco-27'!$A$1:$H$1229,3,0)</f>
        <v>1.6397566583839594E-2</v>
      </c>
      <c r="I666" s="24">
        <f>VLOOKUP($A666,'Correval-19677'!$A$1:$H$1070,3,0)</f>
        <v>1.6510853033625175E-2</v>
      </c>
      <c r="J666" s="24">
        <f>VLOOKUP($A666,'Ultabursatil-392'!$A$1:$H$1545,3,0)</f>
        <v>1.0552379184759863E-2</v>
      </c>
      <c r="K666" s="24">
        <f>VLOOKUP($A666,'Corredores-5'!$A$1:$H$1257,3,0)</f>
        <v>1.8484799165872368E-2</v>
      </c>
      <c r="L666" s="27">
        <f>VLOOKUP(A666,'Bancolombia-592'!$A$1:$H$677,3,0)</f>
        <v>1.6524024072476544E-2</v>
      </c>
      <c r="M666" s="24">
        <f>VLOOKUP($A666,'ByR-2'!$A$1:$H$1035,3,0)</f>
        <v>1.3522421614999162E-2</v>
      </c>
    </row>
    <row r="667" spans="1:13" s="25" customFormat="1" ht="12">
      <c r="A667" s="23">
        <v>41208</v>
      </c>
      <c r="B667" s="24">
        <f>VLOOKUP(A667,'Afin - 47'!$A$1:$H$695,3,0)</f>
        <v>5.8400950832481055E-3</v>
      </c>
      <c r="C667" s="24">
        <f>VLOOKUP(A667,'Asesores vres-14'!$A$1:$H$1009,3,0)</f>
        <v>3.8490348434744954E-3</v>
      </c>
      <c r="D667" s="24">
        <f>VLOOKUP(A667,'Asesores Vres-57'!$A$1:$H$987,3,0)</f>
        <v>3.5587155957495418E-3</v>
      </c>
      <c r="E667" s="24">
        <f>VLOOKUP(A667,'Asesores Vres-58'!$A$1:$H$986,3,0)</f>
        <v>-1.0104303025811627E-3</v>
      </c>
      <c r="F667" s="24">
        <f>VLOOKUP($A667,'Helm-81'!$A$1:$H$697,3,0)</f>
        <v>6.933891667673245E-3</v>
      </c>
      <c r="G667" s="24">
        <f>VLOOKUP($A667,'Alianza-4'!$A$1:$H$1012,3,0)</f>
        <v>7.2464771853484981E-4</v>
      </c>
      <c r="H667" s="24">
        <f>VLOOKUP($A667,'Serfinco-27'!$A$1:$H$1229,3,0)</f>
        <v>-1.4852645864512095E-3</v>
      </c>
      <c r="I667" s="24">
        <f>VLOOKUP($A667,'Correval-19677'!$A$1:$H$1070,3,0)</f>
        <v>-1.3542867291210384E-3</v>
      </c>
      <c r="J667" s="24">
        <f>VLOOKUP($A667,'Ultabursatil-392'!$A$1:$H$1545,3,0)</f>
        <v>4.4541074721395589E-3</v>
      </c>
      <c r="K667" s="24">
        <f>VLOOKUP($A667,'Corredores-5'!$A$1:$H$1257,3,0)</f>
        <v>-9.5701502315664454E-4</v>
      </c>
      <c r="L667" s="27">
        <f>VLOOKUP(A667,'Bancolombia-592'!$A$1:$H$677,3,0)</f>
        <v>-2.9026588857518083E-4</v>
      </c>
      <c r="M667" s="24">
        <f>VLOOKUP($A667,'ByR-2'!$A$1:$H$1035,3,0)</f>
        <v>-1.4125740138780851E-3</v>
      </c>
    </row>
    <row r="668" spans="1:13" s="25" customFormat="1" ht="12">
      <c r="A668" s="23">
        <v>41209</v>
      </c>
      <c r="B668" s="24">
        <f>VLOOKUP(A668,'Afin - 47'!$A$1:$H$695,3,0)</f>
        <v>-1.0399503308013546E-4</v>
      </c>
      <c r="C668" s="24">
        <f>VLOOKUP(A668,'Asesores vres-14'!$A$1:$H$1009,3,0)</f>
        <v>-4.836315231140217E-5</v>
      </c>
      <c r="D668" s="24">
        <f>VLOOKUP(A668,'Asesores Vres-57'!$A$1:$H$987,3,0)</f>
        <v>-5.2088685114041582E-5</v>
      </c>
      <c r="E668" s="24">
        <f>VLOOKUP(A668,'Asesores Vres-58'!$A$1:$H$986,3,0)</f>
        <v>-4.9369498022488572E-5</v>
      </c>
      <c r="F668" s="24">
        <f>VLOOKUP($A668,'Helm-81'!$A$1:$H$697,3,0)</f>
        <v>-8.232926067117001E-5</v>
      </c>
      <c r="G668" s="24">
        <f>VLOOKUP($A668,'Alianza-4'!$A$1:$H$1012,3,0)</f>
        <v>-6.8182341635007697E-5</v>
      </c>
      <c r="H668" s="24">
        <f>VLOOKUP($A668,'Serfinco-27'!$A$1:$H$1229,3,0)</f>
        <v>-1.0754108563324617E-4</v>
      </c>
      <c r="I668" s="24">
        <f>VLOOKUP($A668,'Correval-19677'!$A$1:$H$1070,3,0)</f>
        <v>-1.0845380726015731E-4</v>
      </c>
      <c r="J668" s="24">
        <f>VLOOKUP($A668,'Ultabursatil-392'!$A$1:$H$1545,3,0)</f>
        <v>-2.3530893645046756E-5</v>
      </c>
      <c r="K668" s="24">
        <f>VLOOKUP($A668,'Corredores-5'!$A$1:$H$1257,3,0)</f>
        <v>-1.5668830013213999E-4</v>
      </c>
      <c r="L668" s="27">
        <f>VLOOKUP(A668,'Bancolombia-592'!$A$1:$H$677,3,0)</f>
        <v>-7.1664225848858804E-5</v>
      </c>
      <c r="M668" s="24">
        <f>VLOOKUP($A668,'ByR-2'!$A$1:$H$1035,3,0)</f>
        <v>-7.1637013853080459E-5</v>
      </c>
    </row>
    <row r="669" spans="1:13" s="25" customFormat="1" ht="12">
      <c r="A669" s="23">
        <v>41210</v>
      </c>
      <c r="B669" s="24">
        <f>VLOOKUP(A669,'Afin - 47'!$A$1:$H$695,3,0)</f>
        <v>-1.039952050828117E-4</v>
      </c>
      <c r="C669" s="24">
        <f>VLOOKUP(A669,'Asesores vres-14'!$A$1:$H$1009,3,0)</f>
        <v>-4.8363140543204683E-5</v>
      </c>
      <c r="D669" s="24">
        <f>VLOOKUP(A669,'Asesores Vres-57'!$A$1:$H$987,3,0)</f>
        <v>-5.2088662640360599E-5</v>
      </c>
      <c r="E669" s="24">
        <f>VLOOKUP(A669,'Asesores Vres-58'!$A$1:$H$986,3,0)</f>
        <v>-4.9369624009248863E-5</v>
      </c>
      <c r="F669" s="24">
        <f>VLOOKUP($A669,'Helm-81'!$A$1:$H$697,3,0)</f>
        <v>-8.2325436383238066E-5</v>
      </c>
      <c r="G669" s="24">
        <f>VLOOKUP($A669,'Alianza-4'!$A$1:$H$1012,3,0)</f>
        <v>-6.8181304269562064E-5</v>
      </c>
      <c r="H669" s="24">
        <f>VLOOKUP($A669,'Serfinco-27'!$A$1:$H$1229,3,0)</f>
        <v>-1.0754107626296057E-4</v>
      </c>
      <c r="I669" s="24">
        <f>VLOOKUP($A669,'Correval-19677'!$A$1:$H$1070,3,0)</f>
        <v>-1.0845352666961478E-4</v>
      </c>
      <c r="J669" s="24">
        <f>VLOOKUP($A669,'Ultabursatil-392'!$A$1:$H$1545,3,0)</f>
        <v>-2.351938789085862E-5</v>
      </c>
      <c r="K669" s="24">
        <f>VLOOKUP($A669,'Corredores-5'!$A$1:$H$1257,3,0)</f>
        <v>-1.4044911119505271E-4</v>
      </c>
      <c r="L669" s="27">
        <f>VLOOKUP(A669,'Bancolombia-592'!$A$1:$H$677,3,0)</f>
        <v>-7.8580526389558728E-5</v>
      </c>
      <c r="M669" s="24">
        <f>VLOOKUP($A669,'ByR-2'!$A$1:$H$1035,3,0)</f>
        <v>-7.1635055265318039E-5</v>
      </c>
    </row>
    <row r="670" spans="1:13" s="25" customFormat="1" ht="12">
      <c r="A670" s="23">
        <v>41211</v>
      </c>
      <c r="B670" s="24">
        <f>VLOOKUP(A670,'Afin - 47'!$A$1:$H$695,3,0)</f>
        <v>-8.6798676070807164E-3</v>
      </c>
      <c r="C670" s="24">
        <f>VLOOKUP(A670,'Asesores vres-14'!$A$1:$H$1009,3,0)</f>
        <v>-2.2894187481056014E-3</v>
      </c>
      <c r="D670" s="24">
        <f>VLOOKUP(A670,'Asesores Vres-57'!$A$1:$H$987,3,0)</f>
        <v>-1.458440743984745E-3</v>
      </c>
      <c r="E670" s="24">
        <f>VLOOKUP(A670,'Asesores Vres-58'!$A$1:$H$986,3,0)</f>
        <v>3.0953738227575164E-3</v>
      </c>
      <c r="F670" s="24">
        <f>VLOOKUP($A670,'Helm-81'!$A$1:$H$697,3,0)</f>
        <v>-3.0569716431738162E-3</v>
      </c>
      <c r="G670" s="24">
        <f>VLOOKUP($A670,'Alianza-4'!$A$1:$H$1012,3,0)</f>
        <v>2.0953924464383205E-3</v>
      </c>
      <c r="H670" s="24">
        <f>VLOOKUP($A670,'Serfinco-27'!$A$1:$H$1229,3,0)</f>
        <v>2.0837686519920001E-3</v>
      </c>
      <c r="I670" s="24">
        <f>VLOOKUP($A670,'Correval-19677'!$A$1:$H$1070,3,0)</f>
        <v>1.0000643473883795E-3</v>
      </c>
      <c r="J670" s="24">
        <f>VLOOKUP($A670,'Ultabursatil-392'!$A$1:$H$1545,3,0)</f>
        <v>2.9264988806050924E-3</v>
      </c>
      <c r="K670" s="24">
        <f>VLOOKUP($A670,'Corredores-5'!$A$1:$H$1257,3,0)</f>
        <v>2.6421656093398704E-3</v>
      </c>
      <c r="L670" s="27">
        <f>VLOOKUP(A670,'Bancolombia-592'!$A$1:$H$677,3,0)</f>
        <v>2.1712967120573368E-3</v>
      </c>
      <c r="M670" s="24">
        <f>VLOOKUP($A670,'ByR-2'!$A$1:$H$1035,3,0)</f>
        <v>1.9787830680630249E-3</v>
      </c>
    </row>
    <row r="671" spans="1:13" s="25" customFormat="1" ht="12">
      <c r="A671" s="23">
        <v>41212</v>
      </c>
      <c r="B671" s="24">
        <f>VLOOKUP(A671,'Afin - 47'!$A$1:$H$695,3,0)</f>
        <v>3.0761405261530129E-3</v>
      </c>
      <c r="C671" s="24">
        <f>VLOOKUP(A671,'Asesores vres-14'!$A$1:$H$1009,3,0)</f>
        <v>-1.7235980500669077E-2</v>
      </c>
      <c r="D671" s="24">
        <f>VLOOKUP(A671,'Asesores Vres-57'!$A$1:$H$987,3,0)</f>
        <v>-1.7905477093610678E-2</v>
      </c>
      <c r="E671" s="24">
        <f>VLOOKUP(A671,'Asesores Vres-58'!$A$1:$H$986,3,0)</f>
        <v>-1.2108521988322893E-2</v>
      </c>
      <c r="F671" s="24">
        <f>VLOOKUP($A671,'Helm-81'!$A$1:$H$697,3,0)</f>
        <v>-3.3601881158805566E-2</v>
      </c>
      <c r="G671" s="24">
        <f>VLOOKUP($A671,'Alianza-4'!$A$1:$H$1012,3,0)</f>
        <v>-1.3335495931017297E-2</v>
      </c>
      <c r="H671" s="24">
        <f>VLOOKUP($A671,'Serfinco-27'!$A$1:$H$1229,3,0)</f>
        <v>-1.2156975708374413E-2</v>
      </c>
      <c r="I671" s="24">
        <f>VLOOKUP($A671,'Correval-19677'!$A$1:$H$1070,3,0)</f>
        <v>-9.6931867379644789E-3</v>
      </c>
      <c r="J671" s="24">
        <f>VLOOKUP($A671,'Ultabursatil-392'!$A$1:$H$1545,3,0)</f>
        <v>-9.4488931030367023E-3</v>
      </c>
      <c r="K671" s="24">
        <f>VLOOKUP($A671,'Corredores-5'!$A$1:$H$1257,3,0)</f>
        <v>-1.0383206174448155E-2</v>
      </c>
      <c r="L671" s="27">
        <f>VLOOKUP(A671,'Bancolombia-592'!$A$1:$H$677,3,0)</f>
        <v>-6.6472205226659606E-3</v>
      </c>
      <c r="M671" s="24">
        <f>VLOOKUP($A671,'ByR-2'!$A$1:$H$1035,3,0)</f>
        <v>-4.8009696108317693E-3</v>
      </c>
    </row>
    <row r="672" spans="1:13" s="25" customFormat="1" ht="12">
      <c r="A672" s="23">
        <v>41213</v>
      </c>
      <c r="B672" s="24">
        <f>VLOOKUP(A672,'Afin - 47'!$A$1:$H$695,3,0)</f>
        <v>-1.0698011648984764E-2</v>
      </c>
      <c r="C672" s="24">
        <f>VLOOKUP(A672,'Asesores vres-14'!$A$1:$H$1009,3,0)</f>
        <v>-6.2968087627343567E-3</v>
      </c>
      <c r="D672" s="24">
        <f>VLOOKUP(A672,'Asesores Vres-57'!$A$1:$H$987,3,0)</f>
        <v>-5.713447829968501E-3</v>
      </c>
      <c r="E672" s="24">
        <f>VLOOKUP(A672,'Asesores Vres-58'!$A$1:$H$986,3,0)</f>
        <v>-2.5866701790770953E-3</v>
      </c>
      <c r="F672" s="24">
        <f>VLOOKUP($A672,'Helm-81'!$A$1:$H$697,3,0)</f>
        <v>-2.6153711126143007E-3</v>
      </c>
      <c r="G672" s="24">
        <f>VLOOKUP($A672,'Alianza-4'!$A$1:$H$1012,3,0)</f>
        <v>-1.3851060081330995E-3</v>
      </c>
      <c r="H672" s="24">
        <f>VLOOKUP($A672,'Serfinco-27'!$A$1:$H$1229,3,0)</f>
        <v>-1.2394147286372463E-3</v>
      </c>
      <c r="I672" s="24">
        <f>VLOOKUP($A672,'Correval-19677'!$A$1:$H$1070,3,0)</f>
        <v>6.9949391885148332E-4</v>
      </c>
      <c r="J672" s="24">
        <f>VLOOKUP($A672,'Ultabursatil-392'!$A$1:$H$1545,3,0)</f>
        <v>-3.0757474849210783E-4</v>
      </c>
      <c r="K672" s="24">
        <f>VLOOKUP($A672,'Corredores-5'!$A$1:$H$1257,3,0)</f>
        <v>-1.0882366287906947E-3</v>
      </c>
      <c r="L672" s="27">
        <f>VLOOKUP(A672,'Bancolombia-592'!$A$1:$H$677,3,0)</f>
        <v>-6.8206958018755858E-3</v>
      </c>
      <c r="M672" s="24">
        <f>VLOOKUP($A672,'ByR-2'!$A$1:$H$1035,3,0)</f>
        <v>1.4061742266724064E-3</v>
      </c>
    </row>
    <row r="673" spans="1:13" s="25" customFormat="1" ht="12">
      <c r="A673" s="23">
        <v>41214</v>
      </c>
      <c r="B673" s="24">
        <f>VLOOKUP(A673,'Afin - 47'!$A$1:$H$695,3,0)</f>
        <v>-6.7404497790101766E-3</v>
      </c>
      <c r="C673" s="24">
        <f>VLOOKUP(A673,'Asesores vres-14'!$A$1:$H$1009,3,0)</f>
        <v>-1.648848784724774E-2</v>
      </c>
      <c r="D673" s="24">
        <f>VLOOKUP(A673,'Asesores Vres-57'!$A$1:$H$987,3,0)</f>
        <v>-1.7569493859349652E-2</v>
      </c>
      <c r="E673" s="24">
        <f>VLOOKUP(A673,'Asesores Vres-58'!$A$1:$H$986,3,0)</f>
        <v>-2.033985161603824E-2</v>
      </c>
      <c r="F673" s="24">
        <f>VLOOKUP($A673,'Helm-81'!$A$1:$H$697,3,0)</f>
        <v>-1.7488951480470988E-2</v>
      </c>
      <c r="G673" s="24">
        <f>VLOOKUP($A673,'Alianza-4'!$A$1:$H$1012,3,0)</f>
        <v>-2.0339564169746683E-2</v>
      </c>
      <c r="H673" s="24">
        <f>VLOOKUP($A673,'Serfinco-27'!$A$1:$H$1229,3,0)</f>
        <v>-2.0006996322845826E-2</v>
      </c>
      <c r="I673" s="24">
        <f>VLOOKUP($A673,'Correval-19677'!$A$1:$H$1070,3,0)</f>
        <v>-1.8846255194165908E-2</v>
      </c>
      <c r="J673" s="24">
        <f>VLOOKUP($A673,'Ultabursatil-392'!$A$1:$H$1545,3,0)</f>
        <v>-1.4332233168190369E-2</v>
      </c>
      <c r="K673" s="24">
        <f>VLOOKUP($A673,'Corredores-5'!$A$1:$H$1257,3,0)</f>
        <v>-1.9556154682719838E-2</v>
      </c>
      <c r="L673" s="27">
        <f>VLOOKUP(A673,'Bancolombia-592'!$A$1:$H$677,3,0)</f>
        <v>-2.1048335901518125E-2</v>
      </c>
      <c r="M673" s="24">
        <f>VLOOKUP($A673,'ByR-2'!$A$1:$H$1035,3,0)</f>
        <v>-1.9682535820024053E-2</v>
      </c>
    </row>
    <row r="674" spans="1:13" s="25" customFormat="1" ht="12">
      <c r="A674" s="23">
        <v>41215</v>
      </c>
      <c r="B674" s="24">
        <f>VLOOKUP(A674,'Afin - 47'!$A$1:$H$695,3,0)</f>
        <v>-1.3217765922689874E-2</v>
      </c>
      <c r="C674" s="24">
        <f>VLOOKUP(A674,'Asesores vres-14'!$A$1:$H$1009,3,0)</f>
        <v>-1.0340883849804802E-2</v>
      </c>
      <c r="D674" s="24">
        <f>VLOOKUP(A674,'Asesores Vres-57'!$A$1:$H$987,3,0)</f>
        <v>-1.0143261778640023E-2</v>
      </c>
      <c r="E674" s="24">
        <f>VLOOKUP(A674,'Asesores Vres-58'!$A$1:$H$986,3,0)</f>
        <v>-9.6385169823529487E-3</v>
      </c>
      <c r="F674" s="24">
        <f>VLOOKUP($A674,'Helm-81'!$A$1:$H$697,3,0)</f>
        <v>-7.0795266100510158E-3</v>
      </c>
      <c r="G674" s="24">
        <f>VLOOKUP($A674,'Alianza-4'!$A$1:$H$1012,3,0)</f>
        <v>-1.0224792111299922E-2</v>
      </c>
      <c r="H674" s="24">
        <f>VLOOKUP($A674,'Serfinco-27'!$A$1:$H$1229,3,0)</f>
        <v>-1.0321664455313165E-2</v>
      </c>
      <c r="I674" s="24">
        <f>VLOOKUP($A674,'Correval-19677'!$A$1:$H$1070,3,0)</f>
        <v>-7.7168464393288254E-3</v>
      </c>
      <c r="J674" s="24">
        <f>VLOOKUP($A674,'Ultabursatil-392'!$A$1:$H$1545,3,0)</f>
        <v>-1.0003054112732893E-2</v>
      </c>
      <c r="K674" s="24">
        <f>VLOOKUP($A674,'Corredores-5'!$A$1:$H$1257,3,0)</f>
        <v>-1.0100034451098965E-2</v>
      </c>
      <c r="L674" s="27">
        <f>VLOOKUP(A674,'Bancolombia-592'!$A$1:$H$677,3,0)</f>
        <v>-1.2375144417173627E-2</v>
      </c>
      <c r="M674" s="24">
        <f>VLOOKUP($A674,'ByR-2'!$A$1:$H$1035,3,0)</f>
        <v>-1.3151611366887472E-2</v>
      </c>
    </row>
    <row r="675" spans="1:13" s="25" customFormat="1" ht="12">
      <c r="A675" s="23">
        <v>41216</v>
      </c>
      <c r="B675" s="24">
        <f>VLOOKUP(A675,'Afin - 47'!$A$1:$H$695,3,0)</f>
        <v>-1.0280917216779988E-4</v>
      </c>
      <c r="C675" s="24">
        <f>VLOOKUP(A675,'Asesores vres-14'!$A$1:$H$1009,3,0)</f>
        <v>-4.840614484146905E-5</v>
      </c>
      <c r="D675" s="24">
        <f>VLOOKUP(A675,'Asesores Vres-57'!$A$1:$H$987,3,0)</f>
        <v>-5.1750664272394243E-5</v>
      </c>
      <c r="E675" s="24">
        <f>VLOOKUP(A675,'Asesores Vres-58'!$A$1:$H$986,3,0)</f>
        <v>-4.8956798273533434E-5</v>
      </c>
      <c r="F675" s="24">
        <f>VLOOKUP($A675,'Helm-81'!$A$1:$H$697,3,0)</f>
        <v>-7.8350205493709146E-5</v>
      </c>
      <c r="G675" s="24">
        <f>VLOOKUP($A675,'Alianza-4'!$A$1:$H$1012,3,0)</f>
        <v>-6.637344440014297E-5</v>
      </c>
      <c r="H675" s="24">
        <f>VLOOKUP($A675,'Serfinco-27'!$A$1:$H$1229,3,0)</f>
        <v>-1.0797578892782972E-4</v>
      </c>
      <c r="I675" s="24">
        <f>VLOOKUP($A675,'Correval-19677'!$A$1:$H$1070,3,0)</f>
        <v>-8.3529350098509041E-5</v>
      </c>
      <c r="J675" s="24">
        <f>VLOOKUP($A675,'Ultabursatil-392'!$A$1:$H$1545,3,0)</f>
        <v>-6.5213777496313452E-5</v>
      </c>
      <c r="K675" s="24">
        <f>VLOOKUP($A675,'Corredores-5'!$A$1:$H$1257,3,0)</f>
        <v>-1.0979019422152731E-4</v>
      </c>
      <c r="L675" s="27">
        <f>VLOOKUP(A675,'Bancolombia-592'!$A$1:$H$677,3,0)</f>
        <v>-6.5583215477864418E-5</v>
      </c>
      <c r="M675" s="24">
        <f>VLOOKUP($A675,'ByR-2'!$A$1:$H$1035,3,0)</f>
        <v>-7.8628637474028256E-5</v>
      </c>
    </row>
    <row r="676" spans="1:13" s="25" customFormat="1" ht="12">
      <c r="A676" s="23">
        <v>41217</v>
      </c>
      <c r="B676" s="24">
        <f>VLOOKUP(A676,'Afin - 47'!$A$1:$H$695,3,0)</f>
        <v>-1.0280907873561106E-4</v>
      </c>
      <c r="C676" s="24">
        <f>VLOOKUP(A676,'Asesores vres-14'!$A$1:$H$1009,3,0)</f>
        <v>-4.840615924710574E-5</v>
      </c>
      <c r="D676" s="24">
        <f>VLOOKUP(A676,'Asesores Vres-57'!$A$1:$H$987,3,0)</f>
        <v>-5.1750601251117738E-5</v>
      </c>
      <c r="E676" s="24">
        <f>VLOOKUP(A676,'Asesores Vres-58'!$A$1:$H$986,3,0)</f>
        <v>-4.8956880918994309E-5</v>
      </c>
      <c r="F676" s="24">
        <f>VLOOKUP($A676,'Helm-81'!$A$1:$H$697,3,0)</f>
        <v>-7.8345244414551786E-5</v>
      </c>
      <c r="G676" s="24">
        <f>VLOOKUP($A676,'Alianza-4'!$A$1:$H$1012,3,0)</f>
        <v>-6.6372305751549696E-5</v>
      </c>
      <c r="H676" s="24">
        <f>VLOOKUP($A676,'Serfinco-27'!$A$1:$H$1229,3,0)</f>
        <v>-1.0797584447681573E-4</v>
      </c>
      <c r="I676" s="24">
        <f>VLOOKUP($A676,'Correval-19677'!$A$1:$H$1070,3,0)</f>
        <v>-8.3523601387695698E-5</v>
      </c>
      <c r="J676" s="24">
        <f>VLOOKUP($A676,'Ultabursatil-392'!$A$1:$H$1545,3,0)</f>
        <v>-6.5206291843357043E-5</v>
      </c>
      <c r="K676" s="24">
        <f>VLOOKUP($A676,'Corredores-5'!$A$1:$H$1257,3,0)</f>
        <v>-1.4033823527685862E-4</v>
      </c>
      <c r="L676" s="27">
        <f>VLOOKUP(A676,'Bancolombia-592'!$A$1:$H$677,3,0)</f>
        <v>-6.5582082417767513E-5</v>
      </c>
      <c r="M676" s="24">
        <f>VLOOKUP($A676,'ByR-2'!$A$1:$H$1035,3,0)</f>
        <v>-7.8628060203332059E-5</v>
      </c>
    </row>
    <row r="677" spans="1:13" s="25" customFormat="1" ht="12">
      <c r="A677" s="23">
        <v>41218</v>
      </c>
      <c r="B677" s="24">
        <f>VLOOKUP(A677,'Afin - 47'!$A$1:$H$695,3,0)</f>
        <v>-3.3476493790808343E-3</v>
      </c>
      <c r="C677" s="24">
        <f>VLOOKUP(A677,'Asesores vres-14'!$A$1:$H$1009,3,0)</f>
        <v>-4.8406173541673731E-5</v>
      </c>
      <c r="D677" s="24">
        <f>VLOOKUP(A677,'Asesores Vres-57'!$A$1:$H$987,3,0)</f>
        <v>-5.1750682367187431E-5</v>
      </c>
      <c r="E677" s="24">
        <f>VLOOKUP(A677,'Asesores Vres-58'!$A$1:$H$986,3,0)</f>
        <v>-4.8956963459068979E-5</v>
      </c>
      <c r="F677" s="24">
        <f>VLOOKUP($A677,'Helm-81'!$A$1:$H$697,3,0)</f>
        <v>-7.8340281688199485E-5</v>
      </c>
      <c r="G677" s="24">
        <f>VLOOKUP($A677,'Alianza-4'!$A$1:$H$1012,3,0)</f>
        <v>-6.6371166584313528E-5</v>
      </c>
      <c r="H677" s="24">
        <f>VLOOKUP($A677,'Serfinco-27'!$A$1:$H$1229,3,0)</f>
        <v>-1.0797576656792921E-4</v>
      </c>
      <c r="I677" s="24">
        <f>VLOOKUP($A677,'Correval-19677'!$A$1:$H$1070,3,0)</f>
        <v>-8.3517977295298853E-5</v>
      </c>
      <c r="J677" s="24">
        <f>VLOOKUP($A677,'Ultabursatil-392'!$A$1:$H$1545,3,0)</f>
        <v>-6.5199951921554816E-5</v>
      </c>
      <c r="K677" s="24">
        <f>VLOOKUP($A677,'Corredores-5'!$A$1:$H$1257,3,0)</f>
        <v>-1.403234063632514E-4</v>
      </c>
      <c r="L677" s="27">
        <f>VLOOKUP(A677,'Bancolombia-592'!$A$1:$H$677,3,0)</f>
        <v>-6.805260089039669E-5</v>
      </c>
      <c r="M677" s="24">
        <f>VLOOKUP($A677,'ByR-2'!$A$1:$H$1035,3,0)</f>
        <v>-7.8627482310452893E-5</v>
      </c>
    </row>
    <row r="678" spans="1:13" s="25" customFormat="1" ht="12">
      <c r="A678" s="23">
        <v>41219</v>
      </c>
      <c r="B678" s="24">
        <f>VLOOKUP(A678,'Afin - 47'!$A$1:$H$695,3,0)</f>
        <v>-6.9985551647478621E-3</v>
      </c>
      <c r="C678" s="24">
        <f>VLOOKUP(A678,'Asesores vres-14'!$A$1:$H$1009,3,0)</f>
        <v>-3.4453846772779717E-3</v>
      </c>
      <c r="D678" s="24">
        <f>VLOOKUP(A678,'Asesores Vres-57'!$A$1:$H$987,3,0)</f>
        <v>-4.3802246981669074E-3</v>
      </c>
      <c r="E678" s="24">
        <f>VLOOKUP(A678,'Asesores Vres-58'!$A$1:$H$986,3,0)</f>
        <v>-6.5858399333260688E-3</v>
      </c>
      <c r="F678" s="24">
        <f>VLOOKUP($A678,'Helm-81'!$A$1:$H$697,3,0)</f>
        <v>-1.0843474376727226E-2</v>
      </c>
      <c r="G678" s="24">
        <f>VLOOKUP($A678,'Alianza-4'!$A$1:$H$1012,3,0)</f>
        <v>-6.8779323137646885E-3</v>
      </c>
      <c r="H678" s="24">
        <f>VLOOKUP($A678,'Serfinco-27'!$A$1:$H$1229,3,0)</f>
        <v>-5.5292321087929046E-3</v>
      </c>
      <c r="I678" s="24">
        <f>VLOOKUP($A678,'Correval-19677'!$A$1:$H$1070,3,0)</f>
        <v>-6.2856818374268601E-3</v>
      </c>
      <c r="J678" s="24">
        <f>VLOOKUP($A678,'Ultabursatil-392'!$A$1:$H$1545,3,0)</f>
        <v>-4.819614196332059E-3</v>
      </c>
      <c r="K678" s="24">
        <f>VLOOKUP($A678,'Corredores-5'!$A$1:$H$1257,3,0)</f>
        <v>-5.5779861631218685E-3</v>
      </c>
      <c r="L678" s="27">
        <f>VLOOKUP(A678,'Bancolombia-592'!$A$1:$H$677,3,0)</f>
        <v>-3.7600924869053958E-3</v>
      </c>
      <c r="M678" s="24">
        <f>VLOOKUP($A678,'ByR-2'!$A$1:$H$1035,3,0)</f>
        <v>-6.1778576981795187E-3</v>
      </c>
    </row>
    <row r="679" spans="1:13" s="25" customFormat="1" ht="12">
      <c r="A679" s="23">
        <v>41220</v>
      </c>
      <c r="B679" s="24">
        <f>VLOOKUP(A679,'Afin - 47'!$A$1:$H$695,3,0)</f>
        <v>-2.0611795510828663E-2</v>
      </c>
      <c r="C679" s="24">
        <f>VLOOKUP(A679,'Asesores vres-14'!$A$1:$H$1009,3,0)</f>
        <v>-2.5638105392830113E-2</v>
      </c>
      <c r="D679" s="24">
        <f>VLOOKUP(A679,'Asesores Vres-57'!$A$1:$H$987,3,0)</f>
        <v>-2.5097665542716637E-2</v>
      </c>
      <c r="E679" s="24">
        <f>VLOOKUP(A679,'Asesores Vres-58'!$A$1:$H$986,3,0)</f>
        <v>-2.4120209907759163E-2</v>
      </c>
      <c r="F679" s="24">
        <f>VLOOKUP($A679,'Helm-81'!$A$1:$H$697,3,0)</f>
        <v>-1.4887670277001025E-2</v>
      </c>
      <c r="G679" s="24">
        <f>VLOOKUP($A679,'Alianza-4'!$A$1:$H$1012,3,0)</f>
        <v>-2.3751099263036229E-2</v>
      </c>
      <c r="H679" s="24">
        <f>VLOOKUP($A679,'Serfinco-27'!$A$1:$H$1229,3,0)</f>
        <v>-2.2561807469942689E-2</v>
      </c>
      <c r="I679" s="24">
        <f>VLOOKUP($A679,'Correval-19677'!$A$1:$H$1070,3,0)</f>
        <v>-2.1844254511250809E-2</v>
      </c>
      <c r="J679" s="24">
        <f>VLOOKUP($A679,'Ultabursatil-392'!$A$1:$H$1545,3,0)</f>
        <v>-1.330395474429928E-2</v>
      </c>
      <c r="K679" s="24">
        <f>VLOOKUP($A679,'Corredores-5'!$A$1:$H$1257,3,0)</f>
        <v>-2.3319838151564954E-2</v>
      </c>
      <c r="L679" s="27">
        <f>VLOOKUP(A679,'Bancolombia-592'!$A$1:$H$677,3,0)</f>
        <v>-2.3279647293025542E-2</v>
      </c>
      <c r="M679" s="24">
        <f>VLOOKUP($A679,'ByR-2'!$A$1:$H$1035,3,0)</f>
        <v>-3.0358250907010113E-2</v>
      </c>
    </row>
    <row r="680" spans="1:13" s="25" customFormat="1" ht="12">
      <c r="A680" s="23">
        <v>41221</v>
      </c>
      <c r="B680" s="24">
        <f>VLOOKUP(A680,'Afin - 47'!$A$1:$H$695,3,0)</f>
        <v>1.9522597868253107E-2</v>
      </c>
      <c r="C680" s="24">
        <f>VLOOKUP(A680,'Asesores vres-14'!$A$1:$H$1009,3,0)</f>
        <v>2.4251574750896423E-2</v>
      </c>
      <c r="D680" s="24">
        <f>VLOOKUP(A680,'Asesores Vres-57'!$A$1:$H$987,3,0)</f>
        <v>2.4580550043939445E-2</v>
      </c>
      <c r="E680" s="24">
        <f>VLOOKUP(A680,'Asesores Vres-58'!$A$1:$H$986,3,0)</f>
        <v>2.634904577485625E-2</v>
      </c>
      <c r="F680" s="24">
        <f>VLOOKUP($A680,'Helm-81'!$A$1:$H$697,3,0)</f>
        <v>2.3389819603326263E-2</v>
      </c>
      <c r="G680" s="24">
        <f>VLOOKUP($A680,'Alianza-4'!$A$1:$H$1012,3,0)</f>
        <v>2.5391836693375996E-2</v>
      </c>
      <c r="H680" s="24">
        <f>VLOOKUP($A680,'Serfinco-27'!$A$1:$H$1229,3,0)</f>
        <v>2.7695167306614248E-2</v>
      </c>
      <c r="I680" s="24">
        <f>VLOOKUP($A680,'Correval-19677'!$A$1:$H$1070,3,0)</f>
        <v>2.2243558534685019E-2</v>
      </c>
      <c r="J680" s="24">
        <f>VLOOKUP($A680,'Ultabursatil-392'!$A$1:$H$1545,3,0)</f>
        <v>1.5585963464249635E-2</v>
      </c>
      <c r="K680" s="24">
        <f>VLOOKUP($A680,'Corredores-5'!$A$1:$H$1257,3,0)</f>
        <v>2.5780206773070538E-2</v>
      </c>
      <c r="L680" s="27">
        <f>VLOOKUP(A680,'Bancolombia-592'!$A$1:$H$677,3,0)</f>
        <v>2.9511236934363666E-2</v>
      </c>
      <c r="M680" s="24">
        <f>VLOOKUP($A680,'ByR-2'!$A$1:$H$1035,3,0)</f>
        <v>3.1245188421060943E-2</v>
      </c>
    </row>
    <row r="681" spans="1:13" s="25" customFormat="1" ht="12">
      <c r="A681" s="23">
        <v>41222</v>
      </c>
      <c r="B681" s="24">
        <f>VLOOKUP(A681,'Afin - 47'!$A$1:$H$695,3,0)</f>
        <v>4.0526161018512672E-3</v>
      </c>
      <c r="C681" s="24">
        <f>VLOOKUP(A681,'Asesores vres-14'!$A$1:$H$1009,3,0)</f>
        <v>-1.5356194454805192E-3</v>
      </c>
      <c r="D681" s="24">
        <f>VLOOKUP(A681,'Asesores Vres-57'!$A$1:$H$987,3,0)</f>
        <v>-1.9580036198624004E-3</v>
      </c>
      <c r="E681" s="24">
        <f>VLOOKUP(A681,'Asesores Vres-58'!$A$1:$H$986,3,0)</f>
        <v>2.4501603677062321E-3</v>
      </c>
      <c r="F681" s="24">
        <f>VLOOKUP($A681,'Helm-81'!$A$1:$H$697,3,0)</f>
        <v>-1.2426297115431487E-2</v>
      </c>
      <c r="G681" s="24">
        <f>VLOOKUP($A681,'Alianza-4'!$A$1:$H$1012,3,0)</f>
        <v>4.0757628759587605E-3</v>
      </c>
      <c r="H681" s="24">
        <f>VLOOKUP($A681,'Serfinco-27'!$A$1:$H$1229,3,0)</f>
        <v>8.1509288360166938E-4</v>
      </c>
      <c r="I681" s="24">
        <f>VLOOKUP($A681,'Correval-19677'!$A$1:$H$1070,3,0)</f>
        <v>2.1812974007923052E-3</v>
      </c>
      <c r="J681" s="24">
        <f>VLOOKUP($A681,'Ultabursatil-392'!$A$1:$H$1545,3,0)</f>
        <v>3.6455842195965756E-3</v>
      </c>
      <c r="K681" s="24">
        <f>VLOOKUP($A681,'Corredores-5'!$A$1:$H$1257,3,0)</f>
        <v>1.1420377138152253E-3</v>
      </c>
      <c r="L681" s="27">
        <f>VLOOKUP(A681,'Bancolombia-592'!$A$1:$H$677,3,0)</f>
        <v>5.0345073523339308E-3</v>
      </c>
      <c r="M681" s="24">
        <f>VLOOKUP($A681,'ByR-2'!$A$1:$H$1035,3,0)</f>
        <v>2.6685690399706678E-3</v>
      </c>
    </row>
    <row r="682" spans="1:13" s="25" customFormat="1" ht="12">
      <c r="A682" s="23">
        <v>41223</v>
      </c>
      <c r="B682" s="24">
        <f>VLOOKUP(A682,'Afin - 47'!$A$1:$H$695,3,0)</f>
        <v>-1.0123979716994302E-4</v>
      </c>
      <c r="C682" s="24">
        <f>VLOOKUP(A682,'Asesores vres-14'!$A$1:$H$1009,3,0)</f>
        <v>-4.8123693207404015E-5</v>
      </c>
      <c r="D682" s="24">
        <f>VLOOKUP(A682,'Asesores Vres-57'!$A$1:$H$987,3,0)</f>
        <v>-5.2121733312203852E-5</v>
      </c>
      <c r="E682" s="24">
        <f>VLOOKUP(A682,'Asesores Vres-58'!$A$1:$H$986,3,0)</f>
        <v>-5.2932718813861509E-5</v>
      </c>
      <c r="F682" s="24">
        <f>VLOOKUP($A682,'Helm-81'!$A$1:$H$697,3,0)</f>
        <v>-9.4023454849182344E-5</v>
      </c>
      <c r="G682" s="24">
        <f>VLOOKUP($A682,'Alianza-4'!$A$1:$H$1012,3,0)</f>
        <v>-6.6641478125595662E-5</v>
      </c>
      <c r="H682" s="24">
        <f>VLOOKUP($A682,'Serfinco-27'!$A$1:$H$1229,3,0)</f>
        <v>-1.0745725926221723E-4</v>
      </c>
      <c r="I682" s="24">
        <f>VLOOKUP($A682,'Correval-19677'!$A$1:$H$1070,3,0)</f>
        <v>-9.4693028863169202E-5</v>
      </c>
      <c r="J682" s="24">
        <f>VLOOKUP($A682,'Ultabursatil-392'!$A$1:$H$1545,3,0)</f>
        <v>-3.321786080016598E-5</v>
      </c>
      <c r="K682" s="24">
        <f>VLOOKUP($A682,'Corredores-5'!$A$1:$H$1257,3,0)</f>
        <v>-1.1843775275097516E-4</v>
      </c>
      <c r="L682" s="27">
        <f>VLOOKUP(A682,'Bancolombia-592'!$A$1:$H$677,3,0)</f>
        <v>-6.7926575879800958E-5</v>
      </c>
      <c r="M682" s="24">
        <f>VLOOKUP($A682,'ByR-2'!$A$1:$H$1035,3,0)</f>
        <v>-7.0172999328470891E-5</v>
      </c>
    </row>
    <row r="683" spans="1:13" s="25" customFormat="1" ht="12">
      <c r="A683" s="23">
        <v>41224</v>
      </c>
      <c r="B683" s="24">
        <f>VLOOKUP(A683,'Afin - 47'!$A$1:$H$695,3,0)</f>
        <v>-1.0123977316687613E-4</v>
      </c>
      <c r="C683" s="24">
        <f>VLOOKUP(A683,'Asesores vres-14'!$A$1:$H$1009,3,0)</f>
        <v>-4.8123739313854779E-5</v>
      </c>
      <c r="D683" s="24">
        <f>VLOOKUP(A683,'Asesores Vres-57'!$A$1:$H$987,3,0)</f>
        <v>-5.2121760506160072E-5</v>
      </c>
      <c r="E683" s="24">
        <f>VLOOKUP(A683,'Asesores Vres-58'!$A$1:$H$986,3,0)</f>
        <v>-5.2933006914735504E-5</v>
      </c>
      <c r="F683" s="24">
        <f>VLOOKUP($A683,'Helm-81'!$A$1:$H$697,3,0)</f>
        <v>-9.4021955493084312E-5</v>
      </c>
      <c r="G683" s="24">
        <f>VLOOKUP($A683,'Alianza-4'!$A$1:$H$1012,3,0)</f>
        <v>-6.664046325764447E-5</v>
      </c>
      <c r="H683" s="24">
        <f>VLOOKUP($A683,'Serfinco-27'!$A$1:$H$1229,3,0)</f>
        <v>-1.0745722603917723E-4</v>
      </c>
      <c r="I683" s="24">
        <f>VLOOKUP($A683,'Correval-19677'!$A$1:$H$1070,3,0)</f>
        <v>-9.4688386163407592E-5</v>
      </c>
      <c r="J683" s="24">
        <f>VLOOKUP($A683,'Ultabursatil-392'!$A$1:$H$1545,3,0)</f>
        <v>-3.3205558138985053E-5</v>
      </c>
      <c r="K683" s="24">
        <f>VLOOKUP($A683,'Corredores-5'!$A$1:$H$1257,3,0)</f>
        <v>-1.4194540220129447E-4</v>
      </c>
      <c r="L683" s="27">
        <f>VLOOKUP(A683,'Bancolombia-592'!$A$1:$H$677,3,0)</f>
        <v>-6.7925534279472726E-5</v>
      </c>
      <c r="M683" s="24">
        <f>VLOOKUP($A683,'ByR-2'!$A$1:$H$1035,3,0)</f>
        <v>-7.0170660675981562E-5</v>
      </c>
    </row>
    <row r="684" spans="1:13" s="25" customFormat="1" ht="12">
      <c r="A684" s="23">
        <v>41225</v>
      </c>
      <c r="B684" s="24">
        <f>VLOOKUP(A684,'Afin - 47'!$A$1:$H$695,3,0)</f>
        <v>-1.918664515020989E-3</v>
      </c>
      <c r="C684" s="24">
        <f>VLOOKUP(A684,'Asesores vres-14'!$A$1:$H$1009,3,0)</f>
        <v>-4.8123709648671783E-5</v>
      </c>
      <c r="D684" s="24">
        <f>VLOOKUP(A684,'Asesores Vres-57'!$A$1:$H$987,3,0)</f>
        <v>-5.2121787563020602E-5</v>
      </c>
      <c r="E684" s="24">
        <f>VLOOKUP(A684,'Asesores Vres-58'!$A$1:$H$986,3,0)</f>
        <v>-5.2933294913035524E-5</v>
      </c>
      <c r="F684" s="24">
        <f>VLOOKUP($A684,'Helm-81'!$A$1:$H$697,3,0)</f>
        <v>-9.4020454882403606E-5</v>
      </c>
      <c r="G684" s="24">
        <f>VLOOKUP($A684,'Alianza-4'!$A$1:$H$1012,3,0)</f>
        <v>-6.6639348679401605E-5</v>
      </c>
      <c r="H684" s="24">
        <f>VLOOKUP($A684,'Serfinco-27'!$A$1:$H$1229,3,0)</f>
        <v>-1.0745702987553533E-4</v>
      </c>
      <c r="I684" s="24">
        <f>VLOOKUP($A684,'Correval-19677'!$A$1:$H$1070,3,0)</f>
        <v>-9.4684949802575745E-5</v>
      </c>
      <c r="J684" s="24">
        <f>VLOOKUP($A684,'Ultabursatil-392'!$A$1:$H$1545,3,0)</f>
        <v>-3.3193166014262706E-5</v>
      </c>
      <c r="K684" s="24">
        <f>VLOOKUP($A684,'Corredores-5'!$A$1:$H$1257,3,0)</f>
        <v>-1.4193067903408348E-4</v>
      </c>
      <c r="L684" s="27">
        <f>VLOOKUP(A684,'Bancolombia-592'!$A$1:$H$677,3,0)</f>
        <v>-7.5594287679479788E-5</v>
      </c>
      <c r="M684" s="24">
        <f>VLOOKUP($A684,'ByR-2'!$A$1:$H$1035,3,0)</f>
        <v>-7.0168215145442108E-5</v>
      </c>
    </row>
    <row r="685" spans="1:13" s="25" customFormat="1" ht="12">
      <c r="A685" s="23">
        <v>41226</v>
      </c>
      <c r="B685" s="24">
        <f>VLOOKUP(A685,'Afin - 47'!$A$1:$H$695,3,0)</f>
        <v>-1.1013768955275576E-2</v>
      </c>
      <c r="C685" s="24">
        <f>VLOOKUP(A685,'Asesores vres-14'!$A$1:$H$1009,3,0)</f>
        <v>-1.0441171284336109E-2</v>
      </c>
      <c r="D685" s="24">
        <f>VLOOKUP(A685,'Asesores Vres-57'!$A$1:$H$987,3,0)</f>
        <v>-8.5012978706065015E-3</v>
      </c>
      <c r="E685" s="24">
        <f>VLOOKUP(A685,'Asesores Vres-58'!$A$1:$H$986,3,0)</f>
        <v>-3.5061722153289631E-3</v>
      </c>
      <c r="F685" s="24">
        <f>VLOOKUP($A685,'Helm-81'!$A$1:$H$697,3,0)</f>
        <v>-5.7108569053970909E-3</v>
      </c>
      <c r="G685" s="24">
        <f>VLOOKUP($A685,'Alianza-4'!$A$1:$H$1012,3,0)</f>
        <v>-3.8018023276436101E-3</v>
      </c>
      <c r="H685" s="24">
        <f>VLOOKUP($A685,'Serfinco-27'!$A$1:$H$1229,3,0)</f>
        <v>-5.7998399215982771E-3</v>
      </c>
      <c r="I685" s="24">
        <f>VLOOKUP($A685,'Correval-19677'!$A$1:$H$1070,3,0)</f>
        <v>-4.1502446594291892E-3</v>
      </c>
      <c r="J685" s="24">
        <f>VLOOKUP($A685,'Ultabursatil-392'!$A$1:$H$1545,3,0)</f>
        <v>-2.919900140302844E-3</v>
      </c>
      <c r="K685" s="24">
        <f>VLOOKUP($A685,'Corredores-5'!$A$1:$H$1257,3,0)</f>
        <v>-6.813975984295631E-3</v>
      </c>
      <c r="L685" s="27">
        <f>VLOOKUP(A685,'Bancolombia-592'!$A$1:$H$677,3,0)</f>
        <v>-4.6691841989270023E-3</v>
      </c>
      <c r="M685" s="24">
        <f>VLOOKUP($A685,'ByR-2'!$A$1:$H$1035,3,0)</f>
        <v>-1.2737782628822273E-2</v>
      </c>
    </row>
    <row r="686" spans="1:13" s="25" customFormat="1" ht="12">
      <c r="A686" s="23">
        <v>41227</v>
      </c>
      <c r="B686" s="24">
        <f>VLOOKUP(A686,'Afin - 47'!$A$1:$H$695,3,0)</f>
        <v>-5.8837416081056479E-3</v>
      </c>
      <c r="C686" s="24">
        <f>VLOOKUP(A686,'Asesores vres-14'!$A$1:$H$1009,3,0)</f>
        <v>-8.9714191116480064E-3</v>
      </c>
      <c r="D686" s="24">
        <f>VLOOKUP(A686,'Asesores Vres-57'!$A$1:$H$987,3,0)</f>
        <v>-8.4486174513966807E-3</v>
      </c>
      <c r="E686" s="24">
        <f>VLOOKUP(A686,'Asesores Vres-58'!$A$1:$H$986,3,0)</f>
        <v>-6.7158301430055769E-3</v>
      </c>
      <c r="F686" s="24">
        <f>VLOOKUP($A686,'Helm-81'!$A$1:$H$697,3,0)</f>
        <v>-3.4543280497423266E-3</v>
      </c>
      <c r="G686" s="24">
        <f>VLOOKUP($A686,'Alianza-4'!$A$1:$H$1012,3,0)</f>
        <v>-5.7323439636087319E-3</v>
      </c>
      <c r="H686" s="24">
        <f>VLOOKUP($A686,'Serfinco-27'!$A$1:$H$1229,3,0)</f>
        <v>-4.8450461114149957E-3</v>
      </c>
      <c r="I686" s="24">
        <f>VLOOKUP($A686,'Correval-19677'!$A$1:$H$1070,3,0)</f>
        <v>-5.2931672577395672E-3</v>
      </c>
      <c r="J686" s="24">
        <f>VLOOKUP($A686,'Ultabursatil-392'!$A$1:$H$1545,3,0)</f>
        <v>-2.3865169034536214E-3</v>
      </c>
      <c r="K686" s="24">
        <f>VLOOKUP($A686,'Corredores-5'!$A$1:$H$1257,3,0)</f>
        <v>-4.4219190284331316E-3</v>
      </c>
      <c r="L686" s="27">
        <f>VLOOKUP(A686,'Bancolombia-592'!$A$1:$H$677,3,0)</f>
        <v>-9.2011839921870599E-3</v>
      </c>
      <c r="M686" s="24">
        <f>VLOOKUP($A686,'ByR-2'!$A$1:$H$1035,3,0)</f>
        <v>-5.5153600575518673E-3</v>
      </c>
    </row>
    <row r="687" spans="1:13" s="25" customFormat="1" ht="12">
      <c r="A687" s="23">
        <v>41228</v>
      </c>
      <c r="B687" s="24">
        <f>VLOOKUP(A687,'Afin - 47'!$A$1:$H$695,3,0)</f>
        <v>-2.156090808851725E-3</v>
      </c>
      <c r="C687" s="24">
        <f>VLOOKUP(A687,'Asesores vres-14'!$A$1:$H$1009,3,0)</f>
        <v>1.1704196201580929E-2</v>
      </c>
      <c r="D687" s="24">
        <f>VLOOKUP(A687,'Asesores Vres-57'!$A$1:$H$987,3,0)</f>
        <v>1.0509090424431811E-2</v>
      </c>
      <c r="E687" s="24">
        <f>VLOOKUP(A687,'Asesores Vres-58'!$A$1:$H$986,3,0)</f>
        <v>6.3910226662337076E-3</v>
      </c>
      <c r="F687" s="24">
        <f>VLOOKUP($A687,'Helm-81'!$A$1:$H$697,3,0)</f>
        <v>1.3972566089587074E-2</v>
      </c>
      <c r="G687" s="24">
        <f>VLOOKUP($A687,'Alianza-4'!$A$1:$H$1012,3,0)</f>
        <v>4.8719807627144399E-3</v>
      </c>
      <c r="H687" s="24">
        <f>VLOOKUP($A687,'Serfinco-27'!$A$1:$H$1229,3,0)</f>
        <v>5.2328532611279465E-3</v>
      </c>
      <c r="I687" s="24">
        <f>VLOOKUP($A687,'Correval-19677'!$A$1:$H$1070,3,0)</f>
        <v>6.0710793713768261E-3</v>
      </c>
      <c r="J687" s="24">
        <f>VLOOKUP($A687,'Ultabursatil-392'!$A$1:$H$1545,3,0)</f>
        <v>6.1730368719752696E-3</v>
      </c>
      <c r="K687" s="24">
        <f>VLOOKUP($A687,'Corredores-5'!$A$1:$H$1257,3,0)</f>
        <v>7.2434788486126786E-3</v>
      </c>
      <c r="L687" s="27">
        <f>VLOOKUP(A687,'Bancolombia-592'!$A$1:$H$677,3,0)</f>
        <v>5.7635814299579436E-3</v>
      </c>
      <c r="M687" s="24">
        <f>VLOOKUP($A687,'ByR-2'!$A$1:$H$1035,3,0)</f>
        <v>5.2726481061701478E-3</v>
      </c>
    </row>
    <row r="688" spans="1:13" s="25" customFormat="1" ht="12">
      <c r="A688" s="23">
        <v>41229</v>
      </c>
      <c r="B688" s="24">
        <f>VLOOKUP(A688,'Afin - 47'!$A$1:$H$695,3,0)</f>
        <v>2.3025978523528545E-3</v>
      </c>
      <c r="C688" s="24">
        <f>VLOOKUP(A688,'Asesores vres-14'!$A$1:$H$1009,3,0)</f>
        <v>-9.9308930104133764E-3</v>
      </c>
      <c r="D688" s="24">
        <f>VLOOKUP(A688,'Asesores Vres-57'!$A$1:$H$987,3,0)</f>
        <v>-6.5312145593358871E-3</v>
      </c>
      <c r="E688" s="24">
        <f>VLOOKUP(A688,'Asesores Vres-58'!$A$1:$H$986,3,0)</f>
        <v>-1.3701163253334086E-3</v>
      </c>
      <c r="F688" s="24">
        <f>VLOOKUP($A688,'Helm-81'!$A$1:$H$697,3,0)</f>
        <v>6.6538747223640372E-3</v>
      </c>
      <c r="G688" s="24">
        <f>VLOOKUP($A688,'Alianza-4'!$A$1:$H$1012,3,0)</f>
        <v>5.084272716939791E-5</v>
      </c>
      <c r="H688" s="24">
        <f>VLOOKUP($A688,'Serfinco-27'!$A$1:$H$1229,3,0)</f>
        <v>-2.0295307528437195E-3</v>
      </c>
      <c r="I688" s="24">
        <f>VLOOKUP($A688,'Correval-19677'!$A$1:$H$1070,3,0)</f>
        <v>-9.2479910790441015E-4</v>
      </c>
      <c r="J688" s="24">
        <f>VLOOKUP($A688,'Ultabursatil-392'!$A$1:$H$1545,3,0)</f>
        <v>-3.4154403774732658E-4</v>
      </c>
      <c r="K688" s="24">
        <f>VLOOKUP($A688,'Corredores-5'!$A$1:$H$1257,3,0)</f>
        <v>-2.4255632931766621E-3</v>
      </c>
      <c r="L688" s="27">
        <f>VLOOKUP(A688,'Bancolombia-592'!$A$1:$H$677,3,0)</f>
        <v>1.5161652636227582E-4</v>
      </c>
      <c r="M688" s="24">
        <f>VLOOKUP($A688,'ByR-2'!$A$1:$H$1035,3,0)</f>
        <v>-2.8616781086591831E-3</v>
      </c>
    </row>
    <row r="689" spans="1:13" s="25" customFormat="1" ht="12">
      <c r="A689" s="23">
        <v>41230</v>
      </c>
      <c r="B689" s="24">
        <f>VLOOKUP(A689,'Afin - 47'!$A$1:$H$695,3,0)</f>
        <v>-9.0631345119866001E-5</v>
      </c>
      <c r="C689" s="24">
        <f>VLOOKUP(A689,'Asesores vres-14'!$A$1:$H$1009,3,0)</f>
        <v>-4.7483967668302346E-5</v>
      </c>
      <c r="D689" s="24">
        <f>VLOOKUP(A689,'Asesores Vres-57'!$A$1:$H$987,3,0)</f>
        <v>-5.0612828107764418E-5</v>
      </c>
      <c r="E689" s="24">
        <f>VLOOKUP(A689,'Asesores Vres-58'!$A$1:$H$986,3,0)</f>
        <v>-4.7531601926284108E-5</v>
      </c>
      <c r="F689" s="24">
        <f>VLOOKUP($A689,'Helm-81'!$A$1:$H$697,3,0)</f>
        <v>-9.1822208297220688E-5</v>
      </c>
      <c r="G689" s="24">
        <f>VLOOKUP($A689,'Alianza-4'!$A$1:$H$1012,3,0)</f>
        <v>-6.749565818540157E-5</v>
      </c>
      <c r="H689" s="24">
        <f>VLOOKUP($A689,'Serfinco-27'!$A$1:$H$1229,3,0)</f>
        <v>-1.0669053834424406E-4</v>
      </c>
      <c r="I689" s="24">
        <f>VLOOKUP($A689,'Correval-19677'!$A$1:$H$1070,3,0)</f>
        <v>-8.8829330352720845E-5</v>
      </c>
      <c r="J689" s="24">
        <f>VLOOKUP($A689,'Ultabursatil-392'!$A$1:$H$1545,3,0)</f>
        <v>-5.1777893442736463E-5</v>
      </c>
      <c r="K689" s="24">
        <f>VLOOKUP($A689,'Corredores-5'!$A$1:$H$1257,3,0)</f>
        <v>-1.4633344580943427E-4</v>
      </c>
      <c r="L689" s="27">
        <f>VLOOKUP(A689,'Bancolombia-592'!$A$1:$H$677,3,0)</f>
        <v>-7.0409110909074659E-5</v>
      </c>
      <c r="M689" s="24">
        <f>VLOOKUP($A689,'ByR-2'!$A$1:$H$1035,3,0)</f>
        <v>-7.6204726666176319E-5</v>
      </c>
    </row>
    <row r="690" spans="1:13" s="25" customFormat="1" ht="12">
      <c r="A690" s="23">
        <v>41231</v>
      </c>
      <c r="B690" s="24">
        <f>VLOOKUP(A690,'Afin - 47'!$A$1:$H$695,3,0)</f>
        <v>-9.0627731481627221E-5</v>
      </c>
      <c r="C690" s="24">
        <f>VLOOKUP(A690,'Asesores vres-14'!$A$1:$H$1009,3,0)</f>
        <v>-4.7483988426044381E-5</v>
      </c>
      <c r="D690" s="24">
        <f>VLOOKUP(A690,'Asesores Vres-57'!$A$1:$H$987,3,0)</f>
        <v>-5.0612811657308268E-5</v>
      </c>
      <c r="E690" s="24">
        <f>VLOOKUP(A690,'Asesores Vres-58'!$A$1:$H$986,3,0)</f>
        <v>-4.7531625382786263E-5</v>
      </c>
      <c r="F690" s="24">
        <f>VLOOKUP($A690,'Helm-81'!$A$1:$H$697,3,0)</f>
        <v>-9.182020026310212E-5</v>
      </c>
      <c r="G690" s="24">
        <f>VLOOKUP($A690,'Alianza-4'!$A$1:$H$1012,3,0)</f>
        <v>-6.7494731391725017E-5</v>
      </c>
      <c r="H690" s="24">
        <f>VLOOKUP($A690,'Serfinco-27'!$A$1:$H$1229,3,0)</f>
        <v>-1.066901316253692E-4</v>
      </c>
      <c r="I690" s="24">
        <f>VLOOKUP($A690,'Correval-19677'!$A$1:$H$1070,3,0)</f>
        <v>-8.8824570706206023E-5</v>
      </c>
      <c r="J690" s="24">
        <f>VLOOKUP($A690,'Ultabursatil-392'!$A$1:$H$1545,3,0)</f>
        <v>-5.1766732688087155E-5</v>
      </c>
      <c r="K690" s="24">
        <f>VLOOKUP($A690,'Corredores-5'!$A$1:$H$1257,3,0)</f>
        <v>-1.4214724031632136E-4</v>
      </c>
      <c r="L690" s="27">
        <f>VLOOKUP(A690,'Bancolombia-592'!$A$1:$H$677,3,0)</f>
        <v>-7.0408193164645365E-5</v>
      </c>
      <c r="M690" s="24">
        <f>VLOOKUP($A690,'ByR-2'!$A$1:$H$1035,3,0)</f>
        <v>-7.6203637519852029E-5</v>
      </c>
    </row>
    <row r="691" spans="1:13" s="25" customFormat="1" ht="12">
      <c r="A691" s="23">
        <v>41232</v>
      </c>
      <c r="B691" s="24">
        <f>VLOOKUP(A691,'Afin - 47'!$A$1:$H$695,3,0)</f>
        <v>7.9825523397588829E-3</v>
      </c>
      <c r="C691" s="24">
        <f>VLOOKUP(A691,'Asesores vres-14'!$A$1:$H$1009,3,0)</f>
        <v>3.9958427416425732E-3</v>
      </c>
      <c r="D691" s="24">
        <f>VLOOKUP(A691,'Asesores Vres-57'!$A$1:$H$987,3,0)</f>
        <v>4.5293176985359736E-3</v>
      </c>
      <c r="E691" s="24">
        <f>VLOOKUP(A691,'Asesores Vres-58'!$A$1:$H$986,3,0)</f>
        <v>2.3615126995066241E-3</v>
      </c>
      <c r="F691" s="24">
        <f>VLOOKUP($A691,'Helm-81'!$A$1:$H$697,3,0)</f>
        <v>7.5515395604335072E-3</v>
      </c>
      <c r="G691" s="24">
        <f>VLOOKUP($A691,'Alianza-4'!$A$1:$H$1012,3,0)</f>
        <v>1.8254154290253358E-3</v>
      </c>
      <c r="H691" s="24">
        <f>VLOOKUP($A691,'Serfinco-27'!$A$1:$H$1229,3,0)</f>
        <v>3.2163415516414063E-3</v>
      </c>
      <c r="I691" s="24">
        <f>VLOOKUP($A691,'Correval-19677'!$A$1:$H$1070,3,0)</f>
        <v>3.049404071561825E-3</v>
      </c>
      <c r="J691" s="24">
        <f>VLOOKUP($A691,'Ultabursatil-392'!$A$1:$H$1545,3,0)</f>
        <v>-1.7153665616062976E-4</v>
      </c>
      <c r="K691" s="24">
        <f>VLOOKUP($A691,'Corredores-5'!$A$1:$H$1257,3,0)</f>
        <v>2.2752528610963385E-3</v>
      </c>
      <c r="L691" s="27">
        <f>VLOOKUP(A691,'Bancolombia-592'!$A$1:$H$677,3,0)</f>
        <v>2.0016970704530156E-3</v>
      </c>
      <c r="M691" s="24">
        <f>VLOOKUP($A691,'ByR-2'!$A$1:$H$1035,3,0)</f>
        <v>2.6859131791164793E-3</v>
      </c>
    </row>
    <row r="692" spans="1:13" s="25" customFormat="1" ht="12">
      <c r="A692" s="23">
        <v>41233</v>
      </c>
      <c r="B692" s="24">
        <f>VLOOKUP(A692,'Afin - 47'!$A$1:$H$695,3,0)</f>
        <v>-3.8485704004037496E-3</v>
      </c>
      <c r="C692" s="24">
        <f>VLOOKUP(A692,'Asesores vres-14'!$A$1:$H$1009,3,0)</f>
        <v>3.1181081238869925E-5</v>
      </c>
      <c r="D692" s="24">
        <f>VLOOKUP(A692,'Asesores Vres-57'!$A$1:$H$987,3,0)</f>
        <v>1.3322139202904905E-4</v>
      </c>
      <c r="E692" s="24">
        <f>VLOOKUP(A692,'Asesores Vres-58'!$A$1:$H$986,3,0)</f>
        <v>-4.1134957299890232E-4</v>
      </c>
      <c r="F692" s="24">
        <f>VLOOKUP($A692,'Helm-81'!$A$1:$H$697,3,0)</f>
        <v>2.5736518859543079E-3</v>
      </c>
      <c r="G692" s="24">
        <f>VLOOKUP($A692,'Alianza-4'!$A$1:$H$1012,3,0)</f>
        <v>-1.7443059272913806E-3</v>
      </c>
      <c r="H692" s="24">
        <f>VLOOKUP($A692,'Serfinco-27'!$A$1:$H$1229,3,0)</f>
        <v>-1.5563438282648538E-3</v>
      </c>
      <c r="I692" s="24">
        <f>VLOOKUP($A692,'Correval-19677'!$A$1:$H$1070,3,0)</f>
        <v>-2.7666078477474477E-3</v>
      </c>
      <c r="J692" s="24">
        <f>VLOOKUP($A692,'Ultabursatil-392'!$A$1:$H$1545,3,0)</f>
        <v>1.8469761037693423E-3</v>
      </c>
      <c r="K692" s="24">
        <f>VLOOKUP($A692,'Corredores-5'!$A$1:$H$1257,3,0)</f>
        <v>-6.574563642329171E-4</v>
      </c>
      <c r="L692" s="27">
        <f>VLOOKUP(A692,'Bancolombia-592'!$A$1:$H$677,3,0)</f>
        <v>1.4500711219651683E-3</v>
      </c>
      <c r="M692" s="24">
        <f>VLOOKUP($A692,'ByR-2'!$A$1:$H$1035,3,0)</f>
        <v>-1.5129792143614071E-3</v>
      </c>
    </row>
    <row r="693" spans="1:13" s="25" customFormat="1" ht="12">
      <c r="A693" s="23">
        <v>41234</v>
      </c>
      <c r="B693" s="24">
        <f>VLOOKUP(A693,'Afin - 47'!$A$1:$H$695,3,0)</f>
        <v>1.5071871127743906E-3</v>
      </c>
      <c r="C693" s="24">
        <f>VLOOKUP(A693,'Asesores vres-14'!$A$1:$H$1009,3,0)</f>
        <v>3.3135021245193743E-3</v>
      </c>
      <c r="D693" s="24">
        <f>VLOOKUP(A693,'Asesores Vres-57'!$A$1:$H$987,3,0)</f>
        <v>3.0943096913932993E-3</v>
      </c>
      <c r="E693" s="24">
        <f>VLOOKUP(A693,'Asesores Vres-58'!$A$1:$H$986,3,0)</f>
        <v>2.7416555023434073E-3</v>
      </c>
      <c r="F693" s="24">
        <f>VLOOKUP($A693,'Helm-81'!$A$1:$H$697,3,0)</f>
        <v>1.2133655619267779E-4</v>
      </c>
      <c r="G693" s="24">
        <f>VLOOKUP($A693,'Alianza-4'!$A$1:$H$1012,3,0)</f>
        <v>9.2917623187099374E-4</v>
      </c>
      <c r="H693" s="24">
        <f>VLOOKUP($A693,'Serfinco-27'!$A$1:$H$1229,3,0)</f>
        <v>1.3424190897733377E-3</v>
      </c>
      <c r="I693" s="24">
        <f>VLOOKUP($A693,'Correval-19677'!$A$1:$H$1070,3,0)</f>
        <v>1.1725149448376651E-3</v>
      </c>
      <c r="J693" s="24">
        <f>VLOOKUP($A693,'Ultabursatil-392'!$A$1:$H$1545,3,0)</f>
        <v>-4.3031604437247177E-4</v>
      </c>
      <c r="K693" s="24">
        <f>VLOOKUP($A693,'Corredores-5'!$A$1:$H$1257,3,0)</f>
        <v>1.3105384182028035E-3</v>
      </c>
      <c r="L693" s="27">
        <f>VLOOKUP(A693,'Bancolombia-592'!$A$1:$H$677,3,0)</f>
        <v>-1.0887879417340277E-3</v>
      </c>
      <c r="M693" s="24">
        <f>VLOOKUP($A693,'ByR-2'!$A$1:$H$1035,3,0)</f>
        <v>8.8003205092239466E-4</v>
      </c>
    </row>
    <row r="694" spans="1:13" s="25" customFormat="1" ht="12">
      <c r="A694" s="23">
        <v>41235</v>
      </c>
      <c r="B694" s="24">
        <f>VLOOKUP(A694,'Afin - 47'!$A$1:$H$695,3,0)</f>
        <v>-3.0117950970448303E-3</v>
      </c>
      <c r="C694" s="24">
        <f>VLOOKUP(A694,'Asesores vres-14'!$A$1:$H$1009,3,0)</f>
        <v>-6.3505267604880634E-4</v>
      </c>
      <c r="D694" s="24">
        <f>VLOOKUP(A694,'Asesores Vres-57'!$A$1:$H$987,3,0)</f>
        <v>-1.1584129880493001E-3</v>
      </c>
      <c r="E694" s="24">
        <f>VLOOKUP(A694,'Asesores Vres-58'!$A$1:$H$986,3,0)</f>
        <v>-1.3557951396130257E-3</v>
      </c>
      <c r="F694" s="24">
        <f>VLOOKUP($A694,'Helm-81'!$A$1:$H$697,3,0)</f>
        <v>-2.4383550423314792E-3</v>
      </c>
      <c r="G694" s="24">
        <f>VLOOKUP($A694,'Alianza-4'!$A$1:$H$1012,3,0)</f>
        <v>6.4360808582457569E-4</v>
      </c>
      <c r="H694" s="24">
        <f>VLOOKUP($A694,'Serfinco-27'!$A$1:$H$1229,3,0)</f>
        <v>-1.1558496464123338E-3</v>
      </c>
      <c r="I694" s="24">
        <f>VLOOKUP($A694,'Correval-19677'!$A$1:$H$1070,3,0)</f>
        <v>-4.6705434307728723E-3</v>
      </c>
      <c r="J694" s="24">
        <f>VLOOKUP($A694,'Ultabursatil-392'!$A$1:$H$1545,3,0)</f>
        <v>-2.791309110867632E-3</v>
      </c>
      <c r="K694" s="24">
        <f>VLOOKUP($A694,'Corredores-5'!$A$1:$H$1257,3,0)</f>
        <v>-5.5056679492270389E-4</v>
      </c>
      <c r="L694" s="27">
        <f>VLOOKUP(A694,'Bancolombia-592'!$A$1:$H$677,3,0)</f>
        <v>-3.6539048438920204E-3</v>
      </c>
      <c r="M694" s="24">
        <f>VLOOKUP($A694,'ByR-2'!$A$1:$H$1035,3,0)</f>
        <v>-1.806352503253205E-3</v>
      </c>
    </row>
    <row r="695" spans="1:13" s="25" customFormat="1" ht="12">
      <c r="A695" s="23">
        <v>41236</v>
      </c>
      <c r="B695" s="24">
        <f>VLOOKUP(A695,'Afin - 47'!$A$1:$H$695,3,0)</f>
        <v>6.7264657077294324E-3</v>
      </c>
      <c r="C695" s="24">
        <f>VLOOKUP(A695,'Asesores vres-14'!$A$1:$H$1009,3,0)</f>
        <v>-5.831162990691791E-4</v>
      </c>
      <c r="D695" s="24">
        <f>VLOOKUP(A695,'Asesores Vres-57'!$A$1:$H$987,3,0)</f>
        <v>-1.0693652380505168E-4</v>
      </c>
      <c r="E695" s="24">
        <f>VLOOKUP(A695,'Asesores Vres-58'!$A$1:$H$986,3,0)</f>
        <v>-1.517321141283271E-3</v>
      </c>
      <c r="F695" s="24">
        <f>VLOOKUP($A695,'Helm-81'!$A$1:$H$697,3,0)</f>
        <v>3.6482188713941538E-3</v>
      </c>
      <c r="G695" s="24">
        <f>VLOOKUP($A695,'Alianza-4'!$A$1:$H$1012,3,0)</f>
        <v>-1.4300659177909881E-3</v>
      </c>
      <c r="H695" s="24">
        <f>VLOOKUP($A695,'Serfinco-27'!$A$1:$H$1229,3,0)</f>
        <v>2.2652314867990778E-4</v>
      </c>
      <c r="I695" s="24">
        <f>VLOOKUP($A695,'Correval-19677'!$A$1:$H$1070,3,0)</f>
        <v>1.2085938994093046E-3</v>
      </c>
      <c r="J695" s="24">
        <f>VLOOKUP($A695,'Ultabursatil-392'!$A$1:$H$1545,3,0)</f>
        <v>-9.3242731295609387E-4</v>
      </c>
      <c r="K695" s="24">
        <f>VLOOKUP($A695,'Corredores-5'!$A$1:$H$1257,3,0)</f>
        <v>-1.5264307799686518E-3</v>
      </c>
      <c r="L695" s="27">
        <f>VLOOKUP(A695,'Bancolombia-592'!$A$1:$H$677,3,0)</f>
        <v>1.670149560542911E-3</v>
      </c>
      <c r="M695" s="24">
        <f>VLOOKUP($A695,'ByR-2'!$A$1:$H$1035,3,0)</f>
        <v>-1.9389645233858727E-3</v>
      </c>
    </row>
    <row r="696" spans="1:13" s="25" customFormat="1" ht="12">
      <c r="A696" s="23">
        <v>41237</v>
      </c>
      <c r="B696" s="24">
        <f>VLOOKUP(A696,'Afin - 47'!$A$1:$H$695,3,0)</f>
        <v>-8.7131448740817172E-5</v>
      </c>
      <c r="C696" s="24">
        <f>VLOOKUP(A696,'Asesores vres-14'!$A$1:$H$1009,3,0)</f>
        <v>-4.748396938911294E-5</v>
      </c>
      <c r="D696" s="24">
        <f>VLOOKUP(A696,'Asesores Vres-57'!$A$1:$H$987,3,0)</f>
        <v>-5.0562761640686468E-5</v>
      </c>
      <c r="E696" s="24">
        <f>VLOOKUP(A696,'Asesores Vres-58'!$A$1:$H$986,3,0)</f>
        <v>-4.7531673028727079E-5</v>
      </c>
      <c r="F696" s="24">
        <f>VLOOKUP($A696,'Helm-81'!$A$1:$H$697,3,0)</f>
        <v>-9.1638007533450378E-5</v>
      </c>
      <c r="G696" s="24">
        <f>VLOOKUP($A696,'Alianza-4'!$A$1:$H$1012,3,0)</f>
        <v>-3.8445205612593848E-5</v>
      </c>
      <c r="H696" s="24">
        <f>VLOOKUP($A696,'Serfinco-27'!$A$1:$H$1229,3,0)</f>
        <v>-1.0890241075983905E-4</v>
      </c>
      <c r="I696" s="24">
        <f>VLOOKUP($A696,'Correval-19677'!$A$1:$H$1070,3,0)</f>
        <v>-1.0897964253170897E-4</v>
      </c>
      <c r="J696" s="24">
        <f>VLOOKUP($A696,'Ultabursatil-392'!$A$1:$H$1545,3,0)</f>
        <v>-8.2773026649139426E-5</v>
      </c>
      <c r="K696" s="24">
        <f>VLOOKUP($A696,'Corredores-5'!$A$1:$H$1257,3,0)</f>
        <v>-3.2301610746636853E-5</v>
      </c>
      <c r="L696" s="27">
        <f>VLOOKUP(A696,'Bancolombia-592'!$A$1:$H$677,3,0)</f>
        <v>-6.32390481282576E-5</v>
      </c>
      <c r="M696" s="24">
        <f>VLOOKUP($A696,'ByR-2'!$A$1:$H$1035,3,0)</f>
        <v>-7.8223945816324836E-5</v>
      </c>
    </row>
    <row r="697" spans="1:13" s="25" customFormat="1" ht="12">
      <c r="A697" s="23">
        <v>41238</v>
      </c>
      <c r="B697" s="24">
        <f>VLOOKUP(A697,'Afin - 47'!$A$1:$H$695,3,0)</f>
        <v>-8.7127800519727676E-5</v>
      </c>
      <c r="C697" s="24">
        <f>VLOOKUP(A697,'Asesores vres-14'!$A$1:$H$1009,3,0)</f>
        <v>-4.7484003541489789E-5</v>
      </c>
      <c r="D697" s="24">
        <f>VLOOKUP(A697,'Asesores Vres-57'!$A$1:$H$987,3,0)</f>
        <v>-5.0562683311357815E-5</v>
      </c>
      <c r="E697" s="24">
        <f>VLOOKUP(A697,'Asesores Vres-58'!$A$1:$H$986,3,0)</f>
        <v>-4.7531603276651991E-5</v>
      </c>
      <c r="F697" s="24">
        <f>VLOOKUP($A697,'Helm-81'!$A$1:$H$697,3,0)</f>
        <v>-9.1635731164614774E-5</v>
      </c>
      <c r="G697" s="24">
        <f>VLOOKUP($A697,'Alianza-4'!$A$1:$H$1012,3,0)</f>
        <v>-3.8441799610326492E-5</v>
      </c>
      <c r="H697" s="24">
        <f>VLOOKUP($A697,'Serfinco-27'!$A$1:$H$1229,3,0)</f>
        <v>-1.0890250276933275E-4</v>
      </c>
      <c r="I697" s="24">
        <f>VLOOKUP($A697,'Correval-19677'!$A$1:$H$1070,3,0)</f>
        <v>-1.0897948157045792E-4</v>
      </c>
      <c r="J697" s="24">
        <f>VLOOKUP($A697,'Ultabursatil-392'!$A$1:$H$1545,3,0)</f>
        <v>-8.2768917505653366E-5</v>
      </c>
      <c r="K697" s="24">
        <f>VLOOKUP($A697,'Corredores-5'!$A$1:$H$1257,3,0)</f>
        <v>-1.4303217202375651E-4</v>
      </c>
      <c r="L697" s="27">
        <f>VLOOKUP(A697,'Bancolombia-592'!$A$1:$H$677,3,0)</f>
        <v>-6.7602367211746478E-5</v>
      </c>
      <c r="M697" s="24">
        <f>VLOOKUP($A697,'ByR-2'!$A$1:$H$1035,3,0)</f>
        <v>-7.8223209703857292E-5</v>
      </c>
    </row>
    <row r="698" spans="1:13" s="25" customFormat="1" ht="12">
      <c r="A698" s="23">
        <v>41239</v>
      </c>
      <c r="B698" s="24">
        <f>VLOOKUP(A698,'Afin - 47'!$A$1:$H$695,3,0)</f>
        <v>-6.7624204675049938E-3</v>
      </c>
      <c r="C698" s="24">
        <f>VLOOKUP(A698,'Asesores vres-14'!$A$1:$H$1009,3,0)</f>
        <v>-5.5032205861432534E-3</v>
      </c>
      <c r="D698" s="24">
        <f>VLOOKUP(A698,'Asesores Vres-57'!$A$1:$H$987,3,0)</f>
        <v>-5.6105373841127352E-3</v>
      </c>
      <c r="E698" s="24">
        <f>VLOOKUP(A698,'Asesores Vres-58'!$A$1:$H$986,3,0)</f>
        <v>-4.8659775643155193E-3</v>
      </c>
      <c r="F698" s="24">
        <f>VLOOKUP($A698,'Helm-81'!$A$1:$H$697,3,0)</f>
        <v>-9.2117090850701334E-3</v>
      </c>
      <c r="G698" s="24">
        <f>VLOOKUP($A698,'Alianza-4'!$A$1:$H$1012,3,0)</f>
        <v>-2.8064829549313956E-3</v>
      </c>
      <c r="H698" s="24">
        <f>VLOOKUP($A698,'Serfinco-27'!$A$1:$H$1229,3,0)</f>
        <v>-6.8482380747740918E-3</v>
      </c>
      <c r="I698" s="24">
        <f>VLOOKUP($A698,'Correval-19677'!$A$1:$H$1070,3,0)</f>
        <v>-3.4409114734505783E-3</v>
      </c>
      <c r="J698" s="24">
        <f>VLOOKUP($A698,'Ultabursatil-392'!$A$1:$H$1545,3,0)</f>
        <v>-5.4177525854513858E-3</v>
      </c>
      <c r="K698" s="24">
        <f>VLOOKUP($A698,'Corredores-5'!$A$1:$H$1257,3,0)</f>
        <v>-5.6788649194857077E-3</v>
      </c>
      <c r="L698" s="27">
        <f>VLOOKUP(A698,'Bancolombia-592'!$A$1:$H$677,3,0)</f>
        <v>-4.8936079566619887E-3</v>
      </c>
      <c r="M698" s="24">
        <f>VLOOKUP($A698,'ByR-2'!$A$1:$H$1035,3,0)</f>
        <v>-5.3933936299515274E-3</v>
      </c>
    </row>
    <row r="699" spans="1:13" s="25" customFormat="1" ht="12">
      <c r="A699" s="23">
        <v>41240</v>
      </c>
      <c r="B699" s="24">
        <f>VLOOKUP(A699,'Afin - 47'!$A$1:$H$695,3,0)</f>
        <v>1.5405090191563035E-3</v>
      </c>
      <c r="C699" s="24">
        <f>VLOOKUP(A699,'Asesores vres-14'!$A$1:$H$1009,3,0)</f>
        <v>-2.9695286728431899E-3</v>
      </c>
      <c r="D699" s="24">
        <f>VLOOKUP(A699,'Asesores Vres-57'!$A$1:$H$987,3,0)</f>
        <v>-2.3685732059577015E-3</v>
      </c>
      <c r="E699" s="24">
        <f>VLOOKUP(A699,'Asesores Vres-58'!$A$1:$H$986,3,0)</f>
        <v>-9.5506252717734194E-4</v>
      </c>
      <c r="F699" s="24">
        <f>VLOOKUP($A699,'Helm-81'!$A$1:$H$697,3,0)</f>
        <v>5.4856372970854225E-4</v>
      </c>
      <c r="G699" s="24">
        <f>VLOOKUP($A699,'Alianza-4'!$A$1:$H$1012,3,0)</f>
        <v>-1.8145133149440492E-3</v>
      </c>
      <c r="H699" s="24">
        <f>VLOOKUP($A699,'Serfinco-27'!$A$1:$H$1229,3,0)</f>
        <v>2.3720189474216481E-3</v>
      </c>
      <c r="I699" s="24">
        <f>VLOOKUP($A699,'Correval-19677'!$A$1:$H$1070,3,0)</f>
        <v>3.9127171911531125E-4</v>
      </c>
      <c r="J699" s="24">
        <f>VLOOKUP($A699,'Ultabursatil-392'!$A$1:$H$1545,3,0)</f>
        <v>2.4697500004636596E-3</v>
      </c>
      <c r="K699" s="24">
        <f>VLOOKUP($A699,'Corredores-5'!$A$1:$H$1257,3,0)</f>
        <v>7.8320170497683361E-4</v>
      </c>
      <c r="L699" s="27">
        <f>VLOOKUP(A699,'Bancolombia-592'!$A$1:$H$677,3,0)</f>
        <v>7.2486043009696154E-4</v>
      </c>
      <c r="M699" s="24">
        <f>VLOOKUP($A699,'ByR-2'!$A$1:$H$1035,3,0)</f>
        <v>-1.3269716436722289E-3</v>
      </c>
    </row>
    <row r="700" spans="1:13" s="25" customFormat="1" ht="12">
      <c r="A700" s="23">
        <v>41241</v>
      </c>
      <c r="B700" s="24">
        <f>VLOOKUP(A700,'Afin - 47'!$A$1:$H$695,3,0)</f>
        <v>1.8750325892180953E-4</v>
      </c>
      <c r="C700" s="24">
        <f>VLOOKUP(A700,'Asesores vres-14'!$A$1:$H$1009,3,0)</f>
        <v>-2.4889040429580903E-3</v>
      </c>
      <c r="D700" s="24">
        <f>VLOOKUP(A700,'Asesores Vres-57'!$A$1:$H$987,3,0)</f>
        <v>-1.6766456680674035E-3</v>
      </c>
      <c r="E700" s="24">
        <f>VLOOKUP(A700,'Asesores Vres-58'!$A$1:$H$986,3,0)</f>
        <v>3.4272646518886101E-3</v>
      </c>
      <c r="F700" s="24">
        <f>VLOOKUP($A700,'Helm-81'!$A$1:$H$697,3,0)</f>
        <v>1.7111576297480115E-4</v>
      </c>
      <c r="G700" s="24">
        <f>VLOOKUP($A700,'Alianza-4'!$A$1:$H$1012,3,0)</f>
        <v>3.2067832039403806E-3</v>
      </c>
      <c r="H700" s="24">
        <f>VLOOKUP($A700,'Serfinco-27'!$A$1:$H$1229,3,0)</f>
        <v>-2.1008896199224103E-4</v>
      </c>
      <c r="I700" s="24">
        <f>VLOOKUP($A700,'Correval-19677'!$A$1:$H$1070,3,0)</f>
        <v>1.2161933510921093E-3</v>
      </c>
      <c r="J700" s="24">
        <f>VLOOKUP($A700,'Ultabursatil-392'!$A$1:$H$1545,3,0)</f>
        <v>3.4846833816892658E-3</v>
      </c>
      <c r="K700" s="24">
        <f>VLOOKUP($A700,'Corredores-5'!$A$1:$H$1257,3,0)</f>
        <v>5.3650401297964615E-4</v>
      </c>
      <c r="L700" s="27">
        <f>VLOOKUP(A700,'Bancolombia-592'!$A$1:$H$677,3,0)</f>
        <v>9.7718087108868016E-4</v>
      </c>
      <c r="M700" s="24">
        <f>VLOOKUP($A700,'ByR-2'!$A$1:$H$1035,3,0)</f>
        <v>-1.4170223434325769E-3</v>
      </c>
    </row>
    <row r="701" spans="1:13" s="25" customFormat="1" ht="12">
      <c r="A701" s="23">
        <v>41242</v>
      </c>
      <c r="B701" s="24">
        <f>VLOOKUP(A701,'Afin - 47'!$A$1:$H$695,3,0)</f>
        <v>4.0101636822102533E-3</v>
      </c>
      <c r="C701" s="24">
        <f>VLOOKUP(A701,'Asesores vres-14'!$A$1:$H$1009,3,0)</f>
        <v>8.1623061314600176E-3</v>
      </c>
      <c r="D701" s="24">
        <f>VLOOKUP(A701,'Asesores Vres-57'!$A$1:$H$987,3,0)</f>
        <v>7.4270879743830159E-3</v>
      </c>
      <c r="E701" s="24">
        <f>VLOOKUP(A701,'Asesores Vres-58'!$A$1:$H$986,3,0)</f>
        <v>5.1624418029079418E-3</v>
      </c>
      <c r="F701" s="24">
        <f>VLOOKUP($A701,'Helm-81'!$A$1:$H$697,3,0)</f>
        <v>2.2884831834121106E-3</v>
      </c>
      <c r="G701" s="24">
        <f>VLOOKUP($A701,'Alianza-4'!$A$1:$H$1012,3,0)</f>
        <v>4.8914922626359155E-3</v>
      </c>
      <c r="H701" s="24">
        <f>VLOOKUP($A701,'Serfinco-27'!$A$1:$H$1229,3,0)</f>
        <v>5.2256836200369992E-3</v>
      </c>
      <c r="I701" s="24">
        <f>VLOOKUP($A701,'Correval-19677'!$A$1:$H$1070,3,0)</f>
        <v>6.6209592592560119E-4</v>
      </c>
      <c r="J701" s="24">
        <f>VLOOKUP($A701,'Ultabursatil-392'!$A$1:$H$1545,3,0)</f>
        <v>4.9462529299462606E-3</v>
      </c>
      <c r="K701" s="24">
        <f>VLOOKUP($A701,'Corredores-5'!$A$1:$H$1257,3,0)</f>
        <v>4.8781387796943991E-3</v>
      </c>
      <c r="L701" s="27">
        <f>VLOOKUP(A701,'Bancolombia-592'!$A$1:$H$677,3,0)</f>
        <v>3.2047001840070895E-3</v>
      </c>
      <c r="M701" s="24">
        <f>VLOOKUP($A701,'ByR-2'!$A$1:$H$1035,3,0)</f>
        <v>2.2851644348026961E-3</v>
      </c>
    </row>
    <row r="702" spans="1:13" s="25" customFormat="1" ht="12">
      <c r="A702" s="23">
        <v>41243</v>
      </c>
      <c r="B702" s="24">
        <f>VLOOKUP(A702,'Afin - 47'!$A$1:$H$695,3,0)</f>
        <v>9.5259855076031182E-3</v>
      </c>
      <c r="C702" s="24">
        <f>VLOOKUP(A702,'Asesores vres-14'!$A$1:$H$1009,3,0)</f>
        <v>1.129925961243174E-3</v>
      </c>
      <c r="D702" s="24">
        <f>VLOOKUP(A702,'Asesores Vres-57'!$A$1:$H$987,3,0)</f>
        <v>8.2262599660198416E-2</v>
      </c>
      <c r="E702" s="24">
        <f>VLOOKUP(A702,'Asesores Vres-58'!$A$1:$H$986,3,0)</f>
        <v>6.70710162959888E-3</v>
      </c>
      <c r="F702" s="24">
        <f>VLOOKUP($A702,'Helm-81'!$A$1:$H$697,3,0)</f>
        <v>-1.7232707554788338E-3</v>
      </c>
      <c r="G702" s="24">
        <f>VLOOKUP($A702,'Alianza-4'!$A$1:$H$1012,3,0)</f>
        <v>2.3359835388428677E-3</v>
      </c>
      <c r="H702" s="24">
        <f>VLOOKUP($A702,'Serfinco-27'!$A$1:$H$1229,3,0)</f>
        <v>2.4017682911287659E-3</v>
      </c>
      <c r="I702" s="24">
        <f>VLOOKUP($A702,'Correval-19677'!$A$1:$H$1070,3,0)</f>
        <v>-1.2644649320382613E-3</v>
      </c>
      <c r="J702" s="24">
        <f>VLOOKUP($A702,'Ultabursatil-392'!$A$1:$H$1545,3,0)</f>
        <v>1.303301408018346E-2</v>
      </c>
      <c r="K702" s="24">
        <f>VLOOKUP($A702,'Corredores-5'!$A$1:$H$1257,3,0)</f>
        <v>4.6711828889715963E-3</v>
      </c>
      <c r="L702" s="27">
        <f>VLOOKUP(A702,'Bancolombia-592'!$A$1:$H$677,3,0)</f>
        <v>4.8431834934955387E-3</v>
      </c>
      <c r="M702" s="24">
        <f>VLOOKUP($A702,'ByR-2'!$A$1:$H$1035,3,0)</f>
        <v>5.1786125066762738E-3</v>
      </c>
    </row>
    <row r="703" spans="1:13" s="25" customFormat="1" ht="12">
      <c r="A703" s="23">
        <v>41244</v>
      </c>
      <c r="B703" s="24">
        <f>VLOOKUP(A703,'Afin - 47'!$A$1:$H$695,3,0)</f>
        <v>-1.0349581981405238E-4</v>
      </c>
      <c r="C703" s="24">
        <f>VLOOKUP(A703,'Asesores vres-14'!$A$1:$H$1009,3,0)</f>
        <v>-4.7483980551557911E-5</v>
      </c>
      <c r="D703" s="24">
        <f>VLOOKUP(A703,'Asesores Vres-57'!$A$1:$H$987,3,0)</f>
        <v>-5.1114667816333963E-5</v>
      </c>
      <c r="E703" s="24">
        <f>VLOOKUP(A703,'Asesores Vres-58'!$A$1:$H$986,3,0)</f>
        <v>-4.753160556682973E-5</v>
      </c>
      <c r="F703" s="24">
        <f>VLOOKUP($A703,'Helm-81'!$A$1:$H$697,3,0)</f>
        <v>-7.8776822879568067E-5</v>
      </c>
      <c r="G703" s="24">
        <f>VLOOKUP($A703,'Alianza-4'!$A$1:$H$1012,3,0)</f>
        <v>-3.7042375156833925E-5</v>
      </c>
      <c r="H703" s="24">
        <f>VLOOKUP($A703,'Serfinco-27'!$A$1:$H$1229,3,0)</f>
        <v>-9.3637153423731102E-5</v>
      </c>
      <c r="I703" s="24">
        <f>VLOOKUP($A703,'Correval-19677'!$A$1:$H$1070,3,0)</f>
        <v>-1.098470489488175E-4</v>
      </c>
      <c r="J703" s="24">
        <f>VLOOKUP($A703,'Ultabursatil-392'!$A$1:$H$1545,3,0)</f>
        <v>-6.7280645930683472E-5</v>
      </c>
      <c r="K703" s="24">
        <f>VLOOKUP($A703,'Corredores-5'!$A$1:$H$1257,3,0)</f>
        <v>-1.3253093187949339E-4</v>
      </c>
      <c r="L703" s="27">
        <f>VLOOKUP(A703,'Bancolombia-592'!$A$1:$H$677,3,0)</f>
        <v>-6.8098074841694553E-5</v>
      </c>
      <c r="M703" s="24">
        <f>VLOOKUP($A703,'ByR-2'!$A$1:$H$1035,3,0)</f>
        <v>-8.1345758130459006E-5</v>
      </c>
    </row>
    <row r="704" spans="1:13" s="25" customFormat="1" ht="12">
      <c r="A704" s="23">
        <v>41245</v>
      </c>
      <c r="B704" s="24">
        <f>VLOOKUP(A704,'Afin - 47'!$A$1:$H$695,3,0)</f>
        <v>-1.0349576485885173E-4</v>
      </c>
      <c r="C704" s="24">
        <f>VLOOKUP(A704,'Asesores vres-14'!$A$1:$H$1009,3,0)</f>
        <v>-4.7483933942883702E-5</v>
      </c>
      <c r="D704" s="24">
        <f>VLOOKUP(A704,'Asesores Vres-57'!$A$1:$H$987,3,0)</f>
        <v>-5.111463672158183E-5</v>
      </c>
      <c r="E704" s="24">
        <f>VLOOKUP(A704,'Asesores Vres-58'!$A$1:$H$986,3,0)</f>
        <v>-4.7531653576415125E-5</v>
      </c>
      <c r="F704" s="24">
        <f>VLOOKUP($A704,'Helm-81'!$A$1:$H$697,3,0)</f>
        <v>-7.8772125597360363E-5</v>
      </c>
      <c r="G704" s="24">
        <f>VLOOKUP($A704,'Alianza-4'!$A$1:$H$1012,3,0)</f>
        <v>-3.7039584825606727E-5</v>
      </c>
      <c r="H704" s="24">
        <f>VLOOKUP($A704,'Serfinco-27'!$A$1:$H$1229,3,0)</f>
        <v>-1.0918506137880875E-4</v>
      </c>
      <c r="I704" s="24">
        <f>VLOOKUP($A704,'Correval-19677'!$A$1:$H$1070,3,0)</f>
        <v>-1.0984723835618412E-4</v>
      </c>
      <c r="J704" s="24">
        <f>VLOOKUP($A704,'Ultabursatil-392'!$A$1:$H$1545,3,0)</f>
        <v>-6.7273628836285362E-5</v>
      </c>
      <c r="K704" s="24">
        <f>VLOOKUP($A704,'Corredores-5'!$A$1:$H$1257,3,0)</f>
        <v>-1.4222095556317194E-4</v>
      </c>
      <c r="L704" s="27">
        <f>VLOOKUP(A704,'Bancolombia-592'!$A$1:$H$677,3,0)</f>
        <v>-6.9380468076161886E-5</v>
      </c>
      <c r="M704" s="24">
        <f>VLOOKUP($A704,'ByR-2'!$A$1:$H$1035,3,0)</f>
        <v>-8.1345838453574299E-5</v>
      </c>
    </row>
    <row r="705" spans="1:13" s="25" customFormat="1" ht="12">
      <c r="A705" s="23">
        <v>41246</v>
      </c>
      <c r="B705" s="24">
        <f>VLOOKUP(A705,'Afin - 47'!$A$1:$H$695,3,0)</f>
        <v>3.0719888358978187E-3</v>
      </c>
      <c r="C705" s="24">
        <f>VLOOKUP(A705,'Asesores vres-14'!$A$1:$H$1009,3,0)</f>
        <v>7.6702633615735758E-3</v>
      </c>
      <c r="D705" s="24">
        <f>VLOOKUP(A705,'Asesores Vres-57'!$A$1:$H$987,3,0)</f>
        <v>6.1421519965793115E-3</v>
      </c>
      <c r="E705" s="24">
        <f>VLOOKUP(A705,'Asesores Vres-58'!$A$1:$H$986,3,0)</f>
        <v>4.4471898440669629E-3</v>
      </c>
      <c r="F705" s="24">
        <f>VLOOKUP($A705,'Helm-81'!$A$1:$H$697,3,0)</f>
        <v>-2.9175138060948159E-3</v>
      </c>
      <c r="G705" s="24">
        <f>VLOOKUP($A705,'Alianza-4'!$A$1:$H$1012,3,0)</f>
        <v>1.1528726860817885E-3</v>
      </c>
      <c r="H705" s="24">
        <f>VLOOKUP($A705,'Serfinco-27'!$A$1:$H$1229,3,0)</f>
        <v>4.9407398287514654E-3</v>
      </c>
      <c r="I705" s="24">
        <f>VLOOKUP($A705,'Correval-19677'!$A$1:$H$1070,3,0)</f>
        <v>5.7547734591067929E-3</v>
      </c>
      <c r="J705" s="24">
        <f>VLOOKUP($A705,'Ultabursatil-392'!$A$1:$H$1545,3,0)</f>
        <v>-4.4990811142620723E-3</v>
      </c>
      <c r="K705" s="24">
        <f>VLOOKUP($A705,'Corredores-5'!$A$1:$H$1257,3,0)</f>
        <v>6.6366358433154436E-3</v>
      </c>
      <c r="L705" s="27">
        <f>VLOOKUP(A705,'Bancolombia-592'!$A$1:$H$677,3,0)</f>
        <v>3.1844922904636416E-3</v>
      </c>
      <c r="M705" s="24">
        <f>VLOOKUP($A705,'ByR-2'!$A$1:$H$1035,3,0)</f>
        <v>2.8867185302211074E-3</v>
      </c>
    </row>
    <row r="706" spans="1:13" s="25" customFormat="1" ht="12">
      <c r="A706" s="23">
        <v>41247</v>
      </c>
      <c r="B706" s="24">
        <f>VLOOKUP(A706,'Afin - 47'!$A$1:$H$695,3,0)</f>
        <v>4.3025743608389065E-3</v>
      </c>
      <c r="C706" s="24">
        <f>VLOOKUP(A706,'Asesores vres-14'!$A$1:$H$1009,3,0)</f>
        <v>1.7982762800980944E-3</v>
      </c>
      <c r="D706" s="24">
        <f>VLOOKUP(A706,'Asesores Vres-57'!$A$1:$H$987,3,0)</f>
        <v>-7.322770933660129E-2</v>
      </c>
      <c r="E706" s="24">
        <f>VLOOKUP(A706,'Asesores Vres-58'!$A$1:$H$986,3,0)</f>
        <v>3.7674936710203237E-3</v>
      </c>
      <c r="F706" s="24">
        <f>VLOOKUP($A706,'Helm-81'!$A$1:$H$697,3,0)</f>
        <v>-5.814254412368945E-3</v>
      </c>
      <c r="G706" s="24">
        <f>VLOOKUP($A706,'Alianza-4'!$A$1:$H$1012,3,0)</f>
        <v>1.636298190538207E-3</v>
      </c>
      <c r="H706" s="24">
        <f>VLOOKUP($A706,'Serfinco-27'!$A$1:$H$1229,3,0)</f>
        <v>3.4231161085877954E-3</v>
      </c>
      <c r="I706" s="24">
        <f>VLOOKUP($A706,'Correval-19677'!$A$1:$H$1070,3,0)</f>
        <v>4.371333475365404E-3</v>
      </c>
      <c r="J706" s="24">
        <f>VLOOKUP($A706,'Ultabursatil-392'!$A$1:$H$1545,3,0)</f>
        <v>1.6665042455128634E-3</v>
      </c>
      <c r="K706" s="24">
        <f>VLOOKUP($A706,'Corredores-5'!$A$1:$H$1257,3,0)</f>
        <v>3.6832017027538556E-3</v>
      </c>
      <c r="L706" s="27">
        <f>VLOOKUP(A706,'Bancolombia-592'!$A$1:$H$677,3,0)</f>
        <v>3.0001393227007504E-3</v>
      </c>
      <c r="M706" s="24">
        <f>VLOOKUP($A706,'ByR-2'!$A$1:$H$1035,3,0)</f>
        <v>3.7656561943189442E-3</v>
      </c>
    </row>
    <row r="707" spans="1:13" s="25" customFormat="1" ht="12">
      <c r="A707" s="23">
        <v>41248</v>
      </c>
      <c r="B707" s="24">
        <f>VLOOKUP(A707,'Afin - 47'!$A$1:$H$695,3,0)</f>
        <v>6.9584645182793337E-3</v>
      </c>
      <c r="C707" s="24">
        <f>VLOOKUP(A707,'Asesores vres-14'!$A$1:$H$1009,3,0)</f>
        <v>5.648526835773245E-3</v>
      </c>
      <c r="D707" s="24">
        <f>VLOOKUP(A707,'Asesores Vres-57'!$A$1:$H$987,3,0)</f>
        <v>6.2642899614976828E-3</v>
      </c>
      <c r="E707" s="24">
        <f>VLOOKUP(A707,'Asesores Vres-58'!$A$1:$H$986,3,0)</f>
        <v>1.0795878647371838E-2</v>
      </c>
      <c r="F707" s="24">
        <f>VLOOKUP($A707,'Helm-81'!$A$1:$H$697,3,0)</f>
        <v>2.622454705906747E-4</v>
      </c>
      <c r="G707" s="24">
        <f>VLOOKUP($A707,'Alianza-4'!$A$1:$H$1012,3,0)</f>
        <v>6.0545250213803461E-3</v>
      </c>
      <c r="H707" s="24">
        <f>VLOOKUP($A707,'Serfinco-27'!$A$1:$H$1229,3,0)</f>
        <v>8.6956146956680934E-3</v>
      </c>
      <c r="I707" s="24">
        <f>VLOOKUP($A707,'Correval-19677'!$A$1:$H$1070,3,0)</f>
        <v>9.9266076656163646E-3</v>
      </c>
      <c r="J707" s="24">
        <f>VLOOKUP($A707,'Ultabursatil-392'!$A$1:$H$1545,3,0)</f>
        <v>4.7155755827847272E-3</v>
      </c>
      <c r="K707" s="24">
        <f>VLOOKUP($A707,'Corredores-5'!$A$1:$H$1257,3,0)</f>
        <v>9.6255109521425231E-3</v>
      </c>
      <c r="L707" s="27">
        <f>VLOOKUP(A707,'Bancolombia-592'!$A$1:$H$677,3,0)</f>
        <v>8.5505030537742898E-3</v>
      </c>
      <c r="M707" s="24">
        <f>VLOOKUP($A707,'ByR-2'!$A$1:$H$1035,3,0)</f>
        <v>5.714573376953737E-3</v>
      </c>
    </row>
    <row r="708" spans="1:13" s="25" customFormat="1" ht="12">
      <c r="A708" s="23">
        <v>41249</v>
      </c>
      <c r="B708" s="24">
        <f>VLOOKUP(A708,'Afin - 47'!$A$1:$H$695,3,0)</f>
        <v>8.7602817143285893E-3</v>
      </c>
      <c r="C708" s="24">
        <f>VLOOKUP(A708,'Asesores vres-14'!$A$1:$H$1009,3,0)</f>
        <v>1.1008668739228239E-3</v>
      </c>
      <c r="D708" s="24">
        <f>VLOOKUP(A708,'Asesores Vres-57'!$A$1:$H$987,3,0)</f>
        <v>1.1306291307988828E-3</v>
      </c>
      <c r="E708" s="24">
        <f>VLOOKUP(A708,'Asesores Vres-58'!$A$1:$H$986,3,0)</f>
        <v>2.1424988081567529E-3</v>
      </c>
      <c r="F708" s="24">
        <f>VLOOKUP($A708,'Helm-81'!$A$1:$H$697,3,0)</f>
        <v>4.2979886312964009E-4</v>
      </c>
      <c r="G708" s="24">
        <f>VLOOKUP($A708,'Alianza-4'!$A$1:$H$1012,3,0)</f>
        <v>1.2401762482651482E-3</v>
      </c>
      <c r="H708" s="24">
        <f>VLOOKUP($A708,'Serfinco-27'!$A$1:$H$1229,3,0)</f>
        <v>2.8937825192769237E-3</v>
      </c>
      <c r="I708" s="24">
        <f>VLOOKUP($A708,'Correval-19677'!$A$1:$H$1070,3,0)</f>
        <v>4.9137875415935089E-3</v>
      </c>
      <c r="J708" s="24">
        <f>VLOOKUP($A708,'Ultabursatil-392'!$A$1:$H$1545,3,0)</f>
        <v>5.1252823968285744E-3</v>
      </c>
      <c r="K708" s="24">
        <f>VLOOKUP($A708,'Corredores-5'!$A$1:$H$1257,3,0)</f>
        <v>2.68963886816285E-3</v>
      </c>
      <c r="L708" s="27">
        <f>VLOOKUP(A708,'Bancolombia-592'!$A$1:$H$677,3,0)</f>
        <v>2.2112588405880087E-3</v>
      </c>
      <c r="M708" s="24">
        <f>VLOOKUP($A708,'ByR-2'!$A$1:$H$1035,3,0)</f>
        <v>6.6759968393894312E-3</v>
      </c>
    </row>
    <row r="709" spans="1:13" s="25" customFormat="1" ht="12">
      <c r="A709" s="23">
        <v>41250</v>
      </c>
      <c r="B709" s="24">
        <f>VLOOKUP(A709,'Afin - 47'!$A$1:$H$695,3,0)</f>
        <v>5.6940861107058283E-3</v>
      </c>
      <c r="C709" s="24">
        <f>VLOOKUP(A709,'Asesores vres-14'!$A$1:$H$1009,3,0)</f>
        <v>5.7231246871973257E-4</v>
      </c>
      <c r="D709" s="24">
        <f>VLOOKUP(A709,'Asesores Vres-57'!$A$1:$H$987,3,0)</f>
        <v>8.5209095088760174E-4</v>
      </c>
      <c r="E709" s="24">
        <f>VLOOKUP(A709,'Asesores Vres-58'!$A$1:$H$986,3,0)</f>
        <v>1.5657454944487878E-3</v>
      </c>
      <c r="F709" s="24">
        <f>VLOOKUP($A709,'Helm-81'!$A$1:$H$697,3,0)</f>
        <v>4.3045147178650649E-3</v>
      </c>
      <c r="G709" s="24">
        <f>VLOOKUP($A709,'Alianza-4'!$A$1:$H$1012,3,0)</f>
        <v>1.135028186788024E-3</v>
      </c>
      <c r="H709" s="24">
        <f>VLOOKUP($A709,'Serfinco-27'!$A$1:$H$1229,3,0)</f>
        <v>1.5763094037942876E-3</v>
      </c>
      <c r="I709" s="24">
        <f>VLOOKUP($A709,'Correval-19677'!$A$1:$H$1070,3,0)</f>
        <v>-1.2736304908994654E-3</v>
      </c>
      <c r="J709" s="24">
        <f>VLOOKUP($A709,'Ultabursatil-392'!$A$1:$H$1545,3,0)</f>
        <v>4.0149242351866337E-4</v>
      </c>
      <c r="K709" s="24">
        <f>VLOOKUP($A709,'Corredores-5'!$A$1:$H$1257,3,0)</f>
        <v>1.9991626256647367E-3</v>
      </c>
      <c r="L709" s="27">
        <f>VLOOKUP(A709,'Bancolombia-592'!$A$1:$H$677,3,0)</f>
        <v>-5.6903688056727303E-5</v>
      </c>
      <c r="M709" s="24">
        <f>VLOOKUP($A709,'ByR-2'!$A$1:$H$1035,3,0)</f>
        <v>2.3124125518576674E-3</v>
      </c>
    </row>
    <row r="710" spans="1:13" s="25" customFormat="1" ht="12">
      <c r="A710" s="23">
        <v>41251</v>
      </c>
      <c r="B710" s="24">
        <f>VLOOKUP(A710,'Afin - 47'!$A$1:$H$695,3,0)</f>
        <v>-1.0399545842493517E-4</v>
      </c>
      <c r="C710" s="24">
        <f>VLOOKUP(A710,'Asesores vres-14'!$A$1:$H$1009,3,0)</f>
        <v>-4.7484497318995103E-5</v>
      </c>
      <c r="D710" s="24">
        <f>VLOOKUP(A710,'Asesores Vres-57'!$A$1:$H$987,3,0)</f>
        <v>-5.0940765396627876E-5</v>
      </c>
      <c r="E710" s="24">
        <f>VLOOKUP(A710,'Asesores Vres-58'!$A$1:$H$986,3,0)</f>
        <v>-4.7531612856268659E-5</v>
      </c>
      <c r="F710" s="24">
        <f>VLOOKUP($A710,'Helm-81'!$A$1:$H$697,3,0)</f>
        <v>-8.4848697307864131E-5</v>
      </c>
      <c r="G710" s="24">
        <f>VLOOKUP($A710,'Alianza-4'!$A$1:$H$1012,3,0)</f>
        <v>-3.8089514755747942E-5</v>
      </c>
      <c r="H710" s="24">
        <f>VLOOKUP($A710,'Serfinco-27'!$A$1:$H$1229,3,0)</f>
        <v>-1.0649119024191942E-4</v>
      </c>
      <c r="I710" s="24">
        <f>VLOOKUP($A710,'Correval-19677'!$A$1:$H$1070,3,0)</f>
        <v>-1.0438641492299212E-4</v>
      </c>
      <c r="J710" s="24">
        <f>VLOOKUP($A710,'Ultabursatil-392'!$A$1:$H$1545,3,0)</f>
        <v>-8.1104013366719476E-5</v>
      </c>
      <c r="K710" s="24">
        <f>VLOOKUP($A710,'Corredores-5'!$A$1:$H$1257,3,0)</f>
        <v>-1.0807970885603403E-4</v>
      </c>
      <c r="L710" s="27">
        <f>VLOOKUP(A710,'Bancolombia-592'!$A$1:$H$677,3,0)</f>
        <v>-6.7490189205734121E-5</v>
      </c>
      <c r="M710" s="24">
        <f>VLOOKUP($A710,'ByR-2'!$A$1:$H$1035,3,0)</f>
        <v>-7.8266636278919498E-5</v>
      </c>
    </row>
    <row r="711" spans="1:13" s="25" customFormat="1" ht="12">
      <c r="A711" s="23">
        <v>41252</v>
      </c>
      <c r="B711" s="24">
        <f>VLOOKUP(A711,'Afin - 47'!$A$1:$H$695,3,0)</f>
        <v>-1.0399562434477306E-4</v>
      </c>
      <c r="C711" s="24">
        <f>VLOOKUP(A711,'Asesores vres-14'!$A$1:$H$1009,3,0)</f>
        <v>-4.7484488756067331E-5</v>
      </c>
      <c r="D711" s="24">
        <f>VLOOKUP(A711,'Asesores Vres-57'!$A$1:$H$987,3,0)</f>
        <v>-5.0940620119103613E-5</v>
      </c>
      <c r="E711" s="24">
        <f>VLOOKUP(A711,'Asesores Vres-58'!$A$1:$H$986,3,0)</f>
        <v>-4.7531616162240861E-5</v>
      </c>
      <c r="F711" s="24">
        <f>VLOOKUP($A711,'Helm-81'!$A$1:$H$697,3,0)</f>
        <v>-8.4845306137349579E-5</v>
      </c>
      <c r="G711" s="24">
        <f>VLOOKUP($A711,'Alianza-4'!$A$1:$H$1012,3,0)</f>
        <v>-3.8086849141994608E-5</v>
      </c>
      <c r="H711" s="24">
        <f>VLOOKUP($A711,'Serfinco-27'!$A$1:$H$1229,3,0)</f>
        <v>-1.0649073816753215E-4</v>
      </c>
      <c r="I711" s="24">
        <f>VLOOKUP($A711,'Correval-19677'!$A$1:$H$1070,3,0)</f>
        <v>-1.0438508168482177E-4</v>
      </c>
      <c r="J711" s="24">
        <f>VLOOKUP($A711,'Ultabursatil-392'!$A$1:$H$1545,3,0)</f>
        <v>-8.1100940416381289E-5</v>
      </c>
      <c r="K711" s="24">
        <f>VLOOKUP($A711,'Corredores-5'!$A$1:$H$1257,3,0)</f>
        <v>-1.4108711991599906E-4</v>
      </c>
      <c r="L711" s="27">
        <f>VLOOKUP(A711,'Bancolombia-592'!$A$1:$H$677,3,0)</f>
        <v>-8.38221132944736E-5</v>
      </c>
      <c r="M711" s="24">
        <f>VLOOKUP($A711,'ByR-2'!$A$1:$H$1035,3,0)</f>
        <v>-7.8265991566406793E-5</v>
      </c>
    </row>
    <row r="712" spans="1:13" s="25" customFormat="1" ht="12">
      <c r="A712" s="23">
        <v>41253</v>
      </c>
      <c r="B712" s="24">
        <f>VLOOKUP(A712,'Afin - 47'!$A$1:$H$695,3,0)</f>
        <v>1.8998703385909956E-3</v>
      </c>
      <c r="C712" s="24">
        <f>VLOOKUP(A712,'Asesores vres-14'!$A$1:$H$1009,3,0)</f>
        <v>5.3724987360260794E-3</v>
      </c>
      <c r="D712" s="24">
        <f>VLOOKUP(A712,'Asesores Vres-57'!$A$1:$H$987,3,0)</f>
        <v>4.9541010375460928E-3</v>
      </c>
      <c r="E712" s="24">
        <f>VLOOKUP(A712,'Asesores Vres-58'!$A$1:$H$986,3,0)</f>
        <v>1.9258269626518726E-3</v>
      </c>
      <c r="F712" s="24">
        <f>VLOOKUP($A712,'Helm-81'!$A$1:$H$697,3,0)</f>
        <v>4.5349269960929892E-3</v>
      </c>
      <c r="G712" s="24">
        <f>VLOOKUP($A712,'Alianza-4'!$A$1:$H$1012,3,0)</f>
        <v>1.7206118621212946E-3</v>
      </c>
      <c r="H712" s="24">
        <f>VLOOKUP($A712,'Serfinco-27'!$A$1:$H$1229,3,0)</f>
        <v>2.3804455130451495E-3</v>
      </c>
      <c r="I712" s="24">
        <f>VLOOKUP($A712,'Correval-19677'!$A$1:$H$1070,3,0)</f>
        <v>4.1250098282399859E-3</v>
      </c>
      <c r="J712" s="24">
        <f>VLOOKUP($A712,'Ultabursatil-392'!$A$1:$H$1545,3,0)</f>
        <v>5.2061713487484562E-3</v>
      </c>
      <c r="K712" s="24">
        <f>VLOOKUP($A712,'Corredores-5'!$A$1:$H$1257,3,0)</f>
        <v>1.8014408346074249E-3</v>
      </c>
      <c r="L712" s="27">
        <f>VLOOKUP(A712,'Bancolombia-592'!$A$1:$H$677,3,0)</f>
        <v>3.4702695279678142E-3</v>
      </c>
      <c r="M712" s="24">
        <f>VLOOKUP($A712,'ByR-2'!$A$1:$H$1035,3,0)</f>
        <v>3.5938630398473729E-3</v>
      </c>
    </row>
    <row r="713" spans="1:13" s="25" customFormat="1" ht="12">
      <c r="A713" s="23">
        <v>41254</v>
      </c>
      <c r="B713" s="24">
        <f>VLOOKUP(A713,'Afin - 47'!$A$1:$H$695,3,0)</f>
        <v>2.688221905137126E-3</v>
      </c>
      <c r="C713" s="24">
        <f>VLOOKUP(A713,'Asesores vres-14'!$A$1:$H$1009,3,0)</f>
        <v>6.3481627976912664E-3</v>
      </c>
      <c r="D713" s="24">
        <f>VLOOKUP(A713,'Asesores Vres-57'!$A$1:$H$987,3,0)</f>
        <v>6.0045070512087795E-3</v>
      </c>
      <c r="E713" s="24">
        <f>VLOOKUP(A713,'Asesores Vres-58'!$A$1:$H$986,3,0)</f>
        <v>5.8723403195283337E-3</v>
      </c>
      <c r="F713" s="24">
        <f>VLOOKUP($A713,'Helm-81'!$A$1:$H$697,3,0)</f>
        <v>4.443341033885718E-3</v>
      </c>
      <c r="G713" s="24">
        <f>VLOOKUP($A713,'Alianza-4'!$A$1:$H$1012,3,0)</f>
        <v>3.4356179704831506E-3</v>
      </c>
      <c r="H713" s="24">
        <f>VLOOKUP($A713,'Serfinco-27'!$A$1:$H$1229,3,0)</f>
        <v>4.083224479329523E-3</v>
      </c>
      <c r="I713" s="24">
        <f>VLOOKUP($A713,'Correval-19677'!$A$1:$H$1070,3,0)</f>
        <v>5.2887672516066537E-3</v>
      </c>
      <c r="J713" s="24">
        <f>VLOOKUP($A713,'Ultabursatil-392'!$A$1:$H$1545,3,0)</f>
        <v>5.3297451003556841E-3</v>
      </c>
      <c r="K713" s="24">
        <f>VLOOKUP($A713,'Corredores-5'!$A$1:$H$1257,3,0)</f>
        <v>4.2825571534557101E-3</v>
      </c>
      <c r="L713" s="27">
        <f>VLOOKUP(A713,'Bancolombia-592'!$A$1:$H$677,3,0)</f>
        <v>5.4099079591545989E-3</v>
      </c>
      <c r="M713" s="24">
        <f>VLOOKUP($A713,'ByR-2'!$A$1:$H$1035,3,0)</f>
        <v>8.1702154933273562E-3</v>
      </c>
    </row>
    <row r="714" spans="1:13" s="25" customFormat="1" ht="12">
      <c r="A714" s="23">
        <v>41255</v>
      </c>
      <c r="B714" s="24">
        <f>VLOOKUP(A714,'Afin - 47'!$A$1:$H$695,3,0)</f>
        <v>4.1346239984852247E-3</v>
      </c>
      <c r="C714" s="24">
        <f>VLOOKUP(A714,'Asesores vres-14'!$A$1:$H$1009,3,0)</f>
        <v>2.4786814166190374E-3</v>
      </c>
      <c r="D714" s="24">
        <f>VLOOKUP(A714,'Asesores Vres-57'!$A$1:$H$987,3,0)</f>
        <v>2.4521742077630465E-3</v>
      </c>
      <c r="E714" s="24">
        <f>VLOOKUP(A714,'Asesores Vres-58'!$A$1:$H$986,3,0)</f>
        <v>2.3754690919568166E-3</v>
      </c>
      <c r="F714" s="24">
        <f>VLOOKUP($A714,'Helm-81'!$A$1:$H$697,3,0)</f>
        <v>4.5260537405440535E-3</v>
      </c>
      <c r="G714" s="24">
        <f>VLOOKUP($A714,'Alianza-4'!$A$1:$H$1012,3,0)</f>
        <v>1.8666833511943085E-3</v>
      </c>
      <c r="H714" s="24">
        <f>VLOOKUP($A714,'Serfinco-27'!$A$1:$H$1229,3,0)</f>
        <v>2.8686434587032695E-3</v>
      </c>
      <c r="I714" s="24">
        <f>VLOOKUP($A714,'Correval-19677'!$A$1:$H$1070,3,0)</f>
        <v>1.0589843897943513E-3</v>
      </c>
      <c r="J714" s="24">
        <f>VLOOKUP($A714,'Ultabursatil-392'!$A$1:$H$1545,3,0)</f>
        <v>3.3610697280687754E-3</v>
      </c>
      <c r="K714" s="24">
        <f>VLOOKUP($A714,'Corredores-5'!$A$1:$H$1257,3,0)</f>
        <v>2.3820027095585242E-3</v>
      </c>
      <c r="L714" s="27">
        <f>VLOOKUP(A714,'Bancolombia-592'!$A$1:$H$677,3,0)</f>
        <v>1.3752221403184463E-3</v>
      </c>
      <c r="M714" s="24">
        <f>VLOOKUP($A714,'ByR-2'!$A$1:$H$1035,3,0)</f>
        <v>2.9222291364931624E-3</v>
      </c>
    </row>
    <row r="715" spans="1:13" s="25" customFormat="1" ht="12">
      <c r="A715" s="23">
        <v>41256</v>
      </c>
      <c r="B715" s="24">
        <f>VLOOKUP(A715,'Afin - 47'!$A$1:$H$695,3,0)</f>
        <v>-4.2956538442550912E-3</v>
      </c>
      <c r="C715" s="24">
        <f>VLOOKUP(A715,'Asesores vres-14'!$A$1:$H$1009,3,0)</f>
        <v>-2.4200721737528802E-3</v>
      </c>
      <c r="D715" s="24">
        <f>VLOOKUP(A715,'Asesores Vres-57'!$A$1:$H$987,3,0)</f>
        <v>-2.6844930879364498E-3</v>
      </c>
      <c r="E715" s="24">
        <f>VLOOKUP(A715,'Asesores Vres-58'!$A$1:$H$986,3,0)</f>
        <v>-3.5221909039908129E-3</v>
      </c>
      <c r="F715" s="24">
        <f>VLOOKUP($A715,'Helm-81'!$A$1:$H$697,3,0)</f>
        <v>-2.5217109008140752E-3</v>
      </c>
      <c r="G715" s="24">
        <f>VLOOKUP($A715,'Alianza-4'!$A$1:$H$1012,3,0)</f>
        <v>-2.1117462344027735E-3</v>
      </c>
      <c r="H715" s="24">
        <f>VLOOKUP($A715,'Serfinco-27'!$A$1:$H$1229,3,0)</f>
        <v>-3.4088312975275118E-4</v>
      </c>
      <c r="I715" s="24">
        <f>VLOOKUP($A715,'Correval-19677'!$A$1:$H$1070,3,0)</f>
        <v>6.4255808405272279E-4</v>
      </c>
      <c r="J715" s="24">
        <f>VLOOKUP($A715,'Ultabursatil-392'!$A$1:$H$1545,3,0)</f>
        <v>2.1825323795006667E-4</v>
      </c>
      <c r="K715" s="24">
        <f>VLOOKUP($A715,'Corredores-5'!$A$1:$H$1257,3,0)</f>
        <v>-2.0923388010735096E-3</v>
      </c>
      <c r="L715" s="27">
        <f>VLOOKUP(A715,'Bancolombia-592'!$A$1:$H$677,3,0)</f>
        <v>-1.0893042707951675E-4</v>
      </c>
      <c r="M715" s="24">
        <f>VLOOKUP($A715,'ByR-2'!$A$1:$H$1035,3,0)</f>
        <v>2.4111560010581278E-3</v>
      </c>
    </row>
    <row r="716" spans="1:13" s="25" customFormat="1" ht="12">
      <c r="A716" s="23">
        <v>41257</v>
      </c>
      <c r="B716" s="24">
        <f>VLOOKUP(A716,'Afin - 47'!$A$1:$H$695,3,0)</f>
        <v>-4.6836965880304449E-3</v>
      </c>
      <c r="C716" s="24">
        <f>VLOOKUP(A716,'Asesores vres-14'!$A$1:$H$1009,3,0)</f>
        <v>-3.997439471636664E-3</v>
      </c>
      <c r="D716" s="24">
        <f>VLOOKUP(A716,'Asesores Vres-57'!$A$1:$H$987,3,0)</f>
        <v>-2.7258197765707326E-3</v>
      </c>
      <c r="E716" s="24">
        <f>VLOOKUP(A716,'Asesores Vres-58'!$A$1:$H$986,3,0)</f>
        <v>-3.1278736213439747E-3</v>
      </c>
      <c r="F716" s="24">
        <f>VLOOKUP($A716,'Helm-81'!$A$1:$H$697,3,0)</f>
        <v>5.1761564767779204E-3</v>
      </c>
      <c r="G716" s="24">
        <f>VLOOKUP($A716,'Alianza-4'!$A$1:$H$1012,3,0)</f>
        <v>-1.6165680467569036E-3</v>
      </c>
      <c r="H716" s="24">
        <f>VLOOKUP($A716,'Serfinco-27'!$A$1:$H$1229,3,0)</f>
        <v>-1.0109811207003919E-3</v>
      </c>
      <c r="I716" s="24">
        <f>VLOOKUP($A716,'Correval-19677'!$A$1:$H$1070,3,0)</f>
        <v>-1.0759785471986473E-3</v>
      </c>
      <c r="J716" s="24">
        <f>VLOOKUP($A716,'Ultabursatil-392'!$A$1:$H$1545,3,0)</f>
        <v>-3.1029110193918252E-3</v>
      </c>
      <c r="K716" s="24">
        <f>VLOOKUP($A716,'Corredores-5'!$A$1:$H$1257,3,0)</f>
        <v>-2.4734029393861105E-3</v>
      </c>
      <c r="L716" s="27">
        <f>VLOOKUP(A716,'Bancolombia-592'!$A$1:$H$677,3,0)</f>
        <v>-5.762693130741247E-4</v>
      </c>
      <c r="M716" s="24">
        <f>VLOOKUP($A716,'ByR-2'!$A$1:$H$1035,3,0)</f>
        <v>-3.3082613622570267E-3</v>
      </c>
    </row>
    <row r="717" spans="1:13" s="25" customFormat="1" ht="12">
      <c r="A717" s="23">
        <v>41258</v>
      </c>
      <c r="B717" s="24">
        <f>VLOOKUP(A717,'Afin - 47'!$A$1:$H$695,3,0)</f>
        <v>-1.046472396804053E-4</v>
      </c>
      <c r="C717" s="24">
        <f>VLOOKUP(A717,'Asesores vres-14'!$A$1:$H$1009,3,0)</f>
        <v>-4.8737832362194819E-5</v>
      </c>
      <c r="D717" s="24">
        <f>VLOOKUP(A717,'Asesores Vres-57'!$A$1:$H$987,3,0)</f>
        <v>-5.3002322403245091E-5</v>
      </c>
      <c r="E717" s="24">
        <f>VLOOKUP(A717,'Asesores Vres-58'!$A$1:$H$986,3,0)</f>
        <v>-5.0544436637449717E-5</v>
      </c>
      <c r="F717" s="24">
        <f>VLOOKUP($A717,'Helm-81'!$A$1:$H$697,3,0)</f>
        <v>-8.6814236365397482E-5</v>
      </c>
      <c r="G717" s="24">
        <f>VLOOKUP($A717,'Alianza-4'!$A$1:$H$1012,3,0)</f>
        <v>-4.7365279031176397E-5</v>
      </c>
      <c r="H717" s="24">
        <f>VLOOKUP($A717,'Serfinco-27'!$A$1:$H$1229,3,0)</f>
        <v>-1.0373624520228049E-4</v>
      </c>
      <c r="I717" s="24">
        <f>VLOOKUP($A717,'Correval-19677'!$A$1:$H$1070,3,0)</f>
        <v>-1.1450364851822657E-4</v>
      </c>
      <c r="J717" s="24">
        <f>VLOOKUP($A717,'Ultabursatil-392'!$A$1:$H$1545,3,0)</f>
        <v>-9.0666731243482367E-5</v>
      </c>
      <c r="K717" s="24">
        <f>VLOOKUP($A717,'Corredores-5'!$A$1:$H$1257,3,0)</f>
        <v>-1.4260986329360463E-4</v>
      </c>
      <c r="L717" s="27">
        <f>VLOOKUP(A717,'Bancolombia-592'!$A$1:$H$677,3,0)</f>
        <v>-6.658278711509193E-5</v>
      </c>
      <c r="M717" s="24">
        <f>VLOOKUP($A717,'ByR-2'!$A$1:$H$1035,3,0)</f>
        <v>-7.6424790560693066E-5</v>
      </c>
    </row>
    <row r="718" spans="1:13" s="25" customFormat="1" ht="12">
      <c r="A718" s="23">
        <v>41259</v>
      </c>
      <c r="B718" s="24">
        <f>VLOOKUP(A718,'Afin - 47'!$A$1:$H$695,3,0)</f>
        <v>-1.046472583185969E-4</v>
      </c>
      <c r="C718" s="24">
        <f>VLOOKUP(A718,'Asesores vres-14'!$A$1:$H$1009,3,0)</f>
        <v>-4.8737886752974988E-5</v>
      </c>
      <c r="D718" s="24">
        <f>VLOOKUP(A718,'Asesores Vres-57'!$A$1:$H$987,3,0)</f>
        <v>-5.3002341320311009E-5</v>
      </c>
      <c r="E718" s="24">
        <f>VLOOKUP(A718,'Asesores Vres-58'!$A$1:$H$986,3,0)</f>
        <v>-5.0544555723810606E-5</v>
      </c>
      <c r="F718" s="24">
        <f>VLOOKUP($A718,'Helm-81'!$A$1:$H$697,3,0)</f>
        <v>-8.6811280177656974E-5</v>
      </c>
      <c r="G718" s="24">
        <f>VLOOKUP($A718,'Alianza-4'!$A$1:$H$1012,3,0)</f>
        <v>-4.7363223867278224E-5</v>
      </c>
      <c r="H718" s="24">
        <f>VLOOKUP($A718,'Serfinco-27'!$A$1:$H$1229,3,0)</f>
        <v>-1.0375044524287924E-4</v>
      </c>
      <c r="I718" s="24">
        <f>VLOOKUP($A718,'Correval-19677'!$A$1:$H$1070,3,0)</f>
        <v>-1.1450558110913641E-4</v>
      </c>
      <c r="J718" s="24">
        <f>VLOOKUP($A718,'Ultabursatil-392'!$A$1:$H$1545,3,0)</f>
        <v>-9.0665916277889432E-5</v>
      </c>
      <c r="K718" s="24">
        <f>VLOOKUP($A718,'Corredores-5'!$A$1:$H$1257,3,0)</f>
        <v>-1.4398877631464495E-4</v>
      </c>
      <c r="L718" s="27">
        <f>VLOOKUP(A718,'Bancolombia-592'!$A$1:$H$677,3,0)</f>
        <v>-7.0714080881386645E-5</v>
      </c>
      <c r="M718" s="24">
        <f>VLOOKUP($A718,'ByR-2'!$A$1:$H$1035,3,0)</f>
        <v>-7.6423691320234291E-5</v>
      </c>
    </row>
    <row r="719" spans="1:13" s="25" customFormat="1" ht="12">
      <c r="A719" s="23">
        <v>41260</v>
      </c>
      <c r="B719" s="24">
        <f>VLOOKUP(A719,'Afin - 47'!$A$1:$H$695,3,0)</f>
        <v>-1.1804967465637683E-3</v>
      </c>
      <c r="C719" s="24">
        <f>VLOOKUP(A719,'Asesores vres-14'!$A$1:$H$1009,3,0)</f>
        <v>4.216473790282952E-3</v>
      </c>
      <c r="D719" s="24">
        <f>VLOOKUP(A719,'Asesores Vres-57'!$A$1:$H$987,3,0)</f>
        <v>3.124313128324222E-3</v>
      </c>
      <c r="E719" s="24">
        <f>VLOOKUP(A719,'Asesores Vres-58'!$A$1:$H$986,3,0)</f>
        <v>9.4520132521082377E-4</v>
      </c>
      <c r="F719" s="24">
        <f>VLOOKUP($A719,'Helm-81'!$A$1:$H$697,3,0)</f>
        <v>-5.7840298578281596E-3</v>
      </c>
      <c r="G719" s="24">
        <f>VLOOKUP($A719,'Alianza-4'!$A$1:$H$1012,3,0)</f>
        <v>-5.7748226929943923E-4</v>
      </c>
      <c r="H719" s="24">
        <f>VLOOKUP($A719,'Serfinco-27'!$A$1:$H$1229,3,0)</f>
        <v>-4.1981658568458416E-4</v>
      </c>
      <c r="I719" s="24">
        <f>VLOOKUP($A719,'Correval-19677'!$A$1:$H$1070,3,0)</f>
        <v>-9.2930438681324858E-4</v>
      </c>
      <c r="J719" s="24">
        <f>VLOOKUP($A719,'Ultabursatil-392'!$A$1:$H$1545,3,0)</f>
        <v>-3.6267764838430619E-3</v>
      </c>
      <c r="K719" s="24">
        <f>VLOOKUP($A719,'Corredores-5'!$A$1:$H$1257,3,0)</f>
        <v>-2.3394998446359024E-4</v>
      </c>
      <c r="L719" s="27">
        <f>VLOOKUP(A719,'Bancolombia-592'!$A$1:$H$677,3,0)</f>
        <v>-1.1592103454765152E-3</v>
      </c>
      <c r="M719" s="24">
        <f>VLOOKUP($A719,'ByR-2'!$A$1:$H$1035,3,0)</f>
        <v>1.6595030038255427E-4</v>
      </c>
    </row>
    <row r="720" spans="1:13" s="25" customFormat="1" ht="12">
      <c r="A720" s="23">
        <v>41261</v>
      </c>
      <c r="B720" s="24">
        <f>VLOOKUP(A720,'Afin - 47'!$A$1:$H$695,3,0)</f>
        <v>-3.2458136068942403E-3</v>
      </c>
      <c r="C720" s="24">
        <f>VLOOKUP(A720,'Asesores vres-14'!$A$1:$H$1009,3,0)</f>
        <v>-1.0645586174356306E-3</v>
      </c>
      <c r="D720" s="24">
        <f>VLOOKUP(A720,'Asesores Vres-57'!$A$1:$H$987,3,0)</f>
        <v>-3.8059287742025832E-4</v>
      </c>
      <c r="E720" s="24">
        <f>VLOOKUP(A720,'Asesores Vres-58'!$A$1:$H$986,3,0)</f>
        <v>4.7458438379999673E-4</v>
      </c>
      <c r="F720" s="24">
        <f>VLOOKUP($A720,'Helm-81'!$A$1:$H$697,3,0)</f>
        <v>2.5665709840946853E-3</v>
      </c>
      <c r="G720" s="24">
        <f>VLOOKUP($A720,'Alianza-4'!$A$1:$H$1012,3,0)</f>
        <v>8.3398052620811756E-4</v>
      </c>
      <c r="H720" s="24">
        <f>VLOOKUP($A720,'Serfinco-27'!$A$1:$H$1229,3,0)</f>
        <v>-4.3086518816440458E-4</v>
      </c>
      <c r="I720" s="24">
        <f>VLOOKUP($A720,'Correval-19677'!$A$1:$H$1070,3,0)</f>
        <v>-1.3762614481188746E-3</v>
      </c>
      <c r="J720" s="24">
        <f>VLOOKUP($A720,'Ultabursatil-392'!$A$1:$H$1545,3,0)</f>
        <v>9.8621947843674615E-4</v>
      </c>
      <c r="K720" s="24">
        <f>VLOOKUP($A720,'Corredores-5'!$A$1:$H$1257,3,0)</f>
        <v>2.5704958959600198E-4</v>
      </c>
      <c r="L720" s="27">
        <f>VLOOKUP(A720,'Bancolombia-592'!$A$1:$H$677,3,0)</f>
        <v>1.2491001839507133E-3</v>
      </c>
      <c r="M720" s="24">
        <f>VLOOKUP($A720,'ByR-2'!$A$1:$H$1035,3,0)</f>
        <v>-5.9538909735311651E-5</v>
      </c>
    </row>
    <row r="721" spans="1:13" s="25" customFormat="1" ht="12">
      <c r="A721" s="23">
        <v>41262</v>
      </c>
      <c r="B721" s="24">
        <f>VLOOKUP(A721,'Afin - 47'!$A$1:$H$695,3,0)</f>
        <v>-2.2241281801675598E-3</v>
      </c>
      <c r="C721" s="24">
        <f>VLOOKUP(A721,'Asesores vres-14'!$A$1:$H$1009,3,0)</f>
        <v>4.3916020718160606E-3</v>
      </c>
      <c r="D721" s="24">
        <f>VLOOKUP(A721,'Asesores Vres-57'!$A$1:$H$987,3,0)</f>
        <v>4.8678230522669662E-3</v>
      </c>
      <c r="E721" s="24">
        <f>VLOOKUP(A721,'Asesores Vres-58'!$A$1:$H$986,3,0)</f>
        <v>6.8061592234902315E-3</v>
      </c>
      <c r="F721" s="24">
        <f>VLOOKUP($A721,'Helm-81'!$A$1:$H$697,3,0)</f>
        <v>5.887843699625037E-3</v>
      </c>
      <c r="G721" s="24">
        <f>VLOOKUP($A721,'Alianza-4'!$A$1:$H$1012,3,0)</f>
        <v>6.1038162404923107E-3</v>
      </c>
      <c r="H721" s="24">
        <f>VLOOKUP($A721,'Serfinco-27'!$A$1:$H$1229,3,0)</f>
        <v>6.2261095738915554E-3</v>
      </c>
      <c r="I721" s="24">
        <f>VLOOKUP($A721,'Correval-19677'!$A$1:$H$1070,3,0)</f>
        <v>5.0220741595782313E-3</v>
      </c>
      <c r="J721" s="24">
        <f>VLOOKUP($A721,'Ultabursatil-392'!$A$1:$H$1545,3,0)</f>
        <v>4.1743591109771813E-3</v>
      </c>
      <c r="K721" s="24">
        <f>VLOOKUP($A721,'Corredores-5'!$A$1:$H$1257,3,0)</f>
        <v>6.4077297765332752E-3</v>
      </c>
      <c r="L721" s="27">
        <f>VLOOKUP(A721,'Bancolombia-592'!$A$1:$H$677,3,0)</f>
        <v>2.660207174651969E-3</v>
      </c>
      <c r="M721" s="24">
        <f>VLOOKUP($A721,'ByR-2'!$A$1:$H$1035,3,0)</f>
        <v>3.5287277374265887E-3</v>
      </c>
    </row>
    <row r="722" spans="1:13" s="25" customFormat="1" ht="12">
      <c r="A722" s="23">
        <v>41263</v>
      </c>
      <c r="B722" s="24">
        <f>VLOOKUP(A722,'Afin - 47'!$A$1:$H$695,3,0)</f>
        <v>-7.8089554554037774E-3</v>
      </c>
      <c r="C722" s="24">
        <f>VLOOKUP(A722,'Asesores vres-14'!$A$1:$H$1009,3,0)</f>
        <v>3.9702630879012553E-2</v>
      </c>
      <c r="D722" s="24">
        <f>VLOOKUP(A722,'Asesores Vres-57'!$A$1:$H$987,3,0)</f>
        <v>3.6041236098537974E-2</v>
      </c>
      <c r="E722" s="24">
        <f>VLOOKUP(A722,'Asesores Vres-58'!$A$1:$H$986,3,0)</f>
        <v>2.0708755557615716E-2</v>
      </c>
      <c r="F722" s="24">
        <f>VLOOKUP($A722,'Helm-81'!$A$1:$H$697,3,0)</f>
        <v>-1.000439634930086E-3</v>
      </c>
      <c r="G722" s="24">
        <f>VLOOKUP($A722,'Alianza-4'!$A$1:$H$1012,3,0)</f>
        <v>-2.2712616079853991E-3</v>
      </c>
      <c r="H722" s="24">
        <f>VLOOKUP($A722,'Serfinco-27'!$A$1:$H$1229,3,0)</f>
        <v>-4.6393226490336328E-3</v>
      </c>
      <c r="I722" s="24">
        <f>VLOOKUP($A722,'Correval-19677'!$A$1:$H$1070,3,0)</f>
        <v>-3.8568572030759415E-3</v>
      </c>
      <c r="J722" s="24">
        <f>VLOOKUP($A722,'Ultabursatil-392'!$A$1:$H$1545,3,0)</f>
        <v>-5.7557687726795094E-4</v>
      </c>
      <c r="K722" s="24">
        <f>VLOOKUP($A722,'Corredores-5'!$A$1:$H$1257,3,0)</f>
        <v>-5.227221038450823E-3</v>
      </c>
      <c r="L722" s="27">
        <f>VLOOKUP(A722,'Bancolombia-592'!$A$1:$H$677,3,0)</f>
        <v>-2.3066095822231588E-3</v>
      </c>
      <c r="M722" s="24">
        <f>VLOOKUP($A722,'ByR-2'!$A$1:$H$1035,3,0)</f>
        <v>-5.9633986281364395E-3</v>
      </c>
    </row>
    <row r="723" spans="1:13" s="25" customFormat="1" ht="12">
      <c r="A723" s="23">
        <v>41264</v>
      </c>
      <c r="B723" s="24">
        <f>VLOOKUP(A723,'Afin - 47'!$A$1:$H$695,3,0)</f>
        <v>1.2849211641465215E-3</v>
      </c>
      <c r="C723" s="24">
        <f>VLOOKUP(A723,'Asesores vres-14'!$A$1:$H$1009,3,0)</f>
        <v>-4.5332482114751715E-2</v>
      </c>
      <c r="D723" s="24">
        <f>VLOOKUP(A723,'Asesores Vres-57'!$A$1:$H$987,3,0)</f>
        <v>-3.9770368861468376E-2</v>
      </c>
      <c r="E723" s="24">
        <f>VLOOKUP(A723,'Asesores Vres-58'!$A$1:$H$986,3,0)</f>
        <v>-2.4188984610485135E-2</v>
      </c>
      <c r="F723" s="24">
        <f>VLOOKUP($A723,'Helm-81'!$A$1:$H$697,3,0)</f>
        <v>6.6742320882053679E-3</v>
      </c>
      <c r="G723" s="24">
        <f>VLOOKUP($A723,'Alianza-4'!$A$1:$H$1012,3,0)</f>
        <v>6.5540188702357125E-4</v>
      </c>
      <c r="H723" s="24">
        <f>VLOOKUP($A723,'Serfinco-27'!$A$1:$H$1229,3,0)</f>
        <v>-2.5368591217961979E-3</v>
      </c>
      <c r="I723" s="24">
        <f>VLOOKUP($A723,'Correval-19677'!$A$1:$H$1070,3,0)</f>
        <v>2.3609171129127744E-4</v>
      </c>
      <c r="J723" s="24">
        <f>VLOOKUP($A723,'Ultabursatil-392'!$A$1:$H$1545,3,0)</f>
        <v>-2.7888722175771676E-3</v>
      </c>
      <c r="K723" s="24">
        <f>VLOOKUP($A723,'Corredores-5'!$A$1:$H$1257,3,0)</f>
        <v>-3.6860527192563819E-4</v>
      </c>
      <c r="L723" s="27">
        <f>VLOOKUP(A723,'Bancolombia-592'!$A$1:$H$677,3,0)</f>
        <v>4.2650782849091348E-4</v>
      </c>
      <c r="M723" s="24">
        <f>VLOOKUP($A723,'ByR-2'!$A$1:$H$1035,3,0)</f>
        <v>-4.9346854433445541E-3</v>
      </c>
    </row>
    <row r="724" spans="1:13" s="25" customFormat="1" ht="12">
      <c r="A724" s="23">
        <v>41265</v>
      </c>
      <c r="B724" s="24">
        <f>VLOOKUP(A724,'Afin - 47'!$A$1:$H$695,3,0)</f>
        <v>-1.0444366827435173E-4</v>
      </c>
      <c r="C724" s="24">
        <f>VLOOKUP(A724,'Asesores vres-14'!$A$1:$H$1009,3,0)</f>
        <v>-4.8729880753695711E-5</v>
      </c>
      <c r="D724" s="24">
        <f>VLOOKUP(A724,'Asesores Vres-57'!$A$1:$H$987,3,0)</f>
        <v>-5.3067608407596335E-5</v>
      </c>
      <c r="E724" s="24">
        <f>VLOOKUP(A724,'Asesores Vres-58'!$A$1:$H$986,3,0)</f>
        <v>-5.0540960094055528E-5</v>
      </c>
      <c r="F724" s="24">
        <f>VLOOKUP($A724,'Helm-81'!$A$1:$H$697,3,0)</f>
        <v>-9.2240722051253082E-5</v>
      </c>
      <c r="G724" s="24">
        <f>VLOOKUP($A724,'Alianza-4'!$A$1:$H$1012,3,0)</f>
        <v>-6.3412217481877419E-5</v>
      </c>
      <c r="H724" s="24">
        <f>VLOOKUP($A724,'Serfinco-27'!$A$1:$H$1229,3,0)</f>
        <v>-1.1094963695459069E-4</v>
      </c>
      <c r="I724" s="24">
        <f>VLOOKUP($A724,'Correval-19677'!$A$1:$H$1070,3,0)</f>
        <v>-1.3158797013048618E-4</v>
      </c>
      <c r="J724" s="24">
        <f>VLOOKUP($A724,'Ultabursatil-392'!$A$1:$H$1545,3,0)</f>
        <v>-9.2644201242672174E-5</v>
      </c>
      <c r="K724" s="24">
        <f>VLOOKUP($A724,'Corredores-5'!$A$1:$H$1257,3,0)</f>
        <v>-1.4439810429357178E-4</v>
      </c>
      <c r="L724" s="27">
        <f>VLOOKUP(A724,'Bancolombia-592'!$A$1:$H$677,3,0)</f>
        <v>-7.4085517310420323E-5</v>
      </c>
      <c r="M724" s="24">
        <f>VLOOKUP($A724,'ByR-2'!$A$1:$H$1035,3,0)</f>
        <v>-5.0151395257725185E-5</v>
      </c>
    </row>
    <row r="725" spans="1:13" s="25" customFormat="1" ht="12">
      <c r="A725" s="23">
        <v>41266</v>
      </c>
      <c r="B725" s="24">
        <f>VLOOKUP(A725,'Afin - 47'!$A$1:$H$695,3,0)</f>
        <v>-1.0444359049414076E-4</v>
      </c>
      <c r="C725" s="24">
        <f>VLOOKUP(A725,'Asesores vres-14'!$A$1:$H$1009,3,0)</f>
        <v>-4.872993429881575E-5</v>
      </c>
      <c r="D725" s="24">
        <f>VLOOKUP(A725,'Asesores Vres-57'!$A$1:$H$987,3,0)</f>
        <v>-5.3067640696437438E-5</v>
      </c>
      <c r="E725" s="24">
        <f>VLOOKUP(A725,'Asesores Vres-58'!$A$1:$H$986,3,0)</f>
        <v>-5.054108882468051E-5</v>
      </c>
      <c r="F725" s="24">
        <f>VLOOKUP($A725,'Helm-81'!$A$1:$H$697,3,0)</f>
        <v>-9.223896112552771E-5</v>
      </c>
      <c r="G725" s="24">
        <f>VLOOKUP($A725,'Alianza-4'!$A$1:$H$1012,3,0)</f>
        <v>-6.34100149034805E-5</v>
      </c>
      <c r="H725" s="24">
        <f>VLOOKUP($A725,'Serfinco-27'!$A$1:$H$1229,3,0)</f>
        <v>-1.1095007805051208E-4</v>
      </c>
      <c r="I725" s="24">
        <f>VLOOKUP($A725,'Correval-19677'!$A$1:$H$1070,3,0)</f>
        <v>-1.3159577366438508E-4</v>
      </c>
      <c r="J725" s="24">
        <f>VLOOKUP($A725,'Ultabursatil-392'!$A$1:$H$1545,3,0)</f>
        <v>-9.2644072104295139E-5</v>
      </c>
      <c r="K725" s="24">
        <f>VLOOKUP($A725,'Corredores-5'!$A$1:$H$1257,3,0)</f>
        <v>-1.4443727565527963E-4</v>
      </c>
      <c r="L725" s="27">
        <f>VLOOKUP(A725,'Bancolombia-592'!$A$1:$H$677,3,0)</f>
        <v>-9.736663966442126E-5</v>
      </c>
      <c r="M725" s="24">
        <f>VLOOKUP($A725,'ByR-2'!$A$1:$H$1035,3,0)</f>
        <v>-5.0145446345783916E-5</v>
      </c>
    </row>
    <row r="726" spans="1:13" s="25" customFormat="1" ht="12">
      <c r="A726" s="23">
        <v>41267</v>
      </c>
      <c r="B726" s="24">
        <f>VLOOKUP(A726,'Afin - 47'!$A$1:$H$695,3,0)</f>
        <v>-4.8497110682383937E-3</v>
      </c>
      <c r="C726" s="24">
        <f>VLOOKUP(A726,'Asesores vres-14'!$A$1:$H$1009,3,0)</f>
        <v>2.5617114479500702E-3</v>
      </c>
      <c r="D726" s="24">
        <f>VLOOKUP(A726,'Asesores Vres-57'!$A$1:$H$987,3,0)</f>
        <v>3.3008242852788821E-3</v>
      </c>
      <c r="E726" s="24">
        <f>VLOOKUP(A726,'Asesores Vres-58'!$A$1:$H$986,3,0)</f>
        <v>5.7876615282406443E-3</v>
      </c>
      <c r="F726" s="24">
        <f>VLOOKUP($A726,'Helm-81'!$A$1:$H$697,3,0)</f>
        <v>5.5885830610068483E-3</v>
      </c>
      <c r="G726" s="24">
        <f>VLOOKUP($A726,'Alianza-4'!$A$1:$H$1012,3,0)</f>
        <v>4.8389356845544599E-3</v>
      </c>
      <c r="H726" s="24">
        <f>VLOOKUP($A726,'Serfinco-27'!$A$1:$H$1229,3,0)</f>
        <v>6.4192823117846416E-3</v>
      </c>
      <c r="I726" s="24">
        <f>VLOOKUP($A726,'Correval-19677'!$A$1:$H$1070,3,0)</f>
        <v>6.4795543252252558E-3</v>
      </c>
      <c r="J726" s="24">
        <f>VLOOKUP($A726,'Ultabursatil-392'!$A$1:$H$1545,3,0)</f>
        <v>1.0484794206797821E-2</v>
      </c>
      <c r="K726" s="24">
        <f>VLOOKUP($A726,'Corredores-5'!$A$1:$H$1257,3,0)</f>
        <v>4.2929803075000671E-3</v>
      </c>
      <c r="L726" s="27">
        <f>VLOOKUP(A726,'Bancolombia-592'!$A$1:$H$677,3,0)</f>
        <v>5.9880497924294559E-3</v>
      </c>
      <c r="M726" s="24">
        <f>VLOOKUP($A726,'ByR-2'!$A$1:$H$1035,3,0)</f>
        <v>4.52320506810524E-3</v>
      </c>
    </row>
    <row r="727" spans="1:13" s="25" customFormat="1" ht="12">
      <c r="A727" s="23">
        <v>41268</v>
      </c>
      <c r="B727" s="24">
        <f>VLOOKUP(A727,'Afin - 47'!$A$1:$H$695,3,0)</f>
        <v>-1.0487624431353956E-4</v>
      </c>
      <c r="C727" s="24">
        <f>VLOOKUP(A727,'Asesores vres-14'!$A$1:$H$1009,3,0)</f>
        <v>-4.8735059656908286E-5</v>
      </c>
      <c r="D727" s="24">
        <f>VLOOKUP(A727,'Asesores Vres-57'!$A$1:$H$987,3,0)</f>
        <v>-5.3081427628122605E-5</v>
      </c>
      <c r="E727" s="24">
        <f>VLOOKUP(A727,'Asesores Vres-58'!$A$1:$H$986,3,0)</f>
        <v>-5.051245289164518E-5</v>
      </c>
      <c r="F727" s="24">
        <f>VLOOKUP($A727,'Helm-81'!$A$1:$H$697,3,0)</f>
        <v>-9.118373338070737E-5</v>
      </c>
      <c r="G727" s="24">
        <f>VLOOKUP($A727,'Alianza-4'!$A$1:$H$1012,3,0)</f>
        <v>-6.3491352762581278E-5</v>
      </c>
      <c r="H727" s="24">
        <f>VLOOKUP($A727,'Serfinco-27'!$A$1:$H$1229,3,0)</f>
        <v>-1.1092928437248636E-4</v>
      </c>
      <c r="I727" s="24">
        <f>VLOOKUP($A727,'Correval-19677'!$A$1:$H$1070,3,0)</f>
        <v>-1.3150488005485845E-4</v>
      </c>
      <c r="J727" s="24">
        <f>VLOOKUP($A727,'Ultabursatil-392'!$A$1:$H$1545,3,0)</f>
        <v>-1.0055263733934242E-4</v>
      </c>
      <c r="K727" s="24">
        <f>VLOOKUP($A727,'Corredores-5'!$A$1:$H$1257,3,0)</f>
        <v>-2.4423726614939388E-4</v>
      </c>
      <c r="L727" s="27">
        <f>VLOOKUP(A727,'Bancolombia-592'!$A$1:$H$677,3,0)</f>
        <v>-7.6198959953161481E-5</v>
      </c>
      <c r="M727" s="24">
        <f>VLOOKUP($A727,'ByR-2'!$A$1:$H$1035,3,0)</f>
        <v>-6.8824961084459037E-5</v>
      </c>
    </row>
    <row r="728" spans="1:13" s="25" customFormat="1" ht="12">
      <c r="A728" s="23">
        <v>41269</v>
      </c>
      <c r="B728" s="24">
        <f>VLOOKUP(A728,'Afin - 47'!$A$1:$H$695,3,0)</f>
        <v>1.732234529600644E-3</v>
      </c>
      <c r="C728" s="24">
        <f>VLOOKUP(A728,'Asesores vres-14'!$A$1:$H$1009,3,0)</f>
        <v>-1.4557211546727106E-4</v>
      </c>
      <c r="D728" s="24">
        <f>VLOOKUP(A728,'Asesores Vres-57'!$A$1:$H$987,3,0)</f>
        <v>6.207984202477632E-5</v>
      </c>
      <c r="E728" s="24">
        <f>VLOOKUP(A728,'Asesores Vres-58'!$A$1:$H$986,3,0)</f>
        <v>-1.5939651221884912E-3</v>
      </c>
      <c r="F728" s="24">
        <f>VLOOKUP($A728,'Helm-81'!$A$1:$H$697,3,0)</f>
        <v>2.1022265911455999E-3</v>
      </c>
      <c r="G728" s="24">
        <f>VLOOKUP($A728,'Alianza-4'!$A$1:$H$1012,3,0)</f>
        <v>-1.7586290683805296E-3</v>
      </c>
      <c r="H728" s="24">
        <f>VLOOKUP($A728,'Serfinco-27'!$A$1:$H$1229,3,0)</f>
        <v>-9.2497187708800771E-4</v>
      </c>
      <c r="I728" s="24">
        <f>VLOOKUP($A728,'Correval-19677'!$A$1:$H$1070,3,0)</f>
        <v>-2.3220255363685331E-3</v>
      </c>
      <c r="J728" s="24">
        <f>VLOOKUP($A728,'Ultabursatil-392'!$A$1:$H$1545,3,0)</f>
        <v>-5.5400948261621116E-3</v>
      </c>
      <c r="K728" s="24">
        <f>VLOOKUP($A728,'Corredores-5'!$A$1:$H$1257,3,0)</f>
        <v>-3.3496728317617796E-4</v>
      </c>
      <c r="L728" s="27">
        <f>VLOOKUP(A728,'Bancolombia-592'!$A$1:$H$677,3,0)</f>
        <v>-1.0307848806375326E-3</v>
      </c>
      <c r="M728" s="24">
        <f>VLOOKUP($A728,'ByR-2'!$A$1:$H$1035,3,0)</f>
        <v>-1.512700265276711E-3</v>
      </c>
    </row>
    <row r="729" spans="1:13" s="25" customFormat="1" ht="12">
      <c r="A729" s="23">
        <v>41270</v>
      </c>
      <c r="B729" s="24">
        <f>VLOOKUP(A729,'Afin - 47'!$A$1:$H$695,3,0)</f>
        <v>1.7524462577707589E-3</v>
      </c>
      <c r="C729" s="24">
        <f>VLOOKUP(A729,'Asesores vres-14'!$A$1:$H$1009,3,0)</f>
        <v>8.2915601823326333E-3</v>
      </c>
      <c r="D729" s="24">
        <f>VLOOKUP(A729,'Asesores Vres-57'!$A$1:$H$987,3,0)</f>
        <v>7.8113058434534418E-3</v>
      </c>
      <c r="E729" s="24">
        <f>VLOOKUP(A729,'Asesores Vres-58'!$A$1:$H$986,3,0)</f>
        <v>6.9908835786749004E-3</v>
      </c>
      <c r="F729" s="24">
        <f>VLOOKUP($A729,'Helm-81'!$A$1:$H$697,3,0)</f>
        <v>8.3965832732585278E-3</v>
      </c>
      <c r="G729" s="24">
        <f>VLOOKUP($A729,'Alianza-4'!$A$1:$H$1012,3,0)</f>
        <v>5.44833301869109E-3</v>
      </c>
      <c r="H729" s="24">
        <f>VLOOKUP($A729,'Serfinco-27'!$A$1:$H$1229,3,0)</f>
        <v>8.4717704126068237E-3</v>
      </c>
      <c r="I729" s="24">
        <f>VLOOKUP($A729,'Correval-19677'!$A$1:$H$1070,3,0)</f>
        <v>5.3129747918148913E-3</v>
      </c>
      <c r="J729" s="24">
        <f>VLOOKUP($A729,'Ultabursatil-392'!$A$1:$H$1545,3,0)</f>
        <v>5.7297335531948249E-3</v>
      </c>
      <c r="K729" s="24">
        <f>VLOOKUP($A729,'Corredores-5'!$A$1:$H$1257,3,0)</f>
        <v>6.3786270193467477E-3</v>
      </c>
      <c r="L729" s="27">
        <f>VLOOKUP(A729,'Bancolombia-592'!$A$1:$H$677,3,0)</f>
        <v>6.5597637077129721E-3</v>
      </c>
      <c r="M729" s="24">
        <f>VLOOKUP($A729,'ByR-2'!$A$1:$H$1035,3,0)</f>
        <v>8.8539125927839211E-3</v>
      </c>
    </row>
    <row r="730" spans="1:13" s="25" customFormat="1" ht="12">
      <c r="A730" s="23">
        <v>41271</v>
      </c>
      <c r="B730" s="24">
        <f>VLOOKUP(A730,'Afin - 47'!$A$1:$H$695,3,0)</f>
        <v>6.7294350414065143E-3</v>
      </c>
      <c r="C730" s="24">
        <f>VLOOKUP(A730,'Asesores vres-14'!$A$1:$H$1009,3,0)</f>
        <v>5.5324102839399212E-4</v>
      </c>
      <c r="D730" s="24">
        <f>VLOOKUP(A730,'Asesores Vres-57'!$A$1:$H$987,3,0)</f>
        <v>2.20855438147923E-4</v>
      </c>
      <c r="E730" s="24">
        <f>VLOOKUP(A730,'Asesores Vres-58'!$A$1:$H$986,3,0)</f>
        <v>-1.4590389251502539E-3</v>
      </c>
      <c r="F730" s="24">
        <f>VLOOKUP($A730,'Helm-81'!$A$1:$H$697,3,0)</f>
        <v>-4.9494682148359661E-3</v>
      </c>
      <c r="G730" s="24">
        <f>VLOOKUP($A730,'Alianza-4'!$A$1:$H$1012,3,0)</f>
        <v>-2.0179306658059002E-3</v>
      </c>
      <c r="H730" s="24">
        <f>VLOOKUP($A730,'Serfinco-27'!$A$1:$H$1229,3,0)</f>
        <v>1.6677739487607949E-4</v>
      </c>
      <c r="I730" s="24">
        <f>VLOOKUP($A730,'Correval-19677'!$A$1:$H$1070,3,0)</f>
        <v>-2.6763035255005091E-3</v>
      </c>
      <c r="J730" s="24">
        <f>VLOOKUP($A730,'Ultabursatil-392'!$A$1:$H$1545,3,0)</f>
        <v>-5.3387708034241931E-3</v>
      </c>
      <c r="K730" s="24">
        <f>VLOOKUP($A730,'Corredores-5'!$A$1:$H$1257,3,0)</f>
        <v>-6.0181953138116072E-4</v>
      </c>
      <c r="L730" s="27">
        <f>VLOOKUP(A730,'Bancolombia-592'!$A$1:$H$677,3,0)</f>
        <v>-3.180438045870173E-3</v>
      </c>
      <c r="M730" s="24">
        <f>VLOOKUP($A730,'ByR-2'!$A$1:$H$1035,3,0)</f>
        <v>2.8871624894690365E-3</v>
      </c>
    </row>
    <row r="731" spans="1:13" s="25" customFormat="1" ht="12">
      <c r="A731" s="23">
        <v>41272</v>
      </c>
      <c r="B731" s="24">
        <f>VLOOKUP(A731,'Afin - 47'!$A$1:$H$695,3,0)</f>
        <v>-1.0460724584769722E-4</v>
      </c>
      <c r="C731" s="24">
        <f>VLOOKUP(A731,'Asesores vres-14'!$A$1:$H$1009,3,0)</f>
        <v>-4.8708151149069696E-5</v>
      </c>
      <c r="D731" s="24">
        <f>VLOOKUP(A731,'Asesores Vres-57'!$A$1:$H$987,3,0)</f>
        <v>-5.3017611975897249E-5</v>
      </c>
      <c r="E731" s="24">
        <f>VLOOKUP(A731,'Asesores Vres-58'!$A$1:$H$986,3,0)</f>
        <v>-5.0480641308903908E-5</v>
      </c>
      <c r="F731" s="24">
        <f>VLOOKUP($A731,'Helm-81'!$A$1:$H$697,3,0)</f>
        <v>-8.0693673949602731E-5</v>
      </c>
      <c r="G731" s="24">
        <f>VLOOKUP($A731,'Alianza-4'!$A$1:$H$1012,3,0)</f>
        <v>-6.3491082907864255E-5</v>
      </c>
      <c r="H731" s="24">
        <f>VLOOKUP($A731,'Serfinco-27'!$A$1:$H$1229,3,0)</f>
        <v>-1.0580964205585392E-4</v>
      </c>
      <c r="I731" s="24">
        <f>VLOOKUP($A731,'Correval-19677'!$A$1:$H$1070,3,0)</f>
        <v>-1.4229378260744178E-4</v>
      </c>
      <c r="J731" s="24">
        <f>VLOOKUP($A731,'Ultabursatil-392'!$A$1:$H$1545,3,0)</f>
        <v>-1.0065250310590226E-4</v>
      </c>
      <c r="K731" s="24">
        <f>VLOOKUP($A731,'Corredores-5'!$A$1:$H$1257,3,0)</f>
        <v>-1.199754676881097E-4</v>
      </c>
      <c r="L731" s="27">
        <f>VLOOKUP(A731,'Bancolombia-592'!$A$1:$H$677,3,0)</f>
        <v>-5.4099942474994984E-5</v>
      </c>
      <c r="M731" s="24">
        <f>VLOOKUP($A731,'ByR-2'!$A$1:$H$1035,3,0)</f>
        <v>-5.7105850279480216E-5</v>
      </c>
    </row>
    <row r="732" spans="1:13" s="25" customFormat="1" ht="12">
      <c r="A732" s="23">
        <v>41273</v>
      </c>
      <c r="B732" s="24">
        <f>VLOOKUP(A732,'Afin - 47'!$A$1:$H$695,3,0)</f>
        <v>-1.0460716377204173E-4</v>
      </c>
      <c r="C732" s="24">
        <f>VLOOKUP(A732,'Asesores vres-14'!$A$1:$H$1009,3,0)</f>
        <v>-4.8708228146669818E-5</v>
      </c>
      <c r="D732" s="24">
        <f>VLOOKUP(A732,'Asesores Vres-57'!$A$1:$H$987,3,0)</f>
        <v>-5.3017599377590059E-5</v>
      </c>
      <c r="E732" s="24">
        <f>VLOOKUP(A732,'Asesores Vres-58'!$A$1:$H$986,3,0)</f>
        <v>-5.0480786955094214E-5</v>
      </c>
      <c r="F732" s="24">
        <f>VLOOKUP($A732,'Helm-81'!$A$1:$H$697,3,0)</f>
        <v>-8.0689683059154092E-5</v>
      </c>
      <c r="G732" s="24">
        <f>VLOOKUP($A732,'Alianza-4'!$A$1:$H$1012,3,0)</f>
        <v>-6.3488929365901266E-5</v>
      </c>
      <c r="H732" s="24">
        <f>VLOOKUP($A732,'Serfinco-27'!$A$1:$H$1229,3,0)</f>
        <v>-1.0580879113540282E-4</v>
      </c>
      <c r="I732" s="24">
        <f>VLOOKUP($A732,'Correval-19677'!$A$1:$H$1070,3,0)</f>
        <v>-1.4230482623246864E-4</v>
      </c>
      <c r="J732" s="24">
        <f>VLOOKUP($A732,'Ultabursatil-392'!$A$1:$H$1545,3,0)</f>
        <v>-1.0065286012403505E-4</v>
      </c>
      <c r="K732" s="24">
        <f>VLOOKUP($A732,'Corredores-5'!$A$1:$H$1257,3,0)</f>
        <v>-1.4154065448707963E-4</v>
      </c>
      <c r="L732" s="27">
        <f>VLOOKUP(A732,'Bancolombia-592'!$A$1:$H$677,3,0)</f>
        <v>-2.658736418091031E-5</v>
      </c>
      <c r="M732" s="24">
        <f>VLOOKUP($A732,'ByR-2'!$A$1:$H$1035,3,0)</f>
        <v>-5.7101028438318324E-5</v>
      </c>
    </row>
    <row r="733" spans="1:13" s="25" customFormat="1" ht="12">
      <c r="A733" s="23">
        <v>41274</v>
      </c>
      <c r="B733" s="24">
        <f>VLOOKUP(A733,'Afin - 47'!$A$1:$H$695,3,0)</f>
        <v>3.1656823856081096E-3</v>
      </c>
      <c r="C733" s="24">
        <f>VLOOKUP(A733,'Asesores vres-14'!$A$1:$H$1009,3,0)</f>
        <v>-4.8708230984781129E-5</v>
      </c>
      <c r="D733" s="24">
        <f>VLOOKUP(A733,'Asesores Vres-57'!$A$1:$H$987,3,0)</f>
        <v>-5.3017586628109286E-5</v>
      </c>
      <c r="E733" s="24">
        <f>VLOOKUP(A733,'Asesores Vres-58'!$A$1:$H$986,3,0)</f>
        <v>-5.0480932494521952E-5</v>
      </c>
      <c r="F733" s="24">
        <f>VLOOKUP($A733,'Helm-81'!$A$1:$H$697,3,0)</f>
        <v>-8.0685553373407919E-5</v>
      </c>
      <c r="G733" s="24">
        <f>VLOOKUP($A733,'Alianza-4'!$A$1:$H$1012,3,0)</f>
        <v>-6.3486678512637184E-5</v>
      </c>
      <c r="H733" s="24">
        <f>VLOOKUP($A733,'Serfinco-27'!$A$1:$H$1229,3,0)</f>
        <v>-1.0205227071113247E-4</v>
      </c>
      <c r="I733" s="24">
        <f>VLOOKUP($A733,'Correval-19677'!$A$1:$H$1070,3,0)</f>
        <v>-1.4231574809250703E-4</v>
      </c>
      <c r="J733" s="24">
        <f>VLOOKUP($A733,'Ultabursatil-392'!$A$1:$H$1545,3,0)</f>
        <v>-1.0065321622992024E-4</v>
      </c>
      <c r="K733" s="24">
        <f>VLOOKUP($A733,'Corredores-5'!$A$1:$H$1257,3,0)</f>
        <v>-1.4153805948727635E-4</v>
      </c>
      <c r="L733" s="27">
        <f>VLOOKUP(A733,'Bancolombia-592'!$A$1:$H$677,3,0)</f>
        <v>-8.1609252002217105E-5</v>
      </c>
      <c r="M733" s="24">
        <f>VLOOKUP($A733,'ByR-2'!$A$1:$H$1035,3,0)</f>
        <v>-5.7096309219790808E-5</v>
      </c>
    </row>
    <row r="734" spans="1:13" s="25" customFormat="1" ht="12">
      <c r="A734" s="23">
        <v>41275</v>
      </c>
      <c r="B734" s="24">
        <f>VLOOKUP(A734,'Afin - 47'!$A$1:$H$695,3,0)</f>
        <v>-1.0461521738178182E-4</v>
      </c>
      <c r="C734" s="24">
        <f>VLOOKUP(A734,'Asesores vres-14'!$A$1:$H$1009,3,0)</f>
        <v>-4.8708307766513374E-5</v>
      </c>
      <c r="D734" s="24">
        <f>VLOOKUP(A734,'Asesores Vres-57'!$A$1:$H$987,3,0)</f>
        <v>-5.301764432543375E-5</v>
      </c>
      <c r="E734" s="24">
        <f>VLOOKUP(A734,'Asesores Vres-58'!$A$1:$H$986,3,0)</f>
        <v>-5.0481077927506123E-5</v>
      </c>
      <c r="F734" s="24">
        <f>VLOOKUP($A734,'Helm-81'!$A$1:$H$697,3,0)</f>
        <v>-8.0681559477322539E-5</v>
      </c>
      <c r="G734" s="24">
        <f>VLOOKUP($A734,'Alianza-4'!$A$1:$H$1012,3,0)</f>
        <v>-6.3484523625952484E-5</v>
      </c>
      <c r="H734" s="24">
        <f>VLOOKUP($A734,'Serfinco-27'!$A$1:$H$1229,3,0)</f>
        <v>-1.0472738649666181E-4</v>
      </c>
      <c r="I734" s="24">
        <f>VLOOKUP($A734,'Correval-19677'!$A$1:$H$1070,3,0)</f>
        <v>-1.4233890972535591E-4</v>
      </c>
      <c r="J734" s="24">
        <f>VLOOKUP($A734,'Ultabursatil-392'!$A$1:$H$1545,3,0)</f>
        <v>-9.1899678635295632E-5</v>
      </c>
      <c r="K734" s="24">
        <f>VLOOKUP($A734,'Corredores-5'!$A$1:$H$1257,3,0)</f>
        <v>-1.4153695381665223E-4</v>
      </c>
      <c r="L734" s="27">
        <f>VLOOKUP(A734,'Bancolombia-592'!$A$1:$H$677,3,0)</f>
        <v>-5.4294073051245485E-5</v>
      </c>
      <c r="M734" s="24">
        <f>VLOOKUP($A734,'ByR-2'!$A$1:$H$1035,3,0)</f>
        <v>-5.6815954711804063E-5</v>
      </c>
    </row>
    <row r="735" spans="1:13" s="25" customFormat="1" ht="12">
      <c r="A735" s="23">
        <v>41276</v>
      </c>
      <c r="B735" s="24">
        <f>VLOOKUP(A735,'Afin - 47'!$A$1:$H$695,3,0)</f>
        <v>5.3521910324539432E-3</v>
      </c>
      <c r="C735" s="24">
        <f>VLOOKUP(A735,'Asesores vres-14'!$A$1:$H$1009,3,0)</f>
        <v>1.0456862106646568E-3</v>
      </c>
      <c r="D735" s="24">
        <f>VLOOKUP(A735,'Asesores Vres-57'!$A$1:$H$987,3,0)</f>
        <v>1.0800991853345064E-4</v>
      </c>
      <c r="E735" s="24">
        <f>VLOOKUP(A735,'Asesores Vres-58'!$A$1:$H$986,3,0)</f>
        <v>-4.1247700873811776E-3</v>
      </c>
      <c r="F735" s="24">
        <f>VLOOKUP($A735,'Helm-81'!$A$1:$H$697,3,0)</f>
        <v>-2.2733203546753621E-3</v>
      </c>
      <c r="G735" s="24">
        <f>VLOOKUP($A735,'Alianza-4'!$A$1:$H$1012,3,0)</f>
        <v>-4.5494303314891982E-3</v>
      </c>
      <c r="H735" s="24">
        <f>VLOOKUP($A735,'Serfinco-27'!$A$1:$H$1229,3,0)</f>
        <v>-1.7402755995698611E-3</v>
      </c>
      <c r="I735" s="24">
        <f>VLOOKUP($A735,'Correval-19677'!$A$1:$H$1070,3,0)</f>
        <v>-1.1304601738323238E-3</v>
      </c>
      <c r="J735" s="24">
        <f>VLOOKUP($A735,'Ultabursatil-392'!$A$1:$H$1545,3,0)</f>
        <v>3.2824065553762791E-4</v>
      </c>
      <c r="K735" s="24">
        <f>VLOOKUP($A735,'Corredores-5'!$A$1:$H$1257,3,0)</f>
        <v>-1.9651317236381665E-3</v>
      </c>
      <c r="L735" s="27">
        <f>VLOOKUP(A735,'Bancolombia-592'!$A$1:$H$677,3,0)</f>
        <v>-2.0517690212636963E-3</v>
      </c>
      <c r="M735" s="24">
        <f>VLOOKUP($A735,'ByR-2'!$A$1:$H$1035,3,0)</f>
        <v>-3.2680621973989374E-3</v>
      </c>
    </row>
    <row r="736" spans="1:13" s="25" customFormat="1" ht="12">
      <c r="A736" s="23">
        <v>41277</v>
      </c>
      <c r="B736" s="24">
        <f>VLOOKUP(A736,'Afin - 47'!$A$1:$H$695,3,0)</f>
        <v>7.1688716129697733E-3</v>
      </c>
      <c r="C736" s="24">
        <f>VLOOKUP(A736,'Asesores vres-14'!$A$1:$H$1009,3,0)</f>
        <v>7.6668702242213768E-3</v>
      </c>
      <c r="D736" s="24">
        <f>VLOOKUP(A736,'Asesores Vres-57'!$A$1:$H$987,3,0)</f>
        <v>8.0395481012030326E-3</v>
      </c>
      <c r="E736" s="24">
        <f>VLOOKUP(A736,'Asesores Vres-58'!$A$1:$H$986,3,0)</f>
        <v>1.1413936251284834E-2</v>
      </c>
      <c r="F736" s="24">
        <f>VLOOKUP($A736,'Helm-81'!$A$1:$H$697,3,0)</f>
        <v>7.0070812908044483E-3</v>
      </c>
      <c r="G736" s="24">
        <f>VLOOKUP($A736,'Alianza-4'!$A$1:$H$1012,3,0)</f>
        <v>7.8965913896282096E-3</v>
      </c>
      <c r="H736" s="24">
        <f>VLOOKUP($A736,'Serfinco-27'!$A$1:$H$1229,3,0)</f>
        <v>6.4065624539554498E-3</v>
      </c>
      <c r="I736" s="24">
        <f>VLOOKUP($A736,'Correval-19677'!$A$1:$H$1070,3,0)</f>
        <v>1.2086233756129099E-2</v>
      </c>
      <c r="J736" s="24">
        <f>VLOOKUP($A736,'Ultabursatil-392'!$A$1:$H$1545,3,0)</f>
        <v>7.2219923973785597E-3</v>
      </c>
      <c r="K736" s="24">
        <f>VLOOKUP($A736,'Corredores-5'!$A$1:$H$1257,3,0)</f>
        <v>9.0909883646462398E-3</v>
      </c>
      <c r="L736" s="27">
        <f>VLOOKUP(A736,'Bancolombia-592'!$A$1:$H$677,3,0)</f>
        <v>8.9056826486468201E-3</v>
      </c>
      <c r="M736" s="24">
        <f>VLOOKUP($A736,'ByR-2'!$A$1:$H$1035,3,0)</f>
        <v>4.1760130157751374E-3</v>
      </c>
    </row>
    <row r="737" spans="1:13" s="25" customFormat="1" ht="12">
      <c r="A737" s="23">
        <v>41278</v>
      </c>
      <c r="B737" s="24">
        <f>VLOOKUP(A737,'Afin - 47'!$A$1:$H$695,3,0)</f>
        <v>-1.1924814578510006E-3</v>
      </c>
      <c r="C737" s="24">
        <f>VLOOKUP(A737,'Asesores vres-14'!$A$1:$H$1009,3,0)</f>
        <v>1.0227528180247589E-3</v>
      </c>
      <c r="D737" s="24">
        <f>VLOOKUP(A737,'Asesores Vres-57'!$A$1:$H$987,3,0)</f>
        <v>1.2829297754464884E-3</v>
      </c>
      <c r="E737" s="24">
        <f>VLOOKUP(A737,'Asesores Vres-58'!$A$1:$H$986,3,0)</f>
        <v>3.0225267755935544E-3</v>
      </c>
      <c r="F737" s="24">
        <f>VLOOKUP($A737,'Helm-81'!$A$1:$H$697,3,0)</f>
        <v>4.5925746999241658E-3</v>
      </c>
      <c r="G737" s="24">
        <f>VLOOKUP($A737,'Alianza-4'!$A$1:$H$1012,3,0)</f>
        <v>3.6573140843703601E-3</v>
      </c>
      <c r="H737" s="24">
        <f>VLOOKUP($A737,'Serfinco-27'!$A$1:$H$1229,3,0)</f>
        <v>7.2149515016704943E-4</v>
      </c>
      <c r="I737" s="24">
        <f>VLOOKUP($A737,'Correval-19677'!$A$1:$H$1070,3,0)</f>
        <v>6.7107140163330037E-4</v>
      </c>
      <c r="J737" s="24">
        <f>VLOOKUP($A737,'Ultabursatil-392'!$A$1:$H$1545,3,0)</f>
        <v>4.0699288731848877E-3</v>
      </c>
      <c r="K737" s="24">
        <f>VLOOKUP($A737,'Corredores-5'!$A$1:$H$1257,3,0)</f>
        <v>2.1165869412491638E-3</v>
      </c>
      <c r="L737" s="27">
        <f>VLOOKUP(A737,'Bancolombia-592'!$A$1:$H$677,3,0)</f>
        <v>7.1549380659094973E-4</v>
      </c>
      <c r="M737" s="24">
        <f>VLOOKUP($A737,'ByR-2'!$A$1:$H$1035,3,0)</f>
        <v>-1.9186298760282086E-3</v>
      </c>
    </row>
    <row r="738" spans="1:13" s="25" customFormat="1" ht="12">
      <c r="A738" s="23">
        <v>41279</v>
      </c>
      <c r="B738" s="24">
        <f>VLOOKUP(A738,'Afin - 47'!$A$1:$H$695,3,0)</f>
        <v>-1.0489749178721206E-4</v>
      </c>
      <c r="C738" s="24">
        <f>VLOOKUP(A738,'Asesores vres-14'!$A$1:$H$1009,3,0)</f>
        <v>-4.8710238645528645E-5</v>
      </c>
      <c r="D738" s="24">
        <f>VLOOKUP(A738,'Asesores Vres-57'!$A$1:$H$987,3,0)</f>
        <v>-5.303244187726338E-5</v>
      </c>
      <c r="E738" s="24">
        <f>VLOOKUP(A738,'Asesores Vres-58'!$A$1:$H$986,3,0)</f>
        <v>-5.0451203699045569E-5</v>
      </c>
      <c r="F738" s="24">
        <f>VLOOKUP($A738,'Helm-81'!$A$1:$H$697,3,0)</f>
        <v>-9.2136826568855665E-5</v>
      </c>
      <c r="G738" s="24">
        <f>VLOOKUP($A738,'Alianza-4'!$A$1:$H$1012,3,0)</f>
        <v>-4.9448423745829087E-5</v>
      </c>
      <c r="H738" s="24">
        <f>VLOOKUP($A738,'Serfinco-27'!$A$1:$H$1229,3,0)</f>
        <v>-9.4228955992766103E-5</v>
      </c>
      <c r="I738" s="24">
        <f>VLOOKUP($A738,'Correval-19677'!$A$1:$H$1070,3,0)</f>
        <v>-1.4275195934297481E-4</v>
      </c>
      <c r="J738" s="24">
        <f>VLOOKUP($A738,'Ultabursatil-392'!$A$1:$H$1545,3,0)</f>
        <v>-9.0958858374317242E-5</v>
      </c>
      <c r="K738" s="24">
        <f>VLOOKUP($A738,'Corredores-5'!$A$1:$H$1257,3,0)</f>
        <v>-1.5787430851317715E-4</v>
      </c>
      <c r="L738" s="27">
        <f>VLOOKUP(A738,'Bancolombia-592'!$A$1:$H$677,3,0)</f>
        <v>-7.180961200789204E-5</v>
      </c>
      <c r="M738" s="24">
        <f>VLOOKUP($A738,'ByR-2'!$A$1:$H$1035,3,0)</f>
        <v>-7.9857076017238638E-5</v>
      </c>
    </row>
    <row r="739" spans="1:13" s="25" customFormat="1" ht="12">
      <c r="A739" s="23">
        <v>41280</v>
      </c>
      <c r="B739" s="24">
        <f>VLOOKUP(A739,'Afin - 47'!$A$1:$H$695,3,0)</f>
        <v>-1.0489753315051033E-4</v>
      </c>
      <c r="C739" s="24">
        <f>VLOOKUP(A739,'Asesores vres-14'!$A$1:$H$1009,3,0)</f>
        <v>-4.8710264223903376E-5</v>
      </c>
      <c r="D739" s="24">
        <f>VLOOKUP(A739,'Asesores Vres-57'!$A$1:$H$987,3,0)</f>
        <v>-5.3032386724308423E-5</v>
      </c>
      <c r="E739" s="24">
        <f>VLOOKUP(A739,'Asesores Vres-58'!$A$1:$H$986,3,0)</f>
        <v>-5.0451370357947891E-5</v>
      </c>
      <c r="F739" s="24">
        <f>VLOOKUP($A739,'Helm-81'!$A$1:$H$697,3,0)</f>
        <v>-9.213504335891868E-5</v>
      </c>
      <c r="G739" s="24">
        <f>VLOOKUP($A739,'Alianza-4'!$A$1:$H$1012,3,0)</f>
        <v>-4.9443189621520099E-5</v>
      </c>
      <c r="H739" s="24">
        <f>VLOOKUP($A739,'Serfinco-27'!$A$1:$H$1229,3,0)</f>
        <v>-9.4226073128977363E-5</v>
      </c>
      <c r="I739" s="24">
        <f>VLOOKUP($A739,'Correval-19677'!$A$1:$H$1070,3,0)</f>
        <v>-1.4276311193819357E-4</v>
      </c>
      <c r="J739" s="24">
        <f>VLOOKUP($A739,'Ultabursatil-392'!$A$1:$H$1545,3,0)</f>
        <v>-9.0958391175634452E-5</v>
      </c>
      <c r="K739" s="24">
        <f>VLOOKUP($A739,'Corredores-5'!$A$1:$H$1257,3,0)</f>
        <v>-1.4373782446158251E-4</v>
      </c>
      <c r="L739" s="27">
        <f>VLOOKUP(A739,'Bancolombia-592'!$A$1:$H$677,3,0)</f>
        <v>-7.1808751648252362E-5</v>
      </c>
      <c r="M739" s="24">
        <f>VLOOKUP($A739,'ByR-2'!$A$1:$H$1035,3,0)</f>
        <v>-7.9856812909188561E-5</v>
      </c>
    </row>
    <row r="740" spans="1:13" s="25" customFormat="1" ht="12">
      <c r="A740" s="23">
        <v>41281</v>
      </c>
      <c r="B740" s="24">
        <f>VLOOKUP(A740,'Afin - 47'!$A$1:$H$695,3,0)</f>
        <v>-6.5715054257284057E-3</v>
      </c>
      <c r="C740" s="24">
        <f>VLOOKUP(A740,'Asesores vres-14'!$A$1:$H$1009,3,0)</f>
        <v>-4.8710363044796089E-5</v>
      </c>
      <c r="D740" s="24">
        <f>VLOOKUP(A740,'Asesores Vres-57'!$A$1:$H$987,3,0)</f>
        <v>-5.3032541259023492E-5</v>
      </c>
      <c r="E740" s="24">
        <f>VLOOKUP(A740,'Asesores Vres-58'!$A$1:$H$986,3,0)</f>
        <v>-5.0451536913981213E-5</v>
      </c>
      <c r="F740" s="24">
        <f>VLOOKUP($A740,'Helm-81'!$A$1:$H$697,3,0)</f>
        <v>-9.2133122792447536E-5</v>
      </c>
      <c r="G740" s="24">
        <f>VLOOKUP($A740,'Alianza-4'!$A$1:$H$1012,3,0)</f>
        <v>-4.943814659385861E-5</v>
      </c>
      <c r="H740" s="24">
        <f>VLOOKUP($A740,'Serfinco-27'!$A$1:$H$1229,3,0)</f>
        <v>-9.4223033639599091E-5</v>
      </c>
      <c r="I740" s="24">
        <f>VLOOKUP($A740,'Correval-19677'!$A$1:$H$1070,3,0)</f>
        <v>-1.4277426640077115E-4</v>
      </c>
      <c r="J740" s="24">
        <f>VLOOKUP($A740,'Ultabursatil-392'!$A$1:$H$1545,3,0)</f>
        <v>-9.0957502795799126E-5</v>
      </c>
      <c r="K740" s="24">
        <f>VLOOKUP($A740,'Corredores-5'!$A$1:$H$1257,3,0)</f>
        <v>-1.4372405263978941E-4</v>
      </c>
      <c r="L740" s="27">
        <f>VLOOKUP(A740,'Bancolombia-592'!$A$1:$H$677,3,0)</f>
        <v>-7.242236403381441E-5</v>
      </c>
      <c r="M740" s="24">
        <f>VLOOKUP($A740,'ByR-2'!$A$1:$H$1035,3,0)</f>
        <v>-7.985660111431066E-5</v>
      </c>
    </row>
    <row r="741" spans="1:13" s="25" customFormat="1" ht="12">
      <c r="A741" s="23">
        <v>41282</v>
      </c>
      <c r="B741" s="24">
        <f>VLOOKUP(A741,'Afin - 47'!$A$1:$H$695,3,0)</f>
        <v>-1.0878815882691182E-2</v>
      </c>
      <c r="C741" s="24">
        <f>VLOOKUP(A741,'Asesores vres-14'!$A$1:$H$1009,3,0)</f>
        <v>-1.5254246129877858E-2</v>
      </c>
      <c r="D741" s="24">
        <f>VLOOKUP(A741,'Asesores Vres-57'!$A$1:$H$987,3,0)</f>
        <v>-1.4665009351941285E-2</v>
      </c>
      <c r="E741" s="24">
        <f>VLOOKUP(A741,'Asesores Vres-58'!$A$1:$H$986,3,0)</f>
        <v>-8.8066540649334498E-3</v>
      </c>
      <c r="F741" s="24">
        <f>VLOOKUP($A741,'Helm-81'!$A$1:$H$697,3,0)</f>
        <v>-1.4585337268853289E-2</v>
      </c>
      <c r="G741" s="24">
        <f>VLOOKUP($A741,'Alianza-4'!$A$1:$H$1012,3,0)</f>
        <v>-6.9441356410222524E-3</v>
      </c>
      <c r="H741" s="24">
        <f>VLOOKUP($A741,'Serfinco-27'!$A$1:$H$1229,3,0)</f>
        <v>-9.1608048525970761E-3</v>
      </c>
      <c r="I741" s="24">
        <f>VLOOKUP($A741,'Correval-19677'!$A$1:$H$1070,3,0)</f>
        <v>-8.7682617970244528E-3</v>
      </c>
      <c r="J741" s="24">
        <f>VLOOKUP($A741,'Ultabursatil-392'!$A$1:$H$1545,3,0)</f>
        <v>-1.0959985960455181E-2</v>
      </c>
      <c r="K741" s="24">
        <f>VLOOKUP($A741,'Corredores-5'!$A$1:$H$1257,3,0)</f>
        <v>-7.6946269992364952E-3</v>
      </c>
      <c r="L741" s="27">
        <f>VLOOKUP(A741,'Bancolombia-592'!$A$1:$H$677,3,0)</f>
        <v>-3.1568007224547384E-3</v>
      </c>
      <c r="M741" s="24">
        <f>VLOOKUP($A741,'ByR-2'!$A$1:$H$1035,3,0)</f>
        <v>-6.3239932411982532E-3</v>
      </c>
    </row>
    <row r="742" spans="1:13" s="25" customFormat="1" ht="12">
      <c r="A742" s="23">
        <v>41283</v>
      </c>
      <c r="B742" s="24">
        <f>VLOOKUP(A742,'Afin - 47'!$A$1:$H$695,3,0)</f>
        <v>9.91725172833113E-3</v>
      </c>
      <c r="C742" s="24">
        <f>VLOOKUP(A742,'Asesores vres-14'!$A$1:$H$1009,3,0)</f>
        <v>1.3203322083344356E-2</v>
      </c>
      <c r="D742" s="24">
        <f>VLOOKUP(A742,'Asesores Vres-57'!$A$1:$H$987,3,0)</f>
        <v>1.1253627718416826E-2</v>
      </c>
      <c r="E742" s="24">
        <f>VLOOKUP(A742,'Asesores Vres-58'!$A$1:$H$986,3,0)</f>
        <v>6.9986426832576425E-3</v>
      </c>
      <c r="F742" s="24">
        <f>VLOOKUP($A742,'Helm-81'!$A$1:$H$697,3,0)</f>
        <v>3.8950648875524865E-3</v>
      </c>
      <c r="G742" s="24">
        <f>VLOOKUP($A742,'Alianza-4'!$A$1:$H$1012,3,0)</f>
        <v>3.9138300659280669E-3</v>
      </c>
      <c r="H742" s="24">
        <f>VLOOKUP($A742,'Serfinco-27'!$A$1:$H$1229,3,0)</f>
        <v>5.4105136439961754E-3</v>
      </c>
      <c r="I742" s="24">
        <f>VLOOKUP($A742,'Correval-19677'!$A$1:$H$1070,3,0)</f>
        <v>8.6541975880032214E-3</v>
      </c>
      <c r="J742" s="24">
        <f>VLOOKUP($A742,'Ultabursatil-392'!$A$1:$H$1545,3,0)</f>
        <v>6.9461896847153523E-3</v>
      </c>
      <c r="K742" s="24">
        <f>VLOOKUP($A742,'Corredores-5'!$A$1:$H$1257,3,0)</f>
        <v>7.4243062979754745E-3</v>
      </c>
      <c r="L742" s="27">
        <f>VLOOKUP(A742,'Bancolombia-592'!$A$1:$H$677,3,0)</f>
        <v>3.1860885906628907E-3</v>
      </c>
      <c r="M742" s="24">
        <f>VLOOKUP($A742,'ByR-2'!$A$1:$H$1035,3,0)</f>
        <v>1.0652114560726563E-2</v>
      </c>
    </row>
    <row r="743" spans="1:13" s="25" customFormat="1" ht="12">
      <c r="A743" s="23">
        <v>41284</v>
      </c>
      <c r="B743" s="24">
        <f>VLOOKUP(A743,'Afin - 47'!$A$1:$H$695,3,0)</f>
        <v>-2.7768586639990937E-3</v>
      </c>
      <c r="C743" s="24">
        <f>VLOOKUP(A743,'Asesores vres-14'!$A$1:$H$1009,3,0)</f>
        <v>-5.4635490268651072E-3</v>
      </c>
      <c r="D743" s="24">
        <f>VLOOKUP(A743,'Asesores Vres-57'!$A$1:$H$987,3,0)</f>
        <v>-4.3241181768557801E-3</v>
      </c>
      <c r="E743" s="24">
        <f>VLOOKUP(A743,'Asesores Vres-58'!$A$1:$H$986,3,0)</f>
        <v>-3.602261889372222E-3</v>
      </c>
      <c r="F743" s="24">
        <f>VLOOKUP($A743,'Helm-81'!$A$1:$H$697,3,0)</f>
        <v>6.5935483655705899E-4</v>
      </c>
      <c r="G743" s="24">
        <f>VLOOKUP($A743,'Alianza-4'!$A$1:$H$1012,3,0)</f>
        <v>-1.3216847703429661E-3</v>
      </c>
      <c r="H743" s="24">
        <f>VLOOKUP($A743,'Serfinco-27'!$A$1:$H$1229,3,0)</f>
        <v>-2.052237381722324E-3</v>
      </c>
      <c r="I743" s="24">
        <f>VLOOKUP($A743,'Correval-19677'!$A$1:$H$1070,3,0)</f>
        <v>-2.9938633181116232E-3</v>
      </c>
      <c r="J743" s="24">
        <f>VLOOKUP($A743,'Ultabursatil-392'!$A$1:$H$1545,3,0)</f>
        <v>-2.6094137664773257E-3</v>
      </c>
      <c r="K743" s="24">
        <f>VLOOKUP($A743,'Corredores-5'!$A$1:$H$1257,3,0)</f>
        <v>-4.2526089581301349E-3</v>
      </c>
      <c r="L743" s="27">
        <f>VLOOKUP(A743,'Bancolombia-592'!$A$1:$H$677,3,0)</f>
        <v>-6.8415225431208879E-4</v>
      </c>
      <c r="M743" s="24">
        <f>VLOOKUP($A743,'ByR-2'!$A$1:$H$1035,3,0)</f>
        <v>-5.9633606214822285E-3</v>
      </c>
    </row>
    <row r="744" spans="1:13" s="25" customFormat="1" ht="12">
      <c r="A744" s="23">
        <v>41285</v>
      </c>
      <c r="B744" s="24">
        <f>VLOOKUP(A744,'Afin - 47'!$A$1:$H$695,3,0)</f>
        <v>1.6214063917447424E-4</v>
      </c>
      <c r="C744" s="24">
        <f>VLOOKUP(A744,'Asesores vres-14'!$A$1:$H$1009,3,0)</f>
        <v>-8.0099434661769838E-4</v>
      </c>
      <c r="D744" s="24">
        <f>VLOOKUP(A744,'Asesores Vres-57'!$A$1:$H$987,3,0)</f>
        <v>-8.896486570803935E-4</v>
      </c>
      <c r="E744" s="24">
        <f>VLOOKUP(A744,'Asesores Vres-58'!$A$1:$H$986,3,0)</f>
        <v>-1.7502124359317553E-4</v>
      </c>
      <c r="F744" s="24">
        <f>VLOOKUP($A744,'Helm-81'!$A$1:$H$697,3,0)</f>
        <v>-1.5955420921628623E-3</v>
      </c>
      <c r="G744" s="24">
        <f>VLOOKUP($A744,'Alianza-4'!$A$1:$H$1012,3,0)</f>
        <v>-4.4223821826615332E-4</v>
      </c>
      <c r="H744" s="24">
        <f>VLOOKUP($A744,'Serfinco-27'!$A$1:$H$1229,3,0)</f>
        <v>-2.6529902788942084E-4</v>
      </c>
      <c r="I744" s="24">
        <f>VLOOKUP($A744,'Correval-19677'!$A$1:$H$1070,3,0)</f>
        <v>5.9351633414219827E-4</v>
      </c>
      <c r="J744" s="24">
        <f>VLOOKUP($A744,'Ultabursatil-392'!$A$1:$H$1545,3,0)</f>
        <v>7.0894147597018627E-3</v>
      </c>
      <c r="K744" s="24">
        <f>VLOOKUP($A744,'Corredores-5'!$A$1:$H$1257,3,0)</f>
        <v>-3.8719443091112226E-4</v>
      </c>
      <c r="L744" s="27">
        <f>VLOOKUP(A744,'Bancolombia-592'!$A$1:$H$677,3,0)</f>
        <v>-5.9464632095763287E-4</v>
      </c>
      <c r="M744" s="24">
        <f>VLOOKUP($A744,'ByR-2'!$A$1:$H$1035,3,0)</f>
        <v>2.0359866329979588E-3</v>
      </c>
    </row>
    <row r="745" spans="1:13" s="25" customFormat="1" ht="12">
      <c r="A745" s="23">
        <v>41286</v>
      </c>
      <c r="B745" s="24">
        <f>VLOOKUP(A745,'Afin - 47'!$A$1:$H$695,3,0)</f>
        <v>-1.0383175463997562E-4</v>
      </c>
      <c r="C745" s="24">
        <f>VLOOKUP(A745,'Asesores vres-14'!$A$1:$H$1009,3,0)</f>
        <v>-4.8775498254885457E-5</v>
      </c>
      <c r="D745" s="24">
        <f>VLOOKUP(A745,'Asesores Vres-57'!$A$1:$H$987,3,0)</f>
        <v>-5.3114418678109041E-5</v>
      </c>
      <c r="E745" s="24">
        <f>VLOOKUP(A745,'Asesores Vres-58'!$A$1:$H$986,3,0)</f>
        <v>-5.049434055648386E-5</v>
      </c>
      <c r="F745" s="24">
        <f>VLOOKUP($A745,'Helm-81'!$A$1:$H$697,3,0)</f>
        <v>-1.1419021160930925E-4</v>
      </c>
      <c r="G745" s="24">
        <f>VLOOKUP($A745,'Alianza-4'!$A$1:$H$1012,3,0)</f>
        <v>-6.8973297577461877E-5</v>
      </c>
      <c r="H745" s="24">
        <f>VLOOKUP($A745,'Serfinco-27'!$A$1:$H$1229,3,0)</f>
        <v>-9.3323702474128536E-5</v>
      </c>
      <c r="I745" s="24">
        <f>VLOOKUP($A745,'Correval-19677'!$A$1:$H$1070,3,0)</f>
        <v>-1.4216668944877617E-4</v>
      </c>
      <c r="J745" s="24">
        <f>VLOOKUP($A745,'Ultabursatil-392'!$A$1:$H$1545,3,0)</f>
        <v>-9.1084747990861467E-5</v>
      </c>
      <c r="K745" s="24">
        <f>VLOOKUP($A745,'Corredores-5'!$A$1:$H$1257,3,0)</f>
        <v>-1.4099576593277658E-4</v>
      </c>
      <c r="L745" s="27">
        <f>VLOOKUP(A745,'Bancolombia-592'!$A$1:$H$677,3,0)</f>
        <v>-7.7573584935682435E-5</v>
      </c>
      <c r="M745" s="24">
        <f>VLOOKUP($A745,'ByR-2'!$A$1:$H$1035,3,0)</f>
        <v>-7.1784427359428325E-5</v>
      </c>
    </row>
    <row r="746" spans="1:13" s="25" customFormat="1" ht="12">
      <c r="A746" s="23">
        <v>41287</v>
      </c>
      <c r="B746" s="24">
        <f>VLOOKUP(A746,'Afin - 47'!$A$1:$H$695,3,0)</f>
        <v>-1.0383164410166765E-4</v>
      </c>
      <c r="C746" s="24">
        <f>VLOOKUP(A746,'Asesores vres-14'!$A$1:$H$1009,3,0)</f>
        <v>-4.8775583721168149E-5</v>
      </c>
      <c r="D746" s="24">
        <f>VLOOKUP(A746,'Asesores Vres-57'!$A$1:$H$987,3,0)</f>
        <v>-5.3114416975427609E-5</v>
      </c>
      <c r="E746" s="24">
        <f>VLOOKUP(A746,'Asesores Vres-58'!$A$1:$H$986,3,0)</f>
        <v>-5.0494497717643644E-5</v>
      </c>
      <c r="F746" s="24">
        <f>VLOOKUP($A746,'Helm-81'!$A$1:$H$697,3,0)</f>
        <v>-1.1419044481584863E-4</v>
      </c>
      <c r="G746" s="24">
        <f>VLOOKUP($A746,'Alianza-4'!$A$1:$H$1012,3,0)</f>
        <v>-6.8971012687035302E-5</v>
      </c>
      <c r="H746" s="24">
        <f>VLOOKUP($A746,'Serfinco-27'!$A$1:$H$1229,3,0)</f>
        <v>-9.3549388888495715E-5</v>
      </c>
      <c r="I746" s="24">
        <f>VLOOKUP($A746,'Correval-19677'!$A$1:$H$1070,3,0)</f>
        <v>-1.4217776991783411E-4</v>
      </c>
      <c r="J746" s="24">
        <f>VLOOKUP($A746,'Ultabursatil-392'!$A$1:$H$1545,3,0)</f>
        <v>-9.108447250602439E-5</v>
      </c>
      <c r="K746" s="24">
        <f>VLOOKUP($A746,'Corredores-5'!$A$1:$H$1257,3,0)</f>
        <v>-1.4239163522672345E-4</v>
      </c>
      <c r="L746" s="27">
        <f>VLOOKUP(A746,'Bancolombia-592'!$A$1:$H$677,3,0)</f>
        <v>-8.0051696015490708E-5</v>
      </c>
      <c r="M746" s="24">
        <f>VLOOKUP($A746,'ByR-2'!$A$1:$H$1035,3,0)</f>
        <v>-7.2128961582762727E-5</v>
      </c>
    </row>
    <row r="747" spans="1:13" s="25" customFormat="1" ht="12">
      <c r="A747" s="23">
        <v>41288</v>
      </c>
      <c r="B747" s="24">
        <f>VLOOKUP(A747,'Afin - 47'!$A$1:$H$695,3,0)</f>
        <v>9.0589560920324556E-4</v>
      </c>
      <c r="C747" s="24">
        <f>VLOOKUP(A747,'Asesores vres-14'!$A$1:$H$1009,3,0)</f>
        <v>1.3757233016026755E-3</v>
      </c>
      <c r="D747" s="24">
        <f>VLOOKUP(A747,'Asesores Vres-57'!$A$1:$H$987,3,0)</f>
        <v>1.3493101303743171E-3</v>
      </c>
      <c r="E747" s="24">
        <f>VLOOKUP(A747,'Asesores Vres-58'!$A$1:$H$986,3,0)</f>
        <v>1.709578117370669E-3</v>
      </c>
      <c r="F747" s="24">
        <f>VLOOKUP($A747,'Helm-81'!$A$1:$H$697,3,0)</f>
        <v>1.9290360356128877E-3</v>
      </c>
      <c r="G747" s="24">
        <f>VLOOKUP($A747,'Alianza-4'!$A$1:$H$1012,3,0)</f>
        <v>6.7549008492274174E-4</v>
      </c>
      <c r="H747" s="24">
        <f>VLOOKUP($A747,'Serfinco-27'!$A$1:$H$1229,3,0)</f>
        <v>1.6712451323885593E-3</v>
      </c>
      <c r="I747" s="24">
        <f>VLOOKUP($A747,'Correval-19677'!$A$1:$H$1070,3,0)</f>
        <v>5.6578565867072958E-3</v>
      </c>
      <c r="J747" s="24">
        <f>VLOOKUP($A747,'Ultabursatil-392'!$A$1:$H$1545,3,0)</f>
        <v>5.561771247782507E-4</v>
      </c>
      <c r="K747" s="24">
        <f>VLOOKUP($A747,'Corredores-5'!$A$1:$H$1257,3,0)</f>
        <v>2.5314002000857805E-3</v>
      </c>
      <c r="L747" s="27">
        <f>VLOOKUP(A747,'Bancolombia-592'!$A$1:$H$677,3,0)</f>
        <v>2.3926864159687462E-3</v>
      </c>
      <c r="M747" s="24">
        <f>VLOOKUP($A747,'ByR-2'!$A$1:$H$1035,3,0)</f>
        <v>4.5897647419039789E-3</v>
      </c>
    </row>
    <row r="748" spans="1:13" s="25" customFormat="1" ht="12">
      <c r="A748" s="23">
        <v>41289</v>
      </c>
      <c r="B748" s="24">
        <f>VLOOKUP(A748,'Afin - 47'!$A$1:$H$695,3,0)</f>
        <v>4.942752342174889E-3</v>
      </c>
      <c r="C748" s="24">
        <f>VLOOKUP(A748,'Asesores vres-14'!$A$1:$H$1009,3,0)</f>
        <v>1.2195829303657281E-3</v>
      </c>
      <c r="D748" s="24">
        <f>VLOOKUP(A748,'Asesores Vres-57'!$A$1:$H$987,3,0)</f>
        <v>5.8395916935794097E-4</v>
      </c>
      <c r="E748" s="24">
        <f>VLOOKUP(A748,'Asesores Vres-58'!$A$1:$H$986,3,0)</f>
        <v>-7.3379297341424172E-4</v>
      </c>
      <c r="F748" s="24">
        <f>VLOOKUP($A748,'Helm-81'!$A$1:$H$697,3,0)</f>
        <v>-3.7946404911349406E-3</v>
      </c>
      <c r="G748" s="24">
        <f>VLOOKUP($A748,'Alianza-4'!$A$1:$H$1012,3,0)</f>
        <v>-1.0459384750743921E-3</v>
      </c>
      <c r="H748" s="24">
        <f>VLOOKUP($A748,'Serfinco-27'!$A$1:$H$1229,3,0)</f>
        <v>-2.4490062758075275E-3</v>
      </c>
      <c r="I748" s="24">
        <f>VLOOKUP($A748,'Correval-19677'!$A$1:$H$1070,3,0)</f>
        <v>8.2902524760813544E-4</v>
      </c>
      <c r="J748" s="24">
        <f>VLOOKUP($A748,'Ultabursatil-392'!$A$1:$H$1545,3,0)</f>
        <v>-6.0878015358721499E-3</v>
      </c>
      <c r="K748" s="24">
        <f>VLOOKUP($A748,'Corredores-5'!$A$1:$H$1257,3,0)</f>
        <v>-1.2992630980057016E-3</v>
      </c>
      <c r="L748" s="27">
        <f>VLOOKUP(A748,'Bancolombia-592'!$A$1:$H$677,3,0)</f>
        <v>-1.8742060215239502E-3</v>
      </c>
      <c r="M748" s="24">
        <f>VLOOKUP($A748,'ByR-2'!$A$1:$H$1035,3,0)</f>
        <v>-2.6029823031399587E-3</v>
      </c>
    </row>
    <row r="749" spans="1:13" s="25" customFormat="1" ht="12">
      <c r="A749" s="23">
        <v>41290</v>
      </c>
      <c r="B749" s="24">
        <f>VLOOKUP(A749,'Afin - 47'!$A$1:$H$695,3,0)</f>
        <v>-4.2010306718206283E-3</v>
      </c>
      <c r="C749" s="24">
        <f>VLOOKUP(A749,'Asesores vres-14'!$A$1:$H$1009,3,0)</f>
        <v>-2.1379110226854396E-3</v>
      </c>
      <c r="D749" s="24">
        <f>VLOOKUP(A749,'Asesores Vres-57'!$A$1:$H$987,3,0)</f>
        <v>-1.326883609738073E-3</v>
      </c>
      <c r="E749" s="24">
        <f>VLOOKUP(A749,'Asesores Vres-58'!$A$1:$H$986,3,0)</f>
        <v>1.4292666578919267E-3</v>
      </c>
      <c r="F749" s="24">
        <f>VLOOKUP($A749,'Helm-81'!$A$1:$H$697,3,0)</f>
        <v>2.343771948099448E-3</v>
      </c>
      <c r="G749" s="24">
        <f>VLOOKUP($A749,'Alianza-4'!$A$1:$H$1012,3,0)</f>
        <v>2.889134141273749E-3</v>
      </c>
      <c r="H749" s="24">
        <f>VLOOKUP($A749,'Serfinco-27'!$A$1:$H$1229,3,0)</f>
        <v>1.2479096807517494E-3</v>
      </c>
      <c r="I749" s="24">
        <f>VLOOKUP($A749,'Correval-19677'!$A$1:$H$1070,3,0)</f>
        <v>3.3250003627594498E-4</v>
      </c>
      <c r="J749" s="24">
        <f>VLOOKUP($A749,'Ultabursatil-392'!$A$1:$H$1545,3,0)</f>
        <v>1.2075004550492903E-2</v>
      </c>
      <c r="K749" s="24">
        <f>VLOOKUP($A749,'Corredores-5'!$A$1:$H$1257,3,0)</f>
        <v>1.2379197548094288E-3</v>
      </c>
      <c r="L749" s="27">
        <f>VLOOKUP(A749,'Bancolombia-592'!$A$1:$H$677,3,0)</f>
        <v>1.4067098091335658E-3</v>
      </c>
      <c r="M749" s="24">
        <f>VLOOKUP($A749,'ByR-2'!$A$1:$H$1035,3,0)</f>
        <v>8.8651189343883126E-4</v>
      </c>
    </row>
    <row r="750" spans="1:13" s="25" customFormat="1" ht="12">
      <c r="A750" s="23">
        <v>41291</v>
      </c>
      <c r="B750" s="24">
        <f>VLOOKUP(A750,'Afin - 47'!$A$1:$H$695,3,0)</f>
        <v>-1.8936578144444962E-3</v>
      </c>
      <c r="C750" s="24">
        <f>VLOOKUP(A750,'Asesores vres-14'!$A$1:$H$1009,3,0)</f>
        <v>-1.6812897027761184E-3</v>
      </c>
      <c r="D750" s="24">
        <f>VLOOKUP(A750,'Asesores Vres-57'!$A$1:$H$987,3,0)</f>
        <v>-2.2740790935227811E-3</v>
      </c>
      <c r="E750" s="24">
        <f>VLOOKUP(A750,'Asesores Vres-58'!$A$1:$H$986,3,0)</f>
        <v>-4.3733722141298427E-3</v>
      </c>
      <c r="F750" s="24">
        <f>VLOOKUP($A750,'Helm-81'!$A$1:$H$697,3,0)</f>
        <v>-1.4675892070734322E-3</v>
      </c>
      <c r="G750" s="24">
        <f>VLOOKUP($A750,'Alianza-4'!$A$1:$H$1012,3,0)</f>
        <v>-5.2081901093660307E-3</v>
      </c>
      <c r="H750" s="24">
        <f>VLOOKUP($A750,'Serfinco-27'!$A$1:$H$1229,3,0)</f>
        <v>-4.6931978190650949E-3</v>
      </c>
      <c r="I750" s="24">
        <f>VLOOKUP($A750,'Correval-19677'!$A$1:$H$1070,3,0)</f>
        <v>-4.7678951920446513E-3</v>
      </c>
      <c r="J750" s="24">
        <f>VLOOKUP($A750,'Ultabursatil-392'!$A$1:$H$1545,3,0)</f>
        <v>-4.6893440995809284E-3</v>
      </c>
      <c r="K750" s="24">
        <f>VLOOKUP($A750,'Corredores-5'!$A$1:$H$1257,3,0)</f>
        <v>-2.4391828082793465E-3</v>
      </c>
      <c r="L750" s="27">
        <f>VLOOKUP(A750,'Bancolombia-592'!$A$1:$H$677,3,0)</f>
        <v>-2.5745749313319439E-3</v>
      </c>
      <c r="M750" s="24">
        <f>VLOOKUP($A750,'ByR-2'!$A$1:$H$1035,3,0)</f>
        <v>-3.5314888375359015E-3</v>
      </c>
    </row>
    <row r="751" spans="1:13" s="25" customFormat="1" ht="12">
      <c r="A751" s="23">
        <v>41292</v>
      </c>
      <c r="B751" s="24">
        <f>VLOOKUP(A751,'Afin - 47'!$A$1:$H$695,3,0)</f>
        <v>3.2861722036922497E-3</v>
      </c>
      <c r="C751" s="24">
        <f>VLOOKUP(A751,'Asesores vres-14'!$A$1:$H$1009,3,0)</f>
        <v>4.7331445096856972E-3</v>
      </c>
      <c r="D751" s="24">
        <f>VLOOKUP(A751,'Asesores Vres-57'!$A$1:$H$987,3,0)</f>
        <v>5.3884130396752057E-3</v>
      </c>
      <c r="E751" s="24">
        <f>VLOOKUP(A751,'Asesores Vres-58'!$A$1:$H$986,3,0)</f>
        <v>6.4969914314161404E-3</v>
      </c>
      <c r="F751" s="24">
        <f>VLOOKUP($A751,'Helm-81'!$A$1:$H$697,3,0)</f>
        <v>7.7200887396204837E-3</v>
      </c>
      <c r="G751" s="24">
        <f>VLOOKUP($A751,'Alianza-4'!$A$1:$H$1012,3,0)</f>
        <v>7.3133923124698115E-3</v>
      </c>
      <c r="H751" s="24">
        <f>VLOOKUP($A751,'Serfinco-27'!$A$1:$H$1229,3,0)</f>
        <v>6.1255714881153526E-3</v>
      </c>
      <c r="I751" s="24">
        <f>VLOOKUP($A751,'Correval-19677'!$A$1:$H$1070,3,0)</f>
        <v>6.031566517068287E-3</v>
      </c>
      <c r="J751" s="24">
        <f>VLOOKUP($A751,'Ultabursatil-392'!$A$1:$H$1545,3,0)</f>
        <v>3.8551840013724475E-3</v>
      </c>
      <c r="K751" s="24">
        <f>VLOOKUP($A751,'Corredores-5'!$A$1:$H$1257,3,0)</f>
        <v>4.496637164640725E-3</v>
      </c>
      <c r="L751" s="27">
        <f>VLOOKUP(A751,'Bancolombia-592'!$A$1:$H$677,3,0)</f>
        <v>5.1604580844902374E-3</v>
      </c>
      <c r="M751" s="24">
        <f>VLOOKUP($A751,'ByR-2'!$A$1:$H$1035,3,0)</f>
        <v>3.2768652867464078E-3</v>
      </c>
    </row>
    <row r="752" spans="1:13" s="25" customFormat="1" ht="12">
      <c r="A752" s="23">
        <v>41293</v>
      </c>
      <c r="B752" s="24">
        <f>VLOOKUP(A752,'Afin - 47'!$A$1:$H$695,3,0)</f>
        <v>-1.1521872140321622E-4</v>
      </c>
      <c r="C752" s="24">
        <f>VLOOKUP(A752,'Asesores vres-14'!$A$1:$H$1009,3,0)</f>
        <v>-4.8785597225208098E-5</v>
      </c>
      <c r="D752" s="24">
        <f>VLOOKUP(A752,'Asesores Vres-57'!$A$1:$H$987,3,0)</f>
        <v>-5.3067379171722488E-5</v>
      </c>
      <c r="E752" s="24">
        <f>VLOOKUP(A752,'Asesores Vres-58'!$A$1:$H$986,3,0)</f>
        <v>-5.0282466988440997E-5</v>
      </c>
      <c r="F752" s="24">
        <f>VLOOKUP($A752,'Helm-81'!$A$1:$H$697,3,0)</f>
        <v>-8.8882553632880894E-5</v>
      </c>
      <c r="G752" s="24">
        <f>VLOOKUP($A752,'Alianza-4'!$A$1:$H$1012,3,0)</f>
        <v>-6.8943217624983606E-5</v>
      </c>
      <c r="H752" s="24">
        <f>VLOOKUP($A752,'Serfinco-27'!$A$1:$H$1229,3,0)</f>
        <v>2.7906788624398409E-3</v>
      </c>
      <c r="I752" s="24">
        <f>VLOOKUP($A752,'Correval-19677'!$A$1:$H$1070,3,0)</f>
        <v>-1.4374762666479233E-4</v>
      </c>
      <c r="J752" s="24">
        <f>VLOOKUP($A752,'Ultabursatil-392'!$A$1:$H$1545,3,0)</f>
        <v>-8.5189418207060982E-5</v>
      </c>
      <c r="K752" s="24">
        <f>VLOOKUP($A752,'Corredores-5'!$A$1:$H$1257,3,0)</f>
        <v>-1.4035490123716292E-4</v>
      </c>
      <c r="L752" s="27">
        <f>VLOOKUP(A752,'Bancolombia-592'!$A$1:$H$677,3,0)</f>
        <v>-7.2088716165997143E-5</v>
      </c>
      <c r="M752" s="24">
        <f>VLOOKUP($A752,'ByR-2'!$A$1:$H$1035,3,0)</f>
        <v>4.3776018805345655E-3</v>
      </c>
    </row>
    <row r="753" spans="1:13" s="25" customFormat="1" ht="12">
      <c r="A753" s="23">
        <v>41294</v>
      </c>
      <c r="B753" s="24">
        <f>VLOOKUP(A753,'Afin - 47'!$A$1:$H$695,3,0)</f>
        <v>-1.1522160017203063E-4</v>
      </c>
      <c r="C753" s="24">
        <f>VLOOKUP(A753,'Asesores vres-14'!$A$1:$H$1009,3,0)</f>
        <v>-4.8785617711625788E-5</v>
      </c>
      <c r="D753" s="24">
        <f>VLOOKUP(A753,'Asesores Vres-57'!$A$1:$H$987,3,0)</f>
        <v>-5.3067382606062086E-5</v>
      </c>
      <c r="E753" s="24">
        <f>VLOOKUP(A753,'Asesores Vres-58'!$A$1:$H$986,3,0)</f>
        <v>-5.0282613287378934E-5</v>
      </c>
      <c r="F753" s="24">
        <f>VLOOKUP($A753,'Helm-81'!$A$1:$H$697,3,0)</f>
        <v>-8.8880124016049074E-5</v>
      </c>
      <c r="G753" s="24">
        <f>VLOOKUP($A753,'Alianza-4'!$A$1:$H$1012,3,0)</f>
        <v>-6.8940959790787741E-5</v>
      </c>
      <c r="H753" s="24">
        <f>VLOOKUP($A753,'Serfinco-27'!$A$1:$H$1229,3,0)</f>
        <v>-4.5976459021085188E-5</v>
      </c>
      <c r="I753" s="24">
        <f>VLOOKUP($A753,'Correval-19677'!$A$1:$H$1070,3,0)</f>
        <v>-1.4375916894071651E-4</v>
      </c>
      <c r="J753" s="24">
        <f>VLOOKUP($A753,'Ultabursatil-392'!$A$1:$H$1545,3,0)</f>
        <v>-8.5187230253968503E-5</v>
      </c>
      <c r="K753" s="24">
        <f>VLOOKUP($A753,'Corredores-5'!$A$1:$H$1257,3,0)</f>
        <v>-1.412727209528599E-4</v>
      </c>
      <c r="L753" s="27">
        <f>VLOOKUP(A753,'Bancolombia-592'!$A$1:$H$677,3,0)</f>
        <v>-7.2889062548746957E-5</v>
      </c>
      <c r="M753" s="24">
        <f>VLOOKUP($A753,'ByR-2'!$A$1:$H$1035,3,0)</f>
        <v>1.3448035806240474E-5</v>
      </c>
    </row>
    <row r="754" spans="1:13" s="25" customFormat="1" ht="12">
      <c r="A754" s="23">
        <v>41295</v>
      </c>
      <c r="B754" s="24">
        <f>VLOOKUP(A754,'Afin - 47'!$A$1:$H$695,3,0)</f>
        <v>-5.3278796358478117E-3</v>
      </c>
      <c r="C754" s="24">
        <f>VLOOKUP(A754,'Asesores vres-14'!$A$1:$H$1009,3,0)</f>
        <v>-1.1838955290684715E-3</v>
      </c>
      <c r="D754" s="24">
        <f>VLOOKUP(A754,'Asesores Vres-57'!$A$1:$H$987,3,0)</f>
        <v>-9.416391121437192E-4</v>
      </c>
      <c r="E754" s="24">
        <f>VLOOKUP(A754,'Asesores Vres-58'!$A$1:$H$986,3,0)</f>
        <v>7.045972655547885E-4</v>
      </c>
      <c r="F754" s="24">
        <f>VLOOKUP($A754,'Helm-81'!$A$1:$H$697,3,0)</f>
        <v>9.5536874783067873E-4</v>
      </c>
      <c r="G754" s="24">
        <f>VLOOKUP($A754,'Alianza-4'!$A$1:$H$1012,3,0)</f>
        <v>-1.0763931567661738E-3</v>
      </c>
      <c r="H754" s="24">
        <f>VLOOKUP($A754,'Serfinco-27'!$A$1:$H$1229,3,0)</f>
        <v>-3.7475495932492537E-3</v>
      </c>
      <c r="I754" s="24">
        <f>VLOOKUP($A754,'Correval-19677'!$A$1:$H$1070,3,0)</f>
        <v>-3.4031080100701497E-4</v>
      </c>
      <c r="J754" s="24">
        <f>VLOOKUP($A754,'Ultabursatil-392'!$A$1:$H$1545,3,0)</f>
        <v>4.4025596823281203E-4</v>
      </c>
      <c r="K754" s="24">
        <f>VLOOKUP($A754,'Corredores-5'!$A$1:$H$1257,3,0)</f>
        <v>-1.2859473896165968E-3</v>
      </c>
      <c r="L754" s="27">
        <f>VLOOKUP(A754,'Bancolombia-592'!$A$1:$H$677,3,0)</f>
        <v>-8.0374427958221004E-4</v>
      </c>
      <c r="M754" s="24">
        <f>VLOOKUP($A754,'ByR-2'!$A$1:$H$1035,3,0)</f>
        <v>-1.9898496080211865E-3</v>
      </c>
    </row>
    <row r="755" spans="1:13" s="25" customFormat="1" ht="12">
      <c r="A755" s="23">
        <v>41296</v>
      </c>
      <c r="B755" s="24">
        <f>VLOOKUP(A755,'Afin - 47'!$A$1:$H$695,3,0)</f>
        <v>4.6140026438170351E-3</v>
      </c>
      <c r="C755" s="24">
        <f>VLOOKUP(A755,'Asesores vres-14'!$A$1:$H$1009,3,0)</f>
        <v>2.855530526933579E-3</v>
      </c>
      <c r="D755" s="24">
        <f>VLOOKUP(A755,'Asesores Vres-57'!$A$1:$H$987,3,0)</f>
        <v>3.4225088353912084E-3</v>
      </c>
      <c r="E755" s="24">
        <f>VLOOKUP(A755,'Asesores Vres-58'!$A$1:$H$986,3,0)</f>
        <v>5.8268063206034703E-3</v>
      </c>
      <c r="F755" s="24">
        <f>VLOOKUP($A755,'Helm-81'!$A$1:$H$697,3,0)</f>
        <v>-1.2570098224956984E-3</v>
      </c>
      <c r="G755" s="24">
        <f>VLOOKUP($A755,'Alianza-4'!$A$1:$H$1012,3,0)</f>
        <v>4.7214749723572336E-3</v>
      </c>
      <c r="H755" s="24">
        <f>VLOOKUP($A755,'Serfinco-27'!$A$1:$H$1229,3,0)</f>
        <v>5.9059125970079666E-3</v>
      </c>
      <c r="I755" s="24">
        <f>VLOOKUP($A755,'Correval-19677'!$A$1:$H$1070,3,0)</f>
        <v>4.7652926274767459E-3</v>
      </c>
      <c r="J755" s="24">
        <f>VLOOKUP($A755,'Ultabursatil-392'!$A$1:$H$1545,3,0)</f>
        <v>6.6229445397664776E-3</v>
      </c>
      <c r="K755" s="24">
        <f>VLOOKUP($A755,'Corredores-5'!$A$1:$H$1257,3,0)</f>
        <v>3.8999226355405838E-3</v>
      </c>
      <c r="L755" s="27">
        <f>VLOOKUP(A755,'Bancolombia-592'!$A$1:$H$677,3,0)</f>
        <v>5.2815287443982719E-3</v>
      </c>
      <c r="M755" s="24">
        <f>VLOOKUP($A755,'ByR-2'!$A$1:$H$1035,3,0)</f>
        <v>2.7875542657311166E-3</v>
      </c>
    </row>
    <row r="756" spans="1:13" s="25" customFormat="1" ht="12">
      <c r="A756" s="23">
        <v>41297</v>
      </c>
      <c r="B756" s="24">
        <f>VLOOKUP(A756,'Afin - 47'!$A$1:$H$695,3,0)</f>
        <v>-2.9766378872237132E-3</v>
      </c>
      <c r="C756" s="24">
        <f>VLOOKUP(A756,'Asesores vres-14'!$A$1:$H$1009,3,0)</f>
        <v>3.2817497612784071E-3</v>
      </c>
      <c r="D756" s="24">
        <f>VLOOKUP(A756,'Asesores Vres-57'!$A$1:$H$987,3,0)</f>
        <v>3.3714094645816138E-3</v>
      </c>
      <c r="E756" s="24">
        <f>VLOOKUP(A756,'Asesores Vres-58'!$A$1:$H$986,3,0)</f>
        <v>1.6209445594547811E-3</v>
      </c>
      <c r="F756" s="24">
        <f>VLOOKUP($A756,'Helm-81'!$A$1:$H$697,3,0)</f>
        <v>1.086873653559625E-2</v>
      </c>
      <c r="G756" s="24">
        <f>VLOOKUP($A756,'Alianza-4'!$A$1:$H$1012,3,0)</f>
        <v>2.653584825086942E-3</v>
      </c>
      <c r="H756" s="24">
        <f>VLOOKUP($A756,'Serfinco-27'!$A$1:$H$1229,3,0)</f>
        <v>1.6052280910118641E-3</v>
      </c>
      <c r="I756" s="24">
        <f>VLOOKUP($A756,'Correval-19677'!$A$1:$H$1070,3,0)</f>
        <v>3.0990079669436666E-3</v>
      </c>
      <c r="J756" s="24">
        <f>VLOOKUP($A756,'Ultabursatil-392'!$A$1:$H$1545,3,0)</f>
        <v>2.9458936009559461E-4</v>
      </c>
      <c r="K756" s="24">
        <f>VLOOKUP($A756,'Corredores-5'!$A$1:$H$1257,3,0)</f>
        <v>2.2475283318459677E-3</v>
      </c>
      <c r="L756" s="27">
        <f>VLOOKUP(A756,'Bancolombia-592'!$A$1:$H$677,3,0)</f>
        <v>2.9390708803392423E-3</v>
      </c>
      <c r="M756" s="24">
        <f>VLOOKUP($A756,'ByR-2'!$A$1:$H$1035,3,0)</f>
        <v>3.8292032647361009E-3</v>
      </c>
    </row>
    <row r="757" spans="1:13" s="25" customFormat="1" ht="12">
      <c r="A757" s="23">
        <v>41298</v>
      </c>
      <c r="B757" s="24">
        <f>VLOOKUP(A757,'Afin - 47'!$A$1:$H$695,3,0)</f>
        <v>-4.5500315943364433E-3</v>
      </c>
      <c r="C757" s="24">
        <f>VLOOKUP(A757,'Asesores vres-14'!$A$1:$H$1009,3,0)</f>
        <v>2.0606526911828072E-3</v>
      </c>
      <c r="D757" s="24">
        <f>VLOOKUP(A757,'Asesores Vres-57'!$A$1:$H$987,3,0)</f>
        <v>2.791265342153636E-3</v>
      </c>
      <c r="E757" s="24">
        <f>VLOOKUP(A757,'Asesores Vres-58'!$A$1:$H$986,3,0)</f>
        <v>4.4027688841925417E-3</v>
      </c>
      <c r="F757" s="24">
        <f>VLOOKUP($A757,'Helm-81'!$A$1:$H$697,3,0)</f>
        <v>4.1927459178681108E-3</v>
      </c>
      <c r="G757" s="24">
        <f>VLOOKUP($A757,'Alianza-4'!$A$1:$H$1012,3,0)</f>
        <v>4.1926747352063658E-3</v>
      </c>
      <c r="H757" s="24">
        <f>VLOOKUP($A757,'Serfinco-27'!$A$1:$H$1229,3,0)</f>
        <v>5.857941726221976E-3</v>
      </c>
      <c r="I757" s="24">
        <f>VLOOKUP($A757,'Correval-19677'!$A$1:$H$1070,3,0)</f>
        <v>5.4699760261221015E-3</v>
      </c>
      <c r="J757" s="24">
        <f>VLOOKUP($A757,'Ultabursatil-392'!$A$1:$H$1545,3,0)</f>
        <v>6.6990748375828808E-3</v>
      </c>
      <c r="K757" s="24">
        <f>VLOOKUP($A757,'Corredores-5'!$A$1:$H$1257,3,0)</f>
        <v>3.2265826972115445E-3</v>
      </c>
      <c r="L757" s="27">
        <f>VLOOKUP(A757,'Bancolombia-592'!$A$1:$H$677,3,0)</f>
        <v>4.170577343616943E-3</v>
      </c>
      <c r="M757" s="24">
        <f>VLOOKUP($A757,'ByR-2'!$A$1:$H$1035,3,0)</f>
        <v>6.2835163568575993E-3</v>
      </c>
    </row>
    <row r="758" spans="1:13" s="25" customFormat="1" ht="12">
      <c r="A758" s="23">
        <v>41299</v>
      </c>
      <c r="B758" s="24">
        <f>VLOOKUP(A758,'Afin - 47'!$A$1:$H$695,3,0)</f>
        <v>-8.7318848295773431E-3</v>
      </c>
      <c r="C758" s="24">
        <f>VLOOKUP(A758,'Asesores vres-14'!$A$1:$H$1009,3,0)</f>
        <v>7.0554290319002292E-3</v>
      </c>
      <c r="D758" s="24">
        <f>VLOOKUP(A758,'Asesores Vres-57'!$A$1:$H$987,3,0)</f>
        <v>5.7625186868972261E-3</v>
      </c>
      <c r="E758" s="24">
        <f>VLOOKUP(A758,'Asesores Vres-58'!$A$1:$H$986,3,0)</f>
        <v>1.0918016619442129E-3</v>
      </c>
      <c r="F758" s="24">
        <f>VLOOKUP($A758,'Helm-81'!$A$1:$H$697,3,0)</f>
        <v>1.4072140097944042E-3</v>
      </c>
      <c r="G758" s="24">
        <f>VLOOKUP($A758,'Alianza-4'!$A$1:$H$1012,3,0)</f>
        <v>7.6312715403108558E-4</v>
      </c>
      <c r="H758" s="24">
        <f>VLOOKUP($A758,'Serfinco-27'!$A$1:$H$1229,3,0)</f>
        <v>3.2452496445078442E-3</v>
      </c>
      <c r="I758" s="24">
        <f>VLOOKUP($A758,'Correval-19677'!$A$1:$H$1070,3,0)</f>
        <v>3.3993404326008443E-3</v>
      </c>
      <c r="J758" s="24">
        <f>VLOOKUP($A758,'Ultabursatil-392'!$A$1:$H$1545,3,0)</f>
        <v>3.4883349589877486E-3</v>
      </c>
      <c r="K758" s="24">
        <f>VLOOKUP($A758,'Corredores-5'!$A$1:$H$1257,3,0)</f>
        <v>1.1382648659599916E-3</v>
      </c>
      <c r="L758" s="27">
        <f>VLOOKUP(A758,'Bancolombia-592'!$A$1:$H$677,3,0)</f>
        <v>1.5585370353300579E-3</v>
      </c>
      <c r="M758" s="24">
        <f>VLOOKUP($A758,'ByR-2'!$A$1:$H$1035,3,0)</f>
        <v>4.4832378354354597E-3</v>
      </c>
    </row>
    <row r="759" spans="1:13" s="25" customFormat="1" ht="12">
      <c r="A759" s="23">
        <v>41300</v>
      </c>
      <c r="B759" s="24">
        <f>VLOOKUP(A759,'Afin - 47'!$A$1:$H$695,3,0)</f>
        <v>-1.0529184349043302E-4</v>
      </c>
      <c r="C759" s="24">
        <f>VLOOKUP(A759,'Asesores vres-14'!$A$1:$H$1009,3,0)</f>
        <v>-4.8787618744674128E-5</v>
      </c>
      <c r="D759" s="24">
        <f>VLOOKUP(A759,'Asesores Vres-57'!$A$1:$H$987,3,0)</f>
        <v>-5.3045085899367925E-5</v>
      </c>
      <c r="E759" s="24">
        <f>VLOOKUP(A759,'Asesores Vres-58'!$A$1:$H$986,3,0)</f>
        <v>-5.0200548374182089E-5</v>
      </c>
      <c r="F759" s="24">
        <f>VLOOKUP($A759,'Helm-81'!$A$1:$H$697,3,0)</f>
        <v>-8.8904897914467282E-5</v>
      </c>
      <c r="G759" s="24">
        <f>VLOOKUP($A759,'Alianza-4'!$A$1:$H$1012,3,0)</f>
        <v>-6.9662580013144323E-5</v>
      </c>
      <c r="H759" s="24">
        <f>VLOOKUP($A759,'Serfinco-27'!$A$1:$H$1229,3,0)</f>
        <v>-1.0474417217670589E-4</v>
      </c>
      <c r="I759" s="24">
        <f>VLOOKUP($A759,'Correval-19677'!$A$1:$H$1070,3,0)</f>
        <v>-1.3194280544200239E-4</v>
      </c>
      <c r="J759" s="24">
        <f>VLOOKUP($A759,'Ultabursatil-392'!$A$1:$H$1545,3,0)</f>
        <v>-9.392895335564211E-5</v>
      </c>
      <c r="K759" s="24">
        <f>VLOOKUP($A759,'Corredores-5'!$A$1:$H$1257,3,0)</f>
        <v>-1.5905193698316665E-4</v>
      </c>
      <c r="L759" s="27">
        <f>VLOOKUP(A759,'Bancolombia-592'!$A$1:$H$677,3,0)</f>
        <v>-6.8347073145610609E-5</v>
      </c>
      <c r="M759" s="24">
        <f>VLOOKUP($A759,'ByR-2'!$A$1:$H$1035,3,0)</f>
        <v>-6.6652522915008235E-5</v>
      </c>
    </row>
    <row r="760" spans="1:13" s="25" customFormat="1" ht="12">
      <c r="A760" s="23">
        <v>41301</v>
      </c>
      <c r="B760" s="24">
        <f>VLOOKUP(A760,'Afin - 47'!$A$1:$H$695,3,0)</f>
        <v>-1.0529150165118106E-4</v>
      </c>
      <c r="C760" s="24">
        <f>VLOOKUP(A760,'Asesores vres-14'!$A$1:$H$1009,3,0)</f>
        <v>-4.8787672081888296E-5</v>
      </c>
      <c r="D760" s="24">
        <f>VLOOKUP(A760,'Asesores Vres-57'!$A$1:$H$987,3,0)</f>
        <v>-5.3045126815791732E-5</v>
      </c>
      <c r="E760" s="24">
        <f>VLOOKUP(A760,'Asesores Vres-58'!$A$1:$H$986,3,0)</f>
        <v>-5.0200628034639031E-5</v>
      </c>
      <c r="F760" s="24">
        <f>VLOOKUP($A760,'Helm-81'!$A$1:$H$697,3,0)</f>
        <v>-8.8902500759274904E-5</v>
      </c>
      <c r="G760" s="24">
        <f>VLOOKUP($A760,'Alianza-4'!$A$1:$H$1012,3,0)</f>
        <v>-6.9660499234101183E-5</v>
      </c>
      <c r="H760" s="24">
        <f>VLOOKUP($A760,'Serfinco-27'!$A$1:$H$1229,3,0)</f>
        <v>-1.049654185704634E-4</v>
      </c>
      <c r="I760" s="24">
        <f>VLOOKUP($A760,'Correval-19677'!$A$1:$H$1070,3,0)</f>
        <v>-1.3194956212522302E-4</v>
      </c>
      <c r="J760" s="24">
        <f>VLOOKUP($A760,'Ultabursatil-392'!$A$1:$H$1545,3,0)</f>
        <v>-8.6398544884418627E-5</v>
      </c>
      <c r="K760" s="24">
        <f>VLOOKUP($A760,'Corredores-5'!$A$1:$H$1257,3,0)</f>
        <v>-1.4040454161530583E-4</v>
      </c>
      <c r="L760" s="27">
        <f>VLOOKUP(A760,'Bancolombia-592'!$A$1:$H$677,3,0)</f>
        <v>-6.932357707969123E-5</v>
      </c>
      <c r="M760" s="24">
        <f>VLOOKUP($A760,'ByR-2'!$A$1:$H$1035,3,0)</f>
        <v>-6.6977382188459692E-5</v>
      </c>
    </row>
    <row r="761" spans="1:13" s="25" customFormat="1" ht="12">
      <c r="A761" s="23">
        <v>41302</v>
      </c>
      <c r="B761" s="24">
        <f>VLOOKUP(A761,'Afin - 47'!$A$1:$H$695,3,0)</f>
        <v>-1.7150641697283009E-3</v>
      </c>
      <c r="C761" s="24">
        <f>VLOOKUP(A761,'Asesores vres-14'!$A$1:$H$1009,3,0)</f>
        <v>-4.9552105659118125E-4</v>
      </c>
      <c r="D761" s="24">
        <f>VLOOKUP(A761,'Asesores Vres-57'!$A$1:$H$987,3,0)</f>
        <v>-1.2192662518183718E-3</v>
      </c>
      <c r="E761" s="24">
        <f>VLOOKUP(A761,'Asesores Vres-58'!$A$1:$H$986,3,0)</f>
        <v>-4.4035047643016098E-3</v>
      </c>
      <c r="F761" s="24">
        <f>VLOOKUP($A761,'Helm-81'!$A$1:$H$697,3,0)</f>
        <v>-5.9297576066779929E-4</v>
      </c>
      <c r="G761" s="24">
        <f>VLOOKUP($A761,'Alianza-4'!$A$1:$H$1012,3,0)</f>
        <v>-3.0637910422780146E-3</v>
      </c>
      <c r="H761" s="24">
        <f>VLOOKUP($A761,'Serfinco-27'!$A$1:$H$1229,3,0)</f>
        <v>-1.9624814018687027E-3</v>
      </c>
      <c r="I761" s="24">
        <f>VLOOKUP($A761,'Correval-19677'!$A$1:$H$1070,3,0)</f>
        <v>-4.8172887450189904E-3</v>
      </c>
      <c r="J761" s="24">
        <f>VLOOKUP($A761,'Ultabursatil-392'!$A$1:$H$1545,3,0)</f>
        <v>-4.923329649426181E-3</v>
      </c>
      <c r="K761" s="24">
        <f>VLOOKUP($A761,'Corredores-5'!$A$1:$H$1257,3,0)</f>
        <v>-3.0531228599789111E-3</v>
      </c>
      <c r="L761" s="27">
        <f>VLOOKUP(A761,'Bancolombia-592'!$A$1:$H$677,3,0)</f>
        <v>-3.6312483277298273E-3</v>
      </c>
      <c r="M761" s="24">
        <f>VLOOKUP($A761,'ByR-2'!$A$1:$H$1035,3,0)</f>
        <v>-4.9407932672263111E-3</v>
      </c>
    </row>
    <row r="762" spans="1:13" s="25" customFormat="1" ht="12">
      <c r="A762" s="23">
        <v>41303</v>
      </c>
      <c r="B762" s="24">
        <f>VLOOKUP(A762,'Afin - 47'!$A$1:$H$695,3,0)</f>
        <v>3.6418330878670215E-3</v>
      </c>
      <c r="C762" s="24">
        <f>VLOOKUP(A762,'Asesores vres-14'!$A$1:$H$1009,3,0)</f>
        <v>3.805689496191274E-3</v>
      </c>
      <c r="D762" s="24">
        <f>VLOOKUP(A762,'Asesores Vres-57'!$A$1:$H$987,3,0)</f>
        <v>3.6680705529419152E-3</v>
      </c>
      <c r="E762" s="24">
        <f>VLOOKUP(A762,'Asesores Vres-58'!$A$1:$H$986,3,0)</f>
        <v>3.0201889550016308E-3</v>
      </c>
      <c r="F762" s="24">
        <f>VLOOKUP($A762,'Helm-81'!$A$1:$H$697,3,0)</f>
        <v>5.9003336224820154E-3</v>
      </c>
      <c r="G762" s="24">
        <f>VLOOKUP($A762,'Alianza-4'!$A$1:$H$1012,3,0)</f>
        <v>5.4283534975004153E-3</v>
      </c>
      <c r="H762" s="24">
        <f>VLOOKUP($A762,'Serfinco-27'!$A$1:$H$1229,3,0)</f>
        <v>-2.1448910672885178E-4</v>
      </c>
      <c r="I762" s="24">
        <f>VLOOKUP($A762,'Correval-19677'!$A$1:$H$1070,3,0)</f>
        <v>2.3810403953280798E-3</v>
      </c>
      <c r="J762" s="24">
        <f>VLOOKUP($A762,'Ultabursatil-392'!$A$1:$H$1545,3,0)</f>
        <v>8.1803975404221691E-4</v>
      </c>
      <c r="K762" s="24">
        <f>VLOOKUP($A762,'Corredores-5'!$A$1:$H$1257,3,0)</f>
        <v>3.9390768282418897E-3</v>
      </c>
      <c r="L762" s="27">
        <f>VLOOKUP(A762,'Bancolombia-592'!$A$1:$H$677,3,0)</f>
        <v>3.1574112574224268E-3</v>
      </c>
      <c r="M762" s="24">
        <f>VLOOKUP($A762,'ByR-2'!$A$1:$H$1035,3,0)</f>
        <v>-3.9184734112628671E-3</v>
      </c>
    </row>
    <row r="763" spans="1:13" s="25" customFormat="1" ht="12">
      <c r="A763" s="23">
        <v>41304</v>
      </c>
      <c r="B763" s="24">
        <f>VLOOKUP(A763,'Afin - 47'!$A$1:$H$695,3,0)</f>
        <v>-3.0070105492684099E-3</v>
      </c>
      <c r="C763" s="24">
        <f>VLOOKUP(A763,'Asesores vres-14'!$A$1:$H$1009,3,0)</f>
        <v>-2.8777428462709097E-3</v>
      </c>
      <c r="D763" s="24">
        <f>VLOOKUP(A763,'Asesores Vres-57'!$A$1:$H$987,3,0)</f>
        <v>-2.3931798578666619E-3</v>
      </c>
      <c r="E763" s="24">
        <f>VLOOKUP(A763,'Asesores Vres-58'!$A$1:$H$986,3,0)</f>
        <v>1.0259476649154534E-3</v>
      </c>
      <c r="F763" s="24">
        <f>VLOOKUP($A763,'Helm-81'!$A$1:$H$697,3,0)</f>
        <v>-2.9116618568888566E-3</v>
      </c>
      <c r="G763" s="24">
        <f>VLOOKUP($A763,'Alianza-4'!$A$1:$H$1012,3,0)</f>
        <v>2.1210703909707645E-3</v>
      </c>
      <c r="H763" s="24">
        <f>VLOOKUP($A763,'Serfinco-27'!$A$1:$H$1229,3,0)</f>
        <v>2.4237551568751653E-3</v>
      </c>
      <c r="I763" s="24">
        <f>VLOOKUP($A763,'Correval-19677'!$A$1:$H$1070,3,0)</f>
        <v>2.4725051165285614E-3</v>
      </c>
      <c r="J763" s="24">
        <f>VLOOKUP($A763,'Ultabursatil-392'!$A$1:$H$1545,3,0)</f>
        <v>6.635352537303592E-3</v>
      </c>
      <c r="K763" s="24">
        <f>VLOOKUP($A763,'Corredores-5'!$A$1:$H$1257,3,0)</f>
        <v>-3.1835942036997781E-4</v>
      </c>
      <c r="L763" s="27">
        <f>VLOOKUP(A763,'Bancolombia-592'!$A$1:$H$677,3,0)</f>
        <v>2.4455599391747873E-3</v>
      </c>
      <c r="M763" s="24">
        <f>VLOOKUP($A763,'ByR-2'!$A$1:$H$1035,3,0)</f>
        <v>1.1682511534810887E-3</v>
      </c>
    </row>
    <row r="764" spans="1:13" s="25" customFormat="1" ht="12">
      <c r="A764" s="23">
        <v>41305</v>
      </c>
      <c r="B764" s="24">
        <f>VLOOKUP(A764,'Afin - 47'!$A$1:$H$695,3,0)</f>
        <v>-3.3206962750783361E-3</v>
      </c>
      <c r="C764" s="24">
        <f>VLOOKUP(A764,'Asesores vres-14'!$A$1:$H$1009,3,0)</f>
        <v>-8.7164134388499604E-4</v>
      </c>
      <c r="D764" s="24">
        <f>VLOOKUP(A764,'Asesores Vres-57'!$A$1:$H$987,3,0)</f>
        <v>-5.0700360612548499E-4</v>
      </c>
      <c r="E764" s="24">
        <f>VLOOKUP(A764,'Asesores Vres-58'!$A$1:$H$986,3,0)</f>
        <v>-5.3392189197849793E-4</v>
      </c>
      <c r="F764" s="24">
        <f>VLOOKUP($A764,'Helm-81'!$A$1:$H$697,3,0)</f>
        <v>4.0224400105125166E-3</v>
      </c>
      <c r="G764" s="24">
        <f>VLOOKUP($A764,'Alianza-4'!$A$1:$H$1012,3,0)</f>
        <v>-1.6755964719362886E-4</v>
      </c>
      <c r="H764" s="24">
        <f>VLOOKUP($A764,'Serfinco-27'!$A$1:$H$1229,3,0)</f>
        <v>-3.4494646100962042E-3</v>
      </c>
      <c r="I764" s="24">
        <f>VLOOKUP($A764,'Correval-19677'!$A$1:$H$1070,3,0)</f>
        <v>6.0875399664865875E-4</v>
      </c>
      <c r="J764" s="24">
        <f>VLOOKUP($A764,'Ultabursatil-392'!$A$1:$H$1545,3,0)</f>
        <v>-4.4587908781875928E-3</v>
      </c>
      <c r="K764" s="24">
        <f>VLOOKUP($A764,'Corredores-5'!$A$1:$H$1257,3,0)</f>
        <v>4.716214335351239E-4</v>
      </c>
      <c r="L764" s="27">
        <f>VLOOKUP(A764,'Bancolombia-592'!$A$1:$H$677,3,0)</f>
        <v>1.5355702255804228E-3</v>
      </c>
      <c r="M764" s="24">
        <f>VLOOKUP($A764,'ByR-2'!$A$1:$H$1035,3,0)</f>
        <v>-6.9523520431037343E-3</v>
      </c>
    </row>
    <row r="765" spans="1:13" s="25" customFormat="1" ht="12">
      <c r="A765" s="23">
        <v>41306</v>
      </c>
      <c r="B765" s="24">
        <f>VLOOKUP(A765,'Afin - 47'!$A$1:$H$695,3,0)</f>
        <v>6.1857831602460797E-3</v>
      </c>
      <c r="C765" s="24">
        <f>VLOOKUP(A765,'Asesores vres-14'!$A$1:$H$1009,3,0)</f>
        <v>9.6586055366259371E-3</v>
      </c>
      <c r="D765" s="24">
        <f>VLOOKUP(A765,'Asesores Vres-57'!$A$1:$H$987,3,0)</f>
        <v>8.3710585605702124E-3</v>
      </c>
      <c r="E765" s="24">
        <f>VLOOKUP(A765,'Asesores Vres-58'!$A$1:$H$986,3,0)</f>
        <v>6.6752869829736095E-3</v>
      </c>
      <c r="F765" s="24">
        <f>VLOOKUP($A765,'Helm-81'!$A$1:$H$697,3,0)</f>
        <v>1.0094267305625776E-3</v>
      </c>
      <c r="G765" s="24">
        <f>VLOOKUP($A765,'Alianza-4'!$A$1:$H$1012,3,0)</f>
        <v>7.2982634783194918E-3</v>
      </c>
      <c r="H765" s="24">
        <f>VLOOKUP($A765,'Serfinco-27'!$A$1:$H$1229,3,0)</f>
        <v>8.4500833322016418E-3</v>
      </c>
      <c r="I765" s="24">
        <f>VLOOKUP($A765,'Correval-19677'!$A$1:$H$1070,3,0)</f>
        <v>8.2412477982190691E-3</v>
      </c>
      <c r="J765" s="24">
        <f>VLOOKUP($A765,'Ultabursatil-392'!$A$1:$H$1545,3,0)</f>
        <v>1.0726581875510132E-2</v>
      </c>
      <c r="K765" s="24">
        <f>VLOOKUP($A765,'Corredores-5'!$A$1:$H$1257,3,0)</f>
        <v>5.534825524218575E-3</v>
      </c>
      <c r="L765" s="27">
        <f>VLOOKUP(A765,'Bancolombia-592'!$A$1:$H$677,3,0)</f>
        <v>3.4667976572695072E-3</v>
      </c>
      <c r="M765" s="24">
        <f>VLOOKUP($A765,'ByR-2'!$A$1:$H$1035,3,0)</f>
        <v>1.5825403884648731E-2</v>
      </c>
    </row>
    <row r="766" spans="1:13" s="25" customFormat="1" ht="12">
      <c r="A766" s="23">
        <v>41307</v>
      </c>
      <c r="B766" s="24">
        <f>VLOOKUP(A766,'Afin - 47'!$A$1:$H$695,3,0)</f>
        <v>-1.0425226500641178E-4</v>
      </c>
      <c r="C766" s="24">
        <f>VLOOKUP(A766,'Asesores vres-14'!$A$1:$H$1009,3,0)</f>
        <v>-4.879123977130964E-5</v>
      </c>
      <c r="D766" s="24">
        <f>VLOOKUP(A766,'Asesores Vres-57'!$A$1:$H$987,3,0)</f>
        <v>-5.3256706422967594E-5</v>
      </c>
      <c r="E766" s="24">
        <f>VLOOKUP(A766,'Asesores Vres-58'!$A$1:$H$986,3,0)</f>
        <v>-4.9990422637356706E-5</v>
      </c>
      <c r="F766" s="24">
        <f>VLOOKUP($A766,'Helm-81'!$A$1:$H$697,3,0)</f>
        <v>-8.7270215276844822E-5</v>
      </c>
      <c r="G766" s="24">
        <f>VLOOKUP($A766,'Alianza-4'!$A$1:$H$1012,3,0)</f>
        <v>-7.0898536406629927E-5</v>
      </c>
      <c r="H766" s="24">
        <f>VLOOKUP($A766,'Serfinco-27'!$A$1:$H$1229,3,0)</f>
        <v>-8.6134458957544752E-5</v>
      </c>
      <c r="I766" s="24">
        <f>VLOOKUP($A766,'Correval-19677'!$A$1:$H$1070,3,0)</f>
        <v>-1.2531653963960475E-4</v>
      </c>
      <c r="J766" s="24">
        <f>VLOOKUP($A766,'Ultabursatil-392'!$A$1:$H$1545,3,0)</f>
        <v>-8.6697584829857123E-5</v>
      </c>
      <c r="K766" s="24">
        <f>VLOOKUP($A766,'Corredores-5'!$A$1:$H$1257,3,0)</f>
        <v>-1.3577030071863292E-4</v>
      </c>
      <c r="L766" s="27">
        <f>VLOOKUP(A766,'Bancolombia-592'!$A$1:$H$677,3,0)</f>
        <v>-6.9193659747100389E-5</v>
      </c>
      <c r="M766" s="24">
        <f>VLOOKUP($A766,'ByR-2'!$A$1:$H$1035,3,0)</f>
        <v>-7.2305779099074934E-5</v>
      </c>
    </row>
    <row r="767" spans="1:13" s="25" customFormat="1" ht="12">
      <c r="A767" s="23">
        <v>41308</v>
      </c>
      <c r="B767" s="24">
        <f>VLOOKUP(A767,'Afin - 47'!$A$1:$H$695,3,0)</f>
        <v>-1.0425181717367834E-4</v>
      </c>
      <c r="C767" s="24">
        <f>VLOOKUP(A767,'Asesores vres-14'!$A$1:$H$1009,3,0)</f>
        <v>-4.8791314457526628E-5</v>
      </c>
      <c r="D767" s="24">
        <f>VLOOKUP(A767,'Asesores Vres-57'!$A$1:$H$987,3,0)</f>
        <v>-5.3256791294120478E-5</v>
      </c>
      <c r="E767" s="24">
        <f>VLOOKUP(A767,'Asesores Vres-58'!$A$1:$H$986,3,0)</f>
        <v>-4.9990584867975158E-5</v>
      </c>
      <c r="F767" s="24">
        <f>VLOOKUP($A767,'Helm-81'!$A$1:$H$697,3,0)</f>
        <v>-8.7267403670512655E-5</v>
      </c>
      <c r="G767" s="24">
        <f>VLOOKUP($A767,'Alianza-4'!$A$1:$H$1012,3,0)</f>
        <v>-7.0896708161342385E-5</v>
      </c>
      <c r="H767" s="24">
        <f>VLOOKUP($A767,'Serfinco-27'!$A$1:$H$1229,3,0)</f>
        <v>-8.5914283302370757E-5</v>
      </c>
      <c r="I767" s="24">
        <f>VLOOKUP($A767,'Correval-19677'!$A$1:$H$1070,3,0)</f>
        <v>-1.2532144494090176E-4</v>
      </c>
      <c r="J767" s="24">
        <f>VLOOKUP($A767,'Ultabursatil-392'!$A$1:$H$1545,3,0)</f>
        <v>-8.6695408334214392E-5</v>
      </c>
      <c r="K767" s="24">
        <f>VLOOKUP($A767,'Corredores-5'!$A$1:$H$1257,3,0)</f>
        <v>-1.4027927120150628E-4</v>
      </c>
      <c r="L767" s="27">
        <f>VLOOKUP(A767,'Bancolombia-592'!$A$1:$H$677,3,0)</f>
        <v>-7.7220485776930193E-5</v>
      </c>
      <c r="M767" s="24">
        <f>VLOOKUP($A767,'ByR-2'!$A$1:$H$1035,3,0)</f>
        <v>-7.1976524505166245E-5</v>
      </c>
    </row>
    <row r="768" spans="1:13" s="25" customFormat="1" ht="12">
      <c r="A768" s="23">
        <v>41309</v>
      </c>
      <c r="B768" s="24">
        <f>VLOOKUP(A768,'Afin - 47'!$A$1:$H$695,3,0)</f>
        <v>-5.7657377921051559E-4</v>
      </c>
      <c r="C768" s="24">
        <f>VLOOKUP(A768,'Asesores vres-14'!$A$1:$H$1009,3,0)</f>
        <v>4.1834401832608857E-3</v>
      </c>
      <c r="D768" s="24">
        <f>VLOOKUP(A768,'Asesores Vres-57'!$A$1:$H$987,3,0)</f>
        <v>3.552160078029722E-3</v>
      </c>
      <c r="E768" s="24">
        <f>VLOOKUP(A768,'Asesores Vres-58'!$A$1:$H$986,3,0)</f>
        <v>-4.205006775921332E-4</v>
      </c>
      <c r="F768" s="24">
        <f>VLOOKUP($A768,'Helm-81'!$A$1:$H$697,3,0)</f>
        <v>6.1711818144639862E-3</v>
      </c>
      <c r="G768" s="24">
        <f>VLOOKUP($A768,'Alianza-4'!$A$1:$H$1012,3,0)</f>
        <v>7.9526455967174824E-4</v>
      </c>
      <c r="H768" s="24">
        <f>VLOOKUP($A768,'Serfinco-27'!$A$1:$H$1229,3,0)</f>
        <v>3.239087274230459E-3</v>
      </c>
      <c r="I768" s="24">
        <f>VLOOKUP($A768,'Correval-19677'!$A$1:$H$1070,3,0)</f>
        <v>-7.6602180712953861E-5</v>
      </c>
      <c r="J768" s="24">
        <f>VLOOKUP($A768,'Ultabursatil-392'!$A$1:$H$1545,3,0)</f>
        <v>-6.7380173468216842E-4</v>
      </c>
      <c r="K768" s="24">
        <f>VLOOKUP($A768,'Corredores-5'!$A$1:$H$1257,3,0)</f>
        <v>7.2147083979120445E-4</v>
      </c>
      <c r="L768" s="27">
        <f>VLOOKUP(A768,'Bancolombia-592'!$A$1:$H$677,3,0)</f>
        <v>2.9563942796540597E-3</v>
      </c>
      <c r="M768" s="24">
        <f>VLOOKUP($A768,'ByR-2'!$A$1:$H$1035,3,0)</f>
        <v>7.3727444598494594E-3</v>
      </c>
    </row>
    <row r="769" spans="1:13" s="25" customFormat="1" ht="12">
      <c r="A769" s="23">
        <v>41310</v>
      </c>
      <c r="B769" s="24">
        <f>VLOOKUP(A769,'Afin - 47'!$A$1:$H$695,3,0)</f>
        <v>3.5748389145197545E-3</v>
      </c>
      <c r="C769" s="24">
        <f>VLOOKUP(A769,'Asesores vres-14'!$A$1:$H$1009,3,0)</f>
        <v>2.9526670814905447E-3</v>
      </c>
      <c r="D769" s="24">
        <f>VLOOKUP(A769,'Asesores Vres-57'!$A$1:$H$987,3,0)</f>
        <v>4.0168055919506491E-3</v>
      </c>
      <c r="E769" s="24">
        <f>VLOOKUP(A769,'Asesores Vres-58'!$A$1:$H$986,3,0)</f>
        <v>6.8546110797815581E-3</v>
      </c>
      <c r="F769" s="24">
        <f>VLOOKUP($A769,'Helm-81'!$A$1:$H$697,3,0)</f>
        <v>2.5651356323921465E-3</v>
      </c>
      <c r="G769" s="24">
        <f>VLOOKUP($A769,'Alianza-4'!$A$1:$H$1012,3,0)</f>
        <v>8.7274873578033468E-3</v>
      </c>
      <c r="H769" s="24">
        <f>VLOOKUP($A769,'Serfinco-27'!$A$1:$H$1229,3,0)</f>
        <v>5.5050567018441162E-3</v>
      </c>
      <c r="I769" s="24">
        <f>VLOOKUP($A769,'Correval-19677'!$A$1:$H$1070,3,0)</f>
        <v>6.4130061332900602E-3</v>
      </c>
      <c r="J769" s="24">
        <f>VLOOKUP($A769,'Ultabursatil-392'!$A$1:$H$1545,3,0)</f>
        <v>5.1197679057221361E-3</v>
      </c>
      <c r="K769" s="24">
        <f>VLOOKUP($A769,'Corredores-5'!$A$1:$H$1257,3,0)</f>
        <v>4.8716499892107971E-3</v>
      </c>
      <c r="L769" s="27">
        <f>VLOOKUP(A769,'Bancolombia-592'!$A$1:$H$677,3,0)</f>
        <v>-5.2473203207408538E-3</v>
      </c>
      <c r="M769" s="24">
        <f>VLOOKUP($A769,'ByR-2'!$A$1:$H$1035,3,0)</f>
        <v>3.8887982195397008E-3</v>
      </c>
    </row>
    <row r="770" spans="1:13" s="25" customFormat="1" ht="12">
      <c r="A770" s="23">
        <v>41311</v>
      </c>
      <c r="B770" s="24">
        <f>VLOOKUP(A770,'Afin - 47'!$A$1:$H$695,3,0)</f>
        <v>6.5978245856641964E-3</v>
      </c>
      <c r="C770" s="24">
        <f>VLOOKUP(A770,'Asesores vres-14'!$A$1:$H$1009,3,0)</f>
        <v>-1.6697254624868871E-3</v>
      </c>
      <c r="D770" s="24">
        <f>VLOOKUP(A770,'Asesores Vres-57'!$A$1:$H$987,3,0)</f>
        <v>-3.2530048488993392E-3</v>
      </c>
      <c r="E770" s="24">
        <f>VLOOKUP(A770,'Asesores Vres-58'!$A$1:$H$986,3,0)</f>
        <v>-4.9834029220347806E-3</v>
      </c>
      <c r="F770" s="24">
        <f>VLOOKUP($A770,'Helm-81'!$A$1:$H$697,3,0)</f>
        <v>-1.3972320415794595E-2</v>
      </c>
      <c r="G770" s="24">
        <f>VLOOKUP($A770,'Alianza-4'!$A$1:$H$1012,3,0)</f>
        <v>-3.0563603631078799E-3</v>
      </c>
      <c r="H770" s="24">
        <f>VLOOKUP($A770,'Serfinco-27'!$A$1:$H$1229,3,0)</f>
        <v>-4.8087825490650323E-3</v>
      </c>
      <c r="I770" s="24">
        <f>VLOOKUP($A770,'Correval-19677'!$A$1:$H$1070,3,0)</f>
        <v>-3.6852005959707758E-3</v>
      </c>
      <c r="J770" s="24">
        <f>VLOOKUP($A770,'Ultabursatil-392'!$A$1:$H$1545,3,0)</f>
        <v>-5.941262037524527E-3</v>
      </c>
      <c r="K770" s="24">
        <f>VLOOKUP($A770,'Corredores-5'!$A$1:$H$1257,3,0)</f>
        <v>-2.6768224733721463E-3</v>
      </c>
      <c r="L770" s="27">
        <f>VLOOKUP(A770,'Bancolombia-592'!$A$1:$H$677,3,0)</f>
        <v>6.7188498137346672E-3</v>
      </c>
      <c r="M770" s="24">
        <f>VLOOKUP($A770,'ByR-2'!$A$1:$H$1035,3,0)</f>
        <v>2.8445805767054163E-3</v>
      </c>
    </row>
    <row r="771" spans="1:13" s="25" customFormat="1" ht="12">
      <c r="A771" s="23">
        <v>41312</v>
      </c>
      <c r="B771" s="24">
        <f>VLOOKUP(A771,'Afin - 47'!$A$1:$H$695,3,0)</f>
        <v>-1.2067186750541876E-2</v>
      </c>
      <c r="C771" s="24">
        <f>VLOOKUP(A771,'Asesores vres-14'!$A$1:$H$1009,3,0)</f>
        <v>-8.3740660134138667E-3</v>
      </c>
      <c r="D771" s="24">
        <f>VLOOKUP(A771,'Asesores Vres-57'!$A$1:$H$987,3,0)</f>
        <v>-8.0418046481816451E-3</v>
      </c>
      <c r="E771" s="24">
        <f>VLOOKUP(A771,'Asesores Vres-58'!$A$1:$H$986,3,0)</f>
        <v>-5.1507578525903791E-3</v>
      </c>
      <c r="F771" s="24">
        <f>VLOOKUP($A771,'Helm-81'!$A$1:$H$697,3,0)</f>
        <v>-1.2595171061401856E-2</v>
      </c>
      <c r="G771" s="24">
        <f>VLOOKUP($A771,'Alianza-4'!$A$1:$H$1012,3,0)</f>
        <v>-4.9540120330911026E-3</v>
      </c>
      <c r="H771" s="24">
        <f>VLOOKUP($A771,'Serfinco-27'!$A$1:$H$1229,3,0)</f>
        <v>-4.2483391537715678E-3</v>
      </c>
      <c r="I771" s="24">
        <f>VLOOKUP($A771,'Correval-19677'!$A$1:$H$1070,3,0)</f>
        <v>-5.1380776148810146E-3</v>
      </c>
      <c r="J771" s="24">
        <f>VLOOKUP($A771,'Ultabursatil-392'!$A$1:$H$1545,3,0)</f>
        <v>-3.4417542387585633E-3</v>
      </c>
      <c r="K771" s="24">
        <f>VLOOKUP($A771,'Corredores-5'!$A$1:$H$1257,3,0)</f>
        <v>-6.5986101704936101E-3</v>
      </c>
      <c r="L771" s="27">
        <f>VLOOKUP(A771,'Bancolombia-592'!$A$1:$H$677,3,0)</f>
        <v>-1.9606963565625053E-3</v>
      </c>
      <c r="M771" s="24">
        <f>VLOOKUP($A771,'ByR-2'!$A$1:$H$1035,3,0)</f>
        <v>-4.7349859327649934E-3</v>
      </c>
    </row>
    <row r="772" spans="1:13" s="25" customFormat="1" ht="12">
      <c r="A772" s="23">
        <v>41313</v>
      </c>
      <c r="B772" s="24">
        <f>VLOOKUP(A772,'Afin - 47'!$A$1:$H$695,3,0)</f>
        <v>5.8018022995662962E-3</v>
      </c>
      <c r="C772" s="24">
        <f>VLOOKUP(A772,'Asesores vres-14'!$A$1:$H$1009,3,0)</f>
        <v>-1.3596254877322521E-3</v>
      </c>
      <c r="D772" s="24">
        <f>VLOOKUP(A772,'Asesores Vres-57'!$A$1:$H$987,3,0)</f>
        <v>-1.1832697188817547E-3</v>
      </c>
      <c r="E772" s="24">
        <f>VLOOKUP(A772,'Asesores Vres-58'!$A$1:$H$986,3,0)</f>
        <v>6.1189234731336283E-5</v>
      </c>
      <c r="F772" s="24">
        <f>VLOOKUP($A772,'Helm-81'!$A$1:$H$697,3,0)</f>
        <v>-1.4049540018664932E-3</v>
      </c>
      <c r="G772" s="24">
        <f>VLOOKUP($A772,'Alianza-4'!$A$1:$H$1012,3,0)</f>
        <v>-8.5282910874332222E-4</v>
      </c>
      <c r="H772" s="24">
        <f>VLOOKUP($A772,'Serfinco-27'!$A$1:$H$1229,3,0)</f>
        <v>-1.0563063111295942E-3</v>
      </c>
      <c r="I772" s="24">
        <f>VLOOKUP($A772,'Correval-19677'!$A$1:$H$1070,3,0)</f>
        <v>1.9083016107691491E-3</v>
      </c>
      <c r="J772" s="24">
        <f>VLOOKUP($A772,'Ultabursatil-392'!$A$1:$H$1545,3,0)</f>
        <v>6.4791172091025373E-5</v>
      </c>
      <c r="K772" s="24">
        <f>VLOOKUP($A772,'Corredores-5'!$A$1:$H$1257,3,0)</f>
        <v>2.1790215971739202E-4</v>
      </c>
      <c r="L772" s="27">
        <f>VLOOKUP(A772,'Bancolombia-592'!$A$1:$H$677,3,0)</f>
        <v>-5.2906352023703116E-4</v>
      </c>
      <c r="M772" s="24">
        <f>VLOOKUP($A772,'ByR-2'!$A$1:$H$1035,3,0)</f>
        <v>-1.753335360169744E-3</v>
      </c>
    </row>
    <row r="773" spans="1:13" s="25" customFormat="1" ht="12">
      <c r="A773" s="23">
        <v>41314</v>
      </c>
      <c r="B773" s="24">
        <f>VLOOKUP(A773,'Afin - 47'!$A$1:$H$695,3,0)</f>
        <v>-1.0503481746539474E-4</v>
      </c>
      <c r="C773" s="24">
        <f>VLOOKUP(A773,'Asesores vres-14'!$A$1:$H$1009,3,0)</f>
        <v>-5.63882270081373E-5</v>
      </c>
      <c r="D773" s="24">
        <f>VLOOKUP(A773,'Asesores Vres-57'!$A$1:$H$987,3,0)</f>
        <v>-5.952345043451955E-5</v>
      </c>
      <c r="E773" s="24">
        <f>VLOOKUP(A773,'Asesores Vres-58'!$A$1:$H$986,3,0)</f>
        <v>-5.4076519721380219E-5</v>
      </c>
      <c r="F773" s="24">
        <f>VLOOKUP($A773,'Helm-81'!$A$1:$H$697,3,0)</f>
        <v>-8.581456438740865E-5</v>
      </c>
      <c r="G773" s="24">
        <f>VLOOKUP($A773,'Alianza-4'!$A$1:$H$1012,3,0)</f>
        <v>-6.0389189962427787E-5</v>
      </c>
      <c r="H773" s="24">
        <f>VLOOKUP($A773,'Serfinco-27'!$A$1:$H$1229,3,0)</f>
        <v>-9.1360203591340787E-5</v>
      </c>
      <c r="I773" s="24">
        <f>VLOOKUP($A773,'Correval-19677'!$A$1:$H$1070,3,0)</f>
        <v>-1.143703764835651E-4</v>
      </c>
      <c r="J773" s="24">
        <f>VLOOKUP($A773,'Ultabursatil-392'!$A$1:$H$1545,3,0)</f>
        <v>-8.4813515884565768E-5</v>
      </c>
      <c r="K773" s="24">
        <f>VLOOKUP($A773,'Corredores-5'!$A$1:$H$1257,3,0)</f>
        <v>-1.4700939171188835E-4</v>
      </c>
      <c r="L773" s="27">
        <f>VLOOKUP(A773,'Bancolombia-592'!$A$1:$H$677,3,0)</f>
        <v>-6.8280837157433467E-5</v>
      </c>
      <c r="M773" s="24">
        <f>VLOOKUP($A773,'ByR-2'!$A$1:$H$1035,3,0)</f>
        <v>-6.4269676721618484E-5</v>
      </c>
    </row>
    <row r="774" spans="1:13" s="25" customFormat="1" ht="12">
      <c r="A774" s="23">
        <v>41315</v>
      </c>
      <c r="B774" s="24">
        <f>VLOOKUP(A774,'Afin - 47'!$A$1:$H$695,3,0)</f>
        <v>-1.050349434911039E-4</v>
      </c>
      <c r="C774" s="24">
        <f>VLOOKUP(A774,'Asesores vres-14'!$A$1:$H$1009,3,0)</f>
        <v>-5.6388728670165659E-5</v>
      </c>
      <c r="D774" s="24">
        <f>VLOOKUP(A774,'Asesores Vres-57'!$A$1:$H$987,3,0)</f>
        <v>-5.9523882436501982E-5</v>
      </c>
      <c r="E774" s="24">
        <f>VLOOKUP(A774,'Asesores Vres-58'!$A$1:$H$986,3,0)</f>
        <v>-5.4076917886343798E-5</v>
      </c>
      <c r="F774" s="24">
        <f>VLOOKUP($A774,'Helm-81'!$A$1:$H$697,3,0)</f>
        <v>-8.5811498785442686E-5</v>
      </c>
      <c r="G774" s="24">
        <f>VLOOKUP($A774,'Alianza-4'!$A$1:$H$1012,3,0)</f>
        <v>-6.0385515760198627E-5</v>
      </c>
      <c r="H774" s="24">
        <f>VLOOKUP($A774,'Serfinco-27'!$A$1:$H$1229,3,0)</f>
        <v>-9.1570968232339891E-5</v>
      </c>
      <c r="I774" s="24">
        <f>VLOOKUP($A774,'Correval-19677'!$A$1:$H$1070,3,0)</f>
        <v>-1.1437229198076019E-4</v>
      </c>
      <c r="J774" s="24">
        <f>VLOOKUP($A774,'Ultabursatil-392'!$A$1:$H$1545,3,0)</f>
        <v>-8.4811458075850619E-5</v>
      </c>
      <c r="K774" s="24">
        <f>VLOOKUP($A774,'Corredores-5'!$A$1:$H$1257,3,0)</f>
        <v>-1.4123745991622628E-4</v>
      </c>
      <c r="L774" s="27">
        <f>VLOOKUP(A774,'Bancolombia-592'!$A$1:$H$677,3,0)</f>
        <v>-7.1058769362394129E-5</v>
      </c>
      <c r="M774" s="24">
        <f>VLOOKUP($A774,'ByR-2'!$A$1:$H$1035,3,0)</f>
        <v>-6.4568729270684283E-5</v>
      </c>
    </row>
    <row r="775" spans="1:13" s="25" customFormat="1" ht="12">
      <c r="A775" s="23">
        <v>41316</v>
      </c>
      <c r="B775" s="24">
        <f>VLOOKUP(A775,'Afin - 47'!$A$1:$H$695,3,0)</f>
        <v>-4.5546531235473066E-3</v>
      </c>
      <c r="C775" s="24">
        <f>VLOOKUP(A775,'Asesores vres-14'!$A$1:$H$1009,3,0)</f>
        <v>-8.4088545779851427E-3</v>
      </c>
      <c r="D775" s="24">
        <f>VLOOKUP(A775,'Asesores Vres-57'!$A$1:$H$987,3,0)</f>
        <v>-8.4991225694907996E-3</v>
      </c>
      <c r="E775" s="24">
        <f>VLOOKUP(A775,'Asesores Vres-58'!$A$1:$H$986,3,0)</f>
        <v>-6.4507557324643043E-3</v>
      </c>
      <c r="F775" s="24">
        <f>VLOOKUP($A775,'Helm-81'!$A$1:$H$697,3,0)</f>
        <v>-9.5789457956140366E-3</v>
      </c>
      <c r="G775" s="24">
        <f>VLOOKUP($A775,'Alianza-4'!$A$1:$H$1012,3,0)</f>
        <v>-3.7747069458055316E-3</v>
      </c>
      <c r="H775" s="24">
        <f>VLOOKUP($A775,'Serfinco-27'!$A$1:$H$1229,3,0)</f>
        <v>-8.5099023217947607E-3</v>
      </c>
      <c r="I775" s="24">
        <f>VLOOKUP($A775,'Correval-19677'!$A$1:$H$1070,3,0)</f>
        <v>-7.3165108310492928E-3</v>
      </c>
      <c r="J775" s="24">
        <f>VLOOKUP($A775,'Ultabursatil-392'!$A$1:$H$1545,3,0)</f>
        <v>-3.094458638414161E-3</v>
      </c>
      <c r="K775" s="24">
        <f>VLOOKUP($A775,'Corredores-5'!$A$1:$H$1257,3,0)</f>
        <v>-7.2925660095765716E-3</v>
      </c>
      <c r="L775" s="27">
        <f>VLOOKUP(A775,'Bancolombia-592'!$A$1:$H$677,3,0)</f>
        <v>-4.459111448068126E-3</v>
      </c>
      <c r="M775" s="24">
        <f>VLOOKUP($A775,'ByR-2'!$A$1:$H$1035,3,0)</f>
        <v>-5.5082648309227444E-3</v>
      </c>
    </row>
    <row r="776" spans="1:13" s="25" customFormat="1" ht="12">
      <c r="A776" s="23">
        <v>41317</v>
      </c>
      <c r="B776" s="24">
        <f>VLOOKUP(A776,'Afin - 47'!$A$1:$H$695,3,0)</f>
        <v>4.2700292384052476E-3</v>
      </c>
      <c r="C776" s="24">
        <f>VLOOKUP(A776,'Asesores vres-14'!$A$1:$H$1009,3,0)</f>
        <v>2.2533674883281111E-3</v>
      </c>
      <c r="D776" s="24">
        <f>VLOOKUP(A776,'Asesores Vres-57'!$A$1:$H$987,3,0)</f>
        <v>1.8046278396834821E-3</v>
      </c>
      <c r="E776" s="24">
        <f>VLOOKUP(A776,'Asesores Vres-58'!$A$1:$H$986,3,0)</f>
        <v>7.0876948650416046E-4</v>
      </c>
      <c r="F776" s="24">
        <f>VLOOKUP($A776,'Helm-81'!$A$1:$H$697,3,0)</f>
        <v>-1.3579798290675273E-3</v>
      </c>
      <c r="G776" s="24">
        <f>VLOOKUP($A776,'Alianza-4'!$A$1:$H$1012,3,0)</f>
        <v>-7.28321786527335E-4</v>
      </c>
      <c r="H776" s="24">
        <f>VLOOKUP($A776,'Serfinco-27'!$A$1:$H$1229,3,0)</f>
        <v>3.3475487861486099E-3</v>
      </c>
      <c r="I776" s="24">
        <f>VLOOKUP($A776,'Correval-19677'!$A$1:$H$1070,3,0)</f>
        <v>3.2243926633402907E-3</v>
      </c>
      <c r="J776" s="24">
        <f>VLOOKUP($A776,'Ultabursatil-392'!$A$1:$H$1545,3,0)</f>
        <v>2.3692021650912336E-3</v>
      </c>
      <c r="K776" s="24">
        <f>VLOOKUP($A776,'Corredores-5'!$A$1:$H$1257,3,0)</f>
        <v>2.190045872154931E-3</v>
      </c>
      <c r="L776" s="27">
        <f>VLOOKUP(A776,'Bancolombia-592'!$A$1:$H$677,3,0)</f>
        <v>1.7178385653482875E-3</v>
      </c>
      <c r="M776" s="24">
        <f>VLOOKUP($A776,'ByR-2'!$A$1:$H$1035,3,0)</f>
        <v>4.8973911315015831E-3</v>
      </c>
    </row>
    <row r="777" spans="1:13" s="25" customFormat="1" ht="12">
      <c r="A777" s="23">
        <v>41318</v>
      </c>
      <c r="B777" s="24">
        <f>VLOOKUP(A777,'Afin - 47'!$A$1:$H$695,3,0)</f>
        <v>8.7730258806782493E-3</v>
      </c>
      <c r="C777" s="24">
        <f>VLOOKUP(A777,'Asesores vres-14'!$A$1:$H$1009,3,0)</f>
        <v>8.3620827091101992E-3</v>
      </c>
      <c r="D777" s="24">
        <f>VLOOKUP(A777,'Asesores Vres-57'!$A$1:$H$987,3,0)</f>
        <v>7.438925653043855E-3</v>
      </c>
      <c r="E777" s="24">
        <f>VLOOKUP(A777,'Asesores Vres-58'!$A$1:$H$986,3,0)</f>
        <v>6.8332416174777637E-3</v>
      </c>
      <c r="F777" s="24">
        <f>VLOOKUP($A777,'Helm-81'!$A$1:$H$697,3,0)</f>
        <v>2.9080449591358313E-3</v>
      </c>
      <c r="G777" s="24">
        <f>VLOOKUP($A777,'Alianza-4'!$A$1:$H$1012,3,0)</f>
        <v>6.5781500654897331E-3</v>
      </c>
      <c r="H777" s="24">
        <f>VLOOKUP($A777,'Serfinco-27'!$A$1:$H$1229,3,0)</f>
        <v>6.4966207953442981E-3</v>
      </c>
      <c r="I777" s="24">
        <f>VLOOKUP($A777,'Correval-19677'!$A$1:$H$1070,3,0)</f>
        <v>8.8139671886293368E-3</v>
      </c>
      <c r="J777" s="24">
        <f>VLOOKUP($A777,'Ultabursatil-392'!$A$1:$H$1545,3,0)</f>
        <v>4.7908021375390525E-3</v>
      </c>
      <c r="K777" s="24">
        <f>VLOOKUP($A777,'Corredores-5'!$A$1:$H$1257,3,0)</f>
        <v>6.9449605064642438E-3</v>
      </c>
      <c r="L777" s="27">
        <f>VLOOKUP(A777,'Bancolombia-592'!$A$1:$H$677,3,0)</f>
        <v>5.5953290810785792E-3</v>
      </c>
      <c r="M777" s="24">
        <f>VLOOKUP($A777,'ByR-2'!$A$1:$H$1035,3,0)</f>
        <v>9.2246588883048274E-3</v>
      </c>
    </row>
    <row r="778" spans="1:13" s="25" customFormat="1" ht="12">
      <c r="A778" s="23">
        <v>41319</v>
      </c>
      <c r="B778" s="24">
        <f>VLOOKUP(A778,'Afin - 47'!$A$1:$H$695,3,0)</f>
        <v>-2.4750348835896502E-4</v>
      </c>
      <c r="C778" s="24">
        <f>VLOOKUP(A778,'Asesores vres-14'!$A$1:$H$1009,3,0)</f>
        <v>-1.613598158649604E-3</v>
      </c>
      <c r="D778" s="24">
        <f>VLOOKUP(A778,'Asesores Vres-57'!$A$1:$H$987,3,0)</f>
        <v>-7.3255370171076614E-4</v>
      </c>
      <c r="E778" s="24">
        <f>VLOOKUP(A778,'Asesores Vres-58'!$A$1:$H$986,3,0)</f>
        <v>-1.8655065970668054E-6</v>
      </c>
      <c r="F778" s="24">
        <f>VLOOKUP($A778,'Helm-81'!$A$1:$H$697,3,0)</f>
        <v>2.8227794910256516E-3</v>
      </c>
      <c r="G778" s="24">
        <f>VLOOKUP($A778,'Alianza-4'!$A$1:$H$1012,3,0)</f>
        <v>-1.4301791962793048E-3</v>
      </c>
      <c r="H778" s="24">
        <f>VLOOKUP($A778,'Serfinco-27'!$A$1:$H$1229,3,0)</f>
        <v>1.0364064431206198E-3</v>
      </c>
      <c r="I778" s="24">
        <f>VLOOKUP($A778,'Correval-19677'!$A$1:$H$1070,3,0)</f>
        <v>-5.4600482073636721E-4</v>
      </c>
      <c r="J778" s="24">
        <f>VLOOKUP($A778,'Ultabursatil-392'!$A$1:$H$1545,3,0)</f>
        <v>2.470702359407994E-4</v>
      </c>
      <c r="K778" s="24">
        <f>VLOOKUP($A778,'Corredores-5'!$A$1:$H$1257,3,0)</f>
        <v>3.9918897065129738E-4</v>
      </c>
      <c r="L778" s="27">
        <f>VLOOKUP(A778,'Bancolombia-592'!$A$1:$H$677,3,0)</f>
        <v>-4.3248949250330416E-5</v>
      </c>
      <c r="M778" s="24">
        <f>VLOOKUP($A778,'ByR-2'!$A$1:$H$1035,3,0)</f>
        <v>5.9835716328984095E-4</v>
      </c>
    </row>
    <row r="779" spans="1:13" s="25" customFormat="1" ht="12">
      <c r="A779" s="23">
        <v>41320</v>
      </c>
      <c r="B779" s="24">
        <f>VLOOKUP(A779,'Afin - 47'!$A$1:$H$695,3,0)</f>
        <v>-5.4926519707487898E-3</v>
      </c>
      <c r="C779" s="24">
        <f>VLOOKUP(A779,'Asesores vres-14'!$A$1:$H$1009,3,0)</f>
        <v>-5.0636921077751602E-3</v>
      </c>
      <c r="D779" s="24">
        <f>VLOOKUP(A779,'Asesores Vres-57'!$A$1:$H$987,3,0)</f>
        <v>-5.1878670982795048E-3</v>
      </c>
      <c r="E779" s="24">
        <f>VLOOKUP(A779,'Asesores Vres-58'!$A$1:$H$986,3,0)</f>
        <v>-7.5051516454668421E-3</v>
      </c>
      <c r="F779" s="24">
        <f>VLOOKUP($A779,'Helm-81'!$A$1:$H$697,3,0)</f>
        <v>-4.3341201360014882E-3</v>
      </c>
      <c r="G779" s="24">
        <f>VLOOKUP($A779,'Alianza-4'!$A$1:$H$1012,3,0)</f>
        <v>-5.6622230011610401E-3</v>
      </c>
      <c r="H779" s="24">
        <f>VLOOKUP($A779,'Serfinco-27'!$A$1:$H$1229,3,0)</f>
        <v>-3.7799430054428493E-3</v>
      </c>
      <c r="I779" s="24">
        <f>VLOOKUP($A779,'Correval-19677'!$A$1:$H$1070,3,0)</f>
        <v>-6.493098228883382E-3</v>
      </c>
      <c r="J779" s="24">
        <f>VLOOKUP($A779,'Ultabursatil-392'!$A$1:$H$1545,3,0)</f>
        <v>-5.4932127017293204E-3</v>
      </c>
      <c r="K779" s="24">
        <f>VLOOKUP($A779,'Corredores-5'!$A$1:$H$1257,3,0)</f>
        <v>-5.9586287987698624E-3</v>
      </c>
      <c r="L779" s="27">
        <f>VLOOKUP(A779,'Bancolombia-592'!$A$1:$H$677,3,0)</f>
        <v>-6.285355297284554E-3</v>
      </c>
      <c r="M779" s="24">
        <f>VLOOKUP($A779,'ByR-2'!$A$1:$H$1035,3,0)</f>
        <v>-2.6822017365241016E-3</v>
      </c>
    </row>
    <row r="780" spans="1:13" s="25" customFormat="1" ht="12">
      <c r="A780" s="23">
        <v>41321</v>
      </c>
      <c r="B780" s="24">
        <f>VLOOKUP(A780,'Afin - 47'!$A$1:$H$695,3,0)</f>
        <v>-1.044259946053379E-4</v>
      </c>
      <c r="C780" s="24">
        <f>VLOOKUP(A780,'Asesores vres-14'!$A$1:$H$1009,3,0)</f>
        <v>-5.1922897389441343E-5</v>
      </c>
      <c r="D780" s="24">
        <f>VLOOKUP(A780,'Asesores Vres-57'!$A$1:$H$987,3,0)</f>
        <v>-5.7375029962429746E-5</v>
      </c>
      <c r="E780" s="24">
        <f>VLOOKUP(A780,'Asesores Vres-58'!$A$1:$H$986,3,0)</f>
        <v>-5.4933454100752258E-5</v>
      </c>
      <c r="F780" s="24">
        <f>VLOOKUP($A780,'Helm-81'!$A$1:$H$697,3,0)</f>
        <v>-8.2533603571022362E-5</v>
      </c>
      <c r="G780" s="24">
        <f>VLOOKUP($A780,'Alianza-4'!$A$1:$H$1012,3,0)</f>
        <v>-4.7192060008969993E-5</v>
      </c>
      <c r="H780" s="24">
        <f>VLOOKUP($A780,'Serfinco-27'!$A$1:$H$1229,3,0)</f>
        <v>-1.006028520725979E-3</v>
      </c>
      <c r="I780" s="24">
        <f>VLOOKUP($A780,'Correval-19677'!$A$1:$H$1070,3,0)</f>
        <v>-1.1799627067222824E-4</v>
      </c>
      <c r="J780" s="24">
        <f>VLOOKUP($A780,'Ultabursatil-392'!$A$1:$H$1545,3,0)</f>
        <v>-8.0542606910710668E-5</v>
      </c>
      <c r="K780" s="24">
        <f>VLOOKUP($A780,'Corredores-5'!$A$1:$H$1257,3,0)</f>
        <v>-1.5642504757500486E-4</v>
      </c>
      <c r="L780" s="27">
        <f>VLOOKUP(A780,'Bancolombia-592'!$A$1:$H$677,3,0)</f>
        <v>-6.375480232070453E-5</v>
      </c>
      <c r="M780" s="24">
        <f>VLOOKUP($A780,'ByR-2'!$A$1:$H$1035,3,0)</f>
        <v>-1.2452974546282418E-3</v>
      </c>
    </row>
    <row r="781" spans="1:13" s="25" customFormat="1" ht="12">
      <c r="A781" s="23">
        <v>41322</v>
      </c>
      <c r="B781" s="24">
        <f>VLOOKUP(A781,'Afin - 47'!$A$1:$H$695,3,0)</f>
        <v>-1.0442564475699698E-4</v>
      </c>
      <c r="C781" s="24">
        <f>VLOOKUP(A781,'Asesores vres-14'!$A$1:$H$1009,3,0)</f>
        <v>-5.1923121004404912E-5</v>
      </c>
      <c r="D781" s="24">
        <f>VLOOKUP(A781,'Asesores Vres-57'!$A$1:$H$987,3,0)</f>
        <v>-5.7375263547443545E-5</v>
      </c>
      <c r="E781" s="24">
        <f>VLOOKUP(A781,'Asesores Vres-58'!$A$1:$H$986,3,0)</f>
        <v>-5.4933838144776162E-5</v>
      </c>
      <c r="F781" s="24">
        <f>VLOOKUP($A781,'Helm-81'!$A$1:$H$697,3,0)</f>
        <v>-8.2530020800759347E-5</v>
      </c>
      <c r="G781" s="24">
        <f>VLOOKUP($A781,'Alianza-4'!$A$1:$H$1012,3,0)</f>
        <v>-4.7186550575540073E-5</v>
      </c>
      <c r="H781" s="24">
        <f>VLOOKUP($A781,'Serfinco-27'!$A$1:$H$1229,3,0)</f>
        <v>-1.0350010452800547E-4</v>
      </c>
      <c r="I781" s="24">
        <f>VLOOKUP($A781,'Correval-19677'!$A$1:$H$1070,3,0)</f>
        <v>-1.1799917797720908E-4</v>
      </c>
      <c r="J781" s="24">
        <f>VLOOKUP($A781,'Ultabursatil-392'!$A$1:$H$1545,3,0)</f>
        <v>-8.0539993989791987E-5</v>
      </c>
      <c r="K781" s="24">
        <f>VLOOKUP($A781,'Corredores-5'!$A$1:$H$1257,3,0)</f>
        <v>-1.420870562845434E-4</v>
      </c>
      <c r="L781" s="27">
        <f>VLOOKUP(A781,'Bancolombia-592'!$A$1:$H$677,3,0)</f>
        <v>-8.224761062547797E-5</v>
      </c>
      <c r="M781" s="24">
        <f>VLOOKUP($A781,'ByR-2'!$A$1:$H$1035,3,0)</f>
        <v>-6.6628325696941489E-5</v>
      </c>
    </row>
    <row r="782" spans="1:13" s="25" customFormat="1" ht="12">
      <c r="A782" s="23">
        <v>41323</v>
      </c>
      <c r="B782" s="24">
        <f>VLOOKUP(A782,'Afin - 47'!$A$1:$H$695,3,0)</f>
        <v>-4.5953932161185316E-4</v>
      </c>
      <c r="C782" s="24">
        <f>VLOOKUP(A782,'Asesores vres-14'!$A$1:$H$1009,3,0)</f>
        <v>7.0409475038862835E-4</v>
      </c>
      <c r="D782" s="24">
        <f>VLOOKUP(A782,'Asesores Vres-57'!$A$1:$H$987,3,0)</f>
        <v>6.3978755492047996E-4</v>
      </c>
      <c r="E782" s="24">
        <f>VLOOKUP(A782,'Asesores Vres-58'!$A$1:$H$986,3,0)</f>
        <v>1.5405023437744978E-3</v>
      </c>
      <c r="F782" s="24">
        <f>VLOOKUP($A782,'Helm-81'!$A$1:$H$697,3,0)</f>
        <v>-2.347275988318262E-4</v>
      </c>
      <c r="G782" s="24">
        <f>VLOOKUP($A782,'Alianza-4'!$A$1:$H$1012,3,0)</f>
        <v>1.2244476556415825E-3</v>
      </c>
      <c r="H782" s="24">
        <f>VLOOKUP($A782,'Serfinco-27'!$A$1:$H$1229,3,0)</f>
        <v>4.7158846418127003E-4</v>
      </c>
      <c r="I782" s="24">
        <f>VLOOKUP($A782,'Correval-19677'!$A$1:$H$1070,3,0)</f>
        <v>1.3754628826775901E-3</v>
      </c>
      <c r="J782" s="24">
        <f>VLOOKUP($A782,'Ultabursatil-392'!$A$1:$H$1545,3,0)</f>
        <v>2.1852286071722873E-3</v>
      </c>
      <c r="K782" s="24">
        <f>VLOOKUP($A782,'Corredores-5'!$A$1:$H$1257,3,0)</f>
        <v>1.219271591891545E-3</v>
      </c>
      <c r="L782" s="27">
        <f>VLOOKUP(A782,'Bancolombia-592'!$A$1:$H$677,3,0)</f>
        <v>1.2735797422009263E-3</v>
      </c>
      <c r="M782" s="24">
        <f>VLOOKUP($A782,'ByR-2'!$A$1:$H$1035,3,0)</f>
        <v>2.307934790502968E-3</v>
      </c>
    </row>
    <row r="783" spans="1:13" s="25" customFormat="1" ht="12">
      <c r="A783" s="23">
        <v>41324</v>
      </c>
      <c r="B783" s="24">
        <f>VLOOKUP(A783,'Afin - 47'!$A$1:$H$695,3,0)</f>
        <v>3.3899817906459656E-3</v>
      </c>
      <c r="C783" s="24">
        <f>VLOOKUP(A783,'Asesores vres-14'!$A$1:$H$1009,3,0)</f>
        <v>-5.5273921504319793E-3</v>
      </c>
      <c r="D783" s="24">
        <f>VLOOKUP(A783,'Asesores Vres-57'!$A$1:$H$987,3,0)</f>
        <v>-8.0925321545195408E-3</v>
      </c>
      <c r="E783" s="24">
        <f>VLOOKUP(A783,'Asesores Vres-58'!$A$1:$H$986,3,0)</f>
        <v>-7.0669967399352345E-3</v>
      </c>
      <c r="F783" s="24">
        <f>VLOOKUP($A783,'Helm-81'!$A$1:$H$697,3,0)</f>
        <v>-2.4363186866193765E-2</v>
      </c>
      <c r="G783" s="24">
        <f>VLOOKUP($A783,'Alianza-4'!$A$1:$H$1012,3,0)</f>
        <v>-4.2043236890712838E-3</v>
      </c>
      <c r="H783" s="24">
        <f>VLOOKUP($A783,'Serfinco-27'!$A$1:$H$1229,3,0)</f>
        <v>-6.6974358755516232E-3</v>
      </c>
      <c r="I783" s="24">
        <f>VLOOKUP($A783,'Correval-19677'!$A$1:$H$1070,3,0)</f>
        <v>-4.0495427729162221E-3</v>
      </c>
      <c r="J783" s="24">
        <f>VLOOKUP($A783,'Ultabursatil-392'!$A$1:$H$1545,3,0)</f>
        <v>6.4271008528557136E-4</v>
      </c>
      <c r="K783" s="24">
        <f>VLOOKUP($A783,'Corredores-5'!$A$1:$H$1257,3,0)</f>
        <v>-5.4257183599983883E-3</v>
      </c>
      <c r="L783" s="27">
        <f>VLOOKUP(A783,'Bancolombia-592'!$A$1:$H$677,3,0)</f>
        <v>-2.8141121354903465E-3</v>
      </c>
      <c r="M783" s="24">
        <f>VLOOKUP($A783,'ByR-2'!$A$1:$H$1035,3,0)</f>
        <v>1.8795753986131721E-3</v>
      </c>
    </row>
    <row r="784" spans="1:13" s="25" customFormat="1" ht="12">
      <c r="A784" s="23">
        <v>41325</v>
      </c>
      <c r="B784" s="24">
        <f>VLOOKUP(A784,'Afin - 47'!$A$1:$H$695,3,0)</f>
        <v>-5.3566288208069697E-3</v>
      </c>
      <c r="C784" s="24">
        <f>VLOOKUP(A784,'Asesores vres-14'!$A$1:$H$1009,3,0)</f>
        <v>-3.9466702298312333E-3</v>
      </c>
      <c r="D784" s="24">
        <f>VLOOKUP(A784,'Asesores Vres-57'!$A$1:$H$987,3,0)</f>
        <v>-3.5376365507190249E-3</v>
      </c>
      <c r="E784" s="24">
        <f>VLOOKUP(A784,'Asesores Vres-58'!$A$1:$H$986,3,0)</f>
        <v>-2.5069108509127467E-3</v>
      </c>
      <c r="F784" s="24">
        <f>VLOOKUP($A784,'Helm-81'!$A$1:$H$697,3,0)</f>
        <v>-3.6317708526057294E-3</v>
      </c>
      <c r="G784" s="24">
        <f>VLOOKUP($A784,'Alianza-4'!$A$1:$H$1012,3,0)</f>
        <v>-3.6137012252180079E-3</v>
      </c>
      <c r="H784" s="24">
        <f>VLOOKUP($A784,'Serfinco-27'!$A$1:$H$1229,3,0)</f>
        <v>-2.4464696271486843E-3</v>
      </c>
      <c r="I784" s="24">
        <f>VLOOKUP($A784,'Correval-19677'!$A$1:$H$1070,3,0)</f>
        <v>-3.3081106105462021E-3</v>
      </c>
      <c r="J784" s="24">
        <f>VLOOKUP($A784,'Ultabursatil-392'!$A$1:$H$1545,3,0)</f>
        <v>-4.8125460522719906E-3</v>
      </c>
      <c r="K784" s="24">
        <f>VLOOKUP($A784,'Corredores-5'!$A$1:$H$1257,3,0)</f>
        <v>-1.5459642928417625E-3</v>
      </c>
      <c r="L784" s="27">
        <f>VLOOKUP(A784,'Bancolombia-592'!$A$1:$H$677,3,0)</f>
        <v>-3.4934098758366582E-3</v>
      </c>
      <c r="M784" s="24">
        <f>VLOOKUP($A784,'ByR-2'!$A$1:$H$1035,3,0)</f>
        <v>-2.8741230868298074E-3</v>
      </c>
    </row>
    <row r="785" spans="1:13" s="25" customFormat="1" ht="12">
      <c r="A785" s="23">
        <v>41326</v>
      </c>
      <c r="B785" s="24">
        <f>VLOOKUP(A785,'Afin - 47'!$A$1:$H$695,3,0)</f>
        <v>4.2730515494935435E-3</v>
      </c>
      <c r="C785" s="24">
        <f>VLOOKUP(A785,'Asesores vres-14'!$A$1:$H$1009,3,0)</f>
        <v>-5.0226025876469096E-3</v>
      </c>
      <c r="D785" s="24">
        <f>VLOOKUP(A785,'Asesores Vres-57'!$A$1:$H$987,3,0)</f>
        <v>-3.0878213980454804E-3</v>
      </c>
      <c r="E785" s="24">
        <f>VLOOKUP(A785,'Asesores Vres-58'!$A$1:$H$986,3,0)</f>
        <v>-5.6843824707766702E-4</v>
      </c>
      <c r="F785" s="24">
        <f>VLOOKUP($A785,'Helm-81'!$A$1:$H$697,3,0)</f>
        <v>3.9702090110282605E-3</v>
      </c>
      <c r="G785" s="24">
        <f>VLOOKUP($A785,'Alianza-4'!$A$1:$H$1012,3,0)</f>
        <v>-6.5496409547718851E-4</v>
      </c>
      <c r="H785" s="24">
        <f>VLOOKUP($A785,'Serfinco-27'!$A$1:$H$1229,3,0)</f>
        <v>-1.5301695282727871E-3</v>
      </c>
      <c r="I785" s="24">
        <f>VLOOKUP($A785,'Correval-19677'!$A$1:$H$1070,3,0)</f>
        <v>-7.9746834040248904E-4</v>
      </c>
      <c r="J785" s="24">
        <f>VLOOKUP($A785,'Ultabursatil-392'!$A$1:$H$1545,3,0)</f>
        <v>-6.3872438430630967E-4</v>
      </c>
      <c r="K785" s="24">
        <f>VLOOKUP($A785,'Corredores-5'!$A$1:$H$1257,3,0)</f>
        <v>-8.6467361057210551E-4</v>
      </c>
      <c r="L785" s="27">
        <f>VLOOKUP(A785,'Bancolombia-592'!$A$1:$H$677,3,0)</f>
        <v>3.1030314805618984E-5</v>
      </c>
      <c r="M785" s="24">
        <f>VLOOKUP($A785,'ByR-2'!$A$1:$H$1035,3,0)</f>
        <v>-4.8012704328231981E-3</v>
      </c>
    </row>
    <row r="786" spans="1:13" s="25" customFormat="1" ht="12">
      <c r="A786" s="23">
        <v>41327</v>
      </c>
      <c r="B786" s="24">
        <f>VLOOKUP(A786,'Afin - 47'!$A$1:$H$695,3,0)</f>
        <v>2.681231530055461E-3</v>
      </c>
      <c r="C786" s="24">
        <f>VLOOKUP(A786,'Asesores vres-14'!$A$1:$H$1009,3,0)</f>
        <v>7.3058992567535267E-3</v>
      </c>
      <c r="D786" s="24">
        <f>VLOOKUP(A786,'Asesores Vres-57'!$A$1:$H$987,3,0)</f>
        <v>6.1200295127972881E-3</v>
      </c>
      <c r="E786" s="24">
        <f>VLOOKUP(A786,'Asesores Vres-58'!$A$1:$H$986,3,0)</f>
        <v>4.1807074788044307E-3</v>
      </c>
      <c r="F786" s="24">
        <f>VLOOKUP($A786,'Helm-81'!$A$1:$H$697,3,0)</f>
        <v>2.0276466048187755E-3</v>
      </c>
      <c r="G786" s="24">
        <f>VLOOKUP($A786,'Alianza-4'!$A$1:$H$1012,3,0)</f>
        <v>3.5883555073897653E-3</v>
      </c>
      <c r="H786" s="24">
        <f>VLOOKUP($A786,'Serfinco-27'!$A$1:$H$1229,3,0)</f>
        <v>7.0136967590514587E-3</v>
      </c>
      <c r="I786" s="24">
        <f>VLOOKUP($A786,'Correval-19677'!$A$1:$H$1070,3,0)</f>
        <v>7.3965652151683934E-3</v>
      </c>
      <c r="J786" s="24">
        <f>VLOOKUP($A786,'Ultabursatil-392'!$A$1:$H$1545,3,0)</f>
        <v>5.8030441197900202E-3</v>
      </c>
      <c r="K786" s="24">
        <f>VLOOKUP($A786,'Corredores-5'!$A$1:$H$1257,3,0)</f>
        <v>4.7266799234268369E-3</v>
      </c>
      <c r="L786" s="27">
        <f>VLOOKUP(A786,'Bancolombia-592'!$A$1:$H$677,3,0)</f>
        <v>6.5040282423268732E-3</v>
      </c>
      <c r="M786" s="24">
        <f>VLOOKUP($A786,'ByR-2'!$A$1:$H$1035,3,0)</f>
        <v>9.6615035856551078E-3</v>
      </c>
    </row>
    <row r="787" spans="1:13" s="25" customFormat="1" ht="12">
      <c r="A787" s="23">
        <v>41328</v>
      </c>
      <c r="B787" s="24">
        <f>VLOOKUP(A787,'Afin - 47'!$A$1:$H$695,3,0)</f>
        <v>-1.0444432559324082E-4</v>
      </c>
      <c r="C787" s="24">
        <f>VLOOKUP(A787,'Asesores vres-14'!$A$1:$H$1009,3,0)</f>
        <v>-5.1956411085930442E-5</v>
      </c>
      <c r="D787" s="24">
        <f>VLOOKUP(A787,'Asesores Vres-57'!$A$1:$H$987,3,0)</f>
        <v>-5.7507432572856926E-5</v>
      </c>
      <c r="E787" s="24">
        <f>VLOOKUP(A787,'Asesores Vres-58'!$A$1:$H$986,3,0)</f>
        <v>-5.4935973278019846E-5</v>
      </c>
      <c r="F787" s="24">
        <f>VLOOKUP($A787,'Helm-81'!$A$1:$H$697,3,0)</f>
        <v>-7.7884843803641449E-5</v>
      </c>
      <c r="G787" s="24">
        <f>VLOOKUP($A787,'Alianza-4'!$A$1:$H$1012,3,0)</f>
        <v>-3.1960319262178942E-5</v>
      </c>
      <c r="H787" s="24">
        <f>VLOOKUP($A787,'Serfinco-27'!$A$1:$H$1229,3,0)</f>
        <v>1.7592352759673654E-4</v>
      </c>
      <c r="I787" s="24">
        <f>VLOOKUP($A787,'Correval-19677'!$A$1:$H$1070,3,0)</f>
        <v>-1.151861797398266E-4</v>
      </c>
      <c r="J787" s="24">
        <f>VLOOKUP($A787,'Ultabursatil-392'!$A$1:$H$1545,3,0)</f>
        <v>-5.6562095489061596E-5</v>
      </c>
      <c r="K787" s="24">
        <f>VLOOKUP($A787,'Corredores-5'!$A$1:$H$1257,3,0)</f>
        <v>7.4382986170685112E-3</v>
      </c>
      <c r="L787" s="27">
        <f>VLOOKUP(A787,'Bancolombia-592'!$A$1:$H$677,3,0)</f>
        <v>-7.2260118457297427E-5</v>
      </c>
      <c r="M787" s="24">
        <f>VLOOKUP($A787,'ByR-2'!$A$1:$H$1035,3,0)</f>
        <v>2.5274564829204946E-4</v>
      </c>
    </row>
    <row r="788" spans="1:13" s="25" customFormat="1" ht="12">
      <c r="A788" s="23">
        <v>41329</v>
      </c>
      <c r="B788" s="24">
        <f>VLOOKUP(A788,'Afin - 47'!$A$1:$H$695,3,0)</f>
        <v>-1.0444215977770928E-4</v>
      </c>
      <c r="C788" s="24">
        <f>VLOOKUP(A788,'Asesores vres-14'!$A$1:$H$1009,3,0)</f>
        <v>-5.1956621677689466E-5</v>
      </c>
      <c r="D788" s="24">
        <f>VLOOKUP(A788,'Asesores Vres-57'!$A$1:$H$987,3,0)</f>
        <v>-5.7507656385081837E-5</v>
      </c>
      <c r="E788" s="24">
        <f>VLOOKUP(A788,'Asesores Vres-58'!$A$1:$H$986,3,0)</f>
        <v>-5.4936436773507401E-5</v>
      </c>
      <c r="F788" s="24">
        <f>VLOOKUP($A788,'Helm-81'!$A$1:$H$697,3,0)</f>
        <v>-7.7880417263525401E-5</v>
      </c>
      <c r="G788" s="24">
        <f>VLOOKUP($A788,'Alianza-4'!$A$1:$H$1012,3,0)</f>
        <v>-3.1954522014144285E-5</v>
      </c>
      <c r="H788" s="24">
        <f>VLOOKUP($A788,'Serfinco-27'!$A$1:$H$1229,3,0)</f>
        <v>-1.0112983402171471E-4</v>
      </c>
      <c r="I788" s="24">
        <f>VLOOKUP($A788,'Correval-19677'!$A$1:$H$1070,3,0)</f>
        <v>-1.1518778055969061E-4</v>
      </c>
      <c r="J788" s="24">
        <f>VLOOKUP($A788,'Ultabursatil-392'!$A$1:$H$1545,3,0)</f>
        <v>-5.6554505200352663E-5</v>
      </c>
      <c r="K788" s="24">
        <f>VLOOKUP($A788,'Corredores-5'!$A$1:$H$1257,3,0)</f>
        <v>-1.286176667604362E-4</v>
      </c>
      <c r="L788" s="27">
        <f>VLOOKUP(A788,'Bancolombia-592'!$A$1:$H$677,3,0)</f>
        <v>-7.4966657004412273E-5</v>
      </c>
      <c r="M788" s="24">
        <f>VLOOKUP($A788,'ByR-2'!$A$1:$H$1035,3,0)</f>
        <v>-6.3750545913402419E-5</v>
      </c>
    </row>
    <row r="789" spans="1:13" s="25" customFormat="1" ht="12">
      <c r="A789" s="23">
        <v>41330</v>
      </c>
      <c r="B789" s="24">
        <f>VLOOKUP(A789,'Afin - 47'!$A$1:$H$695,3,0)</f>
        <v>-3.3420682595827569E-3</v>
      </c>
      <c r="C789" s="24">
        <f>VLOOKUP(A789,'Asesores vres-14'!$A$1:$H$1009,3,0)</f>
        <v>-2.2718572067304144E-3</v>
      </c>
      <c r="D789" s="24">
        <f>VLOOKUP(A789,'Asesores Vres-57'!$A$1:$H$987,3,0)</f>
        <v>-1.1114735041045946E-3</v>
      </c>
      <c r="E789" s="24">
        <f>VLOOKUP(A789,'Asesores Vres-58'!$A$1:$H$986,3,0)</f>
        <v>5.1097972347610796E-4</v>
      </c>
      <c r="F789" s="24">
        <f>VLOOKUP($A789,'Helm-81'!$A$1:$H$697,3,0)</f>
        <v>3.3965604013005235E-3</v>
      </c>
      <c r="G789" s="24">
        <f>VLOOKUP($A789,'Alianza-4'!$A$1:$H$1012,3,0)</f>
        <v>-2.7496009255685295E-4</v>
      </c>
      <c r="H789" s="24">
        <f>VLOOKUP($A789,'Serfinco-27'!$A$1:$H$1229,3,0)</f>
        <v>-7.2798956463948736E-4</v>
      </c>
      <c r="I789" s="24">
        <f>VLOOKUP($A789,'Correval-19677'!$A$1:$H$1070,3,0)</f>
        <v>5.7803373174115751E-4</v>
      </c>
      <c r="J789" s="24">
        <f>VLOOKUP($A789,'Ultabursatil-392'!$A$1:$H$1545,3,0)</f>
        <v>-2.8637125048118356E-3</v>
      </c>
      <c r="K789" s="24">
        <f>VLOOKUP($A789,'Corredores-5'!$A$1:$H$1257,3,0)</f>
        <v>-1.8317736101649494E-4</v>
      </c>
      <c r="L789" s="27">
        <f>VLOOKUP(A789,'Bancolombia-592'!$A$1:$H$677,3,0)</f>
        <v>5.4491855946821148E-4</v>
      </c>
      <c r="M789" s="24">
        <f>VLOOKUP($A789,'ByR-2'!$A$1:$H$1035,3,0)</f>
        <v>-3.942489789839688E-3</v>
      </c>
    </row>
    <row r="790" spans="1:13" s="25" customFormat="1" ht="12">
      <c r="A790" s="23">
        <v>41331</v>
      </c>
      <c r="B790" s="24">
        <f>VLOOKUP(A790,'Afin - 47'!$A$1:$H$695,3,0)</f>
        <v>1.6366934351354557E-3</v>
      </c>
      <c r="C790" s="24">
        <f>VLOOKUP(A790,'Asesores vres-14'!$A$1:$H$1009,3,0)</f>
        <v>-3.9862440823366894E-3</v>
      </c>
      <c r="D790" s="24">
        <f>VLOOKUP(A790,'Asesores Vres-57'!$A$1:$H$987,3,0)</f>
        <v>-3.7259854861381564E-3</v>
      </c>
      <c r="E790" s="24">
        <f>VLOOKUP(A790,'Asesores Vres-58'!$A$1:$H$986,3,0)</f>
        <v>-3.6213949613174371E-3</v>
      </c>
      <c r="F790" s="24">
        <f>VLOOKUP($A790,'Helm-81'!$A$1:$H$697,3,0)</f>
        <v>-6.7781545208913854E-3</v>
      </c>
      <c r="G790" s="24">
        <f>VLOOKUP($A790,'Alianza-4'!$A$1:$H$1012,3,0)</f>
        <v>-2.1279971852896369E-3</v>
      </c>
      <c r="H790" s="24">
        <f>VLOOKUP($A790,'Serfinco-27'!$A$1:$H$1229,3,0)</f>
        <v>-3.0521452400439422E-3</v>
      </c>
      <c r="I790" s="24">
        <f>VLOOKUP($A790,'Correval-19677'!$A$1:$H$1070,3,0)</f>
        <v>-6.9355235879668589E-4</v>
      </c>
      <c r="J790" s="24">
        <f>VLOOKUP($A790,'Ultabursatil-392'!$A$1:$H$1545,3,0)</f>
        <v>-2.5399311545747003E-3</v>
      </c>
      <c r="K790" s="24">
        <f>VLOOKUP($A790,'Corredores-5'!$A$1:$H$1257,3,0)</f>
        <v>-1.937446397105008E-3</v>
      </c>
      <c r="L790" s="27">
        <f>VLOOKUP(A790,'Bancolombia-592'!$A$1:$H$677,3,0)</f>
        <v>-3.6984609586868163E-3</v>
      </c>
      <c r="M790" s="24">
        <f>VLOOKUP($A790,'ByR-2'!$A$1:$H$1035,3,0)</f>
        <v>-1.4494836804470211E-3</v>
      </c>
    </row>
    <row r="791" spans="1:13" s="25" customFormat="1" ht="12">
      <c r="A791" s="23">
        <v>41332</v>
      </c>
      <c r="B791" s="24">
        <f>VLOOKUP(A791,'Afin - 47'!$A$1:$H$695,3,0)</f>
        <v>1.1346277044847269E-3</v>
      </c>
      <c r="C791" s="24">
        <f>VLOOKUP(A791,'Asesores vres-14'!$A$1:$H$1009,3,0)</f>
        <v>4.7613309489285853E-3</v>
      </c>
      <c r="D791" s="24">
        <f>VLOOKUP(A791,'Asesores Vres-57'!$A$1:$H$987,3,0)</f>
        <v>3.2515451986382207E-3</v>
      </c>
      <c r="E791" s="24">
        <f>VLOOKUP(A791,'Asesores Vres-58'!$A$1:$H$986,3,0)</f>
        <v>6.7480781686060176E-4</v>
      </c>
      <c r="F791" s="24">
        <f>VLOOKUP($A791,'Helm-81'!$A$1:$H$697,3,0)</f>
        <v>1.504452889689918E-3</v>
      </c>
      <c r="G791" s="24">
        <f>VLOOKUP($A791,'Alianza-4'!$A$1:$H$1012,3,0)</f>
        <v>1.1082318188272904E-3</v>
      </c>
      <c r="H791" s="24">
        <f>VLOOKUP($A791,'Serfinco-27'!$A$1:$H$1229,3,0)</f>
        <v>2.0351997285937558E-3</v>
      </c>
      <c r="I791" s="24">
        <f>VLOOKUP($A791,'Correval-19677'!$A$1:$H$1070,3,0)</f>
        <v>1.9344967627718803E-3</v>
      </c>
      <c r="J791" s="24">
        <f>VLOOKUP($A791,'Ultabursatil-392'!$A$1:$H$1545,3,0)</f>
        <v>9.6549758682034584E-4</v>
      </c>
      <c r="K791" s="24">
        <f>VLOOKUP($A791,'Corredores-5'!$A$1:$H$1257,3,0)</f>
        <v>1.5458241743609143E-3</v>
      </c>
      <c r="L791" s="27">
        <f>VLOOKUP(A791,'Bancolombia-592'!$A$1:$H$677,3,0)</f>
        <v>1.6395259482116758E-3</v>
      </c>
      <c r="M791" s="24">
        <f>VLOOKUP($A791,'ByR-2'!$A$1:$H$1035,3,0)</f>
        <v>5.2308772220262343E-3</v>
      </c>
    </row>
    <row r="792" spans="1:13" s="25" customFormat="1" ht="12">
      <c r="A792" s="23">
        <v>41333</v>
      </c>
      <c r="B792" s="24">
        <f>VLOOKUP(A792,'Afin - 47'!$A$1:$H$695,3,0)</f>
        <v>1.5132467716464423E-3</v>
      </c>
      <c r="C792" s="24">
        <f>VLOOKUP(A792,'Asesores vres-14'!$A$1:$H$1009,3,0)</f>
        <v>-1.7797213481641423E-4</v>
      </c>
      <c r="D792" s="24">
        <f>VLOOKUP(A792,'Asesores Vres-57'!$A$1:$H$987,3,0)</f>
        <v>-7.6445156279920674E-4</v>
      </c>
      <c r="E792" s="24">
        <f>VLOOKUP(A792,'Asesores Vres-58'!$A$1:$H$986,3,0)</f>
        <v>-1.7209197988157328E-3</v>
      </c>
      <c r="F792" s="24">
        <f>VLOOKUP($A792,'Helm-81'!$A$1:$H$697,3,0)</f>
        <v>-2.3129101908534897E-3</v>
      </c>
      <c r="G792" s="24">
        <f>VLOOKUP($A792,'Alianza-4'!$A$1:$H$1012,3,0)</f>
        <v>-7.3882053786403596E-3</v>
      </c>
      <c r="H792" s="24">
        <f>VLOOKUP($A792,'Serfinco-27'!$A$1:$H$1229,3,0)</f>
        <v>-8.9220987537738574E-4</v>
      </c>
      <c r="I792" s="24">
        <f>VLOOKUP($A792,'Correval-19677'!$A$1:$H$1070,3,0)</f>
        <v>1.391547424656616E-4</v>
      </c>
      <c r="J792" s="24">
        <f>VLOOKUP($A792,'Ultabursatil-392'!$A$1:$H$1545,3,0)</f>
        <v>-1.2757162960739536E-3</v>
      </c>
      <c r="K792" s="24">
        <f>VLOOKUP($A792,'Corredores-5'!$A$1:$H$1257,3,0)</f>
        <v>1.4355001999431327E-4</v>
      </c>
      <c r="L792" s="27">
        <f>VLOOKUP(A792,'Bancolombia-592'!$A$1:$H$677,3,0)</f>
        <v>-6.7591562590793846E-4</v>
      </c>
      <c r="M792" s="24">
        <f>VLOOKUP($A792,'ByR-2'!$A$1:$H$1035,3,0)</f>
        <v>7.6461882106774971E-4</v>
      </c>
    </row>
    <row r="793" spans="1:13" s="25" customFormat="1" ht="12">
      <c r="A793" s="23">
        <v>41334</v>
      </c>
      <c r="B793" s="24">
        <f>VLOOKUP(A793,'Afin - 47'!$A$1:$H$695,3,0)</f>
        <v>-1.1052522137055924E-3</v>
      </c>
      <c r="C793" s="24">
        <f>VLOOKUP(A793,'Asesores vres-14'!$A$1:$H$1009,3,0)</f>
        <v>-3.6828094297065368E-3</v>
      </c>
      <c r="D793" s="24">
        <f>VLOOKUP(A793,'Asesores Vres-57'!$A$1:$H$987,3,0)</f>
        <v>-3.383734018066166E-3</v>
      </c>
      <c r="E793" s="24">
        <f>VLOOKUP(A793,'Asesores Vres-58'!$A$1:$H$986,3,0)</f>
        <v>-2.5867470756309506E-3</v>
      </c>
      <c r="F793" s="24">
        <f>VLOOKUP($A793,'Helm-81'!$A$1:$H$697,3,0)</f>
        <v>-2.0970229788727836E-3</v>
      </c>
      <c r="G793" s="24">
        <f>VLOOKUP($A793,'Alianza-4'!$A$1:$H$1012,3,0)</f>
        <v>-1.2817668719028864E-3</v>
      </c>
      <c r="H793" s="24">
        <f>VLOOKUP($A793,'Serfinco-27'!$A$1:$H$1229,3,0)</f>
        <v>-2.1948930448084688E-3</v>
      </c>
      <c r="I793" s="24">
        <f>VLOOKUP($A793,'Correval-19677'!$A$1:$H$1070,3,0)</f>
        <v>-4.4714429579383052E-4</v>
      </c>
      <c r="J793" s="24">
        <f>VLOOKUP($A793,'Ultabursatil-392'!$A$1:$H$1545,3,0)</f>
        <v>2.8953039548485919E-4</v>
      </c>
      <c r="K793" s="24">
        <f>VLOOKUP($A793,'Corredores-5'!$A$1:$H$1257,3,0)</f>
        <v>-1.3575290038815801E-3</v>
      </c>
      <c r="L793" s="27">
        <f>VLOOKUP(A793,'Bancolombia-592'!$A$1:$H$677,3,0)</f>
        <v>-1.6492342670430132E-4</v>
      </c>
      <c r="M793" s="24">
        <f>VLOOKUP($A793,'ByR-2'!$A$1:$H$1035,3,0)</f>
        <v>9.6829379698696271E-4</v>
      </c>
    </row>
    <row r="794" spans="1:13" s="25" customFormat="1" ht="12">
      <c r="A794" s="23">
        <v>41335</v>
      </c>
      <c r="B794" s="24">
        <f>VLOOKUP(A794,'Afin - 47'!$A$1:$H$695,3,0)</f>
        <v>-1.0602466627524551E-4</v>
      </c>
      <c r="C794" s="24">
        <f>VLOOKUP(A794,'Asesores vres-14'!$A$1:$H$1009,3,0)</f>
        <v>-5.1981216890005422E-5</v>
      </c>
      <c r="D794" s="24">
        <f>VLOOKUP(A794,'Asesores Vres-57'!$A$1:$H$987,3,0)</f>
        <v>-5.768065541136158E-5</v>
      </c>
      <c r="E794" s="24">
        <f>VLOOKUP(A794,'Asesores Vres-58'!$A$1:$H$986,3,0)</f>
        <v>-5.4947787137248625E-5</v>
      </c>
      <c r="F794" s="24">
        <f>VLOOKUP($A794,'Helm-81'!$A$1:$H$697,3,0)</f>
        <v>-7.8407721710197311E-5</v>
      </c>
      <c r="G794" s="24">
        <f>VLOOKUP($A794,'Alianza-4'!$A$1:$H$1012,3,0)</f>
        <v>-2.4257360319847867E-5</v>
      </c>
      <c r="H794" s="24">
        <f>VLOOKUP($A794,'Serfinco-27'!$A$1:$H$1229,3,0)</f>
        <v>5.5265968813735033E-5</v>
      </c>
      <c r="I794" s="24">
        <f>VLOOKUP($A794,'Correval-19677'!$A$1:$H$1070,3,0)</f>
        <v>-1.157872267914972E-4</v>
      </c>
      <c r="J794" s="24">
        <f>VLOOKUP($A794,'Ultabursatil-392'!$A$1:$H$1545,3,0)</f>
        <v>-7.2343257870767161E-5</v>
      </c>
      <c r="K794" s="24">
        <f>VLOOKUP($A794,'Corredores-5'!$A$1:$H$1257,3,0)</f>
        <v>-7.3719024763241523E-5</v>
      </c>
      <c r="L794" s="27">
        <f>VLOOKUP(A794,'Bancolombia-592'!$A$1:$H$677,3,0)</f>
        <v>-7.2569477016535256E-5</v>
      </c>
      <c r="M794" s="24">
        <f>VLOOKUP($A794,'ByR-2'!$A$1:$H$1035,3,0)</f>
        <v>9.810894163124916E-5</v>
      </c>
    </row>
    <row r="795" spans="1:13" s="25" customFormat="1" ht="12">
      <c r="A795" s="23">
        <v>41336</v>
      </c>
      <c r="B795" s="24">
        <f>VLOOKUP(A795,'Afin - 47'!$A$1:$H$695,3,0)</f>
        <v>-1.0602497707344734E-4</v>
      </c>
      <c r="C795" s="24">
        <f>VLOOKUP(A795,'Asesores vres-14'!$A$1:$H$1009,3,0)</f>
        <v>-5.1981416357413427E-5</v>
      </c>
      <c r="D795" s="24">
        <f>VLOOKUP(A795,'Asesores Vres-57'!$A$1:$H$987,3,0)</f>
        <v>-5.7680951522410868E-5</v>
      </c>
      <c r="E795" s="24">
        <f>VLOOKUP(A795,'Asesores Vres-58'!$A$1:$H$986,3,0)</f>
        <v>-5.4948234333302447E-5</v>
      </c>
      <c r="F795" s="24">
        <f>VLOOKUP($A795,'Helm-81'!$A$1:$H$697,3,0)</f>
        <v>-7.8403308704663572E-5</v>
      </c>
      <c r="G795" s="24">
        <f>VLOOKUP($A795,'Alianza-4'!$A$1:$H$1012,3,0)</f>
        <v>-2.4253070015070327E-5</v>
      </c>
      <c r="H795" s="24">
        <f>VLOOKUP($A795,'Serfinco-27'!$A$1:$H$1229,3,0)</f>
        <v>-1.0143058268705951E-4</v>
      </c>
      <c r="I795" s="24">
        <f>VLOOKUP($A795,'Correval-19677'!$A$1:$H$1070,3,0)</f>
        <v>-1.1578904081763539E-4</v>
      </c>
      <c r="J795" s="24">
        <f>VLOOKUP($A795,'Ultabursatil-392'!$A$1:$H$1545,3,0)</f>
        <v>-7.2338874822729148E-5</v>
      </c>
      <c r="K795" s="24">
        <f>VLOOKUP($A795,'Corredores-5'!$A$1:$H$1257,3,0)</f>
        <v>-1.1964706494895995E-4</v>
      </c>
      <c r="L795" s="27">
        <f>VLOOKUP(A795,'Bancolombia-592'!$A$1:$H$677,3,0)</f>
        <v>-7.3734876495835529E-5</v>
      </c>
      <c r="M795" s="24">
        <f>VLOOKUP($A795,'ByR-2'!$A$1:$H$1035,3,0)</f>
        <v>-6.5581016319123442E-5</v>
      </c>
    </row>
    <row r="796" spans="1:13" s="25" customFormat="1" ht="12">
      <c r="A796" s="23">
        <v>41337</v>
      </c>
      <c r="B796" s="24">
        <f>VLOOKUP(A796,'Afin - 47'!$A$1:$H$695,3,0)</f>
        <v>-4.8217802370027043E-3</v>
      </c>
      <c r="C796" s="24">
        <f>VLOOKUP(A796,'Asesores vres-14'!$A$1:$H$1009,3,0)</f>
        <v>-2.695174387288312E-2</v>
      </c>
      <c r="D796" s="24">
        <f>VLOOKUP(A796,'Asesores Vres-57'!$A$1:$H$987,3,0)</f>
        <v>-1.8603850082151922E-2</v>
      </c>
      <c r="E796" s="24">
        <f>VLOOKUP(A796,'Asesores Vres-58'!$A$1:$H$986,3,0)</f>
        <v>-9.2683209370106288E-3</v>
      </c>
      <c r="F796" s="24">
        <f>VLOOKUP($A796,'Helm-81'!$A$1:$H$697,3,0)</f>
        <v>-6.7279803000541158E-3</v>
      </c>
      <c r="G796" s="24">
        <f>VLOOKUP($A796,'Alianza-4'!$A$1:$H$1012,3,0)</f>
        <v>-3.9641281841644874E-3</v>
      </c>
      <c r="H796" s="24">
        <f>VLOOKUP($A796,'Serfinco-27'!$A$1:$H$1229,3,0)</f>
        <v>-1.7896833660348745E-3</v>
      </c>
      <c r="I796" s="24">
        <f>VLOOKUP($A796,'Correval-19677'!$A$1:$H$1070,3,0)</f>
        <v>-4.2954489232880071E-3</v>
      </c>
      <c r="J796" s="24">
        <f>VLOOKUP($A796,'Ultabursatil-392'!$A$1:$H$1545,3,0)</f>
        <v>-3.159299541376984E-3</v>
      </c>
      <c r="K796" s="24">
        <f>VLOOKUP($A796,'Corredores-5'!$A$1:$H$1257,3,0)</f>
        <v>-2.6098181387349019E-3</v>
      </c>
      <c r="L796" s="27">
        <f>VLOOKUP(A796,'Bancolombia-592'!$A$1:$H$677,3,0)</f>
        <v>-2.3357970763031146E-3</v>
      </c>
      <c r="M796" s="24">
        <f>VLOOKUP($A796,'ByR-2'!$A$1:$H$1035,3,0)</f>
        <v>-1.6198996082473056E-3</v>
      </c>
    </row>
    <row r="797" spans="1:13" s="25" customFormat="1" ht="12">
      <c r="A797" s="23">
        <v>41338</v>
      </c>
      <c r="B797" s="24">
        <f>VLOOKUP(A797,'Afin - 47'!$A$1:$H$695,3,0)</f>
        <v>-5.4054020855704072E-4</v>
      </c>
      <c r="C797" s="24">
        <f>VLOOKUP(A797,'Asesores vres-14'!$A$1:$H$1009,3,0)</f>
        <v>-5.9913619971845595E-3</v>
      </c>
      <c r="D797" s="24">
        <f>VLOOKUP(A797,'Asesores Vres-57'!$A$1:$H$987,3,0)</f>
        <v>-4.6844379202881162E-3</v>
      </c>
      <c r="E797" s="24">
        <f>VLOOKUP(A797,'Asesores Vres-58'!$A$1:$H$986,3,0)</f>
        <v>-3.8237650183380253E-3</v>
      </c>
      <c r="F797" s="24">
        <f>VLOOKUP($A797,'Helm-81'!$A$1:$H$697,3,0)</f>
        <v>-4.4066629715052283E-3</v>
      </c>
      <c r="G797" s="24">
        <f>VLOOKUP($A797,'Alianza-4'!$A$1:$H$1012,3,0)</f>
        <v>-1.6930248029913533E-3</v>
      </c>
      <c r="H797" s="24">
        <f>VLOOKUP($A797,'Serfinco-27'!$A$1:$H$1229,3,0)</f>
        <v>-3.0212069273793368E-3</v>
      </c>
      <c r="I797" s="24">
        <f>VLOOKUP($A797,'Correval-19677'!$A$1:$H$1070,3,0)</f>
        <v>-2.2893387831286038E-3</v>
      </c>
      <c r="J797" s="24">
        <f>VLOOKUP($A797,'Ultabursatil-392'!$A$1:$H$1545,3,0)</f>
        <v>-1.5437669406753447E-3</v>
      </c>
      <c r="K797" s="24">
        <f>VLOOKUP($A797,'Corredores-5'!$A$1:$H$1257,3,0)</f>
        <v>-2.1858483078725211E-3</v>
      </c>
      <c r="L797" s="27">
        <f>VLOOKUP(A797,'Bancolombia-592'!$A$1:$H$677,3,0)</f>
        <v>-3.1009226642605518E-3</v>
      </c>
      <c r="M797" s="24">
        <f>VLOOKUP($A797,'ByR-2'!$A$1:$H$1035,3,0)</f>
        <v>-2.535469268626142E-3</v>
      </c>
    </row>
    <row r="798" spans="1:13" s="25" customFormat="1" ht="12">
      <c r="A798" s="23">
        <v>41339</v>
      </c>
      <c r="B798" s="24">
        <f>VLOOKUP(A798,'Afin - 47'!$A$1:$H$695,3,0)</f>
        <v>-5.2597535778646301E-3</v>
      </c>
      <c r="C798" s="24">
        <f>VLOOKUP(A798,'Asesores vres-14'!$A$1:$H$1009,3,0)</f>
        <v>-7.1565474255790087E-3</v>
      </c>
      <c r="D798" s="24">
        <f>VLOOKUP(A798,'Asesores Vres-57'!$A$1:$H$987,3,0)</f>
        <v>-6.1343845184639598E-3</v>
      </c>
      <c r="E798" s="24">
        <f>VLOOKUP(A798,'Asesores Vres-58'!$A$1:$H$986,3,0)</f>
        <v>-4.5554721715741157E-3</v>
      </c>
      <c r="F798" s="24">
        <f>VLOOKUP($A798,'Helm-81'!$A$1:$H$697,3,0)</f>
        <v>-4.9694378084179707E-3</v>
      </c>
      <c r="G798" s="24">
        <f>VLOOKUP($A798,'Alianza-4'!$A$1:$H$1012,3,0)</f>
        <v>-3.6107950318510855E-3</v>
      </c>
      <c r="H798" s="24">
        <f>VLOOKUP($A798,'Serfinco-27'!$A$1:$H$1229,3,0)</f>
        <v>-7.1233989528144831E-3</v>
      </c>
      <c r="I798" s="24">
        <f>VLOOKUP($A798,'Correval-19677'!$A$1:$H$1070,3,0)</f>
        <v>-5.5635716992913122E-3</v>
      </c>
      <c r="J798" s="24">
        <f>VLOOKUP($A798,'Ultabursatil-392'!$A$1:$H$1545,3,0)</f>
        <v>-4.6422773638400538E-3</v>
      </c>
      <c r="K798" s="24">
        <f>VLOOKUP($A798,'Corredores-5'!$A$1:$H$1257,3,0)</f>
        <v>-4.7459696433661798E-3</v>
      </c>
      <c r="L798" s="27">
        <f>VLOOKUP(A798,'Bancolombia-592'!$A$1:$H$677,3,0)</f>
        <v>-6.1403791141006739E-3</v>
      </c>
      <c r="M798" s="24">
        <f>VLOOKUP($A798,'ByR-2'!$A$1:$H$1035,3,0)</f>
        <v>-7.7102629022516951E-3</v>
      </c>
    </row>
    <row r="799" spans="1:13" s="25" customFormat="1" ht="12">
      <c r="A799" s="23">
        <v>41340</v>
      </c>
      <c r="B799" s="24">
        <f>VLOOKUP(A799,'Afin - 47'!$A$1:$H$695,3,0)</f>
        <v>-9.7873174381693639E-3</v>
      </c>
      <c r="C799" s="24">
        <f>VLOOKUP(A799,'Asesores vres-14'!$A$1:$H$1009,3,0)</f>
        <v>-5.217557799807709E-3</v>
      </c>
      <c r="D799" s="24">
        <f>VLOOKUP(A799,'Asesores Vres-57'!$A$1:$H$987,3,0)</f>
        <v>-6.6048701259247312E-3</v>
      </c>
      <c r="E799" s="24">
        <f>VLOOKUP(A799,'Asesores Vres-58'!$A$1:$H$986,3,0)</f>
        <v>-8.811422405861127E-3</v>
      </c>
      <c r="F799" s="24">
        <f>VLOOKUP($A799,'Helm-81'!$A$1:$H$697,3,0)</f>
        <v>-4.9495916203572956E-3</v>
      </c>
      <c r="G799" s="24">
        <f>VLOOKUP($A799,'Alianza-4'!$A$1:$H$1012,3,0)</f>
        <v>-5.2161227613160017E-3</v>
      </c>
      <c r="H799" s="24">
        <f>VLOOKUP($A799,'Serfinco-27'!$A$1:$H$1229,3,0)</f>
        <v>-7.7714532214770184E-3</v>
      </c>
      <c r="I799" s="24">
        <f>VLOOKUP($A799,'Correval-19677'!$A$1:$H$1070,3,0)</f>
        <v>-8.0713926581167592E-3</v>
      </c>
      <c r="J799" s="24">
        <f>VLOOKUP($A799,'Ultabursatil-392'!$A$1:$H$1545,3,0)</f>
        <v>-9.5472489881166453E-3</v>
      </c>
      <c r="K799" s="24">
        <f>VLOOKUP($A799,'Corredores-5'!$A$1:$H$1257,3,0)</f>
        <v>-4.8496390199925113E-3</v>
      </c>
      <c r="L799" s="27">
        <f>VLOOKUP(A799,'Bancolombia-592'!$A$1:$H$677,3,0)</f>
        <v>-6.8524398308666733E-3</v>
      </c>
      <c r="M799" s="24">
        <f>VLOOKUP($A799,'ByR-2'!$A$1:$H$1035,3,0)</f>
        <v>-5.6462873826143159E-3</v>
      </c>
    </row>
    <row r="800" spans="1:13" s="25" customFormat="1" ht="12">
      <c r="A800" s="23">
        <v>41341</v>
      </c>
      <c r="B800" s="24">
        <f>VLOOKUP(A800,'Afin - 47'!$A$1:$H$695,3,0)</f>
        <v>-5.3775115016184124E-4</v>
      </c>
      <c r="C800" s="24">
        <f>VLOOKUP(A800,'Asesores vres-14'!$A$1:$H$1009,3,0)</f>
        <v>9.8677149120470127E-4</v>
      </c>
      <c r="D800" s="24">
        <f>VLOOKUP(A800,'Asesores Vres-57'!$A$1:$H$987,3,0)</f>
        <v>2.2728503899580592E-3</v>
      </c>
      <c r="E800" s="24">
        <f>VLOOKUP(A800,'Asesores Vres-58'!$A$1:$H$986,3,0)</f>
        <v>7.0562156857614463E-4</v>
      </c>
      <c r="F800" s="24">
        <f>VLOOKUP($A800,'Helm-81'!$A$1:$H$697,3,0)</f>
        <v>1.0213048753763561E-2</v>
      </c>
      <c r="G800" s="24">
        <f>VLOOKUP($A800,'Alianza-4'!$A$1:$H$1012,3,0)</f>
        <v>1.4129422259959244E-3</v>
      </c>
      <c r="H800" s="24">
        <f>VLOOKUP($A800,'Serfinco-27'!$A$1:$H$1229,3,0)</f>
        <v>5.6496970218214459E-4</v>
      </c>
      <c r="I800" s="24">
        <f>VLOOKUP($A800,'Correval-19677'!$A$1:$H$1070,3,0)</f>
        <v>2.1864760984711337E-3</v>
      </c>
      <c r="J800" s="24">
        <f>VLOOKUP($A800,'Ultabursatil-392'!$A$1:$H$1545,3,0)</f>
        <v>-4.5403969600493954E-3</v>
      </c>
      <c r="K800" s="24">
        <f>VLOOKUP($A800,'Corredores-5'!$A$1:$H$1257,3,0)</f>
        <v>6.064643306314902E-4</v>
      </c>
      <c r="L800" s="27">
        <f>VLOOKUP(A800,'Bancolombia-592'!$A$1:$H$677,3,0)</f>
        <v>-2.3280946202562064E-3</v>
      </c>
      <c r="M800" s="24">
        <f>VLOOKUP($A800,'ByR-2'!$A$1:$H$1035,3,0)</f>
        <v>-3.1693227155411667E-3</v>
      </c>
    </row>
    <row r="801" spans="1:13" s="25" customFormat="1" ht="12">
      <c r="A801" s="23">
        <v>41342</v>
      </c>
      <c r="B801" s="24">
        <f>VLOOKUP(A801,'Afin - 47'!$A$1:$H$695,3,0)</f>
        <v>-1.0526633996488347E-4</v>
      </c>
      <c r="C801" s="24">
        <f>VLOOKUP(A801,'Asesores vres-14'!$A$1:$H$1009,3,0)</f>
        <v>-5.2185304904973417E-5</v>
      </c>
      <c r="D801" s="24">
        <f>VLOOKUP(A801,'Asesores Vres-57'!$A$1:$H$987,3,0)</f>
        <v>-5.7685009803732988E-5</v>
      </c>
      <c r="E801" s="24">
        <f>VLOOKUP(A801,'Asesores Vres-58'!$A$1:$H$986,3,0)</f>
        <v>-5.4342686120606093E-5</v>
      </c>
      <c r="F801" s="24">
        <f>VLOOKUP($A801,'Helm-81'!$A$1:$H$697,3,0)</f>
        <v>-8.621825282523558E-5</v>
      </c>
      <c r="G801" s="24">
        <f>VLOOKUP($A801,'Alianza-4'!$A$1:$H$1012,3,0)</f>
        <v>1.2537307954141946E-6</v>
      </c>
      <c r="H801" s="24">
        <f>VLOOKUP($A801,'Serfinco-27'!$A$1:$H$1229,3,0)</f>
        <v>-2.2762956650313908E-4</v>
      </c>
      <c r="I801" s="24">
        <f>VLOOKUP($A801,'Correval-19677'!$A$1:$H$1070,3,0)</f>
        <v>-1.1420975724349422E-4</v>
      </c>
      <c r="J801" s="24">
        <f>VLOOKUP($A801,'Ultabursatil-392'!$A$1:$H$1545,3,0)</f>
        <v>-7.0273914658763642E-5</v>
      </c>
      <c r="K801" s="24">
        <f>VLOOKUP($A801,'Corredores-5'!$A$1:$H$1257,3,0)</f>
        <v>-1.0934137418792245E-4</v>
      </c>
      <c r="L801" s="27">
        <f>VLOOKUP(A801,'Bancolombia-592'!$A$1:$H$677,3,0)</f>
        <v>-7.1268200705460345E-5</v>
      </c>
      <c r="M801" s="24">
        <f>VLOOKUP($A801,'ByR-2'!$A$1:$H$1035,3,0)</f>
        <v>-1.8481238199388595E-4</v>
      </c>
    </row>
    <row r="802" spans="1:13" s="25" customFormat="1" ht="12">
      <c r="A802" s="23">
        <v>41343</v>
      </c>
      <c r="B802" s="24">
        <f>VLOOKUP(A802,'Afin - 47'!$A$1:$H$695,3,0)</f>
        <v>-1.052662559231235E-4</v>
      </c>
      <c r="C802" s="24">
        <f>VLOOKUP(A802,'Asesores vres-14'!$A$1:$H$1009,3,0)</f>
        <v>-5.2185564772606201E-5</v>
      </c>
      <c r="D802" s="24">
        <f>VLOOKUP(A802,'Asesores Vres-57'!$A$1:$H$987,3,0)</f>
        <v>-5.7685347147337292E-5</v>
      </c>
      <c r="E802" s="24">
        <f>VLOOKUP(A802,'Asesores Vres-58'!$A$1:$H$986,3,0)</f>
        <v>-5.4342999522429324E-5</v>
      </c>
      <c r="F802" s="24">
        <f>VLOOKUP($A802,'Helm-81'!$A$1:$H$697,3,0)</f>
        <v>-8.6215509471985447E-5</v>
      </c>
      <c r="G802" s="24">
        <f>VLOOKUP($A802,'Alianza-4'!$A$1:$H$1012,3,0)</f>
        <v>1.2557646556189182E-6</v>
      </c>
      <c r="H802" s="24">
        <f>VLOOKUP($A802,'Serfinco-27'!$A$1:$H$1229,3,0)</f>
        <v>-1.0132954042811929E-4</v>
      </c>
      <c r="I802" s="24">
        <f>VLOOKUP($A802,'Correval-19677'!$A$1:$H$1070,3,0)</f>
        <v>-1.1421129674674248E-4</v>
      </c>
      <c r="J802" s="24">
        <f>VLOOKUP($A802,'Ultabursatil-392'!$A$1:$H$1545,3,0)</f>
        <v>-7.0269174641626587E-5</v>
      </c>
      <c r="K802" s="24">
        <f>VLOOKUP($A802,'Corredores-5'!$A$1:$H$1257,3,0)</f>
        <v>-1.252928420522269E-4</v>
      </c>
      <c r="L802" s="27">
        <f>VLOOKUP(A802,'Bancolombia-592'!$A$1:$H$677,3,0)</f>
        <v>-8.1649478916636007E-5</v>
      </c>
      <c r="M802" s="24">
        <f>VLOOKUP($A802,'ByR-2'!$A$1:$H$1035,3,0)</f>
        <v>-6.4568111472492799E-5</v>
      </c>
    </row>
    <row r="803" spans="1:13" s="25" customFormat="1" ht="12">
      <c r="A803" s="23">
        <v>41344</v>
      </c>
      <c r="B803" s="24">
        <f>VLOOKUP(A803,'Afin - 47'!$A$1:$H$695,3,0)</f>
        <v>-3.1241546210917251E-4</v>
      </c>
      <c r="C803" s="24">
        <f>VLOOKUP(A803,'Asesores vres-14'!$A$1:$H$1009,3,0)</f>
        <v>-9.7134080100833053E-4</v>
      </c>
      <c r="D803" s="24">
        <f>VLOOKUP(A803,'Asesores Vres-57'!$A$1:$H$987,3,0)</f>
        <v>-9.515320937421313E-4</v>
      </c>
      <c r="E803" s="24">
        <f>VLOOKUP(A803,'Asesores Vres-58'!$A$1:$H$986,3,0)</f>
        <v>9.7950879130057652E-4</v>
      </c>
      <c r="F803" s="24">
        <f>VLOOKUP($A803,'Helm-81'!$A$1:$H$697,3,0)</f>
        <v>-4.9817979283925341E-4</v>
      </c>
      <c r="G803" s="24">
        <f>VLOOKUP($A803,'Alianza-4'!$A$1:$H$1012,3,0)</f>
        <v>-1.2730467828734262E-4</v>
      </c>
      <c r="H803" s="24">
        <f>VLOOKUP($A803,'Serfinco-27'!$A$1:$H$1229,3,0)</f>
        <v>1.6760597456140776E-3</v>
      </c>
      <c r="I803" s="24">
        <f>VLOOKUP($A803,'Correval-19677'!$A$1:$H$1070,3,0)</f>
        <v>-1.3543169229072056E-4</v>
      </c>
      <c r="J803" s="24">
        <f>VLOOKUP($A803,'Ultabursatil-392'!$A$1:$H$1545,3,0)</f>
        <v>2.0832352056272485E-4</v>
      </c>
      <c r="K803" s="24">
        <f>VLOOKUP($A803,'Corredores-5'!$A$1:$H$1257,3,0)</f>
        <v>-5.7927901774449482E-4</v>
      </c>
      <c r="L803" s="27">
        <f>VLOOKUP(A803,'Bancolombia-592'!$A$1:$H$677,3,0)</f>
        <v>3.5722705449260728E-3</v>
      </c>
      <c r="M803" s="24">
        <f>VLOOKUP($A803,'ByR-2'!$A$1:$H$1035,3,0)</f>
        <v>1.7551942184985511E-3</v>
      </c>
    </row>
    <row r="804" spans="1:13" s="25" customFormat="1" ht="12">
      <c r="A804" s="23">
        <v>41345</v>
      </c>
      <c r="B804" s="24">
        <f>VLOOKUP(A804,'Afin - 47'!$A$1:$H$695,3,0)</f>
        <v>2.738244747215604E-3</v>
      </c>
      <c r="C804" s="24">
        <f>VLOOKUP(A804,'Asesores vres-14'!$A$1:$H$1009,3,0)</f>
        <v>1.1676505627064037E-3</v>
      </c>
      <c r="D804" s="24">
        <f>VLOOKUP(A804,'Asesores Vres-57'!$A$1:$H$987,3,0)</f>
        <v>1.8106233547007357E-3</v>
      </c>
      <c r="E804" s="24">
        <f>VLOOKUP(A804,'Asesores Vres-58'!$A$1:$H$986,3,0)</f>
        <v>4.5998844417063887E-3</v>
      </c>
      <c r="F804" s="24">
        <f>VLOOKUP($A804,'Helm-81'!$A$1:$H$697,3,0)</f>
        <v>-2.9901944606495847E-3</v>
      </c>
      <c r="G804" s="24">
        <f>VLOOKUP($A804,'Alianza-4'!$A$1:$H$1012,3,0)</f>
        <v>8.7654795409738658E-4</v>
      </c>
      <c r="H804" s="24">
        <f>VLOOKUP($A804,'Serfinco-27'!$A$1:$H$1229,3,0)</f>
        <v>1.9839977357158853E-3</v>
      </c>
      <c r="I804" s="24">
        <f>VLOOKUP($A804,'Correval-19677'!$A$1:$H$1070,3,0)</f>
        <v>2.0698063376861247E-3</v>
      </c>
      <c r="J804" s="24">
        <f>VLOOKUP($A804,'Ultabursatil-392'!$A$1:$H$1545,3,0)</f>
        <v>5.2931160974564488E-3</v>
      </c>
      <c r="K804" s="24">
        <f>VLOOKUP($A804,'Corredores-5'!$A$1:$H$1257,3,0)</f>
        <v>1.7525940697702689E-3</v>
      </c>
      <c r="L804" s="27">
        <f>VLOOKUP(A804,'Bancolombia-592'!$A$1:$H$677,3,0)</f>
        <v>9.756709267050779E-4</v>
      </c>
      <c r="M804" s="24">
        <f>VLOOKUP($A804,'ByR-2'!$A$1:$H$1035,3,0)</f>
        <v>3.0177230423028439E-3</v>
      </c>
    </row>
    <row r="805" spans="1:13" s="25" customFormat="1" ht="12">
      <c r="A805" s="23">
        <v>41346</v>
      </c>
      <c r="B805" s="24">
        <f>VLOOKUP(A805,'Afin - 47'!$A$1:$H$695,3,0)</f>
        <v>-3.8141594940457922E-3</v>
      </c>
      <c r="C805" s="24">
        <f>VLOOKUP(A805,'Asesores vres-14'!$A$1:$H$1009,3,0)</f>
        <v>-8.2222136762396796E-3</v>
      </c>
      <c r="D805" s="24">
        <f>VLOOKUP(A805,'Asesores Vres-57'!$A$1:$H$987,3,0)</f>
        <v>-7.328583996259708E-3</v>
      </c>
      <c r="E805" s="24">
        <f>VLOOKUP(A805,'Asesores Vres-58'!$A$1:$H$986,3,0)</f>
        <v>-5.9240463253155779E-3</v>
      </c>
      <c r="F805" s="24">
        <f>VLOOKUP($A805,'Helm-81'!$A$1:$H$697,3,0)</f>
        <v>-2.9731593773372721E-3</v>
      </c>
      <c r="G805" s="24">
        <f>VLOOKUP($A805,'Alianza-4'!$A$1:$H$1012,3,0)</f>
        <v>-3.0796813372444727E-3</v>
      </c>
      <c r="H805" s="24">
        <f>VLOOKUP($A805,'Serfinco-27'!$A$1:$H$1229,3,0)</f>
        <v>-5.785789132637542E-3</v>
      </c>
      <c r="I805" s="24">
        <f>VLOOKUP($A805,'Correval-19677'!$A$1:$H$1070,3,0)</f>
        <v>-6.19436318874555E-3</v>
      </c>
      <c r="J805" s="24">
        <f>VLOOKUP($A805,'Ultabursatil-392'!$A$1:$H$1545,3,0)</f>
        <v>-5.2428667715428336E-3</v>
      </c>
      <c r="K805" s="24">
        <f>VLOOKUP($A805,'Corredores-5'!$A$1:$H$1257,3,0)</f>
        <v>-5.6089806535073016E-3</v>
      </c>
      <c r="L805" s="27">
        <f>VLOOKUP(A805,'Bancolombia-592'!$A$1:$H$677,3,0)</f>
        <v>-3.7339552078977591E-3</v>
      </c>
      <c r="M805" s="24">
        <f>VLOOKUP($A805,'ByR-2'!$A$1:$H$1035,3,0)</f>
        <v>-5.0702878643982237E-3</v>
      </c>
    </row>
    <row r="806" spans="1:13" s="25" customFormat="1" ht="12">
      <c r="A806" s="23">
        <v>41347</v>
      </c>
      <c r="B806" s="24">
        <f>VLOOKUP(A806,'Afin - 47'!$A$1:$H$695,3,0)</f>
        <v>-4.0497788680075083E-3</v>
      </c>
      <c r="C806" s="24">
        <f>VLOOKUP(A806,'Asesores vres-14'!$A$1:$H$1009,3,0)</f>
        <v>-5.7477078150472566E-3</v>
      </c>
      <c r="D806" s="24">
        <f>VLOOKUP(A806,'Asesores Vres-57'!$A$1:$H$987,3,0)</f>
        <v>-3.7650457037664976E-3</v>
      </c>
      <c r="E806" s="24">
        <f>VLOOKUP(A806,'Asesores Vres-58'!$A$1:$H$986,3,0)</f>
        <v>-1.761271429285222E-4</v>
      </c>
      <c r="F806" s="24">
        <f>VLOOKUP($A806,'Helm-81'!$A$1:$H$697,3,0)</f>
        <v>-1.3345596097676586E-5</v>
      </c>
      <c r="G806" s="24">
        <f>VLOOKUP($A806,'Alianza-4'!$A$1:$H$1012,3,0)</f>
        <v>-9.424693761721166E-4</v>
      </c>
      <c r="H806" s="24">
        <f>VLOOKUP($A806,'Serfinco-27'!$A$1:$H$1229,3,0)</f>
        <v>-2.0542779521239098E-3</v>
      </c>
      <c r="I806" s="24">
        <f>VLOOKUP($A806,'Correval-19677'!$A$1:$H$1070,3,0)</f>
        <v>-2.9596787799394666E-3</v>
      </c>
      <c r="J806" s="24">
        <f>VLOOKUP($A806,'Ultabursatil-392'!$A$1:$H$1545,3,0)</f>
        <v>-2.8742908290934127E-3</v>
      </c>
      <c r="K806" s="24">
        <f>VLOOKUP($A806,'Corredores-5'!$A$1:$H$1257,3,0)</f>
        <v>-2.6898288598833572E-3</v>
      </c>
      <c r="L806" s="27">
        <f>VLOOKUP(A806,'Bancolombia-592'!$A$1:$H$677,3,0)</f>
        <v>-1.5569707128751208E-4</v>
      </c>
      <c r="M806" s="24">
        <f>VLOOKUP($A806,'ByR-2'!$A$1:$H$1035,3,0)</f>
        <v>-3.7197131950787742E-3</v>
      </c>
    </row>
    <row r="807" spans="1:13" s="25" customFormat="1" ht="12">
      <c r="A807" s="23">
        <v>41348</v>
      </c>
      <c r="B807" s="24">
        <f>VLOOKUP(A807,'Afin - 47'!$A$1:$H$695,3,0)</f>
        <v>7.2604952396955981E-3</v>
      </c>
      <c r="C807" s="24">
        <f>VLOOKUP(A807,'Asesores vres-14'!$A$1:$H$1009,3,0)</f>
        <v>5.8332339226622306E-3</v>
      </c>
      <c r="D807" s="24">
        <f>VLOOKUP(A807,'Asesores Vres-57'!$A$1:$H$987,3,0)</f>
        <v>5.8211172095544612E-3</v>
      </c>
      <c r="E807" s="24">
        <f>VLOOKUP(A807,'Asesores Vres-58'!$A$1:$H$986,3,0)</f>
        <v>9.3135231211535427E-3</v>
      </c>
      <c r="F807" s="24">
        <f>VLOOKUP($A807,'Helm-81'!$A$1:$H$697,3,0)</f>
        <v>2.2206688954568032E-3</v>
      </c>
      <c r="G807" s="24">
        <f>VLOOKUP($A807,'Alianza-4'!$A$1:$H$1012,3,0)</f>
        <v>3.6673755136977745E-3</v>
      </c>
      <c r="H807" s="24">
        <f>VLOOKUP($A807,'Serfinco-27'!$A$1:$H$1229,3,0)</f>
        <v>6.3689922415637382E-3</v>
      </c>
      <c r="I807" s="24">
        <f>VLOOKUP($A807,'Correval-19677'!$A$1:$H$1070,3,0)</f>
        <v>5.5071612795888633E-3</v>
      </c>
      <c r="J807" s="24">
        <f>VLOOKUP($A807,'Ultabursatil-392'!$A$1:$H$1545,3,0)</f>
        <v>8.0363187719436069E-3</v>
      </c>
      <c r="K807" s="24">
        <f>VLOOKUP($A807,'Corredores-5'!$A$1:$H$1257,3,0)</f>
        <v>6.3667724982104448E-3</v>
      </c>
      <c r="L807" s="27">
        <f>VLOOKUP(A807,'Bancolombia-592'!$A$1:$H$677,3,0)</f>
        <v>6.4244838906672673E-3</v>
      </c>
      <c r="M807" s="24">
        <f>VLOOKUP($A807,'ByR-2'!$A$1:$H$1035,3,0)</f>
        <v>1.5165643147953794E-3</v>
      </c>
    </row>
    <row r="808" spans="1:13" s="25" customFormat="1" ht="12">
      <c r="A808" s="23">
        <v>41349</v>
      </c>
      <c r="B808" s="24">
        <f>VLOOKUP(A808,'Afin - 47'!$A$1:$H$695,3,0)</f>
        <v>-1.0520268000281839E-4</v>
      </c>
      <c r="C808" s="24">
        <f>VLOOKUP(A808,'Asesores vres-14'!$A$1:$H$1009,3,0)</f>
        <v>-5.080700481052164E-5</v>
      </c>
      <c r="D808" s="24">
        <f>VLOOKUP(A808,'Asesores Vres-57'!$A$1:$H$987,3,0)</f>
        <v>-5.6565457433105342E-5</v>
      </c>
      <c r="E808" s="24">
        <f>VLOOKUP(A808,'Asesores Vres-58'!$A$1:$H$986,3,0)</f>
        <v>-5.4489270369220393E-5</v>
      </c>
      <c r="F808" s="24">
        <f>VLOOKUP($A808,'Helm-81'!$A$1:$H$697,3,0)</f>
        <v>-9.2828875658766837E-5</v>
      </c>
      <c r="G808" s="24">
        <f>VLOOKUP($A808,'Alianza-4'!$A$1:$H$1012,3,0)</f>
        <v>-5.9268437173363329E-6</v>
      </c>
      <c r="H808" s="24">
        <f>VLOOKUP($A808,'Serfinco-27'!$A$1:$H$1229,3,0)</f>
        <v>3.4152848776555517E-4</v>
      </c>
      <c r="I808" s="24">
        <f>VLOOKUP($A808,'Correval-19677'!$A$1:$H$1070,3,0)</f>
        <v>-1.1451289431967445E-4</v>
      </c>
      <c r="J808" s="24">
        <f>VLOOKUP($A808,'Ultabursatil-392'!$A$1:$H$1545,3,0)</f>
        <v>-7.7075639919050573E-5</v>
      </c>
      <c r="K808" s="24">
        <f>VLOOKUP($A808,'Corredores-5'!$A$1:$H$1257,3,0)</f>
        <v>-9.166442755756003E-5</v>
      </c>
      <c r="L808" s="27">
        <f>VLOOKUP(A808,'Bancolombia-592'!$A$1:$H$677,3,0)</f>
        <v>-7.242743172992994E-5</v>
      </c>
      <c r="M808" s="24">
        <f>VLOOKUP($A808,'ByR-2'!$A$1:$H$1035,3,0)</f>
        <v>3.4398954111885513E-4</v>
      </c>
    </row>
    <row r="809" spans="1:13" s="25" customFormat="1" ht="12">
      <c r="A809" s="23">
        <v>41350</v>
      </c>
      <c r="B809" s="24">
        <f>VLOOKUP(A809,'Afin - 47'!$A$1:$H$695,3,0)</f>
        <v>-1.0520250474868405E-4</v>
      </c>
      <c r="C809" s="24">
        <f>VLOOKUP(A809,'Asesores vres-14'!$A$1:$H$1009,3,0)</f>
        <v>-4.987418293127436E-5</v>
      </c>
      <c r="D809" s="24">
        <f>VLOOKUP(A809,'Asesores Vres-57'!$A$1:$H$987,3,0)</f>
        <v>-5.5541681589876962E-5</v>
      </c>
      <c r="E809" s="24">
        <f>VLOOKUP(A809,'Asesores Vres-58'!$A$1:$H$986,3,0)</f>
        <v>-5.2915253796709991E-5</v>
      </c>
      <c r="F809" s="24">
        <f>VLOOKUP($A809,'Helm-81'!$A$1:$H$697,3,0)</f>
        <v>-9.282748671725699E-5</v>
      </c>
      <c r="G809" s="24">
        <f>VLOOKUP($A809,'Alianza-4'!$A$1:$H$1012,3,0)</f>
        <v>2.8338991586739877E-6</v>
      </c>
      <c r="H809" s="24">
        <f>VLOOKUP($A809,'Serfinco-27'!$A$1:$H$1229,3,0)</f>
        <v>-1.0139589368067168E-4</v>
      </c>
      <c r="I809" s="24">
        <f>VLOOKUP($A809,'Correval-19677'!$A$1:$H$1070,3,0)</f>
        <v>-1.145144803403631E-4</v>
      </c>
      <c r="J809" s="24">
        <f>VLOOKUP($A809,'Ultabursatil-392'!$A$1:$H$1545,3,0)</f>
        <v>-7.7072287436228461E-5</v>
      </c>
      <c r="K809" s="24">
        <f>VLOOKUP($A809,'Corredores-5'!$A$1:$H$1257,3,0)</f>
        <v>-1.3566067436486821E-4</v>
      </c>
      <c r="L809" s="27">
        <f>VLOOKUP(A809,'Bancolombia-592'!$A$1:$H$677,3,0)</f>
        <v>-7.8710455863835785E-5</v>
      </c>
      <c r="M809" s="24">
        <f>VLOOKUP($A809,'ByR-2'!$A$1:$H$1035,3,0)</f>
        <v>-7.2196584312674835E-5</v>
      </c>
    </row>
    <row r="810" spans="1:13" s="25" customFormat="1" ht="12">
      <c r="A810" s="23">
        <v>41351</v>
      </c>
      <c r="B810" s="24">
        <f>VLOOKUP(A810,'Afin - 47'!$A$1:$H$695,3,0)</f>
        <v>-4.0291598021254512E-3</v>
      </c>
      <c r="C810" s="24">
        <f>VLOOKUP(A810,'Asesores vres-14'!$A$1:$H$1009,3,0)</f>
        <v>-1.5696282345680816E-2</v>
      </c>
      <c r="D810" s="24">
        <f>VLOOKUP(A810,'Asesores Vres-57'!$A$1:$H$987,3,0)</f>
        <v>-1.6119565607337745E-2</v>
      </c>
      <c r="E810" s="24">
        <f>VLOOKUP(A810,'Asesores Vres-58'!$A$1:$H$986,3,0)</f>
        <v>-1.4790794398136443E-2</v>
      </c>
      <c r="F810" s="24">
        <f>VLOOKUP($A810,'Helm-81'!$A$1:$H$697,3,0)</f>
        <v>-2.1069627038169211E-2</v>
      </c>
      <c r="G810" s="24">
        <f>VLOOKUP($A810,'Alianza-4'!$A$1:$H$1012,3,0)</f>
        <v>-8.9970490628416954E-3</v>
      </c>
      <c r="H810" s="24">
        <f>VLOOKUP($A810,'Serfinco-27'!$A$1:$H$1229,3,0)</f>
        <v>-1.4289407384674897E-2</v>
      </c>
      <c r="I810" s="24">
        <f>VLOOKUP($A810,'Correval-19677'!$A$1:$H$1070,3,0)</f>
        <v>-1.5769198172250858E-2</v>
      </c>
      <c r="J810" s="24">
        <f>VLOOKUP($A810,'Ultabursatil-392'!$A$1:$H$1545,3,0)</f>
        <v>-1.1618962462739088E-2</v>
      </c>
      <c r="K810" s="24">
        <f>VLOOKUP($A810,'Corredores-5'!$A$1:$H$1257,3,0)</f>
        <v>-1.3350938928493237E-2</v>
      </c>
      <c r="L810" s="27">
        <f>VLOOKUP(A810,'Bancolombia-592'!$A$1:$H$677,3,0)</f>
        <v>-9.7976363751110917E-3</v>
      </c>
      <c r="M810" s="24">
        <f>VLOOKUP($A810,'ByR-2'!$A$1:$H$1035,3,0)</f>
        <v>-9.2802382475294602E-3</v>
      </c>
    </row>
    <row r="811" spans="1:13" s="25" customFormat="1" ht="12">
      <c r="A811" s="23">
        <v>41352</v>
      </c>
      <c r="B811" s="24">
        <f>VLOOKUP(A811,'Afin - 47'!$A$1:$H$695,3,0)</f>
        <v>-6.2105878766811782E-3</v>
      </c>
      <c r="C811" s="24">
        <f>VLOOKUP(A811,'Asesores vres-14'!$A$1:$H$1009,3,0)</f>
        <v>-1.3370444073607497E-2</v>
      </c>
      <c r="D811" s="24">
        <f>VLOOKUP(A811,'Asesores Vres-57'!$A$1:$H$987,3,0)</f>
        <v>-1.2189285455529619E-2</v>
      </c>
      <c r="E811" s="24">
        <f>VLOOKUP(A811,'Asesores Vres-58'!$A$1:$H$986,3,0)</f>
        <v>-1.1092269277678025E-2</v>
      </c>
      <c r="F811" s="24">
        <f>VLOOKUP($A811,'Helm-81'!$A$1:$H$697,3,0)</f>
        <v>-1.1503621769088776E-2</v>
      </c>
      <c r="G811" s="24">
        <f>VLOOKUP($A811,'Alianza-4'!$A$1:$H$1012,3,0)</f>
        <v>-5.5934989671250308E-3</v>
      </c>
      <c r="H811" s="24">
        <f>VLOOKUP($A811,'Serfinco-27'!$A$1:$H$1229,3,0)</f>
        <v>-9.6307290172681081E-3</v>
      </c>
      <c r="I811" s="24">
        <f>VLOOKUP($A811,'Correval-19677'!$A$1:$H$1070,3,0)</f>
        <v>-1.042399857406898E-2</v>
      </c>
      <c r="J811" s="24">
        <f>VLOOKUP($A811,'Ultabursatil-392'!$A$1:$H$1545,3,0)</f>
        <v>-8.4133786182724688E-3</v>
      </c>
      <c r="K811" s="24">
        <f>VLOOKUP($A811,'Corredores-5'!$A$1:$H$1257,3,0)</f>
        <v>-9.5569113710855316E-3</v>
      </c>
      <c r="L811" s="27">
        <f>VLOOKUP(A811,'Bancolombia-592'!$A$1:$H$677,3,0)</f>
        <v>-7.1652060064207653E-3</v>
      </c>
      <c r="M811" s="24">
        <f>VLOOKUP($A811,'ByR-2'!$A$1:$H$1035,3,0)</f>
        <v>-1.0401292156028795E-2</v>
      </c>
    </row>
    <row r="812" spans="1:13" s="25" customFormat="1" ht="12">
      <c r="A812" s="23">
        <v>41353</v>
      </c>
      <c r="B812" s="24">
        <f>VLOOKUP(A812,'Afin - 47'!$A$1:$H$695,3,0)</f>
        <v>1.3421685238008787E-3</v>
      </c>
      <c r="C812" s="24">
        <f>VLOOKUP(A812,'Asesores vres-14'!$A$1:$H$1009,3,0)</f>
        <v>-1.148849020384754E-3</v>
      </c>
      <c r="D812" s="24">
        <f>VLOOKUP(A812,'Asesores Vres-57'!$A$1:$H$987,3,0)</f>
        <v>-3.9343154817095228E-4</v>
      </c>
      <c r="E812" s="24">
        <f>VLOOKUP(A812,'Asesores Vres-58'!$A$1:$H$986,3,0)</f>
        <v>-3.5953114977911713E-4</v>
      </c>
      <c r="F812" s="24">
        <f>VLOOKUP($A812,'Helm-81'!$A$1:$H$697,3,0)</f>
        <v>1.1199705819543411E-3</v>
      </c>
      <c r="G812" s="24">
        <f>VLOOKUP($A812,'Alianza-4'!$A$1:$H$1012,3,0)</f>
        <v>-6.8406943153334331E-5</v>
      </c>
      <c r="H812" s="24">
        <f>VLOOKUP($A812,'Serfinco-27'!$A$1:$H$1229,3,0)</f>
        <v>-4.8138644814473881E-4</v>
      </c>
      <c r="I812" s="24">
        <f>VLOOKUP($A812,'Correval-19677'!$A$1:$H$1070,3,0)</f>
        <v>-1.1848292482223731E-3</v>
      </c>
      <c r="J812" s="24">
        <f>VLOOKUP($A812,'Ultabursatil-392'!$A$1:$H$1545,3,0)</f>
        <v>-4.3890777542189442E-3</v>
      </c>
      <c r="K812" s="24">
        <f>VLOOKUP($A812,'Corredores-5'!$A$1:$H$1257,3,0)</f>
        <v>-2.882305266992883E-3</v>
      </c>
      <c r="L812" s="27">
        <f>VLOOKUP(A812,'Bancolombia-592'!$A$1:$H$677,3,0)</f>
        <v>-2.0699052966984544E-3</v>
      </c>
      <c r="M812" s="24">
        <f>VLOOKUP($A812,'ByR-2'!$A$1:$H$1035,3,0)</f>
        <v>-9.8371848417383293E-4</v>
      </c>
    </row>
    <row r="813" spans="1:13" s="25" customFormat="1" ht="12">
      <c r="A813" s="23">
        <v>41354</v>
      </c>
      <c r="B813" s="24">
        <f>VLOOKUP(A813,'Afin - 47'!$A$1:$H$695,3,0)</f>
        <v>-2.8752389288925584E-3</v>
      </c>
      <c r="C813" s="24">
        <f>VLOOKUP(A813,'Asesores vres-14'!$A$1:$H$1009,3,0)</f>
        <v>-4.2448995315747765E-4</v>
      </c>
      <c r="D813" s="24">
        <f>VLOOKUP(A813,'Asesores Vres-57'!$A$1:$H$987,3,0)</f>
        <v>-5.3547407910750611E-4</v>
      </c>
      <c r="E813" s="24">
        <f>VLOOKUP(A813,'Asesores Vres-58'!$A$1:$H$986,3,0)</f>
        <v>-3.4041603472218033E-4</v>
      </c>
      <c r="F813" s="24">
        <f>VLOOKUP($A813,'Helm-81'!$A$1:$H$697,3,0)</f>
        <v>4.8962780630606292E-3</v>
      </c>
      <c r="G813" s="24">
        <f>VLOOKUP($A813,'Alianza-4'!$A$1:$H$1012,3,0)</f>
        <v>1.3248656308789456E-3</v>
      </c>
      <c r="H813" s="24">
        <f>VLOOKUP($A813,'Serfinco-27'!$A$1:$H$1229,3,0)</f>
        <v>-1.3371327685979203E-3</v>
      </c>
      <c r="I813" s="24">
        <f>VLOOKUP($A813,'Correval-19677'!$A$1:$H$1070,3,0)</f>
        <v>4.050218661449698E-4</v>
      </c>
      <c r="J813" s="24">
        <f>VLOOKUP($A813,'Ultabursatil-392'!$A$1:$H$1545,3,0)</f>
        <v>4.0345496224150311E-3</v>
      </c>
      <c r="K813" s="24">
        <f>VLOOKUP($A813,'Corredores-5'!$A$1:$H$1257,3,0)</f>
        <v>8.4021153976662592E-4</v>
      </c>
      <c r="L813" s="27">
        <f>VLOOKUP(A813,'Bancolombia-592'!$A$1:$H$677,3,0)</f>
        <v>6.7501407164178445E-4</v>
      </c>
      <c r="M813" s="24">
        <f>VLOOKUP($A813,'ByR-2'!$A$1:$H$1035,3,0)</f>
        <v>-2.1774055069179615E-3</v>
      </c>
    </row>
    <row r="814" spans="1:13" s="25" customFormat="1" ht="12">
      <c r="A814" s="23">
        <v>41355</v>
      </c>
      <c r="B814" s="24">
        <f>VLOOKUP(A814,'Afin - 47'!$A$1:$H$695,3,0)</f>
        <v>1.08326924697453E-3</v>
      </c>
      <c r="C814" s="24">
        <f>VLOOKUP(A814,'Asesores vres-14'!$A$1:$H$1009,3,0)</f>
        <v>4.1120377064123295E-3</v>
      </c>
      <c r="D814" s="24">
        <f>VLOOKUP(A814,'Asesores Vres-57'!$A$1:$H$987,3,0)</f>
        <v>3.7866569882644072E-3</v>
      </c>
      <c r="E814" s="24">
        <f>VLOOKUP(A814,'Asesores Vres-58'!$A$1:$H$986,3,0)</f>
        <v>5.0579518190847132E-4</v>
      </c>
      <c r="F814" s="24">
        <f>VLOOKUP($A814,'Helm-81'!$A$1:$H$697,3,0)</f>
        <v>1.0680937277906186E-2</v>
      </c>
      <c r="G814" s="24">
        <f>VLOOKUP($A814,'Alianza-4'!$A$1:$H$1012,3,0)</f>
        <v>3.9018430581914785E-4</v>
      </c>
      <c r="H814" s="24">
        <f>VLOOKUP($A814,'Serfinco-27'!$A$1:$H$1229,3,0)</f>
        <v>2.7717016776269534E-3</v>
      </c>
      <c r="I814" s="24">
        <f>VLOOKUP($A814,'Correval-19677'!$A$1:$H$1070,3,0)</f>
        <v>4.4288390052389095E-3</v>
      </c>
      <c r="J814" s="24">
        <f>VLOOKUP($A814,'Ultabursatil-392'!$A$1:$H$1545,3,0)</f>
        <v>-4.1569748302014761E-3</v>
      </c>
      <c r="K814" s="24">
        <f>VLOOKUP($A814,'Corredores-5'!$A$1:$H$1257,3,0)</f>
        <v>3.2007914132016276E-3</v>
      </c>
      <c r="L814" s="27">
        <f>VLOOKUP(A814,'Bancolombia-592'!$A$1:$H$677,3,0)</f>
        <v>2.910087577786651E-3</v>
      </c>
      <c r="M814" s="24">
        <f>VLOOKUP($A814,'ByR-2'!$A$1:$H$1035,3,0)</f>
        <v>2.6325652849191255E-3</v>
      </c>
    </row>
    <row r="815" spans="1:13" s="25" customFormat="1" ht="12">
      <c r="A815" s="23">
        <v>41356</v>
      </c>
      <c r="B815" s="24">
        <f>VLOOKUP(A815,'Afin - 47'!$A$1:$H$695,3,0)</f>
        <v>-1.045161820344988E-4</v>
      </c>
      <c r="C815" s="24">
        <f>VLOOKUP(A815,'Asesores vres-14'!$A$1:$H$1009,3,0)</f>
        <v>-5.077607114098773E-5</v>
      </c>
      <c r="D815" s="24">
        <f>VLOOKUP(A815,'Asesores Vres-57'!$A$1:$H$987,3,0)</f>
        <v>-5.6853431948505243E-5</v>
      </c>
      <c r="E815" s="24">
        <f>VLOOKUP(A815,'Asesores Vres-58'!$A$1:$H$986,3,0)</f>
        <v>-5.2574574585586008E-5</v>
      </c>
      <c r="F815" s="24">
        <f>VLOOKUP($A815,'Helm-81'!$A$1:$H$697,3,0)</f>
        <v>-8.4117509181361375E-5</v>
      </c>
      <c r="G815" s="24">
        <f>VLOOKUP($A815,'Alianza-4'!$A$1:$H$1012,3,0)</f>
        <v>-1.2893527314216003E-5</v>
      </c>
      <c r="H815" s="24">
        <f>VLOOKUP($A815,'Serfinco-27'!$A$1:$H$1229,3,0)</f>
        <v>-1.8990708945036751E-4</v>
      </c>
      <c r="I815" s="24">
        <f>VLOOKUP($A815,'Correval-19677'!$A$1:$H$1070,3,0)</f>
        <v>-1.2731254998644951E-4</v>
      </c>
      <c r="J815" s="24">
        <f>VLOOKUP($A815,'Ultabursatil-392'!$A$1:$H$1545,3,0)</f>
        <v>-7.6003032725733958E-5</v>
      </c>
      <c r="K815" s="24">
        <f>VLOOKUP($A815,'Corredores-5'!$A$1:$H$1257,3,0)</f>
        <v>-1.1574870070087595E-4</v>
      </c>
      <c r="L815" s="27">
        <f>VLOOKUP(A815,'Bancolombia-592'!$A$1:$H$677,3,0)</f>
        <v>-7.3282066574417414E-5</v>
      </c>
      <c r="M815" s="24">
        <f>VLOOKUP($A815,'ByR-2'!$A$1:$H$1035,3,0)</f>
        <v>-1.6093534797270519E-4</v>
      </c>
    </row>
    <row r="816" spans="1:13" s="25" customFormat="1" ht="12">
      <c r="A816" s="23">
        <v>41357</v>
      </c>
      <c r="B816" s="24">
        <f>VLOOKUP(A816,'Afin - 47'!$A$1:$H$695,3,0)</f>
        <v>-1.0451612453052816E-4</v>
      </c>
      <c r="C816" s="24">
        <f>VLOOKUP(A816,'Asesores vres-14'!$A$1:$H$1009,3,0)</f>
        <v>-5.0776257691642482E-5</v>
      </c>
      <c r="D816" s="24">
        <f>VLOOKUP(A816,'Asesores Vres-57'!$A$1:$H$987,3,0)</f>
        <v>-5.6853657047177645E-5</v>
      </c>
      <c r="E816" s="24">
        <f>VLOOKUP(A816,'Asesores Vres-58'!$A$1:$H$986,3,0)</f>
        <v>-5.2574843611160639E-5</v>
      </c>
      <c r="F816" s="24">
        <f>VLOOKUP($A816,'Helm-81'!$A$1:$H$697,3,0)</f>
        <v>-8.4114266612815214E-5</v>
      </c>
      <c r="G816" s="24">
        <f>VLOOKUP($A816,'Alianza-4'!$A$1:$H$1012,3,0)</f>
        <v>-1.3191405691636328E-5</v>
      </c>
      <c r="H816" s="24">
        <f>VLOOKUP($A816,'Serfinco-27'!$A$1:$H$1229,3,0)</f>
        <v>-1.0275487438863889E-4</v>
      </c>
      <c r="I816" s="24">
        <f>VLOOKUP($A816,'Correval-19677'!$A$1:$H$1070,3,0)</f>
        <v>-1.2731777102982882E-4</v>
      </c>
      <c r="J816" s="24">
        <f>VLOOKUP($A816,'Ultabursatil-392'!$A$1:$H$1545,3,0)</f>
        <v>-7.5998681595041163E-5</v>
      </c>
      <c r="K816" s="24">
        <f>VLOOKUP($A816,'Corredores-5'!$A$1:$H$1257,3,0)</f>
        <v>-1.2521145445273374E-4</v>
      </c>
      <c r="L816" s="27">
        <f>VLOOKUP(A816,'Bancolombia-592'!$A$1:$H$677,3,0)</f>
        <v>-7.3281358193758961E-5</v>
      </c>
      <c r="M816" s="24">
        <f>VLOOKUP($A816,'ByR-2'!$A$1:$H$1035,3,0)</f>
        <v>-7.6710986506317379E-5</v>
      </c>
    </row>
    <row r="817" spans="1:13" s="25" customFormat="1" ht="12">
      <c r="A817" s="23">
        <v>41358</v>
      </c>
      <c r="B817" s="24">
        <f>VLOOKUP(A817,'Afin - 47'!$A$1:$H$695,3,0)</f>
        <v>1.6701204884713027E-4</v>
      </c>
      <c r="C817" s="24">
        <f>VLOOKUP(A817,'Asesores vres-14'!$A$1:$H$1009,3,0)</f>
        <v>-5.0776444139936061E-5</v>
      </c>
      <c r="D817" s="24">
        <f>VLOOKUP(A817,'Asesores Vres-57'!$A$1:$H$987,3,0)</f>
        <v>-5.6853806810794632E-5</v>
      </c>
      <c r="E817" s="24">
        <f>VLOOKUP(A817,'Asesores Vres-58'!$A$1:$H$986,3,0)</f>
        <v>-5.2575112534008015E-5</v>
      </c>
      <c r="F817" s="24">
        <f>VLOOKUP($A817,'Helm-81'!$A$1:$H$697,3,0)</f>
        <v>-8.4111022630655821E-5</v>
      </c>
      <c r="G817" s="24">
        <f>VLOOKUP($A817,'Alianza-4'!$A$1:$H$1012,3,0)</f>
        <v>-1.3183236197399608E-5</v>
      </c>
      <c r="H817" s="24">
        <f>VLOOKUP($A817,'Serfinco-27'!$A$1:$H$1229,3,0)</f>
        <v>-1.0297066928166397E-4</v>
      </c>
      <c r="I817" s="24">
        <f>VLOOKUP($A817,'Correval-19677'!$A$1:$H$1070,3,0)</f>
        <v>-1.2732311619462124E-4</v>
      </c>
      <c r="J817" s="24">
        <f>VLOOKUP($A817,'Ultabursatil-392'!$A$1:$H$1545,3,0)</f>
        <v>-7.599475821987567E-5</v>
      </c>
      <c r="K817" s="24">
        <f>VLOOKUP($A817,'Corredores-5'!$A$1:$H$1257,3,0)</f>
        <v>-1.2521824358297743E-4</v>
      </c>
      <c r="L817" s="27">
        <f>VLOOKUP(A817,'Bancolombia-592'!$A$1:$H$677,3,0)</f>
        <v>-7.6756946518090341E-5</v>
      </c>
      <c r="M817" s="24">
        <f>VLOOKUP($A817,'ByR-2'!$A$1:$H$1035,3,0)</f>
        <v>-7.6918069332902508E-5</v>
      </c>
    </row>
    <row r="818" spans="1:13" s="25" customFormat="1" ht="12">
      <c r="A818" s="23">
        <v>41359</v>
      </c>
      <c r="B818" s="24">
        <f>VLOOKUP(A818,'Afin - 47'!$A$1:$H$695,3,0)</f>
        <v>-2.9389453646923029E-3</v>
      </c>
      <c r="C818" s="24">
        <f>VLOOKUP(A818,'Asesores vres-14'!$A$1:$H$1009,3,0)</f>
        <v>7.7644190580707043E-3</v>
      </c>
      <c r="D818" s="24">
        <f>VLOOKUP(A818,'Asesores Vres-57'!$A$1:$H$987,3,0)</f>
        <v>8.0240306710716563E-3</v>
      </c>
      <c r="E818" s="24">
        <f>VLOOKUP(A818,'Asesores Vres-58'!$A$1:$H$986,3,0)</f>
        <v>7.7016182963002486E-3</v>
      </c>
      <c r="F818" s="24">
        <f>VLOOKUP($A818,'Helm-81'!$A$1:$H$697,3,0)</f>
        <v>7.1467635986978591E-3</v>
      </c>
      <c r="G818" s="24">
        <f>VLOOKUP($A818,'Alianza-4'!$A$1:$H$1012,3,0)</f>
        <v>2.8103788863689497E-3</v>
      </c>
      <c r="H818" s="24">
        <f>VLOOKUP($A818,'Serfinco-27'!$A$1:$H$1229,3,0)</f>
        <v>6.1095426401046636E-3</v>
      </c>
      <c r="I818" s="24">
        <f>VLOOKUP($A818,'Correval-19677'!$A$1:$H$1070,3,0)</f>
        <v>7.036576749721914E-3</v>
      </c>
      <c r="J818" s="24">
        <f>VLOOKUP($A818,'Ultabursatil-392'!$A$1:$H$1545,3,0)</f>
        <v>4.4701666057824106E-3</v>
      </c>
      <c r="K818" s="24">
        <f>VLOOKUP($A818,'Corredores-5'!$A$1:$H$1257,3,0)</f>
        <v>6.1635648664117373E-3</v>
      </c>
      <c r="L818" s="27">
        <f>VLOOKUP(A818,'Bancolombia-592'!$A$1:$H$677,3,0)</f>
        <v>4.2569332295817504E-3</v>
      </c>
      <c r="M818" s="24">
        <f>VLOOKUP($A818,'ByR-2'!$A$1:$H$1035,3,0)</f>
        <v>4.6220459932762199E-3</v>
      </c>
    </row>
    <row r="819" spans="1:13" s="25" customFormat="1" ht="12">
      <c r="A819" s="23">
        <v>41360</v>
      </c>
      <c r="B819" s="24">
        <f>VLOOKUP(A819,'Afin - 47'!$A$1:$H$695,3,0)</f>
        <v>8.79040324043588E-3</v>
      </c>
      <c r="C819" s="24">
        <f>VLOOKUP(A819,'Asesores vres-14'!$A$1:$H$1009,3,0)</f>
        <v>2.7841745796386439E-3</v>
      </c>
      <c r="D819" s="24">
        <f>VLOOKUP(A819,'Asesores Vres-57'!$A$1:$H$987,3,0)</f>
        <v>1.4715673010170754E-3</v>
      </c>
      <c r="E819" s="24">
        <f>VLOOKUP(A819,'Asesores Vres-58'!$A$1:$H$986,3,0)</f>
        <v>4.2985256427399422E-4</v>
      </c>
      <c r="F819" s="24">
        <f>VLOOKUP($A819,'Helm-81'!$A$1:$H$697,3,0)</f>
        <v>-1.606669259705647E-3</v>
      </c>
      <c r="G819" s="24">
        <f>VLOOKUP($A819,'Alianza-4'!$A$1:$H$1012,3,0)</f>
        <v>4.0446637241680176E-3</v>
      </c>
      <c r="H819" s="24">
        <f>VLOOKUP($A819,'Serfinco-27'!$A$1:$H$1229,3,0)</f>
        <v>1.3920904877236173E-3</v>
      </c>
      <c r="I819" s="24">
        <f>VLOOKUP($A819,'Correval-19677'!$A$1:$H$1070,3,0)</f>
        <v>-2.4687511722405617E-4</v>
      </c>
      <c r="J819" s="24">
        <f>VLOOKUP($A819,'Ultabursatil-392'!$A$1:$H$1545,3,0)</f>
        <v>2.8461772895052675E-3</v>
      </c>
      <c r="K819" s="24">
        <f>VLOOKUP($A819,'Corredores-5'!$A$1:$H$1257,3,0)</f>
        <v>2.0244858438930517E-3</v>
      </c>
      <c r="L819" s="27">
        <f>VLOOKUP(A819,'Bancolombia-592'!$A$1:$H$677,3,0)</f>
        <v>2.8475839556292771E-4</v>
      </c>
      <c r="M819" s="24">
        <f>VLOOKUP($A819,'ByR-2'!$A$1:$H$1035,3,0)</f>
        <v>1.7018214135212462E-3</v>
      </c>
    </row>
    <row r="820" spans="1:13" s="25" customFormat="1" ht="12">
      <c r="A820" s="23">
        <v>41361</v>
      </c>
      <c r="B820" s="24">
        <f>VLOOKUP(A820,'Afin - 47'!$A$1:$H$695,3,0)</f>
        <v>1.8854046251457282E-3</v>
      </c>
      <c r="C820" s="24">
        <f>VLOOKUP(A820,'Asesores vres-14'!$A$1:$H$1009,3,0)</f>
        <v>-5.0742676241578925E-5</v>
      </c>
      <c r="D820" s="24">
        <f>VLOOKUP(A820,'Asesores Vres-57'!$A$1:$H$987,3,0)</f>
        <v>-5.6835292729800842E-5</v>
      </c>
      <c r="E820" s="24">
        <f>VLOOKUP(A820,'Asesores Vres-58'!$A$1:$H$986,3,0)</f>
        <v>-5.2534724397572738E-5</v>
      </c>
      <c r="F820" s="24">
        <f>VLOOKUP($A820,'Helm-81'!$A$1:$H$697,3,0)</f>
        <v>-8.4471543008815292E-5</v>
      </c>
      <c r="G820" s="24">
        <f>VLOOKUP($A820,'Alianza-4'!$A$1:$H$1012,3,0)</f>
        <v>-6.701489745563294E-5</v>
      </c>
      <c r="H820" s="24">
        <f>VLOOKUP($A820,'Serfinco-27'!$A$1:$H$1229,3,0)</f>
        <v>-1.0694872372829487E-4</v>
      </c>
      <c r="I820" s="24">
        <f>VLOOKUP($A820,'Correval-19677'!$A$1:$H$1070,3,0)</f>
        <v>-1.2977400529976649E-4</v>
      </c>
      <c r="J820" s="24">
        <f>VLOOKUP($A820,'Ultabursatil-392'!$A$1:$H$1545,3,0)</f>
        <v>-6.9610141013320818E-5</v>
      </c>
      <c r="K820" s="24">
        <f>VLOOKUP($A820,'Corredores-5'!$A$1:$H$1257,3,0)</f>
        <v>-1.2774096079043746E-4</v>
      </c>
      <c r="L820" s="27">
        <f>VLOOKUP(A820,'Bancolombia-592'!$A$1:$H$677,3,0)</f>
        <v>-7.7092071716538659E-5</v>
      </c>
      <c r="M820" s="24">
        <f>VLOOKUP($A820,'ByR-2'!$A$1:$H$1035,3,0)</f>
        <v>-8.0167764705382845E-5</v>
      </c>
    </row>
    <row r="821" spans="1:13" s="25" customFormat="1" ht="12">
      <c r="A821" s="23">
        <v>41362</v>
      </c>
      <c r="B821" s="24">
        <f>VLOOKUP(A821,'Afin - 47'!$A$1:$H$695,3,0)</f>
        <v>-1.0454001922523018E-4</v>
      </c>
      <c r="C821" s="24">
        <f>VLOOKUP(A821,'Asesores vres-14'!$A$1:$H$1009,3,0)</f>
        <v>-5.0742805154256618E-5</v>
      </c>
      <c r="D821" s="24">
        <f>VLOOKUP(A821,'Asesores Vres-57'!$A$1:$H$987,3,0)</f>
        <v>-5.683539460189604E-5</v>
      </c>
      <c r="E821" s="24">
        <f>VLOOKUP(A821,'Asesores Vres-58'!$A$1:$H$986,3,0)</f>
        <v>-5.2535008978208616E-5</v>
      </c>
      <c r="F821" s="24">
        <f>VLOOKUP($A821,'Helm-81'!$A$1:$H$697,3,0)</f>
        <v>-8.4468341476285364E-5</v>
      </c>
      <c r="G821" s="24">
        <f>VLOOKUP($A821,'Alianza-4'!$A$1:$H$1012,3,0)</f>
        <v>-6.701246644091492E-5</v>
      </c>
      <c r="H821" s="24">
        <f>VLOOKUP($A821,'Serfinco-27'!$A$1:$H$1229,3,0)</f>
        <v>-1.0289355933953619E-4</v>
      </c>
      <c r="I821" s="24">
        <f>VLOOKUP($A821,'Correval-19677'!$A$1:$H$1070,3,0)</f>
        <v>-1.2977968239764149E-4</v>
      </c>
      <c r="J821" s="24">
        <f>VLOOKUP($A821,'Ultabursatil-392'!$A$1:$H$1545,3,0)</f>
        <v>-7.0754788345003475E-5</v>
      </c>
      <c r="K821" s="24">
        <f>VLOOKUP($A821,'Corredores-5'!$A$1:$H$1257,3,0)</f>
        <v>-1.3094416009171994E-4</v>
      </c>
      <c r="L821" s="27">
        <f>VLOOKUP(A821,'Bancolombia-592'!$A$1:$H$677,3,0)</f>
        <v>-7.7091630776599367E-5</v>
      </c>
      <c r="M821" s="24">
        <f>VLOOKUP($A821,'ByR-2'!$A$1:$H$1035,3,0)</f>
        <v>-7.6219333834411703E-5</v>
      </c>
    </row>
    <row r="822" spans="1:13" s="25" customFormat="1" ht="12">
      <c r="A822" s="23">
        <v>41363</v>
      </c>
      <c r="B822" s="24">
        <f>VLOOKUP(A822,'Afin - 47'!$A$1:$H$695,3,0)</f>
        <v>-1.0453976359761203E-4</v>
      </c>
      <c r="C822" s="24">
        <f>VLOOKUP(A822,'Asesores vres-14'!$A$1:$H$1009,3,0)</f>
        <v>-5.0742933955892987E-5</v>
      </c>
      <c r="D822" s="24">
        <f>VLOOKUP(A822,'Asesores Vres-57'!$A$1:$H$987,3,0)</f>
        <v>-5.6835496307748941E-5</v>
      </c>
      <c r="E822" s="24">
        <f>VLOOKUP(A822,'Asesores Vres-58'!$A$1:$H$986,3,0)</f>
        <v>-5.2535198243594322E-5</v>
      </c>
      <c r="F822" s="24">
        <f>VLOOKUP($A822,'Helm-81'!$A$1:$H$697,3,0)</f>
        <v>-8.4465356947320685E-5</v>
      </c>
      <c r="G822" s="24">
        <f>VLOOKUP($A822,'Alianza-4'!$A$1:$H$1012,3,0)</f>
        <v>-6.7009937132685575E-5</v>
      </c>
      <c r="H822" s="24">
        <f>VLOOKUP($A822,'Serfinco-27'!$A$1:$H$1229,3,0)</f>
        <v>-1.0268056609203306E-4</v>
      </c>
      <c r="I822" s="24">
        <f>VLOOKUP($A822,'Correval-19677'!$A$1:$H$1070,3,0)</f>
        <v>-1.2978542122069514E-4</v>
      </c>
      <c r="J822" s="24">
        <f>VLOOKUP($A822,'Ultabursatil-392'!$A$1:$H$1545,3,0)</f>
        <v>-6.9599542607590379E-5</v>
      </c>
      <c r="K822" s="24">
        <f>VLOOKUP($A822,'Corredores-5'!$A$1:$H$1257,3,0)</f>
        <v>-1.3094112186124544E-4</v>
      </c>
      <c r="L822" s="27">
        <f>VLOOKUP(A822,'Bancolombia-592'!$A$1:$H$677,3,0)</f>
        <v>-7.709110635376775E-5</v>
      </c>
      <c r="M822" s="24">
        <f>VLOOKUP($A822,'ByR-2'!$A$1:$H$1035,3,0)</f>
        <v>-7.6011032004151405E-5</v>
      </c>
    </row>
    <row r="823" spans="1:13" s="25" customFormat="1" ht="12">
      <c r="A823" s="23">
        <v>41364</v>
      </c>
      <c r="B823" s="24">
        <f>VLOOKUP(A823,'Afin - 47'!$A$1:$H$695,3,0)</f>
        <v>-8.9578014878322101E-5</v>
      </c>
      <c r="C823" s="24">
        <f>VLOOKUP(A823,'Asesores vres-14'!$A$1:$H$1009,3,0)</f>
        <v>-5.0743141558787673E-5</v>
      </c>
      <c r="D823" s="24">
        <f>VLOOKUP(A823,'Asesores Vres-57'!$A$1:$H$987,3,0)</f>
        <v>-5.6835672345260149E-5</v>
      </c>
      <c r="E823" s="24">
        <f>VLOOKUP(A823,'Asesores Vres-58'!$A$1:$H$986,3,0)</f>
        <v>-5.2535482613903327E-5</v>
      </c>
      <c r="F823" s="24">
        <f>VLOOKUP($A823,'Helm-81'!$A$1:$H$697,3,0)</f>
        <v>-8.446207981085548E-5</v>
      </c>
      <c r="G823" s="24">
        <f>VLOOKUP($A823,'Alianza-4'!$A$1:$H$1012,3,0)</f>
        <v>-6.700740701480076E-5</v>
      </c>
      <c r="H823" s="24">
        <f>VLOOKUP($A823,'Serfinco-27'!$A$1:$H$1229,3,0)</f>
        <v>-1.0289339085868429E-4</v>
      </c>
      <c r="I823" s="24">
        <f>VLOOKUP($A823,'Correval-19677'!$A$1:$H$1070,3,0)</f>
        <v>-1.2979116009214855E-4</v>
      </c>
      <c r="J823" s="24">
        <f>VLOOKUP($A823,'Ultabursatil-392'!$A$1:$H$1545,3,0)</f>
        <v>-6.9594329059256892E-5</v>
      </c>
      <c r="K823" s="24">
        <f>VLOOKUP($A823,'Corredores-5'!$A$1:$H$1257,3,0)</f>
        <v>-1.3094873134111007E-4</v>
      </c>
      <c r="L823" s="27">
        <f>VLOOKUP(A823,'Bancolombia-592'!$A$1:$H$677,3,0)</f>
        <v>-9.0473160358119713E-5</v>
      </c>
      <c r="M823" s="24">
        <f>VLOOKUP($A823,'ByR-2'!$A$1:$H$1035,3,0)</f>
        <v>-7.6218351398636393E-5</v>
      </c>
    </row>
    <row r="824" spans="1:13" s="25" customFormat="1" ht="12">
      <c r="A824" s="23">
        <v>41365</v>
      </c>
      <c r="B824" s="24">
        <f>VLOOKUP(A824,'Afin - 47'!$A$1:$H$695,3,0)</f>
        <v>-4.9079318365681072E-3</v>
      </c>
      <c r="C824" s="24">
        <f>VLOOKUP(A824,'Asesores vres-14'!$A$1:$H$1009,3,0)</f>
        <v>-6.5732688519591249E-3</v>
      </c>
      <c r="D824" s="24">
        <f>VLOOKUP(A824,'Asesores Vres-57'!$A$1:$H$987,3,0)</f>
        <v>-5.7444759789708937E-3</v>
      </c>
      <c r="E824" s="24">
        <f>VLOOKUP(A824,'Asesores Vres-58'!$A$1:$H$986,3,0)</f>
        <v>-2.6890616363918558E-3</v>
      </c>
      <c r="F824" s="24">
        <f>VLOOKUP($A824,'Helm-81'!$A$1:$H$697,3,0)</f>
        <v>-1.0607988720910923E-2</v>
      </c>
      <c r="G824" s="24">
        <f>VLOOKUP($A824,'Alianza-4'!$A$1:$H$1012,3,0)</f>
        <v>-4.2907722273782993E-3</v>
      </c>
      <c r="H824" s="24">
        <f>VLOOKUP($A824,'Serfinco-27'!$A$1:$H$1229,3,0)</f>
        <v>-2.8096062994234293E-3</v>
      </c>
      <c r="I824" s="24">
        <f>VLOOKUP($A824,'Correval-19677'!$A$1:$H$1070,3,0)</f>
        <v>-3.3191575868764312E-3</v>
      </c>
      <c r="J824" s="24">
        <f>VLOOKUP($A824,'Ultabursatil-392'!$A$1:$H$1545,3,0)</f>
        <v>-3.8901530425064627E-3</v>
      </c>
      <c r="K824" s="24">
        <f>VLOOKUP($A824,'Corredores-5'!$A$1:$H$1257,3,0)</f>
        <v>-2.4925358071133117E-3</v>
      </c>
      <c r="L824" s="27">
        <f>VLOOKUP(A824,'Bancolombia-592'!$A$1:$H$677,3,0)</f>
        <v>-2.1490620450987925E-3</v>
      </c>
      <c r="M824" s="24">
        <f>VLOOKUP($A824,'ByR-2'!$A$1:$H$1035,3,0)</f>
        <v>-1.6027775297901875E-3</v>
      </c>
    </row>
    <row r="825" spans="1:13" s="25" customFormat="1" ht="12">
      <c r="A825" s="23">
        <v>41366</v>
      </c>
      <c r="B825" s="24">
        <f>VLOOKUP(A825,'Afin - 47'!$A$1:$H$695,3,0)</f>
        <v>-3.8807472601020683E-3</v>
      </c>
      <c r="C825" s="24">
        <f>VLOOKUP(A825,'Asesores vres-14'!$A$1:$H$1009,3,0)</f>
        <v>3.349800676531786E-4</v>
      </c>
      <c r="D825" s="24">
        <f>VLOOKUP(A825,'Asesores Vres-57'!$A$1:$H$987,3,0)</f>
        <v>9.1615610580884563E-4</v>
      </c>
      <c r="E825" s="24">
        <f>VLOOKUP(A825,'Asesores Vres-58'!$A$1:$H$986,3,0)</f>
        <v>1.2880292288725346E-3</v>
      </c>
      <c r="F825" s="24">
        <f>VLOOKUP($A825,'Helm-81'!$A$1:$H$697,3,0)</f>
        <v>-8.8561869647925211E-4</v>
      </c>
      <c r="G825" s="24">
        <f>VLOOKUP($A825,'Alianza-4'!$A$1:$H$1012,3,0)</f>
        <v>1.4155160717762782E-3</v>
      </c>
      <c r="H825" s="24">
        <f>VLOOKUP($A825,'Serfinco-27'!$A$1:$H$1229,3,0)</f>
        <v>-7.5322827327459966E-4</v>
      </c>
      <c r="I825" s="24">
        <f>VLOOKUP($A825,'Correval-19677'!$A$1:$H$1070,3,0)</f>
        <v>2.5853908146852432E-5</v>
      </c>
      <c r="J825" s="24">
        <f>VLOOKUP($A825,'Ultabursatil-392'!$A$1:$H$1545,3,0)</f>
        <v>-1.5138872417179512E-3</v>
      </c>
      <c r="K825" s="24">
        <f>VLOOKUP($A825,'Corredores-5'!$A$1:$H$1257,3,0)</f>
        <v>1.2918089919768049E-3</v>
      </c>
      <c r="L825" s="27">
        <f>VLOOKUP(A825,'Bancolombia-592'!$A$1:$H$677,3,0)</f>
        <v>-7.7352476398538921E-4</v>
      </c>
      <c r="M825" s="24">
        <f>VLOOKUP($A825,'ByR-2'!$A$1:$H$1035,3,0)</f>
        <v>-3.2041727261804064E-4</v>
      </c>
    </row>
    <row r="826" spans="1:13" s="25" customFormat="1" ht="12">
      <c r="A826" s="23">
        <v>41367</v>
      </c>
      <c r="B826" s="24">
        <f>VLOOKUP(A826,'Afin - 47'!$A$1:$H$695,3,0)</f>
        <v>-1.8518513616610277E-2</v>
      </c>
      <c r="C826" s="24">
        <f>VLOOKUP(A826,'Asesores vres-14'!$A$1:$H$1009,3,0)</f>
        <v>-2.1493631562459477E-2</v>
      </c>
      <c r="D826" s="24">
        <f>VLOOKUP(A826,'Asesores Vres-57'!$A$1:$H$987,3,0)</f>
        <v>-1.7993964684188977E-2</v>
      </c>
      <c r="E826" s="24">
        <f>VLOOKUP(A826,'Asesores Vres-58'!$A$1:$H$986,3,0)</f>
        <v>-1.2775789563346464E-2</v>
      </c>
      <c r="F826" s="24">
        <f>VLOOKUP($A826,'Helm-81'!$A$1:$H$697,3,0)</f>
        <v>-1.2699285492960769E-2</v>
      </c>
      <c r="G826" s="24">
        <f>VLOOKUP($A826,'Alianza-4'!$A$1:$H$1012,3,0)</f>
        <v>-1.1986567791568748E-2</v>
      </c>
      <c r="H826" s="24">
        <f>VLOOKUP($A826,'Serfinco-27'!$A$1:$H$1229,3,0)</f>
        <v>-1.5575451741622011E-2</v>
      </c>
      <c r="I826" s="24">
        <f>VLOOKUP($A826,'Correval-19677'!$A$1:$H$1070,3,0)</f>
        <v>-1.5517278866294225E-2</v>
      </c>
      <c r="J826" s="24">
        <f>VLOOKUP($A826,'Ultabursatil-392'!$A$1:$H$1545,3,0)</f>
        <v>-9.7124226274758266E-3</v>
      </c>
      <c r="K826" s="24">
        <f>VLOOKUP($A826,'Corredores-5'!$A$1:$H$1257,3,0)</f>
        <v>-1.205794817794449E-2</v>
      </c>
      <c r="L826" s="27">
        <f>VLOOKUP(A826,'Bancolombia-592'!$A$1:$H$677,3,0)</f>
        <v>-1.0943976691610976E-2</v>
      </c>
      <c r="M826" s="24">
        <f>VLOOKUP($A826,'ByR-2'!$A$1:$H$1035,3,0)</f>
        <v>-1.8841576222456538E-2</v>
      </c>
    </row>
    <row r="827" spans="1:13" s="25" customFormat="1" ht="12">
      <c r="A827" s="23">
        <v>41368</v>
      </c>
      <c r="B827" s="24">
        <f>VLOOKUP(A827,'Afin - 47'!$A$1:$H$695,3,0)</f>
        <v>4.5975785451399685E-3</v>
      </c>
      <c r="C827" s="24">
        <f>VLOOKUP(A827,'Asesores vres-14'!$A$1:$H$1009,3,0)</f>
        <v>6.9294730742902235E-3</v>
      </c>
      <c r="D827" s="24">
        <f>VLOOKUP(A827,'Asesores Vres-57'!$A$1:$H$987,3,0)</f>
        <v>6.8552586220910049E-3</v>
      </c>
      <c r="E827" s="24">
        <f>VLOOKUP(A827,'Asesores Vres-58'!$A$1:$H$986,3,0)</f>
        <v>6.4172074130450568E-3</v>
      </c>
      <c r="F827" s="24">
        <f>VLOOKUP($A827,'Helm-81'!$A$1:$H$697,3,0)</f>
        <v>6.0974708600471505E-3</v>
      </c>
      <c r="G827" s="24">
        <f>VLOOKUP($A827,'Alianza-4'!$A$1:$H$1012,3,0)</f>
        <v>4.2050446573822248E-3</v>
      </c>
      <c r="H827" s="24">
        <f>VLOOKUP($A827,'Serfinco-27'!$A$1:$H$1229,3,0)</f>
        <v>7.4320451266065932E-3</v>
      </c>
      <c r="I827" s="24">
        <f>VLOOKUP($A827,'Correval-19677'!$A$1:$H$1070,3,0)</f>
        <v>7.1807115295366491E-3</v>
      </c>
      <c r="J827" s="24">
        <f>VLOOKUP($A827,'Ultabursatil-392'!$A$1:$H$1545,3,0)</f>
        <v>3.616125462628246E-3</v>
      </c>
      <c r="K827" s="24">
        <f>VLOOKUP($A827,'Corredores-5'!$A$1:$H$1257,3,0)</f>
        <v>5.3309596106779194E-3</v>
      </c>
      <c r="L827" s="27">
        <f>VLOOKUP(A827,'Bancolombia-592'!$A$1:$H$677,3,0)</f>
        <v>5.1882880431182339E-3</v>
      </c>
      <c r="M827" s="24">
        <f>VLOOKUP($A827,'ByR-2'!$A$1:$H$1035,3,0)</f>
        <v>5.6534746436937133E-3</v>
      </c>
    </row>
    <row r="828" spans="1:13" s="25" customFormat="1" ht="12">
      <c r="A828" s="23">
        <v>41369</v>
      </c>
      <c r="B828" s="24">
        <f>VLOOKUP(A828,'Afin - 47'!$A$1:$H$695,3,0)</f>
        <v>9.8303233094887226E-4</v>
      </c>
      <c r="C828" s="24">
        <f>VLOOKUP(A828,'Asesores vres-14'!$A$1:$H$1009,3,0)</f>
        <v>-4.5400336870105983E-3</v>
      </c>
      <c r="D828" s="24">
        <f>VLOOKUP(A828,'Asesores Vres-57'!$A$1:$H$987,3,0)</f>
        <v>-9.9267883348082351E-4</v>
      </c>
      <c r="E828" s="24">
        <f>VLOOKUP(A828,'Asesores Vres-58'!$A$1:$H$986,3,0)</f>
        <v>1.0684933551188243E-3</v>
      </c>
      <c r="F828" s="24">
        <f>VLOOKUP($A828,'Helm-81'!$A$1:$H$697,3,0)</f>
        <v>1.1657038694474847E-2</v>
      </c>
      <c r="G828" s="24">
        <f>VLOOKUP($A828,'Alianza-4'!$A$1:$H$1012,3,0)</f>
        <v>-4.1770053472534702E-4</v>
      </c>
      <c r="H828" s="24">
        <f>VLOOKUP($A828,'Serfinco-27'!$A$1:$H$1229,3,0)</f>
        <v>-1.8052671831166546E-3</v>
      </c>
      <c r="I828" s="24">
        <f>VLOOKUP($A828,'Correval-19677'!$A$1:$H$1070,3,0)</f>
        <v>1.1177782966815561E-4</v>
      </c>
      <c r="J828" s="24">
        <f>VLOOKUP($A828,'Ultabursatil-392'!$A$1:$H$1545,3,0)</f>
        <v>-4.2905523068359518E-4</v>
      </c>
      <c r="K828" s="24">
        <f>VLOOKUP($A828,'Corredores-5'!$A$1:$H$1257,3,0)</f>
        <v>-2.482289579824467E-3</v>
      </c>
      <c r="L828" s="27">
        <f>VLOOKUP(A828,'Bancolombia-592'!$A$1:$H$677,3,0)</f>
        <v>-1.5962926323740559E-3</v>
      </c>
      <c r="M828" s="24">
        <f>VLOOKUP($A828,'ByR-2'!$A$1:$H$1035,3,0)</f>
        <v>-1.0274871982522759E-2</v>
      </c>
    </row>
    <row r="829" spans="1:13" s="25" customFormat="1" ht="12">
      <c r="A829" s="23">
        <v>41370</v>
      </c>
      <c r="B829" s="24">
        <f>VLOOKUP(A829,'Afin - 47'!$A$1:$H$695,3,0)</f>
        <v>-1.0607173117909318E-4</v>
      </c>
      <c r="C829" s="24">
        <f>VLOOKUP(A829,'Asesores vres-14'!$A$1:$H$1009,3,0)</f>
        <v>-4.7512948349208538E-5</v>
      </c>
      <c r="D829" s="24">
        <f>VLOOKUP(A829,'Asesores Vres-57'!$A$1:$H$987,3,0)</f>
        <v>-5.2839903698752834E-5</v>
      </c>
      <c r="E829" s="24">
        <f>VLOOKUP(A829,'Asesores Vres-58'!$A$1:$H$986,3,0)</f>
        <v>-4.7531612282024821E-5</v>
      </c>
      <c r="F829" s="24">
        <f>VLOOKUP($A829,'Helm-81'!$A$1:$H$697,3,0)</f>
        <v>-8.4679236449664976E-5</v>
      </c>
      <c r="G829" s="24">
        <f>VLOOKUP($A829,'Alianza-4'!$A$1:$H$1012,3,0)</f>
        <v>-8.098633461276622E-5</v>
      </c>
      <c r="H829" s="24">
        <f>VLOOKUP($A829,'Serfinco-27'!$A$1:$H$1229,3,0)</f>
        <v>-8.719739500269498E-5</v>
      </c>
      <c r="I829" s="24">
        <f>VLOOKUP($A829,'Correval-19677'!$A$1:$H$1070,3,0)</f>
        <v>-1.2673706195468363E-4</v>
      </c>
      <c r="J829" s="24">
        <f>VLOOKUP($A829,'Ultabursatil-392'!$A$1:$H$1545,3,0)</f>
        <v>-7.0162431837104145E-5</v>
      </c>
      <c r="K829" s="24">
        <f>VLOOKUP($A829,'Corredores-5'!$A$1:$H$1257,3,0)</f>
        <v>-1.1805418137415061E-4</v>
      </c>
      <c r="L829" s="27">
        <f>VLOOKUP(A829,'Bancolombia-592'!$A$1:$H$677,3,0)</f>
        <v>-8.1706949805949121E-5</v>
      </c>
      <c r="M829" s="24">
        <f>VLOOKUP($A829,'ByR-2'!$A$1:$H$1035,3,0)</f>
        <v>-5.9441955470737505E-5</v>
      </c>
    </row>
    <row r="830" spans="1:13" s="25" customFormat="1" ht="12">
      <c r="A830" s="23">
        <v>41371</v>
      </c>
      <c r="B830" s="24">
        <f>VLOOKUP(A830,'Afin - 47'!$A$1:$H$695,3,0)</f>
        <v>-1.0607154675145027E-4</v>
      </c>
      <c r="C830" s="24">
        <f>VLOOKUP(A830,'Asesores vres-14'!$A$1:$H$1009,3,0)</f>
        <v>-4.7512938796702867E-5</v>
      </c>
      <c r="D830" s="24">
        <f>VLOOKUP(A830,'Asesores Vres-57'!$A$1:$H$987,3,0)</f>
        <v>-5.2839815649789328E-5</v>
      </c>
      <c r="E830" s="24">
        <f>VLOOKUP(A830,'Asesores Vres-58'!$A$1:$H$986,3,0)</f>
        <v>-4.7531666420603552E-5</v>
      </c>
      <c r="F830" s="24">
        <f>VLOOKUP($A830,'Helm-81'!$A$1:$H$697,3,0)</f>
        <v>-8.4676144050320311E-5</v>
      </c>
      <c r="G830" s="24">
        <f>VLOOKUP($A830,'Alianza-4'!$A$1:$H$1012,3,0)</f>
        <v>-8.0986286395620706E-5</v>
      </c>
      <c r="H830" s="24">
        <f>VLOOKUP($A830,'Serfinco-27'!$A$1:$H$1229,3,0)</f>
        <v>-1.0400046972127471E-4</v>
      </c>
      <c r="I830" s="24">
        <f>VLOOKUP($A830,'Correval-19677'!$A$1:$H$1070,3,0)</f>
        <v>-1.2674219767022473E-4</v>
      </c>
      <c r="J830" s="24">
        <f>VLOOKUP($A830,'Ultabursatil-392'!$A$1:$H$1545,3,0)</f>
        <v>-7.0157778143874774E-5</v>
      </c>
      <c r="K830" s="24">
        <f>VLOOKUP($A830,'Corredores-5'!$A$1:$H$1257,3,0)</f>
        <v>-1.591161033015003E-4</v>
      </c>
      <c r="L830" s="27">
        <f>VLOOKUP(A830,'Bancolombia-592'!$A$1:$H$677,3,0)</f>
        <v>-8.500983440388515E-5</v>
      </c>
      <c r="M830" s="24">
        <f>VLOOKUP($A830,'ByR-2'!$A$1:$H$1035,3,0)</f>
        <v>-7.5928480352993515E-5</v>
      </c>
    </row>
    <row r="831" spans="1:13" s="25" customFormat="1" ht="12">
      <c r="A831" s="23">
        <v>41372</v>
      </c>
      <c r="B831" s="24">
        <f>VLOOKUP(A831,'Afin - 47'!$A$1:$H$695,3,0)</f>
        <v>-3.4307036634760309E-3</v>
      </c>
      <c r="C831" s="24">
        <f>VLOOKUP(A831,'Asesores vres-14'!$A$1:$H$1009,3,0)</f>
        <v>-5.774326666357868E-3</v>
      </c>
      <c r="D831" s="24">
        <f>VLOOKUP(A831,'Asesores Vres-57'!$A$1:$H$987,3,0)</f>
        <v>-6.5321215675072999E-3</v>
      </c>
      <c r="E831" s="24">
        <f>VLOOKUP(A831,'Asesores Vres-58'!$A$1:$H$986,3,0)</f>
        <v>-7.2092685784448888E-3</v>
      </c>
      <c r="F831" s="24">
        <f>VLOOKUP($A831,'Helm-81'!$A$1:$H$697,3,0)</f>
        <v>-1.3927754915322809E-2</v>
      </c>
      <c r="G831" s="24">
        <f>VLOOKUP($A831,'Alianza-4'!$A$1:$H$1012,3,0)</f>
        <v>-7.2071823958013322E-3</v>
      </c>
      <c r="H831" s="24">
        <f>VLOOKUP($A831,'Serfinco-27'!$A$1:$H$1229,3,0)</f>
        <v>-6.3577686650515474E-3</v>
      </c>
      <c r="I831" s="24">
        <f>VLOOKUP($A831,'Correval-19677'!$A$1:$H$1070,3,0)</f>
        <v>-7.8679577390151148E-3</v>
      </c>
      <c r="J831" s="24">
        <f>VLOOKUP($A831,'Ultabursatil-392'!$A$1:$H$1545,3,0)</f>
        <v>-7.9430651975105401E-3</v>
      </c>
      <c r="K831" s="24">
        <f>VLOOKUP($A831,'Corredores-5'!$A$1:$H$1257,3,0)</f>
        <v>-4.1697050002872816E-3</v>
      </c>
      <c r="L831" s="27">
        <f>VLOOKUP(A831,'Bancolombia-592'!$A$1:$H$677,3,0)</f>
        <v>-3.8452095219245514E-3</v>
      </c>
      <c r="M831" s="24">
        <f>VLOOKUP($A831,'ByR-2'!$A$1:$H$1035,3,0)</f>
        <v>-6.3727567228410355E-3</v>
      </c>
    </row>
    <row r="832" spans="1:13" s="25" customFormat="1" ht="12">
      <c r="A832" s="23">
        <v>41373</v>
      </c>
      <c r="B832" s="24">
        <f>VLOOKUP(A832,'Afin - 47'!$A$1:$H$695,3,0)</f>
        <v>8.8868975441325337E-3</v>
      </c>
      <c r="C832" s="24">
        <f>VLOOKUP(A832,'Asesores vres-14'!$A$1:$H$1009,3,0)</f>
        <v>3.9167593120994623E-3</v>
      </c>
      <c r="D832" s="24">
        <f>VLOOKUP(A832,'Asesores Vres-57'!$A$1:$H$987,3,0)</f>
        <v>-2.613536934704559E-3</v>
      </c>
      <c r="E832" s="24">
        <f>VLOOKUP(A832,'Asesores Vres-58'!$A$1:$H$986,3,0)</f>
        <v>-3.3018322790029195E-3</v>
      </c>
      <c r="F832" s="24">
        <f>VLOOKUP($A832,'Helm-81'!$A$1:$H$697,3,0)</f>
        <v>-4.5559669744021279E-2</v>
      </c>
      <c r="G832" s="24">
        <f>VLOOKUP($A832,'Alianza-4'!$A$1:$H$1012,3,0)</f>
        <v>-1.0612320946322971E-2</v>
      </c>
      <c r="H832" s="24">
        <f>VLOOKUP($A832,'Serfinco-27'!$A$1:$H$1229,3,0)</f>
        <v>1.6417825937407274E-3</v>
      </c>
      <c r="I832" s="24">
        <f>VLOOKUP($A832,'Correval-19677'!$A$1:$H$1070,3,0)</f>
        <v>-1.0488182083700661E-2</v>
      </c>
      <c r="J832" s="24">
        <f>VLOOKUP($A832,'Ultabursatil-392'!$A$1:$H$1545,3,0)</f>
        <v>5.9053050053640142E-4</v>
      </c>
      <c r="K832" s="24">
        <f>VLOOKUP($A832,'Corredores-5'!$A$1:$H$1257,3,0)</f>
        <v>7.110539087061175E-3</v>
      </c>
      <c r="L832" s="27">
        <f>VLOOKUP(A832,'Bancolombia-592'!$A$1:$H$677,3,0)</f>
        <v>4.8658442011528056E-3</v>
      </c>
      <c r="M832" s="24">
        <f>VLOOKUP($A832,'ByR-2'!$A$1:$H$1035,3,0)</f>
        <v>1.5743284930629878E-2</v>
      </c>
    </row>
    <row r="833" spans="1:13" s="25" customFormat="1" ht="12">
      <c r="A833" s="23">
        <v>41374</v>
      </c>
      <c r="B833" s="24">
        <f>VLOOKUP(A833,'Afin - 47'!$A$1:$H$695,3,0)</f>
        <v>-8.5344665529023273E-3</v>
      </c>
      <c r="C833" s="24">
        <f>VLOOKUP(A833,'Asesores vres-14'!$A$1:$H$1009,3,0)</f>
        <v>1.9790419183638034E-3</v>
      </c>
      <c r="D833" s="24">
        <f>VLOOKUP(A833,'Asesores Vres-57'!$A$1:$H$987,3,0)</f>
        <v>2.0878954881640586E-4</v>
      </c>
      <c r="E833" s="24">
        <f>VLOOKUP(A833,'Asesores Vres-58'!$A$1:$H$986,3,0)</f>
        <v>1.371945491050582E-3</v>
      </c>
      <c r="F833" s="24">
        <f>VLOOKUP($A833,'Helm-81'!$A$1:$H$697,3,0)</f>
        <v>-1.4942094556322064E-2</v>
      </c>
      <c r="G833" s="24">
        <f>VLOOKUP($A833,'Alianza-4'!$A$1:$H$1012,3,0)</f>
        <v>-3.9413587752117046E-3</v>
      </c>
      <c r="H833" s="24">
        <f>VLOOKUP($A833,'Serfinco-27'!$A$1:$H$1229,3,0)</f>
        <v>3.643382440485481E-4</v>
      </c>
      <c r="I833" s="24">
        <f>VLOOKUP($A833,'Correval-19677'!$A$1:$H$1070,3,0)</f>
        <v>-1.3350045538094092E-3</v>
      </c>
      <c r="J833" s="24">
        <f>VLOOKUP($A833,'Ultabursatil-392'!$A$1:$H$1545,3,0)</f>
        <v>3.4393311902313845E-4</v>
      </c>
      <c r="K833" s="24">
        <f>VLOOKUP($A833,'Corredores-5'!$A$1:$H$1257,3,0)</f>
        <v>1.0804576189515692E-3</v>
      </c>
      <c r="L833" s="27">
        <f>VLOOKUP(A833,'Bancolombia-592'!$A$1:$H$677,3,0)</f>
        <v>1.2235942339645369E-3</v>
      </c>
      <c r="M833" s="24">
        <f>VLOOKUP($A833,'ByR-2'!$A$1:$H$1035,3,0)</f>
        <v>5.6729711404995553E-3</v>
      </c>
    </row>
    <row r="834" spans="1:13" s="25" customFormat="1" ht="12">
      <c r="A834" s="23">
        <v>41375</v>
      </c>
      <c r="B834" s="24">
        <f>VLOOKUP(A834,'Afin - 47'!$A$1:$H$695,3,0)</f>
        <v>1.5506201580933491E-3</v>
      </c>
      <c r="C834" s="24">
        <f>VLOOKUP(A834,'Asesores vres-14'!$A$1:$H$1009,3,0)</f>
        <v>7.8263330398932567E-3</v>
      </c>
      <c r="D834" s="24">
        <f>VLOOKUP(A834,'Asesores Vres-57'!$A$1:$H$987,3,0)</f>
        <v>7.1407142134262821E-3</v>
      </c>
      <c r="E834" s="24">
        <f>VLOOKUP(A834,'Asesores Vres-58'!$A$1:$H$986,3,0)</f>
        <v>4.8788198415522458E-3</v>
      </c>
      <c r="F834" s="24">
        <f>VLOOKUP($A834,'Helm-81'!$A$1:$H$697,3,0)</f>
        <v>3.3748822784401078E-3</v>
      </c>
      <c r="G834" s="24">
        <f>VLOOKUP($A834,'Alianza-4'!$A$1:$H$1012,3,0)</f>
        <v>3.0530055184269655E-3</v>
      </c>
      <c r="H834" s="24">
        <f>VLOOKUP($A834,'Serfinco-27'!$A$1:$H$1229,3,0)</f>
        <v>4.8117272614563271E-3</v>
      </c>
      <c r="I834" s="24">
        <f>VLOOKUP($A834,'Correval-19677'!$A$1:$H$1070,3,0)</f>
        <v>5.2898627387178961E-3</v>
      </c>
      <c r="J834" s="24">
        <f>VLOOKUP($A834,'Ultabursatil-392'!$A$1:$H$1545,3,0)</f>
        <v>9.3385328449844271E-4</v>
      </c>
      <c r="K834" s="24">
        <f>VLOOKUP($A834,'Corredores-5'!$A$1:$H$1257,3,0)</f>
        <v>3.3434820518992163E-3</v>
      </c>
      <c r="L834" s="27">
        <f>VLOOKUP(A834,'Bancolombia-592'!$A$1:$H$677,3,0)</f>
        <v>2.0296671599303335E-3</v>
      </c>
      <c r="M834" s="24">
        <f>VLOOKUP($A834,'ByR-2'!$A$1:$H$1035,3,0)</f>
        <v>5.3708549812893367E-3</v>
      </c>
    </row>
    <row r="835" spans="1:13" s="25" customFormat="1" ht="12">
      <c r="A835" s="23">
        <v>41376</v>
      </c>
      <c r="B835" s="24">
        <f>VLOOKUP(A835,'Afin - 47'!$A$1:$H$695,3,0)</f>
        <v>-9.9870110418497481E-3</v>
      </c>
      <c r="C835" s="24">
        <f>VLOOKUP(A835,'Asesores vres-14'!$A$1:$H$1009,3,0)</f>
        <v>-1.2914690094984275E-2</v>
      </c>
      <c r="D835" s="24">
        <f>VLOOKUP(A835,'Asesores Vres-57'!$A$1:$H$987,3,0)</f>
        <v>-1.1896087612982836E-2</v>
      </c>
      <c r="E835" s="24">
        <f>VLOOKUP(A835,'Asesores Vres-58'!$A$1:$H$986,3,0)</f>
        <v>-9.6073080368070385E-3</v>
      </c>
      <c r="F835" s="24">
        <f>VLOOKUP($A835,'Helm-81'!$A$1:$H$697,3,0)</f>
        <v>-1.2578460192047442E-2</v>
      </c>
      <c r="G835" s="24">
        <f>VLOOKUP($A835,'Alianza-4'!$A$1:$H$1012,3,0)</f>
        <v>-1.9450762639218046E-2</v>
      </c>
      <c r="H835" s="24">
        <f>VLOOKUP($A835,'Serfinco-27'!$A$1:$H$1229,3,0)</f>
        <v>-8.6550488128124894E-3</v>
      </c>
      <c r="I835" s="24">
        <f>VLOOKUP($A835,'Correval-19677'!$A$1:$H$1070,3,0)</f>
        <v>-1.0870513367230578E-2</v>
      </c>
      <c r="J835" s="24">
        <f>VLOOKUP($A835,'Ultabursatil-392'!$A$1:$H$1545,3,0)</f>
        <v>-2.7677208514218397E-3</v>
      </c>
      <c r="K835" s="24">
        <f>VLOOKUP($A835,'Corredores-5'!$A$1:$H$1257,3,0)</f>
        <v>-6.5564276138016953E-3</v>
      </c>
      <c r="L835" s="27">
        <f>VLOOKUP(A835,'Bancolombia-592'!$A$1:$H$677,3,0)</f>
        <v>-7.970666450060138E-3</v>
      </c>
      <c r="M835" s="24">
        <f>VLOOKUP($A835,'ByR-2'!$A$1:$H$1035,3,0)</f>
        <v>-8.2061078798058226E-3</v>
      </c>
    </row>
    <row r="836" spans="1:13" s="25" customFormat="1" ht="12">
      <c r="A836" s="23">
        <v>41377</v>
      </c>
      <c r="B836" s="24">
        <f>VLOOKUP(A836,'Afin - 47'!$A$1:$H$695,3,0)</f>
        <v>-1.0654360673832313E-4</v>
      </c>
      <c r="C836" s="24">
        <f>VLOOKUP(A836,'Asesores vres-14'!$A$1:$H$1009,3,0)</f>
        <v>-4.9796140543771291E-5</v>
      </c>
      <c r="D836" s="24">
        <f>VLOOKUP(A836,'Asesores Vres-57'!$A$1:$H$987,3,0)</f>
        <v>-5.5562166756079696E-5</v>
      </c>
      <c r="E836" s="24">
        <f>VLOOKUP(A836,'Asesores Vres-58'!$A$1:$H$986,3,0)</f>
        <v>-5.1855459114654522E-5</v>
      </c>
      <c r="F836" s="24">
        <f>VLOOKUP($A836,'Helm-81'!$A$1:$H$697,3,0)</f>
        <v>-8.8685651401456493E-5</v>
      </c>
      <c r="G836" s="24">
        <f>VLOOKUP($A836,'Alianza-4'!$A$1:$H$1012,3,0)</f>
        <v>-3.2995561184577401E-3</v>
      </c>
      <c r="H836" s="24">
        <f>VLOOKUP($A836,'Serfinco-27'!$A$1:$H$1229,3,0)</f>
        <v>-1.0152003729407918E-4</v>
      </c>
      <c r="I836" s="24">
        <f>VLOOKUP($A836,'Correval-19677'!$A$1:$H$1070,3,0)</f>
        <v>-1.2784715185041868E-4</v>
      </c>
      <c r="J836" s="24">
        <f>VLOOKUP($A836,'Ultabursatil-392'!$A$1:$H$1545,3,0)</f>
        <v>-5.8581583740901605E-5</v>
      </c>
      <c r="K836" s="24">
        <f>VLOOKUP($A836,'Corredores-5'!$A$1:$H$1257,3,0)</f>
        <v>-1.3573868006521651E-4</v>
      </c>
      <c r="L836" s="27">
        <f>VLOOKUP(A836,'Bancolombia-592'!$A$1:$H$677,3,0)</f>
        <v>-5.514652602738329E-5</v>
      </c>
      <c r="M836" s="24">
        <f>VLOOKUP($A836,'ByR-2'!$A$1:$H$1035,3,0)</f>
        <v>-7.8312153616089892E-5</v>
      </c>
    </row>
    <row r="837" spans="1:13" s="25" customFormat="1" ht="12">
      <c r="A837" s="23">
        <v>41378</v>
      </c>
      <c r="B837" s="24">
        <f>VLOOKUP(A837,'Afin - 47'!$A$1:$H$695,3,0)</f>
        <v>-1.0654338620075593E-4</v>
      </c>
      <c r="C837" s="24">
        <f>VLOOKUP(A837,'Asesores vres-14'!$A$1:$H$1009,3,0)</f>
        <v>-4.9796259959462196E-5</v>
      </c>
      <c r="D837" s="24">
        <f>VLOOKUP(A837,'Asesores Vres-57'!$A$1:$H$987,3,0)</f>
        <v>-5.5562256591235754E-5</v>
      </c>
      <c r="E837" s="24">
        <f>VLOOKUP(A837,'Asesores Vres-58'!$A$1:$H$986,3,0)</f>
        <v>-5.1855717326772143E-5</v>
      </c>
      <c r="F837" s="24">
        <f>VLOOKUP($A837,'Helm-81'!$A$1:$H$697,3,0)</f>
        <v>-8.8683538611244721E-5</v>
      </c>
      <c r="G837" s="24">
        <f>VLOOKUP($A837,'Alianza-4'!$A$1:$H$1012,3,0)</f>
        <v>-8.0986317146845339E-5</v>
      </c>
      <c r="H837" s="24">
        <f>VLOOKUP($A837,'Serfinco-27'!$A$1:$H$1229,3,0)</f>
        <v>-9.7437992210813357E-5</v>
      </c>
      <c r="I837" s="24">
        <f>VLOOKUP($A837,'Correval-19677'!$A$1:$H$1070,3,0)</f>
        <v>-1.2785254216519929E-4</v>
      </c>
      <c r="J837" s="24">
        <f>VLOOKUP($A837,'Ultabursatil-392'!$A$1:$H$1545,3,0)</f>
        <v>-5.8574307588484514E-5</v>
      </c>
      <c r="K837" s="24">
        <f>VLOOKUP($A837,'Corredores-5'!$A$1:$H$1257,3,0)</f>
        <v>-1.2976836548666372E-4</v>
      </c>
      <c r="L837" s="27">
        <f>VLOOKUP(A837,'Bancolombia-592'!$A$1:$H$677,3,0)</f>
        <v>-5.5288471889424986E-5</v>
      </c>
      <c r="M837" s="24">
        <f>VLOOKUP($A837,'ByR-2'!$A$1:$H$1035,3,0)</f>
        <v>-7.4411400909423758E-5</v>
      </c>
    </row>
    <row r="838" spans="1:13" s="25" customFormat="1" ht="12">
      <c r="A838" s="23">
        <v>41379</v>
      </c>
      <c r="B838" s="24">
        <f>VLOOKUP(A838,'Afin - 47'!$A$1:$H$695,3,0)</f>
        <v>-2.8874209378511397E-2</v>
      </c>
      <c r="C838" s="24">
        <f>VLOOKUP(A838,'Asesores vres-14'!$A$1:$H$1009,3,0)</f>
        <v>-3.1430910033036101E-2</v>
      </c>
      <c r="D838" s="24">
        <f>VLOOKUP(A838,'Asesores Vres-57'!$A$1:$H$987,3,0)</f>
        <v>-3.1978303080220566E-2</v>
      </c>
      <c r="E838" s="24">
        <f>VLOOKUP(A838,'Asesores Vres-58'!$A$1:$H$986,3,0)</f>
        <v>-2.976327586617241E-2</v>
      </c>
      <c r="F838" s="24">
        <f>VLOOKUP($A838,'Helm-81'!$A$1:$H$697,3,0)</f>
        <v>1.4084389256961354E-2</v>
      </c>
      <c r="G838" s="24">
        <f>VLOOKUP($A838,'Alianza-4'!$A$1:$H$1012,3,0)</f>
        <v>-3.5310705985567528E-2</v>
      </c>
      <c r="H838" s="24">
        <f>VLOOKUP($A838,'Serfinco-27'!$A$1:$H$1229,3,0)</f>
        <v>-1.5148799649249459E-2</v>
      </c>
      <c r="I838" s="24">
        <f>VLOOKUP($A838,'Correval-19677'!$A$1:$H$1070,3,0)</f>
        <v>-1.2911018549851131E-2</v>
      </c>
      <c r="J838" s="24">
        <f>VLOOKUP($A838,'Ultabursatil-392'!$A$1:$H$1545,3,0)</f>
        <v>-1.2922172219276783E-2</v>
      </c>
      <c r="K838" s="24">
        <f>VLOOKUP($A838,'Corredores-5'!$A$1:$H$1257,3,0)</f>
        <v>-2.2679947782196161E-2</v>
      </c>
      <c r="L838" s="27">
        <f>VLOOKUP(A838,'Bancolombia-592'!$A$1:$H$677,3,0)</f>
        <v>-2.1322880584610602E-2</v>
      </c>
      <c r="M838" s="24">
        <f>VLOOKUP($A838,'ByR-2'!$A$1:$H$1035,3,0)</f>
        <v>-1.9250799052491874E-2</v>
      </c>
    </row>
    <row r="839" spans="1:13" s="25" customFormat="1" ht="12">
      <c r="A839" s="23">
        <v>41380</v>
      </c>
      <c r="B839" s="24">
        <f>VLOOKUP(A839,'Afin - 47'!$A$1:$H$695,3,0)</f>
        <v>3.7820576773293173E-3</v>
      </c>
      <c r="C839" s="24">
        <f>VLOOKUP(A839,'Asesores vres-14'!$A$1:$H$1009,3,0)</f>
        <v>2.5736895112729356E-2</v>
      </c>
      <c r="D839" s="24">
        <f>VLOOKUP(A839,'Asesores Vres-57'!$A$1:$H$987,3,0)</f>
        <v>2.9733042338204625E-2</v>
      </c>
      <c r="E839" s="24">
        <f>VLOOKUP(A839,'Asesores Vres-58'!$A$1:$H$986,3,0)</f>
        <v>2.4622369903458906E-2</v>
      </c>
      <c r="F839" s="24">
        <f>VLOOKUP($A839,'Helm-81'!$A$1:$H$697,3,0)</f>
        <v>1.7664191540589971E-2</v>
      </c>
      <c r="G839" s="24">
        <f>VLOOKUP($A839,'Alianza-4'!$A$1:$H$1012,3,0)</f>
        <v>3.9831541832767735E-2</v>
      </c>
      <c r="H839" s="24">
        <f>VLOOKUP($A839,'Serfinco-27'!$A$1:$H$1229,3,0)</f>
        <v>4.0666630847264063E-3</v>
      </c>
      <c r="I839" s="24">
        <f>VLOOKUP($A839,'Correval-19677'!$A$1:$H$1070,3,0)</f>
        <v>1.4061699169048078E-2</v>
      </c>
      <c r="J839" s="24">
        <f>VLOOKUP($A839,'Ultabursatil-392'!$A$1:$H$1545,3,0)</f>
        <v>4.2536506662572728E-3</v>
      </c>
      <c r="K839" s="24">
        <f>VLOOKUP($A839,'Corredores-5'!$A$1:$H$1257,3,0)</f>
        <v>1.9467853961127441E-3</v>
      </c>
      <c r="L839" s="27">
        <f>VLOOKUP(A839,'Bancolombia-592'!$A$1:$H$677,3,0)</f>
        <v>8.1685626991146801E-3</v>
      </c>
      <c r="M839" s="24">
        <f>VLOOKUP($A839,'ByR-2'!$A$1:$H$1035,3,0)</f>
        <v>9.9769610838436567E-4</v>
      </c>
    </row>
    <row r="840" spans="1:13" s="25" customFormat="1" ht="12">
      <c r="A840" s="23">
        <v>41381</v>
      </c>
      <c r="B840" s="24">
        <f>VLOOKUP(A840,'Afin - 47'!$A$1:$H$695,3,0)</f>
        <v>2.8230488341717363E-3</v>
      </c>
      <c r="C840" s="24">
        <f>VLOOKUP(A840,'Asesores vres-14'!$A$1:$H$1009,3,0)</f>
        <v>-6.7986331370248907E-3</v>
      </c>
      <c r="D840" s="24">
        <f>VLOOKUP(A840,'Asesores Vres-57'!$A$1:$H$987,3,0)</f>
        <v>-5.189815520712176E-3</v>
      </c>
      <c r="E840" s="24">
        <f>VLOOKUP(A840,'Asesores Vres-58'!$A$1:$H$986,3,0)</f>
        <v>-3.2864776811475961E-3</v>
      </c>
      <c r="F840" s="24">
        <f>VLOOKUP($A840,'Helm-81'!$A$1:$H$697,3,0)</f>
        <v>-9.6724551229678945E-3</v>
      </c>
      <c r="G840" s="24">
        <f>VLOOKUP($A840,'Alianza-4'!$A$1:$H$1012,3,0)</f>
        <v>-6.9490608725502178E-3</v>
      </c>
      <c r="H840" s="24">
        <f>VLOOKUP($A840,'Serfinco-27'!$A$1:$H$1229,3,0)</f>
        <v>-3.1205748297401512E-3</v>
      </c>
      <c r="I840" s="24">
        <f>VLOOKUP($A840,'Correval-19677'!$A$1:$H$1070,3,0)</f>
        <v>-5.7949438686798055E-3</v>
      </c>
      <c r="J840" s="24">
        <f>VLOOKUP($A840,'Ultabursatil-392'!$A$1:$H$1545,3,0)</f>
        <v>-2.500554104171123E-3</v>
      </c>
      <c r="K840" s="24">
        <f>VLOOKUP($A840,'Corredores-5'!$A$1:$H$1257,3,0)</f>
        <v>4.0457729191086438E-3</v>
      </c>
      <c r="L840" s="27">
        <f>VLOOKUP(A840,'Bancolombia-592'!$A$1:$H$677,3,0)</f>
        <v>-3.9453210726882165E-3</v>
      </c>
      <c r="M840" s="24">
        <f>VLOOKUP($A840,'ByR-2'!$A$1:$H$1035,3,0)</f>
        <v>-2.9916301417190769E-3</v>
      </c>
    </row>
    <row r="841" spans="1:13" s="25" customFormat="1" ht="12">
      <c r="A841" s="23">
        <v>41382</v>
      </c>
      <c r="B841" s="24">
        <f>VLOOKUP(A841,'Afin - 47'!$A$1:$H$695,3,0)</f>
        <v>9.5975787294701664E-4</v>
      </c>
      <c r="C841" s="24">
        <f>VLOOKUP(A841,'Asesores vres-14'!$A$1:$H$1009,3,0)</f>
        <v>-1.0372695744716579E-3</v>
      </c>
      <c r="D841" s="24">
        <f>VLOOKUP(A841,'Asesores Vres-57'!$A$1:$H$987,3,0)</f>
        <v>-6.4777936979064582E-4</v>
      </c>
      <c r="E841" s="24">
        <f>VLOOKUP(A841,'Asesores Vres-58'!$A$1:$H$986,3,0)</f>
        <v>2.0130842221459866E-3</v>
      </c>
      <c r="F841" s="24">
        <f>VLOOKUP($A841,'Helm-81'!$A$1:$H$697,3,0)</f>
        <v>-1.5792589748846728E-3</v>
      </c>
      <c r="G841" s="24">
        <f>VLOOKUP($A841,'Alianza-4'!$A$1:$H$1012,3,0)</f>
        <v>2.4733980153958256E-3</v>
      </c>
      <c r="H841" s="24">
        <f>VLOOKUP($A841,'Serfinco-27'!$A$1:$H$1229,3,0)</f>
        <v>2.1341710152389488E-3</v>
      </c>
      <c r="I841" s="24">
        <f>VLOOKUP($A841,'Correval-19677'!$A$1:$H$1070,3,0)</f>
        <v>-1.2657567591644928E-3</v>
      </c>
      <c r="J841" s="24">
        <f>VLOOKUP($A841,'Ultabursatil-392'!$A$1:$H$1545,3,0)</f>
        <v>3.8706312395504908E-3</v>
      </c>
      <c r="K841" s="24">
        <f>VLOOKUP($A841,'Corredores-5'!$A$1:$H$1257,3,0)</f>
        <v>-8.5597415660930941E-4</v>
      </c>
      <c r="L841" s="27">
        <f>VLOOKUP(A841,'Bancolombia-592'!$A$1:$H$677,3,0)</f>
        <v>2.9899524093078183E-3</v>
      </c>
      <c r="M841" s="24">
        <f>VLOOKUP($A841,'ByR-2'!$A$1:$H$1035,3,0)</f>
        <v>1.6449297816793274E-3</v>
      </c>
    </row>
    <row r="842" spans="1:13" s="25" customFormat="1" ht="12">
      <c r="A842" s="23">
        <v>41383</v>
      </c>
      <c r="B842" s="24">
        <f>VLOOKUP(A842,'Afin - 47'!$A$1:$H$695,3,0)</f>
        <v>3.1474919652429737E-3</v>
      </c>
      <c r="C842" s="24">
        <f>VLOOKUP(A842,'Asesores vres-14'!$A$1:$H$1009,3,0)</f>
        <v>2.8371350453142755E-3</v>
      </c>
      <c r="D842" s="24">
        <f>VLOOKUP(A842,'Asesores Vres-57'!$A$1:$H$987,3,0)</f>
        <v>3.3601090687206642E-3</v>
      </c>
      <c r="E842" s="24">
        <f>VLOOKUP(A842,'Asesores Vres-58'!$A$1:$H$986,3,0)</f>
        <v>1.7076259595904598E-3</v>
      </c>
      <c r="F842" s="24">
        <f>VLOOKUP($A842,'Helm-81'!$A$1:$H$697,3,0)</f>
        <v>5.3078349275450494E-3</v>
      </c>
      <c r="G842" s="24">
        <f>VLOOKUP($A842,'Alianza-4'!$A$1:$H$1012,3,0)</f>
        <v>4.6832889833567648E-3</v>
      </c>
      <c r="H842" s="24">
        <f>VLOOKUP($A842,'Serfinco-27'!$A$1:$H$1229,3,0)</f>
        <v>4.6173421018624351E-3</v>
      </c>
      <c r="I842" s="24">
        <f>VLOOKUP($A842,'Correval-19677'!$A$1:$H$1070,3,0)</f>
        <v>2.2802533285433287E-3</v>
      </c>
      <c r="J842" s="24">
        <f>VLOOKUP($A842,'Ultabursatil-392'!$A$1:$H$1545,3,0)</f>
        <v>1.9391341412335942E-3</v>
      </c>
      <c r="K842" s="24">
        <f>VLOOKUP($A842,'Corredores-5'!$A$1:$H$1257,3,0)</f>
        <v>3.7294288796646162E-3</v>
      </c>
      <c r="L842" s="27">
        <f>VLOOKUP(A842,'Bancolombia-592'!$A$1:$H$677,3,0)</f>
        <v>6.1192415690716122E-4</v>
      </c>
      <c r="M842" s="24">
        <f>VLOOKUP($A842,'ByR-2'!$A$1:$H$1035,3,0)</f>
        <v>6.6837059475542652E-5</v>
      </c>
    </row>
    <row r="843" spans="1:13" s="25" customFormat="1" ht="12">
      <c r="A843" s="23">
        <v>41384</v>
      </c>
      <c r="B843" s="24">
        <f>VLOOKUP(A843,'Afin - 47'!$A$1:$H$695,3,0)</f>
        <v>-1.0602788465072653E-4</v>
      </c>
      <c r="C843" s="24">
        <f>VLOOKUP(A843,'Asesores vres-14'!$A$1:$H$1009,3,0)</f>
        <v>-4.982271597494298E-5</v>
      </c>
      <c r="D843" s="24">
        <f>VLOOKUP(A843,'Asesores Vres-57'!$A$1:$H$987,3,0)</f>
        <v>-5.546635647906867E-5</v>
      </c>
      <c r="E843" s="24">
        <f>VLOOKUP(A843,'Asesores Vres-58'!$A$1:$H$986,3,0)</f>
        <v>-5.151843309565674E-5</v>
      </c>
      <c r="F843" s="24">
        <f>VLOOKUP($A843,'Helm-81'!$A$1:$H$697,3,0)</f>
        <v>-4.0606933780244294E-5</v>
      </c>
      <c r="G843" s="24">
        <f>VLOOKUP($A843,'Alianza-4'!$A$1:$H$1012,3,0)</f>
        <v>-6.1031807491615801E-5</v>
      </c>
      <c r="H843" s="24">
        <f>VLOOKUP($A843,'Serfinco-27'!$A$1:$H$1229,3,0)</f>
        <v>-2.0888407948285116E-4</v>
      </c>
      <c r="I843" s="24">
        <f>VLOOKUP($A843,'Correval-19677'!$A$1:$H$1070,3,0)</f>
        <v>-1.2498317146220078E-4</v>
      </c>
      <c r="J843" s="24">
        <f>VLOOKUP($A843,'Ultabursatil-392'!$A$1:$H$1545,3,0)</f>
        <v>-6.0548267592449539E-5</v>
      </c>
      <c r="K843" s="24">
        <f>VLOOKUP($A843,'Corredores-5'!$A$1:$H$1257,3,0)</f>
        <v>-4.7798863913514699E-5</v>
      </c>
      <c r="L843" s="27">
        <f>VLOOKUP(A843,'Bancolombia-592'!$A$1:$H$677,3,0)</f>
        <v>-5.3363849594025601E-5</v>
      </c>
      <c r="M843" s="24">
        <f>VLOOKUP($A843,'ByR-2'!$A$1:$H$1035,3,0)</f>
        <v>-1.8697330970398091E-4</v>
      </c>
    </row>
    <row r="844" spans="1:13" s="25" customFormat="1" ht="12">
      <c r="A844" s="23">
        <v>41385</v>
      </c>
      <c r="B844" s="24">
        <f>VLOOKUP(A844,'Afin - 47'!$A$1:$H$695,3,0)</f>
        <v>-1.0602733464330564E-4</v>
      </c>
      <c r="C844" s="24">
        <f>VLOOKUP(A844,'Asesores vres-14'!$A$1:$H$1009,3,0)</f>
        <v>-4.9822810378535122E-5</v>
      </c>
      <c r="D844" s="24">
        <f>VLOOKUP(A844,'Asesores Vres-57'!$A$1:$H$987,3,0)</f>
        <v>-5.5466340906114434E-5</v>
      </c>
      <c r="E844" s="24">
        <f>VLOOKUP(A844,'Asesores Vres-58'!$A$1:$H$986,3,0)</f>
        <v>-5.1518642889414559E-5</v>
      </c>
      <c r="F844" s="24">
        <f>VLOOKUP($A844,'Helm-81'!$A$1:$H$697,3,0)</f>
        <v>-4.0597608739850639E-5</v>
      </c>
      <c r="G844" s="24">
        <f>VLOOKUP($A844,'Alianza-4'!$A$1:$H$1012,3,0)</f>
        <v>-6.102835684598945E-5</v>
      </c>
      <c r="H844" s="24">
        <f>VLOOKUP($A844,'Serfinco-27'!$A$1:$H$1229,3,0)</f>
        <v>-9.852157570405054E-5</v>
      </c>
      <c r="I844" s="24">
        <f>VLOOKUP($A844,'Correval-19677'!$A$1:$H$1070,3,0)</f>
        <v>-1.2498759968106174E-4</v>
      </c>
      <c r="J844" s="24">
        <f>VLOOKUP($A844,'Ultabursatil-392'!$A$1:$H$1545,3,0)</f>
        <v>-6.0540290331330842E-5</v>
      </c>
      <c r="K844" s="24">
        <f>VLOOKUP($A844,'Corredores-5'!$A$1:$H$1257,3,0)</f>
        <v>-1.2562428318194877E-4</v>
      </c>
      <c r="L844" s="27">
        <f>VLOOKUP(A844,'Bancolombia-592'!$A$1:$H$677,3,0)</f>
        <v>-5.6540901969996743E-5</v>
      </c>
      <c r="M844" s="24">
        <f>VLOOKUP($A844,'ByR-2'!$A$1:$H$1035,3,0)</f>
        <v>-7.4145245449286888E-5</v>
      </c>
    </row>
    <row r="845" spans="1:13" s="25" customFormat="1" ht="12">
      <c r="A845" s="23">
        <v>41386</v>
      </c>
      <c r="B845" s="24">
        <f>VLOOKUP(A845,'Afin - 47'!$A$1:$H$695,3,0)</f>
        <v>2.1133636848559472E-3</v>
      </c>
      <c r="C845" s="24">
        <f>VLOOKUP(A845,'Asesores vres-14'!$A$1:$H$1009,3,0)</f>
        <v>5.256060582329249E-3</v>
      </c>
      <c r="D845" s="24">
        <f>VLOOKUP(A845,'Asesores Vres-57'!$A$1:$H$987,3,0)</f>
        <v>4.3739043523385625E-3</v>
      </c>
      <c r="E845" s="24">
        <f>VLOOKUP(A845,'Asesores Vres-58'!$A$1:$H$986,3,0)</f>
        <v>4.1121020994491228E-3</v>
      </c>
      <c r="F845" s="24">
        <f>VLOOKUP($A845,'Helm-81'!$A$1:$H$697,3,0)</f>
        <v>2.2443098550715564E-3</v>
      </c>
      <c r="G845" s="24">
        <f>VLOOKUP($A845,'Alianza-4'!$A$1:$H$1012,3,0)</f>
        <v>5.0120190884665296E-3</v>
      </c>
      <c r="H845" s="24">
        <f>VLOOKUP($A845,'Serfinco-27'!$A$1:$H$1229,3,0)</f>
        <v>3.3790819172354295E-3</v>
      </c>
      <c r="I845" s="24">
        <f>VLOOKUP($A845,'Correval-19677'!$A$1:$H$1070,3,0)</f>
        <v>4.9252000123979588E-3</v>
      </c>
      <c r="J845" s="24">
        <f>VLOOKUP($A845,'Ultabursatil-392'!$A$1:$H$1545,3,0)</f>
        <v>2.4638795300865042E-3</v>
      </c>
      <c r="K845" s="24">
        <f>VLOOKUP($A845,'Corredores-5'!$A$1:$H$1257,3,0)</f>
        <v>2.2288314951109897E-3</v>
      </c>
      <c r="L845" s="27">
        <f>VLOOKUP(A845,'Bancolombia-592'!$A$1:$H$677,3,0)</f>
        <v>3.4270791522783991E-3</v>
      </c>
      <c r="M845" s="24">
        <f>VLOOKUP($A845,'ByR-2'!$A$1:$H$1035,3,0)</f>
        <v>1.5321421325321626E-3</v>
      </c>
    </row>
    <row r="846" spans="1:13" s="25" customFormat="1" ht="12">
      <c r="A846" s="23">
        <v>41387</v>
      </c>
      <c r="B846" s="24">
        <f>VLOOKUP(A846,'Afin - 47'!$A$1:$H$695,3,0)</f>
        <v>-3.8531003574058735E-3</v>
      </c>
      <c r="C846" s="24">
        <f>VLOOKUP(A846,'Asesores vres-14'!$A$1:$H$1009,3,0)</f>
        <v>8.6442136575173661E-4</v>
      </c>
      <c r="D846" s="24">
        <f>VLOOKUP(A846,'Asesores Vres-57'!$A$1:$H$987,3,0)</f>
        <v>8.4674522840597814E-4</v>
      </c>
      <c r="E846" s="24">
        <f>VLOOKUP(A846,'Asesores Vres-58'!$A$1:$H$986,3,0)</f>
        <v>-1.4166370932525786E-4</v>
      </c>
      <c r="F846" s="24">
        <f>VLOOKUP($A846,'Helm-81'!$A$1:$H$697,3,0)</f>
        <v>2.0113704032392837E-3</v>
      </c>
      <c r="G846" s="24">
        <f>VLOOKUP($A846,'Alianza-4'!$A$1:$H$1012,3,0)</f>
        <v>-1.5165611424539946E-3</v>
      </c>
      <c r="H846" s="24">
        <f>VLOOKUP($A846,'Serfinco-27'!$A$1:$H$1229,3,0)</f>
        <v>-2.593432944955454E-4</v>
      </c>
      <c r="I846" s="24">
        <f>VLOOKUP($A846,'Correval-19677'!$A$1:$H$1070,3,0)</f>
        <v>4.9673273994971321E-4</v>
      </c>
      <c r="J846" s="24">
        <f>VLOOKUP($A846,'Ultabursatil-392'!$A$1:$H$1545,3,0)</f>
        <v>-1.0806173496184254E-3</v>
      </c>
      <c r="K846" s="24">
        <f>VLOOKUP($A846,'Corredores-5'!$A$1:$H$1257,3,0)</f>
        <v>2.5030436823692725E-4</v>
      </c>
      <c r="L846" s="27">
        <f>VLOOKUP(A846,'Bancolombia-592'!$A$1:$H$677,3,0)</f>
        <v>-8.5557290608680492E-5</v>
      </c>
      <c r="M846" s="24">
        <f>VLOOKUP($A846,'ByR-2'!$A$1:$H$1035,3,0)</f>
        <v>1.2611587276987486E-3</v>
      </c>
    </row>
    <row r="847" spans="1:13" s="25" customFormat="1" ht="12">
      <c r="A847" s="23">
        <v>41388</v>
      </c>
      <c r="B847" s="24">
        <f>VLOOKUP(A847,'Afin - 47'!$A$1:$H$695,3,0)</f>
        <v>1.4288666687432864E-3</v>
      </c>
      <c r="C847" s="24">
        <f>VLOOKUP(A847,'Asesores vres-14'!$A$1:$H$1009,3,0)</f>
        <v>4.2082263583177824E-3</v>
      </c>
      <c r="D847" s="24">
        <f>VLOOKUP(A847,'Asesores Vres-57'!$A$1:$H$987,3,0)</f>
        <v>2.8243734089035207E-3</v>
      </c>
      <c r="E847" s="24">
        <f>VLOOKUP(A847,'Asesores Vres-58'!$A$1:$H$986,3,0)</f>
        <v>1.2887362830419119E-3</v>
      </c>
      <c r="F847" s="24">
        <f>VLOOKUP($A847,'Helm-81'!$A$1:$H$697,3,0)</f>
        <v>5.5732616444252418E-3</v>
      </c>
      <c r="G847" s="24">
        <f>VLOOKUP($A847,'Alianza-4'!$A$1:$H$1012,3,0)</f>
        <v>2.6271880866437693E-3</v>
      </c>
      <c r="H847" s="24">
        <f>VLOOKUP($A847,'Serfinco-27'!$A$1:$H$1229,3,0)</f>
        <v>2.9631147461554232E-3</v>
      </c>
      <c r="I847" s="24">
        <f>VLOOKUP($A847,'Correval-19677'!$A$1:$H$1070,3,0)</f>
        <v>-4.8726232225406327E-6</v>
      </c>
      <c r="J847" s="24">
        <f>VLOOKUP($A847,'Ultabursatil-392'!$A$1:$H$1545,3,0)</f>
        <v>2.5347518103975277E-3</v>
      </c>
      <c r="K847" s="24">
        <f>VLOOKUP($A847,'Corredores-5'!$A$1:$H$1257,3,0)</f>
        <v>5.962584417603295E-4</v>
      </c>
      <c r="L847" s="27">
        <f>VLOOKUP(A847,'Bancolombia-592'!$A$1:$H$677,3,0)</f>
        <v>6.6478991091072374E-4</v>
      </c>
      <c r="M847" s="24">
        <f>VLOOKUP($A847,'ByR-2'!$A$1:$H$1035,3,0)</f>
        <v>1.7984808754273329E-3</v>
      </c>
    </row>
    <row r="848" spans="1:13" s="25" customFormat="1" ht="12">
      <c r="A848" s="23">
        <v>41389</v>
      </c>
      <c r="B848" s="24">
        <f>VLOOKUP(A848,'Afin - 47'!$A$1:$H$695,3,0)</f>
        <v>3.483431619382991E-3</v>
      </c>
      <c r="C848" s="24">
        <f>VLOOKUP(A848,'Asesores vres-14'!$A$1:$H$1009,3,0)</f>
        <v>5.2052856345029272E-3</v>
      </c>
      <c r="D848" s="24">
        <f>VLOOKUP(A848,'Asesores Vres-57'!$A$1:$H$987,3,0)</f>
        <v>3.171243818661372E-3</v>
      </c>
      <c r="E848" s="24">
        <f>VLOOKUP(A848,'Asesores Vres-58'!$A$1:$H$986,3,0)</f>
        <v>3.536961660028108E-5</v>
      </c>
      <c r="F848" s="24">
        <f>VLOOKUP($A848,'Helm-81'!$A$1:$H$697,3,0)</f>
        <v>-1.6085156603820301E-4</v>
      </c>
      <c r="G848" s="24">
        <f>VLOOKUP($A848,'Alianza-4'!$A$1:$H$1012,3,0)</f>
        <v>1.2192482198785466E-3</v>
      </c>
      <c r="H848" s="24">
        <f>VLOOKUP($A848,'Serfinco-27'!$A$1:$H$1229,3,0)</f>
        <v>3.4326402756315903E-3</v>
      </c>
      <c r="I848" s="24">
        <f>VLOOKUP($A848,'Correval-19677'!$A$1:$H$1070,3,0)</f>
        <v>3.6532766297133661E-3</v>
      </c>
      <c r="J848" s="24">
        <f>VLOOKUP($A848,'Ultabursatil-392'!$A$1:$H$1545,3,0)</f>
        <v>1.6056629750854676E-3</v>
      </c>
      <c r="K848" s="24">
        <f>VLOOKUP($A848,'Corredores-5'!$A$1:$H$1257,3,0)</f>
        <v>8.7722238139910553E-4</v>
      </c>
      <c r="L848" s="27">
        <f>VLOOKUP(A848,'Bancolombia-592'!$A$1:$H$677,3,0)</f>
        <v>1.5232914751570671E-3</v>
      </c>
      <c r="M848" s="24">
        <f>VLOOKUP($A848,'ByR-2'!$A$1:$H$1035,3,0)</f>
        <v>6.0021197396517793E-3</v>
      </c>
    </row>
    <row r="849" spans="1:13" s="25" customFormat="1" ht="12">
      <c r="A849" s="23">
        <v>41390</v>
      </c>
      <c r="B849" s="24">
        <f>VLOOKUP(A849,'Afin - 47'!$A$1:$H$695,3,0)</f>
        <v>-2.6317385715938892E-3</v>
      </c>
      <c r="C849" s="24">
        <f>VLOOKUP(A849,'Asesores vres-14'!$A$1:$H$1009,3,0)</f>
        <v>-6.965018494175604E-3</v>
      </c>
      <c r="D849" s="24">
        <f>VLOOKUP(A849,'Asesores Vres-57'!$A$1:$H$987,3,0)</f>
        <v>-6.949333675309287E-3</v>
      </c>
      <c r="E849" s="24">
        <f>VLOOKUP(A849,'Asesores Vres-58'!$A$1:$H$986,3,0)</f>
        <v>-6.3488628105634274E-3</v>
      </c>
      <c r="F849" s="24">
        <f>VLOOKUP($A849,'Helm-81'!$A$1:$H$697,3,0)</f>
        <v>-1.1085741959890242E-2</v>
      </c>
      <c r="G849" s="24">
        <f>VLOOKUP($A849,'Alianza-4'!$A$1:$H$1012,3,0)</f>
        <v>-3.5803812918757975E-3</v>
      </c>
      <c r="H849" s="24">
        <f>VLOOKUP($A849,'Serfinco-27'!$A$1:$H$1229,3,0)</f>
        <v>-2.6260607037955621E-3</v>
      </c>
      <c r="I849" s="24">
        <f>VLOOKUP($A849,'Correval-19677'!$A$1:$H$1070,3,0)</f>
        <v>-3.4465060196331044E-3</v>
      </c>
      <c r="J849" s="24">
        <f>VLOOKUP($A849,'Ultabursatil-392'!$A$1:$H$1545,3,0)</f>
        <v>-2.6042519579640975E-3</v>
      </c>
      <c r="K849" s="24">
        <f>VLOOKUP($A849,'Corredores-5'!$A$1:$H$1257,3,0)</f>
        <v>-8.8288697238360844E-3</v>
      </c>
      <c r="L849" s="27">
        <f>VLOOKUP(A849,'Bancolombia-592'!$A$1:$H$677,3,0)</f>
        <v>-1.6341572702326828E-3</v>
      </c>
      <c r="M849" s="24">
        <f>VLOOKUP($A849,'ByR-2'!$A$1:$H$1035,3,0)</f>
        <v>-3.3965440085724124E-3</v>
      </c>
    </row>
    <row r="850" spans="1:13" s="25" customFormat="1" ht="12">
      <c r="A850" s="23">
        <v>41391</v>
      </c>
      <c r="B850" s="24">
        <f>VLOOKUP(A850,'Afin - 47'!$A$1:$H$695,3,0)</f>
        <v>-1.0571951253882168E-4</v>
      </c>
      <c r="C850" s="24">
        <f>VLOOKUP(A850,'Asesores vres-14'!$A$1:$H$1009,3,0)</f>
        <v>-5.1110678523231101E-5</v>
      </c>
      <c r="D850" s="24">
        <f>VLOOKUP(A850,'Asesores Vres-57'!$A$1:$H$987,3,0)</f>
        <v>-5.9240839929907217E-5</v>
      </c>
      <c r="E850" s="24">
        <f>VLOOKUP(A850,'Asesores Vres-58'!$A$1:$H$986,3,0)</f>
        <v>-5.3908925471784995E-5</v>
      </c>
      <c r="F850" s="24">
        <f>VLOOKUP($A850,'Helm-81'!$A$1:$H$697,3,0)</f>
        <v>-7.3391921587896711E-5</v>
      </c>
      <c r="G850" s="24">
        <f>VLOOKUP($A850,'Alianza-4'!$A$1:$H$1012,3,0)</f>
        <v>-4.3655094299768719E-5</v>
      </c>
      <c r="H850" s="24">
        <f>VLOOKUP($A850,'Serfinco-27'!$A$1:$H$1229,3,0)</f>
        <v>-6.1656207942769974E-4</v>
      </c>
      <c r="I850" s="24">
        <f>VLOOKUP($A850,'Correval-19677'!$A$1:$H$1070,3,0)</f>
        <v>-1.2251619649866047E-4</v>
      </c>
      <c r="J850" s="24">
        <f>VLOOKUP($A850,'Ultabursatil-392'!$A$1:$H$1545,3,0)</f>
        <v>-5.9069527899598038E-5</v>
      </c>
      <c r="K850" s="24">
        <f>VLOOKUP($A850,'Corredores-5'!$A$1:$H$1257,3,0)</f>
        <v>-1.4398583345033453E-4</v>
      </c>
      <c r="L850" s="27">
        <f>VLOOKUP(A850,'Bancolombia-592'!$A$1:$H$677,3,0)</f>
        <v>-5.5992035455945283E-5</v>
      </c>
      <c r="M850" s="24">
        <f>VLOOKUP($A850,'ByR-2'!$A$1:$H$1035,3,0)</f>
        <v>-5.8651148041888226E-4</v>
      </c>
    </row>
    <row r="851" spans="1:13" s="25" customFormat="1" ht="12">
      <c r="A851" s="23">
        <v>41392</v>
      </c>
      <c r="B851" s="24">
        <f>VLOOKUP(A851,'Afin - 47'!$A$1:$H$695,3,0)</f>
        <v>-1.0571900163033888E-4</v>
      </c>
      <c r="C851" s="24">
        <f>VLOOKUP(A851,'Asesores vres-14'!$A$1:$H$1009,3,0)</f>
        <v>-5.1110841271270166E-5</v>
      </c>
      <c r="D851" s="24">
        <f>VLOOKUP(A851,'Asesores Vres-57'!$A$1:$H$987,3,0)</f>
        <v>-5.9241116055805514E-5</v>
      </c>
      <c r="E851" s="24">
        <f>VLOOKUP(A851,'Asesores Vres-58'!$A$1:$H$986,3,0)</f>
        <v>-5.3909286504022385E-5</v>
      </c>
      <c r="F851" s="24">
        <f>VLOOKUP($A851,'Helm-81'!$A$1:$H$697,3,0)</f>
        <v>-7.3387096162039493E-5</v>
      </c>
      <c r="G851" s="24">
        <f>VLOOKUP($A851,'Alianza-4'!$A$1:$H$1012,3,0)</f>
        <v>-4.3651586779061625E-5</v>
      </c>
      <c r="H851" s="24">
        <f>VLOOKUP($A851,'Serfinco-27'!$A$1:$H$1229,3,0)</f>
        <v>-1.0187174912414523E-4</v>
      </c>
      <c r="I851" s="24">
        <f>VLOOKUP($A851,'Correval-19677'!$A$1:$H$1070,3,0)</f>
        <v>-1.2252013776980317E-4</v>
      </c>
      <c r="J851" s="24">
        <f>VLOOKUP($A851,'Ultabursatil-392'!$A$1:$H$1545,3,0)</f>
        <v>-5.9061929971333661E-5</v>
      </c>
      <c r="K851" s="24">
        <f>VLOOKUP($A851,'Corredores-5'!$A$1:$H$1257,3,0)</f>
        <v>-1.4244301344292482E-4</v>
      </c>
      <c r="L851" s="27">
        <f>VLOOKUP(A851,'Bancolombia-592'!$A$1:$H$677,3,0)</f>
        <v>-7.7688192663404049E-5</v>
      </c>
      <c r="M851" s="24">
        <f>VLOOKUP($A851,'ByR-2'!$A$1:$H$1035,3,0)</f>
        <v>-7.2035211176519641E-5</v>
      </c>
    </row>
    <row r="852" spans="1:13" s="25" customFormat="1" ht="12">
      <c r="A852" s="23">
        <v>41393</v>
      </c>
      <c r="B852" s="24">
        <f>VLOOKUP(A852,'Afin - 47'!$A$1:$H$695,3,0)</f>
        <v>2.9780631735583977E-3</v>
      </c>
      <c r="C852" s="24">
        <f>VLOOKUP(A852,'Asesores vres-14'!$A$1:$H$1009,3,0)</f>
        <v>2.10281934488091E-3</v>
      </c>
      <c r="D852" s="24">
        <f>VLOOKUP(A852,'Asesores Vres-57'!$A$1:$H$987,3,0)</f>
        <v>-4.3279882602815183E-4</v>
      </c>
      <c r="E852" s="24">
        <f>VLOOKUP(A852,'Asesores Vres-58'!$A$1:$H$986,3,0)</f>
        <v>-2.984277711994469E-3</v>
      </c>
      <c r="F852" s="24">
        <f>VLOOKUP($A852,'Helm-81'!$A$1:$H$697,3,0)</f>
        <v>5.9873731927952926E-4</v>
      </c>
      <c r="G852" s="24">
        <f>VLOOKUP($A852,'Alianza-4'!$A$1:$H$1012,3,0)</f>
        <v>-1.6352495018435011E-3</v>
      </c>
      <c r="H852" s="24">
        <f>VLOOKUP($A852,'Serfinco-27'!$A$1:$H$1229,3,0)</f>
        <v>-1.963263341483365E-4</v>
      </c>
      <c r="I852" s="24">
        <f>VLOOKUP($A852,'Correval-19677'!$A$1:$H$1070,3,0)</f>
        <v>-6.4276235059725073E-4</v>
      </c>
      <c r="J852" s="24">
        <f>VLOOKUP($A852,'Ultabursatil-392'!$A$1:$H$1545,3,0)</f>
        <v>5.8617812580001648E-4</v>
      </c>
      <c r="K852" s="24">
        <f>VLOOKUP($A852,'Corredores-5'!$A$1:$H$1257,3,0)</f>
        <v>-9.5848530735113643E-4</v>
      </c>
      <c r="L852" s="27">
        <f>VLOOKUP(A852,'Bancolombia-592'!$A$1:$H$677,3,0)</f>
        <v>-2.1402759874610336E-3</v>
      </c>
      <c r="M852" s="24">
        <f>VLOOKUP($A852,'ByR-2'!$A$1:$H$1035,3,0)</f>
        <v>2.8591434211144729E-3</v>
      </c>
    </row>
    <row r="853" spans="1:13" s="25" customFormat="1" ht="12">
      <c r="A853" s="23">
        <v>41394</v>
      </c>
      <c r="B853" s="24">
        <f>VLOOKUP(A853,'Afin - 47'!$A$1:$H$695,3,0)</f>
        <v>-5.0821940369474164E-3</v>
      </c>
      <c r="C853" s="24">
        <f>VLOOKUP(A853,'Asesores vres-14'!$A$1:$H$1009,3,0)</f>
        <v>-4.9771829289616491E-3</v>
      </c>
      <c r="D853" s="24">
        <f>VLOOKUP(A853,'Asesores Vres-57'!$A$1:$H$987,3,0)</f>
        <v>-5.2887532851675243E-3</v>
      </c>
      <c r="E853" s="24">
        <f>VLOOKUP(A853,'Asesores Vres-58'!$A$1:$H$986,3,0)</f>
        <v>-8.8504622761238043E-3</v>
      </c>
      <c r="F853" s="24">
        <f>VLOOKUP($A853,'Helm-81'!$A$1:$H$697,3,0)</f>
        <v>4.387185439139853E-3</v>
      </c>
      <c r="G853" s="24">
        <f>VLOOKUP($A853,'Alianza-4'!$A$1:$H$1012,3,0)</f>
        <v>-5.4264968506491026E-3</v>
      </c>
      <c r="H853" s="24">
        <f>VLOOKUP($A853,'Serfinco-27'!$A$1:$H$1229,3,0)</f>
        <v>-5.5262485902588506E-3</v>
      </c>
      <c r="I853" s="24">
        <f>VLOOKUP($A853,'Correval-19677'!$A$1:$H$1070,3,0)</f>
        <v>-5.2921123811674959E-3</v>
      </c>
      <c r="J853" s="24">
        <f>VLOOKUP($A853,'Ultabursatil-392'!$A$1:$H$1545,3,0)</f>
        <v>-8.1422383002148924E-3</v>
      </c>
      <c r="K853" s="24">
        <f>VLOOKUP($A853,'Corredores-5'!$A$1:$H$1257,3,0)</f>
        <v>-3.9958821345590151E-3</v>
      </c>
      <c r="L853" s="27">
        <f>VLOOKUP(A853,'Bancolombia-592'!$A$1:$H$677,3,0)</f>
        <v>-1.7494742728669614E-3</v>
      </c>
      <c r="M853" s="24">
        <f>VLOOKUP($A853,'ByR-2'!$A$1:$H$1035,3,0)</f>
        <v>-4.7288099645147073E-3</v>
      </c>
    </row>
    <row r="854" spans="1:13" s="25" customFormat="1" ht="12">
      <c r="A854" s="23">
        <v>41395</v>
      </c>
      <c r="B854" s="24">
        <f>VLOOKUP(A854,'Afin - 47'!$A$1:$H$695,3,0)</f>
        <v>-3.0417900472099054E-4</v>
      </c>
      <c r="C854" s="24">
        <f>VLOOKUP(A854,'Asesores vres-14'!$A$1:$H$1009,3,0)</f>
        <v>-5.1140945843647777E-5</v>
      </c>
      <c r="D854" s="24">
        <f>VLOOKUP(A854,'Asesores Vres-57'!$A$1:$H$987,3,0)</f>
        <v>-5.9309192812240347E-5</v>
      </c>
      <c r="E854" s="24">
        <f>VLOOKUP(A854,'Asesores Vres-58'!$A$1:$H$986,3,0)</f>
        <v>-5.4125255143781924E-5</v>
      </c>
      <c r="F854" s="24">
        <f>VLOOKUP($A854,'Helm-81'!$A$1:$H$697,3,0)</f>
        <v>-6.7216611782319115E-5</v>
      </c>
      <c r="G854" s="24">
        <f>VLOOKUP($A854,'Alianza-4'!$A$1:$H$1012,3,0)</f>
        <v>-2.7753660960864362E-5</v>
      </c>
      <c r="H854" s="24">
        <f>VLOOKUP($A854,'Serfinco-27'!$A$1:$H$1229,3,0)</f>
        <v>4.8359349991921081E-5</v>
      </c>
      <c r="I854" s="24">
        <f>VLOOKUP($A854,'Correval-19677'!$A$1:$H$1070,3,0)</f>
        <v>-1.2628984242786339E-4</v>
      </c>
      <c r="J854" s="24">
        <f>VLOOKUP($A854,'Ultabursatil-392'!$A$1:$H$1545,3,0)</f>
        <v>-6.947869802806413E-5</v>
      </c>
      <c r="K854" s="24">
        <f>VLOOKUP($A854,'Corredores-5'!$A$1:$H$1257,3,0)</f>
        <v>-2.4685932167647505E-3</v>
      </c>
      <c r="L854" s="27">
        <f>VLOOKUP(A854,'Bancolombia-592'!$A$1:$H$677,3,0)</f>
        <v>-8.2287715476304281E-5</v>
      </c>
      <c r="M854" s="24">
        <f>VLOOKUP($A854,'ByR-2'!$A$1:$H$1035,3,0)</f>
        <v>8.0240464888862789E-5</v>
      </c>
    </row>
    <row r="855" spans="1:13" s="25" customFormat="1" ht="12">
      <c r="A855" s="23">
        <v>41396</v>
      </c>
      <c r="B855" s="24">
        <f>VLOOKUP(A855,'Afin - 47'!$A$1:$H$695,3,0)</f>
        <v>-6.3654184885769804E-5</v>
      </c>
      <c r="C855" s="24">
        <f>VLOOKUP(A855,'Asesores vres-14'!$A$1:$H$1009,3,0)</f>
        <v>2.8994052902518918E-3</v>
      </c>
      <c r="D855" s="24">
        <f>VLOOKUP(A855,'Asesores Vres-57'!$A$1:$H$987,3,0)</f>
        <v>3.2862553693040271E-3</v>
      </c>
      <c r="E855" s="24">
        <f>VLOOKUP(A855,'Asesores Vres-58'!$A$1:$H$986,3,0)</f>
        <v>7.7608130198947561E-3</v>
      </c>
      <c r="F855" s="24">
        <f>VLOOKUP($A855,'Helm-81'!$A$1:$H$697,3,0)</f>
        <v>-1.0552272514126448E-2</v>
      </c>
      <c r="G855" s="24">
        <f>VLOOKUP($A855,'Alianza-4'!$A$1:$H$1012,3,0)</f>
        <v>8.0882496090472159E-3</v>
      </c>
      <c r="H855" s="24">
        <f>VLOOKUP($A855,'Serfinco-27'!$A$1:$H$1229,3,0)</f>
        <v>3.1294923739965687E-3</v>
      </c>
      <c r="I855" s="24">
        <f>VLOOKUP($A855,'Correval-19677'!$A$1:$H$1070,3,0)</f>
        <v>1.171076518006853E-3</v>
      </c>
      <c r="J855" s="24">
        <f>VLOOKUP($A855,'Ultabursatil-392'!$A$1:$H$1545,3,0)</f>
        <v>9.1536934042314062E-3</v>
      </c>
      <c r="K855" s="24">
        <f>VLOOKUP($A855,'Corredores-5'!$A$1:$H$1257,3,0)</f>
        <v>4.0328483157809607E-3</v>
      </c>
      <c r="L855" s="27">
        <f>VLOOKUP(A855,'Bancolombia-592'!$A$1:$H$677,3,0)</f>
        <v>-1.8939782883870907E-6</v>
      </c>
      <c r="M855" s="24">
        <f>VLOOKUP($A855,'ByR-2'!$A$1:$H$1035,3,0)</f>
        <v>1.5842742441918771E-3</v>
      </c>
    </row>
    <row r="856" spans="1:13" s="25" customFormat="1" ht="12">
      <c r="A856" s="23">
        <v>41397</v>
      </c>
      <c r="B856" s="24">
        <f>VLOOKUP(A856,'Afin - 47'!$A$1:$H$695,3,0)</f>
        <v>6.7217753562889065E-3</v>
      </c>
      <c r="C856" s="24">
        <f>VLOOKUP(A856,'Asesores vres-14'!$A$1:$H$1009,3,0)</f>
        <v>6.7558553260582037E-3</v>
      </c>
      <c r="D856" s="24">
        <f>VLOOKUP(A856,'Asesores Vres-57'!$A$1:$H$987,3,0)</f>
        <v>4.5528765029868882E-3</v>
      </c>
      <c r="E856" s="24">
        <f>VLOOKUP(A856,'Asesores Vres-58'!$A$1:$H$986,3,0)</f>
        <v>1.4408792060772169E-3</v>
      </c>
      <c r="F856" s="24">
        <f>VLOOKUP($A856,'Helm-81'!$A$1:$H$697,3,0)</f>
        <v>3.0208595410818537E-3</v>
      </c>
      <c r="G856" s="24">
        <f>VLOOKUP($A856,'Alianza-4'!$A$1:$H$1012,3,0)</f>
        <v>-1.7270294759744721E-4</v>
      </c>
      <c r="H856" s="24">
        <f>VLOOKUP($A856,'Serfinco-27'!$A$1:$H$1229,3,0)</f>
        <v>1.5766055444705173E-3</v>
      </c>
      <c r="I856" s="24">
        <f>VLOOKUP($A856,'Correval-19677'!$A$1:$H$1070,3,0)</f>
        <v>3.3297805748439585E-3</v>
      </c>
      <c r="J856" s="24">
        <f>VLOOKUP($A856,'Ultabursatil-392'!$A$1:$H$1545,3,0)</f>
        <v>1.3427342844957275E-3</v>
      </c>
      <c r="K856" s="24">
        <f>VLOOKUP($A856,'Corredores-5'!$A$1:$H$1257,3,0)</f>
        <v>2.7981980182737462E-3</v>
      </c>
      <c r="L856" s="27">
        <f>VLOOKUP(A856,'Bancolombia-592'!$A$1:$H$677,3,0)</f>
        <v>2.6059469426960272E-3</v>
      </c>
      <c r="M856" s="24">
        <f>VLOOKUP($A856,'ByR-2'!$A$1:$H$1035,3,0)</f>
        <v>7.286091573158307E-3</v>
      </c>
    </row>
    <row r="857" spans="1:13" s="25" customFormat="1" ht="12">
      <c r="A857" s="23">
        <v>41398</v>
      </c>
      <c r="B857" s="24">
        <f>VLOOKUP(A857,'Afin - 47'!$A$1:$H$695,3,0)</f>
        <v>-1.0590938925661463E-4</v>
      </c>
      <c r="C857" s="24">
        <f>VLOOKUP(A857,'Asesores vres-14'!$A$1:$H$1009,3,0)</f>
        <v>-5.1118778231342535E-5</v>
      </c>
      <c r="D857" s="24">
        <f>VLOOKUP(A857,'Asesores Vres-57'!$A$1:$H$987,3,0)</f>
        <v>-5.9626019750014098E-5</v>
      </c>
      <c r="E857" s="24">
        <f>VLOOKUP(A857,'Asesores Vres-58'!$A$1:$H$986,3,0)</f>
        <v>-5.536993978270299E-5</v>
      </c>
      <c r="F857" s="24">
        <f>VLOOKUP($A857,'Helm-81'!$A$1:$H$697,3,0)</f>
        <v>-6.6805451229986882E-5</v>
      </c>
      <c r="G857" s="24">
        <f>VLOOKUP($A857,'Alianza-4'!$A$1:$H$1012,3,0)</f>
        <v>-2.7732466431713109E-5</v>
      </c>
      <c r="H857" s="24">
        <f>VLOOKUP($A857,'Serfinco-27'!$A$1:$H$1229,3,0)</f>
        <v>-2.4986864816262805E-4</v>
      </c>
      <c r="I857" s="24">
        <f>VLOOKUP($A857,'Correval-19677'!$A$1:$H$1070,3,0)</f>
        <v>-1.230860550866949E-4</v>
      </c>
      <c r="J857" s="24">
        <f>VLOOKUP($A857,'Ultabursatil-392'!$A$1:$H$1545,3,0)</f>
        <v>-7.163629234464772E-5</v>
      </c>
      <c r="K857" s="24">
        <f>VLOOKUP($A857,'Corredores-5'!$A$1:$H$1257,3,0)</f>
        <v>-4.7070298297301677E-5</v>
      </c>
      <c r="L857" s="27">
        <f>VLOOKUP(A857,'Bancolombia-592'!$A$1:$H$677,3,0)</f>
        <v>-6.1376504295031694E-5</v>
      </c>
      <c r="M857" s="24">
        <f>VLOOKUP($A857,'ByR-2'!$A$1:$H$1035,3,0)</f>
        <v>-2.3527928404769112E-4</v>
      </c>
    </row>
    <row r="858" spans="1:13" s="25" customFormat="1" ht="12">
      <c r="A858" s="23">
        <v>41399</v>
      </c>
      <c r="B858" s="24">
        <f>VLOOKUP(A858,'Afin - 47'!$A$1:$H$695,3,0)</f>
        <v>-1.0590876445346353E-4</v>
      </c>
      <c r="C858" s="24">
        <f>VLOOKUP(A858,'Asesores vres-14'!$A$1:$H$1009,3,0)</f>
        <v>-5.1118957888036171E-5</v>
      </c>
      <c r="D858" s="24">
        <f>VLOOKUP(A858,'Asesores Vres-57'!$A$1:$H$987,3,0)</f>
        <v>-5.9626424676235362E-5</v>
      </c>
      <c r="E858" s="24">
        <f>VLOOKUP(A858,'Asesores Vres-58'!$A$1:$H$986,3,0)</f>
        <v>-5.5370354989789558E-5</v>
      </c>
      <c r="F858" s="24">
        <f>VLOOKUP($A858,'Helm-81'!$A$1:$H$697,3,0)</f>
        <v>-6.6799438900016573E-5</v>
      </c>
      <c r="G858" s="24">
        <f>VLOOKUP($A858,'Alianza-4'!$A$1:$H$1012,3,0)</f>
        <v>-2.7725376384266127E-5</v>
      </c>
      <c r="H858" s="24">
        <f>VLOOKUP($A858,'Serfinco-27'!$A$1:$H$1229,3,0)</f>
        <v>-9.7342281160859315E-5</v>
      </c>
      <c r="I858" s="24">
        <f>VLOOKUP($A858,'Correval-19677'!$A$1:$H$1070,3,0)</f>
        <v>-1.2309011610387211E-4</v>
      </c>
      <c r="J858" s="24">
        <f>VLOOKUP($A858,'Ultabursatil-392'!$A$1:$H$1545,3,0)</f>
        <v>-7.1630889043820337E-5</v>
      </c>
      <c r="K858" s="24">
        <f>VLOOKUP($A858,'Corredores-5'!$A$1:$H$1257,3,0)</f>
        <v>-5.2763506816052765E-5</v>
      </c>
      <c r="L858" s="27">
        <f>VLOOKUP(A858,'Bancolombia-592'!$A$1:$H$677,3,0)</f>
        <v>-6.3854882365474674E-5</v>
      </c>
      <c r="M858" s="24">
        <f>VLOOKUP($A858,'ByR-2'!$A$1:$H$1035,3,0)</f>
        <v>-6.8651941370569228E-5</v>
      </c>
    </row>
    <row r="859" spans="1:13" s="25" customFormat="1" ht="12">
      <c r="A859" s="23">
        <v>41400</v>
      </c>
      <c r="B859" s="24">
        <f>VLOOKUP(A859,'Afin - 47'!$A$1:$H$695,3,0)</f>
        <v>-8.0901834873503536E-3</v>
      </c>
      <c r="C859" s="24">
        <f>VLOOKUP(A859,'Asesores vres-14'!$A$1:$H$1009,3,0)</f>
        <v>-5.9235457036209936E-3</v>
      </c>
      <c r="D859" s="24">
        <f>VLOOKUP(A859,'Asesores Vres-57'!$A$1:$H$987,3,0)</f>
        <v>-7.489930805180605E-3</v>
      </c>
      <c r="E859" s="24">
        <f>VLOOKUP(A859,'Asesores Vres-58'!$A$1:$H$986,3,0)</f>
        <v>-5.9168320983152478E-3</v>
      </c>
      <c r="F859" s="24">
        <f>VLOOKUP($A859,'Helm-81'!$A$1:$H$697,3,0)</f>
        <v>-1.7503668926781773E-2</v>
      </c>
      <c r="G859" s="24">
        <f>VLOOKUP($A859,'Alianza-4'!$A$1:$H$1012,3,0)</f>
        <v>-7.930428018599377E-3</v>
      </c>
      <c r="H859" s="24">
        <f>VLOOKUP($A859,'Serfinco-27'!$A$1:$H$1229,3,0)</f>
        <v>-5.4193121495791701E-3</v>
      </c>
      <c r="I859" s="24">
        <f>VLOOKUP($A859,'Correval-19677'!$A$1:$H$1070,3,0)</f>
        <v>-1.0585466870627605E-2</v>
      </c>
      <c r="J859" s="24">
        <f>VLOOKUP($A859,'Ultabursatil-392'!$A$1:$H$1545,3,0)</f>
        <v>-3.0858187225742914E-3</v>
      </c>
      <c r="K859" s="24">
        <f>VLOOKUP($A859,'Corredores-5'!$A$1:$H$1257,3,0)</f>
        <v>-3.8286385566717604E-3</v>
      </c>
      <c r="L859" s="27">
        <f>VLOOKUP(A859,'Bancolombia-592'!$A$1:$H$677,3,0)</f>
        <v>-7.129946526857953E-3</v>
      </c>
      <c r="M859" s="24">
        <f>VLOOKUP($A859,'ByR-2'!$A$1:$H$1035,3,0)</f>
        <v>-8.1235906945947914E-3</v>
      </c>
    </row>
    <row r="860" spans="1:13" s="25" customFormat="1" ht="12">
      <c r="A860" s="23">
        <v>41401</v>
      </c>
      <c r="B860" s="24">
        <f>VLOOKUP(A860,'Afin - 47'!$A$1:$H$695,3,0)</f>
        <v>-6.5033413050359342E-3</v>
      </c>
      <c r="C860" s="24">
        <f>VLOOKUP(A860,'Asesores vres-14'!$A$1:$H$1009,3,0)</f>
        <v>-3.7272966914016167E-3</v>
      </c>
      <c r="D860" s="24">
        <f>VLOOKUP(A860,'Asesores Vres-57'!$A$1:$H$987,3,0)</f>
        <v>-1.8693493366737041E-3</v>
      </c>
      <c r="E860" s="24">
        <f>VLOOKUP(A860,'Asesores Vres-58'!$A$1:$H$986,3,0)</f>
        <v>8.6084909255831194E-4</v>
      </c>
      <c r="F860" s="24">
        <f>VLOOKUP($A860,'Helm-81'!$A$1:$H$697,3,0)</f>
        <v>2.5721019149929588E-3</v>
      </c>
      <c r="G860" s="24">
        <f>VLOOKUP($A860,'Alianza-4'!$A$1:$H$1012,3,0)</f>
        <v>1.5428860652309557E-4</v>
      </c>
      <c r="H860" s="24">
        <f>VLOOKUP($A860,'Serfinco-27'!$A$1:$H$1229,3,0)</f>
        <v>-8.3363930135145947E-4</v>
      </c>
      <c r="I860" s="24">
        <f>VLOOKUP($A860,'Correval-19677'!$A$1:$H$1070,3,0)</f>
        <v>-9.1353974526035977E-5</v>
      </c>
      <c r="J860" s="24">
        <f>VLOOKUP($A860,'Ultabursatil-392'!$A$1:$H$1545,3,0)</f>
        <v>2.1164639747925946E-3</v>
      </c>
      <c r="K860" s="24">
        <f>VLOOKUP($A860,'Corredores-5'!$A$1:$H$1257,3,0)</f>
        <v>-2.6632616798395394E-3</v>
      </c>
      <c r="L860" s="27">
        <f>VLOOKUP(A860,'Bancolombia-592'!$A$1:$H$677,3,0)</f>
        <v>2.2993413632117063E-3</v>
      </c>
      <c r="M860" s="24">
        <f>VLOOKUP($A860,'ByR-2'!$A$1:$H$1035,3,0)</f>
        <v>-4.8640369820399584E-3</v>
      </c>
    </row>
    <row r="861" spans="1:13" s="25" customFormat="1" ht="12">
      <c r="A861" s="23">
        <v>41402</v>
      </c>
      <c r="B861" s="24">
        <f>VLOOKUP(A861,'Afin - 47'!$A$1:$H$695,3,0)</f>
        <v>-1.9462682183573536E-3</v>
      </c>
      <c r="C861" s="24">
        <f>VLOOKUP(A861,'Asesores vres-14'!$A$1:$H$1009,3,0)</f>
        <v>-9.0402858506718337E-3</v>
      </c>
      <c r="D861" s="24">
        <f>VLOOKUP(A861,'Asesores Vres-57'!$A$1:$H$987,3,0)</f>
        <v>-8.455776238492474E-3</v>
      </c>
      <c r="E861" s="24">
        <f>VLOOKUP(A861,'Asesores Vres-58'!$A$1:$H$986,3,0)</f>
        <v>-8.791361941517823E-3</v>
      </c>
      <c r="F861" s="24">
        <f>VLOOKUP($A861,'Helm-81'!$A$1:$H$697,3,0)</f>
        <v>-2.2914646565379564E-3</v>
      </c>
      <c r="G861" s="24">
        <f>VLOOKUP($A861,'Alianza-4'!$A$1:$H$1012,3,0)</f>
        <v>-8.1004483569879545E-3</v>
      </c>
      <c r="H861" s="24">
        <f>VLOOKUP($A861,'Serfinco-27'!$A$1:$H$1229,3,0)</f>
        <v>-9.1968065533379936E-3</v>
      </c>
      <c r="I861" s="24">
        <f>VLOOKUP($A861,'Correval-19677'!$A$1:$H$1070,3,0)</f>
        <v>-9.2330441925905313E-3</v>
      </c>
      <c r="J861" s="24">
        <f>VLOOKUP($A861,'Ultabursatil-392'!$A$1:$H$1545,3,0)</f>
        <v>-1.0029502936342839E-2</v>
      </c>
      <c r="K861" s="24">
        <f>VLOOKUP($A861,'Corredores-5'!$A$1:$H$1257,3,0)</f>
        <v>-8.810806279683973E-3</v>
      </c>
      <c r="L861" s="27">
        <f>VLOOKUP(A861,'Bancolombia-592'!$A$1:$H$677,3,0)</f>
        <v>-6.0124610304616612E-3</v>
      </c>
      <c r="M861" s="24">
        <f>VLOOKUP($A861,'ByR-2'!$A$1:$H$1035,3,0)</f>
        <v>-3.4196110131646225E-3</v>
      </c>
    </row>
    <row r="862" spans="1:13" s="25" customFormat="1" ht="12">
      <c r="A862" s="23">
        <v>41403</v>
      </c>
      <c r="B862" s="24">
        <f>VLOOKUP(A862,'Afin - 47'!$A$1:$H$695,3,0)</f>
        <v>1.8030211072570927E-3</v>
      </c>
      <c r="C862" s="24">
        <f>VLOOKUP(A862,'Asesores vres-14'!$A$1:$H$1009,3,0)</f>
        <v>1.7480111239533171E-3</v>
      </c>
      <c r="D862" s="24">
        <f>VLOOKUP(A862,'Asesores Vres-57'!$A$1:$H$987,3,0)</f>
        <v>1.2665665707695167E-3</v>
      </c>
      <c r="E862" s="24">
        <f>VLOOKUP(A862,'Asesores Vres-58'!$A$1:$H$986,3,0)</f>
        <v>-5.034898886916001E-4</v>
      </c>
      <c r="F862" s="24">
        <f>VLOOKUP($A862,'Helm-81'!$A$1:$H$697,3,0)</f>
        <v>-2.2090068773353393E-3</v>
      </c>
      <c r="G862" s="24">
        <f>VLOOKUP($A862,'Alianza-4'!$A$1:$H$1012,3,0)</f>
        <v>-8.1897685367184178E-4</v>
      </c>
      <c r="H862" s="24">
        <f>VLOOKUP($A862,'Serfinco-27'!$A$1:$H$1229,3,0)</f>
        <v>3.0248250323170996E-3</v>
      </c>
      <c r="I862" s="24">
        <f>VLOOKUP($A862,'Correval-19677'!$A$1:$H$1070,3,0)</f>
        <v>4.1603420366688737E-3</v>
      </c>
      <c r="J862" s="24">
        <f>VLOOKUP($A862,'Ultabursatil-392'!$A$1:$H$1545,3,0)</f>
        <v>-2.518373806112833E-4</v>
      </c>
      <c r="K862" s="24">
        <f>VLOOKUP($A862,'Corredores-5'!$A$1:$H$1257,3,0)</f>
        <v>1.5101608547909652E-3</v>
      </c>
      <c r="L862" s="27">
        <f>VLOOKUP(A862,'Bancolombia-592'!$A$1:$H$677,3,0)</f>
        <v>2.2657757640662207E-3</v>
      </c>
      <c r="M862" s="24">
        <f>VLOOKUP($A862,'ByR-2'!$A$1:$H$1035,3,0)</f>
        <v>5.5395751852087283E-3</v>
      </c>
    </row>
    <row r="863" spans="1:13" s="25" customFormat="1" ht="12">
      <c r="A863" s="23">
        <v>41404</v>
      </c>
      <c r="B863" s="24">
        <f>VLOOKUP(A863,'Afin - 47'!$A$1:$H$695,3,0)</f>
        <v>-4.9385816024039905E-3</v>
      </c>
      <c r="C863" s="24">
        <f>VLOOKUP(A863,'Asesores vres-14'!$A$1:$H$1009,3,0)</f>
        <v>-9.4818250858322052E-3</v>
      </c>
      <c r="D863" s="24">
        <f>VLOOKUP(A863,'Asesores Vres-57'!$A$1:$H$987,3,0)</f>
        <v>-9.6462018110192102E-3</v>
      </c>
      <c r="E863" s="24">
        <f>VLOOKUP(A863,'Asesores Vres-58'!$A$1:$H$986,3,0)</f>
        <v>-1.1531395326933921E-2</v>
      </c>
      <c r="F863" s="24">
        <f>VLOOKUP($A863,'Helm-81'!$A$1:$H$697,3,0)</f>
        <v>-7.5514700589893007E-3</v>
      </c>
      <c r="G863" s="24">
        <f>VLOOKUP($A863,'Alianza-4'!$A$1:$H$1012,3,0)</f>
        <v>-7.6137011807378098E-3</v>
      </c>
      <c r="H863" s="24">
        <f>VLOOKUP($A863,'Serfinco-27'!$A$1:$H$1229,3,0)</f>
        <v>-8.5576328800621177E-3</v>
      </c>
      <c r="I863" s="24">
        <f>VLOOKUP($A863,'Correval-19677'!$A$1:$H$1070,3,0)</f>
        <v>-8.243882431285281E-3</v>
      </c>
      <c r="J863" s="24">
        <f>VLOOKUP($A863,'Ultabursatil-392'!$A$1:$H$1545,3,0)</f>
        <v>-7.8488795836638408E-3</v>
      </c>
      <c r="K863" s="24">
        <f>VLOOKUP($A863,'Corredores-5'!$A$1:$H$1257,3,0)</f>
        <v>-9.2577918489526005E-3</v>
      </c>
      <c r="L863" s="27">
        <f>VLOOKUP(A863,'Bancolombia-592'!$A$1:$H$677,3,0)</f>
        <v>-8.7911965756839114E-3</v>
      </c>
      <c r="M863" s="24">
        <f>VLOOKUP($A863,'ByR-2'!$A$1:$H$1035,3,0)</f>
        <v>-8.433731350928975E-3</v>
      </c>
    </row>
    <row r="864" spans="1:13" s="25" customFormat="1" ht="12">
      <c r="A864" s="23">
        <v>41405</v>
      </c>
      <c r="B864" s="24">
        <f>VLOOKUP(A864,'Afin - 47'!$A$1:$H$695,3,0)</f>
        <v>-1.0678884072158409E-4</v>
      </c>
      <c r="C864" s="24">
        <f>VLOOKUP(A864,'Asesores vres-14'!$A$1:$H$1009,3,0)</f>
        <v>-4.8867139230475312E-5</v>
      </c>
      <c r="D864" s="24">
        <f>VLOOKUP(A864,'Asesores Vres-57'!$A$1:$H$987,3,0)</f>
        <v>-5.6489282182517215E-5</v>
      </c>
      <c r="E864" s="24">
        <f>VLOOKUP(A864,'Asesores Vres-58'!$A$1:$H$986,3,0)</f>
        <v>-5.0513891631114355E-5</v>
      </c>
      <c r="F864" s="24">
        <f>VLOOKUP($A864,'Helm-81'!$A$1:$H$697,3,0)</f>
        <v>-7.2242514169752717E-5</v>
      </c>
      <c r="G864" s="24">
        <f>VLOOKUP($A864,'Alianza-4'!$A$1:$H$1012,3,0)</f>
        <v>-4.8617702082082432E-5</v>
      </c>
      <c r="H864" s="24">
        <f>VLOOKUP($A864,'Serfinco-27'!$A$1:$H$1229,3,0)</f>
        <v>-4.2958897487522233E-4</v>
      </c>
      <c r="I864" s="24">
        <f>VLOOKUP($A864,'Correval-19677'!$A$1:$H$1070,3,0)</f>
        <v>-1.2081434000746946E-4</v>
      </c>
      <c r="J864" s="24">
        <f>VLOOKUP($A864,'Ultabursatil-392'!$A$1:$H$1545,3,0)</f>
        <v>-6.2601682037092675E-5</v>
      </c>
      <c r="K864" s="24">
        <f>VLOOKUP($A864,'Corredores-5'!$A$1:$H$1257,3,0)</f>
        <v>-7.3953238674105658E-3</v>
      </c>
      <c r="L864" s="27">
        <f>VLOOKUP(A864,'Bancolombia-592'!$A$1:$H$677,3,0)</f>
        <v>-6.9049326449247757E-5</v>
      </c>
      <c r="M864" s="24">
        <f>VLOOKUP($A864,'ByR-2'!$A$1:$H$1035,3,0)</f>
        <v>-5.716230279416149E-4</v>
      </c>
    </row>
    <row r="865" spans="1:13" s="25" customFormat="1" ht="12">
      <c r="A865" s="23">
        <v>41406</v>
      </c>
      <c r="B865" s="24">
        <f>VLOOKUP(A865,'Afin - 47'!$A$1:$H$695,3,0)</f>
        <v>-1.0678816427374524E-4</v>
      </c>
      <c r="C865" s="24">
        <f>VLOOKUP(A865,'Asesores vres-14'!$A$1:$H$1009,3,0)</f>
        <v>-4.8867194662150702E-5</v>
      </c>
      <c r="D865" s="24">
        <f>VLOOKUP(A865,'Asesores Vres-57'!$A$1:$H$987,3,0)</f>
        <v>-5.6489396293455538E-5</v>
      </c>
      <c r="E865" s="24">
        <f>VLOOKUP(A865,'Asesores Vres-58'!$A$1:$H$986,3,0)</f>
        <v>-5.0514024815503186E-5</v>
      </c>
      <c r="F865" s="24">
        <f>VLOOKUP($A865,'Helm-81'!$A$1:$H$697,3,0)</f>
        <v>-7.2237931941424063E-5</v>
      </c>
      <c r="G865" s="24">
        <f>VLOOKUP($A865,'Alianza-4'!$A$1:$H$1012,3,0)</f>
        <v>-4.8612639533972148E-5</v>
      </c>
      <c r="H865" s="24">
        <f>VLOOKUP($A865,'Serfinco-27'!$A$1:$H$1229,3,0)</f>
        <v>-1.0257437535497E-4</v>
      </c>
      <c r="I865" s="24">
        <f>VLOOKUP($A865,'Correval-19677'!$A$1:$H$1070,3,0)</f>
        <v>-1.2081803298015251E-4</v>
      </c>
      <c r="J865" s="24">
        <f>VLOOKUP($A865,'Ultabursatil-392'!$A$1:$H$1545,3,0)</f>
        <v>-6.2595659192173265E-5</v>
      </c>
      <c r="K865" s="24">
        <f>VLOOKUP($A865,'Corredores-5'!$A$1:$H$1257,3,0)</f>
        <v>-7.602575054976629E-5</v>
      </c>
      <c r="L865" s="27">
        <f>VLOOKUP(A865,'Bancolombia-592'!$A$1:$H$677,3,0)</f>
        <v>-6.9048290543660657E-5</v>
      </c>
      <c r="M865" s="24">
        <f>VLOOKUP($A865,'ByR-2'!$A$1:$H$1035,3,0)</f>
        <v>-6.6987086874799442E-5</v>
      </c>
    </row>
    <row r="866" spans="1:13" s="25" customFormat="1" ht="12">
      <c r="A866" s="23">
        <v>41407</v>
      </c>
      <c r="B866" s="24">
        <f>VLOOKUP(A866,'Afin - 47'!$A$1:$H$695,3,0)</f>
        <v>2.3560629164570326E-3</v>
      </c>
      <c r="C866" s="24">
        <f>VLOOKUP(A866,'Asesores vres-14'!$A$1:$H$1009,3,0)</f>
        <v>-4.8867249985398408E-5</v>
      </c>
      <c r="D866" s="24">
        <f>VLOOKUP(A866,'Asesores Vres-57'!$A$1:$H$987,3,0)</f>
        <v>-5.6489510243453243E-5</v>
      </c>
      <c r="E866" s="24">
        <f>VLOOKUP(A866,'Asesores Vres-58'!$A$1:$H$986,3,0)</f>
        <v>-5.0514258671380408E-5</v>
      </c>
      <c r="F866" s="24">
        <f>VLOOKUP($A866,'Helm-81'!$A$1:$H$697,3,0)</f>
        <v>-7.2233428689440118E-5</v>
      </c>
      <c r="G866" s="24">
        <f>VLOOKUP($A866,'Alianza-4'!$A$1:$H$1012,3,0)</f>
        <v>-4.8607576132370677E-5</v>
      </c>
      <c r="H866" s="24">
        <f>VLOOKUP($A866,'Serfinco-27'!$A$1:$H$1229,3,0)</f>
        <v>-1.0256796202226331E-4</v>
      </c>
      <c r="I866" s="24">
        <f>VLOOKUP($A866,'Correval-19677'!$A$1:$H$1070,3,0)</f>
        <v>-1.2082179122777465E-4</v>
      </c>
      <c r="J866" s="24">
        <f>VLOOKUP($A866,'Ultabursatil-392'!$A$1:$H$1545,3,0)</f>
        <v>-6.2589812518745475E-5</v>
      </c>
      <c r="K866" s="24">
        <f>VLOOKUP($A866,'Corredores-5'!$A$1:$H$1257,3,0)</f>
        <v>-7.6013192703374883E-5</v>
      </c>
      <c r="L866" s="27">
        <f>VLOOKUP(A866,'Bancolombia-592'!$A$1:$H$677,3,0)</f>
        <v>-7.4027468056384654E-5</v>
      </c>
      <c r="M866" s="24">
        <f>VLOOKUP($A866,'ByR-2'!$A$1:$H$1035,3,0)</f>
        <v>-6.6985287799040496E-5</v>
      </c>
    </row>
    <row r="867" spans="1:13" s="25" customFormat="1" ht="12">
      <c r="A867" s="23">
        <v>41408</v>
      </c>
      <c r="B867" s="24">
        <f>VLOOKUP(A867,'Afin - 47'!$A$1:$H$695,3,0)</f>
        <v>-2.9780949582735778E-3</v>
      </c>
      <c r="C867" s="24">
        <f>VLOOKUP(A867,'Asesores vres-14'!$A$1:$H$1009,3,0)</f>
        <v>1.8259167264633651E-3</v>
      </c>
      <c r="D867" s="24">
        <f>VLOOKUP(A867,'Asesores Vres-57'!$A$1:$H$987,3,0)</f>
        <v>3.0003596254290039E-3</v>
      </c>
      <c r="E867" s="24">
        <f>VLOOKUP(A867,'Asesores Vres-58'!$A$1:$H$986,3,0)</f>
        <v>5.2384565732138668E-3</v>
      </c>
      <c r="F867" s="24">
        <f>VLOOKUP($A867,'Helm-81'!$A$1:$H$697,3,0)</f>
        <v>3.158060553318685E-4</v>
      </c>
      <c r="G867" s="24">
        <f>VLOOKUP($A867,'Alianza-4'!$A$1:$H$1012,3,0)</f>
        <v>4.7899927107738468E-3</v>
      </c>
      <c r="H867" s="24">
        <f>VLOOKUP($A867,'Serfinco-27'!$A$1:$H$1229,3,0)</f>
        <v>5.7365189951142171E-3</v>
      </c>
      <c r="I867" s="24">
        <f>VLOOKUP($A867,'Correval-19677'!$A$1:$H$1070,3,0)</f>
        <v>4.3239400136746596E-3</v>
      </c>
      <c r="J867" s="24">
        <f>VLOOKUP($A867,'Ultabursatil-392'!$A$1:$H$1545,3,0)</f>
        <v>2.3094821429937812E-3</v>
      </c>
      <c r="K867" s="24">
        <f>VLOOKUP($A867,'Corredores-5'!$A$1:$H$1257,3,0)</f>
        <v>6.5833729181717137E-3</v>
      </c>
      <c r="L867" s="27">
        <f>VLOOKUP(A867,'Bancolombia-592'!$A$1:$H$677,3,0)</f>
        <v>3.0500809763067426E-3</v>
      </c>
      <c r="M867" s="24">
        <f>VLOOKUP($A867,'ByR-2'!$A$1:$H$1035,3,0)</f>
        <v>2.9131168598838333E-4</v>
      </c>
    </row>
    <row r="868" spans="1:13" s="25" customFormat="1" ht="12">
      <c r="A868" s="23">
        <v>41409</v>
      </c>
      <c r="B868" s="24">
        <f>VLOOKUP(A868,'Afin - 47'!$A$1:$H$695,3,0)</f>
        <v>1.1817142550174001E-2</v>
      </c>
      <c r="C868" s="24">
        <f>VLOOKUP(A868,'Asesores vres-14'!$A$1:$H$1009,3,0)</f>
        <v>4.0589897324214419E-3</v>
      </c>
      <c r="D868" s="24">
        <f>VLOOKUP(A868,'Asesores Vres-57'!$A$1:$H$987,3,0)</f>
        <v>4.803640114542226E-3</v>
      </c>
      <c r="E868" s="24">
        <f>VLOOKUP(A868,'Asesores Vres-58'!$A$1:$H$986,3,0)</f>
        <v>8.3731757340611505E-3</v>
      </c>
      <c r="F868" s="24">
        <f>VLOOKUP($A868,'Helm-81'!$A$1:$H$697,3,0)</f>
        <v>2.3849777316393554E-3</v>
      </c>
      <c r="G868" s="24">
        <f>VLOOKUP($A868,'Alianza-4'!$A$1:$H$1012,3,0)</f>
        <v>5.690949112773987E-3</v>
      </c>
      <c r="H868" s="24">
        <f>VLOOKUP($A868,'Serfinco-27'!$A$1:$H$1229,3,0)</f>
        <v>4.3872312325652077E-3</v>
      </c>
      <c r="I868" s="24">
        <f>VLOOKUP($A868,'Correval-19677'!$A$1:$H$1070,3,0)</f>
        <v>8.0761261367185127E-3</v>
      </c>
      <c r="J868" s="24">
        <f>VLOOKUP($A868,'Ultabursatil-392'!$A$1:$H$1545,3,0)</f>
        <v>2.1177266600491949E-3</v>
      </c>
      <c r="K868" s="24">
        <f>VLOOKUP($A868,'Corredores-5'!$A$1:$H$1257,3,0)</f>
        <v>1.1824313660077987E-2</v>
      </c>
      <c r="L868" s="27">
        <f>VLOOKUP(A868,'Bancolombia-592'!$A$1:$H$677,3,0)</f>
        <v>5.2477117422983759E-3</v>
      </c>
      <c r="M868" s="24">
        <f>VLOOKUP($A868,'ByR-2'!$A$1:$H$1035,3,0)</f>
        <v>5.1718860433278037E-3</v>
      </c>
    </row>
    <row r="869" spans="1:13" s="25" customFormat="1" ht="12">
      <c r="A869" s="23">
        <v>41410</v>
      </c>
      <c r="B869" s="24">
        <f>VLOOKUP(A869,'Afin - 47'!$A$1:$H$695,3,0)</f>
        <v>4.4962749256155819E-4</v>
      </c>
      <c r="C869" s="24">
        <f>VLOOKUP(A869,'Asesores vres-14'!$A$1:$H$1009,3,0)</f>
        <v>4.1423482126106961E-3</v>
      </c>
      <c r="D869" s="24">
        <f>VLOOKUP(A869,'Asesores Vres-57'!$A$1:$H$987,3,0)</f>
        <v>3.8880906438027532E-3</v>
      </c>
      <c r="E869" s="24">
        <f>VLOOKUP(A869,'Asesores Vres-58'!$A$1:$H$986,3,0)</f>
        <v>5.5454693640352151E-3</v>
      </c>
      <c r="F869" s="24">
        <f>VLOOKUP($A869,'Helm-81'!$A$1:$H$697,3,0)</f>
        <v>-1.1658923343880192E-3</v>
      </c>
      <c r="G869" s="24">
        <f>VLOOKUP($A869,'Alianza-4'!$A$1:$H$1012,3,0)</f>
        <v>1.0481600806712487E-2</v>
      </c>
      <c r="H869" s="24">
        <f>VLOOKUP($A869,'Serfinco-27'!$A$1:$H$1229,3,0)</f>
        <v>4.372903836160463E-3</v>
      </c>
      <c r="I869" s="24">
        <f>VLOOKUP($A869,'Correval-19677'!$A$1:$H$1070,3,0)</f>
        <v>4.6654964083817693E-3</v>
      </c>
      <c r="J869" s="24">
        <f>VLOOKUP($A869,'Ultabursatil-392'!$A$1:$H$1545,3,0)</f>
        <v>-1.7986062862307003E-3</v>
      </c>
      <c r="K869" s="24">
        <f>VLOOKUP($A869,'Corredores-5'!$A$1:$H$1257,3,0)</f>
        <v>3.112576380524929E-3</v>
      </c>
      <c r="L869" s="27">
        <f>VLOOKUP(A869,'Bancolombia-592'!$A$1:$H$677,3,0)</f>
        <v>6.3044887419068983E-3</v>
      </c>
      <c r="M869" s="24">
        <f>VLOOKUP($A869,'ByR-2'!$A$1:$H$1035,3,0)</f>
        <v>6.4279841701980634E-3</v>
      </c>
    </row>
    <row r="870" spans="1:13" s="25" customFormat="1" ht="12">
      <c r="A870" s="23">
        <v>41411</v>
      </c>
      <c r="B870" s="24">
        <f>VLOOKUP(A870,'Afin - 47'!$A$1:$H$695,3,0)</f>
        <v>-3.6075866744901246E-3</v>
      </c>
      <c r="C870" s="24">
        <f>VLOOKUP(A870,'Asesores vres-14'!$A$1:$H$1009,3,0)</f>
        <v>1.41753238283937E-3</v>
      </c>
      <c r="D870" s="24">
        <f>VLOOKUP(A870,'Asesores Vres-57'!$A$1:$H$987,3,0)</f>
        <v>1.1562191145442593E-3</v>
      </c>
      <c r="E870" s="24">
        <f>VLOOKUP(A870,'Asesores Vres-58'!$A$1:$H$986,3,0)</f>
        <v>1.9072843286442721E-3</v>
      </c>
      <c r="F870" s="24">
        <f>VLOOKUP($A870,'Helm-81'!$A$1:$H$697,3,0)</f>
        <v>4.4693819411857601E-3</v>
      </c>
      <c r="G870" s="24">
        <f>VLOOKUP($A870,'Alianza-4'!$A$1:$H$1012,3,0)</f>
        <v>1.7902304732471419E-3</v>
      </c>
      <c r="H870" s="24">
        <f>VLOOKUP($A870,'Serfinco-27'!$A$1:$H$1229,3,0)</f>
        <v>4.5008573174523643E-3</v>
      </c>
      <c r="I870" s="24">
        <f>VLOOKUP($A870,'Correval-19677'!$A$1:$H$1070,3,0)</f>
        <v>-4.1851088322979462E-4</v>
      </c>
      <c r="J870" s="24">
        <f>VLOOKUP($A870,'Ultabursatil-392'!$A$1:$H$1545,3,0)</f>
        <v>1.1040056369026553E-3</v>
      </c>
      <c r="K870" s="24">
        <f>VLOOKUP($A870,'Corredores-5'!$A$1:$H$1257,3,0)</f>
        <v>3.7823704927532715E-3</v>
      </c>
      <c r="L870" s="27">
        <f>VLOOKUP(A870,'Bancolombia-592'!$A$1:$H$677,3,0)</f>
        <v>2.3507966009674148E-3</v>
      </c>
      <c r="M870" s="24">
        <f>VLOOKUP($A870,'ByR-2'!$A$1:$H$1035,3,0)</f>
        <v>6.0853739389952173E-3</v>
      </c>
    </row>
    <row r="871" spans="1:13" s="25" customFormat="1" ht="12">
      <c r="A871" s="23">
        <v>41412</v>
      </c>
      <c r="B871" s="24">
        <f>VLOOKUP(A871,'Afin - 47'!$A$1:$H$695,3,0)</f>
        <v>-9.5348231901815888E-5</v>
      </c>
      <c r="C871" s="24">
        <f>VLOOKUP(A871,'Asesores vres-14'!$A$1:$H$1009,3,0)</f>
        <v>-4.8864870827452024E-5</v>
      </c>
      <c r="D871" s="24">
        <f>VLOOKUP(A871,'Asesores Vres-57'!$A$1:$H$987,3,0)</f>
        <v>-5.6561399160404758E-5</v>
      </c>
      <c r="E871" s="24">
        <f>VLOOKUP(A871,'Asesores Vres-58'!$A$1:$H$986,3,0)</f>
        <v>-5.0732890472853455E-5</v>
      </c>
      <c r="F871" s="24">
        <f>VLOOKUP($A871,'Helm-81'!$A$1:$H$697,3,0)</f>
        <v>-7.8294345474854649E-5</v>
      </c>
      <c r="G871" s="24">
        <f>VLOOKUP($A871,'Alianza-4'!$A$1:$H$1012,3,0)</f>
        <v>-5.213056519623216E-5</v>
      </c>
      <c r="H871" s="24">
        <f>VLOOKUP($A871,'Serfinco-27'!$A$1:$H$1229,3,0)</f>
        <v>-1.0771260015262786E-4</v>
      </c>
      <c r="I871" s="24">
        <f>VLOOKUP($A871,'Correval-19677'!$A$1:$H$1070,3,0)</f>
        <v>-1.1823636675868992E-4</v>
      </c>
      <c r="J871" s="24">
        <f>VLOOKUP($A871,'Ultabursatil-392'!$A$1:$H$1545,3,0)</f>
        <v>-7.139828829932053E-5</v>
      </c>
      <c r="K871" s="24">
        <f>VLOOKUP($A871,'Corredores-5'!$A$1:$H$1257,3,0)</f>
        <v>-4.6848092593405222E-5</v>
      </c>
      <c r="L871" s="27">
        <f>VLOOKUP(A871,'Bancolombia-592'!$A$1:$H$677,3,0)</f>
        <v>-6.8803731564195749E-5</v>
      </c>
      <c r="M871" s="24">
        <f>VLOOKUP($A871,'ByR-2'!$A$1:$H$1035,3,0)</f>
        <v>-7.8211036972882276E-5</v>
      </c>
    </row>
    <row r="872" spans="1:13" s="25" customFormat="1" ht="12">
      <c r="A872" s="23">
        <v>41413</v>
      </c>
      <c r="B872" s="24">
        <f>VLOOKUP(A872,'Afin - 47'!$A$1:$H$695,3,0)</f>
        <v>-9.5338224162927194E-5</v>
      </c>
      <c r="C872" s="24">
        <f>VLOOKUP(A872,'Asesores vres-14'!$A$1:$H$1009,3,0)</f>
        <v>-4.8864952199328377E-5</v>
      </c>
      <c r="D872" s="24">
        <f>VLOOKUP(A872,'Asesores Vres-57'!$A$1:$H$987,3,0)</f>
        <v>-5.6561560119170923E-5</v>
      </c>
      <c r="E872" s="24">
        <f>VLOOKUP(A872,'Asesores Vres-58'!$A$1:$H$986,3,0)</f>
        <v>-5.0732997034487633E-5</v>
      </c>
      <c r="F872" s="24">
        <f>VLOOKUP($A872,'Helm-81'!$A$1:$H$697,3,0)</f>
        <v>-7.8290570988011115E-5</v>
      </c>
      <c r="G872" s="24">
        <f>VLOOKUP($A872,'Alianza-4'!$A$1:$H$1012,3,0)</f>
        <v>-5.2126021959564933E-5</v>
      </c>
      <c r="H872" s="24">
        <f>VLOOKUP($A872,'Serfinco-27'!$A$1:$H$1229,3,0)</f>
        <v>-1.0449230675917588E-4</v>
      </c>
      <c r="I872" s="24">
        <f>VLOOKUP($A872,'Correval-19677'!$A$1:$H$1070,3,0)</f>
        <v>-1.1823871408037025E-4</v>
      </c>
      <c r="J872" s="24">
        <f>VLOOKUP($A872,'Ultabursatil-392'!$A$1:$H$1545,3,0)</f>
        <v>-7.1393302428987953E-5</v>
      </c>
      <c r="K872" s="24">
        <f>VLOOKUP($A872,'Corredores-5'!$A$1:$H$1257,3,0)</f>
        <v>-6.6314319250113557E-5</v>
      </c>
      <c r="L872" s="27">
        <f>VLOOKUP(A872,'Bancolombia-592'!$A$1:$H$677,3,0)</f>
        <v>-7.3020910889221637E-5</v>
      </c>
      <c r="M872" s="24">
        <f>VLOOKUP($A872,'ByR-2'!$A$1:$H$1035,3,0)</f>
        <v>-7.3341125339787528E-5</v>
      </c>
    </row>
    <row r="873" spans="1:13" s="25" customFormat="1" ht="12">
      <c r="A873" s="23">
        <v>41414</v>
      </c>
      <c r="B873" s="24">
        <f>VLOOKUP(A873,'Afin - 47'!$A$1:$H$695,3,0)</f>
        <v>-6.6434063524648847E-3</v>
      </c>
      <c r="C873" s="24">
        <f>VLOOKUP(A873,'Asesores vres-14'!$A$1:$H$1009,3,0)</f>
        <v>-4.8937503759209147E-3</v>
      </c>
      <c r="D873" s="24">
        <f>VLOOKUP(A873,'Asesores Vres-57'!$A$1:$H$987,3,0)</f>
        <v>-5.9418287091959968E-3</v>
      </c>
      <c r="E873" s="24">
        <f>VLOOKUP(A873,'Asesores Vres-58'!$A$1:$H$986,3,0)</f>
        <v>-4.7770276973154533E-3</v>
      </c>
      <c r="F873" s="24">
        <f>VLOOKUP($A873,'Helm-81'!$A$1:$H$697,3,0)</f>
        <v>-6.0325304264022368E-3</v>
      </c>
      <c r="G873" s="24">
        <f>VLOOKUP($A873,'Alianza-4'!$A$1:$H$1012,3,0)</f>
        <v>-5.0442615300033628E-3</v>
      </c>
      <c r="H873" s="24">
        <f>VLOOKUP($A873,'Serfinco-27'!$A$1:$H$1229,3,0)</f>
        <v>-4.4424270041364443E-3</v>
      </c>
      <c r="I873" s="24">
        <f>VLOOKUP($A873,'Correval-19677'!$A$1:$H$1070,3,0)</f>
        <v>-4.3858501255254756E-3</v>
      </c>
      <c r="J873" s="24">
        <f>VLOOKUP($A873,'Ultabursatil-392'!$A$1:$H$1545,3,0)</f>
        <v>3.438604321282482E-4</v>
      </c>
      <c r="K873" s="24">
        <f>VLOOKUP($A873,'Corredores-5'!$A$1:$H$1257,3,0)</f>
        <v>-4.4271276843842241E-3</v>
      </c>
      <c r="L873" s="27">
        <f>VLOOKUP(A873,'Bancolombia-592'!$A$1:$H$677,3,0)</f>
        <v>-2.8084317428889618E-3</v>
      </c>
      <c r="M873" s="24">
        <f>VLOOKUP($A873,'ByR-2'!$A$1:$H$1035,3,0)</f>
        <v>-8.9638751548071899E-4</v>
      </c>
    </row>
    <row r="874" spans="1:13" s="25" customFormat="1" ht="12">
      <c r="A874" s="23">
        <v>41415</v>
      </c>
      <c r="B874" s="24">
        <f>VLOOKUP(A874,'Afin - 47'!$A$1:$H$695,3,0)</f>
        <v>4.7299534678024458E-4</v>
      </c>
      <c r="C874" s="24">
        <f>VLOOKUP(A874,'Asesores vres-14'!$A$1:$H$1009,3,0)</f>
        <v>1.4781489824428702E-3</v>
      </c>
      <c r="D874" s="24">
        <f>VLOOKUP(A874,'Asesores Vres-57'!$A$1:$H$987,3,0)</f>
        <v>2.6175991902929589E-3</v>
      </c>
      <c r="E874" s="24">
        <f>VLOOKUP(A874,'Asesores Vres-58'!$A$1:$H$986,3,0)</f>
        <v>5.1735571436896466E-3</v>
      </c>
      <c r="F874" s="24">
        <f>VLOOKUP($A874,'Helm-81'!$A$1:$H$697,3,0)</f>
        <v>3.8589787169811854E-4</v>
      </c>
      <c r="G874" s="24">
        <f>VLOOKUP($A874,'Alianza-4'!$A$1:$H$1012,3,0)</f>
        <v>2.9177642049048121E-3</v>
      </c>
      <c r="H874" s="24">
        <f>VLOOKUP($A874,'Serfinco-27'!$A$1:$H$1229,3,0)</f>
        <v>-3.361816832415453E-5</v>
      </c>
      <c r="I874" s="24">
        <f>VLOOKUP($A874,'Correval-19677'!$A$1:$H$1070,3,0)</f>
        <v>4.7152160151790632E-3</v>
      </c>
      <c r="J874" s="24">
        <f>VLOOKUP($A874,'Ultabursatil-392'!$A$1:$H$1545,3,0)</f>
        <v>6.0723191591906351E-3</v>
      </c>
      <c r="K874" s="24">
        <f>VLOOKUP($A874,'Corredores-5'!$A$1:$H$1257,3,0)</f>
        <v>7.5433267689796338E-4</v>
      </c>
      <c r="L874" s="27">
        <f>VLOOKUP(A874,'Bancolombia-592'!$A$1:$H$677,3,0)</f>
        <v>1.347081047936853E-3</v>
      </c>
      <c r="M874" s="24">
        <f>VLOOKUP($A874,'ByR-2'!$A$1:$H$1035,3,0)</f>
        <v>-1.4637978091041014E-3</v>
      </c>
    </row>
    <row r="875" spans="1:13" s="25" customFormat="1" ht="12">
      <c r="A875" s="23">
        <v>41416</v>
      </c>
      <c r="B875" s="24">
        <f>VLOOKUP(A875,'Afin - 47'!$A$1:$H$695,3,0)</f>
        <v>4.3435480846017562E-3</v>
      </c>
      <c r="C875" s="24">
        <f>VLOOKUP(A875,'Asesores vres-14'!$A$1:$H$1009,3,0)</f>
        <v>2.0485406830956423E-3</v>
      </c>
      <c r="D875" s="24">
        <f>VLOOKUP(A875,'Asesores Vres-57'!$A$1:$H$987,3,0)</f>
        <v>1.507221209325901E-3</v>
      </c>
      <c r="E875" s="24">
        <f>VLOOKUP(A875,'Asesores Vres-58'!$A$1:$H$986,3,0)</f>
        <v>2.3900291563129371E-3</v>
      </c>
      <c r="F875" s="24">
        <f>VLOOKUP($A875,'Helm-81'!$A$1:$H$697,3,0)</f>
        <v>2.5978786487096694E-3</v>
      </c>
      <c r="G875" s="24">
        <f>VLOOKUP($A875,'Alianza-4'!$A$1:$H$1012,3,0)</f>
        <v>3.2226645819113282E-3</v>
      </c>
      <c r="H875" s="24">
        <f>VLOOKUP($A875,'Serfinco-27'!$A$1:$H$1229,3,0)</f>
        <v>4.4785448699551193E-3</v>
      </c>
      <c r="I875" s="24">
        <f>VLOOKUP($A875,'Correval-19677'!$A$1:$H$1070,3,0)</f>
        <v>4.0205867182949145E-3</v>
      </c>
      <c r="J875" s="24">
        <f>VLOOKUP($A875,'Ultabursatil-392'!$A$1:$H$1545,3,0)</f>
        <v>2.5154469721880264E-3</v>
      </c>
      <c r="K875" s="24">
        <f>VLOOKUP($A875,'Corredores-5'!$A$1:$H$1257,3,0)</f>
        <v>1.3117242539055943E-3</v>
      </c>
      <c r="L875" s="27">
        <f>VLOOKUP(A875,'Bancolombia-592'!$A$1:$H$677,3,0)</f>
        <v>4.986389848370942E-3</v>
      </c>
      <c r="M875" s="24">
        <f>VLOOKUP($A875,'ByR-2'!$A$1:$H$1035,3,0)</f>
        <v>2.6072118537862018E-3</v>
      </c>
    </row>
    <row r="876" spans="1:13" s="25" customFormat="1" ht="12">
      <c r="A876" s="23">
        <v>41417</v>
      </c>
      <c r="B876" s="24">
        <f>VLOOKUP(A876,'Afin - 47'!$A$1:$H$695,3,0)</f>
        <v>1.2850072173382411E-2</v>
      </c>
      <c r="C876" s="24">
        <f>VLOOKUP(A876,'Asesores vres-14'!$A$1:$H$1009,3,0)</f>
        <v>6.1938599657890923E-3</v>
      </c>
      <c r="D876" s="24">
        <f>VLOOKUP(A876,'Asesores Vres-57'!$A$1:$H$987,3,0)</f>
        <v>6.3447252562598673E-3</v>
      </c>
      <c r="E876" s="24">
        <f>VLOOKUP(A876,'Asesores Vres-58'!$A$1:$H$986,3,0)</f>
        <v>3.4340233059803453E-3</v>
      </c>
      <c r="F876" s="24">
        <f>VLOOKUP($A876,'Helm-81'!$A$1:$H$697,3,0)</f>
        <v>1.2417610132904272E-2</v>
      </c>
      <c r="G876" s="24">
        <f>VLOOKUP($A876,'Alianza-4'!$A$1:$H$1012,3,0)</f>
        <v>2.8251770957492474E-3</v>
      </c>
      <c r="H876" s="24">
        <f>VLOOKUP($A876,'Serfinco-27'!$A$1:$H$1229,3,0)</f>
        <v>2.3569634457622458E-3</v>
      </c>
      <c r="I876" s="24">
        <f>VLOOKUP($A876,'Correval-19677'!$A$1:$H$1070,3,0)</f>
        <v>5.1912365987343452E-3</v>
      </c>
      <c r="J876" s="24">
        <f>VLOOKUP($A876,'Ultabursatil-392'!$A$1:$H$1545,3,0)</f>
        <v>2.8719834722101714E-3</v>
      </c>
      <c r="K876" s="24">
        <f>VLOOKUP($A876,'Corredores-5'!$A$1:$H$1257,3,0)</f>
        <v>1.8929418956691267E-3</v>
      </c>
      <c r="L876" s="27">
        <f>VLOOKUP(A876,'Bancolombia-592'!$A$1:$H$677,3,0)</f>
        <v>3.3090867184036128E-3</v>
      </c>
      <c r="M876" s="24">
        <f>VLOOKUP($A876,'ByR-2'!$A$1:$H$1035,3,0)</f>
        <v>1.2189539701170072E-3</v>
      </c>
    </row>
    <row r="877" spans="1:13" s="25" customFormat="1" ht="12">
      <c r="A877" s="23">
        <v>41418</v>
      </c>
      <c r="B877" s="24">
        <f>VLOOKUP(A877,'Afin - 47'!$A$1:$H$695,3,0)</f>
        <v>4.3221700299077379E-3</v>
      </c>
      <c r="C877" s="24">
        <f>VLOOKUP(A877,'Asesores vres-14'!$A$1:$H$1009,3,0)</f>
        <v>4.5647310328780126E-3</v>
      </c>
      <c r="D877" s="24">
        <f>VLOOKUP(A877,'Asesores Vres-57'!$A$1:$H$987,3,0)</f>
        <v>4.0034783907016971E-3</v>
      </c>
      <c r="E877" s="24">
        <f>VLOOKUP(A877,'Asesores Vres-58'!$A$1:$H$986,3,0)</f>
        <v>2.9501002814631481E-3</v>
      </c>
      <c r="F877" s="24">
        <f>VLOOKUP($A877,'Helm-81'!$A$1:$H$697,3,0)</f>
        <v>4.0774056091767716E-3</v>
      </c>
      <c r="G877" s="24">
        <f>VLOOKUP($A877,'Alianza-4'!$A$1:$H$1012,3,0)</f>
        <v>1.4907970754693266E-3</v>
      </c>
      <c r="H877" s="24">
        <f>VLOOKUP($A877,'Serfinco-27'!$A$1:$H$1229,3,0)</f>
        <v>1.9733168691061171E-3</v>
      </c>
      <c r="I877" s="24">
        <f>VLOOKUP($A877,'Correval-19677'!$A$1:$H$1070,3,0)</f>
        <v>1.6592965877824542E-3</v>
      </c>
      <c r="J877" s="24">
        <f>VLOOKUP($A877,'Ultabursatil-392'!$A$1:$H$1545,3,0)</f>
        <v>5.903830520494772E-3</v>
      </c>
      <c r="K877" s="24">
        <f>VLOOKUP($A877,'Corredores-5'!$A$1:$H$1257,3,0)</f>
        <v>5.0453467906703426E-3</v>
      </c>
      <c r="L877" s="27">
        <f>VLOOKUP(A877,'Bancolombia-592'!$A$1:$H$677,3,0)</f>
        <v>1.750975514316976E-3</v>
      </c>
      <c r="M877" s="24">
        <f>VLOOKUP($A877,'ByR-2'!$A$1:$H$1035,3,0)</f>
        <v>1.3771376745946365E-3</v>
      </c>
    </row>
    <row r="878" spans="1:13" s="25" customFormat="1" ht="12">
      <c r="A878" s="23">
        <v>41419</v>
      </c>
      <c r="B878" s="24">
        <f>VLOOKUP(A878,'Afin - 47'!$A$1:$H$695,3,0)</f>
        <v>-1.0660334580693628E-4</v>
      </c>
      <c r="C878" s="24">
        <f>VLOOKUP(A878,'Asesores vres-14'!$A$1:$H$1009,3,0)</f>
        <v>-4.8852608821743785E-5</v>
      </c>
      <c r="D878" s="24">
        <f>VLOOKUP(A878,'Asesores Vres-57'!$A$1:$H$987,3,0)</f>
        <v>-5.6512663920228287E-5</v>
      </c>
      <c r="E878" s="24">
        <f>VLOOKUP(A878,'Asesores Vres-58'!$A$1:$H$986,3,0)</f>
        <v>-5.070407010512353E-5</v>
      </c>
      <c r="F878" s="24">
        <f>VLOOKUP($A878,'Helm-81'!$A$1:$H$697,3,0)</f>
        <v>-8.6563458410237874E-5</v>
      </c>
      <c r="G878" s="24">
        <f>VLOOKUP($A878,'Alianza-4'!$A$1:$H$1012,3,0)</f>
        <v>-6.5654474933332196E-5</v>
      </c>
      <c r="H878" s="24">
        <f>VLOOKUP($A878,'Serfinco-27'!$A$1:$H$1229,3,0)</f>
        <v>7.3848905352293993E-4</v>
      </c>
      <c r="I878" s="24">
        <f>VLOOKUP($A878,'Correval-19677'!$A$1:$H$1070,3,0)</f>
        <v>-1.1780233725280394E-4</v>
      </c>
      <c r="J878" s="24">
        <f>VLOOKUP($A878,'Ultabursatil-392'!$A$1:$H$1545,3,0)</f>
        <v>-6.3106564876115313E-5</v>
      </c>
      <c r="K878" s="24">
        <f>VLOOKUP($A878,'Corredores-5'!$A$1:$H$1257,3,0)</f>
        <v>-7.4290085146470748E-5</v>
      </c>
      <c r="L878" s="27">
        <f>VLOOKUP(A878,'Bancolombia-592'!$A$1:$H$677,3,0)</f>
        <v>-8.1892404443768767E-5</v>
      </c>
      <c r="M878" s="24">
        <f>VLOOKUP($A878,'ByR-2'!$A$1:$H$1035,3,0)</f>
        <v>1.1774477339787578E-3</v>
      </c>
    </row>
    <row r="879" spans="1:13" s="25" customFormat="1" ht="12">
      <c r="A879" s="23">
        <v>41420</v>
      </c>
      <c r="B879" s="24">
        <f>VLOOKUP(A879,'Afin - 47'!$A$1:$H$695,3,0)</f>
        <v>-1.0659859832298678E-4</v>
      </c>
      <c r="C879" s="24">
        <f>VLOOKUP(A879,'Asesores vres-14'!$A$1:$H$1009,3,0)</f>
        <v>-4.8852710230250587E-5</v>
      </c>
      <c r="D879" s="24">
        <f>VLOOKUP(A879,'Asesores Vres-57'!$A$1:$H$987,3,0)</f>
        <v>-5.6512767427588996E-5</v>
      </c>
      <c r="E879" s="24">
        <f>VLOOKUP(A879,'Asesores Vres-58'!$A$1:$H$986,3,0)</f>
        <v>-5.0704195926924879E-5</v>
      </c>
      <c r="F879" s="24">
        <f>VLOOKUP($A879,'Helm-81'!$A$1:$H$697,3,0)</f>
        <v>-8.6560861628165421E-5</v>
      </c>
      <c r="G879" s="24">
        <f>VLOOKUP($A879,'Alianza-4'!$A$1:$H$1012,3,0)</f>
        <v>-6.5652071545986991E-5</v>
      </c>
      <c r="H879" s="24">
        <f>VLOOKUP($A879,'Serfinco-27'!$A$1:$H$1229,3,0)</f>
        <v>-1.0222062868315302E-4</v>
      </c>
      <c r="I879" s="24">
        <f>VLOOKUP($A879,'Correval-19677'!$A$1:$H$1070,3,0)</f>
        <v>-1.178049642012193E-4</v>
      </c>
      <c r="J879" s="24">
        <f>VLOOKUP($A879,'Ultabursatil-392'!$A$1:$H$1545,3,0)</f>
        <v>-6.3100551927845511E-5</v>
      </c>
      <c r="K879" s="24">
        <f>VLOOKUP($A879,'Corredores-5'!$A$1:$H$1257,3,0)</f>
        <v>-7.0045544184289913E-5</v>
      </c>
      <c r="L879" s="27">
        <f>VLOOKUP(A879,'Bancolombia-592'!$A$1:$H$677,3,0)</f>
        <v>-1.0404115969770737E-4</v>
      </c>
      <c r="M879" s="24">
        <f>VLOOKUP($A879,'ByR-2'!$A$1:$H$1035,3,0)</f>
        <v>-7.1857117291120189E-5</v>
      </c>
    </row>
    <row r="880" spans="1:13" s="25" customFormat="1" ht="12">
      <c r="A880" s="23">
        <v>41421</v>
      </c>
      <c r="B880" s="24">
        <f>VLOOKUP(A880,'Afin - 47'!$A$1:$H$695,3,0)</f>
        <v>2.9300582131556343E-3</v>
      </c>
      <c r="C880" s="24">
        <f>VLOOKUP(A880,'Asesores vres-14'!$A$1:$H$1009,3,0)</f>
        <v>6.6980801669107195E-4</v>
      </c>
      <c r="D880" s="24">
        <f>VLOOKUP(A880,'Asesores Vres-57'!$A$1:$H$987,3,0)</f>
        <v>6.7525816009856101E-4</v>
      </c>
      <c r="E880" s="24">
        <f>VLOOKUP(A880,'Asesores Vres-58'!$A$1:$H$986,3,0)</f>
        <v>-3.001901483856835E-4</v>
      </c>
      <c r="F880" s="24">
        <f>VLOOKUP($A880,'Helm-81'!$A$1:$H$697,3,0)</f>
        <v>2.1369779685772423E-3</v>
      </c>
      <c r="G880" s="24">
        <f>VLOOKUP($A880,'Alianza-4'!$A$1:$H$1012,3,0)</f>
        <v>4.8251940901831595E-4</v>
      </c>
      <c r="H880" s="24">
        <f>VLOOKUP($A880,'Serfinco-27'!$A$1:$H$1229,3,0)</f>
        <v>-2.5678617184403884E-4</v>
      </c>
      <c r="I880" s="24">
        <f>VLOOKUP($A880,'Correval-19677'!$A$1:$H$1070,3,0)</f>
        <v>-7.0263875212693669E-4</v>
      </c>
      <c r="J880" s="24">
        <f>VLOOKUP($A880,'Ultabursatil-392'!$A$1:$H$1545,3,0)</f>
        <v>6.3414563360885516E-3</v>
      </c>
      <c r="K880" s="24">
        <f>VLOOKUP($A880,'Corredores-5'!$A$1:$H$1257,3,0)</f>
        <v>-2.6264541295707759E-4</v>
      </c>
      <c r="L880" s="27">
        <f>VLOOKUP(A880,'Bancolombia-592'!$A$1:$H$677,3,0)</f>
        <v>8.1866782932678522E-4</v>
      </c>
      <c r="M880" s="24">
        <f>VLOOKUP($A880,'ByR-2'!$A$1:$H$1035,3,0)</f>
        <v>-5.457928805771158E-4</v>
      </c>
    </row>
    <row r="881" spans="1:13" s="25" customFormat="1" ht="12">
      <c r="A881" s="23">
        <v>41422</v>
      </c>
      <c r="B881" s="24">
        <f>VLOOKUP(A881,'Afin - 47'!$A$1:$H$695,3,0)</f>
        <v>5.699313472071788E-3</v>
      </c>
      <c r="C881" s="24">
        <f>VLOOKUP(A881,'Asesores vres-14'!$A$1:$H$1009,3,0)</f>
        <v>6.1458933794090185E-3</v>
      </c>
      <c r="D881" s="24">
        <f>VLOOKUP(A881,'Asesores Vres-57'!$A$1:$H$987,3,0)</f>
        <v>6.5338943582929051E-3</v>
      </c>
      <c r="E881" s="24">
        <f>VLOOKUP(A881,'Asesores Vres-58'!$A$1:$H$986,3,0)</f>
        <v>6.6742799187769321E-3</v>
      </c>
      <c r="F881" s="24">
        <f>VLOOKUP($A881,'Helm-81'!$A$1:$H$697,3,0)</f>
        <v>5.3971536675496735E-3</v>
      </c>
      <c r="G881" s="24">
        <f>VLOOKUP($A881,'Alianza-4'!$A$1:$H$1012,3,0)</f>
        <v>7.9755184000003219E-3</v>
      </c>
      <c r="H881" s="24">
        <f>VLOOKUP($A881,'Serfinco-27'!$A$1:$H$1229,3,0)</f>
        <v>6.6745438507321928E-3</v>
      </c>
      <c r="I881" s="24">
        <f>VLOOKUP($A881,'Correval-19677'!$A$1:$H$1070,3,0)</f>
        <v>8.0416148487151822E-3</v>
      </c>
      <c r="J881" s="24">
        <f>VLOOKUP($A881,'Ultabursatil-392'!$A$1:$H$1545,3,0)</f>
        <v>5.1761807481018858E-3</v>
      </c>
      <c r="K881" s="24">
        <f>VLOOKUP($A881,'Corredores-5'!$A$1:$H$1257,3,0)</f>
        <v>8.2300486607471534E-3</v>
      </c>
      <c r="L881" s="27">
        <f>VLOOKUP(A881,'Bancolombia-592'!$A$1:$H$677,3,0)</f>
        <v>6.1550557748973316E-3</v>
      </c>
      <c r="M881" s="24">
        <f>VLOOKUP($A881,'ByR-2'!$A$1:$H$1035,3,0)</f>
        <v>2.619032968540901E-3</v>
      </c>
    </row>
    <row r="882" spans="1:13" s="25" customFormat="1" ht="12">
      <c r="A882" s="23">
        <v>41423</v>
      </c>
      <c r="B882" s="24">
        <f>VLOOKUP(A882,'Afin - 47'!$A$1:$H$695,3,0)</f>
        <v>-2.9414896816448054E-4</v>
      </c>
      <c r="C882" s="24">
        <f>VLOOKUP(A882,'Asesores vres-14'!$A$1:$H$1009,3,0)</f>
        <v>-4.3372890114385205E-3</v>
      </c>
      <c r="D882" s="24">
        <f>VLOOKUP(A882,'Asesores Vres-57'!$A$1:$H$987,3,0)</f>
        <v>-4.1603037071932924E-3</v>
      </c>
      <c r="E882" s="24">
        <f>VLOOKUP(A882,'Asesores Vres-58'!$A$1:$H$986,3,0)</f>
        <v>-4.7711590466619058E-3</v>
      </c>
      <c r="F882" s="24">
        <f>VLOOKUP($A882,'Helm-81'!$A$1:$H$697,3,0)</f>
        <v>8.2235058012457708E-4</v>
      </c>
      <c r="G882" s="24">
        <f>VLOOKUP($A882,'Alianza-4'!$A$1:$H$1012,3,0)</f>
        <v>-8.8402747650093356E-4</v>
      </c>
      <c r="H882" s="24">
        <f>VLOOKUP($A882,'Serfinco-27'!$A$1:$H$1229,3,0)</f>
        <v>-4.9013439042406579E-3</v>
      </c>
      <c r="I882" s="24">
        <f>VLOOKUP($A882,'Correval-19677'!$A$1:$H$1070,3,0)</f>
        <v>-4.326602451179995E-3</v>
      </c>
      <c r="J882" s="24">
        <f>VLOOKUP($A882,'Ultabursatil-392'!$A$1:$H$1545,3,0)</f>
        <v>8.1997901947505588E-4</v>
      </c>
      <c r="K882" s="24">
        <f>VLOOKUP($A882,'Corredores-5'!$A$1:$H$1257,3,0)</f>
        <v>-5.2782845442725882E-3</v>
      </c>
      <c r="L882" s="27">
        <f>VLOOKUP(A882,'Bancolombia-592'!$A$1:$H$677,3,0)</f>
        <v>-4.1095244142052602E-3</v>
      </c>
      <c r="M882" s="24">
        <f>VLOOKUP($A882,'ByR-2'!$A$1:$H$1035,3,0)</f>
        <v>-3.5807505606349458E-3</v>
      </c>
    </row>
    <row r="883" spans="1:13" s="25" customFormat="1" ht="12">
      <c r="A883" s="23">
        <v>41424</v>
      </c>
      <c r="B883" s="24">
        <f>VLOOKUP(A883,'Afin - 47'!$A$1:$H$695,3,0)</f>
        <v>3.8150328425336292E-4</v>
      </c>
      <c r="C883" s="24">
        <f>VLOOKUP(A883,'Asesores vres-14'!$A$1:$H$1009,3,0)</f>
        <v>2.9401128690653357E-3</v>
      </c>
      <c r="D883" s="24">
        <f>VLOOKUP(A883,'Asesores Vres-57'!$A$1:$H$987,3,0)</f>
        <v>1.2946135793305957E-3</v>
      </c>
      <c r="E883" s="24">
        <f>VLOOKUP(A883,'Asesores Vres-58'!$A$1:$H$986,3,0)</f>
        <v>-3.4059609431156003E-3</v>
      </c>
      <c r="F883" s="24">
        <f>VLOOKUP($A883,'Helm-81'!$A$1:$H$697,3,0)</f>
        <v>-1.6520358345404455E-3</v>
      </c>
      <c r="G883" s="24">
        <f>VLOOKUP($A883,'Alianza-4'!$A$1:$H$1012,3,0)</f>
        <v>-1.6285685285175435E-3</v>
      </c>
      <c r="H883" s="24">
        <f>VLOOKUP($A883,'Serfinco-27'!$A$1:$H$1229,3,0)</f>
        <v>-1.7323816435585115E-3</v>
      </c>
      <c r="I883" s="24">
        <f>VLOOKUP($A883,'Correval-19677'!$A$1:$H$1070,3,0)</f>
        <v>-2.7936298138504789E-3</v>
      </c>
      <c r="J883" s="24">
        <f>VLOOKUP($A883,'Ultabursatil-392'!$A$1:$H$1545,3,0)</f>
        <v>-5.330221210535134E-3</v>
      </c>
      <c r="K883" s="24">
        <f>VLOOKUP($A883,'Corredores-5'!$A$1:$H$1257,3,0)</f>
        <v>-1.5508110513397307E-3</v>
      </c>
      <c r="L883" s="27">
        <f>VLOOKUP(A883,'Bancolombia-592'!$A$1:$H$677,3,0)</f>
        <v>-3.2437462548002365E-3</v>
      </c>
      <c r="M883" s="24">
        <f>VLOOKUP($A883,'ByR-2'!$A$1:$H$1035,3,0)</f>
        <v>3.5966327404627187E-3</v>
      </c>
    </row>
    <row r="884" spans="1:13" s="25" customFormat="1" ht="12">
      <c r="A884" s="23">
        <v>41425</v>
      </c>
      <c r="B884" s="24">
        <f>VLOOKUP(A884,'Afin - 47'!$A$1:$H$695,3,0)</f>
        <v>-3.2861354661917232E-3</v>
      </c>
      <c r="C884" s="24">
        <f>VLOOKUP(A884,'Asesores vres-14'!$A$1:$H$1009,3,0)</f>
        <v>-1.4246849875370187E-2</v>
      </c>
      <c r="D884" s="24">
        <f>VLOOKUP(A884,'Asesores Vres-57'!$A$1:$H$987,3,0)</f>
        <v>-1.8298381151469451E-2</v>
      </c>
      <c r="E884" s="24">
        <f>VLOOKUP(A884,'Asesores Vres-58'!$A$1:$H$986,3,0)</f>
        <v>-2.1453621015040922E-2</v>
      </c>
      <c r="F884" s="24">
        <f>VLOOKUP($A884,'Helm-81'!$A$1:$H$697,3,0)</f>
        <v>-1.5447837893765434E-2</v>
      </c>
      <c r="G884" s="24">
        <f>VLOOKUP($A884,'Alianza-4'!$A$1:$H$1012,3,0)</f>
        <v>-2.1436223817220112E-2</v>
      </c>
      <c r="H884" s="24">
        <f>VLOOKUP($A884,'Serfinco-27'!$A$1:$H$1229,3,0)</f>
        <v>-1.2654803220508578E-2</v>
      </c>
      <c r="I884" s="24">
        <f>VLOOKUP($A884,'Correval-19677'!$A$1:$H$1070,3,0)</f>
        <v>-1.9390830545583944E-2</v>
      </c>
      <c r="J884" s="24">
        <f>VLOOKUP($A884,'Ultabursatil-392'!$A$1:$H$1545,3,0)</f>
        <v>-1.5270826303195251E-2</v>
      </c>
      <c r="K884" s="24">
        <f>VLOOKUP($A884,'Corredores-5'!$A$1:$H$1257,3,0)</f>
        <v>-1.680358246313865E-2</v>
      </c>
      <c r="L884" s="27">
        <f>VLOOKUP(A884,'Bancolombia-592'!$A$1:$H$677,3,0)</f>
        <v>-1.0323111935232897E-2</v>
      </c>
      <c r="M884" s="24">
        <f>VLOOKUP($A884,'ByR-2'!$A$1:$H$1035,3,0)</f>
        <v>-3.4366761798735189E-3</v>
      </c>
    </row>
    <row r="885" spans="1:13" s="25" customFormat="1" ht="12">
      <c r="A885" s="23">
        <v>41426</v>
      </c>
      <c r="B885" s="24">
        <f>VLOOKUP(A885,'Afin - 47'!$A$1:$H$695,3,0)</f>
        <v>-1.0679312062701045E-4</v>
      </c>
      <c r="C885" s="24">
        <f>VLOOKUP(A885,'Asesores vres-14'!$A$1:$H$1009,3,0)</f>
        <v>-4.8864670006838515E-5</v>
      </c>
      <c r="D885" s="24">
        <f>VLOOKUP(A885,'Asesores Vres-57'!$A$1:$H$987,3,0)</f>
        <v>-5.645133817177447E-5</v>
      </c>
      <c r="E885" s="24">
        <f>VLOOKUP(A885,'Asesores Vres-58'!$A$1:$H$986,3,0)</f>
        <v>-5.0613876811963507E-5</v>
      </c>
      <c r="F885" s="24">
        <f>VLOOKUP($A885,'Helm-81'!$A$1:$H$697,3,0)</f>
        <v>-9.3823120272574343E-5</v>
      </c>
      <c r="G885" s="24">
        <f>VLOOKUP($A885,'Alianza-4'!$A$1:$H$1012,3,0)</f>
        <v>-7.4115824076029506E-5</v>
      </c>
      <c r="H885" s="24">
        <f>VLOOKUP($A885,'Serfinco-27'!$A$1:$H$1229,3,0)</f>
        <v>-1.0562269075952365E-4</v>
      </c>
      <c r="I885" s="24">
        <f>VLOOKUP($A885,'Correval-19677'!$A$1:$H$1070,3,0)</f>
        <v>-1.164769057857095E-4</v>
      </c>
      <c r="J885" s="24">
        <f>VLOOKUP($A885,'Ultabursatil-392'!$A$1:$H$1545,3,0)</f>
        <v>-7.513485683283922E-5</v>
      </c>
      <c r="K885" s="24">
        <f>VLOOKUP($A885,'Corredores-5'!$A$1:$H$1257,3,0)</f>
        <v>-2.5472179821261296E-3</v>
      </c>
      <c r="L885" s="27">
        <f>VLOOKUP(A885,'Bancolombia-592'!$A$1:$H$677,3,0)</f>
        <v>-7.4009928866323012E-5</v>
      </c>
      <c r="M885" s="24">
        <f>VLOOKUP($A885,'ByR-2'!$A$1:$H$1035,3,0)</f>
        <v>-1.3959089475362907E-3</v>
      </c>
    </row>
    <row r="886" spans="1:13" s="25" customFormat="1" ht="12">
      <c r="A886" s="23">
        <v>41427</v>
      </c>
      <c r="B886" s="24">
        <f>VLOOKUP(A886,'Afin - 47'!$A$1:$H$695,3,0)</f>
        <v>-1.067966611892782E-4</v>
      </c>
      <c r="C886" s="24">
        <f>VLOOKUP(A886,'Asesores vres-14'!$A$1:$H$1009,3,0)</f>
        <v>-4.8864669432007296E-5</v>
      </c>
      <c r="D886" s="24">
        <f>VLOOKUP(A886,'Asesores Vres-57'!$A$1:$H$987,3,0)</f>
        <v>0</v>
      </c>
      <c r="E886" s="24">
        <f>VLOOKUP(A886,'Asesores Vres-58'!$A$1:$H$986,3,0)</f>
        <v>-5.0613935024197904E-5</v>
      </c>
      <c r="F886" s="24">
        <f>VLOOKUP($A886,'Helm-81'!$A$1:$H$697,3,0)</f>
        <v>-9.3821741347765913E-5</v>
      </c>
      <c r="G886" s="24">
        <f>VLOOKUP($A886,'Alianza-4'!$A$1:$H$1012,3,0)</f>
        <v>-7.41147025892567E-5</v>
      </c>
      <c r="H886" s="24">
        <f>VLOOKUP($A886,'Serfinco-27'!$A$1:$H$1229,3,0)</f>
        <v>-1.0562243435872515E-4</v>
      </c>
      <c r="I886" s="24">
        <f>VLOOKUP($A886,'Correval-19677'!$A$1:$H$1070,3,0)</f>
        <v>-1.1647906415443153E-4</v>
      </c>
      <c r="J886" s="24">
        <f>VLOOKUP($A886,'Ultabursatil-392'!$A$1:$H$1545,3,0)</f>
        <v>-7.5132437189221482E-5</v>
      </c>
      <c r="K886" s="24">
        <f>VLOOKUP($A886,'Corredores-5'!$A$1:$H$1257,3,0)</f>
        <v>-7.3706190920641386E-5</v>
      </c>
      <c r="L886" s="27">
        <f>VLOOKUP(A886,'Bancolombia-592'!$A$1:$H$677,3,0)</f>
        <v>-7.4009171714450766E-5</v>
      </c>
      <c r="M886" s="24">
        <f>VLOOKUP($A886,'ByR-2'!$A$1:$H$1035,3,0)</f>
        <v>-7.2967500082340888E-5</v>
      </c>
    </row>
    <row r="887" spans="1:13" s="25" customFormat="1" ht="12">
      <c r="A887" s="23">
        <v>41428</v>
      </c>
      <c r="B887" s="24">
        <f>VLOOKUP(A887,'Afin - 47'!$A$1:$H$695,3,0)</f>
        <v>-3.2295194392862278E-3</v>
      </c>
      <c r="C887" s="24">
        <f>VLOOKUP(A887,'Asesores vres-14'!$A$1:$H$1009,3,0)</f>
        <v>-4.8864751104712266E-5</v>
      </c>
      <c r="D887" s="24">
        <f>VLOOKUP(A887,'Asesores Vres-57'!$A$1:$H$987,3,0)</f>
        <v>0</v>
      </c>
      <c r="E887" s="24">
        <f>VLOOKUP(A887,'Asesores Vres-58'!$A$1:$H$986,3,0)</f>
        <v>-5.0614093267799551E-5</v>
      </c>
      <c r="F887" s="24">
        <f>VLOOKUP($A887,'Helm-81'!$A$1:$H$697,3,0)</f>
        <v>-9.382044076680449E-5</v>
      </c>
      <c r="G887" s="24">
        <f>VLOOKUP($A887,'Alianza-4'!$A$1:$H$1012,3,0)</f>
        <v>-7.4113477078076277E-5</v>
      </c>
      <c r="H887" s="24">
        <f>VLOOKUP($A887,'Serfinco-27'!$A$1:$H$1229,3,0)</f>
        <v>-1.0562077618492133E-4</v>
      </c>
      <c r="I887" s="24">
        <f>VLOOKUP($A887,'Correval-19677'!$A$1:$H$1070,3,0)</f>
        <v>-1.1648109128093019E-4</v>
      </c>
      <c r="J887" s="24">
        <f>VLOOKUP($A887,'Ultabursatil-392'!$A$1:$H$1545,3,0)</f>
        <v>-7.5128263115021405E-5</v>
      </c>
      <c r="K887" s="24">
        <f>VLOOKUP($A887,'Corredores-5'!$A$1:$H$1257,3,0)</f>
        <v>-7.3717642304567442E-5</v>
      </c>
      <c r="L887" s="27">
        <f>VLOOKUP(A887,'Bancolombia-592'!$A$1:$H$677,3,0)</f>
        <v>-7.4982175192216943E-5</v>
      </c>
      <c r="M887" s="24">
        <f>VLOOKUP($A887,'ByR-2'!$A$1:$H$1035,3,0)</f>
        <v>-7.2714917864323469E-5</v>
      </c>
    </row>
    <row r="888" spans="1:13" s="25" customFormat="1" ht="12">
      <c r="A888" s="23">
        <v>41429</v>
      </c>
      <c r="B888" s="24">
        <f>VLOOKUP(A888,'Afin - 47'!$A$1:$H$695,3,0)</f>
        <v>2.8098861773743411E-3</v>
      </c>
      <c r="C888" s="24">
        <f>VLOOKUP(A888,'Asesores vres-14'!$A$1:$H$1009,3,0)</f>
        <v>7.1681485964932238E-3</v>
      </c>
      <c r="D888" s="24">
        <f>VLOOKUP(A888,'Asesores Vres-57'!$A$1:$H$987,3,0)</f>
        <v>0</v>
      </c>
      <c r="E888" s="24">
        <f>VLOOKUP(A888,'Asesores Vres-58'!$A$1:$H$986,3,0)</f>
        <v>1.1220986343044585E-2</v>
      </c>
      <c r="F888" s="24">
        <f>VLOOKUP($A888,'Helm-81'!$A$1:$H$697,3,0)</f>
        <v>1.7881165475558422E-3</v>
      </c>
      <c r="G888" s="24">
        <f>VLOOKUP($A888,'Alianza-4'!$A$1:$H$1012,3,0)</f>
        <v>7.2885799162092603E-3</v>
      </c>
      <c r="H888" s="24">
        <f>VLOOKUP($A888,'Serfinco-27'!$A$1:$H$1229,3,0)</f>
        <v>6.6551423119973483E-3</v>
      </c>
      <c r="I888" s="24">
        <f>VLOOKUP($A888,'Correval-19677'!$A$1:$H$1070,3,0)</f>
        <v>1.3598433791506121E-2</v>
      </c>
      <c r="J888" s="24">
        <f>VLOOKUP($A888,'Ultabursatil-392'!$A$1:$H$1545,3,0)</f>
        <v>6.4470784784321482E-3</v>
      </c>
      <c r="K888" s="24">
        <f>VLOOKUP($A888,'Corredores-5'!$A$1:$H$1257,3,0)</f>
        <v>9.8783763704474326E-3</v>
      </c>
      <c r="L888" s="27">
        <f>VLOOKUP(A888,'Bancolombia-592'!$A$1:$H$677,3,0)</f>
        <v>3.3598298115420735E-3</v>
      </c>
      <c r="M888" s="24">
        <f>VLOOKUP($A888,'ByR-2'!$A$1:$H$1035,3,0)</f>
        <v>3.7837783028198723E-3</v>
      </c>
    </row>
    <row r="889" spans="1:13" s="25" customFormat="1" ht="12">
      <c r="A889" s="23">
        <v>41430</v>
      </c>
      <c r="B889" s="24">
        <f>VLOOKUP(A889,'Afin - 47'!$A$1:$H$695,3,0)</f>
        <v>-9.3358928106646131E-4</v>
      </c>
      <c r="C889" s="24">
        <f>VLOOKUP(A889,'Asesores vres-14'!$A$1:$H$1009,3,0)</f>
        <v>-4.3326723629050464E-3</v>
      </c>
      <c r="D889" s="24">
        <f>VLOOKUP(A889,'Asesores Vres-57'!$A$1:$H$987,3,0)</f>
        <v>-3.2132089971641711E-3</v>
      </c>
      <c r="E889" s="24">
        <f>VLOOKUP(A889,'Asesores Vres-58'!$A$1:$H$986,3,0)</f>
        <v>-1.7998967592963426E-3</v>
      </c>
      <c r="F889" s="24">
        <f>VLOOKUP($A889,'Helm-81'!$A$1:$H$697,3,0)</f>
        <v>-6.5460406649629106E-3</v>
      </c>
      <c r="G889" s="24">
        <f>VLOOKUP($A889,'Alianza-4'!$A$1:$H$1012,3,0)</f>
        <v>-1.8340206476998712E-3</v>
      </c>
      <c r="H889" s="24">
        <f>VLOOKUP($A889,'Serfinco-27'!$A$1:$H$1229,3,0)</f>
        <v>-1.5266093088940782E-3</v>
      </c>
      <c r="I889" s="24">
        <f>VLOOKUP($A889,'Correval-19677'!$A$1:$H$1070,3,0)</f>
        <v>-4.7213036389460493E-3</v>
      </c>
      <c r="J889" s="24">
        <f>VLOOKUP($A889,'Ultabursatil-392'!$A$1:$H$1545,3,0)</f>
        <v>-3.373569455005328E-3</v>
      </c>
      <c r="K889" s="24">
        <f>VLOOKUP($A889,'Corredores-5'!$A$1:$H$1257,3,0)</f>
        <v>-2.0225222444190437E-3</v>
      </c>
      <c r="L889" s="27">
        <f>VLOOKUP(A889,'Bancolombia-592'!$A$1:$H$677,3,0)</f>
        <v>-2.1224324128619101E-3</v>
      </c>
      <c r="M889" s="24">
        <f>VLOOKUP($A889,'ByR-2'!$A$1:$H$1035,3,0)</f>
        <v>-3.0302461773239068E-3</v>
      </c>
    </row>
    <row r="890" spans="1:13" s="25" customFormat="1" ht="12">
      <c r="A890" s="23">
        <v>41431</v>
      </c>
      <c r="B890" s="24">
        <f>VLOOKUP(A890,'Afin - 47'!$A$1:$H$695,3,0)</f>
        <v>-4.3456657243992553E-3</v>
      </c>
      <c r="C890" s="24">
        <f>VLOOKUP(A890,'Asesores vres-14'!$A$1:$H$1009,3,0)</f>
        <v>-5.4141053352202884E-4</v>
      </c>
      <c r="D890" s="24">
        <f>VLOOKUP(A890,'Asesores Vres-57'!$A$1:$H$987,3,0)</f>
        <v>-1.3364845051084173E-3</v>
      </c>
      <c r="E890" s="24">
        <f>VLOOKUP(A890,'Asesores Vres-58'!$A$1:$H$986,3,0)</f>
        <v>-1.9055468983193897E-3</v>
      </c>
      <c r="F890" s="24">
        <f>VLOOKUP($A890,'Helm-81'!$A$1:$H$697,3,0)</f>
        <v>-3.4310457229180676E-3</v>
      </c>
      <c r="G890" s="24">
        <f>VLOOKUP($A890,'Alianza-4'!$A$1:$H$1012,3,0)</f>
        <v>-5.3569216466256573E-3</v>
      </c>
      <c r="H890" s="24">
        <f>VLOOKUP($A890,'Serfinco-27'!$A$1:$H$1229,3,0)</f>
        <v>-3.75130169310856E-3</v>
      </c>
      <c r="I890" s="24">
        <f>VLOOKUP($A890,'Correval-19677'!$A$1:$H$1070,3,0)</f>
        <v>1.8604705987354932E-4</v>
      </c>
      <c r="J890" s="24">
        <f>VLOOKUP($A890,'Ultabursatil-392'!$A$1:$H$1545,3,0)</f>
        <v>1.2910883115491074E-3</v>
      </c>
      <c r="K890" s="24">
        <f>VLOOKUP($A890,'Corredores-5'!$A$1:$H$1257,3,0)</f>
        <v>-3.4004686118357308E-3</v>
      </c>
      <c r="L890" s="27">
        <f>VLOOKUP(A890,'Bancolombia-592'!$A$1:$H$677,3,0)</f>
        <v>-3.5207126192996385E-3</v>
      </c>
      <c r="M890" s="24">
        <f>VLOOKUP($A890,'ByR-2'!$A$1:$H$1035,3,0)</f>
        <v>-2.2586962070859735E-3</v>
      </c>
    </row>
    <row r="891" spans="1:13" s="25" customFormat="1" ht="12">
      <c r="A891" s="23">
        <v>41432</v>
      </c>
      <c r="B891" s="24">
        <f>VLOOKUP(A891,'Afin - 47'!$A$1:$H$695,3,0)</f>
        <v>4.2566292802097422E-3</v>
      </c>
      <c r="C891" s="24">
        <f>VLOOKUP(A891,'Asesores vres-14'!$A$1:$H$1009,3,0)</f>
        <v>-3.3260733635552688E-4</v>
      </c>
      <c r="D891" s="24">
        <f>VLOOKUP(A891,'Asesores Vres-57'!$A$1:$H$987,3,0)</f>
        <v>-7.8437277898543993E-4</v>
      </c>
      <c r="E891" s="24">
        <f>VLOOKUP(A891,'Asesores Vres-58'!$A$1:$H$986,3,0)</f>
        <v>-2.8834442938051245E-3</v>
      </c>
      <c r="F891" s="24">
        <f>VLOOKUP($A891,'Helm-81'!$A$1:$H$697,3,0)</f>
        <v>2.5094615772332791E-3</v>
      </c>
      <c r="G891" s="24">
        <f>VLOOKUP($A891,'Alianza-4'!$A$1:$H$1012,3,0)</f>
        <v>4.0639846929052042E-3</v>
      </c>
      <c r="H891" s="24">
        <f>VLOOKUP($A891,'Serfinco-27'!$A$1:$H$1229,3,0)</f>
        <v>1.4612537819608313E-4</v>
      </c>
      <c r="I891" s="24">
        <f>VLOOKUP($A891,'Correval-19677'!$A$1:$H$1070,3,0)</f>
        <v>-2.4398680220008421E-3</v>
      </c>
      <c r="J891" s="24">
        <f>VLOOKUP($A891,'Ultabursatil-392'!$A$1:$H$1545,3,0)</f>
        <v>-3.1138470214089652E-3</v>
      </c>
      <c r="K891" s="24">
        <f>VLOOKUP($A891,'Corredores-5'!$A$1:$H$1257,3,0)</f>
        <v>-2.4306809467262709E-3</v>
      </c>
      <c r="L891" s="27">
        <f>VLOOKUP(A891,'Bancolombia-592'!$A$1:$H$677,3,0)</f>
        <v>1.0873460299332884E-3</v>
      </c>
      <c r="M891" s="24">
        <f>VLOOKUP($A891,'ByR-2'!$A$1:$H$1035,3,0)</f>
        <v>-1.327938515891114E-3</v>
      </c>
    </row>
    <row r="892" spans="1:13" s="25" customFormat="1" ht="12">
      <c r="A892" s="23">
        <v>41433</v>
      </c>
      <c r="B892" s="24">
        <f>VLOOKUP(A892,'Afin - 47'!$A$1:$H$695,3,0)</f>
        <v>-1.0470837834661203E-4</v>
      </c>
      <c r="C892" s="24">
        <f>VLOOKUP(A892,'Asesores vres-14'!$A$1:$H$1009,3,0)</f>
        <v>-4.8862213500132864E-5</v>
      </c>
      <c r="D892" s="24">
        <f>VLOOKUP(A892,'Asesores Vres-57'!$A$1:$H$987,3,0)</f>
        <v>-5.6436626147208979E-5</v>
      </c>
      <c r="E892" s="24">
        <f>VLOOKUP(A892,'Asesores Vres-58'!$A$1:$H$986,3,0)</f>
        <v>-5.0638811648855546E-5</v>
      </c>
      <c r="F892" s="24">
        <f>VLOOKUP($A892,'Helm-81'!$A$1:$H$697,3,0)</f>
        <v>-9.7293251974143243E-5</v>
      </c>
      <c r="G892" s="24">
        <f>VLOOKUP($A892,'Alianza-4'!$A$1:$H$1012,3,0)</f>
        <v>-4.888265242807381E-5</v>
      </c>
      <c r="H892" s="24">
        <f>VLOOKUP($A892,'Serfinco-27'!$A$1:$H$1229,3,0)</f>
        <v>-1.0636898381580485E-4</v>
      </c>
      <c r="I892" s="24">
        <f>VLOOKUP($A892,'Correval-19677'!$A$1:$H$1070,3,0)</f>
        <v>-1.1244650694424133E-4</v>
      </c>
      <c r="J892" s="24">
        <f>VLOOKUP($A892,'Ultabursatil-392'!$A$1:$H$1545,3,0)</f>
        <v>-7.6164909462158819E-5</v>
      </c>
      <c r="K892" s="24">
        <f>VLOOKUP($A892,'Corredores-5'!$A$1:$H$1257,3,0)</f>
        <v>-2.4335633397877987E-3</v>
      </c>
      <c r="L892" s="27">
        <f>VLOOKUP(A892,'Bancolombia-592'!$A$1:$H$677,3,0)</f>
        <v>-7.1234174821157323E-5</v>
      </c>
      <c r="M892" s="24">
        <f>VLOOKUP($A892,'ByR-2'!$A$1:$H$1035,3,0)</f>
        <v>1.2567253542866369E-4</v>
      </c>
    </row>
    <row r="893" spans="1:13" s="25" customFormat="1" ht="12">
      <c r="A893" s="23">
        <v>41434</v>
      </c>
      <c r="B893" s="24">
        <f>VLOOKUP(A893,'Afin - 47'!$A$1:$H$695,3,0)</f>
        <v>-1.0470338654671557E-4</v>
      </c>
      <c r="C893" s="24">
        <f>VLOOKUP(A893,'Asesores vres-14'!$A$1:$H$1009,3,0)</f>
        <v>-4.8862299145796785E-5</v>
      </c>
      <c r="D893" s="24">
        <f>VLOOKUP(A893,'Asesores Vres-57'!$A$1:$H$987,3,0)</f>
        <v>-5.6436738484732031E-5</v>
      </c>
      <c r="E893" s="24">
        <f>VLOOKUP(A893,'Asesores Vres-58'!$A$1:$H$986,3,0)</f>
        <v>-5.0638983109706712E-5</v>
      </c>
      <c r="F893" s="24">
        <f>VLOOKUP($A893,'Helm-81'!$A$1:$H$697,3,0)</f>
        <v>-9.7292395069734132E-5</v>
      </c>
      <c r="G893" s="24">
        <f>VLOOKUP($A893,'Alianza-4'!$A$1:$H$1012,3,0)</f>
        <v>-4.8878555804607052E-5</v>
      </c>
      <c r="H893" s="24">
        <f>VLOOKUP($A893,'Serfinco-27'!$A$1:$H$1229,3,0)</f>
        <v>-1.0636978641692507E-4</v>
      </c>
      <c r="I893" s="24">
        <f>VLOOKUP($A893,'Correval-19677'!$A$1:$H$1070,3,0)</f>
        <v>-1.124501454831648E-4</v>
      </c>
      <c r="J893" s="24">
        <f>VLOOKUP($A893,'Ultabursatil-392'!$A$1:$H$1545,3,0)</f>
        <v>-7.6161077250361196E-5</v>
      </c>
      <c r="K893" s="24">
        <f>VLOOKUP($A893,'Corredores-5'!$A$1:$H$1257,3,0)</f>
        <v>-7.4461932142721942E-5</v>
      </c>
      <c r="L893" s="27">
        <f>VLOOKUP(A893,'Bancolombia-592'!$A$1:$H$677,3,0)</f>
        <v>-7.1233347669886154E-5</v>
      </c>
      <c r="M893" s="24">
        <f>VLOOKUP($A893,'ByR-2'!$A$1:$H$1035,3,0)</f>
        <v>-7.0754411539154081E-5</v>
      </c>
    </row>
    <row r="894" spans="1:13" s="25" customFormat="1" ht="12">
      <c r="A894" s="23">
        <v>41435</v>
      </c>
      <c r="B894" s="24">
        <f>VLOOKUP(A894,'Afin - 47'!$A$1:$H$695,3,0)</f>
        <v>-1.4428155535283118E-3</v>
      </c>
      <c r="C894" s="24">
        <f>VLOOKUP(A894,'Asesores vres-14'!$A$1:$H$1009,3,0)</f>
        <v>-4.8862384687644241E-5</v>
      </c>
      <c r="D894" s="24">
        <f>VLOOKUP(A894,'Asesores Vres-57'!$A$1:$H$987,3,0)</f>
        <v>-5.6436929459038489E-5</v>
      </c>
      <c r="E894" s="24">
        <f>VLOOKUP(A894,'Asesores Vres-58'!$A$1:$H$986,3,0)</f>
        <v>-5.0639154466922645E-5</v>
      </c>
      <c r="F894" s="24">
        <f>VLOOKUP($A894,'Helm-81'!$A$1:$H$697,3,0)</f>
        <v>-9.7291697068324707E-5</v>
      </c>
      <c r="G894" s="24">
        <f>VLOOKUP($A894,'Alianza-4'!$A$1:$H$1012,3,0)</f>
        <v>-4.8874355502275329E-5</v>
      </c>
      <c r="H894" s="24">
        <f>VLOOKUP($A894,'Serfinco-27'!$A$1:$H$1229,3,0)</f>
        <v>-1.063542679292205E-4</v>
      </c>
      <c r="I894" s="24">
        <f>VLOOKUP($A894,'Correval-19677'!$A$1:$H$1070,3,0)</f>
        <v>-1.1245138598429211E-4</v>
      </c>
      <c r="J894" s="24">
        <f>VLOOKUP($A894,'Ultabursatil-392'!$A$1:$H$1545,3,0)</f>
        <v>-7.6157068548538586E-5</v>
      </c>
      <c r="K894" s="24">
        <f>VLOOKUP($A894,'Corredores-5'!$A$1:$H$1257,3,0)</f>
        <v>-7.4448741684380039E-5</v>
      </c>
      <c r="L894" s="27">
        <f>VLOOKUP(A894,'Bancolombia-592'!$A$1:$H$677,3,0)</f>
        <v>-7.1242357048371737E-5</v>
      </c>
      <c r="M894" s="24">
        <f>VLOOKUP($A894,'ByR-2'!$A$1:$H$1035,3,0)</f>
        <v>-7.0753177974100442E-5</v>
      </c>
    </row>
    <row r="895" spans="1:13" s="25" customFormat="1" ht="12">
      <c r="A895" s="23">
        <v>41436</v>
      </c>
      <c r="B895" s="24">
        <f>VLOOKUP(A895,'Afin - 47'!$A$1:$H$695,3,0)</f>
        <v>-8.8280863943631487E-3</v>
      </c>
      <c r="C895" s="24">
        <f>VLOOKUP(A895,'Asesores vres-14'!$A$1:$H$1009,3,0)</f>
        <v>-8.5623695774458327E-3</v>
      </c>
      <c r="D895" s="24">
        <f>VLOOKUP(A895,'Asesores Vres-57'!$A$1:$H$987,3,0)</f>
        <v>-9.7925916688462282E-3</v>
      </c>
      <c r="E895" s="24">
        <f>VLOOKUP(A895,'Asesores Vres-58'!$A$1:$H$986,3,0)</f>
        <v>-1.156808256010112E-2</v>
      </c>
      <c r="F895" s="24">
        <f>VLOOKUP($A895,'Helm-81'!$A$1:$H$697,3,0)</f>
        <v>-1.1561283235422694E-2</v>
      </c>
      <c r="G895" s="24">
        <f>VLOOKUP($A895,'Alianza-4'!$A$1:$H$1012,3,0)</f>
        <v>-8.4276748287472458E-3</v>
      </c>
      <c r="H895" s="24">
        <f>VLOOKUP($A895,'Serfinco-27'!$A$1:$H$1229,3,0)</f>
        <v>-9.6300886438556426E-3</v>
      </c>
      <c r="I895" s="24">
        <f>VLOOKUP($A895,'Correval-19677'!$A$1:$H$1070,3,0)</f>
        <v>-1.0385052063864782E-2</v>
      </c>
      <c r="J895" s="24">
        <f>VLOOKUP($A895,'Ultabursatil-392'!$A$1:$H$1545,3,0)</f>
        <v>-2.9023153579150369E-3</v>
      </c>
      <c r="K895" s="24">
        <f>VLOOKUP($A895,'Corredores-5'!$A$1:$H$1257,3,0)</f>
        <v>-9.6526748651025937E-3</v>
      </c>
      <c r="L895" s="27">
        <f>VLOOKUP(A895,'Bancolombia-592'!$A$1:$H$677,3,0)</f>
        <v>-1.0760182609308196E-2</v>
      </c>
      <c r="M895" s="24">
        <f>VLOOKUP($A895,'ByR-2'!$A$1:$H$1035,3,0)</f>
        <v>-7.5738072031102076E-3</v>
      </c>
    </row>
    <row r="896" spans="1:13" s="25" customFormat="1" ht="12">
      <c r="A896" s="23">
        <v>41437</v>
      </c>
      <c r="B896" s="24">
        <f>VLOOKUP(A896,'Afin - 47'!$A$1:$H$695,3,0)</f>
        <v>-1.4198549811766648E-2</v>
      </c>
      <c r="C896" s="24">
        <f>VLOOKUP(A896,'Asesores vres-14'!$A$1:$H$1009,3,0)</f>
        <v>-1.2423873208805376E-2</v>
      </c>
      <c r="D896" s="24">
        <f>VLOOKUP(A896,'Asesores Vres-57'!$A$1:$H$987,3,0)</f>
        <v>0</v>
      </c>
      <c r="E896" s="24">
        <f>VLOOKUP(A896,'Asesores Vres-58'!$A$1:$H$986,3,0)</f>
        <v>-1.4394433042287146E-2</v>
      </c>
      <c r="F896" s="24">
        <f>VLOOKUP($A896,'Helm-81'!$A$1:$H$697,3,0)</f>
        <v>-1.4506697030231285E-2</v>
      </c>
      <c r="G896" s="24">
        <f>VLOOKUP($A896,'Alianza-4'!$A$1:$H$1012,3,0)</f>
        <v>-1.1398499891473032E-2</v>
      </c>
      <c r="H896" s="24">
        <f>VLOOKUP($A896,'Serfinco-27'!$A$1:$H$1229,3,0)</f>
        <v>-1.5795047108127375E-2</v>
      </c>
      <c r="I896" s="24">
        <f>VLOOKUP($A896,'Correval-19677'!$A$1:$H$1070,3,0)</f>
        <v>-1.20704259039375E-2</v>
      </c>
      <c r="J896" s="24">
        <f>VLOOKUP($A896,'Ultabursatil-392'!$A$1:$H$1545,3,0)</f>
        <v>-9.7174380020602791E-3</v>
      </c>
      <c r="K896" s="24">
        <f>VLOOKUP($A896,'Corredores-5'!$A$1:$H$1257,3,0)</f>
        <v>-1.2053783157661471E-2</v>
      </c>
      <c r="L896" s="27">
        <f>VLOOKUP(A896,'Bancolombia-592'!$A$1:$H$677,3,0)</f>
        <v>-1.2455561439229445E-2</v>
      </c>
      <c r="M896" s="24">
        <f>VLOOKUP($A896,'ByR-2'!$A$1:$H$1035,3,0)</f>
        <v>-1.2175700159480791E-2</v>
      </c>
    </row>
    <row r="897" spans="1:13" s="25" customFormat="1" ht="12">
      <c r="A897" s="23">
        <v>41438</v>
      </c>
      <c r="B897" s="24">
        <f>VLOOKUP(A897,'Afin - 47'!$A$1:$H$695,3,0)</f>
        <v>-2.235168072555652E-4</v>
      </c>
      <c r="C897" s="24">
        <f>VLOOKUP(A897,'Asesores vres-14'!$A$1:$H$1009,3,0)</f>
        <v>-1.5163550691328521E-3</v>
      </c>
      <c r="D897" s="24">
        <f>VLOOKUP(A897,'Asesores Vres-57'!$A$1:$H$987,3,0)</f>
        <v>-2.2421961453209724E-3</v>
      </c>
      <c r="E897" s="24">
        <f>VLOOKUP(A897,'Asesores Vres-58'!$A$1:$H$986,3,0)</f>
        <v>-1.2372300992774602E-4</v>
      </c>
      <c r="F897" s="24">
        <f>VLOOKUP($A897,'Helm-81'!$A$1:$H$697,3,0)</f>
        <v>4.5238258274743941E-3</v>
      </c>
      <c r="G897" s="24">
        <f>VLOOKUP($A897,'Alianza-4'!$A$1:$H$1012,3,0)</f>
        <v>1.7643491961834218E-3</v>
      </c>
      <c r="H897" s="24">
        <f>VLOOKUP($A897,'Serfinco-27'!$A$1:$H$1229,3,0)</f>
        <v>-1.6888756961205458E-3</v>
      </c>
      <c r="I897" s="24">
        <f>VLOOKUP($A897,'Correval-19677'!$A$1:$H$1070,3,0)</f>
        <v>-2.850890912788367E-3</v>
      </c>
      <c r="J897" s="24">
        <f>VLOOKUP($A897,'Ultabursatil-392'!$A$1:$H$1545,3,0)</f>
        <v>-2.9603220555682662E-3</v>
      </c>
      <c r="K897" s="24">
        <f>VLOOKUP($A897,'Corredores-5'!$A$1:$H$1257,3,0)</f>
        <v>-6.5217760577712296E-3</v>
      </c>
      <c r="L897" s="27">
        <f>VLOOKUP(A897,'Bancolombia-592'!$A$1:$H$677,3,0)</f>
        <v>3.2455257781141391E-3</v>
      </c>
      <c r="M897" s="24">
        <f>VLOOKUP($A897,'ByR-2'!$A$1:$H$1035,3,0)</f>
        <v>2.5751163522855455E-3</v>
      </c>
    </row>
    <row r="898" spans="1:13" s="25" customFormat="1" ht="12">
      <c r="A898" s="23">
        <v>41439</v>
      </c>
      <c r="B898" s="24">
        <f>VLOOKUP(A898,'Afin - 47'!$A$1:$H$695,3,0)</f>
        <v>4.8644046312076548E-3</v>
      </c>
      <c r="C898" s="24">
        <f>VLOOKUP(A898,'Asesores vres-14'!$A$1:$H$1009,3,0)</f>
        <v>5.3479302548128131E-3</v>
      </c>
      <c r="D898" s="24">
        <f>VLOOKUP(A898,'Asesores Vres-57'!$A$1:$H$987,3,0)</f>
        <v>4.8001341781784262E-3</v>
      </c>
      <c r="E898" s="24">
        <f>VLOOKUP(A898,'Asesores Vres-58'!$A$1:$H$986,3,0)</f>
        <v>4.4348518152720904E-3</v>
      </c>
      <c r="F898" s="24">
        <f>VLOOKUP($A898,'Helm-81'!$A$1:$H$697,3,0)</f>
        <v>3.2998329459401768E-3</v>
      </c>
      <c r="G898" s="24">
        <f>VLOOKUP($A898,'Alianza-4'!$A$1:$H$1012,3,0)</f>
        <v>1.7093755565074364E-3</v>
      </c>
      <c r="H898" s="24">
        <f>VLOOKUP($A898,'Serfinco-27'!$A$1:$H$1229,3,0)</f>
        <v>3.6628937964576966E-3</v>
      </c>
      <c r="I898" s="24">
        <f>VLOOKUP($A898,'Correval-19677'!$A$1:$H$1070,3,0)</f>
        <v>4.2705834251570282E-3</v>
      </c>
      <c r="J898" s="24">
        <f>VLOOKUP($A898,'Ultabursatil-392'!$A$1:$H$1545,3,0)</f>
        <v>1.892313412934165E-3</v>
      </c>
      <c r="K898" s="24">
        <f>VLOOKUP($A898,'Corredores-5'!$A$1:$H$1257,3,0)</f>
        <v>3.40831636595638E-3</v>
      </c>
      <c r="L898" s="27">
        <f>VLOOKUP(A898,'Bancolombia-592'!$A$1:$H$677,3,0)</f>
        <v>2.8305235714488411E-3</v>
      </c>
      <c r="M898" s="24">
        <f>VLOOKUP($A898,'ByR-2'!$A$1:$H$1035,3,0)</f>
        <v>2.1560487580806714E-3</v>
      </c>
    </row>
    <row r="899" spans="1:13" s="25" customFormat="1" ht="12">
      <c r="A899" s="23">
        <v>41440</v>
      </c>
      <c r="B899" s="24">
        <f>VLOOKUP(A899,'Afin - 47'!$A$1:$H$695,3,0)</f>
        <v>-1.0696846234193692E-4</v>
      </c>
      <c r="C899" s="24">
        <f>VLOOKUP(A899,'Asesores vres-14'!$A$1:$H$1009,3,0)</f>
        <v>-5.1573962980525422E-5</v>
      </c>
      <c r="D899" s="24">
        <f>VLOOKUP(A899,'Asesores Vres-57'!$A$1:$H$987,3,0)</f>
        <v>-5.9836689657841111E-5</v>
      </c>
      <c r="E899" s="24">
        <f>VLOOKUP(A899,'Asesores Vres-58'!$A$1:$H$986,3,0)</f>
        <v>-5.6272366857440252E-5</v>
      </c>
      <c r="F899" s="24">
        <f>VLOOKUP($A899,'Helm-81'!$A$1:$H$697,3,0)</f>
        <v>-9.4538392143530073E-5</v>
      </c>
      <c r="G899" s="24">
        <f>VLOOKUP($A899,'Alianza-4'!$A$1:$H$1012,3,0)</f>
        <v>-5.5162980126067314E-5</v>
      </c>
      <c r="H899" s="24">
        <f>VLOOKUP($A899,'Serfinco-27'!$A$1:$H$1229,3,0)</f>
        <v>-1.0549593145594378E-4</v>
      </c>
      <c r="I899" s="24">
        <f>VLOOKUP($A899,'Correval-19677'!$A$1:$H$1070,3,0)</f>
        <v>-1.1175006336539294E-4</v>
      </c>
      <c r="J899" s="24">
        <f>VLOOKUP($A899,'Ultabursatil-392'!$A$1:$H$1545,3,0)</f>
        <v>-8.1782039077659115E-5</v>
      </c>
      <c r="K899" s="24">
        <f>VLOOKUP($A899,'Corredores-5'!$A$1:$H$1257,3,0)</f>
        <v>5.3099585504375411E-3</v>
      </c>
      <c r="L899" s="27">
        <f>VLOOKUP(A899,'Bancolombia-592'!$A$1:$H$677,3,0)</f>
        <v>-7.6390351238300725E-5</v>
      </c>
      <c r="M899" s="24">
        <f>VLOOKUP($A899,'ByR-2'!$A$1:$H$1035,3,0)</f>
        <v>8.387819465802261E-5</v>
      </c>
    </row>
    <row r="900" spans="1:13" s="25" customFormat="1" ht="12">
      <c r="A900" s="23">
        <v>41441</v>
      </c>
      <c r="B900" s="24">
        <f>VLOOKUP(A900,'Afin - 47'!$A$1:$H$695,3,0)</f>
        <v>-1.069634199882558E-4</v>
      </c>
      <c r="C900" s="24">
        <f>VLOOKUP(A900,'Asesores vres-14'!$A$1:$H$1009,3,0)</f>
        <v>-5.1574113200298844E-5</v>
      </c>
      <c r="D900" s="24">
        <f>VLOOKUP(A900,'Asesores Vres-57'!$A$1:$H$987,3,0)</f>
        <v>-5.9837094942587575E-5</v>
      </c>
      <c r="E900" s="24">
        <f>VLOOKUP(A900,'Asesores Vres-58'!$A$1:$H$986,3,0)</f>
        <v>-5.6272883603851321E-5</v>
      </c>
      <c r="F900" s="24">
        <f>VLOOKUP($A900,'Helm-81'!$A$1:$H$697,3,0)</f>
        <v>-9.4536974667416279E-5</v>
      </c>
      <c r="G900" s="24">
        <f>VLOOKUP($A900,'Alianza-4'!$A$1:$H$1012,3,0)</f>
        <v>-5.5160579849297396E-5</v>
      </c>
      <c r="H900" s="24">
        <f>VLOOKUP($A900,'Serfinco-27'!$A$1:$H$1229,3,0)</f>
        <v>-1.0549496943874136E-4</v>
      </c>
      <c r="I900" s="24">
        <f>VLOOKUP($A900,'Correval-19677'!$A$1:$H$1070,3,0)</f>
        <v>-1.1175116498705229E-4</v>
      </c>
      <c r="J900" s="24">
        <f>VLOOKUP($A900,'Ultabursatil-392'!$A$1:$H$1545,3,0)</f>
        <v>-8.1779047368420903E-5</v>
      </c>
      <c r="K900" s="24">
        <f>VLOOKUP($A900,'Corredores-5'!$A$1:$H$1257,3,0)</f>
        <v>-7.2340891043968158E-5</v>
      </c>
      <c r="L900" s="27">
        <f>VLOOKUP(A900,'Bancolombia-592'!$A$1:$H$677,3,0)</f>
        <v>-7.8447466571987144E-5</v>
      </c>
      <c r="M900" s="24">
        <f>VLOOKUP($A900,'ByR-2'!$A$1:$H$1035,3,0)</f>
        <v>-7.8675648642580472E-5</v>
      </c>
    </row>
    <row r="901" spans="1:13" s="25" customFormat="1" ht="12">
      <c r="A901" s="23">
        <v>41442</v>
      </c>
      <c r="B901" s="24">
        <f>VLOOKUP(A901,'Afin - 47'!$A$1:$H$695,3,0)</f>
        <v>4.3092495340199049E-3</v>
      </c>
      <c r="C901" s="24">
        <f>VLOOKUP(A901,'Asesores vres-14'!$A$1:$H$1009,3,0)</f>
        <v>2.2246575983868558E-3</v>
      </c>
      <c r="D901" s="24">
        <f>VLOOKUP(A901,'Asesores Vres-57'!$A$1:$H$987,3,0)</f>
        <v>2.0623904580468087E-3</v>
      </c>
      <c r="E901" s="24">
        <f>VLOOKUP(A901,'Asesores Vres-58'!$A$1:$H$986,3,0)</f>
        <v>-9.9310982998529235E-4</v>
      </c>
      <c r="F901" s="24">
        <f>VLOOKUP($A901,'Helm-81'!$A$1:$H$697,3,0)</f>
        <v>7.7562247534403318E-3</v>
      </c>
      <c r="G901" s="24">
        <f>VLOOKUP($A901,'Alianza-4'!$A$1:$H$1012,3,0)</f>
        <v>1.7667564984050802E-3</v>
      </c>
      <c r="H901" s="24">
        <f>VLOOKUP($A901,'Serfinco-27'!$A$1:$H$1229,3,0)</f>
        <v>-3.0340958871496407E-4</v>
      </c>
      <c r="I901" s="24">
        <f>VLOOKUP($A901,'Correval-19677'!$A$1:$H$1070,3,0)</f>
        <v>9.5677563874499905E-4</v>
      </c>
      <c r="J901" s="24">
        <f>VLOOKUP($A901,'Ultabursatil-392'!$A$1:$H$1545,3,0)</f>
        <v>-2.4815416697109918E-3</v>
      </c>
      <c r="K901" s="24">
        <f>VLOOKUP($A901,'Corredores-5'!$A$1:$H$1257,3,0)</f>
        <v>-5.7746266092666642E-4</v>
      </c>
      <c r="L901" s="27">
        <f>VLOOKUP(A901,'Bancolombia-592'!$A$1:$H$677,3,0)</f>
        <v>3.3035178667352367E-3</v>
      </c>
      <c r="M901" s="24">
        <f>VLOOKUP($A901,'ByR-2'!$A$1:$H$1035,3,0)</f>
        <v>2.9161017576782822E-4</v>
      </c>
    </row>
    <row r="902" spans="1:13" s="25" customFormat="1" ht="12">
      <c r="A902" s="23">
        <v>41443</v>
      </c>
      <c r="B902" s="24">
        <f>VLOOKUP(A902,'Afin - 47'!$A$1:$H$695,3,0)</f>
        <v>6.3737411070647143E-3</v>
      </c>
      <c r="C902" s="24">
        <f>VLOOKUP(A902,'Asesores vres-14'!$A$1:$H$1009,3,0)</f>
        <v>1.5475398933722384E-2</v>
      </c>
      <c r="D902" s="24">
        <f>VLOOKUP(A902,'Asesores Vres-57'!$A$1:$H$987,3,0)</f>
        <v>1.5190821401686186E-2</v>
      </c>
      <c r="E902" s="24">
        <f>VLOOKUP(A902,'Asesores Vres-58'!$A$1:$H$986,3,0)</f>
        <v>1.2545628616669571E-2</v>
      </c>
      <c r="F902" s="24">
        <f>VLOOKUP($A902,'Helm-81'!$A$1:$H$697,3,0)</f>
        <v>1.1238726501670864E-2</v>
      </c>
      <c r="G902" s="24">
        <f>VLOOKUP($A902,'Alianza-4'!$A$1:$H$1012,3,0)</f>
        <v>9.0655254234687926E-3</v>
      </c>
      <c r="H902" s="24">
        <f>VLOOKUP($A902,'Serfinco-27'!$A$1:$H$1229,3,0)</f>
        <v>1.1792292074981996E-2</v>
      </c>
      <c r="I902" s="24">
        <f>VLOOKUP($A902,'Correval-19677'!$A$1:$H$1070,3,0)</f>
        <v>1.1989187425031078E-2</v>
      </c>
      <c r="J902" s="24">
        <f>VLOOKUP($A902,'Ultabursatil-392'!$A$1:$H$1545,3,0)</f>
        <v>5.6566311041300697E-3</v>
      </c>
      <c r="K902" s="24">
        <f>VLOOKUP($A902,'Corredores-5'!$A$1:$H$1257,3,0)</f>
        <v>1.1480047113479693E-2</v>
      </c>
      <c r="L902" s="27">
        <f>VLOOKUP(A902,'Bancolombia-592'!$A$1:$H$677,3,0)</f>
        <v>8.5205718813246862E-3</v>
      </c>
      <c r="M902" s="24">
        <f>VLOOKUP($A902,'ByR-2'!$A$1:$H$1035,3,0)</f>
        <v>9.7299798491294696E-3</v>
      </c>
    </row>
    <row r="903" spans="1:13" s="25" customFormat="1" ht="12">
      <c r="A903" s="23">
        <v>41444</v>
      </c>
      <c r="B903" s="24">
        <f>VLOOKUP(A903,'Afin - 47'!$A$1:$H$695,3,0)</f>
        <v>-1.5174901776644359E-2</v>
      </c>
      <c r="C903" s="24">
        <f>VLOOKUP(A903,'Asesores vres-14'!$A$1:$H$1009,3,0)</f>
        <v>-6.7059953062541342E-3</v>
      </c>
      <c r="D903" s="24">
        <f>VLOOKUP(A903,'Asesores Vres-57'!$A$1:$H$987,3,0)</f>
        <v>-6.3297232892180763E-3</v>
      </c>
      <c r="E903" s="24">
        <f>VLOOKUP(A903,'Asesores Vres-58'!$A$1:$H$986,3,0)</f>
        <v>-3.0844397265046659E-3</v>
      </c>
      <c r="F903" s="24">
        <f>VLOOKUP($A903,'Helm-81'!$A$1:$H$697,3,0)</f>
        <v>-5.9258395894121255E-3</v>
      </c>
      <c r="G903" s="24">
        <f>VLOOKUP($A903,'Alianza-4'!$A$1:$H$1012,3,0)</f>
        <v>4.364747306608416E-5</v>
      </c>
      <c r="H903" s="24">
        <f>VLOOKUP($A903,'Serfinco-27'!$A$1:$H$1229,3,0)</f>
        <v>-4.1415030663670537E-3</v>
      </c>
      <c r="I903" s="24">
        <f>VLOOKUP($A903,'Correval-19677'!$A$1:$H$1070,3,0)</f>
        <v>-8.8800478259537154E-3</v>
      </c>
      <c r="J903" s="24">
        <f>VLOOKUP($A903,'Ultabursatil-392'!$A$1:$H$1545,3,0)</f>
        <v>-2.581664129933276E-3</v>
      </c>
      <c r="K903" s="24">
        <f>VLOOKUP($A903,'Corredores-5'!$A$1:$H$1257,3,0)</f>
        <v>-4.5430449437140179E-3</v>
      </c>
      <c r="L903" s="27">
        <f>VLOOKUP(A903,'Bancolombia-592'!$A$1:$H$677,3,0)</f>
        <v>-5.5419661006468716E-3</v>
      </c>
      <c r="M903" s="24">
        <f>VLOOKUP($A903,'ByR-2'!$A$1:$H$1035,3,0)</f>
        <v>-8.0749286255670481E-3</v>
      </c>
    </row>
    <row r="904" spans="1:13" s="25" customFormat="1" ht="12">
      <c r="A904" s="23">
        <v>41445</v>
      </c>
      <c r="B904" s="24">
        <f>VLOOKUP(A904,'Afin - 47'!$A$1:$H$695,3,0)</f>
        <v>-2.7495128687413731E-2</v>
      </c>
      <c r="C904" s="24">
        <f>VLOOKUP(A904,'Asesores vres-14'!$A$1:$H$1009,3,0)</f>
        <v>-2.4721558620403955E-2</v>
      </c>
      <c r="D904" s="24">
        <f>VLOOKUP(A904,'Asesores Vres-57'!$A$1:$H$987,3,0)</f>
        <v>-2.466195203840172E-2</v>
      </c>
      <c r="E904" s="24">
        <f>VLOOKUP(A904,'Asesores Vres-58'!$A$1:$H$986,3,0)</f>
        <v>-2.2094591325365072E-2</v>
      </c>
      <c r="F904" s="24">
        <f>VLOOKUP($A904,'Helm-81'!$A$1:$H$697,3,0)</f>
        <v>-2.7162564854127057E-2</v>
      </c>
      <c r="G904" s="24">
        <f>VLOOKUP($A904,'Alianza-4'!$A$1:$H$1012,3,0)</f>
        <v>-2.6140350320120798E-2</v>
      </c>
      <c r="H904" s="24">
        <f>VLOOKUP($A904,'Serfinco-27'!$A$1:$H$1229,3,0)</f>
        <v>-2.3030165036984018E-2</v>
      </c>
      <c r="I904" s="24">
        <f>VLOOKUP($A904,'Correval-19677'!$A$1:$H$1070,3,0)</f>
        <v>-2.6143769139865283E-2</v>
      </c>
      <c r="J904" s="24">
        <f>VLOOKUP($A904,'Ultabursatil-392'!$A$1:$H$1545,3,0)</f>
        <v>-1.5547663101596455E-2</v>
      </c>
      <c r="K904" s="24">
        <f>VLOOKUP($A904,'Corredores-5'!$A$1:$H$1257,3,0)</f>
        <v>-1.992944214657192E-2</v>
      </c>
      <c r="L904" s="27">
        <f>VLOOKUP(A904,'Bancolombia-592'!$A$1:$H$677,3,0)</f>
        <v>-2.0942027575753829E-2</v>
      </c>
      <c r="M904" s="24">
        <f>VLOOKUP($A904,'ByR-2'!$A$1:$H$1035,3,0)</f>
        <v>-2.2483428656068481E-2</v>
      </c>
    </row>
    <row r="905" spans="1:13" s="25" customFormat="1" ht="12">
      <c r="A905" s="23">
        <v>41446</v>
      </c>
      <c r="B905" s="24">
        <f>VLOOKUP(A905,'Afin - 47'!$A$1:$H$695,3,0)</f>
        <v>-5.9870332683966531E-3</v>
      </c>
      <c r="C905" s="24">
        <f>VLOOKUP(A905,'Asesores vres-14'!$A$1:$H$1009,3,0)</f>
        <v>-1.3373361020020369E-2</v>
      </c>
      <c r="D905" s="24">
        <f>VLOOKUP(A905,'Asesores Vres-57'!$A$1:$H$987,3,0)</f>
        <v>-1.2900273621282033E-2</v>
      </c>
      <c r="E905" s="24">
        <f>VLOOKUP(A905,'Asesores Vres-58'!$A$1:$H$986,3,0)</f>
        <v>-1.1637602978967543E-2</v>
      </c>
      <c r="F905" s="24">
        <f>VLOOKUP($A905,'Helm-81'!$A$1:$H$697,3,0)</f>
        <v>-8.7837590088994649E-3</v>
      </c>
      <c r="G905" s="24">
        <f>VLOOKUP($A905,'Alianza-4'!$A$1:$H$1012,3,0)</f>
        <v>-1.0856142802244463E-2</v>
      </c>
      <c r="H905" s="24">
        <f>VLOOKUP($A905,'Serfinco-27'!$A$1:$H$1229,3,0)</f>
        <v>-1.373789105527594E-2</v>
      </c>
      <c r="I905" s="24">
        <f>VLOOKUP($A905,'Correval-19677'!$A$1:$H$1070,3,0)</f>
        <v>-9.9357041204432752E-3</v>
      </c>
      <c r="J905" s="24">
        <f>VLOOKUP($A905,'Ultabursatil-392'!$A$1:$H$1545,3,0)</f>
        <v>9.7052651315687592E-4</v>
      </c>
      <c r="K905" s="24">
        <f>VLOOKUP($A905,'Corredores-5'!$A$1:$H$1257,3,0)</f>
        <v>-1.6451356603756444E-2</v>
      </c>
      <c r="L905" s="27">
        <f>VLOOKUP(A905,'Bancolombia-592'!$A$1:$H$677,3,0)</f>
        <v>-4.7061050576018898E-3</v>
      </c>
      <c r="M905" s="24">
        <f>VLOOKUP($A905,'ByR-2'!$A$1:$H$1035,3,0)</f>
        <v>-7.6397761608098386E-3</v>
      </c>
    </row>
    <row r="906" spans="1:13" s="25" customFormat="1" ht="12">
      <c r="A906" s="23">
        <v>41447</v>
      </c>
      <c r="B906" s="24">
        <f>VLOOKUP(A906,'Afin - 47'!$A$1:$H$695,3,0)</f>
        <v>-1.0630775931303862E-4</v>
      </c>
      <c r="C906" s="24">
        <f>VLOOKUP(A906,'Asesores vres-14'!$A$1:$H$1009,3,0)</f>
        <v>-5.0386772535998004E-5</v>
      </c>
      <c r="D906" s="24">
        <f>VLOOKUP(A906,'Asesores Vres-57'!$A$1:$H$987,3,0)</f>
        <v>0</v>
      </c>
      <c r="E906" s="24">
        <f>VLOOKUP(A906,'Asesores Vres-58'!$A$1:$H$986,3,0)</f>
        <v>-5.3210185969055538E-5</v>
      </c>
      <c r="F906" s="24">
        <f>VLOOKUP($A906,'Helm-81'!$A$1:$H$697,3,0)</f>
        <v>-9.3806228972025411E-5</v>
      </c>
      <c r="G906" s="24">
        <f>VLOOKUP($A906,'Alianza-4'!$A$1:$H$1012,3,0)</f>
        <v>-7.3395074979176931E-5</v>
      </c>
      <c r="H906" s="24">
        <f>VLOOKUP($A906,'Serfinco-27'!$A$1:$H$1229,3,0)</f>
        <v>-1.0771803569193662E-4</v>
      </c>
      <c r="I906" s="24">
        <f>VLOOKUP($A906,'Correval-19677'!$A$1:$H$1070,3,0)</f>
        <v>-1.0864143417544865E-4</v>
      </c>
      <c r="J906" s="24">
        <f>VLOOKUP($A906,'Ultabursatil-392'!$A$1:$H$1545,3,0)</f>
        <v>-8.1322012257173824E-5</v>
      </c>
      <c r="K906" s="24">
        <f>VLOOKUP($A906,'Corredores-5'!$A$1:$H$1257,3,0)</f>
        <v>-5.5702503311455655E-3</v>
      </c>
      <c r="L906" s="27">
        <f>VLOOKUP(A906,'Bancolombia-592'!$A$1:$H$677,3,0)</f>
        <v>-6.6064544696035221E-5</v>
      </c>
      <c r="M906" s="24">
        <f>VLOOKUP($A906,'ByR-2'!$A$1:$H$1035,3,0)</f>
        <v>-9.9907254883435095E-4</v>
      </c>
    </row>
    <row r="907" spans="1:13" s="25" customFormat="1" ht="12">
      <c r="A907" s="23">
        <v>41448</v>
      </c>
      <c r="B907" s="24">
        <f>VLOOKUP(A907,'Afin - 47'!$A$1:$H$695,3,0)</f>
        <v>-1.0631260904927477E-4</v>
      </c>
      <c r="C907" s="24">
        <f>VLOOKUP(A907,'Asesores vres-14'!$A$1:$H$1009,3,0)</f>
        <v>-5.0386903111652243E-5</v>
      </c>
      <c r="D907" s="24">
        <f>VLOOKUP(A907,'Asesores Vres-57'!$A$1:$H$987,3,0)</f>
        <v>0</v>
      </c>
      <c r="E907" s="24">
        <f>VLOOKUP(A907,'Asesores Vres-58'!$A$1:$H$986,3,0)</f>
        <v>-5.3210507415261217E-5</v>
      </c>
      <c r="F907" s="24">
        <f>VLOOKUP($A907,'Helm-81'!$A$1:$H$697,3,0)</f>
        <v>-9.3804760329392123E-5</v>
      </c>
      <c r="G907" s="24">
        <f>VLOOKUP($A907,'Alianza-4'!$A$1:$H$1012,3,0)</f>
        <v>-7.339390390453818E-5</v>
      </c>
      <c r="H907" s="24">
        <f>VLOOKUP($A907,'Serfinco-27'!$A$1:$H$1229,3,0)</f>
        <v>-1.0771798793227937E-4</v>
      </c>
      <c r="I907" s="24">
        <f>VLOOKUP($A907,'Correval-19677'!$A$1:$H$1070,3,0)</f>
        <v>-1.0864133470104961E-4</v>
      </c>
      <c r="J907" s="24">
        <f>VLOOKUP($A907,'Ultabursatil-392'!$A$1:$H$1545,3,0)</f>
        <v>-8.1319256614679279E-5</v>
      </c>
      <c r="K907" s="24">
        <f>VLOOKUP($A907,'Corredores-5'!$A$1:$H$1257,3,0)</f>
        <v>-7.0273627246859646E-5</v>
      </c>
      <c r="L907" s="27">
        <f>VLOOKUP(A907,'Bancolombia-592'!$A$1:$H$677,3,0)</f>
        <v>-6.6641127258234984E-5</v>
      </c>
      <c r="M907" s="24">
        <f>VLOOKUP($A907,'ByR-2'!$A$1:$H$1035,3,0)</f>
        <v>-7.2426309656340257E-5</v>
      </c>
    </row>
    <row r="908" spans="1:13" s="25" customFormat="1" ht="12">
      <c r="A908" s="23">
        <v>41449</v>
      </c>
      <c r="B908" s="24">
        <f>VLOOKUP(A908,'Afin - 47'!$A$1:$H$695,3,0)</f>
        <v>-1.7729129451996693E-2</v>
      </c>
      <c r="C908" s="24">
        <f>VLOOKUP(A908,'Asesores vres-14'!$A$1:$H$1009,3,0)</f>
        <v>-1.8228163778236509E-2</v>
      </c>
      <c r="D908" s="24">
        <f>VLOOKUP(A908,'Asesores Vres-57'!$A$1:$H$987,3,0)</f>
        <v>-1.7002131952525517E-2</v>
      </c>
      <c r="E908" s="24">
        <f>VLOOKUP(A908,'Asesores Vres-58'!$A$1:$H$986,3,0)</f>
        <v>-1.5526203934653308E-2</v>
      </c>
      <c r="F908" s="24">
        <f>VLOOKUP($A908,'Helm-81'!$A$1:$H$697,3,0)</f>
        <v>-1.9306065104398213E-2</v>
      </c>
      <c r="G908" s="24">
        <f>VLOOKUP($A908,'Alianza-4'!$A$1:$H$1012,3,0)</f>
        <v>-1.7426398803998471E-2</v>
      </c>
      <c r="H908" s="24">
        <f>VLOOKUP($A908,'Serfinco-27'!$A$1:$H$1229,3,0)</f>
        <v>-1.6886478740430155E-2</v>
      </c>
      <c r="I908" s="24">
        <f>VLOOKUP($A908,'Correval-19677'!$A$1:$H$1070,3,0)</f>
        <v>-1.3778979149787434E-2</v>
      </c>
      <c r="J908" s="24">
        <f>VLOOKUP($A908,'Ultabursatil-392'!$A$1:$H$1545,3,0)</f>
        <v>-1.1478048934648101E-2</v>
      </c>
      <c r="K908" s="24">
        <f>VLOOKUP($A908,'Corredores-5'!$A$1:$H$1257,3,0)</f>
        <v>-8.6575307445025691E-3</v>
      </c>
      <c r="L908" s="27">
        <f>VLOOKUP(A908,'Bancolombia-592'!$A$1:$H$677,3,0)</f>
        <v>-1.475033815834465E-2</v>
      </c>
      <c r="M908" s="24">
        <f>VLOOKUP($A908,'ByR-2'!$A$1:$H$1035,3,0)</f>
        <v>-1.3372583987485651E-2</v>
      </c>
    </row>
    <row r="909" spans="1:13" s="25" customFormat="1" ht="12">
      <c r="A909" s="23">
        <v>41450</v>
      </c>
      <c r="B909" s="24">
        <f>VLOOKUP(A909,'Afin - 47'!$A$1:$H$695,3,0)</f>
        <v>-5.5317139203327976E-3</v>
      </c>
      <c r="C909" s="24">
        <f>VLOOKUP(A909,'Asesores vres-14'!$A$1:$H$1009,3,0)</f>
        <v>-1.037598937078269E-2</v>
      </c>
      <c r="D909" s="24">
        <f>VLOOKUP(A909,'Asesores Vres-57'!$A$1:$H$987,3,0)</f>
        <v>0</v>
      </c>
      <c r="E909" s="24">
        <f>VLOOKUP(A909,'Asesores Vres-58'!$A$1:$H$986,3,0)</f>
        <v>-8.540964875512199E-3</v>
      </c>
      <c r="F909" s="24">
        <f>VLOOKUP($A909,'Helm-81'!$A$1:$H$697,3,0)</f>
        <v>-5.7746105909764704E-3</v>
      </c>
      <c r="G909" s="24">
        <f>VLOOKUP($A909,'Alianza-4'!$A$1:$H$1012,3,0)</f>
        <v>-6.0733877952355436E-3</v>
      </c>
      <c r="H909" s="24">
        <f>VLOOKUP($A909,'Serfinco-27'!$A$1:$H$1229,3,0)</f>
        <v>-7.9097262126148517E-3</v>
      </c>
      <c r="I909" s="24">
        <f>VLOOKUP($A909,'Correval-19677'!$A$1:$H$1070,3,0)</f>
        <v>-6.9201101473423581E-3</v>
      </c>
      <c r="J909" s="24">
        <f>VLOOKUP($A909,'Ultabursatil-392'!$A$1:$H$1545,3,0)</f>
        <v>-1.0368070695541498E-2</v>
      </c>
      <c r="K909" s="24">
        <f>VLOOKUP($A909,'Corredores-5'!$A$1:$H$1257,3,0)</f>
        <v>-8.8826696116732946E-3</v>
      </c>
      <c r="L909" s="27">
        <f>VLOOKUP(A909,'Bancolombia-592'!$A$1:$H$677,3,0)</f>
        <v>-1.025391673889996E-2</v>
      </c>
      <c r="M909" s="24">
        <f>VLOOKUP($A909,'ByR-2'!$A$1:$H$1035,3,0)</f>
        <v>-1.1360155354679465E-2</v>
      </c>
    </row>
    <row r="910" spans="1:13" s="25" customFormat="1" ht="12">
      <c r="A910" s="23">
        <v>41451</v>
      </c>
      <c r="B910" s="24">
        <f>VLOOKUP(A910,'Afin - 47'!$A$1:$H$695,3,0)</f>
        <v>1.6891106938142313E-3</v>
      </c>
      <c r="C910" s="24">
        <f>VLOOKUP(A910,'Asesores vres-14'!$A$1:$H$1009,3,0)</f>
        <v>1.0213952969624764E-2</v>
      </c>
      <c r="D910" s="24">
        <f>VLOOKUP(A910,'Asesores Vres-57'!$A$1:$H$987,3,0)</f>
        <v>1.0800658985825396E-2</v>
      </c>
      <c r="E910" s="24">
        <f>VLOOKUP(A910,'Asesores Vres-58'!$A$1:$H$986,3,0)</f>
        <v>1.0933632558680533E-2</v>
      </c>
      <c r="F910" s="24">
        <f>VLOOKUP($A910,'Helm-81'!$A$1:$H$697,3,0)</f>
        <v>1.7214385947493364E-2</v>
      </c>
      <c r="G910" s="24">
        <f>VLOOKUP($A910,'Alianza-4'!$A$1:$H$1012,3,0)</f>
        <v>1.0687200716538442E-2</v>
      </c>
      <c r="H910" s="24">
        <f>VLOOKUP($A910,'Serfinco-27'!$A$1:$H$1229,3,0)</f>
        <v>1.013365105993517E-2</v>
      </c>
      <c r="I910" s="24">
        <f>VLOOKUP($A910,'Correval-19677'!$A$1:$H$1070,3,0)</f>
        <v>1.3369181035513109E-2</v>
      </c>
      <c r="J910" s="24">
        <f>VLOOKUP($A910,'Ultabursatil-392'!$A$1:$H$1545,3,0)</f>
        <v>7.9214308434326173E-3</v>
      </c>
      <c r="K910" s="24">
        <f>VLOOKUP($A910,'Corredores-5'!$A$1:$H$1257,3,0)</f>
        <v>1.0901775952436922E-2</v>
      </c>
      <c r="L910" s="27">
        <f>VLOOKUP(A910,'Bancolombia-592'!$A$1:$H$677,3,0)</f>
        <v>1.1971594481552177E-2</v>
      </c>
      <c r="M910" s="24">
        <f>VLOOKUP($A910,'ByR-2'!$A$1:$H$1035,3,0)</f>
        <v>6.0639153177204017E-3</v>
      </c>
    </row>
    <row r="911" spans="1:13" s="25" customFormat="1" ht="12">
      <c r="A911" s="23">
        <v>41452</v>
      </c>
      <c r="B911" s="24">
        <f>VLOOKUP(A911,'Afin - 47'!$A$1:$H$695,3,0)</f>
        <v>2.1035512083499345E-3</v>
      </c>
      <c r="C911" s="24">
        <f>VLOOKUP(A911,'Asesores vres-14'!$A$1:$H$1009,3,0)</f>
        <v>-2.4574523099698213E-4</v>
      </c>
      <c r="D911" s="24">
        <f>VLOOKUP(A911,'Asesores Vres-57'!$A$1:$H$987,3,0)</f>
        <v>3.4810086479599534E-4</v>
      </c>
      <c r="E911" s="24">
        <f>VLOOKUP(A911,'Asesores Vres-58'!$A$1:$H$986,3,0)</f>
        <v>1.6215333399054398E-3</v>
      </c>
      <c r="F911" s="24">
        <f>VLOOKUP($A911,'Helm-81'!$A$1:$H$697,3,0)</f>
        <v>7.9614209640520624E-3</v>
      </c>
      <c r="G911" s="24">
        <f>VLOOKUP($A911,'Alianza-4'!$A$1:$H$1012,3,0)</f>
        <v>-3.2263845031416955E-3</v>
      </c>
      <c r="H911" s="24">
        <f>VLOOKUP($A911,'Serfinco-27'!$A$1:$H$1229,3,0)</f>
        <v>-1.1479862837248441E-3</v>
      </c>
      <c r="I911" s="24">
        <f>VLOOKUP($A911,'Correval-19677'!$A$1:$H$1070,3,0)</f>
        <v>3.4063135590574126E-3</v>
      </c>
      <c r="J911" s="24">
        <f>VLOOKUP($A911,'Ultabursatil-392'!$A$1:$H$1545,3,0)</f>
        <v>4.4774078531686226E-3</v>
      </c>
      <c r="K911" s="24">
        <f>VLOOKUP($A911,'Corredores-5'!$A$1:$H$1257,3,0)</f>
        <v>7.1611250212459091E-4</v>
      </c>
      <c r="L911" s="27">
        <f>VLOOKUP(A911,'Bancolombia-592'!$A$1:$H$677,3,0)</f>
        <v>2.2519387618785262E-3</v>
      </c>
      <c r="M911" s="24">
        <f>VLOOKUP($A911,'ByR-2'!$A$1:$H$1035,3,0)</f>
        <v>-3.9273287695037703E-4</v>
      </c>
    </row>
    <row r="912" spans="1:13" s="25" customFormat="1" ht="12">
      <c r="A912" s="23">
        <v>41453</v>
      </c>
      <c r="B912" s="24">
        <f>VLOOKUP(A912,'Afin - 47'!$A$1:$H$695,3,0)</f>
        <v>2.6204425840322516E-2</v>
      </c>
      <c r="C912" s="24">
        <f>VLOOKUP(A912,'Asesores vres-14'!$A$1:$H$1009,3,0)</f>
        <v>2.2264115210714336E-2</v>
      </c>
      <c r="D912" s="24">
        <f>VLOOKUP(A912,'Asesores Vres-57'!$A$1:$H$987,3,0)</f>
        <v>2.2410602567586164E-2</v>
      </c>
      <c r="E912" s="24">
        <f>VLOOKUP(A912,'Asesores Vres-58'!$A$1:$H$986,3,0)</f>
        <v>2.391349669044416E-2</v>
      </c>
      <c r="F912" s="24">
        <f>VLOOKUP($A912,'Helm-81'!$A$1:$H$697,3,0)</f>
        <v>2.8900005565988016E-2</v>
      </c>
      <c r="G912" s="24">
        <f>VLOOKUP($A912,'Alianza-4'!$A$1:$H$1012,3,0)</f>
        <v>1.5694485995362918E-2</v>
      </c>
      <c r="H912" s="24">
        <f>VLOOKUP($A912,'Serfinco-27'!$A$1:$H$1229,3,0)</f>
        <v>2.3489279103475973E-2</v>
      </c>
      <c r="I912" s="24">
        <f>VLOOKUP($A912,'Correval-19677'!$A$1:$H$1070,3,0)</f>
        <v>1.8090659990466194E-2</v>
      </c>
      <c r="J912" s="24">
        <f>VLOOKUP($A912,'Ultabursatil-392'!$A$1:$H$1545,3,0)</f>
        <v>1.4199179308986115E-2</v>
      </c>
      <c r="K912" s="24">
        <f>VLOOKUP($A912,'Corredores-5'!$A$1:$H$1257,3,0)</f>
        <v>1.6873510906188448E-2</v>
      </c>
      <c r="L912" s="27">
        <f>VLOOKUP(A912,'Bancolombia-592'!$A$1:$H$677,3,0)</f>
        <v>2.2371338020602743E-2</v>
      </c>
      <c r="M912" s="24">
        <f>VLOOKUP($A912,'ByR-2'!$A$1:$H$1035,3,0)</f>
        <v>1.5715932015627085E-2</v>
      </c>
    </row>
    <row r="913" spans="1:13" s="25" customFormat="1" ht="12">
      <c r="A913" s="23">
        <v>41454</v>
      </c>
      <c r="B913" s="24">
        <f>VLOOKUP(A913,'Afin - 47'!$A$1:$H$695,3,0)</f>
        <v>-1.0685409147559705E-4</v>
      </c>
      <c r="C913" s="24">
        <f>VLOOKUP(A913,'Asesores vres-14'!$A$1:$H$1009,3,0)</f>
        <v>-5.0383566969315066E-5</v>
      </c>
      <c r="D913" s="24">
        <f>VLOOKUP(A913,'Asesores Vres-57'!$A$1:$H$987,3,0)</f>
        <v>0</v>
      </c>
      <c r="E913" s="24">
        <f>VLOOKUP(A913,'Asesores Vres-58'!$A$1:$H$986,3,0)</f>
        <v>-5.3143563411641664E-5</v>
      </c>
      <c r="F913" s="24">
        <f>VLOOKUP($A913,'Helm-81'!$A$1:$H$697,3,0)</f>
        <v>-9.2020848722703015E-5</v>
      </c>
      <c r="G913" s="24">
        <f>VLOOKUP($A913,'Alianza-4'!$A$1:$H$1012,3,0)</f>
        <v>-4.4754207710879704E-5</v>
      </c>
      <c r="H913" s="24">
        <f>VLOOKUP($A913,'Serfinco-27'!$A$1:$H$1229,3,0)</f>
        <v>-1.19703806662722E-4</v>
      </c>
      <c r="I913" s="24">
        <f>VLOOKUP($A913,'Correval-19677'!$A$1:$H$1070,3,0)</f>
        <v>-1.075312682933029E-4</v>
      </c>
      <c r="J913" s="24">
        <f>VLOOKUP($A913,'Ultabursatil-392'!$A$1:$H$1545,3,0)</f>
        <v>-7.4391653917286015E-5</v>
      </c>
      <c r="K913" s="24">
        <f>VLOOKUP($A913,'Corredores-5'!$A$1:$H$1257,3,0)</f>
        <v>1.0438816233182295E-2</v>
      </c>
      <c r="L913" s="27">
        <f>VLOOKUP(A913,'Bancolombia-592'!$A$1:$H$677,3,0)</f>
        <v>-7.3105849377105256E-5</v>
      </c>
      <c r="M913" s="24">
        <f>VLOOKUP($A913,'ByR-2'!$A$1:$H$1035,3,0)</f>
        <v>-7.2860206569831082E-5</v>
      </c>
    </row>
    <row r="914" spans="1:13" s="25" customFormat="1" ht="12">
      <c r="A914" s="23">
        <v>41455</v>
      </c>
      <c r="B914" s="24">
        <f>VLOOKUP(A914,'Afin - 47'!$A$1:$H$695,3,0)</f>
        <v>-3.4518072811332061E-4</v>
      </c>
      <c r="C914" s="24">
        <f>VLOOKUP(A914,'Asesores vres-14'!$A$1:$H$1009,3,0)</f>
        <v>-5.0383704457860977E-5</v>
      </c>
      <c r="D914" s="24">
        <f>VLOOKUP(A914,'Asesores Vres-57'!$A$1:$H$987,3,0)</f>
        <v>0</v>
      </c>
      <c r="E914" s="24">
        <f>VLOOKUP(A914,'Asesores Vres-58'!$A$1:$H$986,3,0)</f>
        <v>-5.3143907202493625E-5</v>
      </c>
      <c r="F914" s="24">
        <f>VLOOKUP($A914,'Helm-81'!$A$1:$H$697,3,0)</f>
        <v>-9.2019169604025405E-5</v>
      </c>
      <c r="G914" s="24">
        <f>VLOOKUP($A914,'Alianza-4'!$A$1:$H$1012,3,0)</f>
        <v>-4.4750830676012849E-5</v>
      </c>
      <c r="H914" s="24">
        <f>VLOOKUP($A914,'Serfinco-27'!$A$1:$H$1229,3,0)</f>
        <v>-1.07686409040796E-4</v>
      </c>
      <c r="I914" s="24">
        <f>VLOOKUP($A914,'Correval-19677'!$A$1:$H$1070,3,0)</f>
        <v>-1.0753081933393892E-4</v>
      </c>
      <c r="J914" s="24">
        <f>VLOOKUP($A914,'Ultabursatil-392'!$A$1:$H$1545,3,0)</f>
        <v>-7.438875653431426E-5</v>
      </c>
      <c r="K914" s="24">
        <f>VLOOKUP($A914,'Corredores-5'!$A$1:$H$1257,3,0)</f>
        <v>-6.4245313574709729E-5</v>
      </c>
      <c r="L914" s="27">
        <f>VLOOKUP(A914,'Bancolombia-592'!$A$1:$H$677,3,0)</f>
        <v>-7.3105222724789389E-5</v>
      </c>
      <c r="M914" s="24">
        <f>VLOOKUP($A914,'ByR-2'!$A$1:$H$1035,3,0)</f>
        <v>-6.8517135927110382E-5</v>
      </c>
    </row>
    <row r="915" spans="1:13" s="25" customFormat="1" ht="12">
      <c r="A915" s="23">
        <v>41456</v>
      </c>
      <c r="B915" s="24">
        <f>VLOOKUP(A915,'Afin - 47'!$A$1:$H$695,3,0)</f>
        <v>-2.2016144682616183E-5</v>
      </c>
      <c r="C915" s="24">
        <f>VLOOKUP(A915,'Asesores vres-14'!$A$1:$H$1009,3,0)</f>
        <v>-5.0383841839121703E-5</v>
      </c>
      <c r="D915" s="24">
        <f>VLOOKUP(A915,'Asesores Vres-57'!$A$1:$H$987,3,0)</f>
        <v>0</v>
      </c>
      <c r="E915" s="24">
        <f>VLOOKUP(A915,'Asesores Vres-58'!$A$1:$H$986,3,0)</f>
        <v>-5.3144250898241519E-5</v>
      </c>
      <c r="F915" s="24">
        <f>VLOOKUP($A915,'Helm-81'!$A$1:$H$697,3,0)</f>
        <v>-9.2017489242408071E-5</v>
      </c>
      <c r="G915" s="24">
        <f>VLOOKUP($A915,'Alianza-4'!$A$1:$H$1012,3,0)</f>
        <v>-4.4747560704214047E-5</v>
      </c>
      <c r="H915" s="24">
        <f>VLOOKUP($A915,'Serfinco-27'!$A$1:$H$1229,3,0)</f>
        <v>-1.049853275138133E-4</v>
      </c>
      <c r="I915" s="24">
        <f>VLOOKUP($A915,'Correval-19677'!$A$1:$H$1070,3,0)</f>
        <v>-1.075304364832383E-4</v>
      </c>
      <c r="J915" s="24">
        <f>VLOOKUP($A915,'Ultabursatil-392'!$A$1:$H$1545,3,0)</f>
        <v>-7.3131742026841801E-5</v>
      </c>
      <c r="K915" s="24">
        <f>VLOOKUP($A915,'Corredores-5'!$A$1:$H$1257,3,0)</f>
        <v>-6.4243724888003736E-5</v>
      </c>
      <c r="L915" s="27">
        <f>VLOOKUP(A915,'Bancolombia-592'!$A$1:$H$677,3,0)</f>
        <v>-9.0133683807247899E-5</v>
      </c>
      <c r="M915" s="24">
        <f>VLOOKUP($A915,'ByR-2'!$A$1:$H$1035,3,0)</f>
        <v>-6.8242255949642775E-5</v>
      </c>
    </row>
    <row r="916" spans="1:13" s="25" customFormat="1" ht="12">
      <c r="A916" s="23">
        <v>41457</v>
      </c>
      <c r="B916" s="24">
        <f>VLOOKUP(A916,'Afin - 47'!$A$1:$H$695,3,0)</f>
        <v>-4.8687873168343134E-3</v>
      </c>
      <c r="C916" s="24">
        <f>VLOOKUP(A916,'Asesores vres-14'!$A$1:$H$1009,3,0)</f>
        <v>-6.5882619187403449E-3</v>
      </c>
      <c r="D916" s="24">
        <f>VLOOKUP(A916,'Asesores Vres-57'!$A$1:$H$987,3,0)</f>
        <v>-4.9744728290912832E-3</v>
      </c>
      <c r="E916" s="24">
        <f>VLOOKUP(A916,'Asesores Vres-58'!$A$1:$H$986,3,0)</f>
        <v>-1.9448509569199694E-3</v>
      </c>
      <c r="F916" s="24">
        <f>VLOOKUP($A916,'Helm-81'!$A$1:$H$697,3,0)</f>
        <v>8.3839929447057768E-4</v>
      </c>
      <c r="G916" s="24">
        <f>VLOOKUP($A916,'Alianza-4'!$A$1:$H$1012,3,0)</f>
        <v>3.1060509432302518E-4</v>
      </c>
      <c r="H916" s="24">
        <f>VLOOKUP($A916,'Serfinco-27'!$A$1:$H$1229,3,0)</f>
        <v>-1.7249120792383209E-3</v>
      </c>
      <c r="I916" s="24">
        <f>VLOOKUP($A916,'Correval-19677'!$A$1:$H$1070,3,0)</f>
        <v>-3.0364781007812523E-3</v>
      </c>
      <c r="J916" s="24">
        <f>VLOOKUP($A916,'Ultabursatil-392'!$A$1:$H$1545,3,0)</f>
        <v>-8.4508341361487721E-4</v>
      </c>
      <c r="K916" s="24">
        <f>VLOOKUP($A916,'Corredores-5'!$A$1:$H$1257,3,0)</f>
        <v>-2.6326949885374855E-3</v>
      </c>
      <c r="L916" s="27">
        <f>VLOOKUP(A916,'Bancolombia-592'!$A$1:$H$677,3,0)</f>
        <v>-1.9283835632946166E-3</v>
      </c>
      <c r="M916" s="24">
        <f>VLOOKUP($A916,'ByR-2'!$A$1:$H$1035,3,0)</f>
        <v>-8.5941541088240675E-3</v>
      </c>
    </row>
    <row r="917" spans="1:13" s="25" customFormat="1" ht="12">
      <c r="A917" s="23">
        <v>41458</v>
      </c>
      <c r="B917" s="24">
        <f>VLOOKUP(A917,'Afin - 47'!$A$1:$H$695,3,0)</f>
        <v>-3.7764925989624059E-3</v>
      </c>
      <c r="C917" s="24">
        <f>VLOOKUP(A917,'Asesores vres-14'!$A$1:$H$1009,3,0)</f>
        <v>-4.4049023497796285E-3</v>
      </c>
      <c r="D917" s="24">
        <f>VLOOKUP(A917,'Asesores Vres-57'!$A$1:$H$987,3,0)</f>
        <v>-4.0102658934949784E-3</v>
      </c>
      <c r="E917" s="24">
        <f>VLOOKUP(A917,'Asesores Vres-58'!$A$1:$H$986,3,0)</f>
        <v>-3.7497541726146358E-3</v>
      </c>
      <c r="F917" s="24">
        <f>VLOOKUP($A917,'Helm-81'!$A$1:$H$697,3,0)</f>
        <v>1.3727093626484984E-3</v>
      </c>
      <c r="G917" s="24">
        <f>VLOOKUP($A917,'Alianza-4'!$A$1:$H$1012,3,0)</f>
        <v>-2.9013937856046581E-3</v>
      </c>
      <c r="H917" s="24">
        <f>VLOOKUP($A917,'Serfinco-27'!$A$1:$H$1229,3,0)</f>
        <v>-3.3295477218388439E-3</v>
      </c>
      <c r="I917" s="24">
        <f>VLOOKUP($A917,'Correval-19677'!$A$1:$H$1070,3,0)</f>
        <v>-4.1921790908266109E-3</v>
      </c>
      <c r="J917" s="24">
        <f>VLOOKUP($A917,'Ultabursatil-392'!$A$1:$H$1545,3,0)</f>
        <v>-5.2447961974583807E-3</v>
      </c>
      <c r="K917" s="24">
        <f>VLOOKUP($A917,'Corredores-5'!$A$1:$H$1257,3,0)</f>
        <v>-3.0511378979413265E-3</v>
      </c>
      <c r="L917" s="27">
        <f>VLOOKUP(A917,'Bancolombia-592'!$A$1:$H$677,3,0)</f>
        <v>7.01024370598168E-4</v>
      </c>
      <c r="M917" s="24">
        <f>VLOOKUP($A917,'ByR-2'!$A$1:$H$1035,3,0)</f>
        <v>2.1149932171633267E-3</v>
      </c>
    </row>
    <row r="918" spans="1:13" s="25" customFormat="1" ht="12">
      <c r="A918" s="23">
        <v>41459</v>
      </c>
      <c r="B918" s="24">
        <f>VLOOKUP(A918,'Afin - 47'!$A$1:$H$695,3,0)</f>
        <v>6.4613503525156645E-3</v>
      </c>
      <c r="C918" s="24">
        <f>VLOOKUP(A918,'Asesores vres-14'!$A$1:$H$1009,3,0)</f>
        <v>4.9135087193022519E-3</v>
      </c>
      <c r="D918" s="24">
        <f>VLOOKUP(A918,'Asesores Vres-57'!$A$1:$H$987,3,0)</f>
        <v>4.603779911361309E-3</v>
      </c>
      <c r="E918" s="24">
        <f>VLOOKUP(A918,'Asesores Vres-58'!$A$1:$H$986,3,0)</f>
        <v>3.2613037055005314E-3</v>
      </c>
      <c r="F918" s="24">
        <f>VLOOKUP($A918,'Helm-81'!$A$1:$H$697,3,0)</f>
        <v>6.2578570607556587E-3</v>
      </c>
      <c r="G918" s="24">
        <f>VLOOKUP($A918,'Alianza-4'!$A$1:$H$1012,3,0)</f>
        <v>1.9542697685771826E-3</v>
      </c>
      <c r="H918" s="24">
        <f>VLOOKUP($A918,'Serfinco-27'!$A$1:$H$1229,3,0)</f>
        <v>4.8540487706004182E-3</v>
      </c>
      <c r="I918" s="24">
        <f>VLOOKUP($A918,'Correval-19677'!$A$1:$H$1070,3,0)</f>
        <v>3.8197821402852243E-3</v>
      </c>
      <c r="J918" s="24">
        <f>VLOOKUP($A918,'Ultabursatil-392'!$A$1:$H$1545,3,0)</f>
        <v>-1.4931200434047405E-4</v>
      </c>
      <c r="K918" s="24">
        <f>VLOOKUP($A918,'Corredores-5'!$A$1:$H$1257,3,0)</f>
        <v>3.5888112476802213E-3</v>
      </c>
      <c r="L918" s="27">
        <f>VLOOKUP(A918,'Bancolombia-592'!$A$1:$H$677,3,0)</f>
        <v>5.1546222887639418E-3</v>
      </c>
      <c r="M918" s="24">
        <f>VLOOKUP($A918,'ByR-2'!$A$1:$H$1035,3,0)</f>
        <v>4.303859215647108E-3</v>
      </c>
    </row>
    <row r="919" spans="1:13" s="25" customFormat="1" ht="12">
      <c r="A919" s="23">
        <v>41460</v>
      </c>
      <c r="B919" s="24">
        <f>VLOOKUP(A919,'Afin - 47'!$A$1:$H$695,3,0)</f>
        <v>-1.2324625545763747E-2</v>
      </c>
      <c r="C919" s="24">
        <f>VLOOKUP(A919,'Asesores vres-14'!$A$1:$H$1009,3,0)</f>
        <v>-7.8650269453068057E-3</v>
      </c>
      <c r="D919" s="24">
        <f>VLOOKUP(A919,'Asesores Vres-57'!$A$1:$H$987,3,0)</f>
        <v>-8.2716697501365854E-3</v>
      </c>
      <c r="E919" s="24">
        <f>VLOOKUP(A919,'Asesores Vres-58'!$A$1:$H$986,3,0)</f>
        <v>-8.064155886154268E-3</v>
      </c>
      <c r="F919" s="24">
        <f>VLOOKUP($A919,'Helm-81'!$A$1:$H$697,3,0)</f>
        <v>-1.1186072096174971E-2</v>
      </c>
      <c r="G919" s="24">
        <f>VLOOKUP($A919,'Alianza-4'!$A$1:$H$1012,3,0)</f>
        <v>-4.9531393941252867E-3</v>
      </c>
      <c r="H919" s="24">
        <f>VLOOKUP($A919,'Serfinco-27'!$A$1:$H$1229,3,0)</f>
        <v>-1.1443155673243848E-2</v>
      </c>
      <c r="I919" s="24">
        <f>VLOOKUP($A919,'Correval-19677'!$A$1:$H$1070,3,0)</f>
        <v>-7.551774034303107E-3</v>
      </c>
      <c r="J919" s="24">
        <f>VLOOKUP($A919,'Ultabursatil-392'!$A$1:$H$1545,3,0)</f>
        <v>-6.9430483255924456E-3</v>
      </c>
      <c r="K919" s="24">
        <f>VLOOKUP($A919,'Corredores-5'!$A$1:$H$1257,3,0)</f>
        <v>-7.517294449259815E-3</v>
      </c>
      <c r="L919" s="27">
        <f>VLOOKUP(A919,'Bancolombia-592'!$A$1:$H$677,3,0)</f>
        <v>-7.6077015514818217E-3</v>
      </c>
      <c r="M919" s="24">
        <f>VLOOKUP($A919,'ByR-2'!$A$1:$H$1035,3,0)</f>
        <v>-5.7403321993928736E-3</v>
      </c>
    </row>
    <row r="920" spans="1:13" s="25" customFormat="1" ht="12">
      <c r="A920" s="23">
        <v>41461</v>
      </c>
      <c r="B920" s="24">
        <f>VLOOKUP(A920,'Afin - 47'!$A$1:$H$695,3,0)</f>
        <v>-1.0609327416984151E-4</v>
      </c>
      <c r="C920" s="24">
        <f>VLOOKUP(A920,'Asesores vres-14'!$A$1:$H$1009,3,0)</f>
        <v>-5.0429426139832536E-5</v>
      </c>
      <c r="D920" s="24">
        <f>VLOOKUP(A920,'Asesores Vres-57'!$A$1:$H$987,3,0)</f>
        <v>0</v>
      </c>
      <c r="E920" s="24">
        <f>VLOOKUP(A920,'Asesores Vres-58'!$A$1:$H$986,3,0)</f>
        <v>-5.3203998105889488E-5</v>
      </c>
      <c r="F920" s="24">
        <f>VLOOKUP($A920,'Helm-81'!$A$1:$H$697,3,0)</f>
        <v>-9.0099537430091863E-5</v>
      </c>
      <c r="G920" s="24">
        <f>VLOOKUP($A920,'Alianza-4'!$A$1:$H$1012,3,0)</f>
        <v>-4.7100946784135358E-5</v>
      </c>
      <c r="H920" s="24">
        <f>VLOOKUP($A920,'Serfinco-27'!$A$1:$H$1229,3,0)</f>
        <v>-1.1554018822157446E-4</v>
      </c>
      <c r="I920" s="24">
        <f>VLOOKUP($A920,'Correval-19677'!$A$1:$H$1070,3,0)</f>
        <v>-1.0904578842373274E-4</v>
      </c>
      <c r="J920" s="24">
        <f>VLOOKUP($A920,'Ultabursatil-392'!$A$1:$H$1545,3,0)</f>
        <v>-6.5488495131194353E-5</v>
      </c>
      <c r="K920" s="24">
        <f>VLOOKUP($A920,'Corredores-5'!$A$1:$H$1257,3,0)</f>
        <v>-2.4635977782814372E-3</v>
      </c>
      <c r="L920" s="27">
        <f>VLOOKUP(A920,'Bancolombia-592'!$A$1:$H$677,3,0)</f>
        <v>-6.8107301820320002E-5</v>
      </c>
      <c r="M920" s="24">
        <f>VLOOKUP($A920,'ByR-2'!$A$1:$H$1035,3,0)</f>
        <v>-1.4282786196834322E-3</v>
      </c>
    </row>
    <row r="921" spans="1:13" s="25" customFormat="1" ht="12">
      <c r="A921" s="23">
        <v>41462</v>
      </c>
      <c r="B921" s="24">
        <f>VLOOKUP(A921,'Afin - 47'!$A$1:$H$695,3,0)</f>
        <v>-1.0608745119075925E-4</v>
      </c>
      <c r="C921" s="24">
        <f>VLOOKUP(A921,'Asesores vres-14'!$A$1:$H$1009,3,0)</f>
        <v>-5.0429620963055479E-5</v>
      </c>
      <c r="D921" s="24">
        <f>VLOOKUP(A921,'Asesores Vres-57'!$A$1:$H$987,3,0)</f>
        <v>0</v>
      </c>
      <c r="E921" s="24">
        <f>VLOOKUP(A921,'Asesores Vres-58'!$A$1:$H$986,3,0)</f>
        <v>-5.3204321629481783E-5</v>
      </c>
      <c r="F921" s="24">
        <f>VLOOKUP($A921,'Helm-81'!$A$1:$H$697,3,0)</f>
        <v>-8.9821911546625297E-5</v>
      </c>
      <c r="G921" s="24">
        <f>VLOOKUP($A921,'Alianza-4'!$A$1:$H$1012,3,0)</f>
        <v>-4.7098620097813906E-5</v>
      </c>
      <c r="H921" s="24">
        <f>VLOOKUP($A921,'Serfinco-27'!$A$1:$H$1229,3,0)</f>
        <v>-1.0322221400439173E-4</v>
      </c>
      <c r="I921" s="24">
        <f>VLOOKUP($A921,'Correval-19677'!$A$1:$H$1070,3,0)</f>
        <v>-1.0904566711264881E-4</v>
      </c>
      <c r="J921" s="24">
        <f>VLOOKUP($A921,'Ultabursatil-392'!$A$1:$H$1545,3,0)</f>
        <v>-6.5483510892159398E-5</v>
      </c>
      <c r="K921" s="24">
        <f>VLOOKUP($A921,'Corredores-5'!$A$1:$H$1257,3,0)</f>
        <v>-6.6234815140079381E-5</v>
      </c>
      <c r="L921" s="27">
        <f>VLOOKUP(A921,'Bancolombia-592'!$A$1:$H$677,3,0)</f>
        <v>-6.810629821886421E-5</v>
      </c>
      <c r="M921" s="24">
        <f>VLOOKUP($A921,'ByR-2'!$A$1:$H$1035,3,0)</f>
        <v>-7.0829313144268134E-5</v>
      </c>
    </row>
    <row r="922" spans="1:13" s="25" customFormat="1" ht="12">
      <c r="A922" s="23">
        <v>41463</v>
      </c>
      <c r="B922" s="24">
        <f>VLOOKUP(A922,'Afin - 47'!$A$1:$H$695,3,0)</f>
        <v>-1.6385415164902851E-3</v>
      </c>
      <c r="C922" s="24">
        <f>VLOOKUP(A922,'Asesores vres-14'!$A$1:$H$1009,3,0)</f>
        <v>-1.998718059548535E-3</v>
      </c>
      <c r="D922" s="24">
        <f>VLOOKUP(A922,'Asesores Vres-57'!$A$1:$H$987,3,0)</f>
        <v>-2.8832883859488882E-3</v>
      </c>
      <c r="E922" s="24">
        <f>VLOOKUP(A922,'Asesores Vres-58'!$A$1:$H$986,3,0)</f>
        <v>-5.6138429077736123E-3</v>
      </c>
      <c r="F922" s="24">
        <f>VLOOKUP($A922,'Helm-81'!$A$1:$H$697,3,0)</f>
        <v>-8.9804212879070569E-4</v>
      </c>
      <c r="G922" s="24">
        <f>VLOOKUP($A922,'Alianza-4'!$A$1:$H$1012,3,0)</f>
        <v>-6.2749588193450169E-3</v>
      </c>
      <c r="H922" s="24">
        <f>VLOOKUP($A922,'Serfinco-27'!$A$1:$H$1229,3,0)</f>
        <v>-5.3322108696610025E-3</v>
      </c>
      <c r="I922" s="24">
        <f>VLOOKUP($A922,'Correval-19677'!$A$1:$H$1070,3,0)</f>
        <v>-3.8497365492152222E-3</v>
      </c>
      <c r="J922" s="24">
        <f>VLOOKUP($A922,'Ultabursatil-392'!$A$1:$H$1545,3,0)</f>
        <v>1.1744302141721885E-4</v>
      </c>
      <c r="K922" s="24">
        <f>VLOOKUP($A922,'Corredores-5'!$A$1:$H$1257,3,0)</f>
        <v>-5.1449565449004277E-3</v>
      </c>
      <c r="L922" s="27">
        <f>VLOOKUP(A922,'Bancolombia-592'!$A$1:$H$677,3,0)</f>
        <v>-1.7790376562990501E-3</v>
      </c>
      <c r="M922" s="24">
        <f>VLOOKUP($A922,'ByR-2'!$A$1:$H$1035,3,0)</f>
        <v>-7.5957559732700195E-4</v>
      </c>
    </row>
    <row r="923" spans="1:13" s="25" customFormat="1" ht="12">
      <c r="A923" s="23">
        <v>41464</v>
      </c>
      <c r="B923" s="24">
        <f>VLOOKUP(A923,'Afin - 47'!$A$1:$H$695,3,0)</f>
        <v>-5.242557793728014E-3</v>
      </c>
      <c r="C923" s="24">
        <f>VLOOKUP(A923,'Asesores vres-14'!$A$1:$H$1009,3,0)</f>
        <v>-3.3396424316484989E-3</v>
      </c>
      <c r="D923" s="24">
        <f>VLOOKUP(A923,'Asesores Vres-57'!$A$1:$H$987,3,0)</f>
        <v>-4.4491430998824487E-3</v>
      </c>
      <c r="E923" s="24">
        <f>VLOOKUP(A923,'Asesores Vres-58'!$A$1:$H$986,3,0)</f>
        <v>-6.4884077128027247E-3</v>
      </c>
      <c r="F923" s="24">
        <f>VLOOKUP($A923,'Helm-81'!$A$1:$H$697,3,0)</f>
        <v>-2.6679933034398301E-3</v>
      </c>
      <c r="G923" s="24">
        <f>VLOOKUP($A923,'Alianza-4'!$A$1:$H$1012,3,0)</f>
        <v>-4.8681590355578192E-3</v>
      </c>
      <c r="H923" s="24">
        <f>VLOOKUP($A923,'Serfinco-27'!$A$1:$H$1229,3,0)</f>
        <v>-7.137284956007562E-3</v>
      </c>
      <c r="I923" s="24">
        <f>VLOOKUP($A923,'Correval-19677'!$A$1:$H$1070,3,0)</f>
        <v>-4.6762331801486236E-3</v>
      </c>
      <c r="J923" s="24">
        <f>VLOOKUP($A923,'Ultabursatil-392'!$A$1:$H$1545,3,0)</f>
        <v>-1.0874074314828545E-3</v>
      </c>
      <c r="K923" s="24">
        <f>VLOOKUP($A923,'Corredores-5'!$A$1:$H$1257,3,0)</f>
        <v>-3.2175094721448735E-3</v>
      </c>
      <c r="L923" s="27">
        <f>VLOOKUP(A923,'Bancolombia-592'!$A$1:$H$677,3,0)</f>
        <v>-7.8289591072684787E-3</v>
      </c>
      <c r="M923" s="24">
        <f>VLOOKUP($A923,'ByR-2'!$A$1:$H$1035,3,0)</f>
        <v>-1.8190934338288777E-3</v>
      </c>
    </row>
    <row r="924" spans="1:13" s="25" customFormat="1" ht="12">
      <c r="A924" s="23">
        <v>41465</v>
      </c>
      <c r="B924" s="24">
        <f>VLOOKUP(A924,'Afin - 47'!$A$1:$H$695,3,0)</f>
        <v>-1.2877255966563158E-2</v>
      </c>
      <c r="C924" s="24">
        <f>VLOOKUP(A924,'Asesores vres-14'!$A$1:$H$1009,3,0)</f>
        <v>-1.5094355745708705E-2</v>
      </c>
      <c r="D924" s="24">
        <f>VLOOKUP(A924,'Asesores Vres-57'!$A$1:$H$987,3,0)</f>
        <v>-1.5355449362024348E-2</v>
      </c>
      <c r="E924" s="24">
        <f>VLOOKUP(A924,'Asesores Vres-58'!$A$1:$H$986,3,0)</f>
        <v>-1.5292565280481627E-2</v>
      </c>
      <c r="F924" s="24">
        <f>VLOOKUP($A924,'Helm-81'!$A$1:$H$697,3,0)</f>
        <v>-7.9932749576532396E-3</v>
      </c>
      <c r="G924" s="24">
        <f>VLOOKUP($A924,'Alianza-4'!$A$1:$H$1012,3,0)</f>
        <v>-1.1232590442774706E-2</v>
      </c>
      <c r="H924" s="24">
        <f>VLOOKUP($A924,'Serfinco-27'!$A$1:$H$1229,3,0)</f>
        <v>-1.5179541957778627E-2</v>
      </c>
      <c r="I924" s="24">
        <f>VLOOKUP($A924,'Correval-19677'!$A$1:$H$1070,3,0)</f>
        <v>-1.5962244030461793E-2</v>
      </c>
      <c r="J924" s="24">
        <f>VLOOKUP($A924,'Ultabursatil-392'!$A$1:$H$1545,3,0)</f>
        <v>-2.5494244760552536E-3</v>
      </c>
      <c r="K924" s="24">
        <f>VLOOKUP($A924,'Corredores-5'!$A$1:$H$1257,3,0)</f>
        <v>-1.2906866046152096E-2</v>
      </c>
      <c r="L924" s="27">
        <f>VLOOKUP(A924,'Bancolombia-592'!$A$1:$H$677,3,0)</f>
        <v>-1.0100245551254224E-2</v>
      </c>
      <c r="M924" s="24">
        <f>VLOOKUP($A924,'ByR-2'!$A$1:$H$1035,3,0)</f>
        <v>-9.5529410369327768E-3</v>
      </c>
    </row>
    <row r="925" spans="1:13" s="25" customFormat="1" ht="12">
      <c r="A925" s="23">
        <v>41466</v>
      </c>
      <c r="B925" s="24">
        <f>VLOOKUP(A925,'Afin - 47'!$A$1:$H$695,3,0)</f>
        <v>2.6187041325905904E-2</v>
      </c>
      <c r="C925" s="24">
        <f>VLOOKUP(A925,'Asesores vres-14'!$A$1:$H$1009,3,0)</f>
        <v>2.4971418910978323E-2</v>
      </c>
      <c r="D925" s="24">
        <f>VLOOKUP(A925,'Asesores Vres-57'!$A$1:$H$987,3,0)</f>
        <v>2.5397774925707724E-2</v>
      </c>
      <c r="E925" s="24">
        <f>VLOOKUP(A925,'Asesores Vres-58'!$A$1:$H$986,3,0)</f>
        <v>2.1575677012029535E-2</v>
      </c>
      <c r="F925" s="24">
        <f>VLOOKUP($A925,'Helm-81'!$A$1:$H$697,3,0)</f>
        <v>2.1861848862842023E-2</v>
      </c>
      <c r="G925" s="24">
        <f>VLOOKUP($A925,'Alianza-4'!$A$1:$H$1012,3,0)</f>
        <v>1.352227744178318E-2</v>
      </c>
      <c r="H925" s="24">
        <f>VLOOKUP($A925,'Serfinco-27'!$A$1:$H$1229,3,0)</f>
        <v>2.0395577635423528E-2</v>
      </c>
      <c r="I925" s="24">
        <f>VLOOKUP($A925,'Correval-19677'!$A$1:$H$1070,3,0)</f>
        <v>2.7958374018578619E-2</v>
      </c>
      <c r="J925" s="24">
        <f>VLOOKUP($A925,'Ultabursatil-392'!$A$1:$H$1545,3,0)</f>
        <v>5.29987092873374E-3</v>
      </c>
      <c r="K925" s="24">
        <f>VLOOKUP($A925,'Corredores-5'!$A$1:$H$1257,3,0)</f>
        <v>1.3712733908884382E-2</v>
      </c>
      <c r="L925" s="27">
        <f>VLOOKUP(A925,'Bancolombia-592'!$A$1:$H$677,3,0)</f>
        <v>2.0919969166841992E-2</v>
      </c>
      <c r="M925" s="24">
        <f>VLOOKUP($A925,'ByR-2'!$A$1:$H$1035,3,0)</f>
        <v>1.6336705674554607E-2</v>
      </c>
    </row>
    <row r="926" spans="1:13" s="25" customFormat="1" ht="12">
      <c r="A926" s="23">
        <v>41467</v>
      </c>
      <c r="B926" s="24">
        <f>VLOOKUP(A926,'Afin - 47'!$A$1:$H$695,3,0)</f>
        <v>9.2907810508375786E-3</v>
      </c>
      <c r="C926" s="24">
        <f>VLOOKUP(A926,'Asesores vres-14'!$A$1:$H$1009,3,0)</f>
        <v>1.4105124768280608E-2</v>
      </c>
      <c r="D926" s="24">
        <f>VLOOKUP(A926,'Asesores Vres-57'!$A$1:$H$987,3,0)</f>
        <v>1.3925131911911746E-2</v>
      </c>
      <c r="E926" s="24">
        <f>VLOOKUP(A926,'Asesores Vres-58'!$A$1:$H$986,3,0)</f>
        <v>1.2327029791437764E-2</v>
      </c>
      <c r="F926" s="24">
        <f>VLOOKUP($A926,'Helm-81'!$A$1:$H$697,3,0)</f>
        <v>9.4153597675813144E-3</v>
      </c>
      <c r="G926" s="24">
        <f>VLOOKUP($A926,'Alianza-4'!$A$1:$H$1012,3,0)</f>
        <v>6.6906943276351929E-3</v>
      </c>
      <c r="H926" s="24">
        <f>VLOOKUP($A926,'Serfinco-27'!$A$1:$H$1229,3,0)</f>
        <v>1.1675670603599945E-2</v>
      </c>
      <c r="I926" s="24">
        <f>VLOOKUP($A926,'Correval-19677'!$A$1:$H$1070,3,0)</f>
        <v>1.5331274974680075E-2</v>
      </c>
      <c r="J926" s="24">
        <f>VLOOKUP($A926,'Ultabursatil-392'!$A$1:$H$1545,3,0)</f>
        <v>8.5998779062478863E-3</v>
      </c>
      <c r="K926" s="24">
        <f>VLOOKUP($A926,'Corredores-5'!$A$1:$H$1257,3,0)</f>
        <v>1.1744803803651897E-2</v>
      </c>
      <c r="L926" s="27">
        <f>VLOOKUP(A926,'Bancolombia-592'!$A$1:$H$677,3,0)</f>
        <v>5.9263994396776213E-3</v>
      </c>
      <c r="M926" s="24">
        <f>VLOOKUP($A926,'ByR-2'!$A$1:$H$1035,3,0)</f>
        <v>9.9090235880299454E-3</v>
      </c>
    </row>
    <row r="927" spans="1:13" s="25" customFormat="1" ht="12">
      <c r="A927" s="23">
        <v>41468</v>
      </c>
      <c r="B927" s="24">
        <f>VLOOKUP(A927,'Afin - 47'!$A$1:$H$695,3,0)</f>
        <v>-1.0554487486676206E-4</v>
      </c>
      <c r="C927" s="24">
        <f>VLOOKUP(A927,'Asesores vres-14'!$A$1:$H$1009,3,0)</f>
        <v>-4.7527468988588505E-5</v>
      </c>
      <c r="D927" s="24">
        <f>VLOOKUP(A927,'Asesores Vres-57'!$A$1:$H$987,3,0)</f>
        <v>0</v>
      </c>
      <c r="E927" s="24">
        <f>VLOOKUP(A927,'Asesores Vres-58'!$A$1:$H$986,3,0)</f>
        <v>-4.7531607573389253E-5</v>
      </c>
      <c r="F927" s="24">
        <f>VLOOKUP($A927,'Helm-81'!$A$1:$H$697,3,0)</f>
        <v>-8.8929779171640147E-5</v>
      </c>
      <c r="G927" s="24">
        <f>VLOOKUP($A927,'Alianza-4'!$A$1:$H$1012,3,0)</f>
        <v>-3.5504809595568541E-5</v>
      </c>
      <c r="H927" s="24">
        <f>VLOOKUP($A927,'Serfinco-27'!$A$1:$H$1229,3,0)</f>
        <v>-1.1372287278231787E-4</v>
      </c>
      <c r="I927" s="24">
        <f>VLOOKUP($A927,'Correval-19677'!$A$1:$H$1070,3,0)</f>
        <v>-1.1400882844503639E-4</v>
      </c>
      <c r="J927" s="24">
        <f>VLOOKUP($A927,'Ultabursatil-392'!$A$1:$H$1545,3,0)</f>
        <v>-6.8071042884680689E-5</v>
      </c>
      <c r="K927" s="24">
        <f>VLOOKUP($A927,'Corredores-5'!$A$1:$H$1257,3,0)</f>
        <v>2.3497280843785989E-3</v>
      </c>
      <c r="L927" s="27">
        <f>VLOOKUP(A927,'Bancolombia-592'!$A$1:$H$677,3,0)</f>
        <v>-7.0051140415083665E-5</v>
      </c>
      <c r="M927" s="24">
        <f>VLOOKUP($A927,'ByR-2'!$A$1:$H$1035,3,0)</f>
        <v>6.6745717271721769E-4</v>
      </c>
    </row>
    <row r="928" spans="1:13" s="25" customFormat="1" ht="12">
      <c r="A928" s="23">
        <v>41469</v>
      </c>
      <c r="B928" s="24">
        <f>VLOOKUP(A928,'Afin - 47'!$A$1:$H$695,3,0)</f>
        <v>-1.0554255562065415E-4</v>
      </c>
      <c r="C928" s="24">
        <f>VLOOKUP(A928,'Asesores vres-14'!$A$1:$H$1009,3,0)</f>
        <v>-4.7527506885073907E-5</v>
      </c>
      <c r="D928" s="24">
        <f>VLOOKUP(A928,'Asesores Vres-57'!$A$1:$H$987,3,0)</f>
        <v>0</v>
      </c>
      <c r="E928" s="24">
        <f>VLOOKUP(A928,'Asesores Vres-58'!$A$1:$H$986,3,0)</f>
        <v>-4.7531686062500365E-5</v>
      </c>
      <c r="F928" s="24">
        <f>VLOOKUP($A928,'Helm-81'!$A$1:$H$697,3,0)</f>
        <v>-8.8927383673894275E-5</v>
      </c>
      <c r="G928" s="24">
        <f>VLOOKUP($A928,'Alianza-4'!$A$1:$H$1012,3,0)</f>
        <v>-3.5501296802523054E-5</v>
      </c>
      <c r="H928" s="24">
        <f>VLOOKUP($A928,'Serfinco-27'!$A$1:$H$1229,3,0)</f>
        <v>-1.0256627076323018E-4</v>
      </c>
      <c r="I928" s="24">
        <f>VLOOKUP($A928,'Correval-19677'!$A$1:$H$1070,3,0)</f>
        <v>-1.1400996079992024E-4</v>
      </c>
      <c r="J928" s="24">
        <f>VLOOKUP($A928,'Ultabursatil-392'!$A$1:$H$1545,3,0)</f>
        <v>-6.8066317653772435E-5</v>
      </c>
      <c r="K928" s="24">
        <f>VLOOKUP($A928,'Corredores-5'!$A$1:$H$1257,3,0)</f>
        <v>-6.1162594580223118E-5</v>
      </c>
      <c r="L928" s="27">
        <f>VLOOKUP(A928,'Bancolombia-592'!$A$1:$H$677,3,0)</f>
        <v>-7.0628715071872756E-5</v>
      </c>
      <c r="M928" s="24">
        <f>VLOOKUP($A928,'ByR-2'!$A$1:$H$1035,3,0)</f>
        <v>5.3035843352552491E-6</v>
      </c>
    </row>
    <row r="929" spans="1:13" s="25" customFormat="1" ht="12">
      <c r="A929" s="23">
        <v>41470</v>
      </c>
      <c r="B929" s="24">
        <f>VLOOKUP(A929,'Afin - 47'!$A$1:$H$695,3,0)</f>
        <v>1.1504603331359333E-2</v>
      </c>
      <c r="C929" s="24">
        <f>VLOOKUP(A929,'Asesores vres-14'!$A$1:$H$1009,3,0)</f>
        <v>1.5659999715207557E-2</v>
      </c>
      <c r="D929" s="24">
        <f>VLOOKUP(A929,'Asesores Vres-57'!$A$1:$H$987,3,0)</f>
        <v>1.5412744372519016E-2</v>
      </c>
      <c r="E929" s="24">
        <f>VLOOKUP(A929,'Asesores Vres-58'!$A$1:$H$986,3,0)</f>
        <v>1.9009097098655885E-2</v>
      </c>
      <c r="F929" s="24">
        <f>VLOOKUP($A929,'Helm-81'!$A$1:$H$697,3,0)</f>
        <v>1.8436842102662637E-2</v>
      </c>
      <c r="G929" s="24">
        <f>VLOOKUP($A929,'Alianza-4'!$A$1:$H$1012,3,0)</f>
        <v>1.1028373045052945E-2</v>
      </c>
      <c r="H929" s="24">
        <f>VLOOKUP($A929,'Serfinco-27'!$A$1:$H$1229,3,0)</f>
        <v>1.9960261872274364E-2</v>
      </c>
      <c r="I929" s="24">
        <f>VLOOKUP($A929,'Correval-19677'!$A$1:$H$1070,3,0)</f>
        <v>1.4559818135032097E-2</v>
      </c>
      <c r="J929" s="24">
        <f>VLOOKUP($A929,'Ultabursatil-392'!$A$1:$H$1545,3,0)</f>
        <v>1.2351070396093726E-2</v>
      </c>
      <c r="K929" s="24">
        <f>VLOOKUP($A929,'Corredores-5'!$A$1:$H$1257,3,0)</f>
        <v>1.5107645477872807E-2</v>
      </c>
      <c r="L929" s="27">
        <f>VLOOKUP(A929,'Bancolombia-592'!$A$1:$H$677,3,0)</f>
        <v>1.6975415348514857E-2</v>
      </c>
      <c r="M929" s="24">
        <f>VLOOKUP($A929,'ByR-2'!$A$1:$H$1035,3,0)</f>
        <v>1.1007002585760551E-2</v>
      </c>
    </row>
    <row r="930" spans="1:13" s="25" customFormat="1" ht="12">
      <c r="A930" s="23">
        <v>41471</v>
      </c>
      <c r="B930" s="24">
        <f>VLOOKUP(A930,'Afin - 47'!$A$1:$H$695,3,0)</f>
        <v>4.3798623071573603E-3</v>
      </c>
      <c r="C930" s="24">
        <f>VLOOKUP(A930,'Asesores vres-14'!$A$1:$H$1009,3,0)</f>
        <v>5.3848508472992412E-3</v>
      </c>
      <c r="D930" s="24">
        <f>VLOOKUP(A930,'Asesores Vres-57'!$A$1:$H$987,3,0)</f>
        <v>5.7232757356478507E-3</v>
      </c>
      <c r="E930" s="24">
        <f>VLOOKUP(A930,'Asesores Vres-58'!$A$1:$H$986,3,0)</f>
        <v>6.0517054361693542E-3</v>
      </c>
      <c r="F930" s="24">
        <f>VLOOKUP($A930,'Helm-81'!$A$1:$H$697,3,0)</f>
        <v>5.3667579806415669E-3</v>
      </c>
      <c r="G930" s="24">
        <f>VLOOKUP($A930,'Alianza-4'!$A$1:$H$1012,3,0)</f>
        <v>9.5733466823267922E-3</v>
      </c>
      <c r="H930" s="24">
        <f>VLOOKUP($A930,'Serfinco-27'!$A$1:$H$1229,3,0)</f>
        <v>5.7313018738722821E-3</v>
      </c>
      <c r="I930" s="24">
        <f>VLOOKUP($A930,'Correval-19677'!$A$1:$H$1070,3,0)</f>
        <v>8.658192147639231E-3</v>
      </c>
      <c r="J930" s="24">
        <f>VLOOKUP($A930,'Ultabursatil-392'!$A$1:$H$1545,3,0)</f>
        <v>4.5352485937659344E-3</v>
      </c>
      <c r="K930" s="24">
        <f>VLOOKUP($A930,'Corredores-5'!$A$1:$H$1257,3,0)</f>
        <v>6.2264301962567581E-3</v>
      </c>
      <c r="L930" s="27">
        <f>VLOOKUP(A930,'Bancolombia-592'!$A$1:$H$677,3,0)</f>
        <v>7.1992640243036107E-3</v>
      </c>
      <c r="M930" s="24">
        <f>VLOOKUP($A930,'ByR-2'!$A$1:$H$1035,3,0)</f>
        <v>7.5210324951088771E-3</v>
      </c>
    </row>
    <row r="931" spans="1:13" s="25" customFormat="1" ht="12">
      <c r="A931" s="23">
        <v>41472</v>
      </c>
      <c r="B931" s="24">
        <f>VLOOKUP(A931,'Afin - 47'!$A$1:$H$695,3,0)</f>
        <v>1.1657332349551783E-2</v>
      </c>
      <c r="C931" s="24">
        <f>VLOOKUP(A931,'Asesores vres-14'!$A$1:$H$1009,3,0)</f>
        <v>1.3513412393091655E-2</v>
      </c>
      <c r="D931" s="24">
        <f>VLOOKUP(A931,'Asesores Vres-57'!$A$1:$H$987,3,0)</f>
        <v>1.3729967446581547E-2</v>
      </c>
      <c r="E931" s="24">
        <f>VLOOKUP(A931,'Asesores Vres-58'!$A$1:$H$986,3,0)</f>
        <v>1.3241377514819691E-2</v>
      </c>
      <c r="F931" s="24">
        <f>VLOOKUP($A931,'Helm-81'!$A$1:$H$697,3,0)</f>
        <v>1.4023705170326148E-2</v>
      </c>
      <c r="G931" s="24">
        <f>VLOOKUP($A931,'Alianza-4'!$A$1:$H$1012,3,0)</f>
        <v>1.3197236235906285E-2</v>
      </c>
      <c r="H931" s="24">
        <f>VLOOKUP($A931,'Serfinco-27'!$A$1:$H$1229,3,0)</f>
        <v>1.1819337478265315E-2</v>
      </c>
      <c r="I931" s="24">
        <f>VLOOKUP($A931,'Correval-19677'!$A$1:$H$1070,3,0)</f>
        <v>9.3799099428792457E-3</v>
      </c>
      <c r="J931" s="24">
        <f>VLOOKUP($A931,'Ultabursatil-392'!$A$1:$H$1545,3,0)</f>
        <v>1.0986264095131973E-2</v>
      </c>
      <c r="K931" s="24">
        <f>VLOOKUP($A931,'Corredores-5'!$A$1:$H$1257,3,0)</f>
        <v>9.0577928443240224E-3</v>
      </c>
      <c r="L931" s="27">
        <f>VLOOKUP(A931,'Bancolombia-592'!$A$1:$H$677,3,0)</f>
        <v>1.4405249264673497E-2</v>
      </c>
      <c r="M931" s="24">
        <f>VLOOKUP($A931,'ByR-2'!$A$1:$H$1035,3,0)</f>
        <v>1.4860762570561079E-2</v>
      </c>
    </row>
    <row r="932" spans="1:13" s="25" customFormat="1" ht="12">
      <c r="A932" s="23">
        <v>41473</v>
      </c>
      <c r="B932" s="24">
        <f>VLOOKUP(A932,'Afin - 47'!$A$1:$H$695,3,0)</f>
        <v>7.0411413853382118E-3</v>
      </c>
      <c r="C932" s="24">
        <f>VLOOKUP(A932,'Asesores vres-14'!$A$1:$H$1009,3,0)</f>
        <v>7.6292209398071027E-3</v>
      </c>
      <c r="D932" s="24">
        <f>VLOOKUP(A932,'Asesores Vres-57'!$A$1:$H$987,3,0)</f>
        <v>8.1541280349280917E-3</v>
      </c>
      <c r="E932" s="24">
        <f>VLOOKUP(A932,'Asesores Vres-58'!$A$1:$H$986,3,0)</f>
        <v>7.7881270313460496E-3</v>
      </c>
      <c r="F932" s="24">
        <f>VLOOKUP($A932,'Helm-81'!$A$1:$H$697,3,0)</f>
        <v>4.69658178940403E-3</v>
      </c>
      <c r="G932" s="24">
        <f>VLOOKUP($A932,'Alianza-4'!$A$1:$H$1012,3,0)</f>
        <v>2.3158230668374635E-2</v>
      </c>
      <c r="H932" s="24">
        <f>VLOOKUP($A932,'Serfinco-27'!$A$1:$H$1229,3,0)</f>
        <v>7.2804617021464089E-3</v>
      </c>
      <c r="I932" s="24">
        <f>VLOOKUP($A932,'Correval-19677'!$A$1:$H$1070,3,0)</f>
        <v>9.1594491931225701E-3</v>
      </c>
      <c r="J932" s="24">
        <f>VLOOKUP($A932,'Ultabursatil-392'!$A$1:$H$1545,3,0)</f>
        <v>-5.0583280670967465E-4</v>
      </c>
      <c r="K932" s="24">
        <f>VLOOKUP($A932,'Corredores-5'!$A$1:$H$1257,3,0)</f>
        <v>7.8165672742679139E-3</v>
      </c>
      <c r="L932" s="27">
        <f>VLOOKUP(A932,'Bancolombia-592'!$A$1:$H$677,3,0)</f>
        <v>4.6060189129451404E-3</v>
      </c>
      <c r="M932" s="24">
        <f>VLOOKUP($A932,'ByR-2'!$A$1:$H$1035,3,0)</f>
        <v>5.0784481161422618E-3</v>
      </c>
    </row>
    <row r="933" spans="1:13" s="25" customFormat="1" ht="12">
      <c r="A933" s="23">
        <v>41474</v>
      </c>
      <c r="B933" s="24">
        <f>VLOOKUP(A933,'Afin - 47'!$A$1:$H$695,3,0)</f>
        <v>5.1409347485980687E-3</v>
      </c>
      <c r="C933" s="24">
        <f>VLOOKUP(A933,'Asesores vres-14'!$A$1:$H$1009,3,0)</f>
        <v>5.9395101235172965E-3</v>
      </c>
      <c r="D933" s="24">
        <f>VLOOKUP(A933,'Asesores Vres-57'!$A$1:$H$987,3,0)</f>
        <v>5.402236022378288E-3</v>
      </c>
      <c r="E933" s="24">
        <f>VLOOKUP(A933,'Asesores Vres-58'!$A$1:$H$986,3,0)</f>
        <v>3.3889900816491975E-3</v>
      </c>
      <c r="F933" s="24">
        <f>VLOOKUP($A933,'Helm-81'!$A$1:$H$697,3,0)</f>
        <v>1.3371522071490235E-3</v>
      </c>
      <c r="G933" s="24">
        <f>VLOOKUP($A933,'Alianza-4'!$A$1:$H$1012,3,0)</f>
        <v>2.5540489821968956E-3</v>
      </c>
      <c r="H933" s="24">
        <f>VLOOKUP($A933,'Serfinco-27'!$A$1:$H$1229,3,0)</f>
        <v>3.8263542030278629E-3</v>
      </c>
      <c r="I933" s="24">
        <f>VLOOKUP($A933,'Correval-19677'!$A$1:$H$1070,3,0)</f>
        <v>5.9155816282020386E-3</v>
      </c>
      <c r="J933" s="24">
        <f>VLOOKUP($A933,'Ultabursatil-392'!$A$1:$H$1545,3,0)</f>
        <v>-7.2290623171627425E-4</v>
      </c>
      <c r="K933" s="24">
        <f>VLOOKUP($A933,'Corredores-5'!$A$1:$H$1257,3,0)</f>
        <v>1.2698359589754856E-3</v>
      </c>
      <c r="L933" s="27">
        <f>VLOOKUP(A933,'Bancolombia-592'!$A$1:$H$677,3,0)</f>
        <v>7.2659568259649662E-3</v>
      </c>
      <c r="M933" s="24">
        <f>VLOOKUP($A933,'ByR-2'!$A$1:$H$1035,3,0)</f>
        <v>4.7481839100796423E-3</v>
      </c>
    </row>
    <row r="934" spans="1:13" s="25" customFormat="1" ht="12">
      <c r="A934" s="23">
        <v>41475</v>
      </c>
      <c r="B934" s="24">
        <f>VLOOKUP(A934,'Afin - 47'!$A$1:$H$695,3,0)</f>
        <v>-1.0567072223513428E-4</v>
      </c>
      <c r="C934" s="24">
        <f>VLOOKUP(A934,'Asesores vres-14'!$A$1:$H$1009,3,0)</f>
        <v>-4.7527691339266407E-5</v>
      </c>
      <c r="D934" s="24">
        <f>VLOOKUP(A934,'Asesores Vres-57'!$A$1:$H$987,3,0)</f>
        <v>-5.1628506535442999E-5</v>
      </c>
      <c r="E934" s="24">
        <f>VLOOKUP(A934,'Asesores Vres-58'!$A$1:$H$986,3,0)</f>
        <v>-4.7531647488905661E-5</v>
      </c>
      <c r="F934" s="24">
        <f>VLOOKUP($A934,'Helm-81'!$A$1:$H$697,3,0)</f>
        <v>-9.1196765969100104E-5</v>
      </c>
      <c r="G934" s="24">
        <f>VLOOKUP($A934,'Alianza-4'!$A$1:$H$1012,3,0)</f>
        <v>-7.5755337063672243E-5</v>
      </c>
      <c r="H934" s="24">
        <f>VLOOKUP($A934,'Serfinco-27'!$A$1:$H$1229,3,0)</f>
        <v>-1.0556663660187706E-4</v>
      </c>
      <c r="I934" s="24">
        <f>VLOOKUP($A934,'Correval-19677'!$A$1:$H$1070,3,0)</f>
        <v>-1.1823218873558714E-4</v>
      </c>
      <c r="J934" s="24">
        <f>VLOOKUP($A934,'Ultabursatil-392'!$A$1:$H$1545,3,0)</f>
        <v>-7.8229324927955309E-5</v>
      </c>
      <c r="K934" s="24">
        <f>VLOOKUP($A934,'Corredores-5'!$A$1:$H$1257,3,0)</f>
        <v>2.829170323253542E-5</v>
      </c>
      <c r="L934" s="27">
        <f>VLOOKUP(A934,'Bancolombia-592'!$A$1:$H$677,3,0)</f>
        <v>-7.0323834676656592E-5</v>
      </c>
      <c r="M934" s="24">
        <f>VLOOKUP($A934,'ByR-2'!$A$1:$H$1035,3,0)</f>
        <v>-5.0512082429097023E-5</v>
      </c>
    </row>
    <row r="935" spans="1:13" s="25" customFormat="1" ht="12">
      <c r="A935" s="23">
        <v>41476</v>
      </c>
      <c r="B935" s="24">
        <f>VLOOKUP(A935,'Afin - 47'!$A$1:$H$695,3,0)</f>
        <v>-1.0566733108893375E-4</v>
      </c>
      <c r="C935" s="24">
        <f>VLOOKUP(A935,'Asesores vres-14'!$A$1:$H$1009,3,0)</f>
        <v>-4.7527669956338833E-5</v>
      </c>
      <c r="D935" s="24">
        <f>VLOOKUP(A935,'Asesores Vres-57'!$A$1:$H$987,3,0)</f>
        <v>-5.1628427353500523E-5</v>
      </c>
      <c r="E935" s="24">
        <f>VLOOKUP(A935,'Asesores Vres-58'!$A$1:$H$986,3,0)</f>
        <v>-4.7531632646080315E-5</v>
      </c>
      <c r="F935" s="24">
        <f>VLOOKUP($A935,'Helm-81'!$A$1:$H$697,3,0)</f>
        <v>-9.119475748679537E-5</v>
      </c>
      <c r="G935" s="24">
        <f>VLOOKUP($A935,'Alianza-4'!$A$1:$H$1012,3,0)</f>
        <v>-7.5754530606207403E-5</v>
      </c>
      <c r="H935" s="24">
        <f>VLOOKUP($A935,'Serfinco-27'!$A$1:$H$1229,3,0)</f>
        <v>-1.0556607145002324E-4</v>
      </c>
      <c r="I935" s="24">
        <f>VLOOKUP($A935,'Correval-19677'!$A$1:$H$1070,3,0)</f>
        <v>-1.1823427356773927E-4</v>
      </c>
      <c r="J935" s="24">
        <f>VLOOKUP($A935,'Ultabursatil-392'!$A$1:$H$1545,3,0)</f>
        <v>-7.8226066471564045E-5</v>
      </c>
      <c r="K935" s="24">
        <f>VLOOKUP($A935,'Corredores-5'!$A$1:$H$1257,3,0)</f>
        <v>-6.689725940083643E-5</v>
      </c>
      <c r="L935" s="27">
        <f>VLOOKUP(A935,'Bancolombia-592'!$A$1:$H$677,3,0)</f>
        <v>-7.0503722500699255E-5</v>
      </c>
      <c r="M935" s="24">
        <f>VLOOKUP($A935,'ByR-2'!$A$1:$H$1035,3,0)</f>
        <v>-5.8460926279908582E-5</v>
      </c>
    </row>
    <row r="936" spans="1:13" s="25" customFormat="1" ht="12">
      <c r="A936" s="23">
        <v>41477</v>
      </c>
      <c r="B936" s="24">
        <f>VLOOKUP(A936,'Afin - 47'!$A$1:$H$695,3,0)</f>
        <v>-6.5391384501332145E-3</v>
      </c>
      <c r="C936" s="24">
        <f>VLOOKUP(A936,'Asesores vres-14'!$A$1:$H$1009,3,0)</f>
        <v>-1.0567624852503281E-2</v>
      </c>
      <c r="D936" s="24">
        <f>VLOOKUP(A936,'Asesores Vres-57'!$A$1:$H$987,3,0)</f>
        <v>-1.0526010716436123E-2</v>
      </c>
      <c r="E936" s="24">
        <f>VLOOKUP(A936,'Asesores Vres-58'!$A$1:$H$986,3,0)</f>
        <v>-1.1284080539166071E-2</v>
      </c>
      <c r="F936" s="24">
        <f>VLOOKUP($A936,'Helm-81'!$A$1:$H$697,3,0)</f>
        <v>-6.7712625493558162E-3</v>
      </c>
      <c r="G936" s="24">
        <f>VLOOKUP($A936,'Alianza-4'!$A$1:$H$1012,3,0)</f>
        <v>-1.4507755043802816E-2</v>
      </c>
      <c r="H936" s="24">
        <f>VLOOKUP($A936,'Serfinco-27'!$A$1:$H$1229,3,0)</f>
        <v>-1.0493478188789892E-2</v>
      </c>
      <c r="I936" s="24">
        <f>VLOOKUP($A936,'Correval-19677'!$A$1:$H$1070,3,0)</f>
        <v>-1.0707274411106107E-2</v>
      </c>
      <c r="J936" s="24">
        <f>VLOOKUP($A936,'Ultabursatil-392'!$A$1:$H$1545,3,0)</f>
        <v>-7.376468138932897E-3</v>
      </c>
      <c r="K936" s="24">
        <f>VLOOKUP($A936,'Corredores-5'!$A$1:$H$1257,3,0)</f>
        <v>-9.99136558440482E-3</v>
      </c>
      <c r="L936" s="27">
        <f>VLOOKUP(A936,'Bancolombia-592'!$A$1:$H$677,3,0)</f>
        <v>-9.5795257683816571E-3</v>
      </c>
      <c r="M936" s="24">
        <f>VLOOKUP($A936,'ByR-2'!$A$1:$H$1035,3,0)</f>
        <v>-1.1511218326428712E-2</v>
      </c>
    </row>
    <row r="937" spans="1:13" s="25" customFormat="1" ht="12">
      <c r="A937" s="23">
        <v>41478</v>
      </c>
      <c r="B937" s="24">
        <f>VLOOKUP(A937,'Afin - 47'!$A$1:$H$695,3,0)</f>
        <v>1.4014351317484594E-2</v>
      </c>
      <c r="C937" s="24">
        <f>VLOOKUP(A937,'Asesores vres-14'!$A$1:$H$1009,3,0)</f>
        <v>1.4711337960822222E-2</v>
      </c>
      <c r="D937" s="24">
        <f>VLOOKUP(A937,'Asesores Vres-57'!$A$1:$H$987,3,0)</f>
        <v>1.5114980295968476E-2</v>
      </c>
      <c r="E937" s="24">
        <f>VLOOKUP(A937,'Asesores Vres-58'!$A$1:$H$986,3,0)</f>
        <v>1.6444401203104746E-2</v>
      </c>
      <c r="F937" s="24">
        <f>VLOOKUP($A937,'Helm-81'!$A$1:$H$697,3,0)</f>
        <v>1.0272814667774043E-2</v>
      </c>
      <c r="G937" s="24">
        <f>VLOOKUP($A937,'Alianza-4'!$A$1:$H$1012,3,0)</f>
        <v>2.265403200003754E-2</v>
      </c>
      <c r="H937" s="24">
        <f>VLOOKUP($A937,'Serfinco-27'!$A$1:$H$1229,3,0)</f>
        <v>1.4404017117628667E-2</v>
      </c>
      <c r="I937" s="24">
        <f>VLOOKUP($A937,'Correval-19677'!$A$1:$H$1070,3,0)</f>
        <v>1.4370301260180256E-2</v>
      </c>
      <c r="J937" s="24">
        <f>VLOOKUP($A937,'Ultabursatil-392'!$A$1:$H$1545,3,0)</f>
        <v>1.0542094512832469E-2</v>
      </c>
      <c r="K937" s="24">
        <f>VLOOKUP($A937,'Corredores-5'!$A$1:$H$1257,3,0)</f>
        <v>8.9057017446267876E-3</v>
      </c>
      <c r="L937" s="27">
        <f>VLOOKUP(A937,'Bancolombia-592'!$A$1:$H$677,3,0)</f>
        <v>8.7022815393564459E-3</v>
      </c>
      <c r="M937" s="24">
        <f>VLOOKUP($A937,'ByR-2'!$A$1:$H$1035,3,0)</f>
        <v>7.4346609369171836E-3</v>
      </c>
    </row>
    <row r="938" spans="1:13" s="25" customFormat="1" ht="12">
      <c r="A938" s="23">
        <v>41479</v>
      </c>
      <c r="B938" s="24">
        <f>VLOOKUP(A938,'Afin - 47'!$A$1:$H$695,3,0)</f>
        <v>-1.6551638560502421E-3</v>
      </c>
      <c r="C938" s="24">
        <f>VLOOKUP(A938,'Asesores vres-14'!$A$1:$H$1009,3,0)</f>
        <v>1.5267440461833202E-3</v>
      </c>
      <c r="D938" s="24">
        <f>VLOOKUP(A938,'Asesores Vres-57'!$A$1:$H$987,3,0)</f>
        <v>3.1513022866546665E-3</v>
      </c>
      <c r="E938" s="24">
        <f>VLOOKUP(A938,'Asesores Vres-58'!$A$1:$H$986,3,0)</f>
        <v>6.2331940883331906E-3</v>
      </c>
      <c r="F938" s="24">
        <f>VLOOKUP($A938,'Helm-81'!$A$1:$H$697,3,0)</f>
        <v>1.7138238514105525E-3</v>
      </c>
      <c r="G938" s="24">
        <f>VLOOKUP($A938,'Alianza-4'!$A$1:$H$1012,3,0)</f>
        <v>5.9774014747222262E-3</v>
      </c>
      <c r="H938" s="24">
        <f>VLOOKUP($A938,'Serfinco-27'!$A$1:$H$1229,3,0)</f>
        <v>5.4564998523671162E-3</v>
      </c>
      <c r="I938" s="24">
        <f>VLOOKUP($A938,'Correval-19677'!$A$1:$H$1070,3,0)</f>
        <v>-1.3753931796430018E-4</v>
      </c>
      <c r="J938" s="24">
        <f>VLOOKUP($A938,'Ultabursatil-392'!$A$1:$H$1545,3,0)</f>
        <v>8.2231848703685669E-3</v>
      </c>
      <c r="K938" s="24">
        <f>VLOOKUP($A938,'Corredores-5'!$A$1:$H$1257,3,0)</f>
        <v>3.1520321548152556E-3</v>
      </c>
      <c r="L938" s="27">
        <f>VLOOKUP(A938,'Bancolombia-592'!$A$1:$H$677,3,0)</f>
        <v>5.6960260507698934E-3</v>
      </c>
      <c r="M938" s="24">
        <f>VLOOKUP($A938,'ByR-2'!$A$1:$H$1035,3,0)</f>
        <v>5.4542339513054677E-3</v>
      </c>
    </row>
    <row r="939" spans="1:13" s="25" customFormat="1" ht="12">
      <c r="A939" s="23">
        <v>41480</v>
      </c>
      <c r="B939" s="24">
        <f>VLOOKUP(A939,'Afin - 47'!$A$1:$H$695,3,0)</f>
        <v>-7.168493068639376E-3</v>
      </c>
      <c r="C939" s="24">
        <f>VLOOKUP(A939,'Asesores vres-14'!$A$1:$H$1009,3,0)</f>
        <v>-4.4668719297091064E-3</v>
      </c>
      <c r="D939" s="24">
        <f>VLOOKUP(A939,'Asesores Vres-57'!$A$1:$H$987,3,0)</f>
        <v>-4.0491199102038683E-3</v>
      </c>
      <c r="E939" s="24">
        <f>VLOOKUP(A939,'Asesores Vres-58'!$A$1:$H$986,3,0)</f>
        <v>-2.126117595314489E-3</v>
      </c>
      <c r="F939" s="24">
        <f>VLOOKUP($A939,'Helm-81'!$A$1:$H$697,3,0)</f>
        <v>-4.0111978880280029E-3</v>
      </c>
      <c r="G939" s="24">
        <f>VLOOKUP($A939,'Alianza-4'!$A$1:$H$1012,3,0)</f>
        <v>-4.9741461128686368E-3</v>
      </c>
      <c r="H939" s="24">
        <f>VLOOKUP($A939,'Serfinco-27'!$A$1:$H$1229,3,0)</f>
        <v>-3.7007686727943364E-3</v>
      </c>
      <c r="I939" s="24">
        <f>VLOOKUP($A939,'Correval-19677'!$A$1:$H$1070,3,0)</f>
        <v>-5.3788490946514002E-3</v>
      </c>
      <c r="J939" s="24">
        <f>VLOOKUP($A939,'Ultabursatil-392'!$A$1:$H$1545,3,0)</f>
        <v>1.7105279172356671E-3</v>
      </c>
      <c r="K939" s="24">
        <f>VLOOKUP($A939,'Corredores-5'!$A$1:$H$1257,3,0)</f>
        <v>-1.1939401991170983E-3</v>
      </c>
      <c r="L939" s="27">
        <f>VLOOKUP(A939,'Bancolombia-592'!$A$1:$H$677,3,0)</f>
        <v>-2.8950585493461621E-3</v>
      </c>
      <c r="M939" s="24">
        <f>VLOOKUP($A939,'ByR-2'!$A$1:$H$1035,3,0)</f>
        <v>-2.4202981375460787E-3</v>
      </c>
    </row>
    <row r="940" spans="1:13" s="25" customFormat="1" ht="12">
      <c r="A940" s="23">
        <v>41481</v>
      </c>
      <c r="B940" s="24">
        <f>VLOOKUP(A940,'Afin - 47'!$A$1:$H$695,3,0)</f>
        <v>-2.3541439829291421E-3</v>
      </c>
      <c r="C940" s="24">
        <f>VLOOKUP(A940,'Asesores vres-14'!$A$1:$H$1009,3,0)</f>
        <v>-4.9662696480446264E-3</v>
      </c>
      <c r="D940" s="24">
        <f>VLOOKUP(A940,'Asesores Vres-57'!$A$1:$H$987,3,0)</f>
        <v>-4.0911661846147291E-3</v>
      </c>
      <c r="E940" s="24">
        <f>VLOOKUP(A940,'Asesores Vres-58'!$A$1:$H$986,3,0)</f>
        <v>-3.9786304245496649E-3</v>
      </c>
      <c r="F940" s="24">
        <f>VLOOKUP($A940,'Helm-81'!$A$1:$H$697,3,0)</f>
        <v>-3.3071909907292306E-3</v>
      </c>
      <c r="G940" s="24">
        <f>VLOOKUP($A940,'Alianza-4'!$A$1:$H$1012,3,0)</f>
        <v>-5.0145464776910707E-3</v>
      </c>
      <c r="H940" s="24">
        <f>VLOOKUP($A940,'Serfinco-27'!$A$1:$H$1229,3,0)</f>
        <v>-5.0976182978276462E-3</v>
      </c>
      <c r="I940" s="24">
        <f>VLOOKUP($A940,'Correval-19677'!$A$1:$H$1070,3,0)</f>
        <v>-2.1966050255938087E-3</v>
      </c>
      <c r="J940" s="24">
        <f>VLOOKUP($A940,'Ultabursatil-392'!$A$1:$H$1545,3,0)</f>
        <v>-1.0261055234446884E-2</v>
      </c>
      <c r="K940" s="24">
        <f>VLOOKUP($A940,'Corredores-5'!$A$1:$H$1257,3,0)</f>
        <v>-3.1464847509477009E-3</v>
      </c>
      <c r="L940" s="27">
        <f>VLOOKUP(A940,'Bancolombia-592'!$A$1:$H$677,3,0)</f>
        <v>-9.6246193825255655E-4</v>
      </c>
      <c r="M940" s="24">
        <f>VLOOKUP($A940,'ByR-2'!$A$1:$H$1035,3,0)</f>
        <v>-2.6012386521717082E-3</v>
      </c>
    </row>
    <row r="941" spans="1:13" s="25" customFormat="1" ht="12">
      <c r="A941" s="23">
        <v>41482</v>
      </c>
      <c r="B941" s="24">
        <f>VLOOKUP(A941,'Afin - 47'!$A$1:$H$695,3,0)</f>
        <v>-1.0614972320322729E-4</v>
      </c>
      <c r="C941" s="24">
        <f>VLOOKUP(A941,'Asesores vres-14'!$A$1:$H$1009,3,0)</f>
        <v>-4.7527587741083051E-5</v>
      </c>
      <c r="D941" s="24">
        <f>VLOOKUP(A941,'Asesores Vres-57'!$A$1:$H$987,3,0)</f>
        <v>-5.1679441103913335E-5</v>
      </c>
      <c r="E941" s="24">
        <f>VLOOKUP(A941,'Asesores Vres-58'!$A$1:$H$986,3,0)</f>
        <v>-4.7531611121192682E-5</v>
      </c>
      <c r="F941" s="24">
        <f>VLOOKUP($A941,'Helm-81'!$A$1:$H$697,3,0)</f>
        <v>-9.7795095471259839E-5</v>
      </c>
      <c r="G941" s="24">
        <f>VLOOKUP($A941,'Alianza-4'!$A$1:$H$1012,3,0)</f>
        <v>-6.5053688420937771E-5</v>
      </c>
      <c r="H941" s="24">
        <f>VLOOKUP($A941,'Serfinco-27'!$A$1:$H$1229,3,0)</f>
        <v>-1.0465081741353392E-4</v>
      </c>
      <c r="I941" s="24">
        <f>VLOOKUP($A941,'Correval-19677'!$A$1:$H$1070,3,0)</f>
        <v>-1.093193710095701E-4</v>
      </c>
      <c r="J941" s="24">
        <f>VLOOKUP($A941,'Ultabursatil-392'!$A$1:$H$1545,3,0)</f>
        <v>-7.3640698990109168E-5</v>
      </c>
      <c r="K941" s="24">
        <f>VLOOKUP($A941,'Corredores-5'!$A$1:$H$1257,3,0)</f>
        <v>-6.1866713368888504E-5</v>
      </c>
      <c r="L941" s="27">
        <f>VLOOKUP(A941,'Bancolombia-592'!$A$1:$H$677,3,0)</f>
        <v>-7.0369159352282404E-5</v>
      </c>
      <c r="M941" s="24">
        <f>VLOOKUP($A941,'ByR-2'!$A$1:$H$1035,3,0)</f>
        <v>-3.0748809168312157E-4</v>
      </c>
    </row>
    <row r="942" spans="1:13" s="25" customFormat="1" ht="12">
      <c r="A942" s="23">
        <v>41483</v>
      </c>
      <c r="B942" s="24">
        <f>VLOOKUP(A942,'Afin - 47'!$A$1:$H$695,3,0)</f>
        <v>-1.0614830301188037E-4</v>
      </c>
      <c r="C942" s="24">
        <f>VLOOKUP(A942,'Asesores vres-14'!$A$1:$H$1009,3,0)</f>
        <v>-4.7527638878348744E-5</v>
      </c>
      <c r="D942" s="24">
        <f>VLOOKUP(A942,'Asesores Vres-57'!$A$1:$H$987,3,0)</f>
        <v>-5.167936527937524E-5</v>
      </c>
      <c r="E942" s="24">
        <f>VLOOKUP(A942,'Asesores Vres-58'!$A$1:$H$986,3,0)</f>
        <v>-4.7531607541224295E-5</v>
      </c>
      <c r="F942" s="24">
        <f>VLOOKUP($A942,'Helm-81'!$A$1:$H$697,3,0)</f>
        <v>-9.7794386237577151E-5</v>
      </c>
      <c r="G942" s="24">
        <f>VLOOKUP($A942,'Alianza-4'!$A$1:$H$1012,3,0)</f>
        <v>-6.5051398387043052E-5</v>
      </c>
      <c r="H942" s="24">
        <f>VLOOKUP($A942,'Serfinco-27'!$A$1:$H$1229,3,0)</f>
        <v>-1.0464981929437874E-4</v>
      </c>
      <c r="I942" s="24">
        <f>VLOOKUP($A942,'Correval-19677'!$A$1:$H$1070,3,0)</f>
        <v>-1.0931982394773686E-4</v>
      </c>
      <c r="J942" s="24">
        <f>VLOOKUP($A942,'Ultabursatil-392'!$A$1:$H$1545,3,0)</f>
        <v>-7.9353841741627555E-5</v>
      </c>
      <c r="K942" s="24">
        <f>VLOOKUP($A942,'Corredores-5'!$A$1:$H$1257,3,0)</f>
        <v>-7.4580000378721571E-5</v>
      </c>
      <c r="L942" s="27">
        <f>VLOOKUP(A942,'Bancolombia-592'!$A$1:$H$677,3,0)</f>
        <v>-7.0430718886068866E-5</v>
      </c>
      <c r="M942" s="24">
        <f>VLOOKUP($A942,'ByR-2'!$A$1:$H$1035,3,0)</f>
        <v>-7.0629804051767703E-5</v>
      </c>
    </row>
    <row r="943" spans="1:13" s="25" customFormat="1" ht="12">
      <c r="A943" s="23">
        <v>41484</v>
      </c>
      <c r="B943" s="24">
        <f>VLOOKUP(A943,'Afin - 47'!$A$1:$H$695,3,0)</f>
        <v>-4.9342591446168184E-3</v>
      </c>
      <c r="C943" s="24">
        <f>VLOOKUP(A943,'Asesores vres-14'!$A$1:$H$1009,3,0)</f>
        <v>-1.5964728455173393E-3</v>
      </c>
      <c r="D943" s="24">
        <f>VLOOKUP(A943,'Asesores Vres-57'!$A$1:$H$987,3,0)</f>
        <v>-2.7217844237897287E-3</v>
      </c>
      <c r="E943" s="24">
        <f>VLOOKUP(A943,'Asesores Vres-58'!$A$1:$H$986,3,0)</f>
        <v>-3.0766896044468937E-3</v>
      </c>
      <c r="F943" s="24">
        <f>VLOOKUP($A943,'Helm-81'!$A$1:$H$697,3,0)</f>
        <v>-7.0423376417911947E-4</v>
      </c>
      <c r="G943" s="24">
        <f>VLOOKUP($A943,'Alianza-4'!$A$1:$H$1012,3,0)</f>
        <v>-1.8576213373620737E-3</v>
      </c>
      <c r="H943" s="24">
        <f>VLOOKUP($A943,'Serfinco-27'!$A$1:$H$1229,3,0)</f>
        <v>-9.6427899836172332E-4</v>
      </c>
      <c r="I943" s="24">
        <f>VLOOKUP($A943,'Correval-19677'!$A$1:$H$1070,3,0)</f>
        <v>-1.979122298048237E-3</v>
      </c>
      <c r="J943" s="24">
        <f>VLOOKUP($A943,'Ultabursatil-392'!$A$1:$H$1545,3,0)</f>
        <v>-1.9877087836397767E-3</v>
      </c>
      <c r="K943" s="24">
        <f>VLOOKUP($A943,'Corredores-5'!$A$1:$H$1257,3,0)</f>
        <v>-2.9386154418000396E-3</v>
      </c>
      <c r="L943" s="27">
        <f>VLOOKUP(A943,'Bancolombia-592'!$A$1:$H$677,3,0)</f>
        <v>-3.2743871256996297E-3</v>
      </c>
      <c r="M943" s="24">
        <f>VLOOKUP($A943,'ByR-2'!$A$1:$H$1035,3,0)</f>
        <v>-3.7311097152327396E-3</v>
      </c>
    </row>
    <row r="944" spans="1:13" s="25" customFormat="1" ht="12">
      <c r="A944" s="23">
        <v>41485</v>
      </c>
      <c r="B944" s="24">
        <f>VLOOKUP(A944,'Afin - 47'!$A$1:$H$695,3,0)</f>
        <v>8.2974306329376484E-4</v>
      </c>
      <c r="C944" s="24">
        <f>VLOOKUP(A944,'Asesores vres-14'!$A$1:$H$1009,3,0)</f>
        <v>1.3648003820695542E-3</v>
      </c>
      <c r="D944" s="24">
        <f>VLOOKUP(A944,'Asesores Vres-57'!$A$1:$H$987,3,0)</f>
        <v>1.963546941323945E-3</v>
      </c>
      <c r="E944" s="24">
        <f>VLOOKUP(A944,'Asesores Vres-58'!$A$1:$H$986,3,0)</f>
        <v>3.0875074769845458E-3</v>
      </c>
      <c r="F944" s="24">
        <f>VLOOKUP($A944,'Helm-81'!$A$1:$H$697,3,0)</f>
        <v>-5.0887664911198748E-4</v>
      </c>
      <c r="G944" s="24">
        <f>VLOOKUP($A944,'Alianza-4'!$A$1:$H$1012,3,0)</f>
        <v>3.2663804040203104E-3</v>
      </c>
      <c r="H944" s="24">
        <f>VLOOKUP($A944,'Serfinco-27'!$A$1:$H$1229,3,0)</f>
        <v>1.7783319825227099E-3</v>
      </c>
      <c r="I944" s="24">
        <f>VLOOKUP($A944,'Correval-19677'!$A$1:$H$1070,3,0)</f>
        <v>-3.1551953157613624E-4</v>
      </c>
      <c r="J944" s="24">
        <f>VLOOKUP($A944,'Ultabursatil-392'!$A$1:$H$1545,3,0)</f>
        <v>-6.9458492487324682E-4</v>
      </c>
      <c r="K944" s="24">
        <f>VLOOKUP($A944,'Corredores-5'!$A$1:$H$1257,3,0)</f>
        <v>3.2897008791952301E-3</v>
      </c>
      <c r="L944" s="27">
        <f>VLOOKUP(A944,'Bancolombia-592'!$A$1:$H$677,3,0)</f>
        <v>2.6044718083215535E-3</v>
      </c>
      <c r="M944" s="24">
        <f>VLOOKUP($A944,'ByR-2'!$A$1:$H$1035,3,0)</f>
        <v>2.1558801863702276E-3</v>
      </c>
    </row>
    <row r="945" spans="1:13" s="25" customFormat="1" ht="12">
      <c r="A945" s="23">
        <v>41486</v>
      </c>
      <c r="B945" s="24">
        <f>VLOOKUP(A945,'Afin - 47'!$A$1:$H$695,3,0)</f>
        <v>5.1254150282343553E-3</v>
      </c>
      <c r="C945" s="24">
        <f>VLOOKUP(A945,'Asesores vres-14'!$A$1:$H$1009,3,0)</f>
        <v>2.6695629513529251E-3</v>
      </c>
      <c r="D945" s="24">
        <f>VLOOKUP(A945,'Asesores Vres-57'!$A$1:$H$987,3,0)</f>
        <v>-5.7539957544073064E-4</v>
      </c>
      <c r="E945" s="24">
        <f>VLOOKUP(A945,'Asesores Vres-58'!$A$1:$H$986,3,0)</f>
        <v>-8.2058900106777473E-3</v>
      </c>
      <c r="F945" s="24">
        <f>VLOOKUP($A945,'Helm-81'!$A$1:$H$697,3,0)</f>
        <v>2.6382865740572333E-3</v>
      </c>
      <c r="G945" s="24">
        <f>VLOOKUP($A945,'Alianza-4'!$A$1:$H$1012,3,0)</f>
        <v>-8.2199543633666161E-3</v>
      </c>
      <c r="H945" s="24">
        <f>VLOOKUP($A945,'Serfinco-27'!$A$1:$H$1229,3,0)</f>
        <v>-5.8133747114372195E-3</v>
      </c>
      <c r="I945" s="24">
        <f>VLOOKUP($A945,'Correval-19677'!$A$1:$H$1070,3,0)</f>
        <v>-2.7335278638646898E-3</v>
      </c>
      <c r="J945" s="24">
        <f>VLOOKUP($A945,'Ultabursatil-392'!$A$1:$H$1545,3,0)</f>
        <v>-4.0215116161741908E-3</v>
      </c>
      <c r="K945" s="24">
        <f>VLOOKUP($A945,'Corredores-5'!$A$1:$H$1257,3,0)</f>
        <v>-8.5557204884652424E-5</v>
      </c>
      <c r="L945" s="27">
        <f>VLOOKUP(A945,'Bancolombia-592'!$A$1:$H$677,3,0)</f>
        <v>2.9031666410699953E-4</v>
      </c>
      <c r="M945" s="24">
        <f>VLOOKUP($A945,'ByR-2'!$A$1:$H$1035,3,0)</f>
        <v>3.9945828659287601E-3</v>
      </c>
    </row>
    <row r="946" spans="1:13" s="25" customFormat="1" ht="12">
      <c r="A946" s="23">
        <v>41487</v>
      </c>
      <c r="B946" s="24">
        <f>VLOOKUP(A946,'Afin - 47'!$A$1:$H$695,3,0)</f>
        <v>1.0841019435471597E-2</v>
      </c>
      <c r="C946" s="24">
        <f>VLOOKUP(A946,'Asesores vres-14'!$A$1:$H$1009,3,0)</f>
        <v>1.4939267809000414E-2</v>
      </c>
      <c r="D946" s="24">
        <f>VLOOKUP(A946,'Asesores Vres-57'!$A$1:$H$987,3,0)</f>
        <v>0</v>
      </c>
      <c r="E946" s="24">
        <f>VLOOKUP(A946,'Asesores Vres-58'!$A$1:$H$986,3,0)</f>
        <v>1.5043472838676823E-2</v>
      </c>
      <c r="F946" s="24">
        <f>VLOOKUP($A946,'Helm-81'!$A$1:$H$697,3,0)</f>
        <v>1.7114060728166965E-2</v>
      </c>
      <c r="G946" s="24">
        <f>VLOOKUP($A946,'Alianza-4'!$A$1:$H$1012,3,0)</f>
        <v>1.5463820808127421E-2</v>
      </c>
      <c r="H946" s="24">
        <f>VLOOKUP($A946,'Serfinco-27'!$A$1:$H$1229,3,0)</f>
        <v>1.2962925715175941E-2</v>
      </c>
      <c r="I946" s="24">
        <f>VLOOKUP($A946,'Correval-19677'!$A$1:$H$1070,3,0)</f>
        <v>1.5453381540573739E-2</v>
      </c>
      <c r="J946" s="24">
        <f>VLOOKUP($A946,'Ultabursatil-392'!$A$1:$H$1545,3,0)</f>
        <v>1.6765545844212665E-2</v>
      </c>
      <c r="K946" s="24">
        <f>VLOOKUP($A946,'Corredores-5'!$A$1:$H$1257,3,0)</f>
        <v>1.5162332722127794E-2</v>
      </c>
      <c r="L946" s="27">
        <f>VLOOKUP(A946,'Bancolombia-592'!$A$1:$H$677,3,0)</f>
        <v>1.3719931623396924E-2</v>
      </c>
      <c r="M946" s="24">
        <f>VLOOKUP($A946,'ByR-2'!$A$1:$H$1035,3,0)</f>
        <v>1.5649867177147465E-2</v>
      </c>
    </row>
    <row r="947" spans="1:13" s="25" customFormat="1" ht="12">
      <c r="A947" s="23">
        <v>41488</v>
      </c>
      <c r="B947" s="24">
        <f>VLOOKUP(A947,'Afin - 47'!$A$1:$H$695,3,0)</f>
        <v>4.3170890414577116E-4</v>
      </c>
      <c r="C947" s="24">
        <f>VLOOKUP(A947,'Asesores vres-14'!$A$1:$H$1009,3,0)</f>
        <v>6.6463898981907726E-3</v>
      </c>
      <c r="D947" s="24">
        <f>VLOOKUP(A947,'Asesores Vres-57'!$A$1:$H$987,3,0)</f>
        <v>6.769221702098982E-3</v>
      </c>
      <c r="E947" s="24">
        <f>VLOOKUP(A947,'Asesores Vres-58'!$A$1:$H$986,3,0)</f>
        <v>9.405912793085185E-3</v>
      </c>
      <c r="F947" s="24">
        <f>VLOOKUP($A947,'Helm-81'!$A$1:$H$697,3,0)</f>
        <v>9.9840662767740878E-3</v>
      </c>
      <c r="G947" s="24">
        <f>VLOOKUP($A947,'Alianza-4'!$A$1:$H$1012,3,0)</f>
        <v>1.0116939153979399E-2</v>
      </c>
      <c r="H947" s="24">
        <f>VLOOKUP($A947,'Serfinco-27'!$A$1:$H$1229,3,0)</f>
        <v>8.2887938200962089E-3</v>
      </c>
      <c r="I947" s="24">
        <f>VLOOKUP($A947,'Correval-19677'!$A$1:$H$1070,3,0)</f>
        <v>8.1427438221806526E-3</v>
      </c>
      <c r="J947" s="24">
        <f>VLOOKUP($A947,'Ultabursatil-392'!$A$1:$H$1545,3,0)</f>
        <v>1.0359048237746962E-2</v>
      </c>
      <c r="K947" s="24">
        <f>VLOOKUP($A947,'Corredores-5'!$A$1:$H$1257,3,0)</f>
        <v>9.3513972042582987E-3</v>
      </c>
      <c r="L947" s="27">
        <f>VLOOKUP(A947,'Bancolombia-592'!$A$1:$H$677,3,0)</f>
        <v>4.9924279882776383E-3</v>
      </c>
      <c r="M947" s="24">
        <f>VLOOKUP($A947,'ByR-2'!$A$1:$H$1035,3,0)</f>
        <v>6.5838916440072882E-3</v>
      </c>
    </row>
    <row r="948" spans="1:13" s="25" customFormat="1" ht="12">
      <c r="A948" s="23">
        <v>41489</v>
      </c>
      <c r="B948" s="24">
        <f>VLOOKUP(A948,'Afin - 47'!$A$1:$H$695,3,0)</f>
        <v>-1.0621139359180492E-4</v>
      </c>
      <c r="C948" s="24">
        <f>VLOOKUP(A948,'Asesores vres-14'!$A$1:$H$1009,3,0)</f>
        <v>-4.7527679143834358E-5</v>
      </c>
      <c r="D948" s="24">
        <f>VLOOKUP(A948,'Asesores Vres-57'!$A$1:$H$987,3,0)</f>
        <v>0</v>
      </c>
      <c r="E948" s="24">
        <f>VLOOKUP(A948,'Asesores Vres-58'!$A$1:$H$986,3,0)</f>
        <v>-4.7531663837451171E-5</v>
      </c>
      <c r="F948" s="24">
        <f>VLOOKUP($A948,'Helm-81'!$A$1:$H$697,3,0)</f>
        <v>-9.3627512640151022E-5</v>
      </c>
      <c r="G948" s="24">
        <f>VLOOKUP($A948,'Alianza-4'!$A$1:$H$1012,3,0)</f>
        <v>-5.6189250471499891E-5</v>
      </c>
      <c r="H948" s="24">
        <f>VLOOKUP($A948,'Serfinco-27'!$A$1:$H$1229,3,0)</f>
        <v>-1.0339486086085862E-4</v>
      </c>
      <c r="I948" s="24">
        <f>VLOOKUP($A948,'Correval-19677'!$A$1:$H$1070,3,0)</f>
        <v>-1.0925642287080958E-4</v>
      </c>
      <c r="J948" s="24">
        <f>VLOOKUP($A948,'Ultabursatil-392'!$A$1:$H$1545,3,0)</f>
        <v>-9.0461012971218175E-5</v>
      </c>
      <c r="K948" s="24">
        <f>VLOOKUP($A948,'Corredores-5'!$A$1:$H$1257,3,0)</f>
        <v>5.6403112616407102E-3</v>
      </c>
      <c r="L948" s="27">
        <f>VLOOKUP(A948,'Bancolombia-592'!$A$1:$H$677,3,0)</f>
        <v>-6.2091728995126728E-5</v>
      </c>
      <c r="M948" s="24">
        <f>VLOOKUP($A948,'ByR-2'!$A$1:$H$1035,3,0)</f>
        <v>-7.3921139351476023E-5</v>
      </c>
    </row>
    <row r="949" spans="1:13" s="25" customFormat="1" ht="12">
      <c r="A949" s="23">
        <v>41490</v>
      </c>
      <c r="B949" s="24">
        <f>VLOOKUP(A949,'Afin - 47'!$A$1:$H$695,3,0)</f>
        <v>-1.0621154205986229E-4</v>
      </c>
      <c r="C949" s="24">
        <f>VLOOKUP(A949,'Asesores vres-14'!$A$1:$H$1009,3,0)</f>
        <v>-4.7527622496101718E-5</v>
      </c>
      <c r="D949" s="24">
        <f>VLOOKUP(A949,'Asesores Vres-57'!$A$1:$H$987,3,0)</f>
        <v>0</v>
      </c>
      <c r="E949" s="24">
        <f>VLOOKUP(A949,'Asesores Vres-58'!$A$1:$H$986,3,0)</f>
        <v>-4.7531599261341934E-5</v>
      </c>
      <c r="F949" s="24">
        <f>VLOOKUP($A949,'Helm-81'!$A$1:$H$697,3,0)</f>
        <v>-9.3626141451311819E-5</v>
      </c>
      <c r="G949" s="24">
        <f>VLOOKUP($A949,'Alianza-4'!$A$1:$H$1012,3,0)</f>
        <v>-5.6187605529715246E-5</v>
      </c>
      <c r="H949" s="24">
        <f>VLOOKUP($A949,'Serfinco-27'!$A$1:$H$1229,3,0)</f>
        <v>-1.0339431179795117E-4</v>
      </c>
      <c r="I949" s="24">
        <f>VLOOKUP($A949,'Correval-19677'!$A$1:$H$1070,3,0)</f>
        <v>-1.0925669085738276E-4</v>
      </c>
      <c r="J949" s="24">
        <f>VLOOKUP($A949,'Ultabursatil-392'!$A$1:$H$1545,3,0)</f>
        <v>-9.0461227146966872E-5</v>
      </c>
      <c r="K949" s="24">
        <f>VLOOKUP($A949,'Corredores-5'!$A$1:$H$1257,3,0)</f>
        <v>-6.6712356975876926E-5</v>
      </c>
      <c r="L949" s="27">
        <f>VLOOKUP(A949,'Bancolombia-592'!$A$1:$H$677,3,0)</f>
        <v>-6.4500789997285575E-5</v>
      </c>
      <c r="M949" s="27">
        <f>VLOOKUP($A949,'ByR-2'!$A$1:$H$1035,3,0)</f>
        <v>-7.392007015478065E-5</v>
      </c>
    </row>
    <row r="950" spans="1:13" s="25" customFormat="1" ht="12">
      <c r="A950" s="23">
        <v>41491</v>
      </c>
      <c r="B950" s="24">
        <f>VLOOKUP(A950,'Afin - 47'!$A$1:$H$695,3,0)</f>
        <v>1.2110151895078488E-3</v>
      </c>
      <c r="C950" s="24">
        <f>VLOOKUP(A950,'Asesores vres-14'!$A$1:$H$1009,3,0)</f>
        <v>-1.1740670873481226E-5</v>
      </c>
      <c r="D950" s="24">
        <f>VLOOKUP(A950,'Asesores Vres-57'!$A$1:$H$987,3,0)</f>
        <v>0</v>
      </c>
      <c r="E950" s="24">
        <f>VLOOKUP(A950,'Asesores Vres-58'!$A$1:$H$986,3,0)</f>
        <v>-1.8572909754121113E-3</v>
      </c>
      <c r="F950" s="24">
        <f>VLOOKUP($A950,'Helm-81'!$A$1:$H$697,3,0)</f>
        <v>-4.8031764258300519E-3</v>
      </c>
      <c r="G950" s="24">
        <f>VLOOKUP($A950,'Alianza-4'!$A$1:$H$1012,3,0)</f>
        <v>-2.6474758018644531E-3</v>
      </c>
      <c r="H950" s="24">
        <f>VLOOKUP($A950,'Serfinco-27'!$A$1:$H$1229,3,0)</f>
        <v>6.5876560761165412E-5</v>
      </c>
      <c r="I950" s="24">
        <f>VLOOKUP($A950,'Correval-19677'!$A$1:$H$1070,3,0)</f>
        <v>-3.4965968279440391E-3</v>
      </c>
      <c r="J950" s="24">
        <f>VLOOKUP($A950,'Ultabursatil-392'!$A$1:$H$1545,3,0)</f>
        <v>-7.167116124459359E-5</v>
      </c>
      <c r="K950" s="24">
        <f>VLOOKUP($A950,'Corredores-5'!$A$1:$H$1257,3,0)</f>
        <v>-1.8354946044348312E-3</v>
      </c>
      <c r="L950" s="27">
        <f>VLOOKUP(A950,'Bancolombia-592'!$A$1:$H$677,3,0)</f>
        <v>-3.5186543400831378E-3</v>
      </c>
      <c r="M950" s="27">
        <f>VLOOKUP($A950,'ByR-2'!$A$1:$H$1035,3,0)</f>
        <v>-3.8767003779511203E-3</v>
      </c>
    </row>
    <row r="951" spans="1:13" s="25" customFormat="1" ht="12">
      <c r="A951" s="23">
        <v>41492</v>
      </c>
      <c r="B951" s="24">
        <f>VLOOKUP(A951,'Afin - 47'!$A$1:$H$695,3,0)</f>
        <v>8.787198617590487E-3</v>
      </c>
      <c r="C951" s="24">
        <f>VLOOKUP(A951,'Asesores vres-14'!$A$1:$H$1009,3,0)</f>
        <v>1.9227503554901401E-3</v>
      </c>
      <c r="D951" s="24">
        <f>VLOOKUP(A951,'Asesores Vres-57'!$A$1:$H$987,3,0)</f>
        <v>2.4215239425474195E-3</v>
      </c>
      <c r="E951" s="24">
        <f>VLOOKUP(A951,'Asesores Vres-58'!$A$1:$H$986,3,0)</f>
        <v>3.3550912287617988E-4</v>
      </c>
      <c r="F951" s="24">
        <f>VLOOKUP($A951,'Helm-81'!$A$1:$H$697,3,0)</f>
        <v>1.0047504810127467E-2</v>
      </c>
      <c r="G951" s="24">
        <f>VLOOKUP($A951,'Alianza-4'!$A$1:$H$1012,3,0)</f>
        <v>8.4634178719375627E-4</v>
      </c>
      <c r="H951" s="24">
        <f>VLOOKUP($A951,'Serfinco-27'!$A$1:$H$1229,3,0)</f>
        <v>-9.3175800213439464E-4</v>
      </c>
      <c r="I951" s="24">
        <f>VLOOKUP($A951,'Correval-19677'!$A$1:$H$1070,3,0)</f>
        <v>2.559279388514869E-3</v>
      </c>
      <c r="J951" s="24">
        <f>VLOOKUP($A951,'Ultabursatil-392'!$A$1:$H$1545,3,0)</f>
        <v>2.2207093373384328E-4</v>
      </c>
      <c r="K951" s="24">
        <f>VLOOKUP($A951,'Corredores-5'!$A$1:$H$1257,3,0)</f>
        <v>-1.8058802202330357E-3</v>
      </c>
      <c r="L951" s="27">
        <f>VLOOKUP(A951,'Bancolombia-592'!$A$1:$H$677,3,0)</f>
        <v>5.6235707847210274E-3</v>
      </c>
      <c r="M951" s="27">
        <f>VLOOKUP($A951,'ByR-2'!$A$1:$H$1035,3,0)</f>
        <v>-3.7563053941710474E-4</v>
      </c>
    </row>
    <row r="952" spans="1:13" s="25" customFormat="1" ht="12">
      <c r="A952" s="23">
        <v>41493</v>
      </c>
      <c r="B952" s="24">
        <f>VLOOKUP(A952,'Afin - 47'!$A$1:$H$695,3,0)</f>
        <v>-4.1143404711046225E-4</v>
      </c>
      <c r="C952" s="24">
        <f>VLOOKUP(A952,'Asesores vres-14'!$A$1:$H$1009,3,0)</f>
        <v>-4.7527693829974446E-5</v>
      </c>
      <c r="D952" s="24">
        <f>VLOOKUP(A952,'Asesores Vres-57'!$A$1:$H$987,3,0)</f>
        <v>-5.1659222934315913E-5</v>
      </c>
      <c r="E952" s="24">
        <f>VLOOKUP(A952,'Asesores Vres-58'!$A$1:$H$986,3,0)</f>
        <v>-4.753165768329437E-5</v>
      </c>
      <c r="F952" s="24">
        <f>VLOOKUP($A952,'Helm-81'!$A$1:$H$697,3,0)</f>
        <v>-0.25833389284068209</v>
      </c>
      <c r="G952" s="24">
        <f>VLOOKUP($A952,'Alianza-4'!$A$1:$H$1012,3,0)</f>
        <v>-5.6097020342037362E-5</v>
      </c>
      <c r="H952" s="24">
        <f>VLOOKUP($A952,'Serfinco-27'!$A$1:$H$1229,3,0)</f>
        <v>-1.0259933290422167E-4</v>
      </c>
      <c r="I952" s="24">
        <f>VLOOKUP($A952,'Correval-19677'!$A$1:$H$1070,3,0)</f>
        <v>-1.1170744723701556E-4</v>
      </c>
      <c r="J952" s="24">
        <f>VLOOKUP($A952,'Ultabursatil-392'!$A$1:$H$1545,3,0)</f>
        <v>-9.1179813023967624E-5</v>
      </c>
      <c r="K952" s="24">
        <f>VLOOKUP($A952,'Corredores-5'!$A$1:$H$1257,3,0)</f>
        <v>-7.4037528737236092E-5</v>
      </c>
      <c r="L952" s="27">
        <f>VLOOKUP(A952,'Bancolombia-592'!$A$1:$H$677,3,0)</f>
        <v>-6.7161570925410954E-5</v>
      </c>
      <c r="M952" s="27">
        <f>VLOOKUP($A952,'ByR-2'!$A$1:$H$1035,3,0)</f>
        <v>-8.0133769899346654E-5</v>
      </c>
    </row>
    <row r="953" spans="1:13" s="25" customFormat="1" ht="12">
      <c r="A953" s="23">
        <v>41494</v>
      </c>
      <c r="B953" s="24">
        <f>VLOOKUP(A953,'Afin - 47'!$A$1:$H$695,3,0)</f>
        <v>-1.2932821493458525E-2</v>
      </c>
      <c r="C953" s="24">
        <f>VLOOKUP(A953,'Asesores vres-14'!$A$1:$H$1009,3,0)</f>
        <v>-1.1693311301052371E-3</v>
      </c>
      <c r="D953" s="24">
        <f>VLOOKUP(A953,'Asesores Vres-57'!$A$1:$H$987,3,0)</f>
        <v>-2.2911181644206854E-3</v>
      </c>
      <c r="E953" s="24">
        <f>VLOOKUP(A953,'Asesores Vres-58'!$A$1:$H$986,3,0)</f>
        <v>-2.0060205864487796E-3</v>
      </c>
      <c r="F953" s="24">
        <f>VLOOKUP($A953,'Helm-81'!$A$1:$H$697,3,0)</f>
        <v>-1.219247579999992E-2</v>
      </c>
      <c r="G953" s="24">
        <f>VLOOKUP($A953,'Alianza-4'!$A$1:$H$1012,3,0)</f>
        <v>-4.3941105447574697E-3</v>
      </c>
      <c r="H953" s="24">
        <f>VLOOKUP($A953,'Serfinco-27'!$A$1:$H$1229,3,0)</f>
        <v>-2.7641811711736682E-3</v>
      </c>
      <c r="I953" s="24">
        <f>VLOOKUP($A953,'Correval-19677'!$A$1:$H$1070,3,0)</f>
        <v>-4.922986003163347E-3</v>
      </c>
      <c r="J953" s="24">
        <f>VLOOKUP($A953,'Ultabursatil-392'!$A$1:$H$1545,3,0)</f>
        <v>-6.3471946218531302E-3</v>
      </c>
      <c r="K953" s="24">
        <f>VLOOKUP($A953,'Corredores-5'!$A$1:$H$1257,3,0)</f>
        <v>-6.5215116112083207E-4</v>
      </c>
      <c r="L953" s="27">
        <f>VLOOKUP(A953,'Bancolombia-592'!$A$1:$H$677,3,0)</f>
        <v>-2.0341754122642696E-3</v>
      </c>
      <c r="M953" s="27">
        <f>VLOOKUP($A953,'ByR-2'!$A$1:$H$1035,3,0)</f>
        <v>3.0539837275996825E-3</v>
      </c>
    </row>
    <row r="954" spans="1:13" s="25" customFormat="1" ht="12">
      <c r="A954" s="23">
        <v>41495</v>
      </c>
      <c r="B954" s="24">
        <f>VLOOKUP(A954,'Afin - 47'!$A$1:$H$695,3,0)</f>
        <v>-2.0496710784525321E-3</v>
      </c>
      <c r="C954" s="24">
        <f>VLOOKUP(A954,'Asesores vres-14'!$A$1:$H$1009,3,0)</f>
        <v>-6.2252760420062943E-3</v>
      </c>
      <c r="D954" s="24">
        <f>VLOOKUP(A954,'Asesores Vres-57'!$A$1:$H$987,3,0)</f>
        <v>-2.9051750501214524E-3</v>
      </c>
      <c r="E954" s="24">
        <f>VLOOKUP(A954,'Asesores Vres-58'!$A$1:$H$986,3,0)</f>
        <v>3.1083344506062384E-3</v>
      </c>
      <c r="F954" s="24">
        <f>VLOOKUP($A954,'Helm-81'!$A$1:$H$697,3,0)</f>
        <v>3.8803298275179063E-3</v>
      </c>
      <c r="G954" s="24">
        <f>VLOOKUP($A954,'Alianza-4'!$A$1:$H$1012,3,0)</f>
        <v>3.4042340555864863E-3</v>
      </c>
      <c r="H954" s="24">
        <f>VLOOKUP($A954,'Serfinco-27'!$A$1:$H$1229,3,0)</f>
        <v>1.0289506920976522E-3</v>
      </c>
      <c r="I954" s="24">
        <f>VLOOKUP($A954,'Correval-19677'!$A$1:$H$1070,3,0)</f>
        <v>1.5299192448961689E-4</v>
      </c>
      <c r="J954" s="24">
        <f>VLOOKUP($A954,'Ultabursatil-392'!$A$1:$H$1545,3,0)</f>
        <v>2.5342969490246945E-3</v>
      </c>
      <c r="K954" s="24">
        <f>VLOOKUP($A954,'Corredores-5'!$A$1:$H$1257,3,0)</f>
        <v>2.1059308865952185E-3</v>
      </c>
      <c r="L954" s="27">
        <f>VLOOKUP(A954,'Bancolombia-592'!$A$1:$H$677,3,0)</f>
        <v>1.4207818260613969E-3</v>
      </c>
      <c r="M954" s="27">
        <f>VLOOKUP($A954,'ByR-2'!$A$1:$H$1035,3,0)</f>
        <v>-2.6345301517448978E-3</v>
      </c>
    </row>
    <row r="955" spans="1:13" s="25" customFormat="1" ht="12">
      <c r="A955" s="23">
        <v>41496</v>
      </c>
      <c r="B955" s="24">
        <f>VLOOKUP(A955,'Afin - 47'!$A$1:$H$695,3,0)</f>
        <v>-1.0590907537962892E-4</v>
      </c>
      <c r="C955" s="24">
        <f>VLOOKUP(A955,'Asesores vres-14'!$A$1:$H$1009,3,0)</f>
        <v>-4.7527563812316876E-5</v>
      </c>
      <c r="D955" s="24">
        <f>VLOOKUP(A955,'Asesores Vres-57'!$A$1:$H$987,3,0)</f>
        <v>0</v>
      </c>
      <c r="E955" s="24">
        <f>VLOOKUP(A955,'Asesores Vres-58'!$A$1:$H$986,3,0)</f>
        <v>-4.7531670339852186E-5</v>
      </c>
      <c r="F955" s="24">
        <f>VLOOKUP($A955,'Helm-81'!$A$1:$H$697,3,0)</f>
        <v>-9.6369597487039335E-5</v>
      </c>
      <c r="G955" s="24">
        <f>VLOOKUP($A955,'Alianza-4'!$A$1:$H$1012,3,0)</f>
        <v>-5.9877771569073385E-5</v>
      </c>
      <c r="H955" s="24">
        <f>VLOOKUP($A955,'Serfinco-27'!$A$1:$H$1229,3,0)</f>
        <v>-1.0561190146310555E-4</v>
      </c>
      <c r="I955" s="24">
        <f>VLOOKUP($A955,'Correval-19677'!$A$1:$H$1070,3,0)</f>
        <v>-1.0962191844141735E-4</v>
      </c>
      <c r="J955" s="24">
        <f>VLOOKUP($A955,'Ultabursatil-392'!$A$1:$H$1545,3,0)</f>
        <v>-9.3491472577786667E-5</v>
      </c>
      <c r="K955" s="24">
        <f>VLOOKUP($A955,'Corredores-5'!$A$1:$H$1257,3,0)</f>
        <v>-7.0657977253512161E-5</v>
      </c>
      <c r="L955" s="27">
        <f>VLOOKUP(A955,'Bancolombia-592'!$A$1:$H$677,3,0)</f>
        <v>-8.1887278580723509E-5</v>
      </c>
      <c r="M955" s="27">
        <f>VLOOKUP($A955,'ByR-2'!$A$1:$H$1035,3,0)</f>
        <v>-7.9158565821391141E-5</v>
      </c>
    </row>
    <row r="956" spans="1:13" s="25" customFormat="1" ht="12">
      <c r="A956" s="23">
        <v>41497</v>
      </c>
      <c r="B956" s="24">
        <f>VLOOKUP(A956,'Afin - 47'!$A$1:$H$695,3,0)</f>
        <v>-1.0590939832991361E-4</v>
      </c>
      <c r="C956" s="24">
        <f>VLOOKUP(A956,'Asesores vres-14'!$A$1:$H$1009,3,0)</f>
        <v>-4.7527574339026378E-5</v>
      </c>
      <c r="D956" s="24">
        <f>VLOOKUP(A956,'Asesores Vres-57'!$A$1:$H$987,3,0)</f>
        <v>0</v>
      </c>
      <c r="E956" s="24">
        <f>VLOOKUP(A956,'Asesores Vres-58'!$A$1:$H$986,3,0)</f>
        <v>-4.7531604437566956E-5</v>
      </c>
      <c r="F956" s="24">
        <f>VLOOKUP($A956,'Helm-81'!$A$1:$H$697,3,0)</f>
        <v>-9.6368800210149726E-5</v>
      </c>
      <c r="G956" s="24">
        <f>VLOOKUP($A956,'Alianza-4'!$A$1:$H$1012,3,0)</f>
        <v>-5.9874834523009666E-5</v>
      </c>
      <c r="H956" s="24">
        <f>VLOOKUP($A956,'Serfinco-27'!$A$1:$H$1229,3,0)</f>
        <v>-1.0561269505425419E-4</v>
      </c>
      <c r="I956" s="24">
        <f>VLOOKUP($A956,'Correval-19677'!$A$1:$H$1070,3,0)</f>
        <v>-1.0962232244171871E-4</v>
      </c>
      <c r="J956" s="24">
        <f>VLOOKUP($A956,'Ultabursatil-392'!$A$1:$H$1545,3,0)</f>
        <v>-9.3491266258100017E-5</v>
      </c>
      <c r="K956" s="24">
        <f>VLOOKUP($A956,'Corredores-5'!$A$1:$H$1257,3,0)</f>
        <v>-7.3966419510414E-5</v>
      </c>
      <c r="L956" s="27">
        <f>VLOOKUP(A956,'Bancolombia-592'!$A$1:$H$677,3,0)</f>
        <v>-7.2254263773558933E-5</v>
      </c>
      <c r="M956" s="27">
        <f>VLOOKUP($A956,'ByR-2'!$A$1:$H$1035,3,0)</f>
        <v>-7.9158271735734097E-5</v>
      </c>
    </row>
    <row r="957" spans="1:13" s="25" customFormat="1" ht="12">
      <c r="A957" s="23">
        <v>41498</v>
      </c>
      <c r="B957" s="24">
        <f>VLOOKUP(A957,'Afin - 47'!$A$1:$H$695,3,0)</f>
        <v>1.9835985185085152E-3</v>
      </c>
      <c r="C957" s="24">
        <f>VLOOKUP(A957,'Asesores vres-14'!$A$1:$H$1009,3,0)</f>
        <v>2.2014041757876454E-3</v>
      </c>
      <c r="D957" s="24">
        <f>VLOOKUP(A957,'Asesores Vres-57'!$A$1:$H$987,3,0)</f>
        <v>0</v>
      </c>
      <c r="E957" s="24">
        <f>VLOOKUP(A957,'Asesores Vres-58'!$A$1:$H$986,3,0)</f>
        <v>1.4624687616154946E-3</v>
      </c>
      <c r="F957" s="24">
        <f>VLOOKUP($A957,'Helm-81'!$A$1:$H$697,3,0)</f>
        <v>-8.6727328509628957E-4</v>
      </c>
      <c r="G957" s="24">
        <f>VLOOKUP($A957,'Alianza-4'!$A$1:$H$1012,3,0)</f>
        <v>-1.639411447866891E-3</v>
      </c>
      <c r="H957" s="24">
        <f>VLOOKUP($A957,'Serfinco-27'!$A$1:$H$1229,3,0)</f>
        <v>2.2371607199542284E-3</v>
      </c>
      <c r="I957" s="24">
        <f>VLOOKUP($A957,'Correval-19677'!$A$1:$H$1070,3,0)</f>
        <v>-2.0023262690051113E-4</v>
      </c>
      <c r="J957" s="24">
        <f>VLOOKUP($A957,'Ultabursatil-392'!$A$1:$H$1545,3,0)</f>
        <v>2.174187283789433E-4</v>
      </c>
      <c r="K957" s="24">
        <f>VLOOKUP($A957,'Corredores-5'!$A$1:$H$1257,3,0)</f>
        <v>2.8375634392389533E-3</v>
      </c>
      <c r="L957" s="27">
        <f>VLOOKUP(A957,'Bancolombia-592'!$A$1:$H$677,3,0)</f>
        <v>7.0113473473438386E-4</v>
      </c>
      <c r="M957" s="27">
        <f>VLOOKUP($A957,'ByR-2'!$A$1:$H$1035,3,0)</f>
        <v>3.9104141909189899E-3</v>
      </c>
    </row>
    <row r="958" spans="1:13" s="25" customFormat="1" ht="12">
      <c r="A958" s="23">
        <v>41499</v>
      </c>
      <c r="B958" s="24">
        <f>VLOOKUP(A958,'Afin - 47'!$A$1:$H$695,3,0)</f>
        <v>4.6463116768330742E-3</v>
      </c>
      <c r="C958" s="24">
        <f>VLOOKUP(A958,'Asesores vres-14'!$A$1:$H$1009,3,0)</f>
        <v>6.7758390101155487E-3</v>
      </c>
      <c r="D958" s="24">
        <f>VLOOKUP(A958,'Asesores Vres-57'!$A$1:$H$987,3,0)</f>
        <v>7.0406928375609801E-3</v>
      </c>
      <c r="E958" s="24">
        <f>VLOOKUP(A958,'Asesores Vres-58'!$A$1:$H$986,3,0)</f>
        <v>7.8557770285719985E-3</v>
      </c>
      <c r="F958" s="24">
        <f>VLOOKUP($A958,'Helm-81'!$A$1:$H$697,3,0)</f>
        <v>5.9070483794584532E-3</v>
      </c>
      <c r="G958" s="24">
        <f>VLOOKUP($A958,'Alianza-4'!$A$1:$H$1012,3,0)</f>
        <v>1.0454885130582972E-2</v>
      </c>
      <c r="H958" s="24">
        <f>VLOOKUP($A958,'Serfinco-27'!$A$1:$H$1229,3,0)</f>
        <v>7.5146766739835552E-3</v>
      </c>
      <c r="I958" s="24">
        <f>VLOOKUP($A958,'Correval-19677'!$A$1:$H$1070,3,0)</f>
        <v>3.7009647352903552E-3</v>
      </c>
      <c r="J958" s="24">
        <f>VLOOKUP($A958,'Ultabursatil-392'!$A$1:$H$1545,3,0)</f>
        <v>6.5480030095154008E-3</v>
      </c>
      <c r="K958" s="24">
        <f>VLOOKUP($A958,'Corredores-5'!$A$1:$H$1257,3,0)</f>
        <v>6.8744812132434498E-3</v>
      </c>
      <c r="L958" s="27">
        <f>VLOOKUP(A958,'Bancolombia-592'!$A$1:$H$677,3,0)</f>
        <v>5.5007438598422458E-3</v>
      </c>
      <c r="M958" s="27">
        <f>VLOOKUP($A958,'ByR-2'!$A$1:$H$1035,3,0)</f>
        <v>7.420124863883693E-3</v>
      </c>
    </row>
    <row r="959" spans="1:13" s="25" customFormat="1" ht="12">
      <c r="A959" s="23">
        <v>41500</v>
      </c>
      <c r="B959" s="24">
        <f>VLOOKUP(A959,'Afin - 47'!$A$1:$H$695,3,0)</f>
        <v>4.18473613990399E-3</v>
      </c>
      <c r="C959" s="24">
        <f>VLOOKUP(A959,'Asesores vres-14'!$A$1:$H$1009,3,0)</f>
        <v>5.9790901118315417E-3</v>
      </c>
      <c r="D959" s="24">
        <f>VLOOKUP(A959,'Asesores Vres-57'!$A$1:$H$987,3,0)</f>
        <v>5.8149116031503195E-3</v>
      </c>
      <c r="E959" s="24">
        <f>VLOOKUP(A959,'Asesores Vres-58'!$A$1:$H$986,3,0)</f>
        <v>6.1841549101992613E-3</v>
      </c>
      <c r="F959" s="24">
        <f>VLOOKUP($A959,'Helm-81'!$A$1:$H$697,3,0)</f>
        <v>2.2831720451515908E-3</v>
      </c>
      <c r="G959" s="24">
        <f>VLOOKUP($A959,'Alianza-4'!$A$1:$H$1012,3,0)</f>
        <v>5.8006306601708661E-3</v>
      </c>
      <c r="H959" s="24">
        <f>VLOOKUP($A959,'Serfinco-27'!$A$1:$H$1229,3,0)</f>
        <v>4.7089501793535441E-3</v>
      </c>
      <c r="I959" s="24">
        <f>VLOOKUP($A959,'Correval-19677'!$A$1:$H$1070,3,0)</f>
        <v>5.6806948923277343E-3</v>
      </c>
      <c r="J959" s="24">
        <f>VLOOKUP($A959,'Ultabursatil-392'!$A$1:$H$1545,3,0)</f>
        <v>3.2785018723534313E-3</v>
      </c>
      <c r="K959" s="24">
        <f>VLOOKUP($A959,'Corredores-5'!$A$1:$H$1257,3,0)</f>
        <v>6.0623240659566507E-3</v>
      </c>
      <c r="L959" s="27">
        <f>VLOOKUP(A959,'Bancolombia-592'!$A$1:$H$677,3,0)</f>
        <v>3.2775777896955709E-3</v>
      </c>
      <c r="M959" s="27">
        <f>VLOOKUP($A959,'ByR-2'!$A$1:$H$1035,3,0)</f>
        <v>5.7019119675292681E-3</v>
      </c>
    </row>
    <row r="960" spans="1:13" s="25" customFormat="1" ht="12">
      <c r="A960" s="23">
        <v>41501</v>
      </c>
      <c r="B960" s="24">
        <f>VLOOKUP(A960,'Afin - 47'!$A$1:$H$695,3,0)</f>
        <v>2.3001054601042061E-4</v>
      </c>
      <c r="C960" s="24">
        <f>VLOOKUP(A960,'Asesores vres-14'!$A$1:$H$1009,3,0)</f>
        <v>-9.0657838233052894E-3</v>
      </c>
      <c r="D960" s="24">
        <f>VLOOKUP(A960,'Asesores Vres-57'!$A$1:$H$987,3,0)</f>
        <v>-9.1255369443714127E-3</v>
      </c>
      <c r="E960" s="24">
        <f>VLOOKUP(A960,'Asesores Vres-58'!$A$1:$H$986,3,0)</f>
        <v>-9.6821822013651825E-3</v>
      </c>
      <c r="F960" s="24">
        <f>VLOOKUP($A960,'Helm-81'!$A$1:$H$697,3,0)</f>
        <v>-9.2389437163544058E-3</v>
      </c>
      <c r="G960" s="24">
        <f>VLOOKUP($A960,'Alianza-4'!$A$1:$H$1012,3,0)</f>
        <v>-9.3044171632011251E-3</v>
      </c>
      <c r="H960" s="24">
        <f>VLOOKUP($A960,'Serfinco-27'!$A$1:$H$1229,3,0)</f>
        <v>-1.1153273249144825E-2</v>
      </c>
      <c r="I960" s="24">
        <f>VLOOKUP($A960,'Correval-19677'!$A$1:$H$1070,3,0)</f>
        <v>-3.9282205040898762E-3</v>
      </c>
      <c r="J960" s="24">
        <f>VLOOKUP($A960,'Ultabursatil-392'!$A$1:$H$1545,3,0)</f>
        <v>-9.9200354376905234E-3</v>
      </c>
      <c r="K960" s="24">
        <f>VLOOKUP($A960,'Corredores-5'!$A$1:$H$1257,3,0)</f>
        <v>-8.6773822701888582E-3</v>
      </c>
      <c r="L960" s="27">
        <f>VLOOKUP(A960,'Bancolombia-592'!$A$1:$H$677,3,0)</f>
        <v>-4.9998583328258843E-3</v>
      </c>
      <c r="M960" s="27">
        <f>VLOOKUP($A960,'ByR-2'!$A$1:$H$1035,3,0)</f>
        <v>-5.0352718305330972E-3</v>
      </c>
    </row>
    <row r="961" spans="1:13" s="25" customFormat="1" ht="12">
      <c r="A961" s="23">
        <v>41502</v>
      </c>
      <c r="B961" s="24">
        <f>VLOOKUP(A961,'Afin - 47'!$A$1:$H$695,3,0)</f>
        <v>2.0974747854135486E-3</v>
      </c>
      <c r="C961" s="24">
        <f>VLOOKUP(A961,'Asesores vres-14'!$A$1:$H$1009,3,0)</f>
        <v>-8.7331882945872478E-4</v>
      </c>
      <c r="D961" s="24">
        <f>VLOOKUP(A961,'Asesores Vres-57'!$A$1:$H$987,3,0)</f>
        <v>-9.0962725924691461E-4</v>
      </c>
      <c r="E961" s="24">
        <f>VLOOKUP(A961,'Asesores Vres-58'!$A$1:$H$1028,3,0)</f>
        <v>-1.542328521873267E-3</v>
      </c>
      <c r="F961" s="24">
        <f>VLOOKUP($A961,'Helm-81'!$A$1:$H$697,3,0)</f>
        <v>-3.4143554143436501E-3</v>
      </c>
      <c r="G961" s="24">
        <f>VLOOKUP($A961,'Alianza-4'!$A$1:$H$1012,3,0)</f>
        <v>-2.3416382384032859E-3</v>
      </c>
      <c r="H961" s="24">
        <f>VLOOKUP($A961,'Serfinco-27'!$A$1:$H$1229,3,0)</f>
        <v>-2.3049848650138474E-3</v>
      </c>
      <c r="I961" s="24">
        <f>VLOOKUP($A961,'Correval-19677'!$A$1:$H$1070,3,0)</f>
        <v>-9.8020492480099851E-4</v>
      </c>
      <c r="J961" s="24">
        <f>VLOOKUP($A961,'Ultabursatil-392'!$A$1:$H$1545,3,0)</f>
        <v>-6.1594024561716261E-4</v>
      </c>
      <c r="K961" s="24">
        <f>VLOOKUP($A961,'Corredores-5'!$A$1:$H$1257,3,0)</f>
        <v>-3.902602144324134E-3</v>
      </c>
      <c r="L961" s="27">
        <f>VLOOKUP(A961,'Bancolombia-592'!$A$1:$H$677,3,0)</f>
        <v>-2.0547094716363017E-3</v>
      </c>
      <c r="M961" s="27">
        <f>VLOOKUP($A961,'ByR-2'!$A$1:$H$1035,3,0)</f>
        <v>-3.2988583179160268E-3</v>
      </c>
    </row>
    <row r="962" spans="1:13" s="25" customFormat="1" ht="12">
      <c r="A962" s="23">
        <v>41503</v>
      </c>
      <c r="B962" s="24">
        <f>VLOOKUP(A962,'Afin - 47'!$A$1:$H$695,3,0)</f>
        <v>-1.0590784109290736E-4</v>
      </c>
      <c r="C962" s="24">
        <f>VLOOKUP(A962,'Asesores vres-14'!$A$1:$H$1009,3,0)</f>
        <v>-4.7531629019414351E-5</v>
      </c>
      <c r="D962" s="24">
        <f>VLOOKUP(A962,'Asesores Vres-57'!$A$1:$H$987,3,0)</f>
        <v>0</v>
      </c>
      <c r="E962" s="24">
        <f>VLOOKUP(A962,'Asesores Vres-58'!$A$1:$H$1028,3,0)</f>
        <v>-4.7531612456058833E-5</v>
      </c>
      <c r="F962" s="24">
        <f>VLOOKUP($A962,'Helm-81'!$A$1:$H$697,3,0)</f>
        <v>-9.617907681555026E-5</v>
      </c>
      <c r="G962" s="24">
        <f>VLOOKUP($A962,'Alianza-4'!$A$1:$H$1012,3,0)</f>
        <v>-5.7090546543065238E-5</v>
      </c>
      <c r="H962" s="24">
        <f>VLOOKUP($A962,'Serfinco-27'!$A$1:$H$1229,3,0)</f>
        <v>-1.0458641977279692E-4</v>
      </c>
      <c r="I962" s="24">
        <f>VLOOKUP($A962,'Correval-19677'!$A$1:$H$1070,3,0)</f>
        <v>-9.2889032318302587E-5</v>
      </c>
      <c r="J962" s="24">
        <f>VLOOKUP($A962,'Ultabursatil-392'!$A$1:$H$1545,3,0)</f>
        <v>-8.6955148945670058E-5</v>
      </c>
      <c r="K962" s="24">
        <f>VLOOKUP($A962,'Corredores-5'!$A$1:$H$1257,3,0)</f>
        <v>-1.0333724682027027E-4</v>
      </c>
      <c r="L962" s="27">
        <f>VLOOKUP(A962,'Bancolombia-592'!$A$1:$H$677,3,0)</f>
        <v>-7.0694824896858988E-5</v>
      </c>
      <c r="M962" s="27">
        <f>VLOOKUP($A962,'ByR-2'!$A$1:$H$1035,3,0)</f>
        <v>-7.3972461619488852E-5</v>
      </c>
    </row>
    <row r="963" spans="1:13" s="25" customFormat="1" ht="12">
      <c r="A963" s="23">
        <v>41504</v>
      </c>
      <c r="B963" s="24">
        <f>VLOOKUP(A963,'Afin - 47'!$A$1:$H$695,3,0)</f>
        <v>-1.0590820390968227E-4</v>
      </c>
      <c r="C963" s="24">
        <f>VLOOKUP(A963,'Asesores vres-14'!$A$1:$H$1009,3,0)</f>
        <v>-4.7531650782900106E-5</v>
      </c>
      <c r="D963" s="24">
        <f>VLOOKUP(A963,'Asesores Vres-57'!$A$1:$H$987,3,0)</f>
        <v>0</v>
      </c>
      <c r="E963" s="24">
        <f>VLOOKUP(A963,'Asesores Vres-58'!$A$1:$H$1028,3,0)</f>
        <v>-4.753165251590275E-5</v>
      </c>
      <c r="F963" s="24">
        <f>VLOOKUP($A963,'Helm-81'!$A$1:$H$697,3,0)</f>
        <v>-9.6178186293698905E-5</v>
      </c>
      <c r="G963" s="24">
        <f>VLOOKUP($A963,'Alianza-4'!$A$1:$H$1012,3,0)</f>
        <v>-5.7087301262422653E-5</v>
      </c>
      <c r="H963" s="24">
        <f>VLOOKUP($A963,'Serfinco-27'!$A$1:$H$1229,3,0)</f>
        <v>-1.0458503261455314E-4</v>
      </c>
      <c r="I963" s="24">
        <f>VLOOKUP($A963,'Correval-19677'!$A$1:$H$1070,3,0)</f>
        <v>-9.2885904398908915E-5</v>
      </c>
      <c r="J963" s="24">
        <f>VLOOKUP($A963,'Ultabursatil-392'!$A$1:$H$1545,3,0)</f>
        <v>-8.6953670203603246E-5</v>
      </c>
      <c r="K963" s="24">
        <f>VLOOKUP($A963,'Corredores-5'!$A$1:$H$1257,3,0)</f>
        <v>-7.5626391877462701E-5</v>
      </c>
      <c r="L963" s="27">
        <f>VLOOKUP(A963,'Bancolombia-592'!$A$1:$H$677,3,0)</f>
        <v>-7.0693957277048411E-5</v>
      </c>
      <c r="M963" s="27">
        <f>VLOOKUP($A963,'ByR-2'!$A$1:$H$1035,3,0)</f>
        <v>-7.39712737730784E-5</v>
      </c>
    </row>
    <row r="964" spans="1:13" s="25" customFormat="1" ht="12">
      <c r="A964" s="23">
        <v>41505</v>
      </c>
      <c r="B964" s="24">
        <f>VLOOKUP(A964,'Afin - 47'!$A$1:$H$695,3,0)</f>
        <v>6.6661765149596061E-6</v>
      </c>
      <c r="C964" s="24">
        <f>VLOOKUP(A964,'Asesores vres-14'!$A$1:$H$1009,3,0)</f>
        <v>-4.7531672442093059E-5</v>
      </c>
      <c r="D964" s="24">
        <f>VLOOKUP(A964,'Asesores Vres-57'!$A$1:$H$987,3,0)</f>
        <v>0</v>
      </c>
      <c r="E964" s="24">
        <f>VLOOKUP(A964,'Asesores Vres-58'!$A$1:$H$1028,3,0)</f>
        <v>-4.7531692474063072E-5</v>
      </c>
      <c r="F964" s="24">
        <f>VLOOKUP($A964,'Helm-81'!$A$1:$H$697,3,0)</f>
        <v>-9.6177294625008185E-5</v>
      </c>
      <c r="G964" s="24">
        <f>VLOOKUP($A964,'Alianza-4'!$A$1:$H$1012,3,0)</f>
        <v>-5.7083955160478213E-5</v>
      </c>
      <c r="H964" s="24">
        <f>VLOOKUP($A964,'Serfinco-27'!$A$1:$H$1229,3,0)</f>
        <v>-1.0458525771249265E-4</v>
      </c>
      <c r="I964" s="24">
        <f>VLOOKUP($A964,'Correval-19677'!$A$1:$H$1070,3,0)</f>
        <v>-9.2882838022132993E-5</v>
      </c>
      <c r="J964" s="24">
        <f>VLOOKUP($A964,'Ultabursatil-392'!$A$1:$H$1545,3,0)</f>
        <v>-8.6952276526911589E-5</v>
      </c>
      <c r="K964" s="24">
        <f>VLOOKUP($A964,'Corredores-5'!$A$1:$H$1257,3,0)</f>
        <v>-7.5614109620555673E-5</v>
      </c>
      <c r="L964" s="27">
        <f>VLOOKUP(A964,'Bancolombia-592'!$A$1:$H$677,3,0)</f>
        <v>-8.0782534446439415E-5</v>
      </c>
      <c r="M964" s="27">
        <f>VLOOKUP($A964,'ByR-2'!$A$1:$H$1035,3,0)</f>
        <v>-7.3970188524436661E-5</v>
      </c>
    </row>
    <row r="965" spans="1:13" s="25" customFormat="1" ht="12">
      <c r="A965" s="23">
        <v>41506</v>
      </c>
      <c r="B965" s="24">
        <f>VLOOKUP(A965,'Afin - 47'!$A$1:$H$695,3,0)</f>
        <v>5.1518866919613685E-4</v>
      </c>
      <c r="C965" s="24">
        <f>VLOOKUP(A965,'Asesores vres-14'!$A$1:$H$1009,3,0)</f>
        <v>-3.906692498047923E-3</v>
      </c>
      <c r="D965" s="24">
        <f>VLOOKUP(A965,'Asesores Vres-57'!$A$1:$H$987,3,0)</f>
        <v>0</v>
      </c>
      <c r="E965" s="24">
        <f>VLOOKUP(A965,'Asesores Vres-58'!$A$1:$H$1028,3,0)</f>
        <v>-1.3503209176868574E-3</v>
      </c>
      <c r="F965" s="24">
        <f>VLOOKUP($A965,'Helm-81'!$A$1:$H$697,3,0)</f>
        <v>8.9621431835733723E-4</v>
      </c>
      <c r="G965" s="24">
        <f>VLOOKUP($A965,'Alianza-4'!$A$1:$H$1012,3,0)</f>
        <v>-4.0765014381511028E-4</v>
      </c>
      <c r="H965" s="24">
        <f>VLOOKUP($A965,'Serfinco-27'!$A$1:$H$1229,3,0)</f>
        <v>-2.9401418265682298E-4</v>
      </c>
      <c r="I965" s="24">
        <f>VLOOKUP($A965,'Correval-19677'!$A$1:$H$1070,3,0)</f>
        <v>-3.6333971834907812E-3</v>
      </c>
      <c r="J965" s="24">
        <f>VLOOKUP($A965,'Ultabursatil-392'!$A$1:$H$1545,3,0)</f>
        <v>3.7988359537671925E-4</v>
      </c>
      <c r="K965" s="24">
        <f>VLOOKUP($A965,'Corredores-5'!$A$1:$H$1257,3,0)</f>
        <v>-1.3659727651175162E-3</v>
      </c>
      <c r="L965" s="27">
        <f>VLOOKUP(A965,'Bancolombia-592'!$A$1:$H$677,3,0)</f>
        <v>-1.2669748878967842E-3</v>
      </c>
      <c r="M965" s="27">
        <f>VLOOKUP($A965,'ByR-2'!$A$1:$H$1035,3,0)</f>
        <v>-6.0079854955725548E-3</v>
      </c>
    </row>
    <row r="966" spans="1:13" s="25" customFormat="1" ht="12">
      <c r="A966" s="23">
        <v>41507</v>
      </c>
      <c r="B966" s="24">
        <f>VLOOKUP(A966,'Afin - 47'!$A$1:$H$695,3,0)</f>
        <v>1.1007410336400719E-4</v>
      </c>
      <c r="C966" s="24">
        <f>VLOOKUP(A966,'Asesores vres-14'!$A$1:$H$1009,3,0)</f>
        <v>-9.6229739304864699E-4</v>
      </c>
      <c r="D966" s="24">
        <f>VLOOKUP(A966,'Asesores Vres-57'!$A$1:$H$987,3,0)</f>
        <v>-1.064622468010634E-3</v>
      </c>
      <c r="E966" s="24">
        <f>VLOOKUP(A966,'Asesores Vres-58'!$A$1:$H$1028,3,0)</f>
        <v>-1.3472044588733886E-3</v>
      </c>
      <c r="F966" s="24">
        <f>VLOOKUP($A966,'Helm-81'!$A$1:$H$697,3,0)</f>
        <v>-3.4426231539289275E-3</v>
      </c>
      <c r="G966" s="24">
        <f>VLOOKUP($A966,'Alianza-4'!$A$1:$H$1012,3,0)</f>
        <v>-1.5828613259763783E-3</v>
      </c>
      <c r="H966" s="24">
        <f>VLOOKUP($A966,'Serfinco-27'!$A$1:$H$1229,3,0)</f>
        <v>6.1249966326536393E-4</v>
      </c>
      <c r="I966" s="24">
        <f>VLOOKUP($A966,'Correval-19677'!$A$1:$H$1070,3,0)</f>
        <v>6.3227088095158687E-5</v>
      </c>
      <c r="J966" s="24">
        <f>VLOOKUP($A966,'Ultabursatil-392'!$A$1:$H$1545,3,0)</f>
        <v>8.2531665846242129E-4</v>
      </c>
      <c r="K966" s="24">
        <f>VLOOKUP($A966,'Corredores-5'!$A$1:$H$1257,3,0)</f>
        <v>-3.7700439953905787E-5</v>
      </c>
      <c r="L966" s="27">
        <f>VLOOKUP(A966,'Bancolombia-592'!$A$1:$H$677,3,0)</f>
        <v>-1.3262291361470365E-3</v>
      </c>
      <c r="M966" s="27">
        <f>VLOOKUP($A966,'ByR-2'!$A$1:$H$1035,3,0)</f>
        <v>-6.9448324704454267E-4</v>
      </c>
    </row>
    <row r="967" spans="1:13" s="25" customFormat="1" ht="12">
      <c r="A967" s="23">
        <v>41508</v>
      </c>
      <c r="B967" s="24">
        <f>VLOOKUP(A967,'Afin - 47'!$A$1:$H$695,3,0)</f>
        <v>4.9783994086204672E-4</v>
      </c>
      <c r="C967" s="24">
        <f>VLOOKUP(A967,'Asesores vres-14'!$A$1:$H$1009,3,0)</f>
        <v>-2.9213811251592356E-3</v>
      </c>
      <c r="D967" s="24">
        <f>VLOOKUP(A967,'Asesores Vres-57'!$A$1:$H$987,3,0)</f>
        <v>-1.7676972821953675E-3</v>
      </c>
      <c r="E967" s="24">
        <f>VLOOKUP(A967,'Asesores Vres-58'!$A$1:$H$1028,3,0)</f>
        <v>-6.2692808405039155E-4</v>
      </c>
      <c r="F967" s="24">
        <f>VLOOKUP($A967,'Helm-81'!$A$1:$H$697,3,0)</f>
        <v>-5.7610441541627588E-3</v>
      </c>
      <c r="G967" s="24">
        <f>VLOOKUP($A967,'Alianza-4'!$A$1:$H$1012,3,0)</f>
        <v>-5.5418725025111436E-4</v>
      </c>
      <c r="H967" s="24">
        <f>VLOOKUP($A967,'Serfinco-27'!$A$1:$H$1229,3,0)</f>
        <v>-2.7063060646764308E-3</v>
      </c>
      <c r="I967" s="24">
        <f>VLOOKUP($A967,'Correval-19677'!$A$1:$H$1070,3,0)</f>
        <v>1.0953539032316795E-4</v>
      </c>
      <c r="J967" s="24">
        <f>VLOOKUP($A967,'Ultabursatil-392'!$A$1:$H$1545,3,0)</f>
        <v>-2.4772972709457908E-3</v>
      </c>
      <c r="K967" s="24">
        <f>VLOOKUP($A967,'Corredores-5'!$A$1:$H$1257,3,0)</f>
        <v>3.8446977202312351E-4</v>
      </c>
      <c r="L967" s="27">
        <f>VLOOKUP(A967,'Bancolombia-592'!$A$1:$H$677,3,0)</f>
        <v>-3.1024558554622605E-3</v>
      </c>
      <c r="M967" s="27">
        <f>VLOOKUP($A967,'ByR-2'!$A$1:$H$1035,3,0)</f>
        <v>-2.3247453864173703E-3</v>
      </c>
    </row>
    <row r="968" spans="1:13" s="25" customFormat="1" ht="12">
      <c r="A968" s="23">
        <v>41509</v>
      </c>
      <c r="B968" s="24">
        <f>VLOOKUP(A968,'Afin - 47'!$A$1:$H$695,3,0)</f>
        <v>-3.7950663215405816E-3</v>
      </c>
      <c r="C968" s="24">
        <f>VLOOKUP(A968,'Asesores vres-14'!$A$1:$H$1009,3,0)</f>
        <v>-3.2389344232301716E-3</v>
      </c>
      <c r="D968" s="24">
        <f>VLOOKUP(A968,'Asesores Vres-57'!$A$1:$H$987,3,0)</f>
        <v>-2.7460451540655966E-3</v>
      </c>
      <c r="E968" s="24">
        <f>VLOOKUP(A968,'Asesores Vres-58'!$A$1:$H$1028,3,0)</f>
        <v>-9.3729293881641507E-4</v>
      </c>
      <c r="F968" s="24">
        <f>VLOOKUP($A968,'Helm-81'!$A$1:$H$697,3,0)</f>
        <v>-2.6517676449684664E-3</v>
      </c>
      <c r="G968" s="24">
        <f>VLOOKUP($A968,'Alianza-4'!$A$1:$H$1012,3,0)</f>
        <v>1.7591817745407146E-4</v>
      </c>
      <c r="H968" s="24">
        <f>VLOOKUP($A968,'Serfinco-27'!$A$1:$H$1229,3,0)</f>
        <v>-1.3985360074143436E-3</v>
      </c>
      <c r="I968" s="24">
        <f>VLOOKUP($A968,'Correval-19677'!$A$1:$H$1070,3,0)</f>
        <v>-2.035086163841549E-3</v>
      </c>
      <c r="J968" s="24">
        <f>VLOOKUP($A968,'Ultabursatil-392'!$A$1:$H$1545,3,0)</f>
        <v>-2.7785251345647049E-3</v>
      </c>
      <c r="K968" s="24">
        <f>VLOOKUP($A968,'Corredores-5'!$A$1:$H$1257,3,0)</f>
        <v>-1.4920071462265288E-3</v>
      </c>
      <c r="L968" s="27">
        <f>VLOOKUP(A968,'Bancolombia-592'!$A$1:$H$677,3,0)</f>
        <v>-5.1860354111661177E-4</v>
      </c>
      <c r="M968" s="27">
        <f>VLOOKUP($A968,'ByR-2'!$A$1:$H$1035,3,0)</f>
        <v>-4.7906858411317377E-4</v>
      </c>
    </row>
    <row r="969" spans="1:13" s="25" customFormat="1" ht="12">
      <c r="A969" s="23">
        <v>41510</v>
      </c>
      <c r="B969" s="24">
        <f>VLOOKUP(A969,'Afin - 47'!$A$1:$H$695,3,0)</f>
        <v>-1.0557316470544984E-4</v>
      </c>
      <c r="C969" s="24">
        <f>VLOOKUP(A969,'Asesores vres-14'!$A$1:$H$1009,3,0)</f>
        <v>-4.7531675016462888E-5</v>
      </c>
      <c r="D969" s="24">
        <f>VLOOKUP(A969,'Asesores Vres-57'!$A$1:$H$987,3,0)</f>
        <v>0</v>
      </c>
      <c r="E969" s="24">
        <f>VLOOKUP(A969,'Asesores Vres-58'!$A$1:$H$1028,3,0)</f>
        <v>-4.7531623653222228E-5</v>
      </c>
      <c r="F969" s="24">
        <f>VLOOKUP($A969,'Helm-81'!$A$1:$H$697,3,0)</f>
        <v>-9.6355563911174478E-5</v>
      </c>
      <c r="G969" s="24">
        <f>VLOOKUP($A969,'Alianza-4'!$A$1:$H$1012,3,0)</f>
        <v>-4.0201128505680222E-5</v>
      </c>
      <c r="H969" s="24">
        <f>VLOOKUP($A969,'Serfinco-27'!$A$1:$H$1229,3,0)</f>
        <v>-1.197309520012501E-4</v>
      </c>
      <c r="I969" s="24">
        <f>VLOOKUP($A969,'Correval-19677'!$A$1:$H$1070,3,0)</f>
        <v>-9.2519155620662515E-5</v>
      </c>
      <c r="J969" s="24">
        <f>VLOOKUP($A969,'Ultabursatil-392'!$A$1:$H$1545,3,0)</f>
        <v>-9.5809159274314282E-5</v>
      </c>
      <c r="K969" s="24">
        <f>VLOOKUP($A969,'Corredores-5'!$A$1:$H$1257,3,0)</f>
        <v>-7.3864539083462138E-5</v>
      </c>
      <c r="L969" s="27">
        <f>VLOOKUP(A969,'Bancolombia-592'!$A$1:$H$677,3,0)</f>
        <v>-6.9485847576471101E-5</v>
      </c>
      <c r="M969" s="27">
        <f>VLOOKUP($A969,'ByR-2'!$A$1:$H$1035,3,0)</f>
        <v>-7.645170361594924E-5</v>
      </c>
    </row>
    <row r="970" spans="1:13" s="25" customFormat="1" ht="12">
      <c r="A970" s="23">
        <v>41511</v>
      </c>
      <c r="B970" s="24">
        <f>VLOOKUP(A970,'Afin - 47'!$A$1:$H$695,3,0)</f>
        <v>-1.0557482360666215E-4</v>
      </c>
      <c r="C970" s="24">
        <f>VLOOKUP(A970,'Asesores vres-14'!$A$1:$H$1009,3,0)</f>
        <v>-4.7531671606129823E-5</v>
      </c>
      <c r="D970" s="24">
        <f>VLOOKUP(A970,'Asesores Vres-57'!$A$1:$H$987,3,0)</f>
        <v>0</v>
      </c>
      <c r="E970" s="24">
        <f>VLOOKUP(A970,'Asesores Vres-58'!$A$1:$H$1028,3,0)</f>
        <v>-4.7531653912703333E-5</v>
      </c>
      <c r="F970" s="24">
        <f>VLOOKUP($A970,'Helm-81'!$A$1:$H$697,3,0)</f>
        <v>-9.6354900087841438E-5</v>
      </c>
      <c r="G970" s="24">
        <f>VLOOKUP($A970,'Alianza-4'!$A$1:$H$1012,3,0)</f>
        <v>-4.0196223461163486E-5</v>
      </c>
      <c r="H970" s="24">
        <f>VLOOKUP($A970,'Serfinco-27'!$A$1:$H$1229,3,0)</f>
        <v>-1.1973267165619537E-4</v>
      </c>
      <c r="I970" s="24">
        <f>VLOOKUP($A970,'Correval-19677'!$A$1:$H$1070,3,0)</f>
        <v>-9.2516018082199115E-5</v>
      </c>
      <c r="J970" s="24">
        <f>VLOOKUP($A970,'Ultabursatil-392'!$A$1:$H$1545,3,0)</f>
        <v>-9.5809259741687526E-5</v>
      </c>
      <c r="K970" s="24">
        <f>VLOOKUP($A970,'Corredores-5'!$A$1:$H$1257,3,0)</f>
        <v>-7.3841817791363667E-5</v>
      </c>
      <c r="L970" s="27">
        <f>VLOOKUP(A970,'Bancolombia-592'!$A$1:$H$677,3,0)</f>
        <v>-7.1282594813757181E-5</v>
      </c>
      <c r="M970" s="27">
        <f>VLOOKUP($A970,'ByR-2'!$A$1:$H$1035,3,0)</f>
        <v>-7.6450979888361521E-5</v>
      </c>
    </row>
    <row r="971" spans="1:13" s="25" customFormat="1" ht="12">
      <c r="A971" s="23">
        <v>41512</v>
      </c>
      <c r="B971" s="24">
        <f>VLOOKUP(A971,'Afin - 47'!$A$1:$H$695,3,0)</f>
        <v>9.7960234696691721E-4</v>
      </c>
      <c r="C971" s="24">
        <f>VLOOKUP(A971,'Asesores vres-14'!$A$1:$H$1009,3,0)</f>
        <v>-1.9062425663351483E-3</v>
      </c>
      <c r="D971" s="24">
        <f>VLOOKUP(A971,'Asesores Vres-57'!$A$1:$H$987,3,0)</f>
        <v>-2.0313353423935792E-3</v>
      </c>
      <c r="E971" s="24">
        <f>VLOOKUP(A971,'Asesores Vres-58'!$A$1:$H$1028,3,0)</f>
        <v>-3.7643929553781183E-3</v>
      </c>
      <c r="F971" s="24">
        <f>VLOOKUP($A971,'Helm-81'!$A$1:$H$697,3,0)</f>
        <v>-2.7893699993857264E-3</v>
      </c>
      <c r="G971" s="24">
        <f>VLOOKUP($A971,'Alianza-4'!$A$1:$H$1012,3,0)</f>
        <v>-3.3700038885271177E-3</v>
      </c>
      <c r="H971" s="24">
        <f>VLOOKUP($A971,'Serfinco-27'!$A$1:$H$1229,3,0)</f>
        <v>-2.7537625484215845E-3</v>
      </c>
      <c r="I971" s="24">
        <f>VLOOKUP($A971,'Correval-19677'!$A$1:$H$1070,3,0)</f>
        <v>-2.2838263138169122E-3</v>
      </c>
      <c r="J971" s="24">
        <f>VLOOKUP($A971,'Ultabursatil-392'!$A$1:$H$1545,3,0)</f>
        <v>1.1126397128981432E-3</v>
      </c>
      <c r="K971" s="24">
        <f>VLOOKUP($A971,'Corredores-5'!$A$1:$H$1257,3,0)</f>
        <v>-3.2722592324361619E-3</v>
      </c>
      <c r="L971" s="27">
        <f>VLOOKUP(A971,'Bancolombia-592'!$A$1:$H$677,3,0)</f>
        <v>-2.6722719150023538E-3</v>
      </c>
      <c r="M971" s="24">
        <f>VLOOKUP($A971,'ByR-2'!$A$1:$H$1035,3,0)</f>
        <v>-2.550763856675858E-3</v>
      </c>
    </row>
    <row r="972" spans="1:13" s="25" customFormat="1" ht="12">
      <c r="A972" s="23">
        <v>41513</v>
      </c>
      <c r="B972" s="24">
        <f>VLOOKUP(A972,'Afin - 47'!$A$1:$H$695,3,0)</f>
        <v>9.1007960521229501E-6</v>
      </c>
      <c r="C972" s="24">
        <f>VLOOKUP(A972,'Asesores vres-14'!$A$1:$H$1009,3,0)</f>
        <v>-2.2437080148138442E-3</v>
      </c>
      <c r="D972" s="24">
        <f>VLOOKUP(A972,'Asesores Vres-57'!$A$1:$H$987,3,0)</f>
        <v>-1.4317855818860707E-3</v>
      </c>
      <c r="E972" s="24">
        <f>VLOOKUP(A972,'Asesores Vres-58'!$A$1:$H$1028,3,0)</f>
        <v>3.9429907251434235E-5</v>
      </c>
      <c r="F972" s="24">
        <f>VLOOKUP($A972,'Helm-81'!$A$1:$H$697,3,0)</f>
        <v>2.0023159929915095E-3</v>
      </c>
      <c r="G972" s="24">
        <f>VLOOKUP($A972,'Alianza-4'!$A$1:$H$1012,3,0)</f>
        <v>-1.3175698320312815E-5</v>
      </c>
      <c r="H972" s="24">
        <f>VLOOKUP($A972,'Serfinco-27'!$A$1:$H$1229,3,0)</f>
        <v>-6.3901362710314612E-4</v>
      </c>
      <c r="I972" s="24">
        <f>VLOOKUP($A972,'Correval-19677'!$A$1:$H$1070,3,0)</f>
        <v>2.5700774046040348E-3</v>
      </c>
      <c r="J972" s="24">
        <f>VLOOKUP($A972,'Ultabursatil-392'!$A$1:$H$1545,3,0)</f>
        <v>-4.1184292357802754E-3</v>
      </c>
      <c r="K972" s="24">
        <f>VLOOKUP($A972,'Corredores-5'!$A$1:$H$1257,3,0)</f>
        <v>-7.997078420347969E-4</v>
      </c>
      <c r="L972" s="27">
        <f>VLOOKUP(A972,'Bancolombia-592'!$A$1:$H$677,3,0)</f>
        <v>-1.2073427570244285E-3</v>
      </c>
      <c r="M972" s="24">
        <f>VLOOKUP($A972,'ByR-2'!$A$1:$H$1035,3,0)</f>
        <v>-1.5340337434794351E-3</v>
      </c>
    </row>
    <row r="973" spans="1:13" s="25" customFormat="1" ht="12">
      <c r="A973" s="23">
        <v>41514</v>
      </c>
      <c r="B973" s="24">
        <f>VLOOKUP(A973,'Afin - 47'!$A$1:$H$695,3,0)</f>
        <v>1.2805274583276294E-2</v>
      </c>
      <c r="C973" s="24">
        <f>VLOOKUP(A973,'Asesores vres-14'!$A$1:$H$1009,3,0)</f>
        <v>1.2894156306892914E-2</v>
      </c>
      <c r="D973" s="24">
        <f>VLOOKUP(A973,'Asesores Vres-57'!$A$1:$H$987,3,0)</f>
        <v>1.2792420176924372E-2</v>
      </c>
      <c r="E973" s="24">
        <f>VLOOKUP(A973,'Asesores Vres-58'!$A$1:$H$1028,3,0)</f>
        <v>1.1418158435316364E-2</v>
      </c>
      <c r="F973" s="24">
        <f>VLOOKUP($A973,'Helm-81'!$A$1:$H$697,3,0)</f>
        <v>2.0167396081476725E-2</v>
      </c>
      <c r="G973" s="24">
        <f>VLOOKUP($A973,'Alianza-4'!$A$1:$H$1012,3,0)</f>
        <v>8.9076447564395648E-3</v>
      </c>
      <c r="H973" s="24">
        <f>VLOOKUP($A973,'Serfinco-27'!$A$1:$H$1229,3,0)</f>
        <v>1.1148825674278814E-2</v>
      </c>
      <c r="I973" s="24">
        <f>VLOOKUP($A973,'Correval-19677'!$A$1:$H$1070,3,0)</f>
        <v>1.0510129393573148E-2</v>
      </c>
      <c r="J973" s="24">
        <f>VLOOKUP($A973,'Ultabursatil-392'!$A$1:$H$1545,3,0)</f>
        <v>1.1807762196650803E-2</v>
      </c>
      <c r="K973" s="24">
        <f>VLOOKUP($A973,'Corredores-5'!$A$1:$H$1257,3,0)</f>
        <v>1.0229091349318044E-2</v>
      </c>
      <c r="L973" s="27">
        <f>VLOOKUP(A973,'Bancolombia-592'!$A$1:$H$677,3,0)</f>
        <v>1.3799982666564441E-2</v>
      </c>
      <c r="M973" s="24">
        <f>VLOOKUP($A973,'ByR-2'!$A$1:$H$1035,3,0)</f>
        <v>1.1126210261835311E-2</v>
      </c>
    </row>
    <row r="974" spans="1:13" s="25" customFormat="1" ht="12">
      <c r="A974" s="23">
        <v>41515</v>
      </c>
      <c r="B974" s="24">
        <f>VLOOKUP(A974,'Afin - 47'!$A$1:$H$695,3,0)</f>
        <v>-8.3210517551635874E-3</v>
      </c>
      <c r="C974" s="24">
        <f>VLOOKUP(A974,'Asesores vres-14'!$A$1:$H$1009,3,0)</f>
        <v>-6.4520280446975393E-3</v>
      </c>
      <c r="D974" s="24">
        <f>VLOOKUP(A974,'Asesores Vres-57'!$A$1:$H$1500,3,0)</f>
        <v>-7.3844205947977571E-3</v>
      </c>
      <c r="E974" s="24">
        <f>VLOOKUP(A974,'Asesores Vres-58'!$A$1:$H$1028,3,0)</f>
        <v>-6.9533791847513904E-3</v>
      </c>
      <c r="F974" s="24">
        <f>VLOOKUP($A974,'Helm-81'!$A$1:$H$697,3,0)</f>
        <v>-1.1471480987302675E-2</v>
      </c>
      <c r="G974" s="24">
        <f>VLOOKUP($A974,'Alianza-4'!$A$1:$H$1012,3,0)</f>
        <v>-6.4509209008346072E-3</v>
      </c>
      <c r="H974" s="24">
        <f>VLOOKUP($A974,'Serfinco-27'!$A$1:$H$1229,3,0)</f>
        <v>-5.4467917402006415E-3</v>
      </c>
      <c r="I974" s="24">
        <f>VLOOKUP($A974,'Correval-19677'!$A$1:$H$1070,3,0)</f>
        <v>-6.4279072462083307E-3</v>
      </c>
      <c r="J974" s="24">
        <f>VLOOKUP($A974,'Ultabursatil-392'!$A$1:$H$1545,3,0)</f>
        <v>-4.7637632753186627E-3</v>
      </c>
      <c r="K974" s="24">
        <f>VLOOKUP($A974,'Corredores-5'!$A$1:$H$1257,3,0)</f>
        <v>-5.85026534092994E-3</v>
      </c>
      <c r="L974" s="27">
        <f>VLOOKUP(A974,'Bancolombia-592'!$A$1:$H$677,3,0)</f>
        <v>-4.1676100520527011E-3</v>
      </c>
      <c r="M974" s="24">
        <f>VLOOKUP($A974,'ByR-2'!$A$1:$H$1035,3,0)</f>
        <v>-2.598940514900627E-3</v>
      </c>
    </row>
    <row r="975" spans="1:13" s="25" customFormat="1" ht="12">
      <c r="A975" s="23">
        <v>41516</v>
      </c>
      <c r="B975" s="24">
        <f>VLOOKUP(A975,'Afin - 47'!$A$1:$H$695,3,0)</f>
        <v>-9.5249702193691524E-4</v>
      </c>
      <c r="C975" s="24">
        <f>VLOOKUP(A975,'Asesores vres-14'!$A$1:$H$1009,3,0)</f>
        <v>5.6470719330215325E-3</v>
      </c>
      <c r="D975" s="24">
        <f>VLOOKUP(A975,'Asesores Vres-57'!$A$1:$H$1500,3,0)</f>
        <v>4.2148962183721685E-3</v>
      </c>
      <c r="E975" s="24">
        <f>VLOOKUP(A975,'Asesores Vres-58'!$A$1:$H$1028,3,0)</f>
        <v>4.3667846770257378E-3</v>
      </c>
      <c r="F975" s="24">
        <f>VLOOKUP($A975,'Helm-81'!$A$1:$H$697,3,0)</f>
        <v>2.6258443656342668E-3</v>
      </c>
      <c r="G975" s="24">
        <f>VLOOKUP($A975,'Alianza-4'!$A$1:$H$1012,3,0)</f>
        <v>2.3926653096553964E-3</v>
      </c>
      <c r="H975" s="24">
        <f>VLOOKUP($A975,'Serfinco-27'!$A$1:$H$1229,3,0)</f>
        <v>5.8735722686785539E-3</v>
      </c>
      <c r="I975" s="24">
        <f>VLOOKUP($A975,'Correval-19677'!$A$1:$H$1070,3,0)</f>
        <v>-1.0014797041351458E-3</v>
      </c>
      <c r="J975" s="24">
        <f>VLOOKUP($A975,'Ultabursatil-392'!$A$1:$H$1545,3,0)</f>
        <v>1.8612005922006476E-3</v>
      </c>
      <c r="K975" s="24">
        <f>VLOOKUP($A975,'Corredores-5'!$A$1:$H$1257,3,0)</f>
        <v>4.2289913648582162E-3</v>
      </c>
      <c r="L975" s="27">
        <f>VLOOKUP(A975,'Bancolombia-592'!$A$1:$H$677,3,0)</f>
        <v>1.8769598127292E-3</v>
      </c>
      <c r="M975" s="24">
        <f>VLOOKUP($A975,'ByR-2'!$A$1:$H$1035,3,0)</f>
        <v>6.4174017996701492E-3</v>
      </c>
    </row>
    <row r="976" spans="1:13" s="25" customFormat="1" ht="12">
      <c r="A976" s="23">
        <v>41517</v>
      </c>
      <c r="B976" s="24">
        <f>VLOOKUP(A976,'Afin - 47'!$A$1:$H$695,3,0)</f>
        <v>-1.029471939908056E-4</v>
      </c>
      <c r="C976" s="24">
        <f>VLOOKUP(A976,'Asesores vres-14'!$A$1:$H$1009,3,0)</f>
        <v>-4.7531611031637135E-5</v>
      </c>
      <c r="D976" s="24">
        <f>VLOOKUP(A976,'Asesores Vres-57'!$A$1:$H$1500,3,0)</f>
        <v>-5.1600304614489104E-5</v>
      </c>
      <c r="E976" s="24">
        <f>VLOOKUP(A976,'Asesores Vres-58'!$A$1:$H$1028,3,0)</f>
        <v>-4.7531617332997705E-5</v>
      </c>
      <c r="F976" s="24">
        <f>VLOOKUP($A976,'Helm-81'!$A$1:$H$697,3,0)</f>
        <v>-9.6555412285677549E-5</v>
      </c>
      <c r="G976" s="24">
        <f>VLOOKUP($A976,'Alianza-4'!$A$1:$H$1012,3,0)</f>
        <v>-4.0267448415574779E-5</v>
      </c>
      <c r="H976" s="24">
        <f>VLOOKUP($A976,'Serfinco-27'!$A$1:$H$1229,3,0)</f>
        <v>-1.0426339092104654E-4</v>
      </c>
      <c r="I976" s="24">
        <f>VLOOKUP($A976,'Correval-19677'!$A$1:$H$1070,3,0)</f>
        <v>-9.2603407392355752E-5</v>
      </c>
      <c r="J976" s="24">
        <f>VLOOKUP($A976,'Ultabursatil-392'!$A$1:$H$1545,3,0)</f>
        <v>-9.7575933482398801E-5</v>
      </c>
      <c r="K976" s="24">
        <f>VLOOKUP($A976,'Corredores-5'!$A$1:$H$1257,3,0)</f>
        <v>-7.5532974403338826E-5</v>
      </c>
      <c r="L976" s="27">
        <f>VLOOKUP(A976,'Bancolombia-592'!$A$1:$H$677,3,0)</f>
        <v>-6.9743474553481512E-5</v>
      </c>
      <c r="M976" s="24">
        <f>VLOOKUP($A976,'ByR-2'!$A$1:$H$1035,3,0)</f>
        <v>-7.6410370465214002E-5</v>
      </c>
    </row>
    <row r="977" spans="1:13" s="25" customFormat="1" ht="12">
      <c r="A977" s="23">
        <v>41518</v>
      </c>
      <c r="B977" s="24">
        <f>VLOOKUP(A977,'Afin - 47'!$A$1:$H$695,3,0)</f>
        <v>-1.0547261933401933E-4</v>
      </c>
      <c r="C977" s="24">
        <f>VLOOKUP(A977,'Asesores vres-14'!$A$1:$H$1027,3,0)</f>
        <v>-4.7531625017885466E-5</v>
      </c>
      <c r="D977" s="24">
        <f>VLOOKUP(A977,'Asesores Vres-57'!$A$1:$H$1500,3,0)</f>
        <v>-5.1600311983722968E-5</v>
      </c>
      <c r="E977" s="24">
        <f>VLOOKUP(A977,'Asesores Vres-58'!$A$1:$H$1028,3,0)</f>
        <v>-4.7531658500772061E-5</v>
      </c>
      <c r="F977" s="24">
        <f>VLOOKUP($A977,'Helm-81'!$A$1:$H$697,3,0)</f>
        <v>-9.6554582038109384E-5</v>
      </c>
      <c r="G977" s="24">
        <f>VLOOKUP($A977,'Alianza-4'!$A$1:$H$1012,3,0)</f>
        <v>-4.0264260600479035E-5</v>
      </c>
      <c r="H977" s="24">
        <f>VLOOKUP($A977,'Serfinco-27'!$A$1:$H$1229,3,0)</f>
        <v>-1.0426217582686324E-4</v>
      </c>
      <c r="I977" s="24">
        <f>VLOOKUP($A977,'Correval-19677'!$A$1:$H$1070,3,0)</f>
        <v>-9.2600258279229859E-5</v>
      </c>
      <c r="J977" s="24">
        <f>VLOOKUP($A977,'Ultabursatil-392'!$A$1:$H$1545,3,0)</f>
        <v>-9.4459195989064887E-5</v>
      </c>
      <c r="K977" s="24">
        <f>VLOOKUP($A977,'Corredores-5'!$A$1:$H$1257,3,0)</f>
        <v>-7.4483342091090818E-5</v>
      </c>
      <c r="L977" s="27">
        <f>VLOOKUP(A977,'Bancolombia-592'!$A$1:$H$677,3,0)</f>
        <v>-7.0336966966096765E-5</v>
      </c>
      <c r="M977" s="24">
        <f>VLOOKUP($A977,'ByR-2'!$A$1:$H$1035,3,0)</f>
        <v>-7.6409400286959537E-5</v>
      </c>
    </row>
    <row r="978" spans="1:13" s="25" customFormat="1" ht="12">
      <c r="A978" s="23">
        <v>41519</v>
      </c>
      <c r="B978" s="24">
        <f>VLOOKUP(A978,'Afin - 47'!$A$1:$H$695,3,0)</f>
        <v>1.1750192512736577E-3</v>
      </c>
      <c r="C978" s="24">
        <f>VLOOKUP(A978,'Asesores vres-14'!$A$1:$H$1027,3,0)</f>
        <v>7.4100838234098432E-4</v>
      </c>
      <c r="D978" s="24">
        <f>VLOOKUP(A978,'Asesores Vres-57'!$A$1:$H$1500,3,0)</f>
        <v>1.6719904617961987E-3</v>
      </c>
      <c r="E978" s="24">
        <f>VLOOKUP(A978,'Asesores Vres-58'!$A$1:$H$1028,3,0)</f>
        <v>1.6920833863044273E-3</v>
      </c>
      <c r="F978" s="24">
        <f>VLOOKUP($A978,'Helm-81'!$A$1:$H$800,3,0)</f>
        <v>3.5490469999755365E-3</v>
      </c>
      <c r="G978" s="24">
        <f>VLOOKUP($A978,'Alianza-4'!$A$1:$H$1012,3,0)</f>
        <v>3.6992942823248685E-3</v>
      </c>
      <c r="H978" s="24">
        <f>VLOOKUP($A978,'Serfinco-27'!$A$1:$H$1229,3,0)</f>
        <v>2.1190605893700145E-4</v>
      </c>
      <c r="I978" s="24">
        <f>VLOOKUP($A978,'Correval-19677'!$A$1:$H$1070,3,0)</f>
        <v>1.9935087645740436E-3</v>
      </c>
      <c r="J978" s="24">
        <f>VLOOKUP($A978,'Ultabursatil-392'!$A$1:$H$1545,3,0)</f>
        <v>2.3839740544741527E-3</v>
      </c>
      <c r="K978" s="24">
        <f>VLOOKUP($A978,'Corredores-5'!$A$1:$H$1257,3,0)</f>
        <v>4.3977827271296586E-4</v>
      </c>
      <c r="L978" s="27">
        <f>VLOOKUP(A978,'Bancolombia-592'!$A$1:$H$677,3,0)</f>
        <v>2.1063045137959748E-3</v>
      </c>
      <c r="M978" s="24">
        <f>VLOOKUP($A978,'ByR-2'!$A$1:$H$1035,3,0)</f>
        <v>8.3854427566874205E-4</v>
      </c>
    </row>
    <row r="979" spans="1:13" s="25" customFormat="1" ht="12">
      <c r="A979" s="23">
        <v>41520</v>
      </c>
      <c r="B979" s="24">
        <f>VLOOKUP(A979,'Afin - 47'!$A$1:$H$695,3,0)</f>
        <v>-1.8528925042467002E-3</v>
      </c>
      <c r="C979" s="24">
        <f>VLOOKUP(A979,'Asesores vres-14'!$A$1:$H$1027,3,0)</f>
        <v>-9.1305258563716954E-4</v>
      </c>
      <c r="D979" s="24">
        <f>VLOOKUP(A979,'Asesores Vres-57'!$A$1:$H$1500,3,0)</f>
        <v>-6.1654810764048335E-5</v>
      </c>
      <c r="E979" s="24">
        <f>VLOOKUP(A979,'Asesores Vres-58'!$A$1:$H$1028,3,0)</f>
        <v>1.8613725407203223E-3</v>
      </c>
      <c r="F979" s="24">
        <f>VLOOKUP($A979,'Helm-81'!$A$1:$H$800,3,0)</f>
        <v>6.3832113190287068E-3</v>
      </c>
      <c r="G979" s="24">
        <f>VLOOKUP($A979,'Alianza-4'!$A$1:$H$1050,3,0)</f>
        <v>1.9289872060196125E-3</v>
      </c>
      <c r="H979" s="24">
        <f>VLOOKUP($A979,'Serfinco-27'!$A$1:$H$1229,3,0)</f>
        <v>4.4098949777265535E-3</v>
      </c>
      <c r="I979" s="24">
        <f>VLOOKUP($A979,'Correval-19677'!$A$1:$H$1070,3,0)</f>
        <v>-1.79418832052206E-3</v>
      </c>
      <c r="J979" s="24">
        <f>VLOOKUP($A979,'Ultabursatil-392'!$A$1:$H$1545,3,0)</f>
        <v>3.5036409234227078E-3</v>
      </c>
      <c r="K979" s="24">
        <f>VLOOKUP($A979,'Corredores-5'!$A$1:$H$1257,3,0)</f>
        <v>3.512935138056564E-3</v>
      </c>
      <c r="L979" s="27">
        <f>VLOOKUP(A979,'Bancolombia-592'!$A$1:$H$677,3,0)</f>
        <v>4.9888708502855367E-3</v>
      </c>
      <c r="M979" s="24">
        <f>VLOOKUP($A979,'ByR-2'!$A$1:$H$1035,3,0)</f>
        <v>3.0778831721908293E-3</v>
      </c>
    </row>
    <row r="980" spans="1:13" s="25" customFormat="1" ht="12">
      <c r="A980" s="23">
        <v>41521</v>
      </c>
      <c r="B980" s="24">
        <f>VLOOKUP(A980,'Afin - 47'!$A$1:$H$695,3,0)</f>
        <v>4.5498679389466079E-3</v>
      </c>
      <c r="C980" s="24">
        <f>VLOOKUP(A980,'Asesores vres-14'!$A$1:$H$1027,3,0)</f>
        <v>4.8667431462600576E-3</v>
      </c>
      <c r="D980" s="24">
        <f>VLOOKUP(A980,'Asesores Vres-57'!$A$1:$H$1500,3,0)</f>
        <v>5.1535744102916758E-3</v>
      </c>
      <c r="E980" s="24">
        <f>VLOOKUP(A980,'Asesores Vres-58'!$A$1:$H$1028,3,0)</f>
        <v>5.0957378038625437E-3</v>
      </c>
      <c r="F980" s="24">
        <f>VLOOKUP($A980,'Helm-81'!$A$1:$H$800,3,0)</f>
        <v>3.9591120579536123E-3</v>
      </c>
      <c r="G980" s="24">
        <f>VLOOKUP($A980,'Alianza-4'!$A$1:$H$1050,3,0)</f>
        <v>5.3652175831641769E-3</v>
      </c>
      <c r="H980" s="24">
        <f>VLOOKUP($A980,'Serfinco-27'!$A$1:$H$1229,3,0)</f>
        <v>3.4992702005683103E-3</v>
      </c>
      <c r="I980" s="24">
        <f>VLOOKUP($A980,'Correval-19677'!$A$1:$H$1070,3,0)</f>
        <v>2.4141961979824373E-3</v>
      </c>
      <c r="J980" s="24">
        <f>VLOOKUP($A980,'Ultabursatil-392'!$A$1:$H$1545,3,0)</f>
        <v>4.4696359224336377E-3</v>
      </c>
      <c r="K980" s="24">
        <f>VLOOKUP($A980,'Corredores-5'!$A$1:$H$1257,3,0)</f>
        <v>4.8036986874707647E-3</v>
      </c>
      <c r="L980" s="27">
        <f>VLOOKUP(A980,'Bancolombia-592'!$A$1:$H$677,3,0)</f>
        <v>4.3540119633294627E-3</v>
      </c>
      <c r="M980" s="24">
        <f>VLOOKUP($A980,'ByR-2'!$A$1:$H$1035,3,0)</f>
        <v>4.3864200775137213E-4</v>
      </c>
    </row>
    <row r="981" spans="1:13" s="25" customFormat="1" ht="12">
      <c r="A981" s="23">
        <v>41522</v>
      </c>
      <c r="B981" s="24">
        <f>VLOOKUP(A981,'Afin - 47'!$A$1:$H$695,3,0)</f>
        <v>2.9761390897498079E-3</v>
      </c>
      <c r="C981" s="24">
        <f>VLOOKUP(A981,'Asesores vres-14'!$A$1:$H$1027,3,0)</f>
        <v>1.3067291696804864E-4</v>
      </c>
      <c r="D981" s="24">
        <f>VLOOKUP(A981,'Asesores Vres-57'!$A$1:$H$1500,3,0)</f>
        <v>5.850822073935843E-4</v>
      </c>
      <c r="E981" s="24">
        <f>VLOOKUP(A981,'Asesores Vres-58'!$A$1:$H$1028,3,0)</f>
        <v>-7.7786619535318938E-5</v>
      </c>
      <c r="F981" s="24">
        <f>VLOOKUP($A981,'Helm-81'!$A$1:$H$800,3,0)</f>
        <v>-2.2780547760343633E-3</v>
      </c>
      <c r="G981" s="24">
        <f>VLOOKUP($A981,'Alianza-4'!$A$1:$H$1050,3,0)</f>
        <v>-6.6899503524594107E-4</v>
      </c>
      <c r="H981" s="24">
        <f>VLOOKUP($A981,'Serfinco-27'!$A$1:$H$1229,3,0)</f>
        <v>2.5909976403421897E-4</v>
      </c>
      <c r="I981" s="24">
        <f>VLOOKUP($A981,'Correval-19677'!$A$1:$H$1070,3,0)</f>
        <v>2.0994480680667231E-3</v>
      </c>
      <c r="J981" s="24">
        <f>VLOOKUP($A981,'Ultabursatil-392'!$A$1:$H$1545,3,0)</f>
        <v>1.8505250555713612E-4</v>
      </c>
      <c r="K981" s="24">
        <f>VLOOKUP($A981,'Corredores-5'!$A$1:$H$1257,3,0)</f>
        <v>1.2753380891269693E-3</v>
      </c>
      <c r="L981" s="27">
        <f>VLOOKUP(A981,'Bancolombia-592'!$A$1:$H$677,3,0)</f>
        <v>9.4551318459334922E-4</v>
      </c>
      <c r="M981" s="24">
        <f>VLOOKUP($A981,'ByR-2'!$A$1:$H$1035,3,0)</f>
        <v>-1.3581555238969313E-3</v>
      </c>
    </row>
    <row r="982" spans="1:13" s="25" customFormat="1" ht="12">
      <c r="A982" s="23">
        <v>41523</v>
      </c>
      <c r="B982" s="24">
        <f>VLOOKUP(A982,'Afin - 47'!$A$1:$H$695,3,0)</f>
        <v>-1.5822040928587877E-3</v>
      </c>
      <c r="C982" s="24">
        <f>VLOOKUP(A982,'Asesores vres-14'!$A$1:$H$1027,3,0)</f>
        <v>-2.9760396037300805E-3</v>
      </c>
      <c r="D982" s="24">
        <f>VLOOKUP(A982,'Asesores Vres-57'!$A$1:$H$1500,3,0)</f>
        <v>-3.8436775202652157E-3</v>
      </c>
      <c r="E982" s="24">
        <f>VLOOKUP(A982,'Asesores Vres-58'!$A$1:$H$1028,3,0)</f>
        <v>-5.8979792799232732E-3</v>
      </c>
      <c r="F982" s="24">
        <f>VLOOKUP($A982,'Helm-81'!$A$1:$H$800,3,0)</f>
        <v>-2.9696258861096653E-3</v>
      </c>
      <c r="G982" s="24">
        <f>VLOOKUP($A982,'Alianza-4'!$A$1:$H$1050,3,0)</f>
        <v>-5.7624854074788982E-3</v>
      </c>
      <c r="H982" s="24">
        <f>VLOOKUP($A982,'Serfinco-27'!$A$1:$H$1229,3,0)</f>
        <v>-3.2866058712337225E-3</v>
      </c>
      <c r="I982" s="24">
        <f>VLOOKUP($A982,'Correval-19677'!$A$1:$H$1070,3,0)</f>
        <v>-3.045746420407973E-3</v>
      </c>
      <c r="J982" s="24">
        <f>VLOOKUP($A982,'Ultabursatil-392'!$A$1:$H$1545,3,0)</f>
        <v>-2.2806357760305636E-3</v>
      </c>
      <c r="K982" s="24">
        <f>VLOOKUP($A982,'Corredores-5'!$A$1:$H$1257,3,0)</f>
        <v>-6.2970772187566776E-3</v>
      </c>
      <c r="L982" s="27">
        <f>VLOOKUP(A982,'Bancolombia-592'!$A$1:$H$677,3,0)</f>
        <v>-2.8335664108793471E-3</v>
      </c>
      <c r="M982" s="24">
        <f>VLOOKUP($A982,'ByR-2'!$A$1:$H$1035,3,0)</f>
        <v>-5.2448782900034853E-4</v>
      </c>
    </row>
    <row r="983" spans="1:13" s="25" customFormat="1" ht="12">
      <c r="A983" s="23">
        <v>41524</v>
      </c>
      <c r="B983" s="24">
        <f>VLOOKUP(A983,'Afin - 47'!$A$1:$H$695,3,0)</f>
        <v>-1.057021519349732E-4</v>
      </c>
      <c r="C983" s="24">
        <f>VLOOKUP(A983,'Asesores vres-14'!$A$1:$H$1027,3,0)</f>
        <v>-4.8209249841159743E-5</v>
      </c>
      <c r="D983" s="24">
        <f>VLOOKUP(A983,'Asesores Vres-57'!$A$1:$H$1500,3,0)</f>
        <v>0</v>
      </c>
      <c r="E983" s="24">
        <f>VLOOKUP(A983,'Asesores Vres-58'!$A$1:$H$1028,3,0)</f>
        <v>-4.9714359393319113E-5</v>
      </c>
      <c r="F983" s="24">
        <f>VLOOKUP($A983,'Helm-81'!$A$1:$H$800,3,0)</f>
        <v>-9.7086325195653607E-5</v>
      </c>
      <c r="G983" s="24">
        <f>VLOOKUP($A983,'Alianza-4'!$A$1:$H$1050,3,0)</f>
        <v>-5.1879053615504671E-5</v>
      </c>
      <c r="H983" s="24">
        <f>VLOOKUP($A983,'Serfinco-27'!$A$1:$H$1229,3,0)</f>
        <v>-1.0247477880692579E-4</v>
      </c>
      <c r="I983" s="24">
        <f>VLOOKUP($A983,'Correval-19677'!$A$1:$H$1070,3,0)</f>
        <v>-9.4029093103655852E-5</v>
      </c>
      <c r="J983" s="24">
        <f>VLOOKUP($A983,'Ultabursatil-392'!$A$1:$H$1545,3,0)</f>
        <v>-9.1041141861070631E-5</v>
      </c>
      <c r="K983" s="24">
        <f>VLOOKUP($A983,'Corredores-5'!$A$1:$H$1257,3,0)</f>
        <v>-7.5727789205550089E-5</v>
      </c>
      <c r="L983" s="27">
        <f>VLOOKUP(A983,'Bancolombia-592'!$A$1:$H$677,3,0)</f>
        <v>-6.6630378131284033E-5</v>
      </c>
      <c r="M983" s="24">
        <f>VLOOKUP($A983,'ByR-2'!$A$1:$H$1035,3,0)</f>
        <v>-7.5001718786597295E-5</v>
      </c>
    </row>
    <row r="984" spans="1:13" s="25" customFormat="1" ht="12">
      <c r="A984" s="23">
        <v>41525</v>
      </c>
      <c r="B984" s="24">
        <f>VLOOKUP(A984,'Afin - 47'!$A$1:$H$695,3,0)</f>
        <v>-1.0569927435953052E-4</v>
      </c>
      <c r="C984" s="24">
        <f>VLOOKUP(A984,'Asesores vres-14'!$A$1:$H$1027,3,0)</f>
        <v>-4.8209252552978549E-5</v>
      </c>
      <c r="D984" s="24">
        <f>VLOOKUP(A984,'Asesores Vres-57'!$A$1:$H$1500,3,0)</f>
        <v>0</v>
      </c>
      <c r="E984" s="24">
        <f>VLOOKUP(A984,'Asesores Vres-58'!$A$1:$H$1028,3,0)</f>
        <v>-4.9714426075606707E-5</v>
      </c>
      <c r="F984" s="24">
        <f>VLOOKUP($A984,'Helm-81'!$A$1:$H$800,3,0)</f>
        <v>-9.7085682794045475E-5</v>
      </c>
      <c r="G984" s="24">
        <f>VLOOKUP($A984,'Alianza-4'!$A$1:$H$1050,3,0)</f>
        <v>-5.1875061816022835E-5</v>
      </c>
      <c r="H984" s="24">
        <f>VLOOKUP($A984,'Serfinco-27'!$A$1:$H$1229,3,0)</f>
        <v>-1.0247384508137285E-4</v>
      </c>
      <c r="I984" s="24">
        <f>VLOOKUP($A984,'Correval-19677'!$A$1:$H$1070,3,0)</f>
        <v>-9.4026227298236206E-5</v>
      </c>
      <c r="J984" s="24">
        <f>VLOOKUP($A984,'Ultabursatil-392'!$A$1:$H$1545,3,0)</f>
        <v>-9.1040559868153475E-5</v>
      </c>
      <c r="K984" s="24">
        <f>VLOOKUP($A984,'Corredores-5'!$A$1:$H$1257,3,0)</f>
        <v>-7.5832955341920944E-5</v>
      </c>
      <c r="L984" s="27">
        <f>VLOOKUP(A984,'Bancolombia-592'!$A$1:$H$677,3,0)</f>
        <v>-6.8679861747023211E-5</v>
      </c>
      <c r="M984" s="24">
        <f>VLOOKUP($A984,'ByR-2'!$A$1:$H$1035,3,0)</f>
        <v>-7.5000808367499614E-5</v>
      </c>
    </row>
    <row r="985" spans="1:13" s="25" customFormat="1" ht="12">
      <c r="A985" s="23">
        <v>41526</v>
      </c>
      <c r="B985" s="24">
        <f>VLOOKUP(A985,'Afin - 47'!$A$1:$H$695,3,0)</f>
        <v>5.7289741737767607E-3</v>
      </c>
      <c r="C985" s="24">
        <f>VLOOKUP(A985,'Asesores vres-14'!$A$1:$H$1027,3,0)</f>
        <v>9.0258622322301092E-3</v>
      </c>
      <c r="D985" s="24">
        <f>VLOOKUP(A985,'Asesores Vres-57'!$A$1:$H$1500,3,0)</f>
        <v>9.1093636827991008E-3</v>
      </c>
      <c r="E985" s="24">
        <f>VLOOKUP(A985,'Asesores Vres-58'!$A$1:$H$1028,3,0)</f>
        <v>9.2310951381688478E-3</v>
      </c>
      <c r="F985" s="24">
        <f>VLOOKUP($A985,'Helm-81'!$A$1:$H$800,3,0)</f>
        <v>7.4807352082316781E-3</v>
      </c>
      <c r="G985" s="24">
        <f>VLOOKUP($A985,'Alianza-4'!$A$1:$H$1050,3,0)</f>
        <v>9.345299746753943E-3</v>
      </c>
      <c r="H985" s="24">
        <f>VLOOKUP($A985,'Serfinco-27'!$A$1:$H$1229,3,0)</f>
        <v>7.4813448602923703E-3</v>
      </c>
      <c r="I985" s="24">
        <f>VLOOKUP($A985,'Correval-19677'!$A$1:$H$1070,3,0)</f>
        <v>7.7088847178396914E-3</v>
      </c>
      <c r="J985" s="24">
        <f>VLOOKUP($A985,'Ultabursatil-392'!$A$1:$H$1545,3,0)</f>
        <v>5.0116363761847776E-3</v>
      </c>
      <c r="K985" s="24">
        <f>VLOOKUP($A985,'Corredores-5'!$A$1:$H$1257,3,0)</f>
        <v>9.8172481141341125E-3</v>
      </c>
      <c r="L985" s="27">
        <f>VLOOKUP(A985,'Bancolombia-592'!$A$1:$H$677,3,0)</f>
        <v>5.1120796460676493E-3</v>
      </c>
      <c r="M985" s="24">
        <f>VLOOKUP($A985,'ByR-2'!$A$1:$H$1035,3,0)</f>
        <v>6.0535355093395173E-3</v>
      </c>
    </row>
    <row r="986" spans="1:13" s="25" customFormat="1" ht="12">
      <c r="A986" s="23">
        <v>41527</v>
      </c>
      <c r="B986" s="24">
        <f>VLOOKUP(A986,'Afin - 47'!$A$1:$H$695,3,0)</f>
        <v>7.2618353540453411E-3</v>
      </c>
      <c r="C986" s="24">
        <f>VLOOKUP(A986,'Asesores vres-14'!$A$1:$H$1027,3,0)</f>
        <v>9.180105348682327E-3</v>
      </c>
      <c r="D986" s="24">
        <f>VLOOKUP(A986,'Asesores Vres-57'!$A$1:$H$1500,3,0)</f>
        <v>9.2907891413837145E-3</v>
      </c>
      <c r="E986" s="24">
        <f>VLOOKUP(A986,'Asesores Vres-58'!$A$1:$H$1028,3,0)</f>
        <v>7.4296086853104966E-3</v>
      </c>
      <c r="F986" s="24">
        <f>VLOOKUP($A986,'Helm-81'!$A$1:$H$800,3,0)</f>
        <v>1.2153265148345836E-2</v>
      </c>
      <c r="G986" s="24">
        <f>VLOOKUP($A986,'Alianza-4'!$A$1:$H$1050,3,0)</f>
        <v>6.8105088140352254E-3</v>
      </c>
      <c r="H986" s="24">
        <f>VLOOKUP($A986,'Serfinco-27'!$A$1:$H$1229,3,0)</f>
        <v>8.9840903555723859E-3</v>
      </c>
      <c r="I986" s="24">
        <f>VLOOKUP($A986,'Correval-19677'!$A$1:$H$1070,3,0)</f>
        <v>7.1294178995001097E-3</v>
      </c>
      <c r="J986" s="24">
        <f>VLOOKUP($A986,'Ultabursatil-392'!$A$1:$H$1545,3,0)</f>
        <v>6.4795223024928352E-3</v>
      </c>
      <c r="K986" s="24">
        <f>VLOOKUP($A986,'Corredores-5'!$A$1:$H$1257,3,0)</f>
        <v>7.4938005306761481E-3</v>
      </c>
      <c r="L986" s="27">
        <f>VLOOKUP(A986,'Bancolombia-592'!$A$1:$H$677,3,0)</f>
        <v>6.0608123256001194E-3</v>
      </c>
      <c r="M986" s="24">
        <f>VLOOKUP($A986,'ByR-2'!$A$1:$H$1035,3,0)</f>
        <v>6.0508480593982677E-3</v>
      </c>
    </row>
    <row r="987" spans="1:13" s="25" customFormat="1" ht="12">
      <c r="A987" s="23">
        <v>41528</v>
      </c>
      <c r="B987" s="24">
        <f>VLOOKUP(A987,'Afin - 47'!$A$1:$H$695,3,0)</f>
        <v>2.037997050491703E-3</v>
      </c>
      <c r="C987" s="24">
        <f>VLOOKUP(A987,'Asesores vres-14'!$A$1:$H$1027,3,0)</f>
        <v>2.4434954462941609E-3</v>
      </c>
      <c r="D987" s="24">
        <f>VLOOKUP(A987,'Asesores Vres-57'!$A$1:$H$1500,3,0)</f>
        <v>2.502795202475077E-3</v>
      </c>
      <c r="E987" s="24">
        <f>VLOOKUP(A987,'Asesores Vres-58'!$A$1:$H$1028,3,0)</f>
        <v>2.2068832027098873E-3</v>
      </c>
      <c r="F987" s="24">
        <f>VLOOKUP($A987,'Helm-81'!$A$1:$H$800,3,0)</f>
        <v>2.034291952305933E-3</v>
      </c>
      <c r="G987" s="24">
        <f>VLOOKUP($A987,'Alianza-4'!$A$1:$H$1050,3,0)</f>
        <v>9.0705551160177769E-4</v>
      </c>
      <c r="H987" s="24">
        <f>VLOOKUP($A987,'Serfinco-27'!$A$1:$H$1229,3,0)</f>
        <v>2.4394531605835454E-3</v>
      </c>
      <c r="I987" s="24">
        <f>VLOOKUP($A987,'Correval-19677'!$A$1:$H$1070,3,0)</f>
        <v>1.3042900971095646E-3</v>
      </c>
      <c r="J987" s="24">
        <f>VLOOKUP($A987,'Ultabursatil-392'!$A$1:$H$1545,3,0)</f>
        <v>2.9222807299553828E-3</v>
      </c>
      <c r="K987" s="24">
        <f>VLOOKUP($A987,'Corredores-5'!$A$1:$H$1257,3,0)</f>
        <v>2.6396795327426172E-3</v>
      </c>
      <c r="L987" s="27">
        <f>VLOOKUP(A987,'Bancolombia-592'!$A$1:$H$677,3,0)</f>
        <v>3.7518374081529165E-3</v>
      </c>
      <c r="M987" s="24">
        <f>VLOOKUP($A987,'ByR-2'!$A$1:$H$1035,3,0)</f>
        <v>4.1745254813332633E-3</v>
      </c>
    </row>
    <row r="988" spans="1:13" s="25" customFormat="1" ht="12">
      <c r="A988" s="23">
        <v>41529</v>
      </c>
      <c r="B988" s="24">
        <f>VLOOKUP(A988,'Afin - 47'!$A$1:$H$695,3,0)</f>
        <v>-3.4034838818423193E-3</v>
      </c>
      <c r="C988" s="24">
        <f>VLOOKUP(A988,'Asesores vres-14'!$A$1:$H$1027,3,0)</f>
        <v>-2.4344914136763662E-3</v>
      </c>
      <c r="D988" s="24">
        <f>VLOOKUP(A988,'Asesores Vres-57'!$A$1:$H$1500,3,0)</f>
        <v>-2.2086163730423176E-3</v>
      </c>
      <c r="E988" s="24">
        <f>VLOOKUP(A988,'Asesores Vres-58'!$A$1:$H$1028,3,0)</f>
        <v>-1.2127997806477061E-3</v>
      </c>
      <c r="F988" s="24">
        <f>VLOOKUP($A988,'Helm-81'!$A$1:$H$800,3,0)</f>
        <v>-9.5586438785381651E-4</v>
      </c>
      <c r="G988" s="24">
        <f>VLOOKUP($A988,'Alianza-4'!$A$1:$H$1050,3,0)</f>
        <v>-8.0020678692212146E-4</v>
      </c>
      <c r="H988" s="24">
        <f>VLOOKUP($A988,'Serfinco-27'!$A$1:$H$1229,3,0)</f>
        <v>-1.8075024836012254E-3</v>
      </c>
      <c r="I988" s="24">
        <f>VLOOKUP($A988,'Correval-19677'!$A$1:$H$1070,3,0)</f>
        <v>-5.333815025218484E-3</v>
      </c>
      <c r="J988" s="24">
        <f>VLOOKUP($A988,'Ultabursatil-392'!$A$1:$H$1545,3,0)</f>
        <v>-1.4150349564387998E-3</v>
      </c>
      <c r="K988" s="24">
        <f>VLOOKUP($A988,'Corredores-5'!$A$1:$H$1257,3,0)</f>
        <v>-1.3321463929193253E-3</v>
      </c>
      <c r="L988" s="27">
        <f>VLOOKUP(A988,'Bancolombia-592'!$A$1:$H$677,3,0)</f>
        <v>4.2099112108959809E-5</v>
      </c>
      <c r="M988" s="24">
        <f>VLOOKUP($A988,'ByR-2'!$A$1:$H$1035,3,0)</f>
        <v>-2.154336626399017E-3</v>
      </c>
    </row>
    <row r="989" spans="1:13" s="25" customFormat="1" ht="12">
      <c r="A989" s="23">
        <v>41530</v>
      </c>
      <c r="B989" s="24">
        <f>VLOOKUP(A989,'Afin - 47'!$A$1:$H$695,3,0)</f>
        <v>-8.2228714242469497E-4</v>
      </c>
      <c r="C989" s="24">
        <f>VLOOKUP(A989,'Asesores vres-14'!$A$1:$H$1027,3,0)</f>
        <v>-1.3228039141220216E-3</v>
      </c>
      <c r="D989" s="24">
        <f>VLOOKUP(A989,'Asesores Vres-57'!$A$1:$H$1500,3,0)</f>
        <v>-2.4150334577508919E-3</v>
      </c>
      <c r="E989" s="24">
        <f>VLOOKUP(A989,'Asesores Vres-58'!$A$1:$H$1028,3,0)</f>
        <v>-3.7812502172217414E-3</v>
      </c>
      <c r="F989" s="24">
        <f>VLOOKUP($A989,'Helm-81'!$A$1:$H$800,3,0)</f>
        <v>-1.3843816351757009E-3</v>
      </c>
      <c r="G989" s="24">
        <f>VLOOKUP($A989,'Alianza-4'!$A$1:$H$1050,3,0)</f>
        <v>-1.5266160412771776E-3</v>
      </c>
      <c r="H989" s="24">
        <f>VLOOKUP($A989,'Serfinco-27'!$A$1:$H$1229,3,0)</f>
        <v>-3.088222462800242E-3</v>
      </c>
      <c r="I989" s="24">
        <f>VLOOKUP($A989,'Correval-19677'!$A$1:$H$1070,3,0)</f>
        <v>-9.4137797689668819E-4</v>
      </c>
      <c r="J989" s="24">
        <f>VLOOKUP($A989,'Ultabursatil-392'!$A$1:$H$1545,3,0)</f>
        <v>-2.8590721549793859E-3</v>
      </c>
      <c r="K989" s="24">
        <f>VLOOKUP($A989,'Corredores-5'!$A$1:$H$1257,3,0)</f>
        <v>-4.2924155845797934E-3</v>
      </c>
      <c r="L989" s="27">
        <f>VLOOKUP(A989,'Bancolombia-592'!$A$1:$H$677,3,0)</f>
        <v>-3.1526570427724346E-3</v>
      </c>
      <c r="M989" s="24">
        <f>VLOOKUP($A989,'ByR-2'!$A$1:$H$1035,3,0)</f>
        <v>-5.6246668817145034E-4</v>
      </c>
    </row>
    <row r="990" spans="1:13" s="25" customFormat="1" ht="12">
      <c r="A990" s="23">
        <v>41531</v>
      </c>
      <c r="B990" s="24">
        <f>VLOOKUP(A990,'Afin - 47'!$A$1:$H$695,3,0)</f>
        <v>-1.057903464898825E-4</v>
      </c>
      <c r="C990" s="24">
        <f>VLOOKUP(A990,'Asesores vres-14'!$A$1:$H$1027,3,0)</f>
        <v>-4.8276558804218952E-5</v>
      </c>
      <c r="D990" s="24">
        <f>VLOOKUP(A990,'Asesores Vres-57'!$A$1:$H$1500,3,0)</f>
        <v>-5.490615170204444E-5</v>
      </c>
      <c r="E990" s="24">
        <f>VLOOKUP(A990,'Asesores Vres-58'!$A$1:$H$1028,3,0)</f>
        <v>-4.968466617975749E-5</v>
      </c>
      <c r="F990" s="24">
        <f>VLOOKUP($A990,'Helm-81'!$A$1:$H$800,3,0)</f>
        <v>-9.6556592068736827E-5</v>
      </c>
      <c r="G990" s="24">
        <f>VLOOKUP($A990,'Alianza-4'!$A$1:$H$1050,3,0)</f>
        <v>-6.7397775774108193E-5</v>
      </c>
      <c r="H990" s="24">
        <f>VLOOKUP($A990,'Serfinco-27'!$A$1:$H$1229,3,0)</f>
        <v>-1.0188162621291286E-4</v>
      </c>
      <c r="I990" s="24">
        <f>VLOOKUP($A990,'Correval-19677'!$A$1:$H$1070,3,0)</f>
        <v>-9.8950431794292412E-5</v>
      </c>
      <c r="J990" s="24">
        <f>VLOOKUP($A990,'Ultabursatil-392'!$A$1:$H$1545,3,0)</f>
        <v>-8.8763383565803702E-5</v>
      </c>
      <c r="K990" s="24">
        <f>VLOOKUP($A990,'Corredores-5'!$A$1:$H$1257,3,0)</f>
        <v>-3.7839480631505686E-3</v>
      </c>
      <c r="L990" s="27">
        <f>VLOOKUP(A990,'Bancolombia-592'!$A$1:$H$677,3,0)</f>
        <v>-6.5947173196313991E-5</v>
      </c>
      <c r="M990" s="24">
        <f>VLOOKUP($A990,'ByR-2'!$A$1:$H$1035,3,0)</f>
        <v>-7.6989002347867903E-5</v>
      </c>
    </row>
    <row r="991" spans="1:13" s="25" customFormat="1" ht="12">
      <c r="A991" s="23">
        <v>41532</v>
      </c>
      <c r="B991" s="24">
        <f>VLOOKUP(A991,'Afin - 47'!$A$1:$H$695,3,0)</f>
        <v>-1.0578685156262606E-4</v>
      </c>
      <c r="C991" s="24">
        <f>VLOOKUP(A991,'Asesores vres-14'!$A$1:$H$1027,3,0)</f>
        <v>-4.8276606473468318E-5</v>
      </c>
      <c r="D991" s="24">
        <f>VLOOKUP(A991,'Asesores Vres-57'!$A$1:$H$1500,3,0)</f>
        <v>-5.4906116250530143E-5</v>
      </c>
      <c r="E991" s="24">
        <f>VLOOKUP(A991,'Asesores Vres-58'!$A$1:$H$1028,3,0)</f>
        <v>-4.9684762619354013E-5</v>
      </c>
      <c r="F991" s="24">
        <f>VLOOKUP($A991,'Helm-81'!$A$1:$H$800,3,0)</f>
        <v>-9.6556036874211043E-5</v>
      </c>
      <c r="G991" s="24">
        <f>VLOOKUP($A991,'Alianza-4'!$A$1:$H$1050,3,0)</f>
        <v>-6.7395731693751148E-5</v>
      </c>
      <c r="H991" s="24">
        <f>VLOOKUP($A991,'Serfinco-27'!$A$1:$H$1229,3,0)</f>
        <v>-1.0201535623125423E-4</v>
      </c>
      <c r="I991" s="24">
        <f>VLOOKUP($A991,'Correval-19677'!$A$1:$H$1070,3,0)</f>
        <v>-9.8948000928622741E-5</v>
      </c>
      <c r="J991" s="24">
        <f>VLOOKUP($A991,'Ultabursatil-392'!$A$1:$H$1545,3,0)</f>
        <v>-8.8762817339917185E-5</v>
      </c>
      <c r="K991" s="24">
        <f>VLOOKUP($A991,'Corredores-5'!$A$1:$H$1257,3,0)</f>
        <v>-7.6377393704213644E-5</v>
      </c>
      <c r="L991" s="27">
        <f>VLOOKUP(A991,'Bancolombia-592'!$A$1:$H$677,3,0)</f>
        <v>-7.3346079429984412E-5</v>
      </c>
      <c r="M991" s="24">
        <f>VLOOKUP($A991,'ByR-2'!$A$1:$H$1035,3,0)</f>
        <v>-7.6988277640521415E-5</v>
      </c>
    </row>
    <row r="992" spans="1:13" s="25" customFormat="1" ht="12">
      <c r="A992" s="23">
        <v>41533</v>
      </c>
      <c r="B992" s="24">
        <f>VLOOKUP(A992,'Afin - 47'!$A$1:$H$695,3,0)</f>
        <v>-2.8039952627978795E-3</v>
      </c>
      <c r="C992" s="24">
        <f>VLOOKUP(A992,'Asesores vres-14'!$A$1:$H$1027,3,0)</f>
        <v>-2.0896629886740887E-3</v>
      </c>
      <c r="D992" s="24">
        <f>VLOOKUP(A992,'Asesores Vres-57'!$A$1:$H$1500,3,0)</f>
        <v>-2.165782123679752E-3</v>
      </c>
      <c r="E992" s="24">
        <f>VLOOKUP(A992,'Asesores Vres-58'!$A$1:$H$1028,3,0)</f>
        <v>-1.4126491023253695E-3</v>
      </c>
      <c r="F992" s="24">
        <f>VLOOKUP($A992,'Helm-81'!$A$1:$H$800,3,0)</f>
        <v>-2.6282407554834258E-3</v>
      </c>
      <c r="G992" s="24">
        <f>VLOOKUP($A992,'Alianza-4'!$A$1:$H$1050,3,0)</f>
        <v>-2.6262310098291424E-3</v>
      </c>
      <c r="H992" s="24">
        <f>VLOOKUP($A992,'Serfinco-27'!$A$1:$H$1229,3,0)</f>
        <v>-1.4398221155227291E-3</v>
      </c>
      <c r="I992" s="24">
        <f>VLOOKUP($A992,'Correval-19677'!$A$1:$H$1070,3,0)</f>
        <v>-1.0700203323561123E-3</v>
      </c>
      <c r="J992" s="24">
        <f>VLOOKUP($A992,'Ultabursatil-392'!$A$1:$H$1545,3,0)</f>
        <v>-1.3517470989298384E-3</v>
      </c>
      <c r="K992" s="24">
        <f>VLOOKUP($A992,'Corredores-5'!$A$1:$H$1257,3,0)</f>
        <v>-9.3694354681941037E-4</v>
      </c>
      <c r="L992" s="27">
        <f>VLOOKUP(A992,'Bancolombia-592'!$A$1:$H$677,3,0)</f>
        <v>-7.1847603831946331E-6</v>
      </c>
      <c r="M992" s="24">
        <f>VLOOKUP($A992,'ByR-2'!$A$1:$H$1035,3,0)</f>
        <v>-2.6179889079266717E-3</v>
      </c>
    </row>
    <row r="993" spans="1:13" s="25" customFormat="1" ht="12">
      <c r="A993" s="23">
        <v>41534</v>
      </c>
      <c r="B993" s="24">
        <f>VLOOKUP(A993,'Afin - 47'!$A$1:$H$695,3,0)</f>
        <v>3.3776029686230376E-3</v>
      </c>
      <c r="C993" s="24">
        <f>VLOOKUP(A993,'Asesores vres-14'!$A$1:$H$1027,3,0)</f>
        <v>5.0452854277998702E-3</v>
      </c>
      <c r="D993" s="24">
        <f>VLOOKUP(A993,'Asesores Vres-57'!$A$1:$H$1500,3,0)</f>
        <v>2.2805425947290694E-3</v>
      </c>
      <c r="E993" s="24">
        <f>VLOOKUP(A993,'Asesores Vres-58'!$A$1:$H$1028,3,0)</f>
        <v>4.5703210356792612E-3</v>
      </c>
      <c r="F993" s="24">
        <f>VLOOKUP($A993,'Helm-81'!$A$1:$H$800,3,0)</f>
        <v>3.7679738352878077E-3</v>
      </c>
      <c r="G993" s="24">
        <f>VLOOKUP($A993,'Alianza-4'!$A$1:$H$1050,3,0)</f>
        <v>6.2673883580483666E-3</v>
      </c>
      <c r="H993" s="24">
        <f>VLOOKUP($A993,'Serfinco-27'!$A$1:$H$1229,3,0)</f>
        <v>3.8839144657549615E-3</v>
      </c>
      <c r="I993" s="24">
        <f>VLOOKUP($A993,'Correval-19677'!$A$1:$H$1070,3,0)</f>
        <v>3.3819151779297058E-3</v>
      </c>
      <c r="J993" s="24">
        <f>VLOOKUP($A993,'Ultabursatil-392'!$A$1:$H$1545,3,0)</f>
        <v>1.9165297361586908E-3</v>
      </c>
      <c r="K993" s="24">
        <f>VLOOKUP($A993,'Corredores-5'!$A$1:$H$1257,3,0)</f>
        <v>4.2754692981866104E-3</v>
      </c>
      <c r="L993" s="27">
        <f>VLOOKUP(A993,'Bancolombia-592'!$A$1:$H$677,3,0)</f>
        <v>8.8712753173055795E-4</v>
      </c>
      <c r="M993" s="24">
        <f>VLOOKUP($A993,'ByR-2'!$A$1:$H$1035,3,0)</f>
        <v>4.0230580315213336E-3</v>
      </c>
    </row>
    <row r="994" spans="1:13" s="25" customFormat="1" ht="12">
      <c r="A994" s="23">
        <v>41535</v>
      </c>
      <c r="B994" s="24">
        <f>VLOOKUP(A994,'Afin - 47'!$A$1:$H$695,3,0)</f>
        <v>5.2609471193485781E-3</v>
      </c>
      <c r="C994" s="24">
        <f>VLOOKUP(A994,'Asesores vres-14'!$A$1:$H$1027,3,0)</f>
        <v>1.5144132683619839E-3</v>
      </c>
      <c r="D994" s="24">
        <f>VLOOKUP(A994,'Asesores Vres-57'!$A$1:$H$1500,3,0)</f>
        <v>0</v>
      </c>
      <c r="E994" s="24">
        <f>VLOOKUP(A994,'Asesores Vres-58'!$A$1:$H$1028,3,0)</f>
        <v>-5.6520283910108582E-4</v>
      </c>
      <c r="F994" s="24" t="e">
        <f>VLOOKUP($A994,'Helm-81'!$A$1:$H$800,3,0)</f>
        <v>#N/A</v>
      </c>
      <c r="G994" s="24">
        <f>VLOOKUP($A994,'Alianza-4'!$A$1:$H$1050,3,0)</f>
        <v>-2.370704871818929E-4</v>
      </c>
      <c r="H994" s="24">
        <f>VLOOKUP($A994,'Serfinco-27'!$A$1:$H$1229,3,0)</f>
        <v>2.0807485680374646E-3</v>
      </c>
      <c r="I994" s="24">
        <f>VLOOKUP($A994,'Correval-19677'!$A$1:$H$1070,3,0)</f>
        <v>2.5395183721226172E-3</v>
      </c>
      <c r="J994" s="24">
        <f>VLOOKUP($A994,'Ultabursatil-392'!$A$1:$H$1545,3,0)</f>
        <v>2.8448284497007885E-3</v>
      </c>
      <c r="K994" s="24">
        <f>VLOOKUP($A994,'Corredores-5'!$A$1:$H$1257,3,0)</f>
        <v>-1.5943203180466588E-4</v>
      </c>
      <c r="L994" s="27">
        <f>VLOOKUP(A994,'Bancolombia-592'!$A$1:$H$677,3,0)</f>
        <v>6.6320449675914776E-3</v>
      </c>
      <c r="M994" s="24">
        <f>VLOOKUP($A994,'ByR-2'!$A$1:$H$1035,3,0)</f>
        <v>5.2659423125691615E-3</v>
      </c>
    </row>
    <row r="995" spans="1:13">
      <c r="D995" s="24" t="s">
        <v>29984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4"/>
  <dimension ref="A1:M644"/>
  <sheetViews>
    <sheetView zoomScale="65" zoomScaleNormal="65" workbookViewId="0">
      <pane ySplit="1" topLeftCell="A2" activePane="bottomLeft" state="frozen"/>
      <selection pane="bottomLeft" activeCell="I4" sqref="I4"/>
    </sheetView>
  </sheetViews>
  <sheetFormatPr defaultColWidth="11.42578125" defaultRowHeight="12"/>
  <cols>
    <col min="1" max="1" width="11.42578125" style="25"/>
    <col min="2" max="2" width="10.42578125" style="25" customWidth="1"/>
    <col min="3" max="3" width="12.42578125" style="25" customWidth="1"/>
    <col min="4" max="4" width="12" style="25" customWidth="1"/>
    <col min="5" max="7" width="11.42578125" style="25"/>
    <col min="8" max="8" width="17.7109375" style="25" bestFit="1" customWidth="1"/>
    <col min="9" max="9" width="14.42578125" style="25" bestFit="1" customWidth="1"/>
    <col min="10" max="10" width="11.42578125" style="25"/>
    <col min="11" max="11" width="17.42578125" style="25" bestFit="1" customWidth="1"/>
    <col min="12" max="12" width="10.85546875" style="93" bestFit="1" customWidth="1"/>
    <col min="13" max="16384" width="11.42578125" style="25"/>
  </cols>
  <sheetData>
    <row r="1" spans="1:13" s="92" customFormat="1" ht="84">
      <c r="A1" s="94" t="s">
        <v>29986</v>
      </c>
      <c r="B1" s="95" t="str">
        <f>+'Afin - 47'!L1</f>
        <v xml:space="preserve">47 CARTERA COLECTIVA AFIN ACCIONES </v>
      </c>
      <c r="C1" s="95" t="str">
        <f>+'Asesores vres-14'!K1</f>
        <v xml:space="preserve">14 CCA.COMPARTIMIENTO INDICE IGBC </v>
      </c>
      <c r="D1" s="95" t="str">
        <f>+'Asesores Vres-57'!K2</f>
        <v xml:space="preserve">57 CCA. INDICE COLOMBIA </v>
      </c>
      <c r="E1" s="95" t="str">
        <f>+'Asesores Vres-58'!K2</f>
        <v xml:space="preserve">58 CCA. COMPARTIMIENTO INDICE COLCAP </v>
      </c>
      <c r="F1" s="95" t="str">
        <f>+'Helm-81'!K1</f>
        <v xml:space="preserve">81 CCE POR COMP HELM ACCIONES </v>
      </c>
      <c r="G1" s="95" t="str">
        <f>+'Alianza-4'!L2</f>
        <v xml:space="preserve">4 CCA CON PP "ACCIONES" </v>
      </c>
      <c r="H1" s="95" t="str">
        <f>+'Serfinco-27'!K1</f>
        <v xml:space="preserve">27 SERFINCO ACCIONES </v>
      </c>
      <c r="I1" s="95" t="s">
        <v>21063</v>
      </c>
      <c r="J1" s="95" t="s">
        <v>24025</v>
      </c>
      <c r="K1" s="95" t="s">
        <v>21061</v>
      </c>
      <c r="L1" s="95" t="s">
        <v>14310</v>
      </c>
      <c r="M1" s="95" t="str">
        <f>+'ByR-2'!K3</f>
        <v>BTG PACTUAL S.A. COMISIONISTA DE BOLSA</v>
      </c>
    </row>
    <row r="2" spans="1:13" s="92" customFormat="1" ht="60">
      <c r="A2" s="94" t="s">
        <v>29985</v>
      </c>
      <c r="B2" s="95" t="str">
        <f>+'Afin - 47'!L2</f>
        <v>AFIN S.A. COMISIONISTA DE BOLSA</v>
      </c>
      <c r="C2" s="95" t="str">
        <f>+'Asesores vres-14'!K2</f>
        <v>ASESORES EN VALORES S.A.COMISIONISTAS DE BOLSA</v>
      </c>
      <c r="D2" s="95" t="str">
        <f>+'Asesores Vres-57'!K3</f>
        <v>ASESORES EN VALORES S.A.COMISIONISTAS DE BOLSA</v>
      </c>
      <c r="E2" s="95" t="str">
        <f>+'Asesores Vres-58'!K3</f>
        <v>ASESORES EN VALORES S.A.COMISIONISTAS DE BOLSA</v>
      </c>
      <c r="F2" s="95" t="str">
        <f>+'Helm-81'!K2</f>
        <v>HELM COMISIONISTA DE BOLSA S.A.</v>
      </c>
      <c r="G2" s="95" t="str">
        <f>+'Alianza-4'!L3</f>
        <v>ALIANZA VALORES COMISIONISTA DE BOLSA S.A.</v>
      </c>
      <c r="H2" s="95" t="str">
        <f>+'Serfinco-27'!K2</f>
        <v>SERFINCO S.A.COMISIONISTA DE BOLSA</v>
      </c>
      <c r="I2" s="95" t="s">
        <v>11376</v>
      </c>
      <c r="J2" s="95" t="s">
        <v>29987</v>
      </c>
      <c r="K2" s="95" t="s">
        <v>21062</v>
      </c>
      <c r="L2" s="95" t="s">
        <v>14313</v>
      </c>
      <c r="M2" s="95" t="str">
        <f>+'ByR-2'!K3</f>
        <v>BTG PACTUAL S.A. COMISIONISTA DE BOLSA</v>
      </c>
    </row>
    <row r="3" spans="1:13">
      <c r="A3" s="51">
        <v>40895</v>
      </c>
      <c r="B3" s="96">
        <f>VLOOKUP(A3,'Afin - 47'!$A$1:$H$695,3,0)</f>
        <v>0</v>
      </c>
      <c r="C3" s="96">
        <f>VLOOKUP(A3,'Asesores vres-14'!$A$1:$H$1009,3,0)</f>
        <v>-4.753164765015016E-5</v>
      </c>
      <c r="D3" s="96">
        <f>VLOOKUP(A3,'Asesores Vres-57'!$A$1:$H$987,3,0)</f>
        <v>-1.0056607784977692E-4</v>
      </c>
      <c r="E3" s="96">
        <f>VLOOKUP(A3,'Asesores Vres-58'!$A$1:$H$986,3,0)</f>
        <v>-4.7531660970082929E-5</v>
      </c>
      <c r="F3" s="96">
        <f>VLOOKUP($A3,'Helm-81'!$A$1:$H$697,3,0)</f>
        <v>-1.2069117311432919E-5</v>
      </c>
      <c r="G3" s="96">
        <f>VLOOKUP($A3,'Alianza-4'!$A$1:$H$1012,3,0)</f>
        <v>-6.236270060395118E-5</v>
      </c>
      <c r="H3" s="96">
        <f>VLOOKUP($A3,'Serfinco-27'!$A$1:$H$983,3,0)</f>
        <v>-1.0273910266665571E-4</v>
      </c>
      <c r="I3" s="96">
        <f>VLOOKUP($A3,'Correval-19677'!$A$1:$H$1070,3,0)</f>
        <v>-1.0703091173528662E-4</v>
      </c>
      <c r="J3" s="96">
        <f>VLOOKUP($A3,'Ultabursatil-392'!$A$1:$H$1545,3,0)</f>
        <v>-8.1238651803511417E-5</v>
      </c>
      <c r="K3" s="96">
        <f>VLOOKUP($A3,'Corredores-5'!$A$1:$H$1257,3,0)</f>
        <v>-1.4417042066392383E-4</v>
      </c>
      <c r="L3" s="97">
        <f>VLOOKUP(A3,'Bancolombia-592'!$A$1:$H$677,3,0)</f>
        <v>-8.2236613069154555E-5</v>
      </c>
      <c r="M3" s="96">
        <f>VLOOKUP($A3,'ByR-2'!$A$1:$H$1035,3,0)</f>
        <v>-7.7086746490769847E-5</v>
      </c>
    </row>
    <row r="4" spans="1:13">
      <c r="A4" s="51">
        <v>40896</v>
      </c>
      <c r="B4" s="96">
        <f>VLOOKUP(A4,'Afin - 47'!$A$1:$H$695,3,0)</f>
        <v>0</v>
      </c>
      <c r="C4" s="96">
        <f>VLOOKUP(A4,'Asesores vres-14'!$A$1:$H$1009,3,0)</f>
        <v>-7.9542217984392132E-3</v>
      </c>
      <c r="D4" s="96">
        <f>VLOOKUP(A4,'Asesores Vres-57'!$A$1:$H$987,3,0)</f>
        <v>-8.1899287582454013E-3</v>
      </c>
      <c r="E4" s="96">
        <f>VLOOKUP(A4,'Asesores Vres-58'!$A$1:$H$986,3,0)</f>
        <v>-5.9323823875730691E-3</v>
      </c>
      <c r="F4" s="96">
        <f>VLOOKUP($A4,'Helm-81'!$A$1:$H$697,3,0)</f>
        <v>-3.9044701053051194E-3</v>
      </c>
      <c r="G4" s="96">
        <f>VLOOKUP($A4,'Alianza-4'!$A$1:$H$1012,3,0)</f>
        <v>-1.1446629653014375E-2</v>
      </c>
      <c r="H4" s="96">
        <f>VLOOKUP($A4,'Serfinco-27'!$A$1:$H$983,3,0)</f>
        <v>-6.3048167264288923E-3</v>
      </c>
      <c r="I4" s="96">
        <f>VLOOKUP($A4,'Correval-19677'!$A$1:$H$1070,3,0)</f>
        <v>-9.514116323154017E-3</v>
      </c>
      <c r="J4" s="96">
        <f>VLOOKUP($A4,'Ultabursatil-392'!$A$1:$H$1545,3,0)</f>
        <v>-1.6705992438008212E-3</v>
      </c>
      <c r="K4" s="96">
        <f>VLOOKUP($A4,'Corredores-5'!$A$1:$H$1257,3,0)</f>
        <v>-5.4254767352083936E-3</v>
      </c>
      <c r="L4" s="97">
        <f>VLOOKUP(A4,'Bancolombia-592'!$A$1:$H$677,3,0)</f>
        <v>3.748304188931141E-5</v>
      </c>
      <c r="M4" s="96">
        <f>VLOOKUP($A4,'ByR-2'!$A$1:$H$1035,3,0)</f>
        <v>-9.4910478598590593E-5</v>
      </c>
    </row>
    <row r="5" spans="1:13">
      <c r="A5" s="51">
        <v>40897</v>
      </c>
      <c r="B5" s="96">
        <f>VLOOKUP(A5,'Afin - 47'!$A$1:$H$695,3,0)</f>
        <v>0</v>
      </c>
      <c r="C5" s="96">
        <f>VLOOKUP(A5,'Asesores vres-14'!$A$1:$H$1009,3,0)</f>
        <v>1.2878080030086763E-2</v>
      </c>
      <c r="D5" s="96">
        <f>VLOOKUP(A5,'Asesores Vres-57'!$A$1:$H$987,3,0)</f>
        <v>4.9246195040911541E-3</v>
      </c>
      <c r="E5" s="96">
        <f>VLOOKUP(A5,'Asesores Vres-58'!$A$1:$H$986,3,0)</f>
        <v>1.0343273433639151E-2</v>
      </c>
      <c r="F5" s="96">
        <f>VLOOKUP($A5,'Helm-81'!$A$1:$H$697,3,0)</f>
        <v>1.2255302351883698E-2</v>
      </c>
      <c r="G5" s="96">
        <f>VLOOKUP($A5,'Alianza-4'!$A$1:$H$1012,3,0)</f>
        <v>8.8392811711679037E-3</v>
      </c>
      <c r="H5" s="96">
        <f>VLOOKUP($A5,'Serfinco-27'!$A$1:$H$983,3,0)</f>
        <v>9.6134775579687724E-3</v>
      </c>
      <c r="I5" s="96">
        <f>VLOOKUP($A5,'Correval-19677'!$A$1:$H$1070,3,0)</f>
        <v>8.7405291905314521E-3</v>
      </c>
      <c r="J5" s="96">
        <f>VLOOKUP($A5,'Ultabursatil-392'!$A$1:$H$1545,3,0)</f>
        <v>8.2532287895214686E-3</v>
      </c>
      <c r="K5" s="96">
        <f>VLOOKUP($A5,'Corredores-5'!$A$1:$H$1257,3,0)</f>
        <v>9.4683286151053155E-3</v>
      </c>
      <c r="L5" s="97">
        <f>VLOOKUP(A5,'Bancolombia-592'!$A$1:$H$677,3,0)</f>
        <v>5.158709342719972E-4</v>
      </c>
      <c r="M5" s="96">
        <f>VLOOKUP($A5,'ByR-2'!$A$1:$H$1035,3,0)</f>
        <v>8.4970056117510562E-3</v>
      </c>
    </row>
    <row r="6" spans="1:13">
      <c r="A6" s="51">
        <v>40898</v>
      </c>
      <c r="B6" s="96">
        <f>VLOOKUP(A6,'Afin - 47'!$A$1:$H$695,3,0)</f>
        <v>0</v>
      </c>
      <c r="C6" s="96">
        <f>VLOOKUP(A6,'Asesores vres-14'!$A$1:$H$1009,3,0)</f>
        <v>3.125784328871522E-3</v>
      </c>
      <c r="D6" s="96">
        <f>VLOOKUP(A6,'Asesores Vres-57'!$A$1:$H$987,3,0)</f>
        <v>8.4204023353652933E-3</v>
      </c>
      <c r="E6" s="96">
        <f>VLOOKUP(A6,'Asesores Vres-58'!$A$1:$H$986,3,0)</f>
        <v>3.6844746012404048E-3</v>
      </c>
      <c r="F6" s="96">
        <f>VLOOKUP($A6,'Helm-81'!$A$1:$H$697,3,0)</f>
        <v>7.2112223856514255E-3</v>
      </c>
      <c r="G6" s="96">
        <f>VLOOKUP($A6,'Alianza-4'!$A$1:$H$1012,3,0)</f>
        <v>4.5191022957084652E-3</v>
      </c>
      <c r="H6" s="96">
        <f>VLOOKUP($A6,'Serfinco-27'!$A$1:$H$983,3,0)</f>
        <v>4.5572315385262263E-3</v>
      </c>
      <c r="I6" s="96">
        <f>VLOOKUP($A6,'Correval-19677'!$A$1:$H$1070,3,0)</f>
        <v>2.9725415192940162E-3</v>
      </c>
      <c r="J6" s="96">
        <f>VLOOKUP($A6,'Ultabursatil-392'!$A$1:$H$1545,3,0)</f>
        <v>3.6102256409025787E-3</v>
      </c>
      <c r="K6" s="96">
        <f>VLOOKUP($A6,'Corredores-5'!$A$1:$H$1257,3,0)</f>
        <v>5.7359384060945984E-3</v>
      </c>
      <c r="L6" s="97">
        <f>VLOOKUP(A6,'Bancolombia-592'!$A$1:$H$677,3,0)</f>
        <v>1.1134077876974707E-3</v>
      </c>
      <c r="M6" s="96">
        <f>VLOOKUP($A6,'ByR-2'!$A$1:$H$1035,3,0)</f>
        <v>5.4449193365691895E-3</v>
      </c>
    </row>
    <row r="7" spans="1:13">
      <c r="A7" s="51">
        <v>40899</v>
      </c>
      <c r="B7" s="96">
        <f>VLOOKUP(A7,'Afin - 47'!$A$1:$H$695,3,0)</f>
        <v>0</v>
      </c>
      <c r="C7" s="96">
        <f>VLOOKUP(A7,'Asesores vres-14'!$A$1:$H$1009,3,0)</f>
        <v>8.0613798137625838E-3</v>
      </c>
      <c r="D7" s="96">
        <f>VLOOKUP(A7,'Asesores Vres-57'!$A$1:$H$987,3,0)</f>
        <v>1.1762591250063461E-2</v>
      </c>
      <c r="E7" s="96">
        <f>VLOOKUP(A7,'Asesores Vres-58'!$A$1:$H$986,3,0)</f>
        <v>7.0525451691115168E-3</v>
      </c>
      <c r="F7" s="96">
        <f>VLOOKUP($A7,'Helm-81'!$A$1:$H$697,3,0)</f>
        <v>7.7295523467181878E-3</v>
      </c>
      <c r="G7" s="96">
        <f>VLOOKUP($A7,'Alianza-4'!$A$1:$H$1012,3,0)</f>
        <v>5.8431962517814153E-3</v>
      </c>
      <c r="H7" s="96">
        <f>VLOOKUP($A7,'Serfinco-27'!$A$1:$H$983,3,0)</f>
        <v>7.0759535331543586E-3</v>
      </c>
      <c r="I7" s="96">
        <f>VLOOKUP($A7,'Correval-19677'!$A$1:$H$1070,3,0)</f>
        <v>8.6479559241312062E-3</v>
      </c>
      <c r="J7" s="96">
        <f>VLOOKUP($A7,'Ultabursatil-392'!$A$1:$H$1545,3,0)</f>
        <v>5.5432045390139493E-3</v>
      </c>
      <c r="K7" s="96">
        <f>VLOOKUP($A7,'Corredores-5'!$A$1:$H$1257,3,0)</f>
        <v>8.2919758663913181E-3</v>
      </c>
      <c r="L7" s="97">
        <f>VLOOKUP(A7,'Bancolombia-592'!$A$1:$H$677,3,0)</f>
        <v>5.1493198557601343E-4</v>
      </c>
      <c r="M7" s="96">
        <f>VLOOKUP($A7,'ByR-2'!$A$1:$H$1035,3,0)</f>
        <v>7.8308784546111936E-3</v>
      </c>
    </row>
    <row r="8" spans="1:13">
      <c r="A8" s="51">
        <v>40900</v>
      </c>
      <c r="B8" s="96">
        <f>VLOOKUP(A8,'Afin - 47'!$A$1:$H$695,3,0)</f>
        <v>5.4135229999992588E-4</v>
      </c>
      <c r="C8" s="96">
        <f>VLOOKUP(A8,'Asesores vres-14'!$A$1:$H$1009,3,0)</f>
        <v>-1.1867224421807374E-3</v>
      </c>
      <c r="D8" s="96">
        <f>VLOOKUP(A8,'Asesores Vres-57'!$A$1:$H$987,3,0)</f>
        <v>6.868036091445308E-3</v>
      </c>
      <c r="E8" s="96">
        <f>VLOOKUP(A8,'Asesores Vres-58'!$A$1:$H$986,3,0)</f>
        <v>4.6500299311224918E-4</v>
      </c>
      <c r="F8" s="96">
        <f>VLOOKUP($A8,'Helm-81'!$A$1:$H$697,3,0)</f>
        <v>-2.4864865193354843E-3</v>
      </c>
      <c r="G8" s="96">
        <f>VLOOKUP($A8,'Alianza-4'!$A$1:$H$1012,3,0)</f>
        <v>-3.8619674106059136E-4</v>
      </c>
      <c r="H8" s="96">
        <f>VLOOKUP($A8,'Serfinco-27'!$A$1:$H$983,3,0)</f>
        <v>1.1256599989983766E-3</v>
      </c>
      <c r="I8" s="96">
        <f>VLOOKUP($A8,'Correval-19677'!$A$1:$H$1070,3,0)</f>
        <v>3.0866269440928767E-3</v>
      </c>
      <c r="J8" s="96">
        <f>VLOOKUP($A8,'Ultabursatil-392'!$A$1:$H$1545,3,0)</f>
        <v>3.4756031547895348E-3</v>
      </c>
      <c r="K8" s="96">
        <f>VLOOKUP($A8,'Corredores-5'!$A$1:$H$1257,3,0)</f>
        <v>1.0106944711506487E-4</v>
      </c>
      <c r="L8" s="97">
        <f>VLOOKUP(A8,'Bancolombia-592'!$A$1:$H$677,3,0)</f>
        <v>-2.0152981741971895E-4</v>
      </c>
      <c r="M8" s="96">
        <f>VLOOKUP($A8,'ByR-2'!$A$1:$H$1035,3,0)</f>
        <v>1.499929960250754E-3</v>
      </c>
    </row>
    <row r="9" spans="1:13">
      <c r="A9" s="51">
        <v>40901</v>
      </c>
      <c r="B9" s="96">
        <f>VLOOKUP(A9,'Afin - 47'!$A$1:$H$695,3,0)</f>
        <v>-7.5551100238079131E-5</v>
      </c>
      <c r="C9" s="96">
        <f>VLOOKUP(A9,'Asesores vres-14'!$A$1:$H$1009,3,0)</f>
        <v>-4.753165677533187E-5</v>
      </c>
      <c r="D9" s="96">
        <f>VLOOKUP(A9,'Asesores Vres-57'!$A$1:$H$987,3,0)</f>
        <v>-1.4711082722926373E-3</v>
      </c>
      <c r="E9" s="96">
        <f>VLOOKUP(A9,'Asesores Vres-58'!$A$1:$H$986,3,0)</f>
        <v>-4.7531613670816382E-5</v>
      </c>
      <c r="F9" s="96">
        <f>VLOOKUP($A9,'Helm-81'!$A$1:$H$697,3,0)</f>
        <v>-6.8585267313881718E-5</v>
      </c>
      <c r="G9" s="96">
        <f>VLOOKUP($A9,'Alianza-4'!$A$1:$H$1012,3,0)</f>
        <v>6.8224513621859334E-5</v>
      </c>
      <c r="H9" s="96">
        <f>VLOOKUP($A9,'Serfinco-27'!$A$1:$H$983,3,0)</f>
        <v>-1.040644868211968E-4</v>
      </c>
      <c r="I9" s="96">
        <f>VLOOKUP($A9,'Correval-19677'!$A$1:$H$1070,3,0)</f>
        <v>-1.1047284365392813E-4</v>
      </c>
      <c r="J9" s="96">
        <f>VLOOKUP($A9,'Ultabursatil-392'!$A$1:$H$1545,3,0)</f>
        <v>-8.4541955408536901E-5</v>
      </c>
      <c r="K9" s="96">
        <f>VLOOKUP($A9,'Corredores-5'!$A$1:$H$1257,3,0)</f>
        <v>-8.2886919239090655E-5</v>
      </c>
      <c r="L9" s="97">
        <f>VLOOKUP(A9,'Bancolombia-592'!$A$1:$H$677,3,0)</f>
        <v>-8.2180248438226686E-5</v>
      </c>
      <c r="M9" s="96">
        <f>VLOOKUP($A9,'ByR-2'!$A$1:$H$1035,3,0)</f>
        <v>-7.3424823679333527E-5</v>
      </c>
    </row>
    <row r="10" spans="1:13">
      <c r="A10" s="51">
        <v>40902</v>
      </c>
      <c r="B10" s="96">
        <f>VLOOKUP(A10,'Afin - 47'!$A$1:$H$695,3,0)</f>
        <v>-7.5550411617596554E-5</v>
      </c>
      <c r="C10" s="96">
        <f>VLOOKUP(A10,'Asesores vres-14'!$A$1:$H$1009,3,0)</f>
        <v>-4.7531644693417997E-5</v>
      </c>
      <c r="D10" s="96">
        <f>VLOOKUP(A10,'Asesores Vres-57'!$A$1:$H$987,3,0)</f>
        <v>-9.7488078647284864E-5</v>
      </c>
      <c r="E10" s="96">
        <f>VLOOKUP(A10,'Asesores Vres-58'!$A$1:$H$986,3,0)</f>
        <v>-4.7531686964042844E-5</v>
      </c>
      <c r="F10" s="96">
        <f>VLOOKUP($A10,'Helm-81'!$A$1:$H$697,3,0)</f>
        <v>-6.8578152038969583E-5</v>
      </c>
      <c r="G10" s="96">
        <f>VLOOKUP($A10,'Alianza-4'!$A$1:$H$1012,3,0)</f>
        <v>6.8214434502617067E-5</v>
      </c>
      <c r="H10" s="96">
        <f>VLOOKUP($A10,'Serfinco-27'!$A$1:$H$983,3,0)</f>
        <v>-1.0267319264082839E-4</v>
      </c>
      <c r="I10" s="96">
        <f>VLOOKUP($A10,'Correval-19677'!$A$1:$H$1070,3,0)</f>
        <v>-1.1047330136275377E-4</v>
      </c>
      <c r="J10" s="96">
        <f>VLOOKUP($A10,'Ultabursatil-392'!$A$1:$H$1545,3,0)</f>
        <v>-8.4537893258495648E-5</v>
      </c>
      <c r="K10" s="96">
        <f>VLOOKUP($A10,'Corredores-5'!$A$1:$H$1257,3,0)</f>
        <v>-1.368195310767924E-4</v>
      </c>
      <c r="L10" s="97">
        <f>VLOOKUP(A10,'Bancolombia-592'!$A$1:$H$677,3,0)</f>
        <v>-8.2187002586336653E-5</v>
      </c>
      <c r="M10" s="96">
        <f>VLOOKUP($A10,'ByR-2'!$A$1:$H$1035,3,0)</f>
        <v>-7.3416973122365081E-5</v>
      </c>
    </row>
    <row r="11" spans="1:13">
      <c r="A11" s="51">
        <v>40903</v>
      </c>
      <c r="B11" s="96">
        <f>VLOOKUP(A11,'Afin - 47'!$A$1:$H$695,3,0)</f>
        <v>6.4214445148204707E-5</v>
      </c>
      <c r="C11" s="96">
        <f>VLOOKUP(A11,'Asesores vres-14'!$A$1:$H$1009,3,0)</f>
        <v>-9.303749572977995E-3</v>
      </c>
      <c r="D11" s="96">
        <f>VLOOKUP(A11,'Asesores Vres-57'!$A$1:$H$987,3,0)</f>
        <v>-9.9024143773711812E-3</v>
      </c>
      <c r="E11" s="96">
        <f>VLOOKUP(A11,'Asesores Vres-58'!$A$1:$H$986,3,0)</f>
        <v>-4.2696409047091183E-3</v>
      </c>
      <c r="F11" s="96">
        <f>VLOOKUP($A11,'Helm-81'!$A$1:$H$697,3,0)</f>
        <v>-9.52709175632558E-3</v>
      </c>
      <c r="G11" s="96">
        <f>VLOOKUP($A11,'Alianza-4'!$A$1:$H$1012,3,0)</f>
        <v>-5.4743464710606347E-3</v>
      </c>
      <c r="H11" s="96">
        <f>VLOOKUP($A11,'Serfinco-27'!$A$1:$H$983,3,0)</f>
        <v>-4.3785459871146324E-3</v>
      </c>
      <c r="I11" s="96">
        <f>VLOOKUP($A11,'Correval-19677'!$A$1:$H$1070,3,0)</f>
        <v>-7.0299829111794745E-3</v>
      </c>
      <c r="J11" s="96">
        <f>VLOOKUP($A11,'Ultabursatil-392'!$A$1:$H$1545,3,0)</f>
        <v>-5.6113430441207908E-3</v>
      </c>
      <c r="K11" s="96">
        <f>VLOOKUP($A11,'Corredores-5'!$A$1:$H$1257,3,0)</f>
        <v>-4.8822884815239425E-3</v>
      </c>
      <c r="L11" s="97">
        <f>VLOOKUP(A11,'Bancolombia-592'!$A$1:$H$677,3,0)</f>
        <v>6.3426514831004801E-4</v>
      </c>
      <c r="M11" s="96">
        <f>VLOOKUP($A11,'ByR-2'!$A$1:$H$1035,3,0)</f>
        <v>-5.4665846122105271E-3</v>
      </c>
    </row>
    <row r="12" spans="1:13">
      <c r="A12" s="51">
        <v>40904</v>
      </c>
      <c r="B12" s="96">
        <f>VLOOKUP(A12,'Afin - 47'!$A$1:$H$695,3,0)</f>
        <v>-1.0482136668251631E-2</v>
      </c>
      <c r="C12" s="96">
        <f>VLOOKUP(A12,'Asesores vres-14'!$A$1:$H$1009,3,0)</f>
        <v>1.8298377929518036E-3</v>
      </c>
      <c r="D12" s="96">
        <f>VLOOKUP(A12,'Asesores Vres-57'!$A$1:$H$987,3,0)</f>
        <v>-7.5389190567458414E-3</v>
      </c>
      <c r="E12" s="96">
        <f>VLOOKUP(A12,'Asesores Vres-58'!$A$1:$H$986,3,0)</f>
        <v>-4.3031339342611595E-3</v>
      </c>
      <c r="F12" s="96">
        <f>VLOOKUP($A12,'Helm-81'!$A$1:$H$697,3,0)</f>
        <v>8.8296139994520819E-3</v>
      </c>
      <c r="G12" s="96">
        <f>VLOOKUP($A12,'Alianza-4'!$A$1:$H$1012,3,0)</f>
        <v>-5.2607624971809537E-4</v>
      </c>
      <c r="H12" s="96">
        <f>VLOOKUP($A12,'Serfinco-27'!$A$1:$H$983,3,0)</f>
        <v>-3.0958998084364042E-3</v>
      </c>
      <c r="I12" s="96">
        <f>VLOOKUP($A12,'Correval-19677'!$A$1:$H$1070,3,0)</f>
        <v>-1.7755995786957395E-4</v>
      </c>
      <c r="J12" s="96">
        <f>VLOOKUP($A12,'Ultabursatil-392'!$A$1:$H$1545,3,0)</f>
        <v>-1.3860961750508543E-3</v>
      </c>
      <c r="K12" s="96">
        <f>VLOOKUP($A12,'Corredores-5'!$A$1:$H$1257,3,0)</f>
        <v>-4.3772231218242603E-3</v>
      </c>
      <c r="L12" s="97">
        <f>VLOOKUP(A12,'Bancolombia-592'!$A$1:$H$677,3,0)</f>
        <v>-6.7891174443083428E-4</v>
      </c>
      <c r="M12" s="96">
        <f>VLOOKUP($A12,'ByR-2'!$A$1:$H$1035,3,0)</f>
        <v>2.560391402322601E-3</v>
      </c>
    </row>
    <row r="13" spans="1:13">
      <c r="A13" s="51">
        <v>40905</v>
      </c>
      <c r="B13" s="96">
        <f>VLOOKUP(A13,'Afin - 47'!$A$1:$H$695,3,0)</f>
        <v>2.5660124835463711E-4</v>
      </c>
      <c r="C13" s="96">
        <f>VLOOKUP(A13,'Asesores vres-14'!$A$1:$H$1009,3,0)</f>
        <v>4.3658510006980237E-3</v>
      </c>
      <c r="D13" s="96">
        <f>VLOOKUP(A13,'Asesores Vres-57'!$A$1:$H$987,3,0)</f>
        <v>6.9533923198943958E-3</v>
      </c>
      <c r="E13" s="96">
        <f>VLOOKUP(A13,'Asesores Vres-58'!$A$1:$H$986,3,0)</f>
        <v>2.470482846126948E-3</v>
      </c>
      <c r="F13" s="96">
        <f>VLOOKUP($A13,'Helm-81'!$A$1:$H$697,3,0)</f>
        <v>5.9866198171189084E-3</v>
      </c>
      <c r="G13" s="96">
        <f>VLOOKUP($A13,'Alianza-4'!$A$1:$H$1012,3,0)</f>
        <v>1.4255978309098611E-3</v>
      </c>
      <c r="H13" s="96">
        <f>VLOOKUP($A13,'Serfinco-27'!$A$1:$H$983,3,0)</f>
        <v>1.2495842452866094E-3</v>
      </c>
      <c r="I13" s="96">
        <f>VLOOKUP($A13,'Correval-19677'!$A$1:$H$1070,3,0)</f>
        <v>1.2261335155164444E-4</v>
      </c>
      <c r="J13" s="96">
        <f>VLOOKUP($A13,'Ultabursatil-392'!$A$1:$H$1545,3,0)</f>
        <v>1.6878058010774853E-3</v>
      </c>
      <c r="K13" s="96">
        <f>VLOOKUP($A13,'Corredores-5'!$A$1:$H$1257,3,0)</f>
        <v>2.1263073488687564E-3</v>
      </c>
      <c r="L13" s="97">
        <f>VLOOKUP(A13,'Bancolombia-592'!$A$1:$H$677,3,0)</f>
        <v>-1.5151798702304614E-3</v>
      </c>
      <c r="M13" s="96">
        <f>VLOOKUP($A13,'ByR-2'!$A$1:$H$1035,3,0)</f>
        <v>-5.6712469136607963E-4</v>
      </c>
    </row>
    <row r="14" spans="1:13">
      <c r="A14" s="51">
        <v>40906</v>
      </c>
      <c r="B14" s="96">
        <f>VLOOKUP(A14,'Afin - 47'!$A$1:$H$695,3,0)</f>
        <v>-1.2238655185498817E-2</v>
      </c>
      <c r="C14" s="96">
        <f>VLOOKUP(A14,'Asesores vres-14'!$A$1:$H$1009,3,0)</f>
        <v>-7.9273973287063704E-3</v>
      </c>
      <c r="D14" s="96">
        <f>VLOOKUP(A14,'Asesores Vres-57'!$A$1:$H$987,3,0)</f>
        <v>-4.2832038605373907E-3</v>
      </c>
      <c r="E14" s="96">
        <f>VLOOKUP(A14,'Asesores Vres-58'!$A$1:$H$986,3,0)</f>
        <v>-9.9453754829802437E-3</v>
      </c>
      <c r="F14" s="96">
        <f>VLOOKUP($A14,'Helm-81'!$A$1:$H$697,3,0)</f>
        <v>-1.8543156930191946E-2</v>
      </c>
      <c r="G14" s="96">
        <f>VLOOKUP($A14,'Alianza-4'!$A$1:$H$1012,3,0)</f>
        <v>-3.2884226839454914E-3</v>
      </c>
      <c r="H14" s="96">
        <f>VLOOKUP($A14,'Serfinco-27'!$A$1:$H$983,3,0)</f>
        <v>-1.0199516271075801E-2</v>
      </c>
      <c r="I14" s="96">
        <f>VLOOKUP($A14,'Correval-19677'!$A$1:$H$1070,3,0)</f>
        <v>-2.0956741271708178E-3</v>
      </c>
      <c r="J14" s="96">
        <f>VLOOKUP($A14,'Ultabursatil-392'!$A$1:$H$1545,3,0)</f>
        <v>-2.93825832634265E-3</v>
      </c>
      <c r="K14" s="96">
        <f>VLOOKUP($A14,'Corredores-5'!$A$1:$H$1257,3,0)</f>
        <v>-9.3514169374344595E-3</v>
      </c>
      <c r="L14" s="97">
        <f>VLOOKUP(A14,'Bancolombia-592'!$A$1:$H$677,3,0)</f>
        <v>-9.5104062401711947E-5</v>
      </c>
      <c r="M14" s="96">
        <f>VLOOKUP($A14,'ByR-2'!$A$1:$H$1035,3,0)</f>
        <v>-4.5877761383033852E-3</v>
      </c>
    </row>
    <row r="15" spans="1:13">
      <c r="A15" s="51">
        <v>40907</v>
      </c>
      <c r="B15" s="96">
        <f>VLOOKUP(A15,'Afin - 47'!$A$1:$H$695,3,0)</f>
        <v>-7.9012470742453124E-5</v>
      </c>
      <c r="C15" s="96">
        <f>VLOOKUP(A15,'Asesores vres-14'!$A$1:$H$1009,3,0)</f>
        <v>-4.7531685406087866E-5</v>
      </c>
      <c r="D15" s="96">
        <f>VLOOKUP(A15,'Asesores Vres-57'!$A$1:$H$987,3,0)</f>
        <v>-8.874576967728403E-3</v>
      </c>
      <c r="E15" s="96">
        <f>VLOOKUP(A15,'Asesores Vres-58'!$A$1:$H$986,3,0)</f>
        <v>-4.7531613557158885E-5</v>
      </c>
      <c r="F15" s="96">
        <f>VLOOKUP($A15,'Helm-81'!$A$1:$H$697,3,0)</f>
        <v>-8.2894029197197241E-5</v>
      </c>
      <c r="G15" s="96">
        <f>VLOOKUP($A15,'Alianza-4'!$A$1:$H$1012,3,0)</f>
        <v>-3.3030844868299853E-5</v>
      </c>
      <c r="H15" s="96">
        <f>VLOOKUP($A15,'Serfinco-27'!$A$1:$H$983,3,0)</f>
        <v>-1.0028470024550266E-4</v>
      </c>
      <c r="I15" s="96">
        <f>VLOOKUP($A15,'Correval-19677'!$A$1:$H$1070,3,0)</f>
        <v>-1.1540063515519844E-4</v>
      </c>
      <c r="J15" s="96">
        <f>VLOOKUP($A15,'Ultabursatil-392'!$A$1:$H$1545,3,0)</f>
        <v>-9.1453337375344994E-5</v>
      </c>
      <c r="K15" s="96">
        <f>VLOOKUP($A15,'Corredores-5'!$A$1:$H$1257,3,0)</f>
        <v>-1.3393604564908913E-3</v>
      </c>
      <c r="L15" s="97">
        <f>VLOOKUP(A15,'Bancolombia-592'!$A$1:$H$677,3,0)</f>
        <v>4.7808527757873326E-5</v>
      </c>
      <c r="M15" s="96">
        <f>VLOOKUP($A15,'ByR-2'!$A$1:$H$1035,3,0)</f>
        <v>-7.3391097130669097E-5</v>
      </c>
    </row>
    <row r="16" spans="1:13">
      <c r="A16" s="51">
        <v>40908</v>
      </c>
      <c r="B16" s="96">
        <f>VLOOKUP(A16,'Afin - 47'!$A$1:$H$695,3,0)</f>
        <v>-7.9010023224427607E-5</v>
      </c>
      <c r="C16" s="96">
        <f>VLOOKUP(A16,'Asesores vres-14'!$A$1:$H$1009,3,0)</f>
        <v>-4.7531647704851609E-5</v>
      </c>
      <c r="D16" s="96">
        <f>VLOOKUP(A16,'Asesores Vres-57'!$A$1:$H$987,3,0)</f>
        <v>-1.0056611517622516E-4</v>
      </c>
      <c r="E16" s="96">
        <f>VLOOKUP(A16,'Asesores Vres-58'!$A$1:$H$986,3,0)</f>
        <v>-4.7531651116760887E-5</v>
      </c>
      <c r="F16" s="96">
        <f>VLOOKUP($A16,'Helm-81'!$A$1:$H$697,3,0)</f>
        <v>-4.7341372466910917E-5</v>
      </c>
      <c r="G16" s="96">
        <f>VLOOKUP($A16,'Alianza-4'!$A$1:$H$1012,3,0)</f>
        <v>-1.8243473327281322E-4</v>
      </c>
      <c r="H16" s="96">
        <f>VLOOKUP($A16,'Serfinco-27'!$A$1:$H$983,3,0)</f>
        <v>-1.0028315610426754E-4</v>
      </c>
      <c r="I16" s="96">
        <f>VLOOKUP($A16,'Correval-19677'!$A$1:$H$1070,3,0)</f>
        <v>-1.1540252600650775E-4</v>
      </c>
      <c r="J16" s="96">
        <f>VLOOKUP($A16,'Ultabursatil-392'!$A$1:$H$1545,3,0)</f>
        <v>-8.3862635954252832E-5</v>
      </c>
      <c r="K16" s="96">
        <f>VLOOKUP($A16,'Corredores-5'!$A$1:$H$1257,3,0)</f>
        <v>-1.4060650484440059E-4</v>
      </c>
      <c r="L16" s="97">
        <f>VLOOKUP(A16,'Bancolombia-592'!$A$1:$H$677,3,0)</f>
        <v>4.7806640885328737E-5</v>
      </c>
      <c r="M16" s="96">
        <f>VLOOKUP($A16,'ByR-2'!$A$1:$H$1035,3,0)</f>
        <v>-7.3419540156090751E-5</v>
      </c>
    </row>
    <row r="17" spans="1:13">
      <c r="A17" s="51">
        <v>40909</v>
      </c>
      <c r="B17" s="96">
        <f>VLOOKUP(A17,'Afin - 47'!$A$1:$H$695,3,0)</f>
        <v>-7.9007881397743512E-5</v>
      </c>
      <c r="C17" s="96">
        <f>VLOOKUP(A17,'Asesores vres-14'!$A$1:$H$1009,3,0)</f>
        <v>-4.7531609890842388E-5</v>
      </c>
      <c r="D17" s="96">
        <f>VLOOKUP(A17,'Asesores Vres-57'!$A$1:$H$987,3,0)</f>
        <v>-1.0056607809344679E-4</v>
      </c>
      <c r="E17" s="96">
        <f>VLOOKUP(A17,'Asesores Vres-58'!$A$1:$H$986,3,0)</f>
        <v>-4.7531582768764021E-5</v>
      </c>
      <c r="F17" s="96">
        <f>VLOOKUP($A17,'Helm-81'!$A$1:$H$697,3,0)</f>
        <v>-8.2878800592683986E-5</v>
      </c>
      <c r="G17" s="96">
        <f>VLOOKUP($A17,'Alianza-4'!$A$1:$H$1012,3,0)</f>
        <v>-1.8245311715910548E-4</v>
      </c>
      <c r="H17" s="96">
        <f>VLOOKUP($A17,'Serfinco-27'!$A$1:$H$983,3,0)</f>
        <v>-1.0027985387370831E-4</v>
      </c>
      <c r="I17" s="96">
        <f>VLOOKUP($A17,'Correval-19677'!$A$1:$H$1070,3,0)</f>
        <v>-1.1540578174203567E-4</v>
      </c>
      <c r="J17" s="96">
        <f>VLOOKUP($A17,'Ultabursatil-392'!$A$1:$H$1545,3,0)</f>
        <v>-8.2031332336655646E-5</v>
      </c>
      <c r="K17" s="96">
        <f>VLOOKUP($A17,'Corredores-5'!$A$1:$H$1257,3,0)</f>
        <v>-1.4069868414987101E-4</v>
      </c>
      <c r="L17" s="97">
        <f>VLOOKUP(A17,'Bancolombia-592'!$A$1:$H$677,3,0)</f>
        <v>4.7795385793440121E-5</v>
      </c>
      <c r="M17" s="96">
        <f>VLOOKUP($A17,'ByR-2'!$A$1:$H$1035,3,0)</f>
        <v>-7.7251766956654133E-5</v>
      </c>
    </row>
    <row r="18" spans="1:13">
      <c r="A18" s="51">
        <v>40910</v>
      </c>
      <c r="B18" s="96">
        <f>VLOOKUP(A18,'Afin - 47'!$A$1:$H$695,3,0)</f>
        <v>3.5423986628041484E-3</v>
      </c>
      <c r="C18" s="96">
        <f>VLOOKUP(A18,'Asesores vres-14'!$A$1:$H$1009,3,0)</f>
        <v>5.2159419750870449E-3</v>
      </c>
      <c r="D18" s="96">
        <f>VLOOKUP(A18,'Asesores Vres-57'!$A$1:$H$987,3,0)</f>
        <v>4.4034758412790382E-3</v>
      </c>
      <c r="E18" s="96">
        <f>VLOOKUP(A18,'Asesores Vres-58'!$A$1:$H$986,3,0)</f>
        <v>3.2823981464890151E-3</v>
      </c>
      <c r="F18" s="96">
        <f>VLOOKUP($A18,'Helm-81'!$A$1:$H$697,3,0)</f>
        <v>-2.4729145167219201E-3</v>
      </c>
      <c r="G18" s="96">
        <f>VLOOKUP($A18,'Alianza-4'!$A$1:$H$1012,3,0)</f>
        <v>-1.3431633008545967E-3</v>
      </c>
      <c r="H18" s="96">
        <f>VLOOKUP($A18,'Serfinco-27'!$A$1:$H$983,3,0)</f>
        <v>1.9639655814667418E-3</v>
      </c>
      <c r="I18" s="96">
        <f>VLOOKUP($A18,'Correval-19677'!$A$1:$H$1070,3,0)</f>
        <v>2.0095536510719926E-3</v>
      </c>
      <c r="J18" s="96">
        <f>VLOOKUP($A18,'Ultabursatil-392'!$A$1:$H$1545,3,0)</f>
        <v>-1.547018389774639E-3</v>
      </c>
      <c r="K18" s="96">
        <f>VLOOKUP($A18,'Corredores-5'!$A$1:$H$1257,3,0)</f>
        <v>3.4158426482528447E-3</v>
      </c>
      <c r="L18" s="97">
        <f>VLOOKUP(A18,'Bancolombia-592'!$A$1:$H$677,3,0)</f>
        <v>2.8483327953410889E-3</v>
      </c>
      <c r="M18" s="96">
        <f>VLOOKUP($A18,'ByR-2'!$A$1:$H$1035,3,0)</f>
        <v>7.4927130481816113E-3</v>
      </c>
    </row>
    <row r="19" spans="1:13">
      <c r="A19" s="51">
        <v>40911</v>
      </c>
      <c r="B19" s="96">
        <f>VLOOKUP(A19,'Afin - 47'!$A$1:$H$695,3,0)</f>
        <v>1.3228860012418985E-2</v>
      </c>
      <c r="C19" s="96">
        <f>VLOOKUP(A19,'Asesores vres-14'!$A$1:$H$1009,3,0)</f>
        <v>1.7666920833900663E-2</v>
      </c>
      <c r="D19" s="96">
        <f>VLOOKUP(A19,'Asesores Vres-57'!$A$1:$H$987,3,0)</f>
        <v>2.2447498700563805E-2</v>
      </c>
      <c r="E19" s="96">
        <f>VLOOKUP(A19,'Asesores Vres-58'!$A$1:$H$986,3,0)</f>
        <v>1.3398060074271682E-2</v>
      </c>
      <c r="F19" s="96">
        <f>VLOOKUP($A19,'Helm-81'!$A$1:$H$697,3,0)</f>
        <v>1.7439504043599872E-2</v>
      </c>
      <c r="G19" s="96">
        <f>VLOOKUP($A19,'Alianza-4'!$A$1:$H$1012,3,0)</f>
        <v>9.19788645103186E-3</v>
      </c>
      <c r="H19" s="96">
        <f>VLOOKUP($A19,'Serfinco-27'!$A$1:$H$983,3,0)</f>
        <v>1.5173731504055436E-2</v>
      </c>
      <c r="I19" s="96">
        <f>VLOOKUP($A19,'Correval-19677'!$A$1:$H$1070,3,0)</f>
        <v>1.1795953361858015E-2</v>
      </c>
      <c r="J19" s="96">
        <f>VLOOKUP($A19,'Ultabursatil-392'!$A$1:$H$1545,3,0)</f>
        <v>1.161343663877978E-2</v>
      </c>
      <c r="K19" s="96">
        <f>VLOOKUP($A19,'Corredores-5'!$A$1:$H$1257,3,0)</f>
        <v>1.4150052842741991E-2</v>
      </c>
      <c r="L19" s="97">
        <f>VLOOKUP(A19,'Bancolombia-592'!$A$1:$H$677,3,0)</f>
        <v>8.2578244526456638E-4</v>
      </c>
      <c r="M19" s="96">
        <f>VLOOKUP($A19,'ByR-2'!$A$1:$H$1035,3,0)</f>
        <v>1.3336164785311437E-2</v>
      </c>
    </row>
    <row r="20" spans="1:13">
      <c r="A20" s="51">
        <v>40912</v>
      </c>
      <c r="B20" s="96">
        <f>VLOOKUP(A20,'Afin - 47'!$A$1:$H$695,3,0)</f>
        <v>7.5303480210371938E-3</v>
      </c>
      <c r="C20" s="96">
        <f>VLOOKUP(A20,'Asesores vres-14'!$A$1:$H$1009,3,0)</f>
        <v>-2.5092503527258795E-4</v>
      </c>
      <c r="D20" s="96">
        <f>VLOOKUP(A20,'Asesores Vres-57'!$A$1:$H$987,3,0)</f>
        <v>1.8313814270473263E-2</v>
      </c>
      <c r="E20" s="96">
        <f>VLOOKUP(A20,'Asesores Vres-58'!$A$1:$H$986,3,0)</f>
        <v>3.3456231336277155E-3</v>
      </c>
      <c r="F20" s="96">
        <f>VLOOKUP($A20,'Helm-81'!$A$1:$H$697,3,0)</f>
        <v>8.1683386745760433E-3</v>
      </c>
      <c r="G20" s="96">
        <f>VLOOKUP($A20,'Alianza-4'!$A$1:$H$1012,3,0)</f>
        <v>5.107322253892513E-3</v>
      </c>
      <c r="H20" s="96">
        <f>VLOOKUP($A20,'Serfinco-27'!$A$1:$H$983,3,0)</f>
        <v>2.5832102190260276E-3</v>
      </c>
      <c r="I20" s="96">
        <f>VLOOKUP($A20,'Correval-19677'!$A$1:$H$1070,3,0)</f>
        <v>-1.7466270367128207E-4</v>
      </c>
      <c r="J20" s="96">
        <f>VLOOKUP($A20,'Ultabursatil-392'!$A$1:$H$1545,3,0)</f>
        <v>1.2262936484763933E-3</v>
      </c>
      <c r="K20" s="96">
        <f>VLOOKUP($A20,'Corredores-5'!$A$1:$H$1257,3,0)</f>
        <v>6.0375222976787025E-4</v>
      </c>
      <c r="L20" s="97">
        <f>VLOOKUP(A20,'Bancolombia-592'!$A$1:$H$677,3,0)</f>
        <v>9.0522126785500608E-4</v>
      </c>
      <c r="M20" s="96">
        <f>VLOOKUP($A20,'ByR-2'!$A$1:$H$1035,3,0)</f>
        <v>3.929028560719151E-3</v>
      </c>
    </row>
    <row r="21" spans="1:13">
      <c r="A21" s="51">
        <v>40913</v>
      </c>
      <c r="B21" s="96">
        <f>VLOOKUP(A21,'Afin - 47'!$A$1:$H$695,3,0)</f>
        <v>-5.2243284670104705E-3</v>
      </c>
      <c r="C21" s="96">
        <f>VLOOKUP(A21,'Asesores vres-14'!$A$1:$H$1009,3,0)</f>
        <v>3.1942778604586984E-3</v>
      </c>
      <c r="D21" s="96">
        <f>VLOOKUP(A21,'Asesores Vres-57'!$A$1:$H$987,3,0)</f>
        <v>3.1714342418968757E-3</v>
      </c>
      <c r="E21" s="96">
        <f>VLOOKUP(A21,'Asesores Vres-58'!$A$1:$H$986,3,0)</f>
        <v>-4.6648356770396642E-4</v>
      </c>
      <c r="F21" s="96">
        <f>VLOOKUP($A21,'Helm-81'!$A$1:$H$697,3,0)</f>
        <v>-0.25747881542590934</v>
      </c>
      <c r="G21" s="96">
        <f>VLOOKUP($A21,'Alianza-4'!$A$1:$H$1012,3,0)</f>
        <v>-6.1263738640182565E-4</v>
      </c>
      <c r="H21" s="96">
        <f>VLOOKUP($A21,'Serfinco-27'!$A$1:$H$983,3,0)</f>
        <v>3.6478415962726778E-4</v>
      </c>
      <c r="I21" s="96">
        <f>VLOOKUP($A21,'Correval-19677'!$A$1:$H$1070,3,0)</f>
        <v>1.1695804135109307E-3</v>
      </c>
      <c r="J21" s="96">
        <f>VLOOKUP($A21,'Ultabursatil-392'!$A$1:$H$1545,3,0)</f>
        <v>4.3614912367846747E-4</v>
      </c>
      <c r="K21" s="96">
        <f>VLOOKUP($A21,'Corredores-5'!$A$1:$H$1257,3,0)</f>
        <v>7.371254327941364E-4</v>
      </c>
      <c r="L21" s="97">
        <f>VLOOKUP(A21,'Bancolombia-592'!$A$1:$H$677,3,0)</f>
        <v>3.5347474065180527E-3</v>
      </c>
      <c r="M21" s="96">
        <f>VLOOKUP($A21,'ByR-2'!$A$1:$H$1035,3,0)</f>
        <v>6.1414805799793329E-4</v>
      </c>
    </row>
    <row r="22" spans="1:13">
      <c r="A22" s="51">
        <v>40914</v>
      </c>
      <c r="B22" s="96">
        <f>VLOOKUP(A22,'Afin - 47'!$A$1:$H$695,3,0)</f>
        <v>-7.5586082695096252E-3</v>
      </c>
      <c r="C22" s="96">
        <f>VLOOKUP(A22,'Asesores vres-14'!$A$1:$H$1009,3,0)</f>
        <v>-2.1805968089662346E-3</v>
      </c>
      <c r="D22" s="96">
        <f>VLOOKUP(A22,'Asesores Vres-57'!$A$1:$H$987,3,0)</f>
        <v>9.1455703176481916E-4</v>
      </c>
      <c r="E22" s="96">
        <f>VLOOKUP(A22,'Asesores Vres-58'!$A$1:$H$986,3,0)</f>
        <v>-3.9817553306920449E-3</v>
      </c>
      <c r="F22" s="96">
        <f>VLOOKUP($A22,'Helm-81'!$A$1:$H$697,3,0)</f>
        <v>0.34594315496404621</v>
      </c>
      <c r="G22" s="96">
        <f>VLOOKUP($A22,'Alianza-4'!$A$1:$H$1012,3,0)</f>
        <v>-2.8068965643810186E-3</v>
      </c>
      <c r="H22" s="96">
        <f>VLOOKUP($A22,'Serfinco-27'!$A$1:$H$983,3,0)</f>
        <v>-3.6200422689216414E-3</v>
      </c>
      <c r="I22" s="96">
        <f>VLOOKUP($A22,'Correval-19677'!$A$1:$H$1070,3,0)</f>
        <v>-2.7829727925390364E-3</v>
      </c>
      <c r="J22" s="96">
        <f>VLOOKUP($A22,'Ultabursatil-392'!$A$1:$H$1545,3,0)</f>
        <v>-3.2650092734947374E-3</v>
      </c>
      <c r="K22" s="96">
        <f>VLOOKUP($A22,'Corredores-5'!$A$1:$H$1257,3,0)</f>
        <v>-3.9045643033565167E-3</v>
      </c>
      <c r="L22" s="97">
        <f>VLOOKUP(A22,'Bancolombia-592'!$A$1:$H$677,3,0)</f>
        <v>-6.0366283270625696E-4</v>
      </c>
      <c r="M22" s="96">
        <f>VLOOKUP($A22,'ByR-2'!$A$1:$H$1035,3,0)</f>
        <v>-9.6977531234950998E-5</v>
      </c>
    </row>
    <row r="23" spans="1:13">
      <c r="A23" s="51">
        <v>40915</v>
      </c>
      <c r="B23" s="96">
        <f>VLOOKUP(A23,'Afin - 47'!$A$1:$H$695,3,0)</f>
        <v>-7.9327403024087446E-5</v>
      </c>
      <c r="C23" s="96">
        <f>VLOOKUP(A23,'Asesores vres-14'!$A$1:$H$1009,3,0)</f>
        <v>-4.7531614821236941E-5</v>
      </c>
      <c r="D23" s="96">
        <f>VLOOKUP(A23,'Asesores Vres-57'!$A$1:$H$987,3,0)</f>
        <v>-1.9158745975569023E-3</v>
      </c>
      <c r="E23" s="96">
        <f>VLOOKUP(A23,'Asesores Vres-58'!$A$1:$H$986,3,0)</f>
        <v>-4.7531688684377473E-5</v>
      </c>
      <c r="F23" s="96">
        <f>VLOOKUP($A23,'Helm-81'!$A$1:$H$697,3,0)</f>
        <v>-8.5723202452746427E-5</v>
      </c>
      <c r="G23" s="96">
        <f>VLOOKUP($A23,'Alianza-4'!$A$1:$H$1012,3,0)</f>
        <v>-3.9436406584862708E-5</v>
      </c>
      <c r="H23" s="96">
        <f>VLOOKUP($A23,'Serfinco-27'!$A$1:$H$983,3,0)</f>
        <v>-1.0206287873437663E-4</v>
      </c>
      <c r="I23" s="96">
        <f>VLOOKUP($A23,'Correval-19677'!$A$1:$H$1070,3,0)</f>
        <v>-1.0943596009251394E-4</v>
      </c>
      <c r="J23" s="96">
        <f>VLOOKUP($A23,'Ultabursatil-392'!$A$1:$H$1545,3,0)</f>
        <v>-8.198796082305099E-5</v>
      </c>
      <c r="K23" s="96">
        <f>VLOOKUP($A23,'Corredores-5'!$A$1:$H$1257,3,0)</f>
        <v>-1.4153783625873513E-3</v>
      </c>
      <c r="L23" s="97">
        <f>VLOOKUP(A23,'Bancolombia-592'!$A$1:$H$677,3,0)</f>
        <v>-8.2192140970124126E-5</v>
      </c>
      <c r="M23" s="96">
        <f>VLOOKUP($A23,'ByR-2'!$A$1:$H$1035,3,0)</f>
        <v>-7.7248505078608768E-5</v>
      </c>
    </row>
    <row r="24" spans="1:13">
      <c r="A24" s="51">
        <v>40916</v>
      </c>
      <c r="B24" s="96">
        <f>VLOOKUP(A24,'Afin - 47'!$A$1:$H$695,3,0)</f>
        <v>-7.9325303699599381E-5</v>
      </c>
      <c r="C24" s="96">
        <f>VLOOKUP(A24,'Asesores vres-14'!$A$1:$H$1009,3,0)</f>
        <v>-4.7531630078498791E-5</v>
      </c>
      <c r="D24" s="96">
        <f>VLOOKUP(A24,'Asesores Vres-57'!$A$1:$H$987,3,0)</f>
        <v>-1.0056611470209378E-4</v>
      </c>
      <c r="E24" s="96">
        <f>VLOOKUP(A24,'Asesores Vres-58'!$A$1:$H$986,3,0)</f>
        <v>-4.7531655854554344E-5</v>
      </c>
      <c r="F24" s="96">
        <f>VLOOKUP($A24,'Helm-81'!$A$1:$H$697,3,0)</f>
        <v>-8.5718739806286593E-5</v>
      </c>
      <c r="G24" s="96">
        <f>VLOOKUP($A24,'Alianza-4'!$A$1:$H$1012,3,0)</f>
        <v>-3.9434349747868419E-5</v>
      </c>
      <c r="H24" s="96">
        <f>VLOOKUP($A24,'Serfinco-27'!$A$1:$H$983,3,0)</f>
        <v>-1.0206184732389816E-4</v>
      </c>
      <c r="I24" s="96">
        <f>VLOOKUP($A24,'Correval-19677'!$A$1:$H$1070,3,0)</f>
        <v>-1.0943628623104665E-4</v>
      </c>
      <c r="J24" s="96">
        <f>VLOOKUP($A24,'Ultabursatil-392'!$A$1:$H$1545,3,0)</f>
        <v>-8.1985633898281707E-5</v>
      </c>
      <c r="K24" s="96">
        <f>VLOOKUP($A24,'Corredores-5'!$A$1:$H$1257,3,0)</f>
        <v>-1.4495450474469738E-4</v>
      </c>
      <c r="L24" s="97">
        <f>VLOOKUP(A24,'Bancolombia-592'!$A$1:$H$677,3,0)</f>
        <v>-8.2192071426303798E-5</v>
      </c>
      <c r="M24" s="96">
        <f>VLOOKUP($A24,'ByR-2'!$A$1:$H$1035,3,0)</f>
        <v>-7.7247901065173892E-5</v>
      </c>
    </row>
    <row r="25" spans="1:13">
      <c r="A25" s="51">
        <v>40917</v>
      </c>
      <c r="B25" s="96">
        <f>VLOOKUP(A25,'Afin - 47'!$A$1:$H$695,3,0)</f>
        <v>-7.9323102251941302E-5</v>
      </c>
      <c r="C25" s="96">
        <f>VLOOKUP(A25,'Asesores vres-14'!$A$1:$H$1009,3,0)</f>
        <v>-4.7531645230388951E-5</v>
      </c>
      <c r="D25" s="96">
        <f>VLOOKUP(A25,'Asesores Vres-57'!$A$1:$H$987,3,0)</f>
        <v>-1.0056602180659174E-4</v>
      </c>
      <c r="E25" s="96">
        <f>VLOOKUP(A25,'Asesores Vres-58'!$A$1:$H$986,3,0)</f>
        <v>-4.7531622912842424E-5</v>
      </c>
      <c r="F25" s="96">
        <f>VLOOKUP($A25,'Helm-81'!$A$1:$H$697,3,0)</f>
        <v>-8.5714275382402116E-5</v>
      </c>
      <c r="G25" s="96">
        <f>VLOOKUP($A25,'Alianza-4'!$A$1:$H$1012,3,0)</f>
        <v>-3.9432186362895613E-5</v>
      </c>
      <c r="H25" s="96">
        <f>VLOOKUP($A25,'Serfinco-27'!$A$1:$H$983,3,0)</f>
        <v>-1.0239103857920723E-4</v>
      </c>
      <c r="I25" s="96">
        <f>VLOOKUP($A25,'Correval-19677'!$A$1:$H$1070,3,0)</f>
        <v>-1.0943668221880845E-4</v>
      </c>
      <c r="J25" s="96">
        <f>VLOOKUP($A25,'Ultabursatil-392'!$A$1:$H$1545,3,0)</f>
        <v>-8.1983207477314847E-5</v>
      </c>
      <c r="K25" s="96">
        <f>VLOOKUP($A25,'Corredores-5'!$A$1:$H$1257,3,0)</f>
        <v>-1.4495304914159348E-4</v>
      </c>
      <c r="L25" s="97">
        <f>VLOOKUP(A25,'Bancolombia-592'!$A$1:$H$677,3,0)</f>
        <v>-8.2191902379039696E-5</v>
      </c>
      <c r="M25" s="96">
        <f>VLOOKUP($A25,'ByR-2'!$A$1:$H$1035,3,0)</f>
        <v>-7.7248020008422859E-5</v>
      </c>
    </row>
    <row r="26" spans="1:13">
      <c r="A26" s="51">
        <v>40918</v>
      </c>
      <c r="B26" s="96">
        <f>VLOOKUP(A26,'Afin - 47'!$A$1:$H$695,3,0)</f>
        <v>5.6560957174287257E-3</v>
      </c>
      <c r="C26" s="96">
        <f>VLOOKUP(A26,'Asesores vres-14'!$A$1:$H$1009,3,0)</f>
        <v>2.7402407207678812E-2</v>
      </c>
      <c r="D26" s="96">
        <f>VLOOKUP(A26,'Asesores Vres-57'!$A$1:$H$987,3,0)</f>
        <v>2.8426875163286614E-2</v>
      </c>
      <c r="E26" s="96">
        <f>VLOOKUP(A26,'Asesores Vres-58'!$A$1:$H$986,3,0)</f>
        <v>9.629113660618055E-3</v>
      </c>
      <c r="F26" s="96">
        <f>VLOOKUP($A26,'Helm-81'!$A$1:$H$697,3,0)</f>
        <v>3.0850889134775537E-2</v>
      </c>
      <c r="G26" s="96">
        <f>VLOOKUP($A26,'Alianza-4'!$A$1:$H$1012,3,0)</f>
        <v>6.0376395195848977E-3</v>
      </c>
      <c r="H26" s="96">
        <f>VLOOKUP($A26,'Serfinco-27'!$A$1:$H$983,3,0)</f>
        <v>1.3420462022568466E-2</v>
      </c>
      <c r="I26" s="96">
        <f>VLOOKUP($A26,'Correval-19677'!$A$1:$H$1070,3,0)</f>
        <v>1.1863750911229804E-2</v>
      </c>
      <c r="J26" s="96">
        <f>VLOOKUP($A26,'Ultabursatil-392'!$A$1:$H$1545,3,0)</f>
        <v>1.0327282761403121E-2</v>
      </c>
      <c r="K26" s="96">
        <f>VLOOKUP($A26,'Corredores-5'!$A$1:$H$1257,3,0)</f>
        <v>9.5596918705716412E-3</v>
      </c>
      <c r="L26" s="97">
        <f>VLOOKUP(A26,'Bancolombia-592'!$A$1:$H$677,3,0)</f>
        <v>1.0400047428041291E-2</v>
      </c>
      <c r="M26" s="96">
        <f>VLOOKUP($A26,'ByR-2'!$A$1:$H$1035,3,0)</f>
        <v>1.0247184407139233E-2</v>
      </c>
    </row>
    <row r="27" spans="1:13">
      <c r="A27" s="51">
        <v>40919</v>
      </c>
      <c r="B27" s="96">
        <f>VLOOKUP(A27,'Afin - 47'!$A$1:$H$695,3,0)</f>
        <v>-1.2714757535716723E-3</v>
      </c>
      <c r="C27" s="96">
        <f>VLOOKUP(A27,'Asesores vres-14'!$A$1:$H$1009,3,0)</f>
        <v>-1.8504342112764304E-3</v>
      </c>
      <c r="D27" s="96">
        <f>VLOOKUP(A27,'Asesores Vres-57'!$A$1:$H$987,3,0)</f>
        <v>2.7046058721452455E-2</v>
      </c>
      <c r="E27" s="96">
        <f>VLOOKUP(A27,'Asesores Vres-58'!$A$1:$H$986,3,0)</f>
        <v>-3.6616749013625351E-3</v>
      </c>
      <c r="F27" s="96">
        <f>VLOOKUP($A27,'Helm-81'!$A$1:$H$697,3,0)</f>
        <v>5.4028114724386173E-3</v>
      </c>
      <c r="G27" s="96">
        <f>VLOOKUP($A27,'Alianza-4'!$A$1:$H$1012,3,0)</f>
        <v>-1.7685031257420468E-3</v>
      </c>
      <c r="H27" s="96">
        <f>VLOOKUP($A27,'Serfinco-27'!$A$1:$H$983,3,0)</f>
        <v>-5.1758748090467467E-3</v>
      </c>
      <c r="I27" s="96">
        <f>VLOOKUP($A27,'Correval-19677'!$A$1:$H$1070,3,0)</f>
        <v>-4.8291781968666783E-3</v>
      </c>
      <c r="J27" s="96">
        <f>VLOOKUP($A27,'Ultabursatil-392'!$A$1:$H$1545,3,0)</f>
        <v>-2.4497938909316076E-3</v>
      </c>
      <c r="K27" s="96">
        <f>VLOOKUP($A27,'Corredores-5'!$A$1:$H$1257,3,0)</f>
        <v>-2.6400395517894768E-3</v>
      </c>
      <c r="L27" s="97">
        <f>VLOOKUP(A27,'Bancolombia-592'!$A$1:$H$677,3,0)</f>
        <v>-6.1265193133746166E-3</v>
      </c>
      <c r="M27" s="96">
        <f>VLOOKUP($A27,'ByR-2'!$A$1:$H$1035,3,0)</f>
        <v>-3.1077828304110233E-3</v>
      </c>
    </row>
    <row r="28" spans="1:13">
      <c r="A28" s="51">
        <v>40920</v>
      </c>
      <c r="B28" s="96">
        <f>VLOOKUP(A28,'Afin - 47'!$A$1:$H$695,3,0)</f>
        <v>-4.851841068766548E-3</v>
      </c>
      <c r="C28" s="96">
        <f>VLOOKUP(A28,'Asesores vres-14'!$A$1:$H$1009,3,0)</f>
        <v>-1.5409685815413696E-2</v>
      </c>
      <c r="D28" s="96">
        <f>VLOOKUP(A28,'Asesores Vres-57'!$A$1:$H$987,3,0)</f>
        <v>-1.8760390238212802E-2</v>
      </c>
      <c r="E28" s="96">
        <f>VLOOKUP(A28,'Asesores Vres-58'!$A$1:$H$986,3,0)</f>
        <v>-1.3481879217468774E-2</v>
      </c>
      <c r="F28" s="96">
        <f>VLOOKUP($A28,'Helm-81'!$A$1:$H$697,3,0)</f>
        <v>-3.6142118311426719E-2</v>
      </c>
      <c r="G28" s="96">
        <f>VLOOKUP($A28,'Alianza-4'!$A$1:$H$1012,3,0)</f>
        <v>-1.4013853101665974E-2</v>
      </c>
      <c r="H28" s="96">
        <f>VLOOKUP($A28,'Serfinco-27'!$A$1:$H$983,3,0)</f>
        <v>-1.3552599201996354E-2</v>
      </c>
      <c r="I28" s="96">
        <f>VLOOKUP($A28,'Correval-19677'!$A$1:$H$1070,3,0)</f>
        <v>-9.5579500744239886E-3</v>
      </c>
      <c r="J28" s="96">
        <f>VLOOKUP($A28,'Ultabursatil-392'!$A$1:$H$1545,3,0)</f>
        <v>-7.4132308506936386E-3</v>
      </c>
      <c r="K28" s="96">
        <f>VLOOKUP($A28,'Corredores-5'!$A$1:$H$1257,3,0)</f>
        <v>-1.3506478269478435E-2</v>
      </c>
      <c r="L28" s="97">
        <f>VLOOKUP(A28,'Bancolombia-592'!$A$1:$H$677,3,0)</f>
        <v>-1.019678874016528E-2</v>
      </c>
      <c r="M28" s="96">
        <f>VLOOKUP($A28,'ByR-2'!$A$1:$H$1035,3,0)</f>
        <v>-1.2507210472815011E-2</v>
      </c>
    </row>
    <row r="29" spans="1:13">
      <c r="A29" s="51">
        <v>40921</v>
      </c>
      <c r="B29" s="96">
        <f>VLOOKUP(A29,'Afin - 47'!$A$1:$H$695,3,0)</f>
        <v>-7.4972514638163125E-3</v>
      </c>
      <c r="C29" s="96">
        <f>VLOOKUP(A29,'Asesores vres-14'!$A$1:$H$1009,3,0)</f>
        <v>5.2118074796344361E-3</v>
      </c>
      <c r="D29" s="96">
        <f>VLOOKUP(A29,'Asesores Vres-57'!$A$1:$H$987,3,0)</f>
        <v>-1.0255960201100695E-2</v>
      </c>
      <c r="E29" s="96">
        <f>VLOOKUP(A29,'Asesores Vres-58'!$A$1:$H$986,3,0)</f>
        <v>4.0677834250654136E-3</v>
      </c>
      <c r="F29" s="96">
        <f>VLOOKUP($A29,'Helm-81'!$A$1:$H$697,3,0)</f>
        <v>3.3942085697999641E-2</v>
      </c>
      <c r="G29" s="96">
        <f>VLOOKUP($A29,'Alianza-4'!$A$1:$H$1012,3,0)</f>
        <v>2.8022326812586549E-3</v>
      </c>
      <c r="H29" s="96">
        <f>VLOOKUP($A29,'Serfinco-27'!$A$1:$H$983,3,0)</f>
        <v>2.8480267033455203E-3</v>
      </c>
      <c r="I29" s="96">
        <f>VLOOKUP($A29,'Correval-19677'!$A$1:$H$1070,3,0)</f>
        <v>-1.1050109751793941E-3</v>
      </c>
      <c r="J29" s="96">
        <f>VLOOKUP($A29,'Ultabursatil-392'!$A$1:$H$1545,3,0)</f>
        <v>1.7700482350834637E-3</v>
      </c>
      <c r="K29" s="96">
        <f>VLOOKUP($A29,'Corredores-5'!$A$1:$H$1257,3,0)</f>
        <v>9.2801267395970746E-4</v>
      </c>
      <c r="L29" s="97">
        <f>VLOOKUP(A29,'Bancolombia-592'!$A$1:$H$677,3,0)</f>
        <v>5.2303136404946654E-3</v>
      </c>
      <c r="M29" s="96">
        <f>VLOOKUP($A29,'ByR-2'!$A$1:$H$1035,3,0)</f>
        <v>-5.8620314444827852E-4</v>
      </c>
    </row>
    <row r="30" spans="1:13">
      <c r="A30" s="51">
        <v>40922</v>
      </c>
      <c r="B30" s="96">
        <f>VLOOKUP(A30,'Afin - 47'!$A$1:$H$695,3,0)</f>
        <v>-9.1244521993352848E-5</v>
      </c>
      <c r="C30" s="96">
        <f>VLOOKUP(A30,'Asesores vres-14'!$A$1:$H$1009,3,0)</f>
        <v>-4.7888402921491845E-5</v>
      </c>
      <c r="D30" s="96">
        <f>VLOOKUP(A30,'Asesores Vres-57'!$A$1:$H$987,3,0)</f>
        <v>7.2223523995854043E-3</v>
      </c>
      <c r="E30" s="96">
        <f>VLOOKUP(A30,'Asesores Vres-58'!$A$1:$H$986,3,0)</f>
        <v>-5.692150525411204E-5</v>
      </c>
      <c r="F30" s="96">
        <f>VLOOKUP($A30,'Helm-81'!$A$1:$H$697,3,0)</f>
        <v>-6.7398825380532998E-5</v>
      </c>
      <c r="G30" s="96">
        <f>VLOOKUP($A30,'Alianza-4'!$A$1:$H$1012,3,0)</f>
        <v>-4.02151704649918E-5</v>
      </c>
      <c r="H30" s="96">
        <f>VLOOKUP($A30,'Serfinco-27'!$A$1:$H$983,3,0)</f>
        <v>-1.044626760004492E-4</v>
      </c>
      <c r="I30" s="96">
        <f>VLOOKUP($A30,'Correval-19677'!$A$1:$H$1070,3,0)</f>
        <v>-1.0115105531243296E-4</v>
      </c>
      <c r="J30" s="96">
        <f>VLOOKUP($A30,'Ultabursatil-392'!$A$1:$H$1545,3,0)</f>
        <v>-7.9591655766904094E-5</v>
      </c>
      <c r="K30" s="96">
        <f>VLOOKUP($A30,'Corredores-5'!$A$1:$H$1257,3,0)</f>
        <v>-1.4689390871147902E-4</v>
      </c>
      <c r="L30" s="97">
        <f>VLOOKUP(A30,'Bancolombia-592'!$A$1:$H$677,3,0)</f>
        <v>-8.2191776920788987E-5</v>
      </c>
      <c r="M30" s="96">
        <f>VLOOKUP($A30,'ByR-2'!$A$1:$H$1035,3,0)</f>
        <v>-7.985794990469393E-5</v>
      </c>
    </row>
    <row r="31" spans="1:13">
      <c r="A31" s="51">
        <v>40923</v>
      </c>
      <c r="B31" s="96">
        <f>VLOOKUP(A31,'Afin - 47'!$A$1:$H$695,3,0)</f>
        <v>0</v>
      </c>
      <c r="C31" s="96">
        <f>VLOOKUP(A31,'Asesores vres-14'!$A$1:$H$1009,3,0)</f>
        <v>-4.7888403087334127E-5</v>
      </c>
      <c r="D31" s="96">
        <f>VLOOKUP(A31,'Asesores Vres-57'!$A$1:$H$987,3,0)</f>
        <v>-1.024227430264139E-4</v>
      </c>
      <c r="E31" s="96">
        <f>VLOOKUP(A31,'Asesores Vres-58'!$A$1:$H$986,3,0)</f>
        <v>-5.6922026352688804E-5</v>
      </c>
      <c r="F31" s="96">
        <f>VLOOKUP($A31,'Helm-81'!$A$1:$H$697,3,0)</f>
        <v>-6.7391397668498221E-5</v>
      </c>
      <c r="G31" s="96">
        <f>VLOOKUP($A31,'Alianza-4'!$A$1:$H$1012,3,0)</f>
        <v>-4.0213149617318165E-5</v>
      </c>
      <c r="H31" s="96">
        <f>VLOOKUP($A31,'Serfinco-27'!$A$1:$H$983,3,0)</f>
        <v>-1.0446209034553101E-4</v>
      </c>
      <c r="I31" s="96">
        <f>VLOOKUP($A31,'Correval-19677'!$A$1:$H$1070,3,0)</f>
        <v>-1.0114908954031634E-4</v>
      </c>
      <c r="J31" s="96">
        <f>VLOOKUP($A31,'Ultabursatil-392'!$A$1:$H$1545,3,0)</f>
        <v>-7.9588173414178414E-5</v>
      </c>
      <c r="K31" s="96">
        <f>VLOOKUP($A31,'Corredores-5'!$A$1:$H$1257,3,0)</f>
        <v>-7.6186355048361851E-5</v>
      </c>
      <c r="L31" s="97">
        <f>VLOOKUP(A31,'Bancolombia-592'!$A$1:$H$677,3,0)</f>
        <v>-8.2192096070979732E-5</v>
      </c>
      <c r="M31" s="96">
        <f>VLOOKUP($A31,'ByR-2'!$A$1:$H$1035,3,0)</f>
        <v>-7.9820156804119824E-5</v>
      </c>
    </row>
    <row r="32" spans="1:13">
      <c r="A32" s="51">
        <v>40924</v>
      </c>
      <c r="B32" s="96">
        <f>VLOOKUP(A32,'Afin - 47'!$A$1:$H$695,3,0)</f>
        <v>-6.3261508642464938E-3</v>
      </c>
      <c r="C32" s="96">
        <f>VLOOKUP(A32,'Asesores vres-14'!$A$1:$H$1009,3,0)</f>
        <v>-4.5608898805444423E-3</v>
      </c>
      <c r="D32" s="96">
        <f>VLOOKUP(A32,'Asesores Vres-57'!$A$1:$H$987,3,0)</f>
        <v>-5.3317207098090491E-3</v>
      </c>
      <c r="E32" s="96">
        <f>VLOOKUP(A32,'Asesores Vres-58'!$A$1:$H$986,3,0)</f>
        <v>-8.2004109825635219E-3</v>
      </c>
      <c r="F32" s="96">
        <f>VLOOKUP($A32,'Helm-81'!$A$1:$H$697,3,0)</f>
        <v>-1.317293913535E-2</v>
      </c>
      <c r="G32" s="96">
        <f>VLOOKUP($A32,'Alianza-4'!$A$1:$H$1012,3,0)</f>
        <v>-1.0525546449483999E-2</v>
      </c>
      <c r="H32" s="96">
        <f>VLOOKUP($A32,'Serfinco-27'!$A$1:$H$983,3,0)</f>
        <v>-8.0439612916936888E-3</v>
      </c>
      <c r="I32" s="96">
        <f>VLOOKUP($A32,'Correval-19677'!$A$1:$H$1070,3,0)</f>
        <v>-5.7497799915950804E-3</v>
      </c>
      <c r="J32" s="96">
        <f>VLOOKUP($A32,'Ultabursatil-392'!$A$1:$H$1545,3,0)</f>
        <v>-6.3081815919980829E-3</v>
      </c>
      <c r="K32" s="96">
        <f>VLOOKUP($A32,'Corredores-5'!$A$1:$H$1257,3,0)</f>
        <v>-7.662326997042051E-3</v>
      </c>
      <c r="L32" s="97">
        <f>VLOOKUP(A32,'Bancolombia-592'!$A$1:$H$677,3,0)</f>
        <v>-4.4646061551122046E-3</v>
      </c>
      <c r="M32" s="96">
        <f>VLOOKUP($A32,'ByR-2'!$A$1:$H$1035,3,0)</f>
        <v>-3.9329785019216034E-3</v>
      </c>
    </row>
    <row r="33" spans="1:13">
      <c r="A33" s="51">
        <v>40925</v>
      </c>
      <c r="B33" s="96">
        <f>VLOOKUP(A33,'Afin - 47'!$A$1:$H$695,3,0)</f>
        <v>1.3050928329235253E-2</v>
      </c>
      <c r="C33" s="96">
        <f>VLOOKUP(A33,'Asesores vres-14'!$A$1:$H$1009,3,0)</f>
        <v>1.5244639698989936E-2</v>
      </c>
      <c r="D33" s="96">
        <f>VLOOKUP(A33,'Asesores Vres-57'!$A$1:$H$987,3,0)</f>
        <v>1.0376044045507085E-2</v>
      </c>
      <c r="E33" s="96">
        <f>VLOOKUP(A33,'Asesores Vres-58'!$A$1:$H$986,3,0)</f>
        <v>1.1361019428592741E-2</v>
      </c>
      <c r="F33" s="96">
        <f>VLOOKUP($A33,'Helm-81'!$A$1:$H$697,3,0)</f>
        <v>1.8947212381360969E-2</v>
      </c>
      <c r="G33" s="96">
        <f>VLOOKUP($A33,'Alianza-4'!$A$1:$H$1012,3,0)</f>
        <v>8.5822407701942899E-3</v>
      </c>
      <c r="H33" s="96">
        <f>VLOOKUP($A33,'Serfinco-27'!$A$1:$H$983,3,0)</f>
        <v>9.1323311387315233E-3</v>
      </c>
      <c r="I33" s="96">
        <f>VLOOKUP($A33,'Correval-19677'!$A$1:$H$1070,3,0)</f>
        <v>1.1985944487232962E-2</v>
      </c>
      <c r="J33" s="96">
        <f>VLOOKUP($A33,'Ultabursatil-392'!$A$1:$H$1545,3,0)</f>
        <v>8.8160367078250704E-3</v>
      </c>
      <c r="K33" s="96">
        <f>VLOOKUP($A33,'Corredores-5'!$A$1:$H$1257,3,0)</f>
        <v>9.7150079145790023E-3</v>
      </c>
      <c r="L33" s="97">
        <f>VLOOKUP(A33,'Bancolombia-592'!$A$1:$H$677,3,0)</f>
        <v>1.5441406497874755E-2</v>
      </c>
      <c r="M33" s="96">
        <f>VLOOKUP($A33,'ByR-2'!$A$1:$H$1035,3,0)</f>
        <v>6.7119057590972172E-3</v>
      </c>
    </row>
    <row r="34" spans="1:13">
      <c r="A34" s="51">
        <v>40926</v>
      </c>
      <c r="B34" s="96">
        <f>VLOOKUP(A34,'Afin - 47'!$A$1:$H$695,3,0)</f>
        <v>5.9414554670512007E-3</v>
      </c>
      <c r="C34" s="96">
        <f>VLOOKUP(A34,'Asesores vres-14'!$A$1:$H$1009,3,0)</f>
        <v>1.2835900453220868E-2</v>
      </c>
      <c r="D34" s="96">
        <f>VLOOKUP(A34,'Asesores Vres-57'!$A$1:$H$987,3,0)</f>
        <v>2.4195278669915256E-2</v>
      </c>
      <c r="E34" s="96">
        <f>VLOOKUP(A34,'Asesores Vres-58'!$A$1:$H$986,3,0)</f>
        <v>8.7798333802210984E-3</v>
      </c>
      <c r="F34" s="96">
        <f>VLOOKUP($A34,'Helm-81'!$A$1:$H$697,3,0)</f>
        <v>2.34574849543829E-2</v>
      </c>
      <c r="G34" s="96">
        <f>VLOOKUP($A34,'Alianza-4'!$A$1:$H$1012,3,0)</f>
        <v>9.8805894381607858E-3</v>
      </c>
      <c r="H34" s="96">
        <f>VLOOKUP($A34,'Serfinco-27'!$A$1:$H$983,3,0)</f>
        <v>1.318569131938099E-2</v>
      </c>
      <c r="I34" s="96">
        <f>VLOOKUP($A34,'Correval-19677'!$A$1:$H$1070,3,0)</f>
        <v>9.0689541938294201E-3</v>
      </c>
      <c r="J34" s="96">
        <f>VLOOKUP($A34,'Ultabursatil-392'!$A$1:$H$1545,3,0)</f>
        <v>6.9145787348264412E-3</v>
      </c>
      <c r="K34" s="96">
        <f>VLOOKUP($A34,'Corredores-5'!$A$1:$H$1257,3,0)</f>
        <v>8.6888748873808468E-3</v>
      </c>
      <c r="L34" s="97">
        <f>VLOOKUP(A34,'Bancolombia-592'!$A$1:$H$677,3,0)</f>
        <v>1.0330351160381205E-2</v>
      </c>
      <c r="M34" s="96">
        <f>VLOOKUP($A34,'ByR-2'!$A$1:$H$1035,3,0)</f>
        <v>1.7462788575280257E-2</v>
      </c>
    </row>
    <row r="35" spans="1:13">
      <c r="A35" s="51">
        <v>40927</v>
      </c>
      <c r="B35" s="96">
        <f>VLOOKUP(A35,'Afin - 47'!$A$1:$H$695,3,0)</f>
        <v>8.5159169854877369E-4</v>
      </c>
      <c r="C35" s="96">
        <f>VLOOKUP(A35,'Asesores vres-14'!$A$1:$H$1009,3,0)</f>
        <v>-1.1961505348903315E-3</v>
      </c>
      <c r="D35" s="96">
        <f>VLOOKUP(A35,'Asesores Vres-57'!$A$1:$H$987,3,0)</f>
        <v>2.1990110224888892E-2</v>
      </c>
      <c r="E35" s="96">
        <f>VLOOKUP(A35,'Asesores Vres-58'!$A$1:$H$986,3,0)</f>
        <v>-5.3208338490568028E-3</v>
      </c>
      <c r="F35" s="96">
        <f>VLOOKUP($A35,'Helm-81'!$A$1:$H$697,3,0)</f>
        <v>-1.0067908189525427E-2</v>
      </c>
      <c r="G35" s="96">
        <f>VLOOKUP($A35,'Alianza-4'!$A$1:$H$1012,3,0)</f>
        <v>-3.8232790985536667E-3</v>
      </c>
      <c r="H35" s="96">
        <f>VLOOKUP($A35,'Serfinco-27'!$A$1:$H$983,3,0)</f>
        <v>-4.6123534844543295E-3</v>
      </c>
      <c r="I35" s="96">
        <f>VLOOKUP($A35,'Correval-19677'!$A$1:$H$1070,3,0)</f>
        <v>-8.6801143578561855E-4</v>
      </c>
      <c r="J35" s="96">
        <f>VLOOKUP($A35,'Ultabursatil-392'!$A$1:$H$1545,3,0)</f>
        <v>-4.141796474338732E-3</v>
      </c>
      <c r="K35" s="96">
        <f>VLOOKUP($A35,'Corredores-5'!$A$1:$H$1257,3,0)</f>
        <v>-1.8591125775467617E-3</v>
      </c>
      <c r="L35" s="97">
        <f>VLOOKUP(A35,'Bancolombia-592'!$A$1:$H$677,3,0)</f>
        <v>4.2497085233518923E-2</v>
      </c>
      <c r="M35" s="96">
        <f>VLOOKUP($A35,'ByR-2'!$A$1:$H$1035,3,0)</f>
        <v>4.1745218076356871E-3</v>
      </c>
    </row>
    <row r="36" spans="1:13">
      <c r="A36" s="51">
        <v>40928</v>
      </c>
      <c r="B36" s="96">
        <f>VLOOKUP(A36,'Afin - 47'!$A$1:$H$695,3,0)</f>
        <v>-1.5093448649760037E-3</v>
      </c>
      <c r="C36" s="96">
        <f>VLOOKUP(A36,'Asesores vres-14'!$A$1:$H$1009,3,0)</f>
        <v>1.7494953364139156E-3</v>
      </c>
      <c r="D36" s="96">
        <f>VLOOKUP(A36,'Asesores Vres-57'!$A$1:$H$987,3,0)</f>
        <v>2.3949902337144603E-2</v>
      </c>
      <c r="E36" s="96">
        <f>VLOOKUP(A36,'Asesores Vres-58'!$A$1:$H$986,3,0)</f>
        <v>6.0324897862722073E-4</v>
      </c>
      <c r="F36" s="96">
        <f>VLOOKUP($A36,'Helm-81'!$A$1:$H$697,3,0)</f>
        <v>3.5447339854139466E-3</v>
      </c>
      <c r="G36" s="96">
        <f>VLOOKUP($A36,'Alianza-4'!$A$1:$H$1012,3,0)</f>
        <v>3.7987024257050842E-4</v>
      </c>
      <c r="H36" s="96">
        <f>VLOOKUP($A36,'Serfinco-27'!$A$1:$H$983,3,0)</f>
        <v>3.3752770818630529E-4</v>
      </c>
      <c r="I36" s="96">
        <f>VLOOKUP($A36,'Correval-19677'!$A$1:$H$1070,3,0)</f>
        <v>-2.4227741289258348E-3</v>
      </c>
      <c r="J36" s="96">
        <f>VLOOKUP($A36,'Ultabursatil-392'!$A$1:$H$1545,3,0)</f>
        <v>-1.407739891986104E-3</v>
      </c>
      <c r="K36" s="96">
        <f>VLOOKUP($A36,'Corredores-5'!$A$1:$H$1257,3,0)</f>
        <v>-2.062050171421431E-3</v>
      </c>
      <c r="L36" s="97">
        <f>VLOOKUP(A36,'Bancolombia-592'!$A$1:$H$677,3,0)</f>
        <v>-3.8749946923940855E-2</v>
      </c>
      <c r="M36" s="96">
        <f>VLOOKUP($A36,'ByR-2'!$A$1:$H$1035,3,0)</f>
        <v>-1.4053272529151396E-3</v>
      </c>
    </row>
    <row r="37" spans="1:13">
      <c r="A37" s="51">
        <v>40929</v>
      </c>
      <c r="B37" s="96">
        <f>VLOOKUP(A37,'Afin - 47'!$A$1:$H$695,3,0)</f>
        <v>-1.0108140724544948E-4</v>
      </c>
      <c r="C37" s="96">
        <f>VLOOKUP(A37,'Asesores vres-14'!$A$1:$H$1009,3,0)</f>
        <v>-4.788469559351814E-5</v>
      </c>
      <c r="D37" s="96">
        <f>VLOOKUP(A37,'Asesores Vres-57'!$A$1:$H$987,3,0)</f>
        <v>2.3949904498230881E-2</v>
      </c>
      <c r="E37" s="96">
        <f>VLOOKUP(A37,'Asesores Vres-58'!$A$1:$H$986,3,0)</f>
        <v>-5.6856419149881015E-5</v>
      </c>
      <c r="F37" s="96">
        <f>VLOOKUP($A37,'Helm-81'!$A$1:$H$697,3,0)</f>
        <v>-1.0493151915784677E-4</v>
      </c>
      <c r="G37" s="96">
        <f>VLOOKUP($A37,'Alianza-4'!$A$1:$H$1012,3,0)</f>
        <v>-5.6041479826764151E-5</v>
      </c>
      <c r="H37" s="96">
        <f>VLOOKUP($A37,'Serfinco-27'!$A$1:$H$983,3,0)</f>
        <v>-1.0826299101055498E-4</v>
      </c>
      <c r="I37" s="96">
        <f>VLOOKUP($A37,'Correval-19677'!$A$1:$H$1070,3,0)</f>
        <v>-9.9514782856989734E-5</v>
      </c>
      <c r="J37" s="96">
        <f>VLOOKUP($A37,'Ultabursatil-392'!$A$1:$H$1545,3,0)</f>
        <v>-8.0162923533501297E-5</v>
      </c>
      <c r="K37" s="96">
        <f>VLOOKUP($A37,'Corredores-5'!$A$1:$H$1257,3,0)</f>
        <v>-1.3811329348787713E-4</v>
      </c>
      <c r="L37" s="97">
        <f>VLOOKUP(A37,'Bancolombia-592'!$A$1:$H$677,3,0)</f>
        <v>-8.2191954476823858E-5</v>
      </c>
      <c r="M37" s="96">
        <f>VLOOKUP($A37,'ByR-2'!$A$1:$H$1035,3,0)</f>
        <v>-8.2877353499758219E-5</v>
      </c>
    </row>
    <row r="38" spans="1:13">
      <c r="A38" s="51">
        <v>40930</v>
      </c>
      <c r="B38" s="96">
        <f>VLOOKUP(A38,'Afin - 47'!$A$1:$H$695,3,0)</f>
        <v>-1.0108013888032245E-4</v>
      </c>
      <c r="C38" s="96">
        <f>VLOOKUP(A38,'Asesores vres-14'!$A$1:$H$1009,3,0)</f>
        <v>-4.7884669289150574E-5</v>
      </c>
      <c r="D38" s="96">
        <f>VLOOKUP(A38,'Asesores Vres-57'!$A$1:$H$987,3,0)</f>
        <v>-1.0241838532028126E-4</v>
      </c>
      <c r="E38" s="96">
        <f>VLOOKUP(A38,'Asesores Vres-58'!$A$1:$H$986,3,0)</f>
        <v>-5.6856951698347149E-5</v>
      </c>
      <c r="F38" s="96">
        <f>VLOOKUP($A38,'Helm-81'!$A$1:$H$697,3,0)</f>
        <v>-1.0493090687756671E-4</v>
      </c>
      <c r="G38" s="96">
        <f>VLOOKUP($A38,'Alianza-4'!$A$1:$H$1012,3,0)</f>
        <v>-5.6040038942735062E-5</v>
      </c>
      <c r="H38" s="96">
        <f>VLOOKUP($A38,'Serfinco-27'!$A$1:$H$983,3,0)</f>
        <v>-1.0826299314496377E-4</v>
      </c>
      <c r="I38" s="96">
        <f>VLOOKUP($A38,'Correval-19677'!$A$1:$H$1070,3,0)</f>
        <v>-9.951241883812242E-5</v>
      </c>
      <c r="J38" s="96">
        <f>VLOOKUP($A38,'Ultabursatil-392'!$A$1:$H$1545,3,0)</f>
        <v>-8.0159274474918775E-5</v>
      </c>
      <c r="K38" s="96">
        <f>VLOOKUP($A38,'Corredores-5'!$A$1:$H$1257,3,0)</f>
        <v>-1.4008076075938198E-4</v>
      </c>
      <c r="L38" s="97">
        <f>VLOOKUP(A38,'Bancolombia-592'!$A$1:$H$677,3,0)</f>
        <v>-8.2191936534162707E-5</v>
      </c>
      <c r="M38" s="96">
        <f>VLOOKUP($A38,'ByR-2'!$A$1:$H$1035,3,0)</f>
        <v>-8.287757944077459E-5</v>
      </c>
    </row>
    <row r="39" spans="1:13">
      <c r="A39" s="51">
        <v>40931</v>
      </c>
      <c r="B39" s="96">
        <f>VLOOKUP(A39,'Afin - 47'!$A$1:$H$695,3,0)</f>
        <v>2.229416948854823E-3</v>
      </c>
      <c r="C39" s="96">
        <f>VLOOKUP(A39,'Asesores vres-14'!$A$1:$H$1009,3,0)</f>
        <v>5.6098086642837218E-3</v>
      </c>
      <c r="D39" s="96">
        <f>VLOOKUP(A39,'Asesores Vres-57'!$A$1:$H$987,3,0)</f>
        <v>5.6103656666259437E-3</v>
      </c>
      <c r="E39" s="96">
        <f>VLOOKUP(A39,'Asesores Vres-58'!$A$1:$H$986,3,0)</f>
        <v>1.2597692533541846E-3</v>
      </c>
      <c r="F39" s="96">
        <f>VLOOKUP($A39,'Helm-81'!$A$1:$H$697,3,0)</f>
        <v>4.0501887288128683E-3</v>
      </c>
      <c r="G39" s="96">
        <f>VLOOKUP($A39,'Alianza-4'!$A$1:$H$1012,3,0)</f>
        <v>3.6350482363157815E-4</v>
      </c>
      <c r="H39" s="96">
        <f>VLOOKUP($A39,'Serfinco-27'!$A$1:$H$983,3,0)</f>
        <v>1.0738597294774031E-3</v>
      </c>
      <c r="I39" s="96">
        <f>VLOOKUP($A39,'Correval-19677'!$A$1:$H$1070,3,0)</f>
        <v>2.8020532596915041E-3</v>
      </c>
      <c r="J39" s="96">
        <f>VLOOKUP($A39,'Ultabursatil-392'!$A$1:$H$1545,3,0)</f>
        <v>1.9269667859969947E-3</v>
      </c>
      <c r="K39" s="96">
        <f>VLOOKUP($A39,'Corredores-5'!$A$1:$H$1257,3,0)</f>
        <v>1.9189199192437114E-3</v>
      </c>
      <c r="L39" s="97">
        <f>VLOOKUP(A39,'Bancolombia-592'!$A$1:$H$677,3,0)</f>
        <v>1.6854734304338334E-3</v>
      </c>
      <c r="M39" s="96">
        <f>VLOOKUP($A39,'ByR-2'!$A$1:$H$1035,3,0)</f>
        <v>3.144689053804905E-3</v>
      </c>
    </row>
    <row r="40" spans="1:13">
      <c r="A40" s="51">
        <v>40932</v>
      </c>
      <c r="B40" s="96">
        <f>VLOOKUP(A40,'Afin - 47'!$A$1:$H$695,3,0)</f>
        <v>2.4809259238100026E-3</v>
      </c>
      <c r="C40" s="96">
        <f>VLOOKUP(A40,'Asesores vres-14'!$A$1:$H$1009,3,0)</f>
        <v>-3.0044810438017563E-3</v>
      </c>
      <c r="D40" s="96">
        <f>VLOOKUP(A40,'Asesores Vres-57'!$A$1:$H$987,3,0)</f>
        <v>2.4911568212854862E-3</v>
      </c>
      <c r="E40" s="96">
        <f>VLOOKUP(A40,'Asesores Vres-58'!$A$1:$H$986,3,0)</f>
        <v>-2.6283850963087093E-3</v>
      </c>
      <c r="F40" s="96">
        <f>VLOOKUP($A40,'Helm-81'!$A$1:$H$697,3,0)</f>
        <v>-4.0292951226643704E-3</v>
      </c>
      <c r="G40" s="96">
        <f>VLOOKUP($A40,'Alianza-4'!$A$1:$H$1012,3,0)</f>
        <v>-4.1473923974976491E-3</v>
      </c>
      <c r="H40" s="96">
        <f>VLOOKUP($A40,'Serfinco-27'!$A$1:$H$983,3,0)</f>
        <v>-4.3488988863467594E-3</v>
      </c>
      <c r="I40" s="96">
        <f>VLOOKUP($A40,'Correval-19677'!$A$1:$H$1070,3,0)</f>
        <v>-3.3097310280295576E-3</v>
      </c>
      <c r="J40" s="96">
        <f>VLOOKUP($A40,'Ultabursatil-392'!$A$1:$H$1545,3,0)</f>
        <v>3.7166632543306629E-5</v>
      </c>
      <c r="K40" s="96">
        <f>VLOOKUP($A40,'Corredores-5'!$A$1:$H$1257,3,0)</f>
        <v>-1.7108880540353481E-3</v>
      </c>
      <c r="L40" s="97">
        <f>VLOOKUP(A40,'Bancolombia-592'!$A$1:$H$677,3,0)</f>
        <v>-2.7893137735216619E-3</v>
      </c>
      <c r="M40" s="96">
        <f>VLOOKUP($A40,'ByR-2'!$A$1:$H$1035,3,0)</f>
        <v>-9.6135028892124145E-4</v>
      </c>
    </row>
    <row r="41" spans="1:13">
      <c r="A41" s="51">
        <v>40933</v>
      </c>
      <c r="B41" s="96">
        <f>VLOOKUP(A41,'Afin - 47'!$A$1:$H$695,3,0)</f>
        <v>2.8523227097281816E-3</v>
      </c>
      <c r="C41" s="96">
        <f>VLOOKUP(A41,'Asesores vres-14'!$A$1:$H$1009,3,0)</f>
        <v>7.0118674173377327E-3</v>
      </c>
      <c r="D41" s="96">
        <f>VLOOKUP(A41,'Asesores Vres-57'!$A$1:$H$987,3,0)</f>
        <v>3.144796576580987E-3</v>
      </c>
      <c r="E41" s="96">
        <f>VLOOKUP(A41,'Asesores Vres-58'!$A$1:$H$986,3,0)</f>
        <v>-2.3086492855903884E-3</v>
      </c>
      <c r="F41" s="96">
        <f>VLOOKUP($A41,'Helm-81'!$A$1:$H$697,3,0)</f>
        <v>-1.4689683690887767E-3</v>
      </c>
      <c r="G41" s="96">
        <f>VLOOKUP($A41,'Alianza-4'!$A$1:$H$1012,3,0)</f>
        <v>-1.3892122093474898E-3</v>
      </c>
      <c r="H41" s="96">
        <f>VLOOKUP($A41,'Serfinco-27'!$A$1:$H$983,3,0)</f>
        <v>8.5611187725249645E-4</v>
      </c>
      <c r="I41" s="96">
        <f>VLOOKUP($A41,'Correval-19677'!$A$1:$H$1070,3,0)</f>
        <v>3.6565751840403342E-3</v>
      </c>
      <c r="J41" s="96">
        <f>VLOOKUP($A41,'Ultabursatil-392'!$A$1:$H$1545,3,0)</f>
        <v>-4.361463689437513E-4</v>
      </c>
      <c r="K41" s="96">
        <f>VLOOKUP($A41,'Corredores-5'!$A$1:$H$1257,3,0)</f>
        <v>-2.1294884051367693E-3</v>
      </c>
      <c r="L41" s="97">
        <f>VLOOKUP(A41,'Bancolombia-592'!$A$1:$H$677,3,0)</f>
        <v>-1.1797197517214428E-3</v>
      </c>
      <c r="M41" s="96">
        <f>VLOOKUP($A41,'ByR-2'!$A$1:$H$1035,3,0)</f>
        <v>7.5431222945813621E-3</v>
      </c>
    </row>
    <row r="42" spans="1:13">
      <c r="A42" s="51">
        <v>40934</v>
      </c>
      <c r="B42" s="96">
        <f>VLOOKUP(A42,'Afin - 47'!$A$1:$H$695,3,0)</f>
        <v>-9.5691255050014067E-4</v>
      </c>
      <c r="C42" s="96">
        <f>VLOOKUP(A42,'Asesores vres-14'!$A$1:$H$1009,3,0)</f>
        <v>-4.4823177446769785E-3</v>
      </c>
      <c r="D42" s="96">
        <f>VLOOKUP(A42,'Asesores Vres-57'!$A$1:$H$987,3,0)</f>
        <v>1.6993702589065385E-3</v>
      </c>
      <c r="E42" s="96">
        <f>VLOOKUP(A42,'Asesores Vres-58'!$A$1:$H$986,3,0)</f>
        <v>-6.6524846445398884E-4</v>
      </c>
      <c r="F42" s="96">
        <f>VLOOKUP($A42,'Helm-81'!$A$1:$H$697,3,0)</f>
        <v>-3.4212515872214535E-3</v>
      </c>
      <c r="G42" s="96">
        <f>VLOOKUP($A42,'Alianza-4'!$A$1:$H$1012,3,0)</f>
        <v>-3.0798259935150874E-4</v>
      </c>
      <c r="H42" s="96">
        <f>VLOOKUP($A42,'Serfinco-27'!$A$1:$H$983,3,0)</f>
        <v>-6.4494195141788317E-4</v>
      </c>
      <c r="I42" s="96">
        <f>VLOOKUP($A42,'Correval-19677'!$A$1:$H$1070,3,0)</f>
        <v>-2.6776567667130503E-3</v>
      </c>
      <c r="J42" s="96">
        <f>VLOOKUP($A42,'Ultabursatil-392'!$A$1:$H$1545,3,0)</f>
        <v>-1.3433881567093456E-3</v>
      </c>
      <c r="K42" s="96">
        <f>VLOOKUP($A42,'Corredores-5'!$A$1:$H$1257,3,0)</f>
        <v>-1.1863816829153181E-3</v>
      </c>
      <c r="L42" s="97">
        <f>VLOOKUP(A42,'Bancolombia-592'!$A$1:$H$677,3,0)</f>
        <v>-5.2840474560658301E-3</v>
      </c>
      <c r="M42" s="96">
        <f>VLOOKUP($A42,'ByR-2'!$A$1:$H$1035,3,0)</f>
        <v>-2.4837302033768388E-3</v>
      </c>
    </row>
    <row r="43" spans="1:13">
      <c r="A43" s="51">
        <v>40935</v>
      </c>
      <c r="B43" s="96">
        <f>VLOOKUP(A43,'Afin - 47'!$A$1:$H$695,3,0)</f>
        <v>-6.2163382585998285E-4</v>
      </c>
      <c r="C43" s="96">
        <f>VLOOKUP(A43,'Asesores vres-14'!$A$1:$H$1009,3,0)</f>
        <v>-5.0577732279123278E-5</v>
      </c>
      <c r="D43" s="96">
        <f>VLOOKUP(A43,'Asesores Vres-57'!$A$1:$H$987,3,0)</f>
        <v>-4.7876000217467801E-3</v>
      </c>
      <c r="E43" s="96">
        <f>VLOOKUP(A43,'Asesores Vres-58'!$A$1:$H$986,3,0)</f>
        <v>-3.0616361440253185E-3</v>
      </c>
      <c r="F43" s="96">
        <f>VLOOKUP($A43,'Helm-81'!$A$1:$H$697,3,0)</f>
        <v>-3.4509568688732548E-3</v>
      </c>
      <c r="G43" s="96">
        <f>VLOOKUP($A43,'Alianza-4'!$A$1:$H$1012,3,0)</f>
        <v>-3.7583366906827655E-3</v>
      </c>
      <c r="H43" s="96">
        <f>VLOOKUP($A43,'Serfinco-27'!$A$1:$H$983,3,0)</f>
        <v>-6.1052871582164686E-3</v>
      </c>
      <c r="I43" s="96">
        <f>VLOOKUP($A43,'Correval-19677'!$A$1:$H$1070,3,0)</f>
        <v>-1.1609827291082706E-3</v>
      </c>
      <c r="J43" s="96">
        <f>VLOOKUP($A43,'Ultabursatil-392'!$A$1:$H$1545,3,0)</f>
        <v>-3.681659853948849E-3</v>
      </c>
      <c r="K43" s="96">
        <f>VLOOKUP($A43,'Corredores-5'!$A$1:$H$1257,3,0)</f>
        <v>-4.1075543529624252E-3</v>
      </c>
      <c r="L43" s="97">
        <f>VLOOKUP(A43,'Bancolombia-592'!$A$1:$H$677,3,0)</f>
        <v>-1.64491973071401E-3</v>
      </c>
      <c r="M43" s="96">
        <f>VLOOKUP($A43,'ByR-2'!$A$1:$H$1035,3,0)</f>
        <v>-2.5198038491330574E-3</v>
      </c>
    </row>
    <row r="44" spans="1:13">
      <c r="A44" s="51">
        <v>40936</v>
      </c>
      <c r="B44" s="96">
        <f>VLOOKUP(A44,'Afin - 47'!$A$1:$H$695,3,0)</f>
        <v>-9.5893777822766846E-5</v>
      </c>
      <c r="C44" s="96">
        <f>VLOOKUP(A44,'Asesores vres-14'!$A$1:$H$1009,3,0)</f>
        <v>-3.8698772273918759E-5</v>
      </c>
      <c r="D44" s="96">
        <f>VLOOKUP(A44,'Asesores Vres-57'!$A$1:$H$987,3,0)</f>
        <v>-2.4475161572710724E-4</v>
      </c>
      <c r="E44" s="96">
        <f>VLOOKUP(A44,'Asesores Vres-58'!$A$1:$H$986,3,0)</f>
        <v>-5.6926930886466337E-5</v>
      </c>
      <c r="F44" s="96">
        <f>VLOOKUP($A44,'Helm-81'!$A$1:$H$697,3,0)</f>
        <v>-8.4676669629545797E-5</v>
      </c>
      <c r="G44" s="96">
        <f>VLOOKUP($A44,'Alianza-4'!$A$1:$H$1012,3,0)</f>
        <v>-6.2878705298319317E-5</v>
      </c>
      <c r="H44" s="96">
        <f>VLOOKUP($A44,'Serfinco-27'!$A$1:$H$983,3,0)</f>
        <v>-1.021122810972414E-4</v>
      </c>
      <c r="I44" s="96">
        <f>VLOOKUP($A44,'Correval-19677'!$A$1:$H$1070,3,0)</f>
        <v>-1.0814607722161217E-4</v>
      </c>
      <c r="J44" s="96">
        <f>VLOOKUP($A44,'Ultabursatil-392'!$A$1:$H$1545,3,0)</f>
        <v>-7.9091338990898956E-5</v>
      </c>
      <c r="K44" s="96">
        <f>VLOOKUP($A44,'Corredores-5'!$A$1:$H$1257,3,0)</f>
        <v>-1.4284372957696167E-4</v>
      </c>
      <c r="L44" s="97">
        <f>VLOOKUP(A44,'Bancolombia-592'!$A$1:$H$677,3,0)</f>
        <v>-8.2191817749357243E-5</v>
      </c>
      <c r="M44" s="96">
        <f>VLOOKUP($A44,'ByR-2'!$A$1:$H$1035,3,0)</f>
        <v>-8.1410056818717572E-5</v>
      </c>
    </row>
    <row r="45" spans="1:13">
      <c r="A45" s="51">
        <v>40937</v>
      </c>
      <c r="B45" s="96">
        <f>VLOOKUP(A45,'Afin - 47'!$A$1:$H$695,3,0)</f>
        <v>-9.589255545347462E-5</v>
      </c>
      <c r="C45" s="96">
        <f>VLOOKUP(A45,'Asesores vres-14'!$A$1:$H$1009,3,0)</f>
        <v>-3.869708658630445E-5</v>
      </c>
      <c r="D45" s="96">
        <f>VLOOKUP(A45,'Asesores Vres-57'!$A$1:$H$987,3,0)</f>
        <v>-8.7766571296199515E-5</v>
      </c>
      <c r="E45" s="96">
        <f>VLOOKUP(A45,'Asesores Vres-58'!$A$1:$H$986,3,0)</f>
        <v>-5.6927451049182202E-5</v>
      </c>
      <c r="F45" s="96">
        <f>VLOOKUP($A45,'Helm-81'!$A$1:$H$697,3,0)</f>
        <v>-8.4672029140589334E-5</v>
      </c>
      <c r="G45" s="96">
        <f>VLOOKUP($A45,'Alianza-4'!$A$1:$H$1012,3,0)</f>
        <v>-6.2877496639717267E-5</v>
      </c>
      <c r="H45" s="96">
        <f>VLOOKUP($A45,'Serfinco-27'!$A$1:$H$983,3,0)</f>
        <v>-1.0211105319516098E-4</v>
      </c>
      <c r="I45" s="96">
        <f>VLOOKUP($A45,'Correval-19677'!$A$1:$H$1070,3,0)</f>
        <v>-1.0814563574277803E-4</v>
      </c>
      <c r="J45" s="96">
        <f>VLOOKUP($A45,'Ultabursatil-392'!$A$1:$H$1545,3,0)</f>
        <v>-7.9088071340618633E-5</v>
      </c>
      <c r="K45" s="96">
        <f>VLOOKUP($A45,'Corredores-5'!$A$1:$H$1257,3,0)</f>
        <v>-1.4290107468984908E-4</v>
      </c>
      <c r="L45" s="97">
        <f>VLOOKUP(A45,'Bancolombia-592'!$A$1:$H$677,3,0)</f>
        <v>-8.219173581974037E-5</v>
      </c>
      <c r="M45" s="96">
        <f>VLOOKUP($A45,'ByR-2'!$A$1:$H$1035,3,0)</f>
        <v>-8.1409894479546793E-5</v>
      </c>
    </row>
    <row r="46" spans="1:13">
      <c r="A46" s="51">
        <v>40938</v>
      </c>
      <c r="B46" s="96">
        <f>VLOOKUP(A46,'Afin - 47'!$A$1:$H$695,3,0)</f>
        <v>1.6447632488683701E-2</v>
      </c>
      <c r="C46" s="96">
        <f>VLOOKUP(A46,'Asesores vres-14'!$A$1:$H$1009,3,0)</f>
        <v>9.6064766063696082E-3</v>
      </c>
      <c r="D46" s="96">
        <f>VLOOKUP(A46,'Asesores Vres-57'!$A$1:$H$987,3,0)</f>
        <v>1.037786345381999E-2</v>
      </c>
      <c r="E46" s="96">
        <f>VLOOKUP(A46,'Asesores Vres-58'!$A$1:$H$986,3,0)</f>
        <v>1.0539687461468125E-2</v>
      </c>
      <c r="F46" s="96">
        <f>VLOOKUP($A46,'Helm-81'!$A$1:$H$697,3,0)</f>
        <v>1.1906086629190779E-2</v>
      </c>
      <c r="G46" s="96">
        <f>VLOOKUP($A46,'Alianza-4'!$A$1:$H$1012,3,0)</f>
        <v>1.2400017708017441E-2</v>
      </c>
      <c r="H46" s="96">
        <f>VLOOKUP($A46,'Serfinco-27'!$A$1:$H$983,3,0)</f>
        <v>9.299093415559373E-3</v>
      </c>
      <c r="I46" s="96">
        <f>VLOOKUP($A46,'Correval-19677'!$A$1:$H$1070,3,0)</f>
        <v>8.6274463415918507E-3</v>
      </c>
      <c r="J46" s="96">
        <f>VLOOKUP($A46,'Ultabursatil-392'!$A$1:$H$1545,3,0)</f>
        <v>6.0815112754559813E-3</v>
      </c>
      <c r="K46" s="96">
        <f>VLOOKUP($A46,'Corredores-5'!$A$1:$H$1257,3,0)</f>
        <v>9.9502060894868568E-3</v>
      </c>
      <c r="L46" s="97">
        <f>VLOOKUP(A46,'Bancolombia-592'!$A$1:$H$677,3,0)</f>
        <v>2.8059801879940918E-2</v>
      </c>
      <c r="M46" s="96">
        <f>VLOOKUP($A46,'ByR-2'!$A$1:$H$1035,3,0)</f>
        <v>1.2699726970861204E-2</v>
      </c>
    </row>
    <row r="47" spans="1:13">
      <c r="A47" s="51">
        <v>40939</v>
      </c>
      <c r="B47" s="96">
        <f>VLOOKUP(A47,'Afin - 47'!$A$1:$H$695,3,0)</f>
        <v>6.8823995270799075E-3</v>
      </c>
      <c r="C47" s="96">
        <f>VLOOKUP(A47,'Asesores vres-14'!$A$1:$H$1009,3,0)</f>
        <v>1.1215105938378822E-2</v>
      </c>
      <c r="D47" s="96">
        <f>VLOOKUP(A47,'Asesores Vres-57'!$A$1:$H$987,3,0)</f>
        <v>3.1229773848643065E-3</v>
      </c>
      <c r="E47" s="96">
        <f>VLOOKUP(A47,'Asesores Vres-58'!$A$1:$H$986,3,0)</f>
        <v>1.1620480883309652E-2</v>
      </c>
      <c r="F47" s="96">
        <f>VLOOKUP($A47,'Helm-81'!$A$1:$H$697,3,0)</f>
        <v>2.9463818315728723E-3</v>
      </c>
      <c r="G47" s="96">
        <f>VLOOKUP($A47,'Alianza-4'!$A$1:$H$1012,3,0)</f>
        <v>1.0088659638614519E-2</v>
      </c>
      <c r="H47" s="96">
        <f>VLOOKUP($A47,'Serfinco-27'!$A$1:$H$983,3,0)</f>
        <v>1.8979322184728288E-2</v>
      </c>
      <c r="I47" s="96">
        <f>VLOOKUP($A47,'Correval-19677'!$A$1:$H$1070,3,0)</f>
        <v>1.2410820958141239E-2</v>
      </c>
      <c r="J47" s="96">
        <f>VLOOKUP($A47,'Ultabursatil-392'!$A$1:$H$1545,3,0)</f>
        <v>6.6304002162042271E-3</v>
      </c>
      <c r="K47" s="96">
        <f>VLOOKUP($A47,'Corredores-5'!$A$1:$H$1257,3,0)</f>
        <v>1.2964384257140724E-2</v>
      </c>
      <c r="L47" s="97">
        <f>VLOOKUP(A47,'Bancolombia-592'!$A$1:$H$677,3,0)</f>
        <v>1.2591757282665615E-2</v>
      </c>
      <c r="M47" s="96">
        <f>VLOOKUP($A47,'ByR-2'!$A$1:$H$1035,3,0)</f>
        <v>4.7762482714034772E-3</v>
      </c>
    </row>
    <row r="48" spans="1:13">
      <c r="A48" s="51">
        <v>40940</v>
      </c>
      <c r="B48" s="96">
        <f>VLOOKUP(A48,'Afin - 47'!$A$1:$H$695,3,0)</f>
        <v>-1.3886361046138219E-3</v>
      </c>
      <c r="C48" s="96">
        <f>VLOOKUP(A48,'Asesores vres-14'!$A$1:$H$1009,3,0)</f>
        <v>4.8900001900168712E-4</v>
      </c>
      <c r="D48" s="96">
        <f>VLOOKUP(A48,'Asesores Vres-57'!$A$1:$H$987,3,0)</f>
        <v>8.0588712349903503E-4</v>
      </c>
      <c r="E48" s="96">
        <f>VLOOKUP(A48,'Asesores Vres-58'!$A$1:$H$986,3,0)</f>
        <v>3.5997479650362504E-4</v>
      </c>
      <c r="F48" s="96">
        <f>VLOOKUP($A48,'Helm-81'!$A$1:$H$697,3,0)</f>
        <v>4.8542980724979928E-3</v>
      </c>
      <c r="G48" s="96">
        <f>VLOOKUP($A48,'Alianza-4'!$A$1:$H$1012,3,0)</f>
        <v>-4.9987070140854097E-4</v>
      </c>
      <c r="H48" s="96">
        <f>VLOOKUP($A48,'Serfinco-27'!$A$1:$H$983,3,0)</f>
        <v>-1.2770798359654999E-3</v>
      </c>
      <c r="I48" s="96">
        <f>VLOOKUP($A48,'Correval-19677'!$A$1:$H$1070,3,0)</f>
        <v>2.0576704677486052E-3</v>
      </c>
      <c r="J48" s="96">
        <f>VLOOKUP($A48,'Ultabursatil-392'!$A$1:$H$1545,3,0)</f>
        <v>4.517081789662333E-3</v>
      </c>
      <c r="K48" s="96">
        <f>VLOOKUP($A48,'Corredores-5'!$A$1:$H$1257,3,0)</f>
        <v>-6.152280018576385E-4</v>
      </c>
      <c r="L48" s="97">
        <f>VLOOKUP(A48,'Bancolombia-592'!$A$1:$H$677,3,0)</f>
        <v>-6.6093115314825148E-3</v>
      </c>
      <c r="M48" s="96">
        <f>VLOOKUP($A48,'ByR-2'!$A$1:$H$1035,3,0)</f>
        <v>-3.4370532447009269E-3</v>
      </c>
    </row>
    <row r="49" spans="1:13">
      <c r="A49" s="51">
        <v>40941</v>
      </c>
      <c r="B49" s="96">
        <f>VLOOKUP(A49,'Afin - 47'!$A$1:$H$695,3,0)</f>
        <v>-9.5709142500900268E-4</v>
      </c>
      <c r="C49" s="96">
        <f>VLOOKUP(A49,'Asesores vres-14'!$A$1:$H$1009,3,0)</f>
        <v>4.2259613218067708E-3</v>
      </c>
      <c r="D49" s="96">
        <f>VLOOKUP(A49,'Asesores Vres-57'!$A$1:$H$987,3,0)</f>
        <v>4.8035956847819888E-3</v>
      </c>
      <c r="E49" s="96">
        <f>VLOOKUP(A49,'Asesores Vres-58'!$A$1:$H$986,3,0)</f>
        <v>5.3310091854384244E-3</v>
      </c>
      <c r="F49" s="96">
        <f>VLOOKUP($A49,'Helm-81'!$A$1:$H$697,3,0)</f>
        <v>1.579776028946589E-2</v>
      </c>
      <c r="G49" s="96">
        <f>VLOOKUP($A49,'Alianza-4'!$A$1:$H$1012,3,0)</f>
        <v>5.369689635729407E-3</v>
      </c>
      <c r="H49" s="96">
        <f>VLOOKUP($A49,'Serfinco-27'!$A$1:$H$983,3,0)</f>
        <v>3.7868408035317959E-3</v>
      </c>
      <c r="I49" s="96">
        <f>VLOOKUP($A49,'Correval-19677'!$A$1:$H$1070,3,0)</f>
        <v>2.3815319262979148E-3</v>
      </c>
      <c r="J49" s="96">
        <f>VLOOKUP($A49,'Ultabursatil-392'!$A$1:$H$1545,3,0)</f>
        <v>5.8442716302466976E-3</v>
      </c>
      <c r="K49" s="96">
        <f>VLOOKUP($A49,'Corredores-5'!$A$1:$H$1257,3,0)</f>
        <v>5.5131018565198623E-3</v>
      </c>
      <c r="L49" s="97">
        <f>VLOOKUP(A49,'Bancolombia-592'!$A$1:$H$677,3,0)</f>
        <v>2.2039366769908428E-3</v>
      </c>
      <c r="M49" s="96">
        <f>VLOOKUP($A49,'ByR-2'!$A$1:$H$1035,3,0)</f>
        <v>3.9919457643856583E-3</v>
      </c>
    </row>
    <row r="50" spans="1:13">
      <c r="A50" s="51">
        <v>40942</v>
      </c>
      <c r="B50" s="96">
        <f>VLOOKUP(A50,'Afin - 47'!$A$1:$H$695,3,0)</f>
        <v>6.1084063010627019E-3</v>
      </c>
      <c r="C50" s="96">
        <f>VLOOKUP(A50,'Asesores vres-14'!$A$1:$H$1009,3,0)</f>
        <v>1.9019842986017078E-3</v>
      </c>
      <c r="D50" s="96">
        <f>VLOOKUP(A50,'Asesores Vres-57'!$A$1:$H$987,3,0)</f>
        <v>1.1902424440662881E-3</v>
      </c>
      <c r="E50" s="96">
        <f>VLOOKUP(A50,'Asesores Vres-58'!$A$1:$H$986,3,0)</f>
        <v>-2.0980120702379366E-4</v>
      </c>
      <c r="F50" s="96">
        <f>VLOOKUP($A50,'Helm-81'!$A$1:$H$697,3,0)</f>
        <v>-8.223982637263462E-3</v>
      </c>
      <c r="G50" s="96">
        <f>VLOOKUP($A50,'Alianza-4'!$A$1:$H$1012,3,0)</f>
        <v>3.5451274182539054E-3</v>
      </c>
      <c r="H50" s="96">
        <f>VLOOKUP($A50,'Serfinco-27'!$A$1:$H$983,3,0)</f>
        <v>4.7235417912087551E-3</v>
      </c>
      <c r="I50" s="96">
        <f>VLOOKUP($A50,'Correval-19677'!$A$1:$H$1070,3,0)</f>
        <v>2.6808555776575743E-3</v>
      </c>
      <c r="J50" s="96">
        <f>VLOOKUP($A50,'Ultabursatil-392'!$A$1:$H$1545,3,0)</f>
        <v>7.7804604001693943E-4</v>
      </c>
      <c r="K50" s="96">
        <f>VLOOKUP($A50,'Corredores-5'!$A$1:$H$1257,3,0)</f>
        <v>2.6570199072965769E-3</v>
      </c>
      <c r="L50" s="97">
        <f>VLOOKUP(A50,'Bancolombia-592'!$A$1:$H$677,3,0)</f>
        <v>8.6513285247341448E-3</v>
      </c>
      <c r="M50" s="96">
        <f>VLOOKUP($A50,'ByR-2'!$A$1:$H$1035,3,0)</f>
        <v>7.5463377351333259E-3</v>
      </c>
    </row>
    <row r="51" spans="1:13">
      <c r="A51" s="51">
        <v>40943</v>
      </c>
      <c r="B51" s="96">
        <f>VLOOKUP(A51,'Afin - 47'!$A$1:$H$695,3,0)</f>
        <v>-1.0458966467618933E-4</v>
      </c>
      <c r="C51" s="96">
        <f>VLOOKUP(A51,'Asesores vres-14'!$A$1:$H$1009,3,0)</f>
        <v>-4.7838489625111395E-5</v>
      </c>
      <c r="D51" s="96">
        <f>VLOOKUP(A51,'Asesores Vres-57'!$A$1:$H$987,3,0)</f>
        <v>-5.0569687244271084E-5</v>
      </c>
      <c r="E51" s="96">
        <f>VLOOKUP(A51,'Asesores Vres-58'!$A$1:$H$986,3,0)</f>
        <v>-5.6673122792059043E-5</v>
      </c>
      <c r="F51" s="96">
        <f>VLOOKUP($A51,'Helm-81'!$A$1:$H$697,3,0)</f>
        <v>-9.8512606607866309E-5</v>
      </c>
      <c r="G51" s="96">
        <f>VLOOKUP($A51,'Alianza-4'!$A$1:$H$1012,3,0)</f>
        <v>-6.7806410367240956E-5</v>
      </c>
      <c r="H51" s="96">
        <f>VLOOKUP($A51,'Serfinco-27'!$A$1:$H$983,3,0)</f>
        <v>-1.0435557617073356E-4</v>
      </c>
      <c r="I51" s="96">
        <f>VLOOKUP($A51,'Correval-19677'!$A$1:$H$1070,3,0)</f>
        <v>-1.0822399745521319E-4</v>
      </c>
      <c r="J51" s="96">
        <f>VLOOKUP($A51,'Ultabursatil-392'!$A$1:$H$1545,3,0)</f>
        <v>-8.2227919323166188E-5</v>
      </c>
      <c r="K51" s="96">
        <f>VLOOKUP($A51,'Corredores-5'!$A$1:$H$1257,3,0)</f>
        <v>-1.4952241109459936E-4</v>
      </c>
      <c r="L51" s="97">
        <f>VLOOKUP(A51,'Bancolombia-592'!$A$1:$H$677,3,0)</f>
        <v>-8.2191863240128386E-5</v>
      </c>
      <c r="M51" s="96">
        <f>VLOOKUP($A51,'ByR-2'!$A$1:$H$1035,3,0)</f>
        <v>-8.1694080297701479E-5</v>
      </c>
    </row>
    <row r="52" spans="1:13">
      <c r="A52" s="51">
        <v>40944</v>
      </c>
      <c r="B52" s="96">
        <f>VLOOKUP(A52,'Afin - 47'!$A$1:$H$695,3,0)</f>
        <v>-1.0458899749615076E-4</v>
      </c>
      <c r="C52" s="96">
        <f>VLOOKUP(A52,'Asesores vres-14'!$A$1:$H$1009,3,0)</f>
        <v>-4.7838532337100865E-5</v>
      </c>
      <c r="D52" s="96">
        <f>VLOOKUP(A52,'Asesores Vres-57'!$A$1:$H$987,3,0)</f>
        <v>-5.056966029489497E-5</v>
      </c>
      <c r="E52" s="96">
        <f>VLOOKUP(A52,'Asesores Vres-58'!$A$1:$H$986,3,0)</f>
        <v>-5.6673687631685646E-5</v>
      </c>
      <c r="F52" s="96">
        <f>VLOOKUP($A52,'Helm-81'!$A$1:$H$697,3,0)</f>
        <v>-9.8509706772871187E-5</v>
      </c>
      <c r="G52" s="96">
        <f>VLOOKUP($A52,'Alianza-4'!$A$1:$H$1012,3,0)</f>
        <v>-6.780558421700792E-5</v>
      </c>
      <c r="H52" s="96">
        <f>VLOOKUP($A52,'Serfinco-27'!$A$1:$H$983,3,0)</f>
        <v>-1.0435482930118091E-4</v>
      </c>
      <c r="I52" s="96">
        <f>VLOOKUP($A52,'Correval-19677'!$A$1:$H$1070,3,0)</f>
        <v>-1.0822369996698345E-4</v>
      </c>
      <c r="J52" s="96">
        <f>VLOOKUP($A52,'Ultabursatil-392'!$A$1:$H$1545,3,0)</f>
        <v>-8.2225475945715707E-5</v>
      </c>
      <c r="K52" s="96">
        <f>VLOOKUP($A52,'Corredores-5'!$A$1:$H$1257,3,0)</f>
        <v>-1.4097893057024572E-4</v>
      </c>
      <c r="L52" s="97">
        <f>VLOOKUP(A52,'Bancolombia-592'!$A$1:$H$677,3,0)</f>
        <v>-8.2191890094682286E-5</v>
      </c>
      <c r="M52" s="96">
        <f>VLOOKUP($A52,'ByR-2'!$A$1:$H$1035,3,0)</f>
        <v>-8.1694191378702688E-5</v>
      </c>
    </row>
    <row r="53" spans="1:13">
      <c r="A53" s="51">
        <v>40945</v>
      </c>
      <c r="B53" s="96">
        <f>VLOOKUP(A53,'Afin - 47'!$A$1:$H$695,3,0)</f>
        <v>2.8042331904978824E-4</v>
      </c>
      <c r="C53" s="96">
        <f>VLOOKUP(A53,'Asesores vres-14'!$A$1:$H$1009,3,0)</f>
        <v>-1.07399919193908E-3</v>
      </c>
      <c r="D53" s="96">
        <f>VLOOKUP(A53,'Asesores Vres-57'!$A$1:$H$987,3,0)</f>
        <v>-1.1197121219493288E-3</v>
      </c>
      <c r="E53" s="96">
        <f>VLOOKUP(A53,'Asesores Vres-58'!$A$1:$H$986,3,0)</f>
        <v>-3.8956137249452217E-4</v>
      </c>
      <c r="F53" s="96">
        <f>VLOOKUP($A53,'Helm-81'!$A$1:$H$697,3,0)</f>
        <v>-1.6806889969961862E-3</v>
      </c>
      <c r="G53" s="96">
        <f>VLOOKUP($A53,'Alianza-4'!$A$1:$H$1012,3,0)</f>
        <v>-1.9025105471428064E-3</v>
      </c>
      <c r="H53" s="96">
        <f>VLOOKUP($A53,'Serfinco-27'!$A$1:$H$983,3,0)</f>
        <v>-1.576947958672218E-3</v>
      </c>
      <c r="I53" s="96">
        <f>VLOOKUP($A53,'Correval-19677'!$A$1:$H$1070,3,0)</f>
        <v>-1.6050238016997354E-3</v>
      </c>
      <c r="J53" s="96">
        <f>VLOOKUP($A53,'Ultabursatil-392'!$A$1:$H$1545,3,0)</f>
        <v>-9.4168481684112461E-4</v>
      </c>
      <c r="K53" s="96">
        <f>VLOOKUP($A53,'Corredores-5'!$A$1:$H$1257,3,0)</f>
        <v>-1.9789012920362588E-3</v>
      </c>
      <c r="L53" s="97">
        <f>VLOOKUP(A53,'Bancolombia-592'!$A$1:$H$677,3,0)</f>
        <v>-9.3262431033117217E-4</v>
      </c>
      <c r="M53" s="96">
        <f>VLOOKUP($A53,'ByR-2'!$A$1:$H$1035,3,0)</f>
        <v>-1.9109174596116561E-3</v>
      </c>
    </row>
    <row r="54" spans="1:13">
      <c r="A54" s="51">
        <v>40946</v>
      </c>
      <c r="B54" s="96">
        <f>VLOOKUP(A54,'Afin - 47'!$A$1:$H$695,3,0)</f>
        <v>3.7599844269675066E-3</v>
      </c>
      <c r="C54" s="96">
        <f>VLOOKUP(A54,'Asesores vres-14'!$A$1:$H$1009,3,0)</f>
        <v>5.4540449714686693E-3</v>
      </c>
      <c r="D54" s="96">
        <f>VLOOKUP(A54,'Asesores Vres-57'!$A$1:$H$987,3,0)</f>
        <v>5.703752926987847E-3</v>
      </c>
      <c r="E54" s="96">
        <f>VLOOKUP(A54,'Asesores Vres-58'!$A$1:$H$986,3,0)</f>
        <v>4.0141927669630042E-3</v>
      </c>
      <c r="F54" s="96">
        <f>VLOOKUP($A54,'Helm-81'!$A$1:$H$697,3,0)</f>
        <v>6.9078168466829423E-3</v>
      </c>
      <c r="G54" s="96">
        <f>VLOOKUP($A54,'Alianza-4'!$A$1:$H$1012,3,0)</f>
        <v>4.6414877020777212E-3</v>
      </c>
      <c r="H54" s="96">
        <f>VLOOKUP($A54,'Serfinco-27'!$A$1:$H$983,3,0)</f>
        <v>3.6343748802516382E-3</v>
      </c>
      <c r="I54" s="96">
        <f>VLOOKUP($A54,'Correval-19677'!$A$1:$H$1070,3,0)</f>
        <v>5.8740329112543033E-3</v>
      </c>
      <c r="J54" s="96">
        <f>VLOOKUP($A54,'Ultabursatil-392'!$A$1:$H$1545,3,0)</f>
        <v>4.4807068823631687E-3</v>
      </c>
      <c r="K54" s="96">
        <f>VLOOKUP($A54,'Corredores-5'!$A$1:$H$1257,3,0)</f>
        <v>3.290609500632727E-3</v>
      </c>
      <c r="L54" s="97">
        <f>VLOOKUP(A54,'Bancolombia-592'!$A$1:$H$677,3,0)</f>
        <v>2.2824945934743113E-3</v>
      </c>
      <c r="M54" s="96">
        <f>VLOOKUP($A54,'ByR-2'!$A$1:$H$1035,3,0)</f>
        <v>2.45856240683424E-3</v>
      </c>
    </row>
    <row r="55" spans="1:13">
      <c r="A55" s="51">
        <v>40947</v>
      </c>
      <c r="B55" s="96">
        <f>VLOOKUP(A55,'Afin - 47'!$A$1:$H$695,3,0)</f>
        <v>5.9660600389378742E-3</v>
      </c>
      <c r="C55" s="96">
        <f>VLOOKUP(A55,'Asesores vres-14'!$A$1:$H$1009,3,0)</f>
        <v>2.3162683672246567E-3</v>
      </c>
      <c r="D55" s="96">
        <f>VLOOKUP(A55,'Asesores Vres-57'!$A$1:$H$987,3,0)</f>
        <v>2.1947252044709287E-3</v>
      </c>
      <c r="E55" s="96">
        <f>VLOOKUP(A55,'Asesores Vres-58'!$A$1:$H$986,3,0)</f>
        <v>2.9645214037068101E-3</v>
      </c>
      <c r="F55" s="96">
        <f>VLOOKUP($A55,'Helm-81'!$A$1:$H$697,3,0)</f>
        <v>1.4374907716320352E-3</v>
      </c>
      <c r="G55" s="96">
        <f>VLOOKUP($A55,'Alianza-4'!$A$1:$H$1012,3,0)</f>
        <v>4.1393613391362228E-3</v>
      </c>
      <c r="H55" s="96">
        <f>VLOOKUP($A55,'Serfinco-27'!$A$1:$H$983,3,0)</f>
        <v>4.5324694892310662E-3</v>
      </c>
      <c r="I55" s="96">
        <f>VLOOKUP($A55,'Correval-19677'!$A$1:$H$1070,3,0)</f>
        <v>3.029986856292583E-3</v>
      </c>
      <c r="J55" s="96">
        <f>VLOOKUP($A55,'Ultabursatil-392'!$A$1:$H$1545,3,0)</f>
        <v>1.6368973541384785E-3</v>
      </c>
      <c r="K55" s="96">
        <f>VLOOKUP($A55,'Corredores-5'!$A$1:$H$1257,3,0)</f>
        <v>3.6682872056703333E-3</v>
      </c>
      <c r="L55" s="97">
        <f>VLOOKUP(A55,'Bancolombia-592'!$A$1:$H$677,3,0)</f>
        <v>2.6244731237631633E-3</v>
      </c>
      <c r="M55" s="96">
        <f>VLOOKUP($A55,'ByR-2'!$A$1:$H$1035,3,0)</f>
        <v>2.7438562541992795E-3</v>
      </c>
    </row>
    <row r="56" spans="1:13">
      <c r="A56" s="51">
        <v>40948</v>
      </c>
      <c r="B56" s="96">
        <f>VLOOKUP(A56,'Afin - 47'!$A$1:$H$695,3,0)</f>
        <v>6.0389167382446938E-3</v>
      </c>
      <c r="C56" s="96">
        <f>VLOOKUP(A56,'Asesores vres-14'!$A$1:$H$1009,3,0)</f>
        <v>3.655352649270032E-3</v>
      </c>
      <c r="D56" s="96">
        <f>VLOOKUP(A56,'Asesores Vres-57'!$A$1:$H$987,3,0)</f>
        <v>4.2089848007417453E-3</v>
      </c>
      <c r="E56" s="96">
        <f>VLOOKUP(A56,'Asesores Vres-58'!$A$1:$H$986,3,0)</f>
        <v>1.5094305264928163E-3</v>
      </c>
      <c r="F56" s="96">
        <f>VLOOKUP($A56,'Helm-81'!$A$1:$H$697,3,0)</f>
        <v>1.0434506323178999E-2</v>
      </c>
      <c r="G56" s="96">
        <f>VLOOKUP($A56,'Alianza-4'!$A$1:$H$1012,3,0)</f>
        <v>2.761663347957338E-3</v>
      </c>
      <c r="H56" s="96">
        <f>VLOOKUP($A56,'Serfinco-27'!$A$1:$H$983,3,0)</f>
        <v>1.3379827045408967E-4</v>
      </c>
      <c r="I56" s="96">
        <f>VLOOKUP($A56,'Correval-19677'!$A$1:$H$1070,3,0)</f>
        <v>9.5113837584784387E-4</v>
      </c>
      <c r="J56" s="96">
        <f>VLOOKUP($A56,'Ultabursatil-392'!$A$1:$H$1545,3,0)</f>
        <v>7.7610792750167003E-4</v>
      </c>
      <c r="K56" s="96">
        <f>VLOOKUP($A56,'Corredores-5'!$A$1:$H$1257,3,0)</f>
        <v>1.8396908063851667E-3</v>
      </c>
      <c r="L56" s="97">
        <f>VLOOKUP(A56,'Bancolombia-592'!$A$1:$H$677,3,0)</f>
        <v>-9.3289087783387825E-5</v>
      </c>
      <c r="M56" s="96">
        <f>VLOOKUP($A56,'ByR-2'!$A$1:$H$1035,3,0)</f>
        <v>3.5736625521262336E-3</v>
      </c>
    </row>
    <row r="57" spans="1:13">
      <c r="A57" s="51">
        <v>40949</v>
      </c>
      <c r="B57" s="96">
        <f>VLOOKUP(A57,'Afin - 47'!$A$1:$H$695,3,0)</f>
        <v>4.1177267730980495E-3</v>
      </c>
      <c r="C57" s="96">
        <f>VLOOKUP(A57,'Asesores vres-14'!$A$1:$H$1009,3,0)</f>
        <v>-1.7685530007109905E-3</v>
      </c>
      <c r="D57" s="96">
        <f>VLOOKUP(A57,'Asesores Vres-57'!$A$1:$H$987,3,0)</f>
        <v>-8.8151600774794914E-4</v>
      </c>
      <c r="E57" s="96">
        <f>VLOOKUP(A57,'Asesores Vres-58'!$A$1:$H$986,3,0)</f>
        <v>-1.0517883272962846E-3</v>
      </c>
      <c r="F57" s="96">
        <f>VLOOKUP($A57,'Helm-81'!$A$1:$H$697,3,0)</f>
        <v>7.9950977058511352E-4</v>
      </c>
      <c r="G57" s="96">
        <f>VLOOKUP($A57,'Alianza-4'!$A$1:$H$1012,3,0)</f>
        <v>-7.1294212073884616E-4</v>
      </c>
      <c r="H57" s="96">
        <f>VLOOKUP($A57,'Serfinco-27'!$A$1:$H$983,3,0)</f>
        <v>-9.1939301922021246E-4</v>
      </c>
      <c r="I57" s="96">
        <f>VLOOKUP($A57,'Correval-19677'!$A$1:$H$1070,3,0)</f>
        <v>-4.034275874132832E-4</v>
      </c>
      <c r="J57" s="96">
        <f>VLOOKUP($A57,'Ultabursatil-392'!$A$1:$H$1545,3,0)</f>
        <v>-8.3831271471895982E-4</v>
      </c>
      <c r="K57" s="96">
        <f>VLOOKUP($A57,'Corredores-5'!$A$1:$H$1257,3,0)</f>
        <v>1.7022274463811538E-3</v>
      </c>
      <c r="L57" s="97">
        <f>VLOOKUP(A57,'Bancolombia-592'!$A$1:$H$677,3,0)</f>
        <v>-4.1995872688641906E-4</v>
      </c>
      <c r="M57" s="96">
        <f>VLOOKUP($A57,'ByR-2'!$A$1:$H$1035,3,0)</f>
        <v>3.1238843730282684E-3</v>
      </c>
    </row>
    <row r="58" spans="1:13">
      <c r="A58" s="51">
        <v>40950</v>
      </c>
      <c r="B58" s="96">
        <f>VLOOKUP(A58,'Afin - 47'!$A$1:$H$695,3,0)</f>
        <v>-1.0545369158776493E-4</v>
      </c>
      <c r="C58" s="96">
        <f>VLOOKUP(A58,'Asesores vres-14'!$A$1:$H$1009,3,0)</f>
        <v>-4.7857770633980294E-5</v>
      </c>
      <c r="D58" s="96">
        <f>VLOOKUP(A58,'Asesores Vres-57'!$A$1:$H$987,3,0)</f>
        <v>-5.0326364460263218E-3</v>
      </c>
      <c r="E58" s="96">
        <f>VLOOKUP(A58,'Asesores Vres-58'!$A$1:$H$986,3,0)</f>
        <v>-5.6610129424564715E-5</v>
      </c>
      <c r="F58" s="96">
        <f>VLOOKUP($A58,'Helm-81'!$A$1:$H$697,3,0)</f>
        <v>-8.1978660250680226E-5</v>
      </c>
      <c r="G58" s="96">
        <f>VLOOKUP($A58,'Alianza-4'!$A$1:$H$1012,3,0)</f>
        <v>-6.8150412658134758E-5</v>
      </c>
      <c r="H58" s="96">
        <f>VLOOKUP($A58,'Serfinco-27'!$A$1:$H$983,3,0)</f>
        <v>-1.017752136889243E-4</v>
      </c>
      <c r="I58" s="96">
        <f>VLOOKUP($A58,'Correval-19677'!$A$1:$H$1070,3,0)</f>
        <v>-1.018892696584371E-4</v>
      </c>
      <c r="J58" s="96">
        <f>VLOOKUP($A58,'Ultabursatil-392'!$A$1:$H$1545,3,0)</f>
        <v>-8.2801110502438277E-5</v>
      </c>
      <c r="K58" s="96">
        <f>VLOOKUP($A58,'Corredores-5'!$A$1:$H$1257,3,0)</f>
        <v>-1.3831745238413566E-4</v>
      </c>
      <c r="L58" s="97">
        <f>VLOOKUP(A58,'Bancolombia-592'!$A$1:$H$677,3,0)</f>
        <v>-8.2191823572322914E-5</v>
      </c>
      <c r="M58" s="96">
        <f>VLOOKUP($A58,'ByR-2'!$A$1:$H$1035,3,0)</f>
        <v>-8.1682704509340184E-5</v>
      </c>
    </row>
    <row r="59" spans="1:13">
      <c r="A59" s="51">
        <v>40951</v>
      </c>
      <c r="B59" s="96">
        <f>VLOOKUP(A59,'Afin - 47'!$A$1:$H$695,3,0)</f>
        <v>-1.0545419958804616E-4</v>
      </c>
      <c r="C59" s="96">
        <f>VLOOKUP(A59,'Asesores vres-14'!$A$1:$H$1009,3,0)</f>
        <v>-4.7493451513457252E-5</v>
      </c>
      <c r="D59" s="96">
        <f>VLOOKUP(A59,'Asesores Vres-57'!$A$1:$H$987,3,0)</f>
        <v>-5.0233348316309699E-5</v>
      </c>
      <c r="E59" s="96">
        <f>VLOOKUP(A59,'Asesores Vres-58'!$A$1:$H$986,3,0)</f>
        <v>-4.7531690085313704E-5</v>
      </c>
      <c r="F59" s="96">
        <f>VLOOKUP($A59,'Helm-81'!$A$1:$H$697,3,0)</f>
        <v>-8.1973581942946302E-5</v>
      </c>
      <c r="G59" s="96">
        <f>VLOOKUP($A59,'Alianza-4'!$A$1:$H$1012,3,0)</f>
        <v>-6.8149577221496892E-5</v>
      </c>
      <c r="H59" s="96">
        <f>VLOOKUP($A59,'Serfinco-27'!$A$1:$H$983,3,0)</f>
        <v>-1.0177436603869419E-4</v>
      </c>
      <c r="I59" s="96">
        <f>VLOOKUP($A59,'Correval-19677'!$A$1:$H$1070,3,0)</f>
        <v>-1.0188739146978651E-4</v>
      </c>
      <c r="J59" s="96">
        <f>VLOOKUP($A59,'Ultabursatil-392'!$A$1:$H$1545,3,0)</f>
        <v>-8.2799379560237669E-5</v>
      </c>
      <c r="K59" s="96">
        <f>VLOOKUP($A59,'Corredores-5'!$A$1:$H$1257,3,0)</f>
        <v>-1.4215980625958125E-4</v>
      </c>
      <c r="L59" s="97">
        <f>VLOOKUP(A59,'Bancolombia-592'!$A$1:$H$677,3,0)</f>
        <v>-8.2191779369791346E-5</v>
      </c>
      <c r="M59" s="96">
        <f>VLOOKUP($A59,'ByR-2'!$A$1:$H$1035,3,0)</f>
        <v>-8.1682820764873826E-5</v>
      </c>
    </row>
    <row r="60" spans="1:13">
      <c r="A60" s="51">
        <v>40952</v>
      </c>
      <c r="B60" s="96">
        <f>VLOOKUP(A60,'Afin - 47'!$A$1:$H$695,3,0)</f>
        <v>1.289002531091581E-2</v>
      </c>
      <c r="C60" s="96">
        <f>VLOOKUP(A60,'Asesores vres-14'!$A$1:$H$1009,3,0)</f>
        <v>4.9623250537894747E-3</v>
      </c>
      <c r="D60" s="96">
        <f>VLOOKUP(A60,'Asesores Vres-57'!$A$1:$H$987,3,0)</f>
        <v>4.9340857657300232E-3</v>
      </c>
      <c r="E60" s="96">
        <f>VLOOKUP(A60,'Asesores Vres-58'!$A$1:$H$986,3,0)</f>
        <v>6.1128495592059472E-3</v>
      </c>
      <c r="F60" s="96">
        <f>VLOOKUP($A60,'Helm-81'!$A$1:$H$697,3,0)</f>
        <v>5.1515095287469085E-3</v>
      </c>
      <c r="G60" s="96">
        <f>VLOOKUP($A60,'Alianza-4'!$A$1:$H$1012,3,0)</f>
        <v>8.2000609182097586E-3</v>
      </c>
      <c r="H60" s="96">
        <f>VLOOKUP($A60,'Serfinco-27'!$A$1:$H$983,3,0)</f>
        <v>6.9211180139335891E-3</v>
      </c>
      <c r="I60" s="96">
        <f>VLOOKUP($A60,'Correval-19677'!$A$1:$H$1070,3,0)</f>
        <v>5.8129215215411536E-3</v>
      </c>
      <c r="J60" s="96">
        <f>VLOOKUP($A60,'Ultabursatil-392'!$A$1:$H$1545,3,0)</f>
        <v>2.829524128140561E-3</v>
      </c>
      <c r="K60" s="96">
        <f>VLOOKUP($A60,'Corredores-5'!$A$1:$H$1257,3,0)</f>
        <v>8.0944550060027872E-3</v>
      </c>
      <c r="L60" s="97">
        <f>VLOOKUP(A60,'Bancolombia-592'!$A$1:$H$677,3,0)</f>
        <v>6.304160832353925E-3</v>
      </c>
      <c r="M60" s="96">
        <f>VLOOKUP($A60,'ByR-2'!$A$1:$H$1035,3,0)</f>
        <v>1.1490601690739699E-2</v>
      </c>
    </row>
    <row r="61" spans="1:13">
      <c r="A61" s="51">
        <v>40953</v>
      </c>
      <c r="B61" s="96">
        <f>VLOOKUP(A61,'Afin - 47'!$A$1:$H$695,3,0)</f>
        <v>2.8191850073328909E-3</v>
      </c>
      <c r="C61" s="96">
        <f>VLOOKUP(A61,'Asesores vres-14'!$A$1:$H$1009,3,0)</f>
        <v>3.9403057580917307E-3</v>
      </c>
      <c r="D61" s="96">
        <f>VLOOKUP(A61,'Asesores Vres-57'!$A$1:$H$987,3,0)</f>
        <v>4.1114014989402717E-3</v>
      </c>
      <c r="E61" s="96">
        <f>VLOOKUP(A61,'Asesores Vres-58'!$A$1:$H$986,3,0)</f>
        <v>2.7461519321206546E-3</v>
      </c>
      <c r="F61" s="96">
        <f>VLOOKUP($A61,'Helm-81'!$A$1:$H$697,3,0)</f>
        <v>7.0732903758971869E-3</v>
      </c>
      <c r="G61" s="96">
        <f>VLOOKUP($A61,'Alianza-4'!$A$1:$H$1012,3,0)</f>
        <v>2.0818905754211693E-3</v>
      </c>
      <c r="H61" s="96">
        <f>VLOOKUP($A61,'Serfinco-27'!$A$1:$H$983,3,0)</f>
        <v>3.8851649920645893E-3</v>
      </c>
      <c r="I61" s="96">
        <f>VLOOKUP($A61,'Correval-19677'!$A$1:$H$1070,3,0)</f>
        <v>2.6763797772257599E-3</v>
      </c>
      <c r="J61" s="96">
        <f>VLOOKUP($A61,'Ultabursatil-392'!$A$1:$H$1545,3,0)</f>
        <v>1.885795164371838E-3</v>
      </c>
      <c r="K61" s="96">
        <f>VLOOKUP($A61,'Corredores-5'!$A$1:$H$1257,3,0)</f>
        <v>1.7713267228875165E-3</v>
      </c>
      <c r="L61" s="97">
        <f>VLOOKUP(A61,'Bancolombia-592'!$A$1:$H$677,3,0)</f>
        <v>3.8011834717413232E-3</v>
      </c>
      <c r="M61" s="96">
        <f>VLOOKUP($A61,'ByR-2'!$A$1:$H$1035,3,0)</f>
        <v>3.01973509875562E-3</v>
      </c>
    </row>
    <row r="62" spans="1:13">
      <c r="A62" s="51">
        <v>40954</v>
      </c>
      <c r="B62" s="96">
        <f>VLOOKUP(A62,'Afin - 47'!$A$1:$H$695,3,0)</f>
        <v>-1.3684208417241799E-3</v>
      </c>
      <c r="C62" s="96">
        <f>VLOOKUP(A62,'Asesores vres-14'!$A$1:$H$1009,3,0)</f>
        <v>3.8563869470755402E-3</v>
      </c>
      <c r="D62" s="96">
        <f>VLOOKUP(A62,'Asesores Vres-57'!$A$1:$H$987,3,0)</f>
        <v>4.0072711950109689E-3</v>
      </c>
      <c r="E62" s="96">
        <f>VLOOKUP(A62,'Asesores Vres-58'!$A$1:$H$986,3,0)</f>
        <v>1.6165663135739104E-3</v>
      </c>
      <c r="F62" s="96">
        <f>VLOOKUP($A62,'Helm-81'!$A$1:$H$697,3,0)</f>
        <v>4.0324681106122476E-3</v>
      </c>
      <c r="G62" s="96">
        <f>VLOOKUP($A62,'Alianza-4'!$A$1:$H$1012,3,0)</f>
        <v>2.2122268035362864E-3</v>
      </c>
      <c r="H62" s="96">
        <f>VLOOKUP($A62,'Serfinco-27'!$A$1:$H$983,3,0)</f>
        <v>1.7882614144027037E-3</v>
      </c>
      <c r="I62" s="96">
        <f>VLOOKUP($A62,'Correval-19677'!$A$1:$H$1070,3,0)</f>
        <v>2.903584937210919E-3</v>
      </c>
      <c r="J62" s="96">
        <f>VLOOKUP($A62,'Ultabursatil-392'!$A$1:$H$1545,3,0)</f>
        <v>2.7950697488629841E-3</v>
      </c>
      <c r="K62" s="96">
        <f>VLOOKUP($A62,'Corredores-5'!$A$1:$H$1257,3,0)</f>
        <v>1.4423666083166822E-3</v>
      </c>
      <c r="L62" s="97">
        <f>VLOOKUP(A62,'Bancolombia-592'!$A$1:$H$677,3,0)</f>
        <v>2.4264816539758486E-3</v>
      </c>
      <c r="M62" s="96">
        <f>VLOOKUP($A62,'ByR-2'!$A$1:$H$1035,3,0)</f>
        <v>1.8471080683793769E-3</v>
      </c>
    </row>
    <row r="63" spans="1:13">
      <c r="A63" s="51">
        <v>40955</v>
      </c>
      <c r="B63" s="96">
        <f>VLOOKUP(A63,'Afin - 47'!$A$1:$H$695,3,0)</f>
        <v>1.2223249269738674E-2</v>
      </c>
      <c r="C63" s="96">
        <f>VLOOKUP(A63,'Asesores vres-14'!$A$1:$H$1009,3,0)</f>
        <v>1.6872428296387638E-2</v>
      </c>
      <c r="D63" s="96">
        <f>VLOOKUP(A63,'Asesores Vres-57'!$A$1:$H$987,3,0)</f>
        <v>1.6787509136879708E-2</v>
      </c>
      <c r="E63" s="96">
        <f>VLOOKUP(A63,'Asesores Vres-58'!$A$1:$H$986,3,0)</f>
        <v>4.510256768227955E-3</v>
      </c>
      <c r="F63" s="96">
        <f>VLOOKUP($A63,'Helm-81'!$A$1:$H$697,3,0)</f>
        <v>2.6442784815502135E-2</v>
      </c>
      <c r="G63" s="96">
        <f>VLOOKUP($A63,'Alianza-4'!$A$1:$H$1012,3,0)</f>
        <v>1.8624956513746235E-2</v>
      </c>
      <c r="H63" s="96">
        <f>VLOOKUP($A63,'Serfinco-27'!$A$1:$H$983,3,0)</f>
        <v>1.616528235043722E-2</v>
      </c>
      <c r="I63" s="96">
        <f>VLOOKUP($A63,'Correval-19677'!$A$1:$H$1070,3,0)</f>
        <v>1.1882099484957382E-2</v>
      </c>
      <c r="J63" s="96">
        <f>VLOOKUP($A63,'Ultabursatil-392'!$A$1:$H$1545,3,0)</f>
        <v>1.1546309685350559E-2</v>
      </c>
      <c r="K63" s="96">
        <f>VLOOKUP($A63,'Corredores-5'!$A$1:$H$1257,3,0)</f>
        <v>1.4973966113632468E-2</v>
      </c>
      <c r="L63" s="97">
        <f>VLOOKUP(A63,'Bancolombia-592'!$A$1:$H$677,3,0)</f>
        <v>1.4631709713004265E-2</v>
      </c>
      <c r="M63" s="96">
        <f>VLOOKUP($A63,'ByR-2'!$A$1:$H$1035,3,0)</f>
        <v>1.7094315741612388E-2</v>
      </c>
    </row>
    <row r="64" spans="1:13">
      <c r="A64" s="51">
        <v>40956</v>
      </c>
      <c r="B64" s="96">
        <f>VLOOKUP(A64,'Afin - 47'!$A$1:$H$695,3,0)</f>
        <v>2.96768406655424E-4</v>
      </c>
      <c r="C64" s="96">
        <f>VLOOKUP(A64,'Asesores vres-14'!$A$1:$H$1009,3,0)</f>
        <v>3.8298425062302782E-3</v>
      </c>
      <c r="D64" s="96">
        <f>VLOOKUP(A64,'Asesores Vres-57'!$A$1:$H$987,3,0)</f>
        <v>4.3913080524479019E-3</v>
      </c>
      <c r="E64" s="96">
        <f>VLOOKUP(A64,'Asesores Vres-58'!$A$1:$H$986,3,0)</f>
        <v>9.7475551856348133E-4</v>
      </c>
      <c r="F64" s="96">
        <f>VLOOKUP($A64,'Helm-81'!$A$1:$H$697,3,0)</f>
        <v>1.9010814374344386E-2</v>
      </c>
      <c r="G64" s="96">
        <f>VLOOKUP($A64,'Alianza-4'!$A$1:$H$1012,3,0)</f>
        <v>2.839167890516353E-3</v>
      </c>
      <c r="H64" s="96">
        <f>VLOOKUP($A64,'Serfinco-27'!$A$1:$H$983,3,0)</f>
        <v>1.9340872204212942E-3</v>
      </c>
      <c r="I64" s="96">
        <f>VLOOKUP($A64,'Correval-19677'!$A$1:$H$1070,3,0)</f>
        <v>-2.3063503654191415E-3</v>
      </c>
      <c r="J64" s="96">
        <f>VLOOKUP($A64,'Ultabursatil-392'!$A$1:$H$1545,3,0)</f>
        <v>3.0084772503344002E-3</v>
      </c>
      <c r="K64" s="96">
        <f>VLOOKUP($A64,'Corredores-5'!$A$1:$H$1257,3,0)</f>
        <v>2.782818880708012E-3</v>
      </c>
      <c r="L64" s="97">
        <f>VLOOKUP(A64,'Bancolombia-592'!$A$1:$H$677,3,0)</f>
        <v>1.4854337611766438E-3</v>
      </c>
      <c r="M64" s="96">
        <f>VLOOKUP($A64,'ByR-2'!$A$1:$H$1035,3,0)</f>
        <v>1.8712917331045718E-3</v>
      </c>
    </row>
    <row r="65" spans="1:13">
      <c r="A65" s="51">
        <v>40957</v>
      </c>
      <c r="B65" s="96">
        <f>VLOOKUP(A65,'Afin - 47'!$A$1:$H$695,3,0)</f>
        <v>-1.0371957989527732E-4</v>
      </c>
      <c r="C65" s="96">
        <f>VLOOKUP(A65,'Asesores vres-14'!$A$1:$H$1009,3,0)</f>
        <v>-5.9463842568058716E-5</v>
      </c>
      <c r="D65" s="96">
        <f>VLOOKUP(A65,'Asesores Vres-57'!$A$1:$H$987,3,0)</f>
        <v>-5.9691080670958854E-5</v>
      </c>
      <c r="E65" s="96">
        <f>VLOOKUP(A65,'Asesores Vres-58'!$A$1:$H$986,3,0)</f>
        <v>-4.7848864160114879E-5</v>
      </c>
      <c r="F65" s="96">
        <f>VLOOKUP($A65,'Helm-81'!$A$1:$H$697,3,0)</f>
        <v>-9.0447081340824453E-5</v>
      </c>
      <c r="G65" s="96">
        <f>VLOOKUP($A65,'Alianza-4'!$A$1:$H$1012,3,0)</f>
        <v>-6.7503954384588998E-5</v>
      </c>
      <c r="H65" s="96">
        <f>VLOOKUP($A65,'Serfinco-27'!$A$1:$H$983,3,0)</f>
        <v>-1.0070832379695835E-4</v>
      </c>
      <c r="I65" s="96">
        <f>VLOOKUP($A65,'Correval-19677'!$A$1:$H$1070,3,0)</f>
        <v>-9.9523144980614213E-5</v>
      </c>
      <c r="J65" s="96">
        <f>VLOOKUP($A65,'Ultabursatil-392'!$A$1:$H$1545,3,0)</f>
        <v>-8.8286074522022249E-5</v>
      </c>
      <c r="K65" s="96">
        <f>VLOOKUP($A65,'Corredores-5'!$A$1:$H$1257,3,0)</f>
        <v>-1.4254525588858056E-4</v>
      </c>
      <c r="L65" s="97">
        <f>VLOOKUP(A65,'Bancolombia-592'!$A$1:$H$677,3,0)</f>
        <v>-8.2191771392994416E-5</v>
      </c>
      <c r="M65" s="96">
        <f>VLOOKUP($A65,'ByR-2'!$A$1:$H$1035,3,0)</f>
        <v>-8.1656928955401649E-5</v>
      </c>
    </row>
    <row r="66" spans="1:13">
      <c r="A66" s="51">
        <v>40958</v>
      </c>
      <c r="B66" s="96">
        <f>VLOOKUP(A66,'Afin - 47'!$A$1:$H$695,3,0)</f>
        <v>-1.0371897826875269E-4</v>
      </c>
      <c r="C66" s="96">
        <f>VLOOKUP(A66,'Asesores vres-14'!$A$1:$H$1009,3,0)</f>
        <v>-5.9464555825870171E-5</v>
      </c>
      <c r="D66" s="96">
        <f>VLOOKUP(A66,'Asesores Vres-57'!$A$1:$H$987,3,0)</f>
        <v>-5.9691661062177453E-5</v>
      </c>
      <c r="E66" s="96">
        <f>VLOOKUP(A66,'Asesores Vres-58'!$A$1:$H$986,3,0)</f>
        <v>-4.7848864716440887E-5</v>
      </c>
      <c r="F66" s="96">
        <f>VLOOKUP($A66,'Helm-81'!$A$1:$H$697,3,0)</f>
        <v>-9.044361017736919E-5</v>
      </c>
      <c r="G66" s="96">
        <f>VLOOKUP($A66,'Alianza-4'!$A$1:$H$1012,3,0)</f>
        <v>-6.750291242072054E-5</v>
      </c>
      <c r="H66" s="96">
        <f>VLOOKUP($A66,'Serfinco-27'!$A$1:$H$983,3,0)</f>
        <v>-1.0070661725675905E-4</v>
      </c>
      <c r="I66" s="96">
        <f>VLOOKUP($A66,'Correval-19677'!$A$1:$H$1070,3,0)</f>
        <v>-9.9520774093432023E-5</v>
      </c>
      <c r="J66" s="96">
        <f>VLOOKUP($A66,'Ultabursatil-392'!$A$1:$H$1545,3,0)</f>
        <v>-8.8284907256006497E-5</v>
      </c>
      <c r="K66" s="96">
        <f>VLOOKUP($A66,'Corredores-5'!$A$1:$H$1257,3,0)</f>
        <v>-1.3898375482698105E-4</v>
      </c>
      <c r="L66" s="97">
        <f>VLOOKUP(A66,'Bancolombia-592'!$A$1:$H$677,3,0)</f>
        <v>-8.2191826695073603E-5</v>
      </c>
      <c r="M66" s="96">
        <f>VLOOKUP($A66,'ByR-2'!$A$1:$H$1035,3,0)</f>
        <v>-8.1656990863635762E-5</v>
      </c>
    </row>
    <row r="67" spans="1:13">
      <c r="A67" s="51">
        <v>40959</v>
      </c>
      <c r="B67" s="96">
        <f>VLOOKUP(A67,'Afin - 47'!$A$1:$H$695,3,0)</f>
        <v>3.8713768571781277E-3</v>
      </c>
      <c r="C67" s="96">
        <f>VLOOKUP(A67,'Asesores vres-14'!$A$1:$H$1009,3,0)</f>
        <v>4.3059021973210947E-3</v>
      </c>
      <c r="D67" s="96">
        <f>VLOOKUP(A67,'Asesores Vres-57'!$A$1:$H$987,3,0)</f>
        <v>3.1323133377638775E-3</v>
      </c>
      <c r="E67" s="96">
        <f>VLOOKUP(A67,'Asesores Vres-58'!$A$1:$H$986,3,0)</f>
        <v>3.1773391816274468E-4</v>
      </c>
      <c r="F67" s="96">
        <f>VLOOKUP($A67,'Helm-81'!$A$1:$H$697,3,0)</f>
        <v>-1.1287845224726549E-2</v>
      </c>
      <c r="G67" s="96">
        <f>VLOOKUP($A67,'Alianza-4'!$A$1:$H$1012,3,0)</f>
        <v>1.9411072923585309E-3</v>
      </c>
      <c r="H67" s="96">
        <f>VLOOKUP($A67,'Serfinco-27'!$A$1:$H$983,3,0)</f>
        <v>3.0962004797832204E-3</v>
      </c>
      <c r="I67" s="96">
        <f>VLOOKUP($A67,'Correval-19677'!$A$1:$H$1070,3,0)</f>
        <v>8.1337606060698456E-3</v>
      </c>
      <c r="J67" s="96">
        <f>VLOOKUP($A67,'Ultabursatil-392'!$A$1:$H$1545,3,0)</f>
        <v>2.857697860222668E-3</v>
      </c>
      <c r="K67" s="96">
        <f>VLOOKUP($A67,'Corredores-5'!$A$1:$H$1257,3,0)</f>
        <v>4.0527592435886557E-3</v>
      </c>
      <c r="L67" s="97">
        <f>VLOOKUP(A67,'Bancolombia-592'!$A$1:$H$677,3,0)</f>
        <v>3.3907331496999759E-3</v>
      </c>
      <c r="M67" s="96">
        <f>VLOOKUP($A67,'ByR-2'!$A$1:$H$1035,3,0)</f>
        <v>1.5680626821586363E-3</v>
      </c>
    </row>
    <row r="68" spans="1:13">
      <c r="A68" s="51">
        <v>40960</v>
      </c>
      <c r="B68" s="96">
        <f>VLOOKUP(A68,'Afin - 47'!$A$1:$H$695,3,0)</f>
        <v>-6.2007333187722611E-3</v>
      </c>
      <c r="C68" s="96">
        <f>VLOOKUP(A68,'Asesores vres-14'!$A$1:$H$1009,3,0)</f>
        <v>-5.2679295370619689E-3</v>
      </c>
      <c r="D68" s="96">
        <f>VLOOKUP(A68,'Asesores Vres-57'!$A$1:$H$987,3,0)</f>
        <v>-5.5359648184495468E-3</v>
      </c>
      <c r="E68" s="96">
        <f>VLOOKUP(A68,'Asesores Vres-58'!$A$1:$H$986,3,0)</f>
        <v>-2.3692470828686378E-3</v>
      </c>
      <c r="F68" s="96">
        <f>VLOOKUP($A68,'Helm-81'!$A$1:$H$697,3,0)</f>
        <v>-1.5293480993194877E-2</v>
      </c>
      <c r="G68" s="96">
        <f>VLOOKUP($A68,'Alianza-4'!$A$1:$H$1012,3,0)</f>
        <v>-1.0606387192043381E-2</v>
      </c>
      <c r="H68" s="96">
        <f>VLOOKUP($A68,'Serfinco-27'!$A$1:$H$983,3,0)</f>
        <v>-7.9363009356412367E-3</v>
      </c>
      <c r="I68" s="96">
        <f>VLOOKUP($A68,'Correval-19677'!$A$1:$H$1070,3,0)</f>
        <v>-4.9857061354064425E-3</v>
      </c>
      <c r="J68" s="96">
        <f>VLOOKUP($A68,'Ultabursatil-392'!$A$1:$H$1545,3,0)</f>
        <v>-8.3061307349711639E-3</v>
      </c>
      <c r="K68" s="96">
        <f>VLOOKUP($A68,'Corredores-5'!$A$1:$H$1257,3,0)</f>
        <v>-6.7080774513404769E-3</v>
      </c>
      <c r="L68" s="97">
        <f>VLOOKUP(A68,'Bancolombia-592'!$A$1:$H$677,3,0)</f>
        <v>-8.7219464616132957E-3</v>
      </c>
      <c r="M68" s="96">
        <f>VLOOKUP($A68,'ByR-2'!$A$1:$H$1035,3,0)</f>
        <v>-7.4774349306122668E-3</v>
      </c>
    </row>
    <row r="69" spans="1:13">
      <c r="A69" s="51">
        <v>40961</v>
      </c>
      <c r="B69" s="96">
        <f>VLOOKUP(A69,'Afin - 47'!$A$1:$H$695,3,0)</f>
        <v>-4.0063231633428427E-3</v>
      </c>
      <c r="C69" s="96">
        <f>VLOOKUP(A69,'Asesores vres-14'!$A$1:$H$1009,3,0)</f>
        <v>-1.2065924453782163E-4</v>
      </c>
      <c r="D69" s="96">
        <f>VLOOKUP(A69,'Asesores Vres-57'!$A$1:$H$987,3,0)</f>
        <v>2.3601549186781052E-4</v>
      </c>
      <c r="E69" s="96">
        <f>VLOOKUP(A69,'Asesores Vres-58'!$A$1:$H$986,3,0)</f>
        <v>3.9569212796544776E-4</v>
      </c>
      <c r="F69" s="96">
        <f>VLOOKUP($A69,'Helm-81'!$A$1:$H$697,3,0)</f>
        <v>6.8922781051778733E-3</v>
      </c>
      <c r="G69" s="96">
        <f>VLOOKUP($A69,'Alianza-4'!$A$1:$H$1012,3,0)</f>
        <v>1.15454804567544E-3</v>
      </c>
      <c r="H69" s="96">
        <f>VLOOKUP($A69,'Serfinco-27'!$A$1:$H$983,3,0)</f>
        <v>1.12698861153237E-4</v>
      </c>
      <c r="I69" s="96">
        <f>VLOOKUP($A69,'Correval-19677'!$A$1:$H$1070,3,0)</f>
        <v>-6.9682339959290158E-4</v>
      </c>
      <c r="J69" s="96">
        <f>VLOOKUP($A69,'Ultabursatil-392'!$A$1:$H$1545,3,0)</f>
        <v>9.9612498253537503E-4</v>
      </c>
      <c r="K69" s="96">
        <f>VLOOKUP($A69,'Corredores-5'!$A$1:$H$1257,3,0)</f>
        <v>7.5017090253973575E-4</v>
      </c>
      <c r="L69" s="97">
        <f>VLOOKUP(A69,'Bancolombia-592'!$A$1:$H$677,3,0)</f>
        <v>2.1126542099619253E-3</v>
      </c>
      <c r="M69" s="96">
        <f>VLOOKUP($A69,'ByR-2'!$A$1:$H$1035,3,0)</f>
        <v>-4.6826944562833725E-3</v>
      </c>
    </row>
    <row r="70" spans="1:13">
      <c r="A70" s="51">
        <v>40962</v>
      </c>
      <c r="B70" s="96">
        <f>VLOOKUP(A70,'Afin - 47'!$A$1:$H$695,3,0)</f>
        <v>1.9060497089166285E-2</v>
      </c>
      <c r="C70" s="96">
        <f>VLOOKUP(A70,'Asesores vres-14'!$A$1:$H$1009,3,0)</f>
        <v>2.2750512025760717E-2</v>
      </c>
      <c r="D70" s="96">
        <f>VLOOKUP(A70,'Asesores Vres-57'!$A$1:$H$987,3,0)</f>
        <v>2.0492806422882794E-2</v>
      </c>
      <c r="E70" s="96">
        <f>VLOOKUP(A70,'Asesores Vres-58'!$A$1:$H$986,3,0)</f>
        <v>2.2875060190879265E-3</v>
      </c>
      <c r="F70" s="96">
        <f>VLOOKUP($A70,'Helm-81'!$A$1:$H$697,3,0)</f>
        <v>9.1444491770968465E-4</v>
      </c>
      <c r="G70" s="96">
        <f>VLOOKUP($A70,'Alianza-4'!$A$1:$H$1012,3,0)</f>
        <v>1.1952270584858503E-2</v>
      </c>
      <c r="H70" s="96">
        <f>VLOOKUP($A70,'Serfinco-27'!$A$1:$H$983,3,0)</f>
        <v>1.0722740503328916E-2</v>
      </c>
      <c r="I70" s="96">
        <f>VLOOKUP($A70,'Correval-19677'!$A$1:$H$1070,3,0)</f>
        <v>1.4879280197768945E-2</v>
      </c>
      <c r="J70" s="96">
        <f>VLOOKUP($A70,'Ultabursatil-392'!$A$1:$H$1545,3,0)</f>
        <v>6.1679891942755371E-3</v>
      </c>
      <c r="K70" s="96">
        <f>VLOOKUP($A70,'Corredores-5'!$A$1:$H$1257,3,0)</f>
        <v>1.2825659229532719E-2</v>
      </c>
      <c r="L70" s="97">
        <f>VLOOKUP(A70,'Bancolombia-592'!$A$1:$H$677,3,0)</f>
        <v>9.6755092535171158E-3</v>
      </c>
      <c r="M70" s="96">
        <f>VLOOKUP($A70,'ByR-2'!$A$1:$H$1035,3,0)</f>
        <v>1.5026380160683339E-2</v>
      </c>
    </row>
    <row r="71" spans="1:13">
      <c r="A71" s="51">
        <v>40963</v>
      </c>
      <c r="B71" s="96">
        <f>VLOOKUP(A71,'Afin - 47'!$A$1:$H$695,3,0)</f>
        <v>2.1713316606373158E-4</v>
      </c>
      <c r="C71" s="96">
        <f>VLOOKUP(A71,'Asesores vres-14'!$A$1:$H$1009,3,0)</f>
        <v>1.9633834551997329E-3</v>
      </c>
      <c r="D71" s="96">
        <f>VLOOKUP(A71,'Asesores Vres-57'!$A$1:$H$987,3,0)</f>
        <v>2.1215304037994101E-3</v>
      </c>
      <c r="E71" s="96">
        <f>VLOOKUP(A71,'Asesores Vres-58'!$A$1:$H$986,3,0)</f>
        <v>-4.4096686276244411E-4</v>
      </c>
      <c r="F71" s="96">
        <f>VLOOKUP($A71,'Helm-81'!$A$1:$H$697,3,0)</f>
        <v>5.5290813032024674E-3</v>
      </c>
      <c r="G71" s="96">
        <f>VLOOKUP($A71,'Alianza-4'!$A$1:$H$1012,3,0)</f>
        <v>1.2904968980012159E-4</v>
      </c>
      <c r="H71" s="96">
        <f>VLOOKUP($A71,'Serfinco-27'!$A$1:$H$983,3,0)</f>
        <v>-9.2506862204152368E-4</v>
      </c>
      <c r="I71" s="96">
        <f>VLOOKUP($A71,'Correval-19677'!$A$1:$H$1070,3,0)</f>
        <v>-2.9462005646819188E-4</v>
      </c>
      <c r="J71" s="96">
        <f>VLOOKUP($A71,'Ultabursatil-392'!$A$1:$H$1545,3,0)</f>
        <v>1.526982958557017E-3</v>
      </c>
      <c r="K71" s="96">
        <f>VLOOKUP($A71,'Corredores-5'!$A$1:$H$1257,3,0)</f>
        <v>-7.7402037412407091E-5</v>
      </c>
      <c r="L71" s="97">
        <f>VLOOKUP(A71,'Bancolombia-592'!$A$1:$H$677,3,0)</f>
        <v>-3.0317867348029533E-4</v>
      </c>
      <c r="M71" s="96">
        <f>VLOOKUP($A71,'ByR-2'!$A$1:$H$1035,3,0)</f>
        <v>6.8488660032239987E-4</v>
      </c>
    </row>
    <row r="72" spans="1:13">
      <c r="A72" s="51">
        <v>40964</v>
      </c>
      <c r="B72" s="96">
        <f>VLOOKUP(A72,'Afin - 47'!$A$1:$H$695,3,0)</f>
        <v>-1.0196261197395415E-4</v>
      </c>
      <c r="C72" s="96">
        <f>VLOOKUP(A72,'Asesores vres-14'!$A$1:$H$1009,3,0)</f>
        <v>-4.7913542211129362E-5</v>
      </c>
      <c r="D72" s="96">
        <f>VLOOKUP(A72,'Asesores Vres-57'!$A$1:$H$987,3,0)</f>
        <v>-5.0431418017873421E-5</v>
      </c>
      <c r="E72" s="96">
        <f>VLOOKUP(A72,'Asesores Vres-58'!$A$1:$H$986,3,0)</f>
        <v>-4.7836129728258396E-5</v>
      </c>
      <c r="F72" s="96">
        <f>VLOOKUP($A72,'Helm-81'!$A$1:$H$697,3,0)</f>
        <v>-1.0618005282492925E-4</v>
      </c>
      <c r="G72" s="96">
        <f>VLOOKUP($A72,'Alianza-4'!$A$1:$H$1012,3,0)</f>
        <v>-6.391684877868105E-5</v>
      </c>
      <c r="H72" s="96">
        <f>VLOOKUP($A72,'Serfinco-27'!$A$1:$H$983,3,0)</f>
        <v>-9.8355837788230814E-5</v>
      </c>
      <c r="I72" s="96">
        <f>VLOOKUP($A72,'Correval-19677'!$A$1:$H$1070,3,0)</f>
        <v>-9.6559965436632055E-5</v>
      </c>
      <c r="J72" s="96">
        <f>VLOOKUP($A72,'Ultabursatil-392'!$A$1:$H$1545,3,0)</f>
        <v>-9.2817367873422292E-5</v>
      </c>
      <c r="K72" s="96">
        <f>VLOOKUP($A72,'Corredores-5'!$A$1:$H$1257,3,0)</f>
        <v>-1.3906426828083415E-4</v>
      </c>
      <c r="L72" s="97">
        <f>VLOOKUP(A72,'Bancolombia-592'!$A$1:$H$677,3,0)</f>
        <v>-3.5713216894130452E-5</v>
      </c>
      <c r="M72" s="96">
        <f>VLOOKUP($A72,'ByR-2'!$A$1:$H$1035,3,0)</f>
        <v>-8.3055862101551127E-5</v>
      </c>
    </row>
    <row r="73" spans="1:13">
      <c r="A73" s="51">
        <v>40965</v>
      </c>
      <c r="B73" s="96">
        <f>VLOOKUP(A73,'Afin - 47'!$A$1:$H$695,3,0)</f>
        <v>-1.0196197420447681E-4</v>
      </c>
      <c r="C73" s="96">
        <f>VLOOKUP(A73,'Asesores vres-14'!$A$1:$H$1009,3,0)</f>
        <v>-4.7913515466423377E-5</v>
      </c>
      <c r="D73" s="96">
        <f>VLOOKUP(A73,'Asesores Vres-57'!$A$1:$H$987,3,0)</f>
        <v>-5.0431316429919077E-5</v>
      </c>
      <c r="E73" s="96">
        <f>VLOOKUP(A73,'Asesores Vres-58'!$A$1:$H$986,3,0)</f>
        <v>-4.7836228786383509E-5</v>
      </c>
      <c r="F73" s="96">
        <f>VLOOKUP($A73,'Helm-81'!$A$1:$H$697,3,0)</f>
        <v>-1.0617983460380543E-4</v>
      </c>
      <c r="G73" s="96">
        <f>VLOOKUP($A73,'Alianza-4'!$A$1:$H$1012,3,0)</f>
        <v>-6.3915458976063983E-5</v>
      </c>
      <c r="H73" s="96">
        <f>VLOOKUP($A73,'Serfinco-27'!$A$1:$H$983,3,0)</f>
        <v>-9.8353807805866576E-5</v>
      </c>
      <c r="I73" s="96">
        <f>VLOOKUP($A73,'Correval-19677'!$A$1:$H$1070,3,0)</f>
        <v>-9.6556888479851785E-5</v>
      </c>
      <c r="J73" s="96">
        <f>VLOOKUP($A73,'Ultabursatil-392'!$A$1:$H$1545,3,0)</f>
        <v>-9.2817048218465126E-5</v>
      </c>
      <c r="K73" s="96">
        <f>VLOOKUP($A73,'Corredores-5'!$A$1:$H$1257,3,0)</f>
        <v>-1.3585788690241411E-4</v>
      </c>
      <c r="L73" s="97">
        <f>VLOOKUP(A73,'Bancolombia-592'!$A$1:$H$677,3,0)</f>
        <v>-3.5711341883829783E-5</v>
      </c>
      <c r="M73" s="96">
        <f>VLOOKUP($A73,'ByR-2'!$A$1:$H$1035,3,0)</f>
        <v>-8.3056021738632987E-5</v>
      </c>
    </row>
    <row r="74" spans="1:13">
      <c r="A74" s="51">
        <v>40966</v>
      </c>
      <c r="B74" s="96">
        <f>VLOOKUP(A74,'Afin - 47'!$A$1:$H$695,3,0)</f>
        <v>-6.2271175473615596E-3</v>
      </c>
      <c r="C74" s="96">
        <f>VLOOKUP(A74,'Asesores vres-14'!$A$1:$H$1009,3,0)</f>
        <v>-9.5451655674542481E-3</v>
      </c>
      <c r="D74" s="96">
        <f>VLOOKUP(A74,'Asesores Vres-57'!$A$1:$H$987,3,0)</f>
        <v>-8.3558647606974627E-3</v>
      </c>
      <c r="E74" s="96">
        <f>VLOOKUP(A74,'Asesores Vres-58'!$A$1:$H$986,3,0)</f>
        <v>-2.7010479304208066E-3</v>
      </c>
      <c r="F74" s="96">
        <f>VLOOKUP($A74,'Helm-81'!$A$1:$H$697,3,0)</f>
        <v>9.4667865749981984E-4</v>
      </c>
      <c r="G74" s="96">
        <f>VLOOKUP($A74,'Alianza-4'!$A$1:$H$1012,3,0)</f>
        <v>-9.2606853756665997E-3</v>
      </c>
      <c r="H74" s="96">
        <f>VLOOKUP($A74,'Serfinco-27'!$A$1:$H$983,3,0)</f>
        <v>-4.171321263327781E-3</v>
      </c>
      <c r="I74" s="96">
        <f>VLOOKUP($A74,'Correval-19677'!$A$1:$H$1070,3,0)</f>
        <v>-1.3720829128896123E-2</v>
      </c>
      <c r="J74" s="96">
        <f>VLOOKUP($A74,'Ultabursatil-392'!$A$1:$H$1545,3,0)</f>
        <v>-6.5208241473473441E-3</v>
      </c>
      <c r="K74" s="96">
        <f>VLOOKUP($A74,'Corredores-5'!$A$1:$H$1257,3,0)</f>
        <v>-1.2431226480574783E-2</v>
      </c>
      <c r="L74" s="97">
        <f>VLOOKUP(A74,'Bancolombia-592'!$A$1:$H$677,3,0)</f>
        <v>-4.6406855161149696E-3</v>
      </c>
      <c r="M74" s="96">
        <f>VLOOKUP($A74,'ByR-2'!$A$1:$H$1035,3,0)</f>
        <v>-1.1103440055634309E-2</v>
      </c>
    </row>
    <row r="75" spans="1:13">
      <c r="A75" s="51">
        <v>40967</v>
      </c>
      <c r="B75" s="96">
        <f>VLOOKUP(A75,'Afin - 47'!$A$1:$H$695,3,0)</f>
        <v>-1.1837382025500732E-2</v>
      </c>
      <c r="C75" s="96">
        <f>VLOOKUP(A75,'Asesores vres-14'!$A$1:$H$1009,3,0)</f>
        <v>-4.6927634278319348E-3</v>
      </c>
      <c r="D75" s="96">
        <f>VLOOKUP(A75,'Asesores Vres-57'!$A$1:$H$987,3,0)</f>
        <v>-4.3659980918897331E-3</v>
      </c>
      <c r="E75" s="96">
        <f>VLOOKUP(A75,'Asesores Vres-58'!$A$1:$H$986,3,0)</f>
        <v>-3.9343215901804984E-3</v>
      </c>
      <c r="F75" s="96">
        <f>VLOOKUP($A75,'Helm-81'!$A$1:$H$697,3,0)</f>
        <v>9.2739985997192405E-4</v>
      </c>
      <c r="G75" s="96">
        <f>VLOOKUP($A75,'Alianza-4'!$A$1:$H$1012,3,0)</f>
        <v>-8.9195716756833264E-3</v>
      </c>
      <c r="H75" s="96">
        <f>VLOOKUP($A75,'Serfinco-27'!$A$1:$H$983,3,0)</f>
        <v>-5.2543927208058309E-3</v>
      </c>
      <c r="I75" s="96">
        <f>VLOOKUP($A75,'Correval-19677'!$A$1:$H$1070,3,0)</f>
        <v>-8.6569969183972733E-3</v>
      </c>
      <c r="J75" s="96">
        <f>VLOOKUP($A75,'Ultabursatil-392'!$A$1:$H$1545,3,0)</f>
        <v>-4.0877304420202263E-3</v>
      </c>
      <c r="K75" s="96">
        <f>VLOOKUP($A75,'Corredores-5'!$A$1:$H$1257,3,0)</f>
        <v>-3.2683266113858454E-3</v>
      </c>
      <c r="L75" s="97">
        <f>VLOOKUP(A75,'Bancolombia-592'!$A$1:$H$677,3,0)</f>
        <v>-4.6982127635046694E-3</v>
      </c>
      <c r="M75" s="96">
        <f>VLOOKUP($A75,'ByR-2'!$A$1:$H$1035,3,0)</f>
        <v>-3.0085906912423587E-3</v>
      </c>
    </row>
    <row r="76" spans="1:13">
      <c r="A76" s="51">
        <v>40968</v>
      </c>
      <c r="B76" s="96">
        <f>VLOOKUP(A76,'Afin - 47'!$A$1:$H$695,3,0)</f>
        <v>2.5076266992611014E-2</v>
      </c>
      <c r="C76" s="96">
        <f>VLOOKUP(A76,'Asesores vres-14'!$A$1:$H$1009,3,0)</f>
        <v>1.4312598281589255E-2</v>
      </c>
      <c r="D76" s="96">
        <f>VLOOKUP(A76,'Asesores Vres-57'!$A$1:$H$987,3,0)</f>
        <v>1.5682968186996354E-2</v>
      </c>
      <c r="E76" s="96">
        <f>VLOOKUP(A76,'Asesores Vres-58'!$A$1:$H$986,3,0)</f>
        <v>1.4764428949720064E-2</v>
      </c>
      <c r="F76" s="96">
        <f>VLOOKUP($A76,'Helm-81'!$A$1:$H$697,3,0)</f>
        <v>4.8308474589094652E-2</v>
      </c>
      <c r="G76" s="96">
        <f>VLOOKUP($A76,'Alianza-4'!$A$1:$H$1012,3,0)</f>
        <v>1.9214664031779394E-2</v>
      </c>
      <c r="H76" s="96">
        <f>VLOOKUP($A76,'Serfinco-27'!$A$1:$H$983,3,0)</f>
        <v>1.3941090937617107E-2</v>
      </c>
      <c r="I76" s="96">
        <f>VLOOKUP($A76,'Correval-19677'!$A$1:$H$1070,3,0)</f>
        <v>1.1567682048271868E-2</v>
      </c>
      <c r="J76" s="96">
        <f>VLOOKUP($A76,'Ultabursatil-392'!$A$1:$H$1545,3,0)</f>
        <v>7.2781591149948584E-3</v>
      </c>
      <c r="K76" s="96">
        <f>VLOOKUP($A76,'Corredores-5'!$A$1:$H$1257,3,0)</f>
        <v>1.3685168219848906E-2</v>
      </c>
      <c r="L76" s="97">
        <f>VLOOKUP(A76,'Bancolombia-592'!$A$1:$H$677,3,0)</f>
        <v>1.4975021777993758E-2</v>
      </c>
      <c r="M76" s="96">
        <f>VLOOKUP($A76,'ByR-2'!$A$1:$H$1035,3,0)</f>
        <v>1.5983307446982214E-2</v>
      </c>
    </row>
    <row r="77" spans="1:13">
      <c r="A77" s="51">
        <v>40969</v>
      </c>
      <c r="B77" s="96">
        <f>VLOOKUP(A77,'Afin - 47'!$A$1:$H$695,3,0)</f>
        <v>8.687813276363995E-3</v>
      </c>
      <c r="C77" s="96">
        <f>VLOOKUP(A77,'Asesores vres-14'!$A$1:$H$1009,3,0)</f>
        <v>1.5265734315550599E-2</v>
      </c>
      <c r="D77" s="96">
        <f>VLOOKUP(A77,'Asesores Vres-57'!$A$1:$H$987,3,0)</f>
        <v>1.4775431375204161E-2</v>
      </c>
      <c r="E77" s="96">
        <f>VLOOKUP(A77,'Asesores Vres-58'!$A$1:$H$986,3,0)</f>
        <v>4.7190884800498009E-3</v>
      </c>
      <c r="F77" s="96">
        <f>VLOOKUP($A77,'Helm-81'!$A$1:$H$697,3,0)</f>
        <v>1.4917305030749039E-2</v>
      </c>
      <c r="G77" s="96">
        <f>VLOOKUP($A77,'Alianza-4'!$A$1:$H$1012,3,0)</f>
        <v>9.7251375862074767E-3</v>
      </c>
      <c r="H77" s="96">
        <f>VLOOKUP($A77,'Serfinco-27'!$A$1:$H$983,3,0)</f>
        <v>5.3347322319699589E-3</v>
      </c>
      <c r="I77" s="96">
        <f>VLOOKUP($A77,'Correval-19677'!$A$1:$H$1070,3,0)</f>
        <v>7.4118114727536773E-3</v>
      </c>
      <c r="J77" s="96">
        <f>VLOOKUP($A77,'Ultabursatil-392'!$A$1:$H$1545,3,0)</f>
        <v>6.5569400897679412E-3</v>
      </c>
      <c r="K77" s="96">
        <f>VLOOKUP($A77,'Corredores-5'!$A$1:$H$1257,3,0)</f>
        <v>5.7637271403475536E-3</v>
      </c>
      <c r="L77" s="97">
        <f>VLOOKUP(A77,'Bancolombia-592'!$A$1:$H$677,3,0)</f>
        <v>4.816369844552029E-3</v>
      </c>
      <c r="M77" s="96">
        <f>VLOOKUP($A77,'ByR-2'!$A$1:$H$1035,3,0)</f>
        <v>8.4161328862739325E-3</v>
      </c>
    </row>
    <row r="78" spans="1:13">
      <c r="A78" s="51">
        <v>40970</v>
      </c>
      <c r="B78" s="96">
        <f>VLOOKUP(A78,'Afin - 47'!$A$1:$H$695,3,0)</f>
        <v>5.1097177261364311E-3</v>
      </c>
      <c r="C78" s="96">
        <f>VLOOKUP(A78,'Asesores vres-14'!$A$1:$H$1009,3,0)</f>
        <v>2.5949294084198662E-3</v>
      </c>
      <c r="D78" s="96">
        <f>VLOOKUP(A78,'Asesores Vres-57'!$A$1:$H$987,3,0)</f>
        <v>1.7837566237895862E-3</v>
      </c>
      <c r="E78" s="96">
        <f>VLOOKUP(A78,'Asesores Vres-58'!$A$1:$H$986,3,0)</f>
        <v>-1.1625911184960759E-4</v>
      </c>
      <c r="F78" s="96">
        <f>VLOOKUP($A78,'Helm-81'!$A$1:$H$697,3,0)</f>
        <v>-9.3208298498993637E-3</v>
      </c>
      <c r="G78" s="96">
        <f>VLOOKUP($A78,'Alianza-4'!$A$1:$H$1012,3,0)</f>
        <v>-1.6516166614101181E-3</v>
      </c>
      <c r="H78" s="96">
        <f>VLOOKUP($A78,'Serfinco-27'!$A$1:$H$983,3,0)</f>
        <v>8.0116099215665694E-4</v>
      </c>
      <c r="I78" s="96">
        <f>VLOOKUP($A78,'Correval-19677'!$A$1:$H$1070,3,0)</f>
        <v>1.1786668707711285E-3</v>
      </c>
      <c r="J78" s="96">
        <f>VLOOKUP($A78,'Ultabursatil-392'!$A$1:$H$1545,3,0)</f>
        <v>3.3952210300615851E-3</v>
      </c>
      <c r="K78" s="96">
        <f>VLOOKUP($A78,'Corredores-5'!$A$1:$H$1257,3,0)</f>
        <v>-1.857157516943242E-3</v>
      </c>
      <c r="L78" s="97">
        <f>VLOOKUP(A78,'Bancolombia-592'!$A$1:$H$677,3,0)</f>
        <v>7.4207505312012107E-4</v>
      </c>
      <c r="M78" s="96">
        <f>VLOOKUP($A78,'ByR-2'!$A$1:$H$1035,3,0)</f>
        <v>-3.5748827296190144E-4</v>
      </c>
    </row>
    <row r="79" spans="1:13">
      <c r="A79" s="51">
        <v>40971</v>
      </c>
      <c r="B79" s="96">
        <f>VLOOKUP(A79,'Afin - 47'!$A$1:$H$695,3,0)</f>
        <v>-1.0553427792080444E-4</v>
      </c>
      <c r="C79" s="96">
        <f>VLOOKUP(A79,'Asesores vres-14'!$A$1:$H$1009,3,0)</f>
        <v>-7.461553591496402E-5</v>
      </c>
      <c r="D79" s="96">
        <f>VLOOKUP(A79,'Asesores Vres-57'!$A$1:$H$987,3,0)</f>
        <v>-7.1638518193784385E-5</v>
      </c>
      <c r="E79" s="96">
        <f>VLOOKUP(A79,'Asesores Vres-58'!$A$1:$H$986,3,0)</f>
        <v>-4.7815352934984252E-5</v>
      </c>
      <c r="F79" s="96">
        <f>VLOOKUP($A79,'Helm-81'!$A$1:$H$697,3,0)</f>
        <v>-7.7963711484763654E-5</v>
      </c>
      <c r="G79" s="96">
        <f>VLOOKUP($A79,'Alianza-4'!$A$1:$H$1012,3,0)</f>
        <v>-6.8888583883157246E-5</v>
      </c>
      <c r="H79" s="96">
        <f>VLOOKUP($A79,'Serfinco-27'!$A$1:$H$983,3,0)</f>
        <v>-1.0558084374155156E-4</v>
      </c>
      <c r="I79" s="96">
        <f>VLOOKUP($A79,'Correval-19677'!$A$1:$H$1070,3,0)</f>
        <v>-9.6976383067907162E-5</v>
      </c>
      <c r="J79" s="96">
        <f>VLOOKUP($A79,'Ultabursatil-392'!$A$1:$H$1545,3,0)</f>
        <v>-7.3706608909731043E-5</v>
      </c>
      <c r="K79" s="96">
        <f>VLOOKUP($A79,'Corredores-5'!$A$1:$H$1257,3,0)</f>
        <v>-1.8263666012805616E-4</v>
      </c>
      <c r="L79" s="97">
        <f>VLOOKUP(A79,'Bancolombia-592'!$A$1:$H$677,3,0)</f>
        <v>-6.3084801510670708E-5</v>
      </c>
      <c r="M79" s="96">
        <f>VLOOKUP($A79,'ByR-2'!$A$1:$H$1035,3,0)</f>
        <v>-8.0986321808752172E-5</v>
      </c>
    </row>
    <row r="80" spans="1:13">
      <c r="A80" s="51">
        <v>40972</v>
      </c>
      <c r="B80" s="96">
        <f>VLOOKUP(A80,'Afin - 47'!$A$1:$H$695,3,0)</f>
        <v>-1.0553388052772871E-4</v>
      </c>
      <c r="C80" s="96">
        <f>VLOOKUP(A80,'Asesores vres-14'!$A$1:$H$1009,3,0)</f>
        <v>-7.4617537887748509E-5</v>
      </c>
      <c r="D80" s="96">
        <f>VLOOKUP(A80,'Asesores Vres-57'!$A$1:$H$987,3,0)</f>
        <v>-7.1640099660359906E-5</v>
      </c>
      <c r="E80" s="96">
        <f>VLOOKUP(A80,'Asesores Vres-58'!$A$1:$H$986,3,0)</f>
        <v>-4.781537893561903E-5</v>
      </c>
      <c r="F80" s="96">
        <f>VLOOKUP($A80,'Helm-81'!$A$1:$H$697,3,0)</f>
        <v>-7.7957997071396597E-5</v>
      </c>
      <c r="G80" s="96">
        <f>VLOOKUP($A80,'Alianza-4'!$A$1:$H$1012,3,0)</f>
        <v>-6.8887802944956963E-5</v>
      </c>
      <c r="H80" s="96">
        <f>VLOOKUP($A80,'Serfinco-27'!$A$1:$H$983,3,0)</f>
        <v>-1.0558033457948707E-4</v>
      </c>
      <c r="I80" s="96">
        <f>VLOOKUP($A80,'Correval-19677'!$A$1:$H$1070,3,0)</f>
        <v>-9.6973419717745322E-5</v>
      </c>
      <c r="J80" s="96">
        <f>VLOOKUP($A80,'Ultabursatil-392'!$A$1:$H$1545,3,0)</f>
        <v>-7.3702053366446197E-5</v>
      </c>
      <c r="K80" s="96">
        <f>VLOOKUP($A80,'Corredores-5'!$A$1:$H$1257,3,0)</f>
        <v>-1.280928933067361E-4</v>
      </c>
      <c r="L80" s="97">
        <f>VLOOKUP(A80,'Bancolombia-592'!$A$1:$H$677,3,0)</f>
        <v>-6.3083706537207015E-5</v>
      </c>
      <c r="M80" s="96">
        <f>VLOOKUP($A80,'ByR-2'!$A$1:$H$1035,3,0)</f>
        <v>-8.0986314422629439E-5</v>
      </c>
    </row>
    <row r="81" spans="1:13">
      <c r="A81" s="51">
        <v>40973</v>
      </c>
      <c r="B81" s="96">
        <f>VLOOKUP(A81,'Afin - 47'!$A$1:$H$695,3,0)</f>
        <v>-2.7547083506724857E-3</v>
      </c>
      <c r="C81" s="96">
        <f>VLOOKUP(A81,'Asesores vres-14'!$A$1:$H$1009,3,0)</f>
        <v>-3.8847074017438706E-3</v>
      </c>
      <c r="D81" s="96">
        <f>VLOOKUP(A81,'Asesores Vres-57'!$A$1:$H$987,3,0)</f>
        <v>-3.4527614763979093E-3</v>
      </c>
      <c r="E81" s="96">
        <f>VLOOKUP(A81,'Asesores Vres-58'!$A$1:$H$986,3,0)</f>
        <v>-2.0260503057681731E-3</v>
      </c>
      <c r="F81" s="96">
        <f>VLOOKUP($A81,'Helm-81'!$A$1:$H$697,3,0)</f>
        <v>1.7624294076658013E-3</v>
      </c>
      <c r="G81" s="96">
        <f>VLOOKUP($A81,'Alianza-4'!$A$1:$H$1012,3,0)</f>
        <v>-5.837681294832921E-3</v>
      </c>
      <c r="H81" s="96">
        <f>VLOOKUP($A81,'Serfinco-27'!$A$1:$H$983,3,0)</f>
        <v>-3.1580380224069953E-3</v>
      </c>
      <c r="I81" s="96">
        <f>VLOOKUP($A81,'Correval-19677'!$A$1:$H$1070,3,0)</f>
        <v>-3.8585369749884789E-3</v>
      </c>
      <c r="J81" s="96">
        <f>VLOOKUP($A81,'Ultabursatil-392'!$A$1:$H$1545,3,0)</f>
        <v>-2.82195466800467E-3</v>
      </c>
      <c r="K81" s="96">
        <f>VLOOKUP($A81,'Corredores-5'!$A$1:$H$1257,3,0)</f>
        <v>-4.7719477840584314E-3</v>
      </c>
      <c r="L81" s="97">
        <f>VLOOKUP(A81,'Bancolombia-592'!$A$1:$H$677,3,0)</f>
        <v>-4.0749757300885666E-3</v>
      </c>
      <c r="M81" s="96">
        <f>VLOOKUP($A81,'ByR-2'!$A$1:$H$1035,3,0)</f>
        <v>-3.6889012759114487E-3</v>
      </c>
    </row>
    <row r="82" spans="1:13">
      <c r="A82" s="51">
        <v>40974</v>
      </c>
      <c r="B82" s="96">
        <f>VLOOKUP(A82,'Afin - 47'!$A$1:$H$695,3,0)</f>
        <v>-1.8141807158799463E-2</v>
      </c>
      <c r="C82" s="96">
        <f>VLOOKUP(A82,'Asesores vres-14'!$A$1:$H$1009,3,0)</f>
        <v>-2.2522598081549654E-2</v>
      </c>
      <c r="D82" s="96">
        <f>VLOOKUP(A82,'Asesores Vres-57'!$A$1:$H$987,3,0)</f>
        <v>-2.14633248086167E-2</v>
      </c>
      <c r="E82" s="96">
        <f>VLOOKUP(A82,'Asesores Vres-58'!$A$1:$H$986,3,0)</f>
        <v>-1.2476293966263801E-2</v>
      </c>
      <c r="F82" s="96">
        <f>VLOOKUP($A82,'Helm-81'!$A$1:$H$697,3,0)</f>
        <v>-9.4495522634566714E-3</v>
      </c>
      <c r="G82" s="96">
        <f>VLOOKUP($A82,'Alianza-4'!$A$1:$H$1012,3,0)</f>
        <v>-1.9214071423443672E-2</v>
      </c>
      <c r="H82" s="96">
        <f>VLOOKUP($A82,'Serfinco-27'!$A$1:$H$983,3,0)</f>
        <v>-1.7136179671432595E-2</v>
      </c>
      <c r="I82" s="96">
        <f>VLOOKUP($A82,'Correval-19677'!$A$1:$H$1070,3,0)</f>
        <v>-1.8511232889769299E-2</v>
      </c>
      <c r="J82" s="96">
        <f>VLOOKUP($A82,'Ultabursatil-392'!$A$1:$H$1545,3,0)</f>
        <v>-1.2497984129219399E-2</v>
      </c>
      <c r="K82" s="96">
        <f>VLOOKUP($A82,'Corredores-5'!$A$1:$H$1257,3,0)</f>
        <v>-1.6145171826523079E-2</v>
      </c>
      <c r="L82" s="97">
        <f>VLOOKUP(A82,'Bancolombia-592'!$A$1:$H$677,3,0)</f>
        <v>-1.3035116889008623E-2</v>
      </c>
      <c r="M82" s="96">
        <f>VLOOKUP($A82,'ByR-2'!$A$1:$H$1035,3,0)</f>
        <v>-1.6680771508010311E-2</v>
      </c>
    </row>
    <row r="83" spans="1:13">
      <c r="A83" s="51">
        <v>40975</v>
      </c>
      <c r="B83" s="96">
        <f>VLOOKUP(A83,'Afin - 47'!$A$1:$H$695,3,0)</f>
        <v>8.9975037135283705E-3</v>
      </c>
      <c r="C83" s="96">
        <f>VLOOKUP(A83,'Asesores vres-14'!$A$1:$H$1009,3,0)</f>
        <v>2.0458431939020271E-3</v>
      </c>
      <c r="D83" s="96">
        <f>VLOOKUP(A83,'Asesores Vres-57'!$A$1:$H$987,3,0)</f>
        <v>2.0585664470372227E-3</v>
      </c>
      <c r="E83" s="96">
        <f>VLOOKUP(A83,'Asesores Vres-58'!$A$1:$H$986,3,0)</f>
        <v>2.2311567214601548E-3</v>
      </c>
      <c r="F83" s="96">
        <f>VLOOKUP($A83,'Helm-81'!$A$1:$H$697,3,0)</f>
        <v>3.3928221819411822E-5</v>
      </c>
      <c r="G83" s="96">
        <f>VLOOKUP($A83,'Alianza-4'!$A$1:$H$1012,3,0)</f>
        <v>2.5736282635107992E-3</v>
      </c>
      <c r="H83" s="96">
        <f>VLOOKUP($A83,'Serfinco-27'!$A$1:$H$983,3,0)</f>
        <v>2.7113131997167747E-3</v>
      </c>
      <c r="I83" s="96">
        <f>VLOOKUP($A83,'Correval-19677'!$A$1:$H$1070,3,0)</f>
        <v>3.2214866238255962E-3</v>
      </c>
      <c r="J83" s="96">
        <f>VLOOKUP($A83,'Ultabursatil-392'!$A$1:$H$1545,3,0)</f>
        <v>3.5843011461701344E-3</v>
      </c>
      <c r="K83" s="96">
        <f>VLOOKUP($A83,'Corredores-5'!$A$1:$H$1257,3,0)</f>
        <v>2.3077279271349099E-3</v>
      </c>
      <c r="L83" s="97">
        <f>VLOOKUP(A83,'Bancolombia-592'!$A$1:$H$677,3,0)</f>
        <v>2.8246073965312582E-3</v>
      </c>
      <c r="M83" s="96">
        <f>VLOOKUP($A83,'ByR-2'!$A$1:$H$1035,3,0)</f>
        <v>1.1005360525854931E-3</v>
      </c>
    </row>
    <row r="84" spans="1:13">
      <c r="A84" s="51">
        <v>40976</v>
      </c>
      <c r="B84" s="96">
        <f>VLOOKUP(A84,'Afin - 47'!$A$1:$H$695,3,0)</f>
        <v>7.3358667265232434E-3</v>
      </c>
      <c r="C84" s="96">
        <f>VLOOKUP(A84,'Asesores vres-14'!$A$1:$H$1009,3,0)</f>
        <v>9.3740375344897944E-3</v>
      </c>
      <c r="D84" s="96">
        <f>VLOOKUP(A84,'Asesores Vres-57'!$A$1:$H$987,3,0)</f>
        <v>8.4661498914610535E-3</v>
      </c>
      <c r="E84" s="96">
        <f>VLOOKUP(A84,'Asesores Vres-58'!$A$1:$H$986,3,0)</f>
        <v>5.2693194768725221E-3</v>
      </c>
      <c r="F84" s="96">
        <f>VLOOKUP($A84,'Helm-81'!$A$1:$H$697,3,0)</f>
        <v>-6.9650727774938918E-5</v>
      </c>
      <c r="G84" s="96">
        <f>VLOOKUP($A84,'Alianza-4'!$A$1:$H$1012,3,0)</f>
        <v>1.0767738696018266E-2</v>
      </c>
      <c r="H84" s="96">
        <f>VLOOKUP($A84,'Serfinco-27'!$A$1:$H$983,3,0)</f>
        <v>7.8933511375557635E-3</v>
      </c>
      <c r="I84" s="96">
        <f>VLOOKUP($A84,'Correval-19677'!$A$1:$H$1070,3,0)</f>
        <v>7.5064931739090802E-3</v>
      </c>
      <c r="J84" s="96">
        <f>VLOOKUP($A84,'Ultabursatil-392'!$A$1:$H$1545,3,0)</f>
        <v>4.697023269348401E-3</v>
      </c>
      <c r="K84" s="96">
        <f>VLOOKUP($A84,'Corredores-5'!$A$1:$H$1257,3,0)</f>
        <v>8.0243308282780222E-3</v>
      </c>
      <c r="L84" s="97">
        <f>VLOOKUP(A84,'Bancolombia-592'!$A$1:$H$677,3,0)</f>
        <v>5.2510121688126637E-3</v>
      </c>
      <c r="M84" s="96">
        <f>VLOOKUP($A84,'ByR-2'!$A$1:$H$1035,3,0)</f>
        <v>1.045468690466436E-2</v>
      </c>
    </row>
    <row r="85" spans="1:13">
      <c r="A85" s="51">
        <v>40977</v>
      </c>
      <c r="B85" s="96">
        <f>VLOOKUP(A85,'Afin - 47'!$A$1:$H$695,3,0)</f>
        <v>9.0751389747579581E-4</v>
      </c>
      <c r="C85" s="96">
        <f>VLOOKUP(A85,'Asesores vres-14'!$A$1:$H$1009,3,0)</f>
        <v>3.8692637177003149E-3</v>
      </c>
      <c r="D85" s="96">
        <f>VLOOKUP(A85,'Asesores Vres-57'!$A$1:$H$987,3,0)</f>
        <v>3.0329765852051718E-3</v>
      </c>
      <c r="E85" s="96">
        <f>VLOOKUP(A85,'Asesores Vres-58'!$A$1:$H$986,3,0)</f>
        <v>-2.5266222615734959E-4</v>
      </c>
      <c r="F85" s="96">
        <f>VLOOKUP($A85,'Helm-81'!$A$1:$H$697,3,0)</f>
        <v>-5.9911179063226773E-3</v>
      </c>
      <c r="G85" s="96">
        <f>VLOOKUP($A85,'Alianza-4'!$A$1:$H$1012,3,0)</f>
        <v>7.0660043582763E-4</v>
      </c>
      <c r="H85" s="96">
        <f>VLOOKUP($A85,'Serfinco-27'!$A$1:$H$983,3,0)</f>
        <v>-3.5782679898664572E-4</v>
      </c>
      <c r="I85" s="96">
        <f>VLOOKUP($A85,'Correval-19677'!$A$1:$H$1070,3,0)</f>
        <v>9.7520697501095224E-4</v>
      </c>
      <c r="J85" s="96">
        <f>VLOOKUP($A85,'Ultabursatil-392'!$A$1:$H$1545,3,0)</f>
        <v>-2.4558916350274042E-4</v>
      </c>
      <c r="K85" s="96">
        <f>VLOOKUP($A85,'Corredores-5'!$A$1:$H$1257,3,0)</f>
        <v>1.2213179401128127E-3</v>
      </c>
      <c r="L85" s="97">
        <f>VLOOKUP(A85,'Bancolombia-592'!$A$1:$H$677,3,0)</f>
        <v>-2.6780114151819323E-4</v>
      </c>
      <c r="M85" s="96">
        <f>VLOOKUP($A85,'ByR-2'!$A$1:$H$1035,3,0)</f>
        <v>1.2907590028171251E-3</v>
      </c>
    </row>
    <row r="86" spans="1:13">
      <c r="A86" s="51">
        <v>40978</v>
      </c>
      <c r="B86" s="96">
        <f>VLOOKUP(A86,'Afin - 47'!$A$1:$H$695,3,0)</f>
        <v>-1.0617934991086459E-4</v>
      </c>
      <c r="C86" s="96">
        <f>VLOOKUP(A86,'Asesores vres-14'!$A$1:$H$1009,3,0)</f>
        <v>-4.7910761770069334E-5</v>
      </c>
      <c r="D86" s="96">
        <f>VLOOKUP(A86,'Asesores Vres-57'!$A$1:$H$987,3,0)</f>
        <v>-5.0976544151645863E-5</v>
      </c>
      <c r="E86" s="96">
        <f>VLOOKUP(A86,'Asesores Vres-58'!$A$1:$H$986,3,0)</f>
        <v>-4.7806234726331629E-5</v>
      </c>
      <c r="F86" s="96">
        <f>VLOOKUP($A86,'Helm-81'!$A$1:$H$697,3,0)</f>
        <v>-1.0728502196552406E-4</v>
      </c>
      <c r="G86" s="96">
        <f>VLOOKUP($A86,'Alianza-4'!$A$1:$H$1012,3,0)</f>
        <v>-6.2388822249494972E-5</v>
      </c>
      <c r="H86" s="96">
        <f>VLOOKUP($A86,'Serfinco-27'!$A$1:$H$983,3,0)</f>
        <v>-1.0044010262586746E-4</v>
      </c>
      <c r="I86" s="96">
        <f>VLOOKUP($A86,'Correval-19677'!$A$1:$H$1070,3,0)</f>
        <v>-1.0612098219608403E-4</v>
      </c>
      <c r="J86" s="96">
        <f>VLOOKUP($A86,'Ultabursatil-392'!$A$1:$H$1545,3,0)</f>
        <v>-8.3199479376436808E-5</v>
      </c>
      <c r="K86" s="96">
        <f>VLOOKUP($A86,'Corredores-5'!$A$1:$H$1257,3,0)</f>
        <v>-1.4017172492612626E-4</v>
      </c>
      <c r="L86" s="97">
        <f>VLOOKUP(A86,'Bancolombia-592'!$A$1:$H$677,3,0)</f>
        <v>-5.8597832507151833E-5</v>
      </c>
      <c r="M86" s="96">
        <f>VLOOKUP($A86,'ByR-2'!$A$1:$H$1035,3,0)</f>
        <v>-8.0986324873641132E-5</v>
      </c>
    </row>
    <row r="87" spans="1:13">
      <c r="A87" s="51">
        <v>40979</v>
      </c>
      <c r="B87" s="96">
        <f>VLOOKUP(A87,'Afin - 47'!$A$1:$H$695,3,0)</f>
        <v>-1.0617904165531043E-4</v>
      </c>
      <c r="C87" s="96">
        <f>VLOOKUP(A87,'Asesores vres-14'!$A$1:$H$1009,3,0)</f>
        <v>-4.7910748598760645E-5</v>
      </c>
      <c r="D87" s="96">
        <f>VLOOKUP(A87,'Asesores Vres-57'!$A$1:$H$987,3,0)</f>
        <v>-5.0976448145889045E-5</v>
      </c>
      <c r="E87" s="96">
        <f>VLOOKUP(A87,'Asesores Vres-58'!$A$1:$H$986,3,0)</f>
        <v>-4.7806242958929921E-5</v>
      </c>
      <c r="F87" s="96">
        <f>VLOOKUP($A87,'Helm-81'!$A$1:$H$697,3,0)</f>
        <v>-1.0728503418028144E-4</v>
      </c>
      <c r="G87" s="96">
        <f>VLOOKUP($A87,'Alianza-4'!$A$1:$H$1012,3,0)</f>
        <v>-6.2387324238862387E-5</v>
      </c>
      <c r="H87" s="96">
        <f>VLOOKUP($A87,'Serfinco-27'!$A$1:$H$983,3,0)</f>
        <v>-1.0043836760636184E-4</v>
      </c>
      <c r="I87" s="96">
        <f>VLOOKUP($A87,'Correval-19677'!$A$1:$H$1070,3,0)</f>
        <v>-1.0612013765714315E-4</v>
      </c>
      <c r="J87" s="96">
        <f>VLOOKUP($A87,'Ultabursatil-392'!$A$1:$H$1545,3,0)</f>
        <v>-8.3196990196496393E-5</v>
      </c>
      <c r="K87" s="96">
        <f>VLOOKUP($A87,'Corredores-5'!$A$1:$H$1257,3,0)</f>
        <v>-1.3270525959919731E-4</v>
      </c>
      <c r="L87" s="97">
        <f>VLOOKUP(A87,'Bancolombia-592'!$A$1:$H$677,3,0)</f>
        <v>-5.8596412533208941E-5</v>
      </c>
      <c r="M87" s="96">
        <f>VLOOKUP($A87,'ByR-2'!$A$1:$H$1035,3,0)</f>
        <v>-8.0986320179643852E-5</v>
      </c>
    </row>
    <row r="88" spans="1:13">
      <c r="A88" s="51">
        <v>40980</v>
      </c>
      <c r="B88" s="96">
        <f>VLOOKUP(A88,'Afin - 47'!$A$1:$H$695,3,0)</f>
        <v>-1.7940643509429762E-3</v>
      </c>
      <c r="C88" s="96">
        <f>VLOOKUP(A88,'Asesores vres-14'!$A$1:$H$1009,3,0)</f>
        <v>-8.5427819318077366E-4</v>
      </c>
      <c r="D88" s="96">
        <f>VLOOKUP(A88,'Asesores Vres-57'!$A$1:$H$987,3,0)</f>
        <v>-1.1518366419378213E-3</v>
      </c>
      <c r="E88" s="96">
        <f>VLOOKUP(A88,'Asesores Vres-58'!$A$1:$H$986,3,0)</f>
        <v>-2.4072378575022771E-3</v>
      </c>
      <c r="F88" s="96">
        <f>VLOOKUP($A88,'Helm-81'!$A$1:$H$697,3,0)</f>
        <v>-6.0583240842771932E-3</v>
      </c>
      <c r="G88" s="96">
        <f>VLOOKUP($A88,'Alianza-4'!$A$1:$H$1012,3,0)</f>
        <v>-4.4803723901598392E-3</v>
      </c>
      <c r="H88" s="96">
        <f>VLOOKUP($A88,'Serfinco-27'!$A$1:$H$983,3,0)</f>
        <v>-1.6754048326746514E-3</v>
      </c>
      <c r="I88" s="96">
        <f>VLOOKUP($A88,'Correval-19677'!$A$1:$H$1070,3,0)</f>
        <v>-2.0289120638570467E-3</v>
      </c>
      <c r="J88" s="96">
        <f>VLOOKUP($A88,'Ultabursatil-392'!$A$1:$H$1545,3,0)</f>
        <v>-9.6897198971452464E-4</v>
      </c>
      <c r="K88" s="96">
        <f>VLOOKUP($A88,'Corredores-5'!$A$1:$H$1257,3,0)</f>
        <v>-3.2003719729857632E-3</v>
      </c>
      <c r="L88" s="97">
        <f>VLOOKUP(A88,'Bancolombia-592'!$A$1:$H$677,3,0)</f>
        <v>-1.3412215869353771E-3</v>
      </c>
      <c r="M88" s="96">
        <f>VLOOKUP($A88,'ByR-2'!$A$1:$H$1035,3,0)</f>
        <v>-4.9317980471180938E-5</v>
      </c>
    </row>
    <row r="89" spans="1:13">
      <c r="A89" s="51">
        <v>40981</v>
      </c>
      <c r="B89" s="96">
        <f>VLOOKUP(A89,'Afin - 47'!$A$1:$H$695,3,0)</f>
        <v>1.6631356480497551E-2</v>
      </c>
      <c r="C89" s="96">
        <f>VLOOKUP(A89,'Asesores vres-14'!$A$1:$H$1009,3,0)</f>
        <v>1.7839467334896681E-2</v>
      </c>
      <c r="D89" s="96">
        <f>VLOOKUP(A89,'Asesores Vres-57'!$A$1:$H$987,3,0)</f>
        <v>1.7882268109587908E-2</v>
      </c>
      <c r="E89" s="96">
        <f>VLOOKUP(A89,'Asesores Vres-58'!$A$1:$H$986,3,0)</f>
        <v>1.35860470518935E-2</v>
      </c>
      <c r="F89" s="96">
        <f>VLOOKUP($A89,'Helm-81'!$A$1:$H$697,3,0)</f>
        <v>3.380554380865558E-2</v>
      </c>
      <c r="G89" s="96">
        <f>VLOOKUP($A89,'Alianza-4'!$A$1:$H$1012,3,0)</f>
        <v>1.6759409845003261E-2</v>
      </c>
      <c r="H89" s="96">
        <f>VLOOKUP($A89,'Serfinco-27'!$A$1:$H$983,3,0)</f>
        <v>1.2701675407846178E-2</v>
      </c>
      <c r="I89" s="96">
        <f>VLOOKUP($A89,'Correval-19677'!$A$1:$H$1070,3,0)</f>
        <v>1.6640195351773978E-2</v>
      </c>
      <c r="J89" s="96">
        <f>VLOOKUP($A89,'Ultabursatil-392'!$A$1:$H$1545,3,0)</f>
        <v>1.5398637462112345E-2</v>
      </c>
      <c r="K89" s="96">
        <f>VLOOKUP($A89,'Corredores-5'!$A$1:$H$1257,3,0)</f>
        <v>1.2599389025783395E-2</v>
      </c>
      <c r="L89" s="97">
        <f>VLOOKUP(A89,'Bancolombia-592'!$A$1:$H$677,3,0)</f>
        <v>9.7539593632863884E-3</v>
      </c>
      <c r="M89" s="96">
        <f>VLOOKUP($A89,'ByR-2'!$A$1:$H$1035,3,0)</f>
        <v>1.3280175486647771E-2</v>
      </c>
    </row>
    <row r="90" spans="1:13">
      <c r="A90" s="51">
        <v>40982</v>
      </c>
      <c r="B90" s="96">
        <f>VLOOKUP(A90,'Afin - 47'!$A$1:$H$695,3,0)</f>
        <v>-4.1139594575624588E-3</v>
      </c>
      <c r="C90" s="96">
        <f>VLOOKUP(A90,'Asesores vres-14'!$A$1:$H$1009,3,0)</f>
        <v>-7.6138190445583891E-3</v>
      </c>
      <c r="D90" s="96">
        <f>VLOOKUP(A90,'Asesores Vres-57'!$A$1:$H$987,3,0)</f>
        <v>-7.483194338989748E-3</v>
      </c>
      <c r="E90" s="96">
        <f>VLOOKUP(A90,'Asesores Vres-58'!$A$1:$H$986,3,0)</f>
        <v>-3.5599946234290791E-3</v>
      </c>
      <c r="F90" s="96">
        <f>VLOOKUP($A90,'Helm-81'!$A$1:$H$697,3,0)</f>
        <v>-1.6188383408642459E-3</v>
      </c>
      <c r="G90" s="96">
        <f>VLOOKUP($A90,'Alianza-4'!$A$1:$H$1012,3,0)</f>
        <v>-4.3562490095686137E-3</v>
      </c>
      <c r="H90" s="96">
        <f>VLOOKUP($A90,'Serfinco-27'!$A$1:$H$983,3,0)</f>
        <v>-4.1724944113326378E-3</v>
      </c>
      <c r="I90" s="96">
        <f>VLOOKUP($A90,'Correval-19677'!$A$1:$H$1070,3,0)</f>
        <v>-5.3870157629272667E-3</v>
      </c>
      <c r="J90" s="96">
        <f>VLOOKUP($A90,'Ultabursatil-392'!$A$1:$H$1545,3,0)</f>
        <v>-3.2585663985164846E-3</v>
      </c>
      <c r="K90" s="96">
        <f>VLOOKUP($A90,'Corredores-5'!$A$1:$H$1257,3,0)</f>
        <v>-3.5370612831109398E-3</v>
      </c>
      <c r="L90" s="97">
        <f>VLOOKUP(A90,'Bancolombia-592'!$A$1:$H$677,3,0)</f>
        <v>-1.8951665069168542E-3</v>
      </c>
      <c r="M90" s="96">
        <f>VLOOKUP($A90,'ByR-2'!$A$1:$H$1035,3,0)</f>
        <v>-1.4801179558323442E-3</v>
      </c>
    </row>
    <row r="91" spans="1:13">
      <c r="A91" s="51">
        <v>40983</v>
      </c>
      <c r="B91" s="96">
        <f>VLOOKUP(A91,'Afin - 47'!$A$1:$H$695,3,0)</f>
        <v>-9.0167087559107071E-4</v>
      </c>
      <c r="C91" s="96">
        <f>VLOOKUP(A91,'Asesores vres-14'!$A$1:$H$1009,3,0)</f>
        <v>2.9432031044953205E-3</v>
      </c>
      <c r="D91" s="96">
        <f>VLOOKUP(A91,'Asesores Vres-57'!$A$1:$H$987,3,0)</f>
        <v>2.5122168002024168E-3</v>
      </c>
      <c r="E91" s="96">
        <f>VLOOKUP(A91,'Asesores Vres-58'!$A$1:$H$986,3,0)</f>
        <v>4.716870740457263E-4</v>
      </c>
      <c r="F91" s="96">
        <f>VLOOKUP($A91,'Helm-81'!$A$1:$H$697,3,0)</f>
        <v>-2.7114079606877233E-3</v>
      </c>
      <c r="G91" s="96">
        <f>VLOOKUP($A91,'Alianza-4'!$A$1:$H$1012,3,0)</f>
        <v>5.8311795302472909E-4</v>
      </c>
      <c r="H91" s="96">
        <f>VLOOKUP($A91,'Serfinco-27'!$A$1:$H$983,3,0)</f>
        <v>1.3606051838932149E-3</v>
      </c>
      <c r="I91" s="96">
        <f>VLOOKUP($A91,'Correval-19677'!$A$1:$H$1070,3,0)</f>
        <v>3.2303027928570248E-3</v>
      </c>
      <c r="J91" s="96">
        <f>VLOOKUP($A91,'Ultabursatil-392'!$A$1:$H$1545,3,0)</f>
        <v>4.4581926943111584E-4</v>
      </c>
      <c r="K91" s="96">
        <f>VLOOKUP($A91,'Corredores-5'!$A$1:$H$1257,3,0)</f>
        <v>1.2432124774048804E-3</v>
      </c>
      <c r="L91" s="97">
        <f>VLOOKUP(A91,'Bancolombia-592'!$A$1:$H$677,3,0)</f>
        <v>2.1820834385455589E-4</v>
      </c>
      <c r="M91" s="96">
        <f>VLOOKUP($A91,'ByR-2'!$A$1:$H$1035,3,0)</f>
        <v>2.0606143009111718E-4</v>
      </c>
    </row>
    <row r="92" spans="1:13">
      <c r="A92" s="51">
        <v>40984</v>
      </c>
      <c r="B92" s="96">
        <f>VLOOKUP(A92,'Afin - 47'!$A$1:$H$695,3,0)</f>
        <v>-7.6727937274784453E-3</v>
      </c>
      <c r="C92" s="96">
        <f>VLOOKUP(A92,'Asesores vres-14'!$A$1:$H$1009,3,0)</f>
        <v>-2.0878656000985454E-2</v>
      </c>
      <c r="D92" s="96">
        <f>VLOOKUP(A92,'Asesores Vres-57'!$A$1:$H$987,3,0)</f>
        <v>-1.7590163868256931E-2</v>
      </c>
      <c r="E92" s="96">
        <f>VLOOKUP(A92,'Asesores Vres-58'!$A$1:$H$986,3,0)</f>
        <v>-2.0112148613281502E-2</v>
      </c>
      <c r="F92" s="96">
        <f>VLOOKUP($A92,'Helm-81'!$A$1:$H$697,3,0)</f>
        <v>-1.2643050383216566E-2</v>
      </c>
      <c r="G92" s="96">
        <f>VLOOKUP($A92,'Alianza-4'!$A$1:$H$1012,3,0)</f>
        <v>-1.9291117018519995E-2</v>
      </c>
      <c r="H92" s="96">
        <f>VLOOKUP($A92,'Serfinco-27'!$A$1:$H$983,3,0)</f>
        <v>-1.9045936938620951E-2</v>
      </c>
      <c r="I92" s="96">
        <f>VLOOKUP($A92,'Correval-19677'!$A$1:$H$1070,3,0)</f>
        <v>-1.6391306621789139E-2</v>
      </c>
      <c r="J92" s="96">
        <f>VLOOKUP($A92,'Ultabursatil-392'!$A$1:$H$1545,3,0)</f>
        <v>-1.2449436638340246E-2</v>
      </c>
      <c r="K92" s="96">
        <f>VLOOKUP($A92,'Corredores-5'!$A$1:$H$1257,3,0)</f>
        <v>-1.8102581409759819E-2</v>
      </c>
      <c r="L92" s="97">
        <f>VLOOKUP(A92,'Bancolombia-592'!$A$1:$H$677,3,0)</f>
        <v>-1.5749782194936932E-2</v>
      </c>
      <c r="M92" s="96">
        <f>VLOOKUP($A92,'ByR-2'!$A$1:$H$1035,3,0)</f>
        <v>-2.165553613713174E-2</v>
      </c>
    </row>
    <row r="93" spans="1:13">
      <c r="A93" s="51">
        <v>40985</v>
      </c>
      <c r="B93" s="96">
        <f>VLOOKUP(A93,'Afin - 47'!$A$1:$H$695,3,0)</f>
        <v>-1.0589584774559147E-4</v>
      </c>
      <c r="C93" s="96">
        <f>VLOOKUP(A93,'Asesores vres-14'!$A$1:$H$1009,3,0)</f>
        <v>-4.8913492045992842E-5</v>
      </c>
      <c r="D93" s="96">
        <f>VLOOKUP(A93,'Asesores Vres-57'!$A$1:$H$987,3,0)</f>
        <v>-5.3797929007804827E-5</v>
      </c>
      <c r="E93" s="96">
        <f>VLOOKUP(A93,'Asesores Vres-58'!$A$1:$H$986,3,0)</f>
        <v>-5.3237828670530678E-5</v>
      </c>
      <c r="F93" s="96">
        <f>VLOOKUP($A93,'Helm-81'!$A$1:$H$697,3,0)</f>
        <v>-7.8506169121693982E-5</v>
      </c>
      <c r="G93" s="96">
        <f>VLOOKUP($A93,'Alianza-4'!$A$1:$H$1012,3,0)</f>
        <v>-6.6507726856666603E-5</v>
      </c>
      <c r="H93" s="96">
        <f>VLOOKUP($A93,'Serfinco-27'!$A$1:$H$983,3,0)</f>
        <v>-1.0482263834971999E-4</v>
      </c>
      <c r="I93" s="96">
        <f>VLOOKUP($A93,'Correval-19677'!$A$1:$H$1070,3,0)</f>
        <v>-1.0798985278067989E-4</v>
      </c>
      <c r="J93" s="96">
        <f>VLOOKUP($A93,'Ultabursatil-392'!$A$1:$H$1545,3,0)</f>
        <v>-8.9105020282158123E-5</v>
      </c>
      <c r="K93" s="96">
        <f>VLOOKUP($A93,'Corredores-5'!$A$1:$H$1257,3,0)</f>
        <v>-1.4325005829209266E-4</v>
      </c>
      <c r="L93" s="97">
        <f>VLOOKUP(A93,'Bancolombia-592'!$A$1:$H$677,3,0)</f>
        <v>-6.2476118169861242E-5</v>
      </c>
      <c r="M93" s="96">
        <f>VLOOKUP($A93,'ByR-2'!$A$1:$H$1035,3,0)</f>
        <v>-8.0986284978815245E-5</v>
      </c>
    </row>
    <row r="94" spans="1:13">
      <c r="A94" s="51">
        <v>40986</v>
      </c>
      <c r="B94" s="96">
        <f>VLOOKUP(A94,'Afin - 47'!$A$1:$H$695,3,0)</f>
        <v>-1.0589568039858033E-4</v>
      </c>
      <c r="C94" s="96">
        <f>VLOOKUP(A94,'Asesores vres-14'!$A$1:$H$1009,3,0)</f>
        <v>-4.8913554928062179E-5</v>
      </c>
      <c r="D94" s="96">
        <f>VLOOKUP(A94,'Asesores Vres-57'!$A$1:$H$987,3,0)</f>
        <v>-5.3798042121223463E-5</v>
      </c>
      <c r="E94" s="96">
        <f>VLOOKUP(A94,'Asesores Vres-58'!$A$1:$H$986,3,0)</f>
        <v>-5.3238156790832482E-5</v>
      </c>
      <c r="F94" s="96">
        <f>VLOOKUP($A94,'Helm-81'!$A$1:$H$697,3,0)</f>
        <v>-7.8500871391485929E-5</v>
      </c>
      <c r="G94" s="96">
        <f>VLOOKUP($A94,'Alianza-4'!$A$1:$H$1012,3,0)</f>
        <v>-6.7516165704440155E-5</v>
      </c>
      <c r="H94" s="96">
        <f>VLOOKUP($A94,'Serfinco-27'!$A$1:$H$983,3,0)</f>
        <v>-1.0482190710828197E-4</v>
      </c>
      <c r="I94" s="96">
        <f>VLOOKUP($A94,'Correval-19677'!$A$1:$H$1070,3,0)</f>
        <v>-1.0798948814992262E-4</v>
      </c>
      <c r="J94" s="96">
        <f>VLOOKUP($A94,'Ultabursatil-392'!$A$1:$H$1545,3,0)</f>
        <v>-8.9103537425738315E-5</v>
      </c>
      <c r="K94" s="96">
        <f>VLOOKUP($A94,'Corredores-5'!$A$1:$H$1257,3,0)</f>
        <v>-1.3735559781063639E-4</v>
      </c>
      <c r="L94" s="97">
        <f>VLOOKUP(A94,'Bancolombia-592'!$A$1:$H$677,3,0)</f>
        <v>-6.2474850212766494E-5</v>
      </c>
      <c r="M94" s="96">
        <f>VLOOKUP($A94,'ByR-2'!$A$1:$H$1035,3,0)</f>
        <v>-8.098632358812781E-5</v>
      </c>
    </row>
    <row r="95" spans="1:13">
      <c r="A95" s="51">
        <v>40987</v>
      </c>
      <c r="B95" s="96">
        <f>VLOOKUP(A95,'Afin - 47'!$A$1:$H$695,3,0)</f>
        <v>-1.0589506007785384E-4</v>
      </c>
      <c r="C95" s="96">
        <f>VLOOKUP(A95,'Asesores vres-14'!$A$1:$H$1009,3,0)</f>
        <v>-4.8913617702320884E-5</v>
      </c>
      <c r="D95" s="96">
        <f>VLOOKUP(A95,'Asesores Vres-57'!$A$1:$H$987,3,0)</f>
        <v>-5.3798016026674043E-5</v>
      </c>
      <c r="E95" s="96">
        <f>VLOOKUP(A95,'Asesores Vres-58'!$A$1:$H$986,3,0)</f>
        <v>-5.3238484812818642E-5</v>
      </c>
      <c r="F95" s="96">
        <f>VLOOKUP($A95,'Helm-81'!$A$1:$H$697,3,0)</f>
        <v>-7.8495420110431387E-5</v>
      </c>
      <c r="G95" s="96">
        <f>VLOOKUP($A95,'Alianza-4'!$A$1:$H$1012,3,0)</f>
        <v>-6.7010353413502507E-5</v>
      </c>
      <c r="H95" s="96">
        <f>VLOOKUP($A95,'Serfinco-27'!$A$1:$H$983,3,0)</f>
        <v>-1.0482127887455945E-4</v>
      </c>
      <c r="I95" s="96">
        <f>VLOOKUP($A95,'Correval-19677'!$A$1:$H$1070,3,0)</f>
        <v>-1.0798898848594316E-4</v>
      </c>
      <c r="J95" s="96">
        <f>VLOOKUP($A95,'Ultabursatil-392'!$A$1:$H$1545,3,0)</f>
        <v>-8.9101866848891238E-5</v>
      </c>
      <c r="K95" s="96">
        <f>VLOOKUP($A95,'Corredores-5'!$A$1:$H$1257,3,0)</f>
        <v>-1.3736423131212113E-4</v>
      </c>
      <c r="L95" s="97">
        <f>VLOOKUP(A95,'Bancolombia-592'!$A$1:$H$677,3,0)</f>
        <v>-6.2473581774282716E-5</v>
      </c>
      <c r="M95" s="96">
        <f>VLOOKUP($A95,'ByR-2'!$A$1:$H$1035,3,0)</f>
        <v>-8.0986306410898404E-5</v>
      </c>
    </row>
    <row r="96" spans="1:13">
      <c r="A96" s="51">
        <v>40988</v>
      </c>
      <c r="B96" s="96">
        <f>VLOOKUP(A96,'Afin - 47'!$A$1:$H$695,3,0)</f>
        <v>-1.5810829985254062E-3</v>
      </c>
      <c r="C96" s="96">
        <f>VLOOKUP(A96,'Asesores vres-14'!$A$1:$H$1009,3,0)</f>
        <v>-7.0264476583865804E-3</v>
      </c>
      <c r="D96" s="96">
        <f>VLOOKUP(A96,'Asesores Vres-57'!$A$1:$H$987,3,0)</f>
        <v>-6.6201585639586004E-3</v>
      </c>
      <c r="E96" s="96">
        <f>VLOOKUP(A96,'Asesores Vres-58'!$A$1:$H$986,3,0)</f>
        <v>6.1566158972400399E-3</v>
      </c>
      <c r="F96" s="96">
        <f>VLOOKUP($A96,'Helm-81'!$A$1:$H$697,3,0)</f>
        <v>1.7472818359170479E-3</v>
      </c>
      <c r="G96" s="96">
        <f>VLOOKUP($A96,'Alianza-4'!$A$1:$H$1012,3,0)</f>
        <v>-4.6619162025439659E-4</v>
      </c>
      <c r="H96" s="96">
        <f>VLOOKUP($A96,'Serfinco-27'!$A$1:$H$983,3,0)</f>
        <v>3.4603720649582447E-3</v>
      </c>
      <c r="I96" s="96">
        <f>VLOOKUP($A96,'Correval-19677'!$A$1:$H$1070,3,0)</f>
        <v>-7.0232096486224195E-4</v>
      </c>
      <c r="J96" s="96">
        <f>VLOOKUP($A96,'Ultabursatil-392'!$A$1:$H$1545,3,0)</f>
        <v>2.740424934930158E-3</v>
      </c>
      <c r="K96" s="96">
        <f>VLOOKUP($A96,'Corredores-5'!$A$1:$H$1257,3,0)</f>
        <v>2.573690566642754E-3</v>
      </c>
      <c r="L96" s="97">
        <f>VLOOKUP(A96,'Bancolombia-592'!$A$1:$H$677,3,0)</f>
        <v>3.3499253242511525E-3</v>
      </c>
      <c r="M96" s="96">
        <f>VLOOKUP($A96,'ByR-2'!$A$1:$H$1035,3,0)</f>
        <v>-6.1671045468634491E-4</v>
      </c>
    </row>
    <row r="97" spans="1:13">
      <c r="A97" s="51">
        <v>40989</v>
      </c>
      <c r="B97" s="96">
        <f>VLOOKUP(A97,'Afin - 47'!$A$1:$H$695,3,0)</f>
        <v>5.816799302973926E-4</v>
      </c>
      <c r="C97" s="96">
        <f>VLOOKUP(A97,'Asesores vres-14'!$A$1:$H$1009,3,0)</f>
        <v>3.0821084036113007E-3</v>
      </c>
      <c r="D97" s="96">
        <f>VLOOKUP(A97,'Asesores Vres-57'!$A$1:$H$987,3,0)</f>
        <v>3.5980476081962126E-3</v>
      </c>
      <c r="E97" s="96">
        <f>VLOOKUP(A97,'Asesores Vres-58'!$A$1:$H$986,3,0)</f>
        <v>8.2080035254095498E-4</v>
      </c>
      <c r="F97" s="96">
        <f>VLOOKUP($A97,'Helm-81'!$A$1:$H$697,3,0)</f>
        <v>9.0791807931031917E-3</v>
      </c>
      <c r="G97" s="96">
        <f>VLOOKUP($A97,'Alianza-4'!$A$1:$H$1012,3,0)</f>
        <v>-6.1354665269256956E-4</v>
      </c>
      <c r="H97" s="96">
        <f>VLOOKUP($A97,'Serfinco-27'!$A$1:$H$983,3,0)</f>
        <v>-1.2436259293500981E-3</v>
      </c>
      <c r="I97" s="96">
        <f>VLOOKUP($A97,'Correval-19677'!$A$1:$H$1070,3,0)</f>
        <v>1.3509118690379653E-3</v>
      </c>
      <c r="J97" s="96">
        <f>VLOOKUP($A97,'Ultabursatil-392'!$A$1:$H$1545,3,0)</f>
        <v>-6.9325423394477959E-4</v>
      </c>
      <c r="K97" s="96">
        <f>VLOOKUP($A97,'Corredores-5'!$A$1:$H$1257,3,0)</f>
        <v>-6.0337868502025201E-4</v>
      </c>
      <c r="L97" s="97">
        <f>VLOOKUP(A97,'Bancolombia-592'!$A$1:$H$677,3,0)</f>
        <v>-1.7864298513924793E-3</v>
      </c>
      <c r="M97" s="96">
        <f>VLOOKUP($A97,'ByR-2'!$A$1:$H$1035,3,0)</f>
        <v>4.1441487744395197E-3</v>
      </c>
    </row>
    <row r="98" spans="1:13">
      <c r="A98" s="51">
        <v>40990</v>
      </c>
      <c r="B98" s="96">
        <f>VLOOKUP(A98,'Afin - 47'!$A$1:$H$695,3,0)</f>
        <v>-2.4796679780605519E-3</v>
      </c>
      <c r="C98" s="96">
        <f>VLOOKUP(A98,'Asesores vres-14'!$A$1:$H$1009,3,0)</f>
        <v>-9.9156514811220235E-3</v>
      </c>
      <c r="D98" s="96">
        <f>VLOOKUP(A98,'Asesores Vres-57'!$A$1:$H$987,3,0)</f>
        <v>-9.3691490982804847E-3</v>
      </c>
      <c r="E98" s="96">
        <f>VLOOKUP(A98,'Asesores Vres-58'!$A$1:$H$986,3,0)</f>
        <v>-4.3801997991098542E-3</v>
      </c>
      <c r="F98" s="96">
        <f>VLOOKUP($A98,'Helm-81'!$A$1:$H$697,3,0)</f>
        <v>-3.8323232926105459E-3</v>
      </c>
      <c r="G98" s="96">
        <f>VLOOKUP($A98,'Alianza-4'!$A$1:$H$1012,3,0)</f>
        <v>-1.8419472936146451E-2</v>
      </c>
      <c r="H98" s="96">
        <f>VLOOKUP($A98,'Serfinco-27'!$A$1:$H$983,3,0)</f>
        <v>-4.3967851672409896E-3</v>
      </c>
      <c r="I98" s="96">
        <f>VLOOKUP($A98,'Correval-19677'!$A$1:$H$1070,3,0)</f>
        <v>-5.8234165437382147E-3</v>
      </c>
      <c r="J98" s="96">
        <f>VLOOKUP($A98,'Ultabursatil-392'!$A$1:$H$1545,3,0)</f>
        <v>-2.4970342277375814E-3</v>
      </c>
      <c r="K98" s="96">
        <f>VLOOKUP($A98,'Corredores-5'!$A$1:$H$1257,3,0)</f>
        <v>-3.3661044500346033E-3</v>
      </c>
      <c r="L98" s="97">
        <f>VLOOKUP(A98,'Bancolombia-592'!$A$1:$H$677,3,0)</f>
        <v>-8.6975557073836038E-4</v>
      </c>
      <c r="M98" s="96">
        <f>VLOOKUP($A98,'ByR-2'!$A$1:$H$1035,3,0)</f>
        <v>-3.5267944312650625E-3</v>
      </c>
    </row>
    <row r="99" spans="1:13">
      <c r="A99" s="51">
        <v>40991</v>
      </c>
      <c r="B99" s="96">
        <f>VLOOKUP(A99,'Afin - 47'!$A$1:$H$695,3,0)</f>
        <v>8.9518438654807384E-3</v>
      </c>
      <c r="C99" s="96">
        <f>VLOOKUP(A99,'Asesores vres-14'!$A$1:$H$1009,3,0)</f>
        <v>1.7094572567810305E-2</v>
      </c>
      <c r="D99" s="96">
        <f>VLOOKUP(A99,'Asesores Vres-57'!$A$1:$H$987,3,0)</f>
        <v>1.6896652960785487E-2</v>
      </c>
      <c r="E99" s="96">
        <f>VLOOKUP(A99,'Asesores Vres-58'!$A$1:$H$986,3,0)</f>
        <v>1.4814566628158979E-2</v>
      </c>
      <c r="F99" s="96">
        <f>VLOOKUP($A99,'Helm-81'!$A$1:$H$697,3,0)</f>
        <v>2.1842648224144397E-2</v>
      </c>
      <c r="G99" s="96">
        <f>VLOOKUP($A99,'Alianza-4'!$A$1:$H$1012,3,0)</f>
        <v>1.6810098868454571E-2</v>
      </c>
      <c r="H99" s="96">
        <f>VLOOKUP($A99,'Serfinco-27'!$A$1:$H$983,3,0)</f>
        <v>1.2586953088336879E-2</v>
      </c>
      <c r="I99" s="96">
        <f>VLOOKUP($A99,'Correval-19677'!$A$1:$H$1070,3,0)</f>
        <v>1.3300510206749331E-2</v>
      </c>
      <c r="J99" s="96">
        <f>VLOOKUP($A99,'Ultabursatil-392'!$A$1:$H$1545,3,0)</f>
        <v>1.006471137422963E-2</v>
      </c>
      <c r="K99" s="96">
        <f>VLOOKUP($A99,'Corredores-5'!$A$1:$H$1257,3,0)</f>
        <v>1.192757826880305E-2</v>
      </c>
      <c r="L99" s="97">
        <f>VLOOKUP(A99,'Bancolombia-592'!$A$1:$H$677,3,0)</f>
        <v>8.4189795188332976E-3</v>
      </c>
      <c r="M99" s="96">
        <f>VLOOKUP($A99,'ByR-2'!$A$1:$H$1035,3,0)</f>
        <v>1.7615205255791001E-2</v>
      </c>
    </row>
    <row r="100" spans="1:13">
      <c r="A100" s="51">
        <v>40992</v>
      </c>
      <c r="B100" s="96">
        <f>VLOOKUP(A100,'Afin - 47'!$A$1:$H$695,3,0)</f>
        <v>-1.0534092464043277E-4</v>
      </c>
      <c r="C100" s="96">
        <f>VLOOKUP(A100,'Asesores vres-14'!$A$1:$H$1009,3,0)</f>
        <v>-4.8780774364521585E-5</v>
      </c>
      <c r="D100" s="96">
        <f>VLOOKUP(A100,'Asesores Vres-57'!$A$1:$H$987,3,0)</f>
        <v>-5.3816457935496382E-5</v>
      </c>
      <c r="E100" s="96">
        <f>VLOOKUP(A100,'Asesores Vres-58'!$A$1:$H$986,3,0)</f>
        <v>-5.3122014151967674E-5</v>
      </c>
      <c r="F100" s="96">
        <f>VLOOKUP($A100,'Helm-81'!$A$1:$H$697,3,0)</f>
        <v>-9.4314103335385081E-5</v>
      </c>
      <c r="G100" s="96">
        <f>VLOOKUP($A100,'Alianza-4'!$A$1:$H$1012,3,0)</f>
        <v>-5.9566733989762834E-5</v>
      </c>
      <c r="H100" s="96">
        <f>VLOOKUP($A100,'Serfinco-27'!$A$1:$H$983,3,0)</f>
        <v>-9.9433528663254647E-5</v>
      </c>
      <c r="I100" s="96">
        <f>VLOOKUP($A100,'Correval-19677'!$A$1:$H$1070,3,0)</f>
        <v>-1.061418605241288E-4</v>
      </c>
      <c r="J100" s="96">
        <f>VLOOKUP($A100,'Ultabursatil-392'!$A$1:$H$1545,3,0)</f>
        <v>-8.7170435485742039E-5</v>
      </c>
      <c r="K100" s="96">
        <f>VLOOKUP($A100,'Corredores-5'!$A$1:$H$1257,3,0)</f>
        <v>-1.4552475548145711E-4</v>
      </c>
      <c r="L100" s="97">
        <f>VLOOKUP(A100,'Bancolombia-592'!$A$1:$H$677,3,0)</f>
        <v>-6.3433921766485501E-5</v>
      </c>
      <c r="M100" s="96">
        <f>VLOOKUP($A100,'ByR-2'!$A$1:$H$1035,3,0)</f>
        <v>-8.0986325985788981E-5</v>
      </c>
    </row>
    <row r="101" spans="1:13">
      <c r="A101" s="51">
        <v>40993</v>
      </c>
      <c r="B101" s="96">
        <f>VLOOKUP(A101,'Afin - 47'!$A$1:$H$695,3,0)</f>
        <v>-1.0534105759135734E-4</v>
      </c>
      <c r="C101" s="96">
        <f>VLOOKUP(A101,'Asesores vres-14'!$A$1:$H$1009,3,0)</f>
        <v>-4.8780830943883366E-5</v>
      </c>
      <c r="D101" s="96">
        <f>VLOOKUP(A101,'Asesores Vres-57'!$A$1:$H$987,3,0)</f>
        <v>-5.3816584506344843E-5</v>
      </c>
      <c r="E101" s="96">
        <f>VLOOKUP(A101,'Asesores Vres-58'!$A$1:$H$986,3,0)</f>
        <v>-5.3122273932227105E-5</v>
      </c>
      <c r="F101" s="96">
        <f>VLOOKUP($A101,'Helm-81'!$A$1:$H$697,3,0)</f>
        <v>-9.4310972282564013E-5</v>
      </c>
      <c r="G101" s="96">
        <f>VLOOKUP($A101,'Alianza-4'!$A$1:$H$1012,3,0)</f>
        <v>-5.9565420963784051E-5</v>
      </c>
      <c r="H101" s="96">
        <f>VLOOKUP($A101,'Serfinco-27'!$A$1:$H$983,3,0)</f>
        <v>-9.9431665517515761E-5</v>
      </c>
      <c r="I101" s="96">
        <f>VLOOKUP($A101,'Correval-19677'!$A$1:$H$1070,3,0)</f>
        <v>-1.0614092711341369E-4</v>
      </c>
      <c r="J101" s="96">
        <f>VLOOKUP($A101,'Ultabursatil-392'!$A$1:$H$1545,3,0)</f>
        <v>-8.7168144099458361E-5</v>
      </c>
      <c r="K101" s="96">
        <f>VLOOKUP($A101,'Corredores-5'!$A$1:$H$1257,3,0)</f>
        <v>-1.3078607437412367E-4</v>
      </c>
      <c r="L101" s="97">
        <f>VLOOKUP(A101,'Bancolombia-592'!$A$1:$H$677,3,0)</f>
        <v>-6.3432730219845161E-5</v>
      </c>
      <c r="M101" s="96">
        <f>VLOOKUP($A101,'ByR-2'!$A$1:$H$1035,3,0)</f>
        <v>-8.0986258557293861E-5</v>
      </c>
    </row>
    <row r="102" spans="1:13">
      <c r="A102" s="51">
        <v>40994</v>
      </c>
      <c r="B102" s="96">
        <f>VLOOKUP(A102,'Afin - 47'!$A$1:$H$695,3,0)</f>
        <v>2.9203834309130682E-3</v>
      </c>
      <c r="C102" s="96">
        <f>VLOOKUP(A102,'Asesores vres-14'!$A$1:$H$1009,3,0)</f>
        <v>9.5813886625801068E-3</v>
      </c>
      <c r="D102" s="96">
        <f>VLOOKUP(A102,'Asesores Vres-57'!$A$1:$H$987,3,0)</f>
        <v>9.8659532838679398E-3</v>
      </c>
      <c r="E102" s="96">
        <f>VLOOKUP(A102,'Asesores Vres-58'!$A$1:$H$986,3,0)</f>
        <v>8.8521353083083308E-3</v>
      </c>
      <c r="F102" s="96">
        <f>VLOOKUP($A102,'Helm-81'!$A$1:$H$697,3,0)</f>
        <v>1.651283607779926E-2</v>
      </c>
      <c r="G102" s="96">
        <f>VLOOKUP($A102,'Alianza-4'!$A$1:$H$1012,3,0)</f>
        <v>9.522922884453203E-3</v>
      </c>
      <c r="H102" s="96">
        <f>VLOOKUP($A102,'Serfinco-27'!$A$1:$H$983,3,0)</f>
        <v>7.9479614214169689E-3</v>
      </c>
      <c r="I102" s="96">
        <f>VLOOKUP($A102,'Correval-19677'!$A$1:$H$1070,3,0)</f>
        <v>7.8948795339099966E-3</v>
      </c>
      <c r="J102" s="96">
        <f>VLOOKUP($A102,'Ultabursatil-392'!$A$1:$H$1545,3,0)</f>
        <v>6.2895511234145633E-3</v>
      </c>
      <c r="K102" s="96">
        <f>VLOOKUP($A102,'Corredores-5'!$A$1:$H$1257,3,0)</f>
        <v>6.2521840297168263E-3</v>
      </c>
      <c r="L102" s="97">
        <f>VLOOKUP(A102,'Bancolombia-592'!$A$1:$H$677,3,0)</f>
        <v>5.8276237355790409E-3</v>
      </c>
      <c r="M102" s="96">
        <f>VLOOKUP($A102,'ByR-2'!$A$1:$H$1035,3,0)</f>
        <v>6.6329145643655328E-3</v>
      </c>
    </row>
    <row r="103" spans="1:13">
      <c r="A103" s="51">
        <v>40995</v>
      </c>
      <c r="B103" s="96">
        <f>VLOOKUP(A103,'Afin - 47'!$A$1:$H$695,3,0)</f>
        <v>-4.6115290017976276E-3</v>
      </c>
      <c r="C103" s="96">
        <f>VLOOKUP(A103,'Asesores vres-14'!$A$1:$H$1009,3,0)</f>
        <v>-9.8331893527311229E-3</v>
      </c>
      <c r="D103" s="96">
        <f>VLOOKUP(A103,'Asesores Vres-57'!$A$1:$H$987,3,0)</f>
        <v>-9.5900579116450762E-3</v>
      </c>
      <c r="E103" s="96">
        <f>VLOOKUP(A103,'Asesores Vres-58'!$A$1:$H$986,3,0)</f>
        <v>-6.1780362360238919E-3</v>
      </c>
      <c r="F103" s="96">
        <f>VLOOKUP($A103,'Helm-81'!$A$1:$H$697,3,0)</f>
        <v>-9.0313282999745295E-3</v>
      </c>
      <c r="G103" s="96">
        <f>VLOOKUP($A103,'Alianza-4'!$A$1:$H$1012,3,0)</f>
        <v>-8.4569076460928681E-3</v>
      </c>
      <c r="H103" s="96">
        <f>VLOOKUP($A103,'Serfinco-27'!$A$1:$H$983,3,0)</f>
        <v>-4.9905472844215199E-3</v>
      </c>
      <c r="I103" s="96">
        <f>VLOOKUP($A103,'Correval-19677'!$A$1:$H$1070,3,0)</f>
        <v>-6.7892195724019791E-3</v>
      </c>
      <c r="J103" s="96">
        <f>VLOOKUP($A103,'Ultabursatil-392'!$A$1:$H$1545,3,0)</f>
        <v>-5.844044478899974E-3</v>
      </c>
      <c r="K103" s="96">
        <f>VLOOKUP($A103,'Corredores-5'!$A$1:$H$1257,3,0)</f>
        <v>-5.1331314699709328E-3</v>
      </c>
      <c r="L103" s="97">
        <f>VLOOKUP(A103,'Bancolombia-592'!$A$1:$H$677,3,0)</f>
        <v>-1.9920742321443666E-3</v>
      </c>
      <c r="M103" s="96">
        <f>VLOOKUP($A103,'ByR-2'!$A$1:$H$1035,3,0)</f>
        <v>-6.5679302909243276E-3</v>
      </c>
    </row>
    <row r="104" spans="1:13">
      <c r="A104" s="51">
        <v>40996</v>
      </c>
      <c r="B104" s="96">
        <f>VLOOKUP(A104,'Afin - 47'!$A$1:$H$695,3,0)</f>
        <v>-2.8535728954443679E-3</v>
      </c>
      <c r="C104" s="96">
        <f>VLOOKUP(A104,'Asesores vres-14'!$A$1:$H$1009,3,0)</f>
        <v>3.6215177022510363E-3</v>
      </c>
      <c r="D104" s="96">
        <f>VLOOKUP(A104,'Asesores Vres-57'!$A$1:$H$987,3,0)</f>
        <v>3.5263189286446907E-3</v>
      </c>
      <c r="E104" s="96">
        <f>VLOOKUP(A104,'Asesores Vres-58'!$A$1:$H$986,3,0)</f>
        <v>7.4435918767650877E-4</v>
      </c>
      <c r="F104" s="96">
        <f>VLOOKUP($A104,'Helm-81'!$A$1:$H$697,3,0)</f>
        <v>-3.5687136381407306E-3</v>
      </c>
      <c r="G104" s="96">
        <f>VLOOKUP($A104,'Alianza-4'!$A$1:$H$1012,3,0)</f>
        <v>-9.6192133582760837E-5</v>
      </c>
      <c r="H104" s="96">
        <f>VLOOKUP($A104,'Serfinco-27'!$A$1:$H$983,3,0)</f>
        <v>8.2279001953417788E-4</v>
      </c>
      <c r="I104" s="96">
        <f>VLOOKUP($A104,'Correval-19677'!$A$1:$H$1070,3,0)</f>
        <v>1.1752419158341462E-3</v>
      </c>
      <c r="J104" s="96">
        <f>VLOOKUP($A104,'Ultabursatil-392'!$A$1:$H$1545,3,0)</f>
        <v>-6.5106541515801847E-4</v>
      </c>
      <c r="K104" s="96">
        <f>VLOOKUP($A104,'Corredores-5'!$A$1:$H$1257,3,0)</f>
        <v>-4.0833983634652591E-4</v>
      </c>
      <c r="L104" s="97">
        <f>VLOOKUP(A104,'Bancolombia-592'!$A$1:$H$677,3,0)</f>
        <v>1.2413948903062524E-3</v>
      </c>
      <c r="M104" s="96">
        <f>VLOOKUP($A104,'ByR-2'!$A$1:$H$1035,3,0)</f>
        <v>-1.6560243101991213E-6</v>
      </c>
    </row>
    <row r="105" spans="1:13">
      <c r="A105" s="51">
        <v>40997</v>
      </c>
      <c r="B105" s="96">
        <f>VLOOKUP(A105,'Afin - 47'!$A$1:$H$695,3,0)</f>
        <v>4.1408193968325291E-3</v>
      </c>
      <c r="C105" s="96">
        <f>VLOOKUP(A105,'Asesores vres-14'!$A$1:$H$1009,3,0)</f>
        <v>9.515099318656137E-3</v>
      </c>
      <c r="D105" s="96">
        <f>VLOOKUP(A105,'Asesores Vres-57'!$A$1:$H$987,3,0)</f>
        <v>9.3277559212252264E-3</v>
      </c>
      <c r="E105" s="96">
        <f>VLOOKUP(A105,'Asesores Vres-58'!$A$1:$H$986,3,0)</f>
        <v>7.9323248665365675E-3</v>
      </c>
      <c r="F105" s="96">
        <f>VLOOKUP($A105,'Helm-81'!$A$1:$H$697,3,0)</f>
        <v>1.8112318957948723E-2</v>
      </c>
      <c r="G105" s="96">
        <f>VLOOKUP($A105,'Alianza-4'!$A$1:$H$1012,3,0)</f>
        <v>7.9638529086129735E-3</v>
      </c>
      <c r="H105" s="96">
        <f>VLOOKUP($A105,'Serfinco-27'!$A$1:$H$983,3,0)</f>
        <v>5.7483741985003348E-3</v>
      </c>
      <c r="I105" s="96">
        <f>VLOOKUP($A105,'Correval-19677'!$A$1:$H$1070,3,0)</f>
        <v>7.1713173507864016E-3</v>
      </c>
      <c r="J105" s="96">
        <f>VLOOKUP($A105,'Ultabursatil-392'!$A$1:$H$1545,3,0)</f>
        <v>5.6948396003533852E-3</v>
      </c>
      <c r="K105" s="96">
        <f>VLOOKUP($A105,'Corredores-5'!$A$1:$H$1257,3,0)</f>
        <v>5.2234084843509367E-3</v>
      </c>
      <c r="L105" s="97">
        <f>VLOOKUP(A105,'Bancolombia-592'!$A$1:$H$677,3,0)</f>
        <v>5.2265565285726954E-3</v>
      </c>
      <c r="M105" s="96">
        <f>VLOOKUP($A105,'ByR-2'!$A$1:$H$1035,3,0)</f>
        <v>7.5764068768047407E-3</v>
      </c>
    </row>
    <row r="106" spans="1:13">
      <c r="A106" s="51">
        <v>40998</v>
      </c>
      <c r="B106" s="96">
        <f>VLOOKUP(A106,'Afin - 47'!$A$1:$H$695,3,0)</f>
        <v>1.8094309079678384E-3</v>
      </c>
      <c r="C106" s="96">
        <f>VLOOKUP(A106,'Asesores vres-14'!$A$1:$H$1009,3,0)</f>
        <v>-7.5581594176080446E-3</v>
      </c>
      <c r="D106" s="97">
        <f>VLOOKUP(A106,'Asesores Vres-57'!$A$1:$H$987,3,0)</f>
        <v>-7.7093274262118334E-3</v>
      </c>
      <c r="E106" s="96">
        <f>VLOOKUP(A106,'Asesores Vres-58'!$A$1:$H$986,3,0)</f>
        <v>-4.0777003493980097E-3</v>
      </c>
      <c r="F106" s="96">
        <f>VLOOKUP($A106,'Helm-81'!$A$1:$H$697,3,0)</f>
        <v>-8.8007433179764488E-3</v>
      </c>
      <c r="G106" s="96">
        <f>VLOOKUP($A106,'Alianza-4'!$A$1:$H$1012,3,0)</f>
        <v>-1.235539057628942E-2</v>
      </c>
      <c r="H106" s="96">
        <f>VLOOKUP($A106,'Serfinco-27'!$A$1:$H$983,3,0)</f>
        <v>-4.2173844981613787E-3</v>
      </c>
      <c r="I106" s="96">
        <f>VLOOKUP($A106,'Correval-19677'!$A$1:$H$1070,3,0)</f>
        <v>-4.5175466451536483E-3</v>
      </c>
      <c r="J106" s="96">
        <f>VLOOKUP($A106,'Ultabursatil-392'!$A$1:$H$1545,3,0)</f>
        <v>-2.7071951778874274E-3</v>
      </c>
      <c r="K106" s="96">
        <f>VLOOKUP($A106,'Corredores-5'!$A$1:$H$1257,3,0)</f>
        <v>-5.5090580115172427E-3</v>
      </c>
      <c r="L106" s="97">
        <f>VLOOKUP(A106,'Bancolombia-592'!$A$1:$H$677,3,0)</f>
        <v>-7.3615392847879637E-4</v>
      </c>
      <c r="M106" s="96">
        <f>VLOOKUP($A106,'ByR-2'!$A$1:$H$1035,3,0)</f>
        <v>-1.3758673817829617E-2</v>
      </c>
    </row>
    <row r="107" spans="1:13">
      <c r="A107" s="51">
        <v>40999</v>
      </c>
      <c r="B107" s="96">
        <f>VLOOKUP(A107,'Afin - 47'!$A$1:$H$695,3,0)</f>
        <v>-1.0655799735819613E-4</v>
      </c>
      <c r="C107" s="96">
        <f>VLOOKUP(A107,'Asesores vres-14'!$A$1:$H$1009,3,0)</f>
        <v>-4.8760829299065943E-5</v>
      </c>
      <c r="D107" s="97">
        <f>VLOOKUP(A107,'Asesores Vres-57'!$A$1:$H$987,3,0)</f>
        <v>-5.3784527201844868E-5</v>
      </c>
      <c r="E107" s="96">
        <f>VLOOKUP(A107,'Asesores Vres-58'!$A$1:$H$986,3,0)</f>
        <v>-5.3032673817133061E-5</v>
      </c>
      <c r="F107" s="96">
        <f>VLOOKUP($A107,'Helm-81'!$A$1:$H$697,3,0)</f>
        <v>-9.0760223369330036E-5</v>
      </c>
      <c r="G107" s="96">
        <f>VLOOKUP($A107,'Alianza-4'!$A$1:$H$1012,3,0)</f>
        <v>-6.1640342752140837E-5</v>
      </c>
      <c r="H107" s="96">
        <f>VLOOKUP($A107,'Serfinco-27'!$A$1:$H$983,3,0)</f>
        <v>-1.0370826756304293E-4</v>
      </c>
      <c r="I107" s="96">
        <f>VLOOKUP($A107,'Correval-19677'!$A$1:$H$1070,3,0)</f>
        <v>-1.0692217385422155E-4</v>
      </c>
      <c r="J107" s="96">
        <f>VLOOKUP($A107,'Ultabursatil-392'!$A$1:$H$1545,3,0)</f>
        <v>-8.4020394229597384E-5</v>
      </c>
      <c r="K107" s="96">
        <f>VLOOKUP($A107,'Corredores-5'!$A$1:$H$1257,3,0)</f>
        <v>-1.3623688617139077E-4</v>
      </c>
      <c r="L107" s="97">
        <f>VLOOKUP(A107,'Bancolombia-592'!$A$1:$H$677,3,0)</f>
        <v>-6.0611635311772204E-5</v>
      </c>
      <c r="M107" s="96">
        <f>VLOOKUP($A107,'ByR-2'!$A$1:$H$1035,3,0)</f>
        <v>-8.2964063012559987E-5</v>
      </c>
    </row>
    <row r="108" spans="1:13">
      <c r="A108" s="51">
        <v>41000</v>
      </c>
      <c r="B108" s="96">
        <f>VLOOKUP(A108,'Afin - 47'!$A$1:$H$695,3,0)</f>
        <v>-1.0655786237579861E-4</v>
      </c>
      <c r="C108" s="96">
        <f>VLOOKUP(A108,'Asesores vres-14'!$A$1:$H$1009,3,0)</f>
        <v>-4.8760895645671473E-5</v>
      </c>
      <c r="D108" s="97">
        <f>VLOOKUP(A108,'Asesores Vres-57'!$A$1:$H$987,3,0)</f>
        <v>-5.378466453438148E-5</v>
      </c>
      <c r="E108" s="96">
        <f>VLOOKUP(A108,'Asesores Vres-58'!$A$1:$H$986,3,0)</f>
        <v>-5.3032942161828626E-5</v>
      </c>
      <c r="F108" s="96">
        <f>VLOOKUP($A108,'Helm-81'!$A$1:$H$697,3,0)</f>
        <v>-9.0756731463349495E-5</v>
      </c>
      <c r="G108" s="96">
        <f>VLOOKUP($A108,'Alianza-4'!$A$1:$H$1012,3,0)</f>
        <v>-6.1638957930026705E-5</v>
      </c>
      <c r="H108" s="96">
        <f>VLOOKUP($A108,'Serfinco-27'!$A$1:$H$983,3,0)</f>
        <v>-1.0370730260893899E-4</v>
      </c>
      <c r="I108" s="96">
        <f>VLOOKUP($A108,'Correval-19677'!$A$1:$H$1070,3,0)</f>
        <v>-1.0692146309697459E-4</v>
      </c>
      <c r="J108" s="96">
        <f>VLOOKUP($A108,'Ultabursatil-392'!$A$1:$H$1545,3,0)</f>
        <v>-8.1245935120586568E-5</v>
      </c>
      <c r="K108" s="96">
        <f>VLOOKUP($A108,'Corredores-5'!$A$1:$H$1257,3,0)</f>
        <v>-1.3536301968669284E-4</v>
      </c>
      <c r="L108" s="97">
        <f>VLOOKUP(A108,'Bancolombia-592'!$A$1:$H$677,3,0)</f>
        <v>-6.061023157125641E-5</v>
      </c>
      <c r="M108" s="96">
        <f>VLOOKUP($A108,'ByR-2'!$A$1:$H$1035,3,0)</f>
        <v>-8.0986294723244155E-5</v>
      </c>
    </row>
    <row r="109" spans="1:13">
      <c r="A109" s="51">
        <v>41001</v>
      </c>
      <c r="B109" s="96">
        <f>VLOOKUP(A109,'Afin - 47'!$A$1:$H$695,3,0)</f>
        <v>1.8490202198364664E-3</v>
      </c>
      <c r="C109" s="96">
        <f>VLOOKUP(A109,'Asesores vres-14'!$A$1:$H$1009,3,0)</f>
        <v>-6.5718354630512287E-4</v>
      </c>
      <c r="D109" s="97">
        <f>VLOOKUP(A109,'Asesores Vres-57'!$A$1:$H$987,3,0)</f>
        <v>1.3301332213245234E-3</v>
      </c>
      <c r="E109" s="96">
        <f>VLOOKUP(A109,'Asesores Vres-58'!$A$1:$H$986,3,0)</f>
        <v>-2.245197836558861E-4</v>
      </c>
      <c r="F109" s="96">
        <f>VLOOKUP($A109,'Helm-81'!$A$1:$H$697,3,0)</f>
        <v>1.5798870568073754E-2</v>
      </c>
      <c r="G109" s="96">
        <f>VLOOKUP($A109,'Alianza-4'!$A$1:$H$1012,3,0)</f>
        <v>2.1564374705770398E-3</v>
      </c>
      <c r="H109" s="96">
        <f>VLOOKUP($A109,'Serfinco-27'!$A$1:$H$983,3,0)</f>
        <v>-1.6807731028815271E-3</v>
      </c>
      <c r="I109" s="96">
        <f>VLOOKUP($A109,'Correval-19677'!$A$1:$H$1070,3,0)</f>
        <v>2.4874043740280506E-3</v>
      </c>
      <c r="J109" s="96">
        <f>VLOOKUP($A109,'Ultabursatil-392'!$A$1:$H$1545,3,0)</f>
        <v>1.1265953456457858E-3</v>
      </c>
      <c r="K109" s="96">
        <f>VLOOKUP($A109,'Corredores-5'!$A$1:$H$1257,3,0)</f>
        <v>5.5970978695919044E-4</v>
      </c>
      <c r="L109" s="97">
        <f>VLOOKUP(A109,'Bancolombia-592'!$A$1:$H$677,3,0)</f>
        <v>-4.4086023335713166E-3</v>
      </c>
      <c r="M109" s="96">
        <f>VLOOKUP($A109,'ByR-2'!$A$1:$H$1035,3,0)</f>
        <v>3.7651659024320349E-3</v>
      </c>
    </row>
    <row r="110" spans="1:13">
      <c r="A110" s="51">
        <v>41002</v>
      </c>
      <c r="B110" s="96">
        <f>VLOOKUP(A110,'Afin - 47'!$A$1:$H$695,3,0)</f>
        <v>5.8377338703124509E-3</v>
      </c>
      <c r="C110" s="96">
        <f>VLOOKUP(A110,'Asesores vres-14'!$A$1:$H$1009,3,0)</f>
        <v>-2.2257375973972122E-3</v>
      </c>
      <c r="D110" s="97">
        <f>VLOOKUP(A110,'Asesores Vres-57'!$A$1:$H$987,3,0)</f>
        <v>-8.6213124029931487E-4</v>
      </c>
      <c r="E110" s="96">
        <f>VLOOKUP(A110,'Asesores Vres-58'!$A$1:$H$986,3,0)</f>
        <v>1.8909750360295134E-3</v>
      </c>
      <c r="F110" s="96">
        <f>VLOOKUP($A110,'Helm-81'!$A$1:$H$697,3,0)</f>
        <v>1.1907494602295742E-2</v>
      </c>
      <c r="G110" s="96">
        <f>VLOOKUP($A110,'Alianza-4'!$A$1:$H$1012,3,0)</f>
        <v>-7.6562889201181277E-5</v>
      </c>
      <c r="H110" s="96">
        <f>VLOOKUP($A110,'Serfinco-27'!$A$1:$H$983,3,0)</f>
        <v>-5.3369907104674607E-4</v>
      </c>
      <c r="I110" s="96">
        <f>VLOOKUP($A110,'Correval-19677'!$A$1:$H$1070,3,0)</f>
        <v>-1.1516323179636585E-3</v>
      </c>
      <c r="J110" s="96">
        <f>VLOOKUP($A110,'Ultabursatil-392'!$A$1:$H$1545,3,0)</f>
        <v>2.1000057097994273E-5</v>
      </c>
      <c r="K110" s="96">
        <f>VLOOKUP($A110,'Corredores-5'!$A$1:$H$1257,3,0)</f>
        <v>2.7203999919420531E-4</v>
      </c>
      <c r="L110" s="97">
        <f>VLOOKUP(A110,'Bancolombia-592'!$A$1:$H$677,3,0)</f>
        <v>1.3118600364279329E-3</v>
      </c>
      <c r="M110" s="96">
        <f>VLOOKUP($A110,'ByR-2'!$A$1:$H$1035,3,0)</f>
        <v>7.5942078879952799E-4</v>
      </c>
    </row>
    <row r="111" spans="1:13">
      <c r="A111" s="51">
        <v>41003</v>
      </c>
      <c r="B111" s="96">
        <f>VLOOKUP(A111,'Afin - 47'!$A$1:$H$695,3,0)</f>
        <v>4.908013988238303E-3</v>
      </c>
      <c r="C111" s="96">
        <f>VLOOKUP(A111,'Asesores vres-14'!$A$1:$H$1009,3,0)</f>
        <v>-4.0768976572391532E-3</v>
      </c>
      <c r="D111" s="97">
        <f>VLOOKUP(A111,'Asesores Vres-57'!$A$1:$H$987,3,0)</f>
        <v>-3.4467908242903533E-3</v>
      </c>
      <c r="E111" s="96">
        <f>VLOOKUP(A111,'Asesores Vres-58'!$A$1:$H$986,3,0)</f>
        <v>3.6576250651018584E-4</v>
      </c>
      <c r="F111" s="96">
        <f>VLOOKUP($A111,'Helm-81'!$A$1:$H$697,3,0)</f>
        <v>1.8461831310599042E-3</v>
      </c>
      <c r="G111" s="96">
        <f>VLOOKUP($A111,'Alianza-4'!$A$1:$H$1012,3,0)</f>
        <v>6.8241347508186153E-4</v>
      </c>
      <c r="H111" s="96">
        <f>VLOOKUP($A111,'Serfinco-27'!$A$1:$H$983,3,0)</f>
        <v>-1.0458531814260326E-3</v>
      </c>
      <c r="I111" s="96">
        <f>VLOOKUP($A111,'Correval-19677'!$A$1:$H$1070,3,0)</f>
        <v>-5.4446453411614271E-5</v>
      </c>
      <c r="J111" s="96">
        <f>VLOOKUP($A111,'Ultabursatil-392'!$A$1:$H$1545,3,0)</f>
        <v>2.9098487268096689E-3</v>
      </c>
      <c r="K111" s="96">
        <f>VLOOKUP($A111,'Corredores-5'!$A$1:$H$1257,3,0)</f>
        <v>-4.9802717863699144E-4</v>
      </c>
      <c r="L111" s="97">
        <f>VLOOKUP(A111,'Bancolombia-592'!$A$1:$H$677,3,0)</f>
        <v>1.8087849512632018E-3</v>
      </c>
      <c r="M111" s="96">
        <f>VLOOKUP($A111,'ByR-2'!$A$1:$H$1035,3,0)</f>
        <v>1.9997311139078699E-4</v>
      </c>
    </row>
    <row r="112" spans="1:13">
      <c r="A112" s="51">
        <v>41004</v>
      </c>
      <c r="B112" s="96">
        <f>VLOOKUP(A112,'Afin - 47'!$A$1:$H$695,3,0)</f>
        <v>-1.0569853180421544E-4</v>
      </c>
      <c r="C112" s="96">
        <f>VLOOKUP(A112,'Asesores vres-14'!$A$1:$H$1009,3,0)</f>
        <v>-4.8769416043431904E-5</v>
      </c>
      <c r="D112" s="97">
        <f>VLOOKUP(A112,'Asesores Vres-57'!$A$1:$H$987,3,0)</f>
        <v>-5.3796733253609494E-5</v>
      </c>
      <c r="E112" s="96">
        <f>VLOOKUP(A112,'Asesores Vres-58'!$A$1:$H$986,3,0)</f>
        <v>-5.1542635535138658E-5</v>
      </c>
      <c r="F112" s="96">
        <f>VLOOKUP($A112,'Helm-81'!$A$1:$H$697,3,0)</f>
        <v>-1.0426240411519707E-4</v>
      </c>
      <c r="G112" s="96">
        <f>VLOOKUP($A112,'Alianza-4'!$A$1:$H$1012,3,0)</f>
        <v>-6.4505493066954351E-5</v>
      </c>
      <c r="H112" s="96">
        <f>VLOOKUP($A112,'Serfinco-27'!$A$1:$H$983,3,0)</f>
        <v>-9.9567614218422126E-5</v>
      </c>
      <c r="I112" s="96">
        <f>VLOOKUP($A112,'Correval-19677'!$A$1:$H$1070,3,0)</f>
        <v>-1.0473325954176308E-4</v>
      </c>
      <c r="J112" s="96">
        <f>VLOOKUP($A112,'Ultabursatil-392'!$A$1:$H$1545,3,0)</f>
        <v>-7.9951657218713283E-5</v>
      </c>
      <c r="K112" s="96">
        <f>VLOOKUP($A112,'Corredores-5'!$A$1:$H$1257,3,0)</f>
        <v>-1.3322774108113684E-4</v>
      </c>
      <c r="L112" s="97">
        <f>VLOOKUP(A112,'Bancolombia-592'!$A$1:$H$677,3,0)</f>
        <v>-6.4593940554048867E-5</v>
      </c>
      <c r="M112" s="96">
        <f>VLOOKUP($A112,'ByR-2'!$A$1:$H$1035,3,0)</f>
        <v>-8.0986297022483012E-5</v>
      </c>
    </row>
    <row r="113" spans="1:13">
      <c r="A113" s="51">
        <v>41005</v>
      </c>
      <c r="B113" s="96">
        <f>VLOOKUP(A113,'Afin - 47'!$A$1:$H$695,3,0)</f>
        <v>-1.0569791207580871E-4</v>
      </c>
      <c r="C113" s="96">
        <f>VLOOKUP(A113,'Asesores vres-14'!$A$1:$H$1009,3,0)</f>
        <v>-4.8769466831786051E-5</v>
      </c>
      <c r="D113" s="97">
        <f>VLOOKUP(A113,'Asesores Vres-57'!$A$1:$H$987,3,0)</f>
        <v>-5.3796725154664626E-5</v>
      </c>
      <c r="E113" s="96">
        <f>VLOOKUP(A113,'Asesores Vres-58'!$A$1:$H$986,3,0)</f>
        <v>-5.1542850609255045E-5</v>
      </c>
      <c r="F113" s="96">
        <f>VLOOKUP($A113,'Helm-81'!$A$1:$H$697,3,0)</f>
        <v>-1.0426209524902161E-4</v>
      </c>
      <c r="G113" s="96">
        <f>VLOOKUP($A113,'Alianza-4'!$A$1:$H$1012,3,0)</f>
        <v>-6.450407777689814E-5</v>
      </c>
      <c r="H113" s="96">
        <f>VLOOKUP($A113,'Serfinco-27'!$A$1:$H$983,3,0)</f>
        <v>-9.9565619351385553E-5</v>
      </c>
      <c r="I113" s="96">
        <f>VLOOKUP($A113,'Correval-19677'!$A$1:$H$1070,3,0)</f>
        <v>-1.0473203242166371E-4</v>
      </c>
      <c r="J113" s="96">
        <f>VLOOKUP($A113,'Ultabursatil-392'!$A$1:$H$1545,3,0)</f>
        <v>-7.9948773865604547E-5</v>
      </c>
      <c r="K113" s="96">
        <f>VLOOKUP($A113,'Corredores-5'!$A$1:$H$1257,3,0)</f>
        <v>-1.3935894010330544E-4</v>
      </c>
      <c r="L113" s="97">
        <f>VLOOKUP(A113,'Bancolombia-592'!$A$1:$H$677,3,0)</f>
        <v>-6.4592939014061461E-5</v>
      </c>
      <c r="M113" s="96">
        <f>VLOOKUP($A113,'ByR-2'!$A$1:$H$1035,3,0)</f>
        <v>-8.0986325859114364E-5</v>
      </c>
    </row>
    <row r="114" spans="1:13">
      <c r="A114" s="51">
        <v>41006</v>
      </c>
      <c r="B114" s="96">
        <f>VLOOKUP(A114,'Afin - 47'!$A$1:$H$695,3,0)</f>
        <v>-1.0569791172382097E-4</v>
      </c>
      <c r="C114" s="96">
        <f>VLOOKUP(A114,'Asesores vres-14'!$A$1:$H$1009,3,0)</f>
        <v>-4.8769517511696426E-5</v>
      </c>
      <c r="D114" s="97">
        <f>VLOOKUP(A114,'Asesores Vres-57'!$A$1:$H$987,3,0)</f>
        <v>-5.3796786005976164E-5</v>
      </c>
      <c r="E114" s="96">
        <f>VLOOKUP(A114,'Asesores Vres-58'!$A$1:$H$986,3,0)</f>
        <v>-5.1542967906733775E-5</v>
      </c>
      <c r="F114" s="96">
        <f>VLOOKUP($A114,'Helm-81'!$A$1:$H$697,3,0)</f>
        <v>-1.0426157283971586E-4</v>
      </c>
      <c r="G114" s="96">
        <f>VLOOKUP($A114,'Alianza-4'!$A$1:$H$1012,3,0)</f>
        <v>-6.4502661944875866E-5</v>
      </c>
      <c r="H114" s="96">
        <f>VLOOKUP($A114,'Serfinco-27'!$A$1:$H$983,3,0)</f>
        <v>-9.9563667124561616E-5</v>
      </c>
      <c r="I114" s="96">
        <f>VLOOKUP($A114,'Correval-19677'!$A$1:$H$1070,3,0)</f>
        <v>-1.0473086970519395E-4</v>
      </c>
      <c r="J114" s="96">
        <f>VLOOKUP($A114,'Ultabursatil-392'!$A$1:$H$1545,3,0)</f>
        <v>-7.99457056095279E-5</v>
      </c>
      <c r="K114" s="96">
        <f>VLOOKUP($A114,'Corredores-5'!$A$1:$H$1257,3,0)</f>
        <v>-1.3935720838242481E-4</v>
      </c>
      <c r="L114" s="97">
        <f>VLOOKUP(A114,'Bancolombia-592'!$A$1:$H$677,3,0)</f>
        <v>-6.4591669363207865E-5</v>
      </c>
      <c r="M114" s="96">
        <f>VLOOKUP($A114,'ByR-2'!$A$1:$H$1035,3,0)</f>
        <v>-8.0986299746047468E-5</v>
      </c>
    </row>
    <row r="115" spans="1:13">
      <c r="A115" s="51">
        <v>41007</v>
      </c>
      <c r="B115" s="96">
        <f>VLOOKUP(A115,'Afin - 47'!$A$1:$H$695,3,0)</f>
        <v>-1.0569799887955372E-4</v>
      </c>
      <c r="C115" s="96">
        <f>VLOOKUP(A115,'Asesores vres-14'!$A$1:$H$1009,3,0)</f>
        <v>-4.8769568082749814E-5</v>
      </c>
      <c r="D115" s="97">
        <f>VLOOKUP(A115,'Asesores Vres-57'!$A$1:$H$987,3,0)</f>
        <v>-5.3796777600534782E-5</v>
      </c>
      <c r="E115" s="96">
        <f>VLOOKUP(A115,'Asesores Vres-58'!$A$1:$H$986,3,0)</f>
        <v>-5.1543280441554505E-5</v>
      </c>
      <c r="F115" s="96">
        <f>VLOOKUP($A115,'Helm-81'!$A$1:$H$697,3,0)</f>
        <v>-1.0426126146850663E-4</v>
      </c>
      <c r="G115" s="96">
        <f>VLOOKUP($A115,'Alianza-4'!$A$1:$H$1012,3,0)</f>
        <v>-6.4501245570253027E-5</v>
      </c>
      <c r="H115" s="96">
        <f>VLOOKUP($A115,'Serfinco-27'!$A$1:$H$983,3,0)</f>
        <v>-9.9561772297125913E-5</v>
      </c>
      <c r="I115" s="96">
        <f>VLOOKUP($A115,'Correval-19677'!$A$1:$H$1070,3,0)</f>
        <v>-1.0472957358370258E-4</v>
      </c>
      <c r="J115" s="96">
        <f>VLOOKUP($A115,'Ultabursatil-392'!$A$1:$H$1545,3,0)</f>
        <v>-7.9942636106235422E-5</v>
      </c>
      <c r="K115" s="96">
        <f>VLOOKUP($A115,'Corredores-5'!$A$1:$H$1257,3,0)</f>
        <v>-1.3935555429635165E-4</v>
      </c>
      <c r="L115" s="97">
        <f>VLOOKUP(A115,'Bancolombia-592'!$A$1:$H$677,3,0)</f>
        <v>-6.4590577639628123E-5</v>
      </c>
      <c r="M115" s="96">
        <f>VLOOKUP($A115,'ByR-2'!$A$1:$H$1035,3,0)</f>
        <v>-8.0986327525233348E-5</v>
      </c>
    </row>
    <row r="116" spans="1:13">
      <c r="A116" s="51">
        <v>41008</v>
      </c>
      <c r="B116" s="96">
        <f>VLOOKUP(A116,'Afin - 47'!$A$1:$H$695,3,0)</f>
        <v>1.36933652103796E-2</v>
      </c>
      <c r="C116" s="96">
        <f>VLOOKUP(A116,'Asesores vres-14'!$A$1:$H$1009,3,0)</f>
        <v>-3.2312761888581365E-3</v>
      </c>
      <c r="D116" s="97">
        <f>VLOOKUP(A116,'Asesores Vres-57'!$A$1:$H$987,3,0)</f>
        <v>-1.5791805383200096E-3</v>
      </c>
      <c r="E116" s="96">
        <f>VLOOKUP(A116,'Asesores Vres-58'!$A$1:$H$986,3,0)</f>
        <v>1.4828018915441343E-3</v>
      </c>
      <c r="F116" s="96">
        <f>VLOOKUP($A116,'Helm-81'!$A$1:$H$697,3,0)</f>
        <v>1.1714600929704388E-2</v>
      </c>
      <c r="G116" s="96">
        <f>VLOOKUP($A116,'Alianza-4'!$A$1:$H$1012,3,0)</f>
        <v>-9.7262567449702189E-4</v>
      </c>
      <c r="H116" s="96">
        <f>VLOOKUP($A116,'Serfinco-27'!$A$1:$H$983,3,0)</f>
        <v>-1.1033274686230283E-3</v>
      </c>
      <c r="I116" s="96">
        <f>VLOOKUP($A116,'Correval-19677'!$A$1:$H$1070,3,0)</f>
        <v>-5.3127613865593831E-4</v>
      </c>
      <c r="J116" s="96">
        <f>VLOOKUP($A116,'Ultabursatil-392'!$A$1:$H$1545,3,0)</f>
        <v>3.795293158417696E-3</v>
      </c>
      <c r="K116" s="96">
        <f>VLOOKUP($A116,'Corredores-5'!$A$1:$H$1257,3,0)</f>
        <v>2.2395565662233392E-3</v>
      </c>
      <c r="L116" s="97">
        <f>VLOOKUP(A116,'Bancolombia-592'!$A$1:$H$677,3,0)</f>
        <v>1.0334460433467107E-4</v>
      </c>
      <c r="M116" s="96">
        <f>VLOOKUP($A116,'ByR-2'!$A$1:$H$1035,3,0)</f>
        <v>-3.1860063563733144E-3</v>
      </c>
    </row>
    <row r="117" spans="1:13">
      <c r="A117" s="51">
        <v>41009</v>
      </c>
      <c r="B117" s="96">
        <f>VLOOKUP(A117,'Afin - 47'!$A$1:$H$695,3,0)</f>
        <v>-1.4532022752185157E-3</v>
      </c>
      <c r="C117" s="96">
        <f>VLOOKUP(A117,'Asesores vres-14'!$A$1:$H$1009,3,0)</f>
        <v>-1.9147247314242537E-3</v>
      </c>
      <c r="D117" s="97">
        <f>VLOOKUP(A117,'Asesores Vres-57'!$A$1:$H$987,3,0)</f>
        <v>-1.7374754201026619E-3</v>
      </c>
      <c r="E117" s="96">
        <f>VLOOKUP(A117,'Asesores Vres-58'!$A$1:$H$986,3,0)</f>
        <v>-1.7057339875340021E-3</v>
      </c>
      <c r="F117" s="96">
        <f>VLOOKUP($A117,'Helm-81'!$A$1:$H$697,3,0)</f>
        <v>-1.7951399101429402E-3</v>
      </c>
      <c r="G117" s="96">
        <f>VLOOKUP($A117,'Alianza-4'!$A$1:$H$1012,3,0)</f>
        <v>4.8502987801971856E-4</v>
      </c>
      <c r="H117" s="96">
        <f>VLOOKUP($A117,'Serfinco-27'!$A$1:$H$983,3,0)</f>
        <v>-2.7054989594520462E-3</v>
      </c>
      <c r="I117" s="96">
        <f>VLOOKUP($A117,'Correval-19677'!$A$1:$H$1070,3,0)</f>
        <v>-6.2314787315376956E-4</v>
      </c>
      <c r="J117" s="96">
        <f>VLOOKUP($A117,'Ultabursatil-392'!$A$1:$H$1545,3,0)</f>
        <v>-2.2941128620351759E-3</v>
      </c>
      <c r="K117" s="96">
        <f>VLOOKUP($A117,'Corredores-5'!$A$1:$H$1257,3,0)</f>
        <v>-1.9669494631804362E-3</v>
      </c>
      <c r="L117" s="97">
        <f>VLOOKUP(A117,'Bancolombia-592'!$A$1:$H$677,3,0)</f>
        <v>-1.6929058049297925E-3</v>
      </c>
      <c r="M117" s="96">
        <f>VLOOKUP($A117,'ByR-2'!$A$1:$H$1035,3,0)</f>
        <v>-4.1350712578777857E-3</v>
      </c>
    </row>
    <row r="118" spans="1:13">
      <c r="A118" s="51">
        <v>41010</v>
      </c>
      <c r="B118" s="96">
        <f>VLOOKUP(A118,'Afin - 47'!$A$1:$H$695,3,0)</f>
        <v>-4.4655067327580809E-3</v>
      </c>
      <c r="C118" s="96">
        <f>VLOOKUP(A118,'Asesores vres-14'!$A$1:$H$1009,3,0)</f>
        <v>1.91027085024962E-2</v>
      </c>
      <c r="D118" s="97">
        <f>VLOOKUP(A118,'Asesores Vres-57'!$A$1:$H$987,3,0)</f>
        <v>1.700204762989985E-2</v>
      </c>
      <c r="E118" s="96">
        <f>VLOOKUP(A118,'Asesores Vres-58'!$A$1:$H$986,3,0)</f>
        <v>8.5819001533281904E-3</v>
      </c>
      <c r="F118" s="96">
        <f>VLOOKUP($A118,'Helm-81'!$A$1:$H$697,3,0)</f>
        <v>-1.1232713950690533E-2</v>
      </c>
      <c r="G118" s="96">
        <f>VLOOKUP($A118,'Alianza-4'!$A$1:$H$1012,3,0)</f>
        <v>9.7621573041282023E-3</v>
      </c>
      <c r="H118" s="96">
        <f>VLOOKUP($A118,'Serfinco-27'!$A$1:$H$983,3,0)</f>
        <v>8.4699189421969887E-3</v>
      </c>
      <c r="I118" s="96">
        <f>VLOOKUP($A118,'Correval-19677'!$A$1:$H$1070,3,0)</f>
        <v>8.3605550768020755E-3</v>
      </c>
      <c r="J118" s="96">
        <f>VLOOKUP($A118,'Ultabursatil-392'!$A$1:$H$1545,3,0)</f>
        <v>9.7340497568414539E-3</v>
      </c>
      <c r="K118" s="96">
        <f>VLOOKUP($A118,'Corredores-5'!$A$1:$H$1257,3,0)</f>
        <v>1.0469824448479012E-2</v>
      </c>
      <c r="L118" s="97">
        <f>VLOOKUP(A118,'Bancolombia-592'!$A$1:$H$677,3,0)</f>
        <v>5.9832039052191872E-3</v>
      </c>
      <c r="M118" s="96">
        <f>VLOOKUP($A118,'ByR-2'!$A$1:$H$1035,3,0)</f>
        <v>1.2174695007982132E-2</v>
      </c>
    </row>
    <row r="119" spans="1:13">
      <c r="A119" s="51">
        <v>41011</v>
      </c>
      <c r="B119" s="96">
        <f>VLOOKUP(A119,'Afin - 47'!$A$1:$H$695,3,0)</f>
        <v>7.2201381217239913E-5</v>
      </c>
      <c r="C119" s="96">
        <f>VLOOKUP(A119,'Asesores vres-14'!$A$1:$H$1009,3,0)</f>
        <v>3.7067595209236346E-5</v>
      </c>
      <c r="D119" s="97">
        <f>VLOOKUP(A119,'Asesores Vres-57'!$A$1:$H$987,3,0)</f>
        <v>-5.0043767614422064E-4</v>
      </c>
      <c r="E119" s="96">
        <f>VLOOKUP(A119,'Asesores Vres-58'!$A$1:$H$986,3,0)</f>
        <v>-6.3041633185659295E-5</v>
      </c>
      <c r="F119" s="96">
        <f>VLOOKUP($A119,'Helm-81'!$A$1:$H$697,3,0)</f>
        <v>-8.2130675611937851E-3</v>
      </c>
      <c r="G119" s="96">
        <f>VLOOKUP($A119,'Alianza-4'!$A$1:$H$1012,3,0)</f>
        <v>-8.2878203220853881E-4</v>
      </c>
      <c r="H119" s="96">
        <f>VLOOKUP($A119,'Serfinco-27'!$A$1:$H$983,3,0)</f>
        <v>5.1111716791795022E-4</v>
      </c>
      <c r="I119" s="96">
        <f>VLOOKUP($A119,'Correval-19677'!$A$1:$H$1070,3,0)</f>
        <v>-4.5351353334019108E-4</v>
      </c>
      <c r="J119" s="96">
        <f>VLOOKUP($A119,'Ultabursatil-392'!$A$1:$H$1545,3,0)</f>
        <v>-2.3271898393049202E-3</v>
      </c>
      <c r="K119" s="96">
        <f>VLOOKUP($A119,'Corredores-5'!$A$1:$H$1257,3,0)</f>
        <v>2.0063511525033646E-4</v>
      </c>
      <c r="L119" s="97">
        <f>VLOOKUP(A119,'Bancolombia-592'!$A$1:$H$677,3,0)</f>
        <v>8.011005669021215E-4</v>
      </c>
      <c r="M119" s="96">
        <f>VLOOKUP($A119,'ByR-2'!$A$1:$H$1035,3,0)</f>
        <v>2.078373159608897E-3</v>
      </c>
    </row>
    <row r="120" spans="1:13">
      <c r="A120" s="51">
        <v>41012</v>
      </c>
      <c r="B120" s="96">
        <f>VLOOKUP(A120,'Afin - 47'!$A$1:$H$695,3,0)</f>
        <v>1.6955449055456166E-3</v>
      </c>
      <c r="C120" s="96">
        <f>VLOOKUP(A120,'Asesores vres-14'!$A$1:$H$1009,3,0)</f>
        <v>-3.2302560598079112E-3</v>
      </c>
      <c r="D120" s="97">
        <f>VLOOKUP(A120,'Asesores Vres-57'!$A$1:$H$987,3,0)</f>
        <v>-2.7089176757740482E-3</v>
      </c>
      <c r="E120" s="96">
        <f>VLOOKUP(A120,'Asesores Vres-58'!$A$1:$H$986,3,0)</f>
        <v>-3.6883188433990016E-3</v>
      </c>
      <c r="F120" s="96">
        <f>VLOOKUP($A120,'Helm-81'!$A$1:$H$697,3,0)</f>
        <v>5.0304498718706896E-3</v>
      </c>
      <c r="G120" s="96">
        <f>VLOOKUP($A120,'Alianza-4'!$A$1:$H$1012,3,0)</f>
        <v>-2.9222957241059524E-3</v>
      </c>
      <c r="H120" s="96">
        <f>VLOOKUP($A120,'Serfinco-27'!$A$1:$H$983,3,0)</f>
        <v>-3.8828534926247061E-3</v>
      </c>
      <c r="I120" s="96">
        <f>VLOOKUP($A120,'Correval-19677'!$A$1:$H$1070,3,0)</f>
        <v>-4.0158314642381497E-3</v>
      </c>
      <c r="J120" s="96">
        <f>VLOOKUP($A120,'Ultabursatil-392'!$A$1:$H$1545,3,0)</f>
        <v>-1.6400004446320939E-3</v>
      </c>
      <c r="K120" s="96">
        <f>VLOOKUP($A120,'Corredores-5'!$A$1:$H$1257,3,0)</f>
        <v>-3.8106306743388978E-3</v>
      </c>
      <c r="L120" s="97">
        <f>VLOOKUP(A120,'Bancolombia-592'!$A$1:$H$677,3,0)</f>
        <v>-1.9313429495951811E-3</v>
      </c>
      <c r="M120" s="96">
        <f>VLOOKUP($A120,'ByR-2'!$A$1:$H$1035,3,0)</f>
        <v>-6.6453875951471902E-3</v>
      </c>
    </row>
    <row r="121" spans="1:13">
      <c r="A121" s="51">
        <v>41013</v>
      </c>
      <c r="B121" s="96">
        <f>VLOOKUP(A121,'Afin - 47'!$A$1:$H$695,3,0)</f>
        <v>-8.8067213776000546E-5</v>
      </c>
      <c r="C121" s="96">
        <f>VLOOKUP(A121,'Asesores vres-14'!$A$1:$H$1009,3,0)</f>
        <v>-4.7495721414192E-5</v>
      </c>
      <c r="D121" s="97">
        <f>VLOOKUP(A121,'Asesores Vres-57'!$A$1:$H$987,3,0)</f>
        <v>-5.1366388094630159E-5</v>
      </c>
      <c r="E121" s="96">
        <f>VLOOKUP(A121,'Asesores Vres-58'!$A$1:$H$986,3,0)</f>
        <v>-4.7531669180622078E-5</v>
      </c>
      <c r="F121" s="96">
        <f>VLOOKUP($A121,'Helm-81'!$A$1:$H$697,3,0)</f>
        <v>-1.0314360361024359E-4</v>
      </c>
      <c r="G121" s="96">
        <f>VLOOKUP($A121,'Alianza-4'!$A$1:$H$1012,3,0)</f>
        <v>-6.634449459609894E-5</v>
      </c>
      <c r="H121" s="96">
        <f>VLOOKUP($A121,'Serfinco-27'!$A$1:$H$983,3,0)</f>
        <v>-1.0327432131803532E-4</v>
      </c>
      <c r="I121" s="96">
        <f>VLOOKUP($A121,'Correval-19677'!$A$1:$H$1070,3,0)</f>
        <v>-1.0795401040637475E-4</v>
      </c>
      <c r="J121" s="96">
        <f>VLOOKUP($A121,'Ultabursatil-392'!$A$1:$H$1545,3,0)</f>
        <v>-7.9538794666718154E-5</v>
      </c>
      <c r="K121" s="96">
        <f>VLOOKUP($A121,'Corredores-5'!$A$1:$H$1257,3,0)</f>
        <v>-1.3319052339245155E-4</v>
      </c>
      <c r="L121" s="97">
        <f>VLOOKUP(A121,'Bancolombia-592'!$A$1:$H$677,3,0)</f>
        <v>-7.0526797762763004E-5</v>
      </c>
      <c r="M121" s="96">
        <f>VLOOKUP($A121,'ByR-2'!$A$1:$H$1035,3,0)</f>
        <v>-8.1532583131785729E-5</v>
      </c>
    </row>
    <row r="122" spans="1:13">
      <c r="A122" s="51">
        <v>41014</v>
      </c>
      <c r="B122" s="96">
        <f>VLOOKUP(A122,'Afin - 47'!$A$1:$H$695,3,0)</f>
        <v>-8.8062843874530189E-5</v>
      </c>
      <c r="C122" s="96">
        <f>VLOOKUP(A122,'Asesores vres-14'!$A$1:$H$1009,3,0)</f>
        <v>-4.7495745604546486E-5</v>
      </c>
      <c r="D122" s="97">
        <f>VLOOKUP(A122,'Asesores Vres-57'!$A$1:$H$987,3,0)</f>
        <v>-5.136635882289293E-5</v>
      </c>
      <c r="E122" s="96">
        <f>VLOOKUP(A122,'Asesores Vres-58'!$A$1:$H$986,3,0)</f>
        <v>-4.7531594706238996E-5</v>
      </c>
      <c r="F122" s="96">
        <f>VLOOKUP($A122,'Helm-81'!$A$1:$H$697,3,0)</f>
        <v>-1.0314286333984179E-4</v>
      </c>
      <c r="G122" s="96">
        <f>VLOOKUP($A122,'Alianza-4'!$A$1:$H$1012,3,0)</f>
        <v>-6.6343248082930146E-5</v>
      </c>
      <c r="H122" s="96">
        <f>VLOOKUP($A122,'Serfinco-27'!$A$1:$H$983,3,0)</f>
        <v>-1.0327338298182507E-4</v>
      </c>
      <c r="I122" s="96">
        <f>VLOOKUP($A122,'Correval-19677'!$A$1:$H$1070,3,0)</f>
        <v>-1.0795362764493615E-4</v>
      </c>
      <c r="J122" s="96">
        <f>VLOOKUP($A122,'Ultabursatil-392'!$A$1:$H$1545,3,0)</f>
        <v>-7.9534723367906388E-5</v>
      </c>
      <c r="K122" s="96">
        <f>VLOOKUP($A122,'Corredores-5'!$A$1:$H$1257,3,0)</f>
        <v>-1.3713960676958959E-4</v>
      </c>
      <c r="L122" s="97">
        <f>VLOOKUP(A122,'Bancolombia-592'!$A$1:$H$677,3,0)</f>
        <v>-7.0526079670941863E-5</v>
      </c>
      <c r="M122" s="96">
        <f>VLOOKUP($A122,'ByR-2'!$A$1:$H$1035,3,0)</f>
        <v>-8.1532645356267711E-5</v>
      </c>
    </row>
    <row r="123" spans="1:13">
      <c r="A123" s="51">
        <v>41015</v>
      </c>
      <c r="B123" s="96">
        <f>VLOOKUP(A123,'Afin - 47'!$A$1:$H$695,3,0)</f>
        <v>1.3419039558140717E-2</v>
      </c>
      <c r="C123" s="96">
        <f>VLOOKUP(A123,'Asesores vres-14'!$A$1:$H$1009,3,0)</f>
        <v>4.2242087572058528E-3</v>
      </c>
      <c r="D123" s="97">
        <f>VLOOKUP(A123,'Asesores Vres-57'!$A$1:$H$987,3,0)</f>
        <v>4.5435133321148832E-3</v>
      </c>
      <c r="E123" s="96">
        <f>VLOOKUP(A123,'Asesores Vres-58'!$A$1:$H$986,3,0)</f>
        <v>5.956647074325693E-3</v>
      </c>
      <c r="F123" s="96">
        <f>VLOOKUP($A123,'Helm-81'!$A$1:$H$697,3,0)</f>
        <v>1.0247346028609629E-2</v>
      </c>
      <c r="G123" s="96">
        <f>VLOOKUP($A123,'Alianza-4'!$A$1:$H$1012,3,0)</f>
        <v>3.8249240358607865E-3</v>
      </c>
      <c r="H123" s="96">
        <f>VLOOKUP($A123,'Serfinco-27'!$A$1:$H$983,3,0)</f>
        <v>5.8485773613159448E-3</v>
      </c>
      <c r="I123" s="96">
        <f>VLOOKUP($A123,'Correval-19677'!$A$1:$H$1070,3,0)</f>
        <v>5.610242633132638E-3</v>
      </c>
      <c r="J123" s="96">
        <f>VLOOKUP($A123,'Ultabursatil-392'!$A$1:$H$1545,3,0)</f>
        <v>7.364544648637927E-3</v>
      </c>
      <c r="K123" s="96">
        <f>VLOOKUP($A123,'Corredores-5'!$A$1:$H$1257,3,0)</f>
        <v>5.3588873179366853E-3</v>
      </c>
      <c r="L123" s="97">
        <f>VLOOKUP(A123,'Bancolombia-592'!$A$1:$H$677,3,0)</f>
        <v>3.8176840174046862E-3</v>
      </c>
      <c r="M123" s="96">
        <f>VLOOKUP($A123,'ByR-2'!$A$1:$H$1035,3,0)</f>
        <v>5.9309350261258732E-3</v>
      </c>
    </row>
    <row r="124" spans="1:13">
      <c r="A124" s="51">
        <v>41016</v>
      </c>
      <c r="B124" s="96">
        <f>VLOOKUP(A124,'Afin - 47'!$A$1:$H$695,3,0)</f>
        <v>2.7895672441143743E-3</v>
      </c>
      <c r="C124" s="96">
        <f>VLOOKUP(A124,'Asesores vres-14'!$A$1:$H$1009,3,0)</f>
        <v>2.4226913346164481E-3</v>
      </c>
      <c r="D124" s="97">
        <f>VLOOKUP(A124,'Asesores Vres-57'!$A$1:$H$987,3,0)</f>
        <v>2.691581906177395E-3</v>
      </c>
      <c r="E124" s="96">
        <f>VLOOKUP(A124,'Asesores Vres-58'!$A$1:$H$986,3,0)</f>
        <v>1.6582159319571388E-3</v>
      </c>
      <c r="F124" s="96">
        <f>VLOOKUP($A124,'Helm-81'!$A$1:$H$697,3,0)</f>
        <v>6.3867691150003491E-3</v>
      </c>
      <c r="G124" s="96">
        <f>VLOOKUP($A124,'Alianza-4'!$A$1:$H$1012,3,0)</f>
        <v>1.1632891365459695E-3</v>
      </c>
      <c r="H124" s="96">
        <f>VLOOKUP($A124,'Serfinco-27'!$A$1:$H$983,3,0)</f>
        <v>3.0056074262464704E-3</v>
      </c>
      <c r="I124" s="96">
        <f>VLOOKUP($A124,'Correval-19677'!$A$1:$H$1070,3,0)</f>
        <v>1.5776795630940087E-3</v>
      </c>
      <c r="J124" s="96">
        <f>VLOOKUP($A124,'Ultabursatil-392'!$A$1:$H$1545,3,0)</f>
        <v>3.1471335566035366E-3</v>
      </c>
      <c r="K124" s="96">
        <f>VLOOKUP($A124,'Corredores-5'!$A$1:$H$1257,3,0)</f>
        <v>2.2661128361285638E-3</v>
      </c>
      <c r="L124" s="97">
        <f>VLOOKUP(A124,'Bancolombia-592'!$A$1:$H$677,3,0)</f>
        <v>2.1733419856693817E-3</v>
      </c>
      <c r="M124" s="96">
        <f>VLOOKUP($A124,'ByR-2'!$A$1:$H$1035,3,0)</f>
        <v>2.0580637738634717E-3</v>
      </c>
    </row>
    <row r="125" spans="1:13">
      <c r="A125" s="51">
        <v>41017</v>
      </c>
      <c r="B125" s="96">
        <f>VLOOKUP(A125,'Afin - 47'!$A$1:$H$695,3,0)</f>
        <v>-5.0357694451766011E-3</v>
      </c>
      <c r="C125" s="96">
        <f>VLOOKUP(A125,'Asesores vres-14'!$A$1:$H$1009,3,0)</f>
        <v>-3.3801444766020819E-3</v>
      </c>
      <c r="D125" s="97">
        <f>VLOOKUP(A125,'Asesores Vres-57'!$A$1:$H$987,3,0)</f>
        <v>-4.6136483153466868E-3</v>
      </c>
      <c r="E125" s="96">
        <f>VLOOKUP(A125,'Asesores Vres-58'!$A$1:$H$986,3,0)</f>
        <v>-2.9102426489656667E-3</v>
      </c>
      <c r="F125" s="96">
        <f>VLOOKUP($A125,'Helm-81'!$A$1:$H$697,3,0)</f>
        <v>-1.0248850864117096E-2</v>
      </c>
      <c r="G125" s="96">
        <f>VLOOKUP($A125,'Alianza-4'!$A$1:$H$1012,3,0)</f>
        <v>9.3840887453621575E-4</v>
      </c>
      <c r="H125" s="96">
        <f>VLOOKUP($A125,'Serfinco-27'!$A$1:$H$983,3,0)</f>
        <v>-2.6315623982287599E-3</v>
      </c>
      <c r="I125" s="96">
        <f>VLOOKUP($A125,'Correval-19677'!$A$1:$H$1070,3,0)</f>
        <v>-4.5184589653535995E-3</v>
      </c>
      <c r="J125" s="96">
        <f>VLOOKUP($A125,'Ultabursatil-392'!$A$1:$H$1545,3,0)</f>
        <v>-1.770894895979388E-3</v>
      </c>
      <c r="K125" s="96">
        <f>VLOOKUP($A125,'Corredores-5'!$A$1:$H$1257,3,0)</f>
        <v>-1.4845147048810035E-3</v>
      </c>
      <c r="L125" s="97">
        <f>VLOOKUP(A125,'Bancolombia-592'!$A$1:$H$677,3,0)</f>
        <v>-4.2951336606355584E-4</v>
      </c>
      <c r="M125" s="96">
        <f>VLOOKUP($A125,'ByR-2'!$A$1:$H$1035,3,0)</f>
        <v>-2.1831759040456139E-3</v>
      </c>
    </row>
    <row r="126" spans="1:13">
      <c r="A126" s="51">
        <v>41018</v>
      </c>
      <c r="B126" s="96">
        <f>VLOOKUP(A126,'Afin - 47'!$A$1:$H$695,3,0)</f>
        <v>-7.8038678382286331E-3</v>
      </c>
      <c r="C126" s="96">
        <f>VLOOKUP(A126,'Asesores vres-14'!$A$1:$H$1009,3,0)</f>
        <v>-6.6102636410280665E-3</v>
      </c>
      <c r="D126" s="97">
        <f>VLOOKUP(A126,'Asesores Vres-57'!$A$1:$H$987,3,0)</f>
        <v>-9.653556693746115E-3</v>
      </c>
      <c r="E126" s="96">
        <f>VLOOKUP(A126,'Asesores Vres-58'!$A$1:$H$986,3,0)</f>
        <v>-8.017033781453178E-3</v>
      </c>
      <c r="F126" s="96">
        <f>VLOOKUP($A126,'Helm-81'!$A$1:$H$697,3,0)</f>
        <v>-2.9233787208634586E-2</v>
      </c>
      <c r="G126" s="96">
        <f>VLOOKUP($A126,'Alianza-4'!$A$1:$H$1012,3,0)</f>
        <v>1.8860248312682158E-3</v>
      </c>
      <c r="H126" s="96">
        <f>VLOOKUP($A126,'Serfinco-27'!$A$1:$H$983,3,0)</f>
        <v>-3.8416744483618856E-3</v>
      </c>
      <c r="I126" s="96">
        <f>VLOOKUP($A126,'Correval-19677'!$A$1:$H$1070,3,0)</f>
        <v>-1.2066572789244619E-2</v>
      </c>
      <c r="J126" s="96">
        <f>VLOOKUP($A126,'Ultabursatil-392'!$A$1:$H$1545,3,0)</f>
        <v>-4.6856501817412952E-3</v>
      </c>
      <c r="K126" s="96">
        <f>VLOOKUP($A126,'Corredores-5'!$A$1:$H$1257,3,0)</f>
        <v>-3.3135742109509005E-3</v>
      </c>
      <c r="L126" s="97">
        <f>VLOOKUP(A126,'Bancolombia-592'!$A$1:$H$677,3,0)</f>
        <v>2.0217584282719355E-3</v>
      </c>
      <c r="M126" s="96">
        <f>VLOOKUP($A126,'ByR-2'!$A$1:$H$1035,3,0)</f>
        <v>6.7577663660572255E-3</v>
      </c>
    </row>
    <row r="127" spans="1:13">
      <c r="A127" s="51">
        <v>41019</v>
      </c>
      <c r="B127" s="96">
        <f>VLOOKUP(A127,'Afin - 47'!$A$1:$H$695,3,0)</f>
        <v>1.4536930163702873E-4</v>
      </c>
      <c r="C127" s="96">
        <f>VLOOKUP(A127,'Asesores vres-14'!$A$1:$H$1009,3,0)</f>
        <v>2.3507636968627577E-3</v>
      </c>
      <c r="D127" s="97">
        <f>VLOOKUP(A127,'Asesores Vres-57'!$A$1:$H$987,3,0)</f>
        <v>7.9284514688142643E-4</v>
      </c>
      <c r="E127" s="96">
        <f>VLOOKUP(A127,'Asesores Vres-58'!$A$1:$H$986,3,0)</f>
        <v>1.5754177351640783E-4</v>
      </c>
      <c r="F127" s="96">
        <f>VLOOKUP($A127,'Helm-81'!$A$1:$H$697,3,0)</f>
        <v>-1.3328287858435995E-2</v>
      </c>
      <c r="G127" s="96">
        <f>VLOOKUP($A127,'Alianza-4'!$A$1:$H$1012,3,0)</f>
        <v>-1.6942249021438562E-3</v>
      </c>
      <c r="H127" s="96">
        <f>VLOOKUP($A127,'Serfinco-27'!$A$1:$H$983,3,0)</f>
        <v>3.529407425279088E-3</v>
      </c>
      <c r="I127" s="96">
        <f>VLOOKUP($A127,'Correval-19677'!$A$1:$H$1070,3,0)</f>
        <v>-9.3579244830124407E-4</v>
      </c>
      <c r="J127" s="96">
        <f>VLOOKUP($A127,'Ultabursatil-392'!$A$1:$H$1545,3,0)</f>
        <v>3.2291942961887869E-3</v>
      </c>
      <c r="K127" s="96">
        <f>VLOOKUP($A127,'Corredores-5'!$A$1:$H$1257,3,0)</f>
        <v>2.4437876003330101E-3</v>
      </c>
      <c r="L127" s="97">
        <f>VLOOKUP(A127,'Bancolombia-592'!$A$1:$H$677,3,0)</f>
        <v>2.7831100388794653E-3</v>
      </c>
      <c r="M127" s="96">
        <f>VLOOKUP($A127,'ByR-2'!$A$1:$H$1035,3,0)</f>
        <v>7.9670965085922151E-3</v>
      </c>
    </row>
    <row r="128" spans="1:13">
      <c r="A128" s="51">
        <v>41020</v>
      </c>
      <c r="B128" s="96">
        <f>VLOOKUP(A128,'Afin - 47'!$A$1:$H$695,3,0)</f>
        <v>-8.9798902223718841E-5</v>
      </c>
      <c r="C128" s="96">
        <f>VLOOKUP(A128,'Asesores vres-14'!$A$1:$H$1009,3,0)</f>
        <v>-4.7495296871038188E-5</v>
      </c>
      <c r="D128" s="97">
        <f>VLOOKUP(A128,'Asesores Vres-57'!$A$1:$H$987,3,0)</f>
        <v>-5.1078055667200139E-5</v>
      </c>
      <c r="E128" s="96">
        <f>VLOOKUP(A128,'Asesores Vres-58'!$A$1:$H$986,3,0)</f>
        <v>-4.753168181040098E-5</v>
      </c>
      <c r="F128" s="96">
        <f>VLOOKUP($A128,'Helm-81'!$A$1:$H$697,3,0)</f>
        <v>-9.2120879739045479E-5</v>
      </c>
      <c r="G128" s="96">
        <f>VLOOKUP($A128,'Alianza-4'!$A$1:$H$1012,3,0)</f>
        <v>-6.9929121360316572E-5</v>
      </c>
      <c r="H128" s="96">
        <f>VLOOKUP($A128,'Serfinco-27'!$A$1:$H$983,3,0)</f>
        <v>-9.4719177268889874E-5</v>
      </c>
      <c r="I128" s="96">
        <f>VLOOKUP($A128,'Correval-19677'!$A$1:$H$1070,3,0)</f>
        <v>-1.1266833388636929E-4</v>
      </c>
      <c r="J128" s="96">
        <f>VLOOKUP($A128,'Ultabursatil-392'!$A$1:$H$1545,3,0)</f>
        <v>-8.5729682947083711E-5</v>
      </c>
      <c r="K128" s="96">
        <f>VLOOKUP($A128,'Corredores-5'!$A$1:$H$1257,3,0)</f>
        <v>-1.4501039654364888E-4</v>
      </c>
      <c r="L128" s="97">
        <f>VLOOKUP(A128,'Bancolombia-592'!$A$1:$H$677,3,0)</f>
        <v>-4.8744728896721605E-5</v>
      </c>
      <c r="M128" s="96">
        <f>VLOOKUP($A128,'ByR-2'!$A$1:$H$1035,3,0)</f>
        <v>-8.1519319218313299E-5</v>
      </c>
    </row>
    <row r="129" spans="1:13">
      <c r="A129" s="51">
        <v>41021</v>
      </c>
      <c r="B129" s="96">
        <f>VLOOKUP(A129,'Afin - 47'!$A$1:$H$695,3,0)</f>
        <v>-8.9794441155354151E-5</v>
      </c>
      <c r="C129" s="96">
        <f>VLOOKUP(A129,'Asesores vres-14'!$A$1:$H$1009,3,0)</f>
        <v>-4.7495246424337213E-5</v>
      </c>
      <c r="D129" s="97">
        <f>VLOOKUP(A129,'Asesores Vres-57'!$A$1:$H$987,3,0)</f>
        <v>-5.1077841992951889E-5</v>
      </c>
      <c r="E129" s="96">
        <f>VLOOKUP(A129,'Asesores Vres-58'!$A$1:$H$986,3,0)</f>
        <v>-4.7531599610012022E-5</v>
      </c>
      <c r="F129" s="96">
        <f>VLOOKUP($A129,'Helm-81'!$A$1:$H$697,3,0)</f>
        <v>-9.2117705205855096E-5</v>
      </c>
      <c r="G129" s="96">
        <f>VLOOKUP($A129,'Alianza-4'!$A$1:$H$1012,3,0)</f>
        <v>-6.9928397010895593E-5</v>
      </c>
      <c r="H129" s="96">
        <f>VLOOKUP($A129,'Serfinco-27'!$A$1:$H$983,3,0)</f>
        <v>-9.4716273666238345E-5</v>
      </c>
      <c r="I129" s="96">
        <f>VLOOKUP($A129,'Correval-19677'!$A$1:$H$1070,3,0)</f>
        <v>-1.1266946081477149E-4</v>
      </c>
      <c r="J129" s="96">
        <f>VLOOKUP($A129,'Ultabursatil-392'!$A$1:$H$1545,3,0)</f>
        <v>-8.5727704452370299E-5</v>
      </c>
      <c r="K129" s="96">
        <f>VLOOKUP($A129,'Corredores-5'!$A$1:$H$1257,3,0)</f>
        <v>-1.3704750602122487E-4</v>
      </c>
      <c r="L129" s="97">
        <f>VLOOKUP(A129,'Bancolombia-592'!$A$1:$H$677,3,0)</f>
        <v>-4.8743055245369928E-5</v>
      </c>
      <c r="M129" s="96">
        <f>VLOOKUP($A129,'ByR-2'!$A$1:$H$1035,3,0)</f>
        <v>-8.1519351562992127E-5</v>
      </c>
    </row>
    <row r="130" spans="1:13">
      <c r="A130" s="51">
        <v>41022</v>
      </c>
      <c r="B130" s="96">
        <f>VLOOKUP(A130,'Afin - 47'!$A$1:$H$695,3,0)</f>
        <v>-1.2058290114554233E-3</v>
      </c>
      <c r="C130" s="96">
        <f>VLOOKUP(A130,'Asesores vres-14'!$A$1:$H$1009,3,0)</f>
        <v>-7.563887762327021E-3</v>
      </c>
      <c r="D130" s="97">
        <f>VLOOKUP(A130,'Asesores Vres-57'!$A$1:$H$987,3,0)</f>
        <v>-6.5315292715987716E-3</v>
      </c>
      <c r="E130" s="96">
        <f>VLOOKUP(A130,'Asesores Vres-58'!$A$1:$H$986,3,0)</f>
        <v>-2.3724431896761421E-3</v>
      </c>
      <c r="F130" s="96">
        <f>VLOOKUP($A130,'Helm-81'!$A$1:$H$697,3,0)</f>
        <v>5.086063368198222E-3</v>
      </c>
      <c r="G130" s="96">
        <f>VLOOKUP($A130,'Alianza-4'!$A$1:$H$1012,3,0)</f>
        <v>-7.6203352557658293E-3</v>
      </c>
      <c r="H130" s="96">
        <f>VLOOKUP($A130,'Serfinco-27'!$A$1:$H$983,3,0)</f>
        <v>-6.8681264705114081E-3</v>
      </c>
      <c r="I130" s="96">
        <f>VLOOKUP($A130,'Correval-19677'!$A$1:$H$1070,3,0)</f>
        <v>-3.2779470177648332E-3</v>
      </c>
      <c r="J130" s="96">
        <f>VLOOKUP($A130,'Ultabursatil-392'!$A$1:$H$1545,3,0)</f>
        <v>-6.6449166093791347E-3</v>
      </c>
      <c r="K130" s="96">
        <f>VLOOKUP($A130,'Corredores-5'!$A$1:$H$1257,3,0)</f>
        <v>-4.1490779238230139E-3</v>
      </c>
      <c r="L130" s="97">
        <f>VLOOKUP(A130,'Bancolombia-592'!$A$1:$H$677,3,0)</f>
        <v>-1.4615229118242084E-3</v>
      </c>
      <c r="M130" s="96">
        <f>VLOOKUP($A130,'ByR-2'!$A$1:$H$1035,3,0)</f>
        <v>-9.293134762166734E-3</v>
      </c>
    </row>
    <row r="131" spans="1:13">
      <c r="A131" s="51">
        <v>41023</v>
      </c>
      <c r="B131" s="96">
        <f>VLOOKUP(A131,'Afin - 47'!$A$1:$H$695,3,0)</f>
        <v>-2.3732226741761623E-3</v>
      </c>
      <c r="C131" s="96">
        <f>VLOOKUP(A131,'Asesores vres-14'!$A$1:$H$1009,3,0)</f>
        <v>-5.8985489528992222E-3</v>
      </c>
      <c r="D131" s="97">
        <f>VLOOKUP(A131,'Asesores Vres-57'!$A$1:$H$987,3,0)</f>
        <v>-5.5993049652423932E-3</v>
      </c>
      <c r="E131" s="96">
        <f>VLOOKUP(A131,'Asesores Vres-58'!$A$1:$H$986,3,0)</f>
        <v>-5.2548009497836359E-3</v>
      </c>
      <c r="F131" s="96">
        <f>VLOOKUP($A131,'Helm-81'!$A$1:$H$697,3,0)</f>
        <v>-2.8159672161889317E-3</v>
      </c>
      <c r="G131" s="96">
        <f>VLOOKUP($A131,'Alianza-4'!$A$1:$H$1012,3,0)</f>
        <v>-5.353634375839203E-3</v>
      </c>
      <c r="H131" s="96">
        <f>VLOOKUP($A131,'Serfinco-27'!$A$1:$H$983,3,0)</f>
        <v>-7.5921057951534162E-3</v>
      </c>
      <c r="I131" s="96">
        <f>VLOOKUP($A131,'Correval-19677'!$A$1:$H$1070,3,0)</f>
        <v>-4.8555254853780419E-3</v>
      </c>
      <c r="J131" s="96">
        <f>VLOOKUP($A131,'Ultabursatil-392'!$A$1:$H$1545,3,0)</f>
        <v>-1.9494893989544938E-3</v>
      </c>
      <c r="K131" s="96">
        <f>VLOOKUP($A131,'Corredores-5'!$A$1:$H$1257,3,0)</f>
        <v>-5.6565202985327835E-3</v>
      </c>
      <c r="L131" s="97">
        <f>VLOOKUP(A131,'Bancolombia-592'!$A$1:$H$677,3,0)</f>
        <v>-7.3151848940173304E-3</v>
      </c>
      <c r="M131" s="96">
        <f>VLOOKUP($A131,'ByR-2'!$A$1:$H$1035,3,0)</f>
        <v>-4.0870012458796177E-3</v>
      </c>
    </row>
    <row r="132" spans="1:13">
      <c r="A132" s="51">
        <v>41024</v>
      </c>
      <c r="B132" s="96">
        <f>VLOOKUP(A132,'Afin - 47'!$A$1:$H$695,3,0)</f>
        <v>6.6205597044251127E-3</v>
      </c>
      <c r="C132" s="96">
        <f>VLOOKUP(A132,'Asesores vres-14'!$A$1:$H$1009,3,0)</f>
        <v>8.1375695693856644E-3</v>
      </c>
      <c r="D132" s="97">
        <f>VLOOKUP(A132,'Asesores Vres-57'!$A$1:$H$987,3,0)</f>
        <v>9.5657766771756452E-3</v>
      </c>
      <c r="E132" s="96">
        <f>VLOOKUP(A132,'Asesores Vres-58'!$A$1:$H$986,3,0)</f>
        <v>6.9212686316748881E-3</v>
      </c>
      <c r="F132" s="96">
        <f>VLOOKUP($A132,'Helm-81'!$A$1:$H$697,3,0)</f>
        <v>5.8982023083102596E-2</v>
      </c>
      <c r="G132" s="96">
        <f>VLOOKUP($A132,'Alianza-4'!$A$1:$H$1012,3,0)</f>
        <v>1.0770291492439498E-2</v>
      </c>
      <c r="H132" s="96">
        <f>VLOOKUP($A132,'Serfinco-27'!$A$1:$H$983,3,0)</f>
        <v>1.3369901169238026E-2</v>
      </c>
      <c r="I132" s="96">
        <f>VLOOKUP($A132,'Correval-19677'!$A$1:$H$1070,3,0)</f>
        <v>2.595086554344668E-2</v>
      </c>
      <c r="J132" s="96">
        <f>VLOOKUP($A132,'Ultabursatil-392'!$A$1:$H$1545,3,0)</f>
        <v>1.3043083446374936E-2</v>
      </c>
      <c r="K132" s="96">
        <f>VLOOKUP($A132,'Corredores-5'!$A$1:$H$1257,3,0)</f>
        <v>1.3371530566956762E-2</v>
      </c>
      <c r="L132" s="97">
        <f>VLOOKUP(A132,'Bancolombia-592'!$A$1:$H$677,3,0)</f>
        <v>8.5197989215865036E-3</v>
      </c>
      <c r="M132" s="96">
        <f>VLOOKUP($A132,'ByR-2'!$A$1:$H$1035,3,0)</f>
        <v>8.476287103294719E-3</v>
      </c>
    </row>
    <row r="133" spans="1:13">
      <c r="A133" s="51">
        <v>41025</v>
      </c>
      <c r="B133" s="96">
        <f>VLOOKUP(A133,'Afin - 47'!$A$1:$H$695,3,0)</f>
        <v>7.1607414331265979E-3</v>
      </c>
      <c r="C133" s="96">
        <f>VLOOKUP(A133,'Asesores vres-14'!$A$1:$H$1009,3,0)</f>
        <v>2.0725998383611076E-2</v>
      </c>
      <c r="D133" s="97">
        <f>VLOOKUP(A133,'Asesores Vres-57'!$A$1:$H$987,3,0)</f>
        <v>1.8356853921729799E-2</v>
      </c>
      <c r="E133" s="96">
        <f>VLOOKUP(A133,'Asesores Vres-58'!$A$1:$H$986,3,0)</f>
        <v>1.3529245155888896E-2</v>
      </c>
      <c r="F133" s="96">
        <f>VLOOKUP($A133,'Helm-81'!$A$1:$H$697,3,0)</f>
        <v>1.1082597093899025E-2</v>
      </c>
      <c r="G133" s="96">
        <f>VLOOKUP($A133,'Alianza-4'!$A$1:$H$1012,3,0)</f>
        <v>4.8505867043861887E-3</v>
      </c>
      <c r="H133" s="96">
        <f>VLOOKUP($A133,'Serfinco-27'!$A$1:$H$983,3,0)</f>
        <v>7.1466173879446088E-3</v>
      </c>
      <c r="I133" s="96">
        <f>VLOOKUP($A133,'Correval-19677'!$A$1:$H$1070,3,0)</f>
        <v>8.5686256459179891E-3</v>
      </c>
      <c r="J133" s="96">
        <f>VLOOKUP($A133,'Ultabursatil-392'!$A$1:$H$1545,3,0)</f>
        <v>4.9570346144662044E-3</v>
      </c>
      <c r="K133" s="96">
        <f>VLOOKUP($A133,'Corredores-5'!$A$1:$H$1257,3,0)</f>
        <v>5.0282452815581967E-3</v>
      </c>
      <c r="L133" s="97">
        <f>VLOOKUP(A133,'Bancolombia-592'!$A$1:$H$677,3,0)</f>
        <v>5.0572214888139075E-3</v>
      </c>
      <c r="M133" s="96">
        <f>VLOOKUP($A133,'ByR-2'!$A$1:$H$1035,3,0)</f>
        <v>9.1459139007064715E-3</v>
      </c>
    </row>
    <row r="134" spans="1:13">
      <c r="A134" s="51">
        <v>41026</v>
      </c>
      <c r="B134" s="96">
        <f>VLOOKUP(A134,'Afin - 47'!$A$1:$H$695,3,0)</f>
        <v>8.8696124179597231E-3</v>
      </c>
      <c r="C134" s="96">
        <f>VLOOKUP(A134,'Asesores vres-14'!$A$1:$H$1009,3,0)</f>
        <v>3.3620069640275634E-3</v>
      </c>
      <c r="D134" s="97">
        <f>VLOOKUP(A134,'Asesores Vres-57'!$A$1:$H$987,3,0)</f>
        <v>2.2418094593943524E-7</v>
      </c>
      <c r="E134" s="96">
        <f>VLOOKUP(A134,'Asesores Vres-58'!$A$1:$H$986,3,0)</f>
        <v>4.243676635439445E-3</v>
      </c>
      <c r="F134" s="96">
        <f>VLOOKUP($A134,'Helm-81'!$A$1:$H$697,3,0)</f>
        <v>7.9099687964062863E-3</v>
      </c>
      <c r="G134" s="96">
        <f>VLOOKUP($A134,'Alianza-4'!$A$1:$H$1012,3,0)</f>
        <v>3.3953278529554715E-3</v>
      </c>
      <c r="H134" s="96">
        <f>VLOOKUP($A134,'Serfinco-27'!$A$1:$H$983,3,0)</f>
        <v>7.65660616231254E-3</v>
      </c>
      <c r="I134" s="96">
        <f>VLOOKUP($A134,'Correval-19677'!$A$1:$H$1070,3,0)</f>
        <v>7.9729401655770863E-3</v>
      </c>
      <c r="J134" s="96">
        <f>VLOOKUP($A134,'Ultabursatil-392'!$A$1:$H$1545,3,0)</f>
        <v>7.1211668635315205E-3</v>
      </c>
      <c r="K134" s="96">
        <f>VLOOKUP($A134,'Corredores-5'!$A$1:$H$1257,3,0)</f>
        <v>5.2415259564060797E-3</v>
      </c>
      <c r="L134" s="97">
        <f>VLOOKUP(A134,'Bancolombia-592'!$A$1:$H$677,3,0)</f>
        <v>6.8586923101259748E-3</v>
      </c>
      <c r="M134" s="96">
        <f>VLOOKUP($A134,'ByR-2'!$A$1:$H$1035,3,0)</f>
        <v>3.1049633222752621E-3</v>
      </c>
    </row>
    <row r="135" spans="1:13">
      <c r="A135" s="51">
        <v>41027</v>
      </c>
      <c r="B135" s="96">
        <f>VLOOKUP(A135,'Afin - 47'!$A$1:$H$695,3,0)</f>
        <v>-9.020914218899722E-5</v>
      </c>
      <c r="C135" s="96">
        <f>VLOOKUP(A135,'Asesores vres-14'!$A$1:$H$1009,3,0)</f>
        <v>-4.8867655966876559E-5</v>
      </c>
      <c r="D135" s="97">
        <f>VLOOKUP(A135,'Asesores Vres-57'!$A$1:$H$987,3,0)</f>
        <v>-5.3562083262131029E-5</v>
      </c>
      <c r="E135" s="96">
        <f>VLOOKUP(A135,'Asesores Vres-58'!$A$1:$H$986,3,0)</f>
        <v>-5.2797618358378475E-5</v>
      </c>
      <c r="F135" s="96">
        <f>VLOOKUP($A135,'Helm-81'!$A$1:$H$697,3,0)</f>
        <v>-6.5607801599350005E-5</v>
      </c>
      <c r="G135" s="96">
        <f>VLOOKUP($A135,'Alianza-4'!$A$1:$H$1012,3,0)</f>
        <v>-7.0019943434813353E-5</v>
      </c>
      <c r="H135" s="96">
        <f>VLOOKUP($A135,'Serfinco-27'!$A$1:$H$983,3,0)</f>
        <v>-9.6140131539565655E-5</v>
      </c>
      <c r="I135" s="96">
        <f>VLOOKUP($A135,'Correval-19677'!$A$1:$H$1070,3,0)</f>
        <v>-1.192702574402238E-4</v>
      </c>
      <c r="J135" s="96">
        <f>VLOOKUP($A135,'Ultabursatil-392'!$A$1:$H$1545,3,0)</f>
        <v>-8.3327864710412185E-5</v>
      </c>
      <c r="K135" s="96">
        <f>VLOOKUP($A135,'Corredores-5'!$A$1:$H$1257,3,0)</f>
        <v>-1.2674075676466525E-4</v>
      </c>
      <c r="L135" s="97">
        <f>VLOOKUP(A135,'Bancolombia-592'!$A$1:$H$677,3,0)</f>
        <v>-5.2095581601841145E-5</v>
      </c>
      <c r="M135" s="96">
        <f>VLOOKUP($A135,'ByR-2'!$A$1:$H$1035,3,0)</f>
        <v>-8.1516224196185973E-5</v>
      </c>
    </row>
    <row r="136" spans="1:13">
      <c r="A136" s="51">
        <v>41028</v>
      </c>
      <c r="B136" s="96">
        <f>VLOOKUP(A136,'Afin - 47'!$A$1:$H$695,3,0)</f>
        <v>-9.0205160202970282E-5</v>
      </c>
      <c r="C136" s="96">
        <f>VLOOKUP(A136,'Asesores vres-14'!$A$1:$H$1009,3,0)</f>
        <v>-4.8867779755466953E-5</v>
      </c>
      <c r="D136" s="97">
        <f>VLOOKUP(A136,'Asesores Vres-57'!$A$1:$H$987,3,0)</f>
        <v>-5.3562240575060557E-5</v>
      </c>
      <c r="E136" s="96">
        <f>VLOOKUP(A136,'Asesores Vres-58'!$A$1:$H$986,3,0)</f>
        <v>-5.2797911721185652E-5</v>
      </c>
      <c r="F136" s="96">
        <f>VLOOKUP($A136,'Helm-81'!$A$1:$H$697,3,0)</f>
        <v>-6.5599616794038241E-5</v>
      </c>
      <c r="G136" s="96">
        <f>VLOOKUP($A136,'Alianza-4'!$A$1:$H$1012,3,0)</f>
        <v>-7.0019164491557238E-5</v>
      </c>
      <c r="H136" s="96">
        <f>VLOOKUP($A136,'Serfinco-27'!$A$1:$H$983,3,0)</f>
        <v>-9.6137555242475984E-5</v>
      </c>
      <c r="I136" s="96">
        <f>VLOOKUP($A136,'Correval-19677'!$A$1:$H$1070,3,0)</f>
        <v>-1.1927297795029416E-4</v>
      </c>
      <c r="J136" s="96">
        <f>VLOOKUP($A136,'Ultabursatil-392'!$A$1:$H$1545,3,0)</f>
        <v>-8.33250063413815E-5</v>
      </c>
      <c r="K136" s="96">
        <f>VLOOKUP($A136,'Corredores-5'!$A$1:$H$1257,3,0)</f>
        <v>-1.3172874108358343E-4</v>
      </c>
      <c r="L136" s="97">
        <f>VLOOKUP(A136,'Bancolombia-592'!$A$1:$H$677,3,0)</f>
        <v>-5.2094030905358201E-5</v>
      </c>
      <c r="M136" s="96">
        <f>VLOOKUP($A136,'ByR-2'!$A$1:$H$1035,3,0)</f>
        <v>-8.1516249537497907E-5</v>
      </c>
    </row>
    <row r="137" spans="1:13">
      <c r="A137" s="51">
        <v>41029</v>
      </c>
      <c r="B137" s="96">
        <f>VLOOKUP(A137,'Afin - 47'!$A$1:$H$695,3,0)</f>
        <v>6.4699567107495875E-3</v>
      </c>
      <c r="C137" s="96">
        <f>VLOOKUP(A137,'Asesores vres-14'!$A$1:$H$1009,3,0)</f>
        <v>5.7087069073561191E-3</v>
      </c>
      <c r="D137" s="97">
        <f>VLOOKUP(A137,'Asesores Vres-57'!$A$1:$H$987,3,0)</f>
        <v>6.3747688645316176E-3</v>
      </c>
      <c r="E137" s="96">
        <f>VLOOKUP(A137,'Asesores Vres-58'!$A$1:$H$986,3,0)</f>
        <v>6.5665555373910648E-3</v>
      </c>
      <c r="F137" s="96">
        <f>VLOOKUP($A137,'Helm-81'!$A$1:$H$697,3,0)</f>
        <v>1.1967272843406544E-2</v>
      </c>
      <c r="G137" s="96">
        <f>VLOOKUP($A137,'Alianza-4'!$A$1:$H$1012,3,0)</f>
        <v>9.5104524177391306E-3</v>
      </c>
      <c r="H137" s="96">
        <f>VLOOKUP($A137,'Serfinco-27'!$A$1:$H$983,3,0)</f>
        <v>6.6232583945320615E-3</v>
      </c>
      <c r="I137" s="96">
        <f>VLOOKUP($A137,'Correval-19677'!$A$1:$H$1070,3,0)</f>
        <v>8.7970414350532315E-3</v>
      </c>
      <c r="J137" s="96">
        <f>VLOOKUP($A137,'Ultabursatil-392'!$A$1:$H$1545,3,0)</f>
        <v>1.0291695274660666E-2</v>
      </c>
      <c r="K137" s="96">
        <f>VLOOKUP($A137,'Corredores-5'!$A$1:$H$1257,3,0)</f>
        <v>5.3117900446245057E-3</v>
      </c>
      <c r="L137" s="97">
        <f>VLOOKUP(A137,'Bancolombia-592'!$A$1:$H$677,3,0)</f>
        <v>7.8184280485839811E-3</v>
      </c>
      <c r="M137" s="96">
        <f>VLOOKUP($A137,'ByR-2'!$A$1:$H$1035,3,0)</f>
        <v>3.613299084955608E-3</v>
      </c>
    </row>
    <row r="138" spans="1:13">
      <c r="A138" s="51">
        <v>41030</v>
      </c>
      <c r="B138" s="96">
        <f>VLOOKUP(A138,'Afin - 47'!$A$1:$H$695,3,0)</f>
        <v>-9.1315631588556319E-5</v>
      </c>
      <c r="C138" s="96">
        <f>VLOOKUP(A138,'Asesores vres-14'!$A$1:$H$1009,3,0)</f>
        <v>-4.8858880908734025E-5</v>
      </c>
      <c r="D138" s="96">
        <f>VLOOKUP(A138,'Asesores Vres-57'!$A$1:$H$987,3,0)</f>
        <v>-5.3335616639238413E-5</v>
      </c>
      <c r="E138" s="96">
        <f>VLOOKUP(A138,'Asesores Vres-58'!$A$1:$H$986,3,0)</f>
        <v>-5.2763829272302062E-5</v>
      </c>
      <c r="F138" s="96">
        <f>VLOOKUP($A138,'Helm-81'!$A$1:$H$697,3,0)</f>
        <v>-6.3971003394578538E-5</v>
      </c>
      <c r="G138" s="96">
        <f>VLOOKUP($A138,'Alianza-4'!$A$1:$H$1012,3,0)</f>
        <v>-7.0041927880686486E-5</v>
      </c>
      <c r="H138" s="96">
        <f>VLOOKUP($A138,'Serfinco-27'!$A$1:$H$983,3,0)</f>
        <v>-9.5926597355437917E-5</v>
      </c>
      <c r="I138" s="96">
        <f>VLOOKUP($A138,'Correval-19677'!$A$1:$H$1070,3,0)</f>
        <v>-1.1941552826463639E-4</v>
      </c>
      <c r="J138" s="96">
        <f>VLOOKUP($A138,'Ultabursatil-392'!$A$1:$H$1545,3,0)</f>
        <v>-8.1504865232508332E-5</v>
      </c>
      <c r="K138" s="96">
        <f>VLOOKUP($A138,'Corredores-5'!$A$1:$H$1257,3,0)</f>
        <v>-1.3594540449109307E-4</v>
      </c>
      <c r="L138" s="97">
        <f>VLOOKUP(A138,'Bancolombia-592'!$A$1:$H$677,3,0)</f>
        <v>-5.2692360180044328E-5</v>
      </c>
      <c r="M138" s="96">
        <f>VLOOKUP($A138,'ByR-2'!$A$1:$H$1035,3,0)</f>
        <v>-8.0986310067825677E-5</v>
      </c>
    </row>
    <row r="139" spans="1:13">
      <c r="A139" s="51">
        <v>41031</v>
      </c>
      <c r="B139" s="96">
        <f>VLOOKUP(A139,'Afin - 47'!$A$1:$H$695,3,0)</f>
        <v>7.8499409103943915E-3</v>
      </c>
      <c r="C139" s="96">
        <f>VLOOKUP(A139,'Asesores vres-14'!$A$1:$H$1009,3,0)</f>
        <v>1.5913116086254578E-2</v>
      </c>
      <c r="D139" s="96">
        <f>VLOOKUP(A139,'Asesores Vres-57'!$A$1:$H$987,3,0)</f>
        <v>1.6874222532687767E-2</v>
      </c>
      <c r="E139" s="96">
        <f>VLOOKUP(A139,'Asesores Vres-58'!$A$1:$H$986,3,0)</f>
        <v>1.3047902076425538E-2</v>
      </c>
      <c r="F139" s="96">
        <f>VLOOKUP($A139,'Helm-81'!$A$1:$H$697,3,0)</f>
        <v>1.5065987581761328E-2</v>
      </c>
      <c r="G139" s="96">
        <f>VLOOKUP($A139,'Alianza-4'!$A$1:$H$1012,3,0)</f>
        <v>1.3956746735072231E-2</v>
      </c>
      <c r="H139" s="96">
        <f>VLOOKUP($A139,'Serfinco-27'!$A$1:$H$983,3,0)</f>
        <v>1.6225015596076611E-2</v>
      </c>
      <c r="I139" s="96">
        <f>VLOOKUP($A139,'Correval-19677'!$A$1:$H$1070,3,0)</f>
        <v>1.8203179836350211E-2</v>
      </c>
      <c r="J139" s="96">
        <f>VLOOKUP($A139,'Ultabursatil-392'!$A$1:$H$1545,3,0)</f>
        <v>1.3600975664199147E-2</v>
      </c>
      <c r="K139" s="96">
        <f>VLOOKUP($A139,'Corredores-5'!$A$1:$H$1257,3,0)</f>
        <v>1.2365479613737134E-2</v>
      </c>
      <c r="L139" s="97">
        <f>VLOOKUP(A139,'Bancolombia-592'!$A$1:$H$677,3,0)</f>
        <v>1.1142116067546694E-2</v>
      </c>
      <c r="M139" s="96">
        <f>VLOOKUP($A139,'ByR-2'!$A$1:$H$1035,3,0)</f>
        <v>1.8083223135122593E-2</v>
      </c>
    </row>
    <row r="140" spans="1:13">
      <c r="A140" s="51">
        <v>41032</v>
      </c>
      <c r="B140" s="96">
        <f>VLOOKUP(A140,'Afin - 47'!$A$1:$H$695,3,0)</f>
        <v>-5.7024417867028191E-3</v>
      </c>
      <c r="C140" s="96">
        <f>VLOOKUP(A140,'Asesores vres-14'!$A$1:$H$1009,3,0)</f>
        <v>-2.3031477412561365E-3</v>
      </c>
      <c r="D140" s="96">
        <f>VLOOKUP(A140,'Asesores Vres-57'!$A$1:$H$987,3,0)</f>
        <v>-2.1268590309412591E-3</v>
      </c>
      <c r="E140" s="96">
        <f>VLOOKUP(A140,'Asesores Vres-58'!$A$1:$H$986,3,0)</f>
        <v>-5.3902801917512545E-4</v>
      </c>
      <c r="F140" s="96">
        <f>VLOOKUP($A140,'Helm-81'!$A$1:$H$697,3,0)</f>
        <v>-1.7760822716594093E-5</v>
      </c>
      <c r="G140" s="96">
        <f>VLOOKUP($A140,'Alianza-4'!$A$1:$H$1012,3,0)</f>
        <v>-9.3509166288587606E-4</v>
      </c>
      <c r="H140" s="96">
        <f>VLOOKUP($A140,'Serfinco-27'!$A$1:$H$983,3,0)</f>
        <v>-1.682644393477137E-3</v>
      </c>
      <c r="I140" s="96">
        <f>VLOOKUP($A140,'Correval-19677'!$A$1:$H$1070,3,0)</f>
        <v>-8.1849281778728113E-4</v>
      </c>
      <c r="J140" s="96">
        <f>VLOOKUP($A140,'Ultabursatil-392'!$A$1:$H$1545,3,0)</f>
        <v>-1.4186282592045343E-3</v>
      </c>
      <c r="K140" s="96">
        <f>VLOOKUP($A140,'Corredores-5'!$A$1:$H$1257,3,0)</f>
        <v>-1.429153803335593E-3</v>
      </c>
      <c r="L140" s="97">
        <f>VLOOKUP(A140,'Bancolombia-592'!$A$1:$H$677,3,0)</f>
        <v>3.1873172974386884E-4</v>
      </c>
      <c r="M140" s="96">
        <f>VLOOKUP($A140,'ByR-2'!$A$1:$H$1035,3,0)</f>
        <v>-1.3953623800133201E-3</v>
      </c>
    </row>
    <row r="141" spans="1:13">
      <c r="A141" s="51">
        <v>41033</v>
      </c>
      <c r="B141" s="96">
        <f>VLOOKUP(A141,'Afin - 47'!$A$1:$H$695,3,0)</f>
        <v>-8.4134347802383297E-3</v>
      </c>
      <c r="C141" s="96">
        <f>VLOOKUP(A141,'Asesores vres-14'!$A$1:$H$1009,3,0)</f>
        <v>-1.3895954593780242E-2</v>
      </c>
      <c r="D141" s="96">
        <f>VLOOKUP(A141,'Asesores Vres-57'!$A$1:$H$987,3,0)</f>
        <v>-1.606129528045493E-2</v>
      </c>
      <c r="E141" s="96">
        <f>VLOOKUP(A141,'Asesores Vres-58'!$A$1:$H$986,3,0)</f>
        <v>-7.0286065281056683E-3</v>
      </c>
      <c r="F141" s="96">
        <f>VLOOKUP($A141,'Helm-81'!$A$1:$H$697,3,0)</f>
        <v>-2.5936890256948709E-2</v>
      </c>
      <c r="G141" s="96">
        <f>VLOOKUP($A141,'Alianza-4'!$A$1:$H$1012,3,0)</f>
        <v>-6.514095452792891E-3</v>
      </c>
      <c r="H141" s="96">
        <f>VLOOKUP($A141,'Serfinco-27'!$A$1:$H$983,3,0)</f>
        <v>-6.8256669712992652E-3</v>
      </c>
      <c r="I141" s="96">
        <f>VLOOKUP($A141,'Correval-19677'!$A$1:$H$1070,3,0)</f>
        <v>-1.0633670229574352E-2</v>
      </c>
      <c r="J141" s="96">
        <f>VLOOKUP($A141,'Ultabursatil-392'!$A$1:$H$1545,3,0)</f>
        <v>-5.8402128327328384E-3</v>
      </c>
      <c r="K141" s="96">
        <f>VLOOKUP($A141,'Corredores-5'!$A$1:$H$1257,3,0)</f>
        <v>-3.6918760373361595E-3</v>
      </c>
      <c r="L141" s="97">
        <f>VLOOKUP(A141,'Bancolombia-592'!$A$1:$H$677,3,0)</f>
        <v>-2.5090743787956732E-3</v>
      </c>
      <c r="M141" s="96">
        <f>VLOOKUP($A141,'ByR-2'!$A$1:$H$1035,3,0)</f>
        <v>-1.0044723954136249E-2</v>
      </c>
    </row>
    <row r="142" spans="1:13">
      <c r="A142" s="51">
        <v>41034</v>
      </c>
      <c r="B142" s="96">
        <f>VLOOKUP(A142,'Afin - 47'!$A$1:$H$695,3,0)</f>
        <v>-9.4726860448525108E-5</v>
      </c>
      <c r="C142" s="96">
        <f>VLOOKUP(A142,'Asesores vres-14'!$A$1:$H$1009,3,0)</f>
        <v>-4.8861690721417662E-5</v>
      </c>
      <c r="D142" s="96">
        <f>VLOOKUP(A142,'Asesores Vres-57'!$A$1:$H$987,3,0)</f>
        <v>-5.3422926429300114E-5</v>
      </c>
      <c r="E142" s="96">
        <f>VLOOKUP(A142,'Asesores Vres-58'!$A$1:$H$986,3,0)</f>
        <v>-5.264590540163002E-5</v>
      </c>
      <c r="F142" s="96">
        <f>VLOOKUP($A142,'Helm-81'!$A$1:$H$697,3,0)</f>
        <v>-3.9453299510083032E-5</v>
      </c>
      <c r="G142" s="96">
        <f>VLOOKUP($A142,'Alianza-4'!$A$1:$H$1012,3,0)</f>
        <v>-6.9990585277305013E-5</v>
      </c>
      <c r="H142" s="96">
        <f>VLOOKUP($A142,'Serfinco-27'!$A$1:$H$983,3,0)</f>
        <v>-1.0414932710173193E-4</v>
      </c>
      <c r="I142" s="96">
        <f>VLOOKUP($A142,'Correval-19677'!$A$1:$H$1070,3,0)</f>
        <v>-1.1694103507050729E-4</v>
      </c>
      <c r="J142" s="96">
        <f>VLOOKUP($A142,'Ultabursatil-392'!$A$1:$H$1545,3,0)</f>
        <v>-7.8449438950830647E-5</v>
      </c>
      <c r="K142" s="96">
        <f>VLOOKUP($A142,'Corredores-5'!$A$1:$H$1257,3,0)</f>
        <v>-1.2504374405185293E-4</v>
      </c>
      <c r="L142" s="97">
        <f>VLOOKUP(A142,'Bancolombia-592'!$A$1:$H$677,3,0)</f>
        <v>-6.7590936201786987E-5</v>
      </c>
      <c r="M142" s="96">
        <f>VLOOKUP($A142,'ByR-2'!$A$1:$H$1035,3,0)</f>
        <v>-8.0986323111042032E-5</v>
      </c>
    </row>
    <row r="143" spans="1:13">
      <c r="A143" s="51">
        <v>41035</v>
      </c>
      <c r="B143" s="96">
        <f>VLOOKUP(A143,'Afin - 47'!$A$1:$H$695,3,0)</f>
        <v>-9.4723110109590317E-5</v>
      </c>
      <c r="C143" s="96">
        <f>VLOOKUP(A143,'Asesores vres-14'!$A$1:$H$1009,3,0)</f>
        <v>-4.8861754891922611E-5</v>
      </c>
      <c r="D143" s="96">
        <f>VLOOKUP(A143,'Asesores Vres-57'!$A$1:$H$987,3,0)</f>
        <v>-5.3422946353430886E-5</v>
      </c>
      <c r="E143" s="96">
        <f>VLOOKUP(A143,'Asesores Vres-58'!$A$1:$H$986,3,0)</f>
        <v>-5.2646117106552419E-5</v>
      </c>
      <c r="F143" s="96">
        <f>VLOOKUP($A143,'Helm-81'!$A$1:$H$697,3,0)</f>
        <v>-3.9441348122443121E-5</v>
      </c>
      <c r="G143" s="96">
        <f>VLOOKUP($A143,'Alianza-4'!$A$1:$H$1012,3,0)</f>
        <v>-6.9989792288186159E-5</v>
      </c>
      <c r="H143" s="96">
        <f>VLOOKUP($A143,'Serfinco-27'!$A$1:$H$983,3,0)</f>
        <v>-1.0414848947777508E-4</v>
      </c>
      <c r="I143" s="96">
        <f>VLOOKUP($A143,'Correval-19677'!$A$1:$H$1070,3,0)</f>
        <v>-1.1694305919617084E-4</v>
      </c>
      <c r="J143" s="96">
        <f>VLOOKUP($A143,'Ultabursatil-392'!$A$1:$H$1545,3,0)</f>
        <v>-7.84456860228865E-5</v>
      </c>
      <c r="K143" s="96">
        <f>VLOOKUP($A143,'Corredores-5'!$A$1:$H$1257,3,0)</f>
        <v>-1.3314689937523268E-4</v>
      </c>
      <c r="L143" s="97">
        <f>VLOOKUP(A143,'Bancolombia-592'!$A$1:$H$677,3,0)</f>
        <v>-6.7589940269261505E-5</v>
      </c>
      <c r="M143" s="96">
        <f>VLOOKUP($A143,'ByR-2'!$A$1:$H$1035,3,0)</f>
        <v>-8.0986326846644246E-5</v>
      </c>
    </row>
    <row r="144" spans="1:13">
      <c r="A144" s="51">
        <v>41036</v>
      </c>
      <c r="B144" s="96">
        <f>VLOOKUP(A144,'Afin - 47'!$A$1:$H$695,3,0)</f>
        <v>4.6028174786048705E-3</v>
      </c>
      <c r="C144" s="96">
        <f>VLOOKUP(A144,'Asesores vres-14'!$A$1:$H$1009,3,0)</f>
        <v>2.0023482058118924E-3</v>
      </c>
      <c r="D144" s="96">
        <f>VLOOKUP(A144,'Asesores Vres-57'!$A$1:$H$987,3,0)</f>
        <v>2.4154556579594876E-3</v>
      </c>
      <c r="E144" s="96">
        <f>VLOOKUP(A144,'Asesores Vres-58'!$A$1:$H$986,3,0)</f>
        <v>1.6950623841334232E-3</v>
      </c>
      <c r="F144" s="96">
        <f>VLOOKUP($A144,'Helm-81'!$A$1:$H$697,3,0)</f>
        <v>6.2249421454733363E-3</v>
      </c>
      <c r="G144" s="96">
        <f>VLOOKUP($A144,'Alianza-4'!$A$1:$H$1012,3,0)</f>
        <v>1.7474508508761109E-3</v>
      </c>
      <c r="H144" s="96">
        <f>VLOOKUP($A144,'Serfinco-27'!$A$1:$H$983,3,0)</f>
        <v>8.9433523510542049E-4</v>
      </c>
      <c r="I144" s="96">
        <f>VLOOKUP($A144,'Correval-19677'!$A$1:$H$1070,3,0)</f>
        <v>2.3573486039044269E-3</v>
      </c>
      <c r="J144" s="96">
        <f>VLOOKUP($A144,'Ultabursatil-392'!$A$1:$H$1545,3,0)</f>
        <v>5.4827927117679135E-4</v>
      </c>
      <c r="K144" s="96">
        <f>VLOOKUP($A144,'Corredores-5'!$A$1:$H$1257,3,0)</f>
        <v>1.5935736241756656E-3</v>
      </c>
      <c r="L144" s="97">
        <f>VLOOKUP(A144,'Bancolombia-592'!$A$1:$H$677,3,0)</f>
        <v>2.4766484354537778E-3</v>
      </c>
      <c r="M144" s="96">
        <f>VLOOKUP($A144,'ByR-2'!$A$1:$H$1035,3,0)</f>
        <v>1.2646681800719435E-3</v>
      </c>
    </row>
    <row r="145" spans="1:13">
      <c r="A145" s="51">
        <v>41037</v>
      </c>
      <c r="B145" s="96">
        <f>VLOOKUP(A145,'Afin - 47'!$A$1:$H$695,3,0)</f>
        <v>-5.7130561985236266E-3</v>
      </c>
      <c r="C145" s="96">
        <f>VLOOKUP(A145,'Asesores vres-14'!$A$1:$H$1009,3,0)</f>
        <v>-3.3720717664763866E-3</v>
      </c>
      <c r="D145" s="96">
        <f>VLOOKUP(A145,'Asesores Vres-57'!$A$1:$H$987,3,0)</f>
        <v>-3.1758610340006494E-3</v>
      </c>
      <c r="E145" s="96">
        <f>VLOOKUP(A145,'Asesores Vres-58'!$A$1:$H$986,3,0)</f>
        <v>-3.1429228731142049E-3</v>
      </c>
      <c r="F145" s="96">
        <f>VLOOKUP($A145,'Helm-81'!$A$1:$H$697,3,0)</f>
        <v>1.2731379785129605E-3</v>
      </c>
      <c r="G145" s="96">
        <f>VLOOKUP($A145,'Alianza-4'!$A$1:$H$1012,3,0)</f>
        <v>-3.0663179786534996E-3</v>
      </c>
      <c r="H145" s="96">
        <f>VLOOKUP($A145,'Serfinco-27'!$A$1:$H$983,3,0)</f>
        <v>-1.4079211373081804E-3</v>
      </c>
      <c r="I145" s="96">
        <f>VLOOKUP($A145,'Correval-19677'!$A$1:$H$1070,3,0)</f>
        <v>-3.9796117692744827E-3</v>
      </c>
      <c r="J145" s="96">
        <f>VLOOKUP($A145,'Ultabursatil-392'!$A$1:$H$1545,3,0)</f>
        <v>-4.4975814200537163E-3</v>
      </c>
      <c r="K145" s="96">
        <f>VLOOKUP($A145,'Corredores-5'!$A$1:$H$1257,3,0)</f>
        <v>-5.2930925761062383E-3</v>
      </c>
      <c r="L145" s="97">
        <f>VLOOKUP(A145,'Bancolombia-592'!$A$1:$H$677,3,0)</f>
        <v>2.2648119637585579E-4</v>
      </c>
      <c r="M145" s="96">
        <f>VLOOKUP($A145,'ByR-2'!$A$1:$H$1035,3,0)</f>
        <v>1.8586879676374894E-3</v>
      </c>
    </row>
    <row r="146" spans="1:13">
      <c r="A146" s="51">
        <v>41038</v>
      </c>
      <c r="B146" s="96">
        <f>VLOOKUP(A146,'Afin - 47'!$A$1:$H$695,3,0)</f>
        <v>-2.068398109114539E-3</v>
      </c>
      <c r="C146" s="96">
        <f>VLOOKUP(A146,'Asesores vres-14'!$A$1:$H$1009,3,0)</f>
        <v>-1.1762882739401424E-3</v>
      </c>
      <c r="D146" s="96">
        <f>VLOOKUP(A146,'Asesores Vres-57'!$A$1:$H$987,3,0)</f>
        <v>-1.5165253933464712E-3</v>
      </c>
      <c r="E146" s="96">
        <f>VLOOKUP(A146,'Asesores Vres-58'!$A$1:$H$986,3,0)</f>
        <v>-1.7265958775759811E-3</v>
      </c>
      <c r="F146" s="96">
        <f>VLOOKUP($A146,'Helm-81'!$A$1:$H$697,3,0)</f>
        <v>-2.9892166234097217E-3</v>
      </c>
      <c r="G146" s="96">
        <f>VLOOKUP($A146,'Alianza-4'!$A$1:$H$1012,3,0)</f>
        <v>2.8469593660570772E-4</v>
      </c>
      <c r="H146" s="96">
        <f>VLOOKUP($A146,'Serfinco-27'!$A$1:$H$983,3,0)</f>
        <v>-9.7118434084248243E-4</v>
      </c>
      <c r="I146" s="96">
        <f>VLOOKUP($A146,'Correval-19677'!$A$1:$H$1070,3,0)</f>
        <v>-9.1282523908747467E-4</v>
      </c>
      <c r="J146" s="96">
        <f>VLOOKUP($A146,'Ultabursatil-392'!$A$1:$H$1545,3,0)</f>
        <v>2.2741283791105336E-4</v>
      </c>
      <c r="K146" s="96">
        <f>VLOOKUP($A146,'Corredores-5'!$A$1:$H$1257,3,0)</f>
        <v>-1.1728401933839214E-3</v>
      </c>
      <c r="L146" s="97">
        <f>VLOOKUP(A146,'Bancolombia-592'!$A$1:$H$677,3,0)</f>
        <v>-3.9260311171488314E-3</v>
      </c>
      <c r="M146" s="96">
        <f>VLOOKUP($A146,'ByR-2'!$A$1:$H$1035,3,0)</f>
        <v>-1.3078705962817801E-3</v>
      </c>
    </row>
    <row r="147" spans="1:13">
      <c r="A147" s="51">
        <v>41039</v>
      </c>
      <c r="B147" s="96">
        <f>VLOOKUP(A147,'Afin - 47'!$A$1:$H$695,3,0)</f>
        <v>4.1971515930097633E-3</v>
      </c>
      <c r="C147" s="96">
        <f>VLOOKUP(A147,'Asesores vres-14'!$A$1:$H$1009,3,0)</f>
        <v>-7.7227721072527337E-3</v>
      </c>
      <c r="D147" s="96">
        <f>VLOOKUP(A147,'Asesores Vres-57'!$A$1:$H$987,3,0)</f>
        <v>-7.6672653870402839E-3</v>
      </c>
      <c r="E147" s="96">
        <f>VLOOKUP(A147,'Asesores Vres-58'!$A$1:$H$986,3,0)</f>
        <v>-7.7641273032731063E-3</v>
      </c>
      <c r="F147" s="96">
        <f>VLOOKUP($A147,'Helm-81'!$A$1:$H$697,3,0)</f>
        <v>-1.7038558526416767E-3</v>
      </c>
      <c r="G147" s="96">
        <f>VLOOKUP($A147,'Alianza-4'!$A$1:$H$1012,3,0)</f>
        <v>-6.978551073174008E-3</v>
      </c>
      <c r="H147" s="96">
        <f>VLOOKUP($A147,'Serfinco-27'!$A$1:$H$983,3,0)</f>
        <v>-6.7959644271566077E-3</v>
      </c>
      <c r="I147" s="96">
        <f>VLOOKUP($A147,'Correval-19677'!$A$1:$H$1070,3,0)</f>
        <v>-7.5390511470942029E-3</v>
      </c>
      <c r="J147" s="96">
        <f>VLOOKUP($A147,'Ultabursatil-392'!$A$1:$H$1545,3,0)</f>
        <v>-4.7002236288225911E-3</v>
      </c>
      <c r="K147" s="96">
        <f>VLOOKUP($A147,'Corredores-5'!$A$1:$H$1257,3,0)</f>
        <v>-7.0532118366633013E-3</v>
      </c>
      <c r="L147" s="97">
        <f>VLOOKUP(A147,'Bancolombia-592'!$A$1:$H$677,3,0)</f>
        <v>-4.1989732198471508E-3</v>
      </c>
      <c r="M147" s="96">
        <f>VLOOKUP($A147,'ByR-2'!$A$1:$H$1035,3,0)</f>
        <v>-6.9735020836705266E-3</v>
      </c>
    </row>
    <row r="148" spans="1:13">
      <c r="A148" s="51">
        <v>41040</v>
      </c>
      <c r="B148" s="96">
        <f>VLOOKUP(A148,'Afin - 47'!$A$1:$H$695,3,0)</f>
        <v>4.0002966323360329E-3</v>
      </c>
      <c r="C148" s="96">
        <f>VLOOKUP(A148,'Asesores vres-14'!$A$1:$H$1009,3,0)</f>
        <v>-2.3254337333013125E-3</v>
      </c>
      <c r="D148" s="96">
        <f>VLOOKUP(A148,'Asesores Vres-57'!$A$1:$H$987,3,0)</f>
        <v>-2.5431587763873375E-3</v>
      </c>
      <c r="E148" s="96">
        <f>VLOOKUP(A148,'Asesores Vres-58'!$A$1:$H$986,3,0)</f>
        <v>-2.2197353481213859E-3</v>
      </c>
      <c r="F148" s="96">
        <f>VLOOKUP($A148,'Helm-81'!$A$1:$H$697,3,0)</f>
        <v>-6.5766139491426744E-3</v>
      </c>
      <c r="G148" s="96">
        <f>VLOOKUP($A148,'Alianza-4'!$A$1:$H$1012,3,0)</f>
        <v>-1.136797022306434E-3</v>
      </c>
      <c r="H148" s="96">
        <f>VLOOKUP($A148,'Serfinco-27'!$A$1:$H$983,3,0)</f>
        <v>-3.4810014647090968E-3</v>
      </c>
      <c r="I148" s="96">
        <f>VLOOKUP($A148,'Correval-19677'!$A$1:$H$1070,3,0)</f>
        <v>-1.9817408037038553E-3</v>
      </c>
      <c r="J148" s="96">
        <f>VLOOKUP($A148,'Ultabursatil-392'!$A$1:$H$1545,3,0)</f>
        <v>2.1044369475423482E-4</v>
      </c>
      <c r="K148" s="96">
        <f>VLOOKUP($A148,'Corredores-5'!$A$1:$H$1257,3,0)</f>
        <v>-2.4111912114553324E-3</v>
      </c>
      <c r="L148" s="97">
        <f>VLOOKUP(A148,'Bancolombia-592'!$A$1:$H$677,3,0)</f>
        <v>-1.6179409902749326E-3</v>
      </c>
      <c r="M148" s="96">
        <f>VLOOKUP($A148,'ByR-2'!$A$1:$H$1035,3,0)</f>
        <v>-3.1023258970945492E-3</v>
      </c>
    </row>
    <row r="149" spans="1:13">
      <c r="A149" s="51">
        <v>41041</v>
      </c>
      <c r="B149" s="96">
        <f>VLOOKUP(A149,'Afin - 47'!$A$1:$H$695,3,0)</f>
        <v>-9.0976847958559534E-5</v>
      </c>
      <c r="C149" s="96">
        <f>VLOOKUP(A149,'Asesores vres-14'!$A$1:$H$1009,3,0)</f>
        <v>-4.8875100451515685E-5</v>
      </c>
      <c r="D149" s="96">
        <f>VLOOKUP(A149,'Asesores Vres-57'!$A$1:$H$987,3,0)</f>
        <v>-5.3953362384023685E-5</v>
      </c>
      <c r="E149" s="96">
        <f>VLOOKUP(A149,'Asesores Vres-58'!$A$1:$H$986,3,0)</f>
        <v>-5.2722823426406563E-5</v>
      </c>
      <c r="F149" s="96">
        <f>VLOOKUP($A149,'Helm-81'!$A$1:$H$697,3,0)</f>
        <v>-6.7334523004792309E-5</v>
      </c>
      <c r="G149" s="96">
        <f>VLOOKUP($A149,'Alianza-4'!$A$1:$H$1012,3,0)</f>
        <v>-6.6534235557445142E-5</v>
      </c>
      <c r="H149" s="96">
        <f>VLOOKUP($A149,'Serfinco-27'!$A$1:$H$983,3,0)</f>
        <v>-1.0322661908417552E-4</v>
      </c>
      <c r="I149" s="96">
        <f>VLOOKUP($A149,'Correval-19677'!$A$1:$H$1070,3,0)</f>
        <v>-1.1758681680106313E-4</v>
      </c>
      <c r="J149" s="96">
        <f>VLOOKUP($A149,'Ultabursatil-392'!$A$1:$H$1545,3,0)</f>
        <v>-9.7116223744378842E-5</v>
      </c>
      <c r="K149" s="96">
        <f>VLOOKUP($A149,'Corredores-5'!$A$1:$H$1257,3,0)</f>
        <v>-1.430702037729888E-4</v>
      </c>
      <c r="L149" s="97">
        <f>VLOOKUP(A149,'Bancolombia-592'!$A$1:$H$677,3,0)</f>
        <v>-7.0853428556736398E-5</v>
      </c>
      <c r="M149" s="96">
        <f>VLOOKUP($A149,'ByR-2'!$A$1:$H$1035,3,0)</f>
        <v>-8.146564491562792E-5</v>
      </c>
    </row>
    <row r="150" spans="1:13">
      <c r="A150" s="51">
        <v>41042</v>
      </c>
      <c r="B150" s="96">
        <f>VLOOKUP(A150,'Afin - 47'!$A$1:$H$695,3,0)</f>
        <v>-9.0972290771305832E-5</v>
      </c>
      <c r="C150" s="96">
        <f>VLOOKUP(A150,'Asesores vres-14'!$A$1:$H$1009,3,0)</f>
        <v>-4.8875136159523552E-5</v>
      </c>
      <c r="D150" s="96">
        <f>VLOOKUP(A150,'Asesores Vres-57'!$A$1:$H$987,3,0)</f>
        <v>-5.3953403226637189E-5</v>
      </c>
      <c r="E150" s="96">
        <f>VLOOKUP(A150,'Asesores Vres-58'!$A$1:$H$986,3,0)</f>
        <v>-5.2723105035562899E-5</v>
      </c>
      <c r="F150" s="96">
        <f>VLOOKUP($A150,'Helm-81'!$A$1:$H$697,3,0)</f>
        <v>-6.7326386476212143E-5</v>
      </c>
      <c r="G150" s="96">
        <f>VLOOKUP($A150,'Alianza-4'!$A$1:$H$1012,3,0)</f>
        <v>-6.653301641653318E-5</v>
      </c>
      <c r="H150" s="96">
        <f>VLOOKUP($A150,'Serfinco-27'!$A$1:$H$983,3,0)</f>
        <v>-1.0322565092817589E-4</v>
      </c>
      <c r="I150" s="96">
        <f>VLOOKUP($A150,'Correval-19677'!$A$1:$H$1070,3,0)</f>
        <v>-1.1758923250937792E-4</v>
      </c>
      <c r="J150" s="96">
        <f>VLOOKUP($A150,'Ultabursatil-392'!$A$1:$H$1545,3,0)</f>
        <v>-9.7116106930723333E-5</v>
      </c>
      <c r="K150" s="96">
        <f>VLOOKUP($A150,'Corredores-5'!$A$1:$H$1257,3,0)</f>
        <v>-1.4209119171657844E-4</v>
      </c>
      <c r="L150" s="97">
        <f>VLOOKUP(A150,'Bancolombia-592'!$A$1:$H$677,3,0)</f>
        <v>-7.0852671677089482E-5</v>
      </c>
      <c r="M150" s="96">
        <f>VLOOKUP($A150,'ByR-2'!$A$1:$H$1035,3,0)</f>
        <v>-8.1465670862029428E-5</v>
      </c>
    </row>
    <row r="151" spans="1:13">
      <c r="A151" s="51">
        <v>41043</v>
      </c>
      <c r="B151" s="96">
        <f>VLOOKUP(A151,'Afin - 47'!$A$1:$H$695,3,0)</f>
        <v>-1.8500176168680476E-2</v>
      </c>
      <c r="C151" s="96">
        <f>VLOOKUP(A151,'Asesores vres-14'!$A$1:$H$1009,3,0)</f>
        <v>-2.1926577772307203E-2</v>
      </c>
      <c r="D151" s="96">
        <f>VLOOKUP(A151,'Asesores Vres-57'!$A$1:$H$987,3,0)</f>
        <v>-2.1513314091279837E-2</v>
      </c>
      <c r="E151" s="96">
        <f>VLOOKUP(A151,'Asesores Vres-58'!$A$1:$H$986,3,0)</f>
        <v>-1.9752600630777873E-2</v>
      </c>
      <c r="F151" s="96">
        <f>VLOOKUP($A151,'Helm-81'!$A$1:$H$697,3,0)</f>
        <v>-1.3129792622440828E-2</v>
      </c>
      <c r="G151" s="96">
        <f>VLOOKUP($A151,'Alianza-4'!$A$1:$H$1012,3,0)</f>
        <v>-1.7015793507017551E-2</v>
      </c>
      <c r="H151" s="96">
        <f>VLOOKUP($A151,'Serfinco-27'!$A$1:$H$983,3,0)</f>
        <v>-1.8473701590918407E-2</v>
      </c>
      <c r="I151" s="96">
        <f>VLOOKUP($A151,'Correval-19677'!$A$1:$H$1070,3,0)</f>
        <v>-1.9778272765701984E-2</v>
      </c>
      <c r="J151" s="96">
        <f>VLOOKUP($A151,'Ultabursatil-392'!$A$1:$H$1545,3,0)</f>
        <v>-1.4598510597497507E-2</v>
      </c>
      <c r="K151" s="96">
        <f>VLOOKUP($A151,'Corredores-5'!$A$1:$H$1257,3,0)</f>
        <v>-1.9605550463311791E-2</v>
      </c>
      <c r="L151" s="97">
        <f>VLOOKUP(A151,'Bancolombia-592'!$A$1:$H$677,3,0)</f>
        <v>-1.8022279546264286E-2</v>
      </c>
      <c r="M151" s="96">
        <f>VLOOKUP($A151,'ByR-2'!$A$1:$H$1035,3,0)</f>
        <v>-2.174649245746605E-2</v>
      </c>
    </row>
    <row r="152" spans="1:13">
      <c r="A152" s="51">
        <v>41044</v>
      </c>
      <c r="B152" s="96">
        <f>VLOOKUP(A152,'Afin - 47'!$A$1:$H$695,3,0)</f>
        <v>1.6388151860202067E-4</v>
      </c>
      <c r="C152" s="96">
        <f>VLOOKUP(A152,'Asesores vres-14'!$A$1:$H$1009,3,0)</f>
        <v>-7.3055387529845474E-3</v>
      </c>
      <c r="D152" s="96">
        <f>VLOOKUP(A152,'Asesores Vres-57'!$A$1:$H$987,3,0)</f>
        <v>-6.9568120705663997E-3</v>
      </c>
      <c r="E152" s="96">
        <f>VLOOKUP(A152,'Asesores Vres-58'!$A$1:$H$986,3,0)</f>
        <v>-3.7560569011835998E-3</v>
      </c>
      <c r="F152" s="96">
        <f>VLOOKUP($A152,'Helm-81'!$A$1:$H$697,3,0)</f>
        <v>-2.2346553955392904E-4</v>
      </c>
      <c r="G152" s="96">
        <f>VLOOKUP($A152,'Alianza-4'!$A$1:$H$1012,3,0)</f>
        <v>3.1630063807168486E-3</v>
      </c>
      <c r="H152" s="96">
        <f>VLOOKUP($A152,'Serfinco-27'!$A$1:$H$983,3,0)</f>
        <v>-3.4181595086479805E-3</v>
      </c>
      <c r="I152" s="96">
        <f>VLOOKUP($A152,'Correval-19677'!$A$1:$H$1070,3,0)</f>
        <v>-2.29604869685624E-3</v>
      </c>
      <c r="J152" s="96">
        <f>VLOOKUP($A152,'Ultabursatil-392'!$A$1:$H$1545,3,0)</f>
        <v>-2.876140276442265E-3</v>
      </c>
      <c r="K152" s="96">
        <f>VLOOKUP($A152,'Corredores-5'!$A$1:$H$1257,3,0)</f>
        <v>-2.6423554266837407E-3</v>
      </c>
      <c r="L152" s="97">
        <f>VLOOKUP(A152,'Bancolombia-592'!$A$1:$H$677,3,0)</f>
        <v>-2.9048074319430787E-3</v>
      </c>
      <c r="M152" s="96">
        <f>VLOOKUP($A152,'ByR-2'!$A$1:$H$1035,3,0)</f>
        <v>-4.4413034871119122E-3</v>
      </c>
    </row>
    <row r="153" spans="1:13">
      <c r="A153" s="51">
        <v>41045</v>
      </c>
      <c r="B153" s="96">
        <f>VLOOKUP(A153,'Afin - 47'!$A$1:$H$695,3,0)</f>
        <v>-2.125264542166059E-3</v>
      </c>
      <c r="C153" s="96">
        <f>VLOOKUP(A153,'Asesores vres-14'!$A$1:$H$1009,3,0)</f>
        <v>-3.10783999016334E-3</v>
      </c>
      <c r="D153" s="96">
        <f>VLOOKUP(A153,'Asesores Vres-57'!$A$1:$H$987,3,0)</f>
        <v>-3.633580675224902E-3</v>
      </c>
      <c r="E153" s="96">
        <f>VLOOKUP(A153,'Asesores Vres-58'!$A$1:$H$986,3,0)</f>
        <v>2.0417845101609422E-3</v>
      </c>
      <c r="F153" s="96">
        <f>VLOOKUP($A153,'Helm-81'!$A$1:$H$697,3,0)</f>
        <v>-4.0653754911496665E-3</v>
      </c>
      <c r="G153" s="96">
        <f>VLOOKUP($A153,'Alianza-4'!$A$1:$H$1012,3,0)</f>
        <v>1.6455623070464212E-3</v>
      </c>
      <c r="H153" s="96">
        <f>VLOOKUP($A153,'Serfinco-27'!$A$1:$H$983,3,0)</f>
        <v>1.2133633967089095E-3</v>
      </c>
      <c r="I153" s="96">
        <f>VLOOKUP($A153,'Correval-19677'!$A$1:$H$1070,3,0)</f>
        <v>3.1441991820165549E-3</v>
      </c>
      <c r="J153" s="96">
        <f>VLOOKUP($A153,'Ultabursatil-392'!$A$1:$H$1545,3,0)</f>
        <v>1.7008525745565474E-3</v>
      </c>
      <c r="K153" s="96">
        <f>VLOOKUP($A153,'Corredores-5'!$A$1:$H$1257,3,0)</f>
        <v>2.2313288449055915E-3</v>
      </c>
      <c r="L153" s="97">
        <f>VLOOKUP(A153,'Bancolombia-592'!$A$1:$H$677,3,0)</f>
        <v>-1.5277732649535418E-3</v>
      </c>
      <c r="M153" s="96">
        <f>VLOOKUP($A153,'ByR-2'!$A$1:$H$1035,3,0)</f>
        <v>-1.4974880409135225E-5</v>
      </c>
    </row>
    <row r="154" spans="1:13">
      <c r="A154" s="51">
        <v>41046</v>
      </c>
      <c r="B154" s="96">
        <f>VLOOKUP(A154,'Afin - 47'!$A$1:$H$695,3,0)</f>
        <v>-1.200369300122168E-2</v>
      </c>
      <c r="C154" s="96">
        <f>VLOOKUP(A154,'Asesores vres-14'!$A$1:$H$1009,3,0)</f>
        <v>-1.6243112815289382E-2</v>
      </c>
      <c r="D154" s="96">
        <f>VLOOKUP(A154,'Asesores Vres-57'!$A$1:$H$987,3,0)</f>
        <v>-1.7257334488832109E-2</v>
      </c>
      <c r="E154" s="96">
        <f>VLOOKUP(A154,'Asesores Vres-58'!$A$1:$H$986,3,0)</f>
        <v>-1.44371015656382E-2</v>
      </c>
      <c r="F154" s="96">
        <f>VLOOKUP($A154,'Helm-81'!$A$1:$H$697,3,0)</f>
        <v>-2.168057843596698E-2</v>
      </c>
      <c r="G154" s="96">
        <f>VLOOKUP($A154,'Alianza-4'!$A$1:$H$1012,3,0)</f>
        <v>-1.0278287296569247E-2</v>
      </c>
      <c r="H154" s="96">
        <f>VLOOKUP($A154,'Serfinco-27'!$A$1:$H$983,3,0)</f>
        <v>-1.4475500110470791E-2</v>
      </c>
      <c r="I154" s="96">
        <f>VLOOKUP($A154,'Correval-19677'!$A$1:$H$1070,3,0)</f>
        <v>-1.4325377830596944E-2</v>
      </c>
      <c r="J154" s="96">
        <f>VLOOKUP($A154,'Ultabursatil-392'!$A$1:$H$1545,3,0)</f>
        <v>-1.2166983468064812E-2</v>
      </c>
      <c r="K154" s="96">
        <f>VLOOKUP($A154,'Corredores-5'!$A$1:$H$1257,3,0)</f>
        <v>-1.5308068226644633E-2</v>
      </c>
      <c r="L154" s="97">
        <f>VLOOKUP(A154,'Bancolombia-592'!$A$1:$H$677,3,0)</f>
        <v>-1.2563540880884251E-2</v>
      </c>
      <c r="M154" s="96">
        <f>VLOOKUP($A154,'ByR-2'!$A$1:$H$1035,3,0)</f>
        <v>-1.4667451672823385E-2</v>
      </c>
    </row>
    <row r="155" spans="1:13">
      <c r="A155" s="51">
        <v>41047</v>
      </c>
      <c r="B155" s="96">
        <f>VLOOKUP(A155,'Afin - 47'!$A$1:$H$695,3,0)</f>
        <v>4.5598368279967418E-3</v>
      </c>
      <c r="C155" s="96">
        <f>VLOOKUP(A155,'Asesores vres-14'!$A$1:$H$1009,3,0)</f>
        <v>6.7378731166850775E-3</v>
      </c>
      <c r="D155" s="96">
        <f>VLOOKUP(A155,'Asesores Vres-57'!$A$1:$H$987,3,0)</f>
        <v>7.2552474584982492E-3</v>
      </c>
      <c r="E155" s="96">
        <f>VLOOKUP(A155,'Asesores Vres-58'!$A$1:$H$986,3,0)</f>
        <v>3.9826003754990704E-3</v>
      </c>
      <c r="F155" s="96">
        <f>VLOOKUP($A155,'Helm-81'!$A$1:$H$697,3,0)</f>
        <v>5.2340947331650347E-3</v>
      </c>
      <c r="G155" s="96">
        <f>VLOOKUP($A155,'Alianza-4'!$A$1:$H$1012,3,0)</f>
        <v>1.8259307438063829E-3</v>
      </c>
      <c r="H155" s="96">
        <f>VLOOKUP($A155,'Serfinco-27'!$A$1:$H$983,3,0)</f>
        <v>4.3795845720219955E-3</v>
      </c>
      <c r="I155" s="96">
        <f>VLOOKUP($A155,'Correval-19677'!$A$1:$H$1070,3,0)</f>
        <v>4.4995370994773852E-3</v>
      </c>
      <c r="J155" s="96">
        <f>VLOOKUP($A155,'Ultabursatil-392'!$A$1:$H$1545,3,0)</f>
        <v>2.7682996809298061E-3</v>
      </c>
      <c r="K155" s="96">
        <f>VLOOKUP($A155,'Corredores-5'!$A$1:$H$1257,3,0)</f>
        <v>4.6767296665553276E-3</v>
      </c>
      <c r="L155" s="97">
        <f>VLOOKUP(A155,'Bancolombia-592'!$A$1:$H$677,3,0)</f>
        <v>4.4002254224336625E-3</v>
      </c>
      <c r="M155" s="96">
        <f>VLOOKUP($A155,'ByR-2'!$A$1:$H$1035,3,0)</f>
        <v>6.0190034749577435E-3</v>
      </c>
    </row>
    <row r="156" spans="1:13">
      <c r="A156" s="51">
        <v>41048</v>
      </c>
      <c r="B156" s="96">
        <f>VLOOKUP(A156,'Afin - 47'!$A$1:$H$695,3,0)</f>
        <v>-9.4094439236485072E-5</v>
      </c>
      <c r="C156" s="96">
        <f>VLOOKUP(A156,'Asesores vres-14'!$A$1:$H$1009,3,0)</f>
        <v>-5.0421868253609997E-5</v>
      </c>
      <c r="D156" s="96">
        <f>VLOOKUP(A156,'Asesores Vres-57'!$A$1:$H$987,3,0)</f>
        <v>-5.6359442436906238E-5</v>
      </c>
      <c r="E156" s="96">
        <f>VLOOKUP(A156,'Asesores Vres-58'!$A$1:$H$986,3,0)</f>
        <v>-5.7965628281413567E-5</v>
      </c>
      <c r="F156" s="96">
        <f>VLOOKUP($A156,'Helm-81'!$A$1:$H$697,3,0)</f>
        <v>-7.9893136180408369E-5</v>
      </c>
      <c r="G156" s="96">
        <f>VLOOKUP($A156,'Alianza-4'!$A$1:$H$1012,3,0)</f>
        <v>-3.4246336259309484E-5</v>
      </c>
      <c r="H156" s="96">
        <f>VLOOKUP($A156,'Serfinco-27'!$A$1:$H$983,3,0)</f>
        <v>-1.0225695930929772E-4</v>
      </c>
      <c r="I156" s="96">
        <f>VLOOKUP($A156,'Correval-19677'!$A$1:$H$1070,3,0)</f>
        <v>-1.0249020887571538E-4</v>
      </c>
      <c r="J156" s="96">
        <f>VLOOKUP($A156,'Ultabursatil-392'!$A$1:$H$1545,3,0)</f>
        <v>-9.5630226233191188E-5</v>
      </c>
      <c r="K156" s="96">
        <f>VLOOKUP($A156,'Corredores-5'!$A$1:$H$1257,3,0)</f>
        <v>-1.3698411961734431E-4</v>
      </c>
      <c r="L156" s="97">
        <f>VLOOKUP(A156,'Bancolombia-592'!$A$1:$H$677,3,0)</f>
        <v>-7.476300224465981E-5</v>
      </c>
      <c r="M156" s="96">
        <f>VLOOKUP($A156,'ByR-2'!$A$1:$H$1035,3,0)</f>
        <v>-8.1485575775968241E-5</v>
      </c>
    </row>
    <row r="157" spans="1:13">
      <c r="A157" s="51">
        <v>41049</v>
      </c>
      <c r="B157" s="96">
        <f>VLOOKUP(A157,'Afin - 47'!$A$1:$H$695,3,0)</f>
        <v>-9.4091058324934784E-5</v>
      </c>
      <c r="C157" s="96">
        <f>VLOOKUP(A157,'Asesores vres-14'!$A$1:$H$1009,3,0)</f>
        <v>-5.042195570083032E-5</v>
      </c>
      <c r="D157" s="96">
        <f>VLOOKUP(A157,'Asesores Vres-57'!$A$1:$H$987,3,0)</f>
        <v>-5.6359552312839758E-5</v>
      </c>
      <c r="E157" s="96">
        <f>VLOOKUP(A157,'Asesores Vres-58'!$A$1:$H$986,3,0)</f>
        <v>-5.7966209621647067E-5</v>
      </c>
      <c r="F157" s="96">
        <f>VLOOKUP($A157,'Helm-81'!$A$1:$H$697,3,0)</f>
        <v>-7.9887469174415169E-5</v>
      </c>
      <c r="G157" s="96">
        <f>VLOOKUP($A157,'Alianza-4'!$A$1:$H$1012,3,0)</f>
        <v>-3.4244676748653881E-5</v>
      </c>
      <c r="H157" s="96">
        <f>VLOOKUP($A157,'Serfinco-27'!$A$1:$H$983,3,0)</f>
        <v>-1.0225566066167478E-4</v>
      </c>
      <c r="I157" s="96">
        <f>VLOOKUP($A157,'Correval-19677'!$A$1:$H$1070,3,0)</f>
        <v>-1.0248836814006386E-4</v>
      </c>
      <c r="J157" s="96">
        <f>VLOOKUP($A157,'Ultabursatil-392'!$A$1:$H$1545,3,0)</f>
        <v>-9.56294850537387E-5</v>
      </c>
      <c r="K157" s="96">
        <f>VLOOKUP($A157,'Corredores-5'!$A$1:$H$1257,3,0)</f>
        <v>-1.4254755587493907E-4</v>
      </c>
      <c r="L157" s="97">
        <f>VLOOKUP(A157,'Bancolombia-592'!$A$1:$H$677,3,0)</f>
        <v>-7.4762454788877944E-5</v>
      </c>
      <c r="M157" s="96">
        <f>VLOOKUP($A157,'ByR-2'!$A$1:$H$1035,3,0)</f>
        <v>-8.1485695576332355E-5</v>
      </c>
    </row>
    <row r="158" spans="1:13">
      <c r="A158" s="51">
        <v>41050</v>
      </c>
      <c r="B158" s="96">
        <f>VLOOKUP(A158,'Afin - 47'!$A$1:$H$695,3,0)</f>
        <v>-9.4087763659247975E-5</v>
      </c>
      <c r="C158" s="96">
        <f>VLOOKUP(A158,'Asesores vres-14'!$A$1:$H$1009,3,0)</f>
        <v>-5.0422117431911274E-5</v>
      </c>
      <c r="D158" s="96">
        <f>VLOOKUP(A158,'Asesores Vres-57'!$A$1:$H$987,3,0)</f>
        <v>-5.6359733350851522E-5</v>
      </c>
      <c r="E158" s="96">
        <f>VLOOKUP(A158,'Asesores Vres-58'!$A$1:$H$986,3,0)</f>
        <v>-5.7966890119111137E-5</v>
      </c>
      <c r="F158" s="96">
        <f>VLOOKUP($A158,'Helm-81'!$A$1:$H$697,3,0)</f>
        <v>-7.9881800300209542E-5</v>
      </c>
      <c r="G158" s="96">
        <f>VLOOKUP($A158,'Alianza-4'!$A$1:$H$1012,3,0)</f>
        <v>-3.4243118186630124E-5</v>
      </c>
      <c r="H158" s="96">
        <f>VLOOKUP($A158,'Serfinco-27'!$A$1:$H$983,3,0)</f>
        <v>-1.0225447960831396E-4</v>
      </c>
      <c r="I158" s="96">
        <f>VLOOKUP($A158,'Correval-19677'!$A$1:$H$1070,3,0)</f>
        <v>-1.024866578185372E-4</v>
      </c>
      <c r="J158" s="96">
        <f>VLOOKUP($A158,'Ultabursatil-392'!$A$1:$H$1545,3,0)</f>
        <v>-9.5629468522340745E-5</v>
      </c>
      <c r="K158" s="96">
        <f>VLOOKUP($A158,'Corredores-5'!$A$1:$H$1257,3,0)</f>
        <v>-1.4255708322232557E-4</v>
      </c>
      <c r="L158" s="97">
        <f>VLOOKUP(A158,'Bancolombia-592'!$A$1:$H$677,3,0)</f>
        <v>-7.4761906792024794E-5</v>
      </c>
      <c r="M158" s="96">
        <f>VLOOKUP($A158,'ByR-2'!$A$1:$H$1035,3,0)</f>
        <v>-8.1485705265288265E-5</v>
      </c>
    </row>
    <row r="159" spans="1:13">
      <c r="A159" s="51">
        <v>41051</v>
      </c>
      <c r="B159" s="96">
        <f>VLOOKUP(A159,'Afin - 47'!$A$1:$H$695,3,0)</f>
        <v>5.3298716774347818E-3</v>
      </c>
      <c r="C159" s="96">
        <f>VLOOKUP(A159,'Asesores vres-14'!$A$1:$H$1009,3,0)</f>
        <v>1.3199297005785414E-2</v>
      </c>
      <c r="D159" s="96">
        <f>VLOOKUP(A159,'Asesores Vres-57'!$A$1:$H$987,3,0)</f>
        <v>1.3332973376545957E-2</v>
      </c>
      <c r="E159" s="96">
        <f>VLOOKUP(A159,'Asesores Vres-58'!$A$1:$H$986,3,0)</f>
        <v>9.7305703121247696E-3</v>
      </c>
      <c r="F159" s="96">
        <f>VLOOKUP($A159,'Helm-81'!$A$1:$H$697,3,0)</f>
        <v>1.2533220609598357E-2</v>
      </c>
      <c r="G159" s="96">
        <f>VLOOKUP($A159,'Alianza-4'!$A$1:$H$1012,3,0)</f>
        <v>4.9900523586038264E-3</v>
      </c>
      <c r="H159" s="96">
        <f>VLOOKUP($A159,'Serfinco-27'!$A$1:$H$983,3,0)</f>
        <v>8.3221236589601354E-3</v>
      </c>
      <c r="I159" s="96">
        <f>VLOOKUP($A159,'Correval-19677'!$A$1:$H$1070,3,0)</f>
        <v>8.5502859641967462E-3</v>
      </c>
      <c r="J159" s="96">
        <f>VLOOKUP($A159,'Ultabursatil-392'!$A$1:$H$1545,3,0)</f>
        <v>5.2640791535223256E-3</v>
      </c>
      <c r="K159" s="96">
        <f>VLOOKUP($A159,'Corredores-5'!$A$1:$H$1257,3,0)</f>
        <v>8.5053947296775609E-3</v>
      </c>
      <c r="L159" s="97">
        <f>VLOOKUP(A159,'Bancolombia-592'!$A$1:$H$677,3,0)</f>
        <v>8.527620521956979E-3</v>
      </c>
      <c r="M159" s="96">
        <f>VLOOKUP($A159,'ByR-2'!$A$1:$H$1035,3,0)</f>
        <v>1.8994955863392508E-2</v>
      </c>
    </row>
    <row r="160" spans="1:13">
      <c r="A160" s="51">
        <v>41052</v>
      </c>
      <c r="B160" s="96">
        <f>VLOOKUP(A160,'Afin - 47'!$A$1:$H$695,3,0)</f>
        <v>-3.747291566998723E-3</v>
      </c>
      <c r="C160" s="96">
        <f>VLOOKUP(A160,'Asesores vres-14'!$A$1:$H$1009,3,0)</f>
        <v>-4.5841353879412213E-3</v>
      </c>
      <c r="D160" s="96">
        <f>VLOOKUP(A160,'Asesores Vres-57'!$A$1:$H$987,3,0)</f>
        <v>-4.589846018663234E-3</v>
      </c>
      <c r="E160" s="96">
        <f>VLOOKUP(A160,'Asesores Vres-58'!$A$1:$H$986,3,0)</f>
        <v>-2.9802242978034599E-3</v>
      </c>
      <c r="F160" s="96">
        <f>VLOOKUP($A160,'Helm-81'!$A$1:$H$697,3,0)</f>
        <v>-1.2866392967365433E-3</v>
      </c>
      <c r="G160" s="96">
        <f>VLOOKUP($A160,'Alianza-4'!$A$1:$H$1012,3,0)</f>
        <v>-3.9974680681972787E-4</v>
      </c>
      <c r="H160" s="96">
        <f>VLOOKUP($A160,'Serfinco-27'!$A$1:$H$983,3,0)</f>
        <v>-2.5642375965098567E-3</v>
      </c>
      <c r="I160" s="96">
        <f>VLOOKUP($A160,'Correval-19677'!$A$1:$H$1070,3,0)</f>
        <v>-1.1361449670212256E-3</v>
      </c>
      <c r="J160" s="96">
        <f>VLOOKUP($A160,'Ultabursatil-392'!$A$1:$H$1545,3,0)</f>
        <v>-3.8699247204224726E-4</v>
      </c>
      <c r="K160" s="96">
        <f>VLOOKUP($A160,'Corredores-5'!$A$1:$H$1257,3,0)</f>
        <v>-3.9923753595774688E-3</v>
      </c>
      <c r="L160" s="97">
        <f>VLOOKUP(A160,'Bancolombia-592'!$A$1:$H$677,3,0)</f>
        <v>-4.1585506869605358E-3</v>
      </c>
      <c r="M160" s="96">
        <f>VLOOKUP($A160,'ByR-2'!$A$1:$H$1035,3,0)</f>
        <v>-4.3676235541753195E-3</v>
      </c>
    </row>
    <row r="161" spans="1:13">
      <c r="A161" s="51">
        <v>41053</v>
      </c>
      <c r="B161" s="96">
        <f>VLOOKUP(A161,'Afin - 47'!$A$1:$H$695,3,0)</f>
        <v>1.6980285545209427E-3</v>
      </c>
      <c r="C161" s="96">
        <f>VLOOKUP(A161,'Asesores vres-14'!$A$1:$H$1009,3,0)</f>
        <v>-4.3147160818038611E-3</v>
      </c>
      <c r="D161" s="96">
        <f>VLOOKUP(A161,'Asesores Vres-57'!$A$1:$H$987,3,0)</f>
        <v>-6.0637624764792175E-3</v>
      </c>
      <c r="E161" s="96">
        <f>VLOOKUP(A161,'Asesores Vres-58'!$A$1:$H$986,3,0)</f>
        <v>-4.2525089413157765E-3</v>
      </c>
      <c r="F161" s="96">
        <f>VLOOKUP($A161,'Helm-81'!$A$1:$H$697,3,0)</f>
        <v>-2.1157539008864974E-2</v>
      </c>
      <c r="G161" s="96">
        <f>VLOOKUP($A161,'Alianza-4'!$A$1:$H$1012,3,0)</f>
        <v>-3.6230815612812071E-3</v>
      </c>
      <c r="H161" s="96">
        <f>VLOOKUP($A161,'Serfinco-27'!$A$1:$H$983,3,0)</f>
        <v>-1.2889057566709563E-3</v>
      </c>
      <c r="I161" s="96">
        <f>VLOOKUP($A161,'Correval-19677'!$A$1:$H$1070,3,0)</f>
        <v>-6.2414627585578629E-3</v>
      </c>
      <c r="J161" s="96">
        <f>VLOOKUP($A161,'Ultabursatil-392'!$A$1:$H$1545,3,0)</f>
        <v>-1.8899960818056076E-3</v>
      </c>
      <c r="K161" s="96">
        <f>VLOOKUP($A161,'Corredores-5'!$A$1:$H$1257,3,0)</f>
        <v>-1.991169405832108E-3</v>
      </c>
      <c r="L161" s="97">
        <f>VLOOKUP(A161,'Bancolombia-592'!$A$1:$H$677,3,0)</f>
        <v>1.7844173840428918E-3</v>
      </c>
      <c r="M161" s="96">
        <f>VLOOKUP($A161,'ByR-2'!$A$1:$H$1035,3,0)</f>
        <v>-1.8963927680674397E-4</v>
      </c>
    </row>
    <row r="162" spans="1:13">
      <c r="A162" s="51">
        <v>41054</v>
      </c>
      <c r="B162" s="96">
        <f>VLOOKUP(A162,'Afin - 47'!$A$1:$H$695,3,0)</f>
        <v>-4.7666514278680606E-4</v>
      </c>
      <c r="C162" s="96">
        <f>VLOOKUP(A162,'Asesores vres-14'!$A$1:$H$1009,3,0)</f>
        <v>1.3103354443262146E-3</v>
      </c>
      <c r="D162" s="96">
        <f>VLOOKUP(A162,'Asesores Vres-57'!$A$1:$H$987,3,0)</f>
        <v>2.1935151281848261E-3</v>
      </c>
      <c r="E162" s="96">
        <f>VLOOKUP(A162,'Asesores Vres-58'!$A$1:$H$986,3,0)</f>
        <v>-4.0244135651812092E-3</v>
      </c>
      <c r="F162" s="96">
        <f>VLOOKUP($A162,'Helm-81'!$A$1:$H$697,3,0)</f>
        <v>5.8843310788750493E-3</v>
      </c>
      <c r="G162" s="96">
        <f>VLOOKUP($A162,'Alianza-4'!$A$1:$H$1012,3,0)</f>
        <v>-1.613605383042016E-3</v>
      </c>
      <c r="H162" s="96">
        <f>VLOOKUP($A162,'Serfinco-27'!$A$1:$H$983,3,0)</f>
        <v>-1.9516442076659556E-3</v>
      </c>
      <c r="I162" s="96">
        <f>VLOOKUP($A162,'Correval-19677'!$A$1:$H$1070,3,0)</f>
        <v>-3.1225904236550795E-3</v>
      </c>
      <c r="J162" s="96">
        <f>VLOOKUP($A162,'Ultabursatil-392'!$A$1:$H$1545,3,0)</f>
        <v>-2.6641879423843001E-3</v>
      </c>
      <c r="K162" s="96">
        <f>VLOOKUP($A162,'Corredores-5'!$A$1:$H$1257,3,0)</f>
        <v>-4.1044472360069438E-3</v>
      </c>
      <c r="L162" s="97">
        <f>VLOOKUP(A162,'Bancolombia-592'!$A$1:$H$677,3,0)</f>
        <v>-4.2174117196703362E-3</v>
      </c>
      <c r="M162" s="96">
        <f>VLOOKUP($A162,'ByR-2'!$A$1:$H$1035,3,0)</f>
        <v>-2.5850535443344117E-3</v>
      </c>
    </row>
    <row r="163" spans="1:13">
      <c r="A163" s="51">
        <v>41055</v>
      </c>
      <c r="B163" s="96">
        <f>VLOOKUP(A163,'Afin - 47'!$A$1:$H$695,3,0)</f>
        <v>-1.0639775373613859E-4</v>
      </c>
      <c r="C163" s="96">
        <f>VLOOKUP(A163,'Asesores vres-14'!$A$1:$H$1009,3,0)</f>
        <v>-4.8994770428599178E-5</v>
      </c>
      <c r="D163" s="96">
        <f>VLOOKUP(A163,'Asesores Vres-57'!$A$1:$H$987,3,0)</f>
        <v>-5.3933475301709415E-5</v>
      </c>
      <c r="E163" s="96">
        <f>VLOOKUP(A163,'Asesores Vres-58'!$A$1:$H$986,3,0)</f>
        <v>-5.1748141278533848E-5</v>
      </c>
      <c r="F163" s="96">
        <f>VLOOKUP($A163,'Helm-81'!$A$1:$H$697,3,0)</f>
        <v>-7.9907026437676693E-5</v>
      </c>
      <c r="G163" s="96">
        <f>VLOOKUP($A163,'Alianza-4'!$A$1:$H$1012,3,0)</f>
        <v>-6.9945208332801486E-5</v>
      </c>
      <c r="H163" s="96">
        <f>VLOOKUP($A163,'Serfinco-27'!$A$1:$H$983,3,0)</f>
        <v>-1.0162692831104855E-4</v>
      </c>
      <c r="I163" s="96">
        <f>VLOOKUP($A163,'Correval-19677'!$A$1:$H$1070,3,0)</f>
        <v>-1.0260745131007766E-4</v>
      </c>
      <c r="J163" s="96">
        <f>VLOOKUP($A163,'Ultabursatil-392'!$A$1:$H$1545,3,0)</f>
        <v>-1.0256012654025268E-4</v>
      </c>
      <c r="K163" s="96">
        <f>VLOOKUP($A163,'Corredores-5'!$A$1:$H$1257,3,0)</f>
        <v>-1.3993374440937696E-4</v>
      </c>
      <c r="L163" s="97">
        <f>VLOOKUP(A163,'Bancolombia-592'!$A$1:$H$677,3,0)</f>
        <v>-8.2191788640528722E-5</v>
      </c>
      <c r="M163" s="96">
        <f>VLOOKUP($A163,'ByR-2'!$A$1:$H$1035,3,0)</f>
        <v>-8.1482058483489173E-5</v>
      </c>
    </row>
    <row r="164" spans="1:13">
      <c r="A164" s="51">
        <v>41056</v>
      </c>
      <c r="B164" s="96">
        <f>VLOOKUP(A164,'Afin - 47'!$A$1:$H$695,3,0)</f>
        <v>-1.0639748494806263E-4</v>
      </c>
      <c r="C164" s="96">
        <f>VLOOKUP(A164,'Asesores vres-14'!$A$1:$H$1009,3,0)</f>
        <v>-4.8994877093040584E-5</v>
      </c>
      <c r="D164" s="96">
        <f>VLOOKUP(A164,'Asesores Vres-57'!$A$1:$H$987,3,0)</f>
        <v>-5.3933615590361204E-5</v>
      </c>
      <c r="E164" s="96">
        <f>VLOOKUP(A164,'Asesores Vres-58'!$A$1:$H$986,3,0)</f>
        <v>-5.1748333776556246E-5</v>
      </c>
      <c r="F164" s="96">
        <f>VLOOKUP($A164,'Helm-81'!$A$1:$H$697,3,0)</f>
        <v>-7.9901448643342616E-5</v>
      </c>
      <c r="G164" s="96">
        <f>VLOOKUP($A164,'Alianza-4'!$A$1:$H$1012,3,0)</f>
        <v>-6.9944532956936619E-5</v>
      </c>
      <c r="H164" s="96">
        <f>VLOOKUP($A164,'Serfinco-27'!$A$1:$H$983,3,0)</f>
        <v>-1.0162563062522391E-4</v>
      </c>
      <c r="I164" s="96">
        <f>VLOOKUP($A164,'Correval-19677'!$A$1:$H$1070,3,0)</f>
        <v>-1.0260573831104888E-4</v>
      </c>
      <c r="J164" s="96">
        <f>VLOOKUP($A164,'Ultabursatil-392'!$A$1:$H$1545,3,0)</f>
        <v>-1.025620290043722E-4</v>
      </c>
      <c r="K164" s="96">
        <f>VLOOKUP($A164,'Corredores-5'!$A$1:$H$1257,3,0)</f>
        <v>-1.4306975748368337E-4</v>
      </c>
      <c r="L164" s="97">
        <f>VLOOKUP(A164,'Bancolombia-592'!$A$1:$H$677,3,0)</f>
        <v>-7.1189797543992327E-5</v>
      </c>
      <c r="M164" s="96">
        <f>VLOOKUP($A164,'ByR-2'!$A$1:$H$1035,3,0)</f>
        <v>-8.1482251733962021E-5</v>
      </c>
    </row>
    <row r="165" spans="1:13">
      <c r="A165" s="51">
        <v>41057</v>
      </c>
      <c r="B165" s="96">
        <f>VLOOKUP(A165,'Afin - 47'!$A$1:$H$695,3,0)</f>
        <v>-3.9362138745113864E-4</v>
      </c>
      <c r="C165" s="96">
        <f>VLOOKUP(A165,'Asesores vres-14'!$A$1:$H$1009,3,0)</f>
        <v>-2.2556799725099224E-3</v>
      </c>
      <c r="D165" s="96">
        <f>VLOOKUP(A165,'Asesores Vres-57'!$A$1:$H$987,3,0)</f>
        <v>-3.0339477891721286E-3</v>
      </c>
      <c r="E165" s="96">
        <f>VLOOKUP(A165,'Asesores Vres-58'!$A$1:$H$986,3,0)</f>
        <v>-7.163800694953407E-3</v>
      </c>
      <c r="F165" s="96">
        <f>VLOOKUP($A165,'Helm-81'!$A$1:$H$697,3,0)</f>
        <v>-1.3176588995647567E-2</v>
      </c>
      <c r="G165" s="96">
        <f>VLOOKUP($A165,'Alianza-4'!$A$1:$H$1012,3,0)</f>
        <v>-8.2548394346350779E-3</v>
      </c>
      <c r="H165" s="96">
        <f>VLOOKUP($A165,'Serfinco-27'!$A$1:$H$983,3,0)</f>
        <v>-4.4006380752865774E-3</v>
      </c>
      <c r="I165" s="96">
        <f>VLOOKUP($A165,'Correval-19677'!$A$1:$H$1070,3,0)</f>
        <v>-5.9112359691249937E-3</v>
      </c>
      <c r="J165" s="96">
        <f>VLOOKUP($A165,'Ultabursatil-392'!$A$1:$H$1545,3,0)</f>
        <v>-7.0011895357450608E-3</v>
      </c>
      <c r="K165" s="96">
        <f>VLOOKUP($A165,'Corredores-5'!$A$1:$H$1257,3,0)</f>
        <v>-4.8342363642259372E-3</v>
      </c>
      <c r="L165" s="97">
        <f>VLOOKUP(A165,'Bancolombia-592'!$A$1:$H$677,3,0)</f>
        <v>-4.8609891043613551E-3</v>
      </c>
      <c r="M165" s="96">
        <f>VLOOKUP($A165,'ByR-2'!$A$1:$H$1035,3,0)</f>
        <v>-6.5331100256682817E-3</v>
      </c>
    </row>
    <row r="166" spans="1:13">
      <c r="A166" s="51">
        <v>41058</v>
      </c>
      <c r="B166" s="96">
        <f>VLOOKUP(A166,'Afin - 47'!$A$1:$H$695,3,0)</f>
        <v>-1.9335897297905564E-3</v>
      </c>
      <c r="C166" s="96">
        <f>VLOOKUP(A166,'Asesores vres-14'!$A$1:$H$1009,3,0)</f>
        <v>1.3250011705095115E-2</v>
      </c>
      <c r="D166" s="96">
        <f>VLOOKUP(A166,'Asesores Vres-57'!$A$1:$H$987,3,0)</f>
        <v>1.5691264086438336E-2</v>
      </c>
      <c r="E166" s="96">
        <f>VLOOKUP(A166,'Asesores Vres-58'!$A$1:$H$986,3,0)</f>
        <v>6.5845304791945112E-3</v>
      </c>
      <c r="F166" s="96">
        <f>VLOOKUP($A166,'Helm-81'!$A$1:$H$697,3,0)</f>
        <v>3.3558939213499103E-2</v>
      </c>
      <c r="G166" s="96">
        <f>VLOOKUP($A166,'Alianza-4'!$A$1:$H$1012,3,0)</f>
        <v>1.1516971603192274E-3</v>
      </c>
      <c r="H166" s="96">
        <f>VLOOKUP($A166,'Serfinco-27'!$A$1:$H$983,3,0)</f>
        <v>3.5471496981054496E-3</v>
      </c>
      <c r="I166" s="96">
        <f>VLOOKUP($A166,'Correval-19677'!$A$1:$H$1070,3,0)</f>
        <v>6.7800224975692143E-3</v>
      </c>
      <c r="J166" s="96">
        <f>VLOOKUP($A166,'Ultabursatil-392'!$A$1:$H$1545,3,0)</f>
        <v>2.2926467179714637E-3</v>
      </c>
      <c r="K166" s="96">
        <f>VLOOKUP($A166,'Corredores-5'!$A$1:$H$1257,3,0)</f>
        <v>3.0999291277128346E-3</v>
      </c>
      <c r="L166" s="97">
        <f>VLOOKUP(A166,'Bancolombia-592'!$A$1:$H$677,3,0)</f>
        <v>3.9273422727846138E-3</v>
      </c>
      <c r="M166" s="96">
        <f>VLOOKUP($A166,'ByR-2'!$A$1:$H$1035,3,0)</f>
        <v>2.5864908979697995E-3</v>
      </c>
    </row>
    <row r="167" spans="1:13">
      <c r="A167" s="51">
        <v>41059</v>
      </c>
      <c r="B167" s="96">
        <f>VLOOKUP(A167,'Afin - 47'!$A$1:$H$695,3,0)</f>
        <v>-8.6295723476841196E-3</v>
      </c>
      <c r="C167" s="96">
        <f>VLOOKUP(A167,'Asesores vres-14'!$A$1:$H$1009,3,0)</f>
        <v>-1.6233890601703268E-2</v>
      </c>
      <c r="D167" s="96">
        <f>VLOOKUP(A167,'Asesores Vres-57'!$A$1:$H$987,3,0)</f>
        <v>-1.7041579752850384E-2</v>
      </c>
      <c r="E167" s="96">
        <f>VLOOKUP(A167,'Asesores Vres-58'!$A$1:$H$986,3,0)</f>
        <v>-1.110487074374575E-2</v>
      </c>
      <c r="F167" s="96">
        <f>VLOOKUP($A167,'Helm-81'!$A$1:$H$697,3,0)</f>
        <v>-1.3572823099095769E-2</v>
      </c>
      <c r="G167" s="96">
        <f>VLOOKUP($A167,'Alianza-4'!$A$1:$H$1012,3,0)</f>
        <v>-7.2872152457416394E-3</v>
      </c>
      <c r="H167" s="96">
        <f>VLOOKUP($A167,'Serfinco-27'!$A$1:$H$983,3,0)</f>
        <v>-1.1631112209758916E-2</v>
      </c>
      <c r="I167" s="96">
        <f>VLOOKUP($A167,'Correval-19677'!$A$1:$H$1070,3,0)</f>
        <v>-1.0549739163293301E-2</v>
      </c>
      <c r="J167" s="96">
        <f>VLOOKUP($A167,'Ultabursatil-392'!$A$1:$H$1545,3,0)</f>
        <v>-7.680589957163547E-3</v>
      </c>
      <c r="K167" s="96">
        <f>VLOOKUP($A167,'Corredores-5'!$A$1:$H$1257,3,0)</f>
        <v>-1.0602506469379793E-2</v>
      </c>
      <c r="L167" s="97">
        <f>VLOOKUP(A167,'Bancolombia-592'!$A$1:$H$677,3,0)</f>
        <v>-1.011715513022488E-2</v>
      </c>
      <c r="M167" s="96">
        <f>VLOOKUP($A167,'ByR-2'!$A$1:$H$1035,3,0)</f>
        <v>-7.6582546261013988E-3</v>
      </c>
    </row>
    <row r="168" spans="1:13">
      <c r="A168" s="51">
        <v>41060</v>
      </c>
      <c r="B168" s="96">
        <f>VLOOKUP(A168,'Afin - 47'!$A$1:$H$695,3,0)</f>
        <v>4.635789496902987E-3</v>
      </c>
      <c r="C168" s="96">
        <f>VLOOKUP(A168,'Asesores vres-14'!$A$1:$H$1009,3,0)</f>
        <v>1.3129013734792784E-2</v>
      </c>
      <c r="D168" s="96">
        <f>VLOOKUP(A168,'Asesores Vres-57'!$A$1:$H$987,3,0)</f>
        <v>1.3881552922882309E-2</v>
      </c>
      <c r="E168" s="96">
        <f>VLOOKUP(A168,'Asesores Vres-58'!$A$1:$H$986,3,0)</f>
        <v>1.9449746106835308E-2</v>
      </c>
      <c r="F168" s="96">
        <f>VLOOKUP($A168,'Helm-81'!$A$1:$H$697,3,0)</f>
        <v>1.8453450510995614E-2</v>
      </c>
      <c r="G168" s="96">
        <f>VLOOKUP($A168,'Alianza-4'!$A$1:$H$1012,3,0)</f>
        <v>1.4715559937304582E-2</v>
      </c>
      <c r="H168" s="96">
        <f>VLOOKUP($A168,'Serfinco-27'!$A$1:$H$983,3,0)</f>
        <v>1.3940160718621666E-2</v>
      </c>
      <c r="I168" s="96">
        <f>VLOOKUP($A168,'Correval-19677'!$A$1:$H$1070,3,0)</f>
        <v>1.8270374399644171E-2</v>
      </c>
      <c r="J168" s="96">
        <f>VLOOKUP($A168,'Ultabursatil-392'!$A$1:$H$1545,3,0)</f>
        <v>1.1435469645249354E-2</v>
      </c>
      <c r="K168" s="96">
        <f>VLOOKUP($A168,'Corredores-5'!$A$1:$H$1257,3,0)</f>
        <v>1.4257031123433468E-2</v>
      </c>
      <c r="L168" s="97">
        <f>VLOOKUP(A168,'Bancolombia-592'!$A$1:$H$677,3,0)</f>
        <v>1.4861448997400072E-2</v>
      </c>
      <c r="M168" s="96">
        <f>VLOOKUP($A168,'ByR-2'!$A$1:$H$1035,3,0)</f>
        <v>1.9453846640295581E-2</v>
      </c>
    </row>
    <row r="169" spans="1:13">
      <c r="A169" s="51">
        <v>41061</v>
      </c>
      <c r="B169" s="96">
        <f>VLOOKUP(A169,'Afin - 47'!$A$1:$H$695,3,0)</f>
        <v>-2.2450490900917587E-2</v>
      </c>
      <c r="C169" s="96">
        <f>VLOOKUP(A169,'Asesores vres-14'!$A$1:$H$1009,3,0)</f>
        <v>-3.0904979656706081E-2</v>
      </c>
      <c r="D169" s="96">
        <f>VLOOKUP(A169,'Asesores Vres-57'!$A$1:$H$987,3,0)</f>
        <v>-3.1236170762167201E-2</v>
      </c>
      <c r="E169" s="96">
        <f>VLOOKUP(A169,'Asesores Vres-58'!$A$1:$H$986,3,0)</f>
        <v>-2.6726791506890505E-2</v>
      </c>
      <c r="F169" s="96">
        <f>VLOOKUP($A169,'Helm-81'!$A$1:$H$697,3,0)</f>
        <v>-1.8960534598895851E-2</v>
      </c>
      <c r="G169" s="96">
        <f>VLOOKUP($A169,'Alianza-4'!$A$1:$H$1012,3,0)</f>
        <v>-1.7966324652984117E-2</v>
      </c>
      <c r="H169" s="96">
        <f>VLOOKUP($A169,'Serfinco-27'!$A$1:$H$983,3,0)</f>
        <v>-2.0901094096444982E-2</v>
      </c>
      <c r="I169" s="96">
        <f>VLOOKUP($A169,'Correval-19677'!$A$1:$H$1070,3,0)</f>
        <v>-2.5076981178650679E-2</v>
      </c>
      <c r="J169" s="96">
        <f>VLOOKUP($A169,'Ultabursatil-392'!$A$1:$H$1545,3,0)</f>
        <v>-1.6777619575095847E-2</v>
      </c>
      <c r="K169" s="96">
        <f>VLOOKUP($A169,'Corredores-5'!$A$1:$H$1257,3,0)</f>
        <v>-2.1393055290864604E-2</v>
      </c>
      <c r="L169" s="97">
        <f>VLOOKUP(A169,'Bancolombia-592'!$A$1:$H$677,3,0)</f>
        <v>-1.6384097639983518E-2</v>
      </c>
      <c r="M169" s="96">
        <f>VLOOKUP($A169,'ByR-2'!$A$1:$H$1035,3,0)</f>
        <v>-2.8791192271313281E-2</v>
      </c>
    </row>
    <row r="170" spans="1:13">
      <c r="A170" s="51">
        <v>41062</v>
      </c>
      <c r="B170" s="96">
        <f>VLOOKUP(A170,'Afin - 47'!$A$1:$H$695,3,0)</f>
        <v>-8.815271475814352E-5</v>
      </c>
      <c r="C170" s="96">
        <f>VLOOKUP(A170,'Asesores vres-14'!$A$1:$H$1009,3,0)</f>
        <v>-4.9055520353143099E-5</v>
      </c>
      <c r="D170" s="96">
        <f>VLOOKUP(A170,'Asesores Vres-57'!$A$1:$H$987,3,0)</f>
        <v>-5.409021369248535E-5</v>
      </c>
      <c r="E170" s="96">
        <f>VLOOKUP(A170,'Asesores Vres-58'!$A$1:$H$986,3,0)</f>
        <v>-5.2031190285547719E-5</v>
      </c>
      <c r="F170" s="96">
        <f>VLOOKUP($A170,'Helm-81'!$A$1:$H$697,3,0)</f>
        <v>-1.0073370960987962E-4</v>
      </c>
      <c r="G170" s="96">
        <f>VLOOKUP($A170,'Alianza-4'!$A$1:$H$1012,3,0)</f>
        <v>-5.9799064521658722E-5</v>
      </c>
      <c r="H170" s="96">
        <f>VLOOKUP($A170,'Serfinco-27'!$A$1:$H$983,3,0)</f>
        <v>-1.0210873178958935E-4</v>
      </c>
      <c r="I170" s="96">
        <f>VLOOKUP($A170,'Correval-19677'!$A$1:$H$1070,3,0)</f>
        <v>-1.0491466445814506E-4</v>
      </c>
      <c r="J170" s="96">
        <f>VLOOKUP($A170,'Ultabursatil-392'!$A$1:$H$1545,3,0)</f>
        <v>-6.6400665319720677E-5</v>
      </c>
      <c r="K170" s="96">
        <f>VLOOKUP($A170,'Corredores-5'!$A$1:$H$1257,3,0)</f>
        <v>-1.6257099886333216E-3</v>
      </c>
      <c r="L170" s="97">
        <f>VLOOKUP(A170,'Bancolombia-592'!$A$1:$H$677,3,0)</f>
        <v>-7.5776226591572343E-5</v>
      </c>
      <c r="M170" s="96">
        <f>VLOOKUP($A170,'ByR-2'!$A$1:$H$1035,3,0)</f>
        <v>-8.0986266608594332E-5</v>
      </c>
    </row>
    <row r="171" spans="1:13">
      <c r="A171" s="51">
        <v>41063</v>
      </c>
      <c r="B171" s="96">
        <f>VLOOKUP(A171,'Afin - 47'!$A$1:$H$695,3,0)</f>
        <v>-1.0663044032756144E-4</v>
      </c>
      <c r="C171" s="96">
        <f>VLOOKUP(A171,'Asesores vres-14'!$A$1:$H$1009,3,0)</f>
        <v>-4.9055577466699367E-5</v>
      </c>
      <c r="D171" s="96">
        <f>VLOOKUP(A171,'Asesores Vres-57'!$A$1:$H$987,3,0)</f>
        <v>-5.4090307306467042E-5</v>
      </c>
      <c r="E171" s="96">
        <f>VLOOKUP(A171,'Asesores Vres-58'!$A$1:$H$986,3,0)</f>
        <v>-5.203146404846875E-5</v>
      </c>
      <c r="F171" s="96">
        <f>VLOOKUP($A171,'Helm-81'!$A$1:$H$697,3,0)</f>
        <v>-1.0073252144478682E-4</v>
      </c>
      <c r="G171" s="96">
        <f>VLOOKUP($A171,'Alianza-4'!$A$1:$H$1012,3,0)</f>
        <v>-5.9797280156885155E-5</v>
      </c>
      <c r="H171" s="96">
        <f>VLOOKUP($A171,'Serfinco-27'!$A$1:$H$983,3,0)</f>
        <v>-1.0210738769365966E-4</v>
      </c>
      <c r="I171" s="96">
        <f>VLOOKUP($A171,'Correval-19677'!$A$1:$H$1070,3,0)</f>
        <v>-1.0491348630448509E-4</v>
      </c>
      <c r="J171" s="96">
        <f>VLOOKUP($A171,'Ultabursatil-392'!$A$1:$H$1545,3,0)</f>
        <v>-6.6393713150266325E-5</v>
      </c>
      <c r="K171" s="96">
        <f>VLOOKUP($A171,'Corredores-5'!$A$1:$H$1257,3,0)</f>
        <v>-1.4437787065204943E-4</v>
      </c>
      <c r="L171" s="97">
        <f>VLOOKUP(A171,'Bancolombia-592'!$A$1:$H$677,3,0)</f>
        <v>-7.5775761393812065E-5</v>
      </c>
      <c r="M171" s="96">
        <f>VLOOKUP($A171,'ByR-2'!$A$1:$H$1035,3,0)</f>
        <v>-8.0986348159159732E-5</v>
      </c>
    </row>
    <row r="172" spans="1:13">
      <c r="A172" s="51">
        <v>41064</v>
      </c>
      <c r="B172" s="96">
        <f>VLOOKUP(A172,'Afin - 47'!$A$1:$H$695,3,0)</f>
        <v>-8.8653051538433916E-3</v>
      </c>
      <c r="C172" s="96">
        <f>VLOOKUP(A172,'Asesores vres-14'!$A$1:$H$1009,3,0)</f>
        <v>-6.1224339518184462E-3</v>
      </c>
      <c r="D172" s="96">
        <f>VLOOKUP(A172,'Asesores Vres-57'!$A$1:$H$987,3,0)</f>
        <v>-5.312937490966267E-3</v>
      </c>
      <c r="E172" s="96">
        <f>VLOOKUP(A172,'Asesores Vres-58'!$A$1:$H$986,3,0)</f>
        <v>-9.5095921004148647E-3</v>
      </c>
      <c r="F172" s="96">
        <f>VLOOKUP($A172,'Helm-81'!$A$1:$H$697,3,0)</f>
        <v>-2.7917981007741597E-3</v>
      </c>
      <c r="G172" s="96">
        <f>VLOOKUP($A172,'Alianza-4'!$A$1:$H$1012,3,0)</f>
        <v>-1.1174673485777225E-2</v>
      </c>
      <c r="H172" s="96">
        <f>VLOOKUP($A172,'Serfinco-27'!$A$1:$H$983,3,0)</f>
        <v>-6.052623041420205E-3</v>
      </c>
      <c r="I172" s="96">
        <f>VLOOKUP($A172,'Correval-19677'!$A$1:$H$1070,3,0)</f>
        <v>-1.0890316387372702E-2</v>
      </c>
      <c r="J172" s="96">
        <f>VLOOKUP($A172,'Ultabursatil-392'!$A$1:$H$1545,3,0)</f>
        <v>-9.12976277736058E-3</v>
      </c>
      <c r="K172" s="96">
        <f>VLOOKUP($A172,'Corredores-5'!$A$1:$H$1257,3,0)</f>
        <v>-9.6526024960072523E-3</v>
      </c>
      <c r="L172" s="97">
        <f>VLOOKUP(A172,'Bancolombia-592'!$A$1:$H$677,3,0)</f>
        <v>-9.4461893840629297E-3</v>
      </c>
      <c r="M172" s="96">
        <f>VLOOKUP($A172,'ByR-2'!$A$1:$H$1035,3,0)</f>
        <v>-1.2257877938852517E-2</v>
      </c>
    </row>
    <row r="173" spans="1:13">
      <c r="A173" s="51">
        <v>41065</v>
      </c>
      <c r="B173" s="96">
        <f>VLOOKUP(A173,'Afin - 47'!$A$1:$H$695,3,0)</f>
        <v>-7.5796795057940566E-3</v>
      </c>
      <c r="C173" s="96">
        <f>VLOOKUP(A173,'Asesores vres-14'!$A$1:$H$1009,3,0)</f>
        <v>-2.0752993247986377E-3</v>
      </c>
      <c r="D173" s="96">
        <f>VLOOKUP(A173,'Asesores Vres-57'!$A$1:$H$987,3,0)</f>
        <v>-3.263498374642113E-3</v>
      </c>
      <c r="E173" s="96">
        <f>VLOOKUP(A173,'Asesores Vres-58'!$A$1:$H$986,3,0)</f>
        <v>-1.8934618867169283E-3</v>
      </c>
      <c r="F173" s="96">
        <f>VLOOKUP($A173,'Helm-81'!$A$1:$H$697,3,0)</f>
        <v>-1.3776756784098149E-2</v>
      </c>
      <c r="G173" s="96">
        <f>VLOOKUP($A173,'Alianza-4'!$A$1:$H$1012,3,0)</f>
        <v>2.6158928985527921E-5</v>
      </c>
      <c r="H173" s="96">
        <f>VLOOKUP($A173,'Serfinco-27'!$A$1:$H$983,3,0)</f>
        <v>-3.4596677182880983E-3</v>
      </c>
      <c r="I173" s="96">
        <f>VLOOKUP($A173,'Correval-19677'!$A$1:$H$1070,3,0)</f>
        <v>8.6667253592632304E-4</v>
      </c>
      <c r="J173" s="96">
        <f>VLOOKUP($A173,'Ultabursatil-392'!$A$1:$H$1545,3,0)</f>
        <v>-2.6816166829377302E-3</v>
      </c>
      <c r="K173" s="96">
        <f>VLOOKUP($A173,'Corredores-5'!$A$1:$H$1257,3,0)</f>
        <v>-3.2501766613013071E-3</v>
      </c>
      <c r="L173" s="97">
        <f>VLOOKUP(A173,'Bancolombia-592'!$A$1:$H$677,3,0)</f>
        <v>-1.8341831615695229E-4</v>
      </c>
      <c r="M173" s="96">
        <f>VLOOKUP($A173,'ByR-2'!$A$1:$H$1035,3,0)</f>
        <v>-2.3688526928272624E-3</v>
      </c>
    </row>
    <row r="174" spans="1:13">
      <c r="A174" s="51">
        <v>41066</v>
      </c>
      <c r="B174" s="96">
        <f>VLOOKUP(A174,'Afin - 47'!$A$1:$H$695,3,0)</f>
        <v>-3.8353182428297931E-2</v>
      </c>
      <c r="C174" s="96">
        <f>VLOOKUP(A174,'Asesores vres-14'!$A$1:$H$1009,3,0)</f>
        <v>5.4884740511677507E-3</v>
      </c>
      <c r="D174" s="96">
        <f>VLOOKUP(A174,'Asesores Vres-57'!$A$1:$H$987,3,0)</f>
        <v>5.0379373136301879E-3</v>
      </c>
      <c r="E174" s="96">
        <f>VLOOKUP(A174,'Asesores Vres-58'!$A$1:$H$986,3,0)</f>
        <v>7.5719881259883231E-3</v>
      </c>
      <c r="F174" s="96">
        <f>VLOOKUP($A174,'Helm-81'!$A$1:$H$697,3,0)</f>
        <v>2.3221674193613603E-3</v>
      </c>
      <c r="G174" s="96">
        <f>VLOOKUP($A174,'Alianza-4'!$A$1:$H$1012,3,0)</f>
        <v>6.6371306618636322E-3</v>
      </c>
      <c r="H174" s="96">
        <f>VLOOKUP($A174,'Serfinco-27'!$A$1:$H$983,3,0)</f>
        <v>4.8826750407497017E-3</v>
      </c>
      <c r="I174" s="96">
        <f>VLOOKUP($A174,'Correval-19677'!$A$1:$H$1070,3,0)</f>
        <v>5.1106886793494876E-3</v>
      </c>
      <c r="J174" s="96">
        <f>VLOOKUP($A174,'Ultabursatil-392'!$A$1:$H$1545,3,0)</f>
        <v>6.2617240780882162E-3</v>
      </c>
      <c r="K174" s="96">
        <f>VLOOKUP($A174,'Corredores-5'!$A$1:$H$1257,3,0)</f>
        <v>6.2215065956272827E-3</v>
      </c>
      <c r="L174" s="97">
        <f>VLOOKUP(A174,'Bancolombia-592'!$A$1:$H$677,3,0)</f>
        <v>4.3845269826634182E-3</v>
      </c>
      <c r="M174" s="96">
        <f>VLOOKUP($A174,'ByR-2'!$A$1:$H$1035,3,0)</f>
        <v>1.0451693482872032E-2</v>
      </c>
    </row>
    <row r="175" spans="1:13">
      <c r="A175" s="51">
        <v>41067</v>
      </c>
      <c r="B175" s="96">
        <f>VLOOKUP(A175,'Afin - 47'!$A$1:$H$695,3,0)</f>
        <v>-1.8990872188282343E-4</v>
      </c>
      <c r="C175" s="96">
        <f>VLOOKUP(A175,'Asesores vres-14'!$A$1:$H$1009,3,0)</f>
        <v>3.7657574041947816E-3</v>
      </c>
      <c r="D175" s="96">
        <f>VLOOKUP(A175,'Asesores Vres-57'!$A$1:$H$987,3,0)</f>
        <v>3.949368778464038E-3</v>
      </c>
      <c r="E175" s="96">
        <f>VLOOKUP(A175,'Asesores Vres-58'!$A$1:$H$986,3,0)</f>
        <v>1.7219513892493951E-3</v>
      </c>
      <c r="F175" s="96">
        <f>VLOOKUP($A175,'Helm-81'!$A$1:$H$697,3,0)</f>
        <v>3.60152992477041E-3</v>
      </c>
      <c r="G175" s="96">
        <f>VLOOKUP($A175,'Alianza-4'!$A$1:$H$1012,3,0)</f>
        <v>9.8939622283499245E-4</v>
      </c>
      <c r="H175" s="96">
        <f>VLOOKUP($A175,'Serfinco-27'!$A$1:$H$983,3,0)</f>
        <v>3.4401690085771714E-3</v>
      </c>
      <c r="I175" s="96">
        <f>VLOOKUP($A175,'Correval-19677'!$A$1:$H$1070,3,0)</f>
        <v>2.7460412414499575E-3</v>
      </c>
      <c r="J175" s="96">
        <f>VLOOKUP($A175,'Ultabursatil-392'!$A$1:$H$1545,3,0)</f>
        <v>-6.2930901758060512E-5</v>
      </c>
      <c r="K175" s="96">
        <f>VLOOKUP($A175,'Corredores-5'!$A$1:$H$1257,3,0)</f>
        <v>4.8737317384591411E-3</v>
      </c>
      <c r="L175" s="97">
        <f>VLOOKUP(A175,'Bancolombia-592'!$A$1:$H$677,3,0)</f>
        <v>3.3813803259846397E-3</v>
      </c>
      <c r="M175" s="96">
        <f>VLOOKUP($A175,'ByR-2'!$A$1:$H$1035,3,0)</f>
        <v>2.0786568009959349E-3</v>
      </c>
    </row>
    <row r="176" spans="1:13">
      <c r="A176" s="51">
        <v>41068</v>
      </c>
      <c r="B176" s="96">
        <f>VLOOKUP(A176,'Afin - 47'!$A$1:$H$695,3,0)</f>
        <v>-9.2434854579728637E-3</v>
      </c>
      <c r="C176" s="96">
        <f>VLOOKUP(A176,'Asesores vres-14'!$A$1:$H$1009,3,0)</f>
        <v>-9.6886284933544193E-3</v>
      </c>
      <c r="D176" s="96">
        <f>VLOOKUP(A176,'Asesores Vres-57'!$A$1:$H$987,3,0)</f>
        <v>-9.8830021321478639E-3</v>
      </c>
      <c r="E176" s="96">
        <f>VLOOKUP(A176,'Asesores Vres-58'!$A$1:$H$986,3,0)</f>
        <v>-1.8926288161044435E-3</v>
      </c>
      <c r="F176" s="96">
        <f>VLOOKUP($A176,'Helm-81'!$A$1:$H$697,3,0)</f>
        <v>-8.6879677198691586E-3</v>
      </c>
      <c r="G176" s="96">
        <f>VLOOKUP($A176,'Alianza-4'!$A$1:$H$1012,3,0)</f>
        <v>8.5734594076840938E-4</v>
      </c>
      <c r="H176" s="96">
        <f>VLOOKUP($A176,'Serfinco-27'!$A$1:$H$983,3,0)</f>
        <v>-3.9132375010173855E-3</v>
      </c>
      <c r="I176" s="96">
        <f>VLOOKUP($A176,'Correval-19677'!$A$1:$H$1070,3,0)</f>
        <v>-3.6541064773591135E-3</v>
      </c>
      <c r="J176" s="96">
        <f>VLOOKUP($A176,'Ultabursatil-392'!$A$1:$H$1545,3,0)</f>
        <v>4.843527694134389E-4</v>
      </c>
      <c r="K176" s="96">
        <f>VLOOKUP($A176,'Corredores-5'!$A$1:$H$1257,3,0)</f>
        <v>-4.5068663623867794E-3</v>
      </c>
      <c r="L176" s="97">
        <f>VLOOKUP(A176,'Bancolombia-592'!$A$1:$H$677,3,0)</f>
        <v>-8.4416390219965599E-3</v>
      </c>
      <c r="M176" s="96">
        <f>VLOOKUP($A176,'ByR-2'!$A$1:$H$1035,3,0)</f>
        <v>-9.1166207410178935E-3</v>
      </c>
    </row>
    <row r="177" spans="1:13">
      <c r="A177" s="51">
        <v>41069</v>
      </c>
      <c r="B177" s="96">
        <f>VLOOKUP(A177,'Afin - 47'!$A$1:$H$695,3,0)</f>
        <v>-9.6917239398863045E-5</v>
      </c>
      <c r="C177" s="96">
        <f>VLOOKUP(A177,'Asesores vres-14'!$A$1:$H$1009,3,0)</f>
        <v>-4.9077418931353838E-5</v>
      </c>
      <c r="D177" s="96">
        <f>VLOOKUP(A177,'Asesores Vres-57'!$A$1:$H$987,3,0)</f>
        <v>-5.4136007603688022E-5</v>
      </c>
      <c r="E177" s="96">
        <f>VLOOKUP(A177,'Asesores Vres-58'!$A$1:$H$986,3,0)</f>
        <v>-5.2050026880720033E-5</v>
      </c>
      <c r="F177" s="96">
        <f>VLOOKUP($A177,'Helm-81'!$A$1:$H$697,3,0)</f>
        <v>-1.0116668807187935E-4</v>
      </c>
      <c r="G177" s="96">
        <f>VLOOKUP($A177,'Alianza-4'!$A$1:$H$1012,3,0)</f>
        <v>-6.2164585336333192E-5</v>
      </c>
      <c r="H177" s="96">
        <f>VLOOKUP($A177,'Serfinco-27'!$A$1:$H$983,3,0)</f>
        <v>-8.3611749796685307E-5</v>
      </c>
      <c r="I177" s="96">
        <f>VLOOKUP($A177,'Correval-19677'!$A$1:$H$1070,3,0)</f>
        <v>-1.1005342507494441E-4</v>
      </c>
      <c r="J177" s="96">
        <f>VLOOKUP($A177,'Ultabursatil-392'!$A$1:$H$1545,3,0)</f>
        <v>-5.9772137524495125E-5</v>
      </c>
      <c r="K177" s="96">
        <f>VLOOKUP($A177,'Corredores-5'!$A$1:$H$1257,3,0)</f>
        <v>-1.4146416813982433E-4</v>
      </c>
      <c r="L177" s="97">
        <f>VLOOKUP(A177,'Bancolombia-592'!$A$1:$H$677,3,0)</f>
        <v>-6.7027994404337323E-5</v>
      </c>
      <c r="M177" s="96">
        <f>VLOOKUP($A177,'ByR-2'!$A$1:$H$1035,3,0)</f>
        <v>-8.0847799355768813E-5</v>
      </c>
    </row>
    <row r="178" spans="1:13">
      <c r="A178" s="51">
        <v>41070</v>
      </c>
      <c r="B178" s="96">
        <f>VLOOKUP(A178,'Afin - 47'!$A$1:$H$695,3,0)</f>
        <v>-9.6915919967809061E-5</v>
      </c>
      <c r="C178" s="96">
        <f>VLOOKUP(A178,'Asesores vres-14'!$A$1:$H$1009,3,0)</f>
        <v>-4.9077533839066856E-5</v>
      </c>
      <c r="D178" s="96">
        <f>VLOOKUP(A178,'Asesores Vres-57'!$A$1:$H$987,3,0)</f>
        <v>-5.4136078654468353E-5</v>
      </c>
      <c r="E178" s="96">
        <f>VLOOKUP(A178,'Asesores Vres-58'!$A$1:$H$986,3,0)</f>
        <v>-5.205029239846087E-5</v>
      </c>
      <c r="F178" s="96">
        <f>VLOOKUP($A178,'Helm-81'!$A$1:$H$697,3,0)</f>
        <v>-1.0116572331526312E-4</v>
      </c>
      <c r="G178" s="96">
        <f>VLOOKUP($A178,'Alianza-4'!$A$1:$H$1012,3,0)</f>
        <v>-6.2162970702793095E-5</v>
      </c>
      <c r="H178" s="96">
        <f>VLOOKUP($A178,'Serfinco-27'!$A$1:$H$983,3,0)</f>
        <v>-8.360646525150556E-5</v>
      </c>
      <c r="I178" s="96">
        <f>VLOOKUP($A178,'Correval-19677'!$A$1:$H$1070,3,0)</f>
        <v>-1.1005381889602811E-4</v>
      </c>
      <c r="J178" s="96">
        <f>VLOOKUP($A178,'Ultabursatil-392'!$A$1:$H$1545,3,0)</f>
        <v>-5.9763545434996272E-5</v>
      </c>
      <c r="K178" s="96">
        <f>VLOOKUP($A178,'Corredores-5'!$A$1:$H$1257,3,0)</f>
        <v>-1.4396256250826824E-4</v>
      </c>
      <c r="L178" s="97">
        <f>VLOOKUP(A178,'Bancolombia-592'!$A$1:$H$677,3,0)</f>
        <v>-6.7026941345990312E-5</v>
      </c>
      <c r="M178" s="96">
        <f>VLOOKUP($A178,'ByR-2'!$A$1:$H$1035,3,0)</f>
        <v>-8.0847727223599136E-5</v>
      </c>
    </row>
    <row r="179" spans="1:13">
      <c r="A179" s="51">
        <v>41071</v>
      </c>
      <c r="B179" s="96">
        <f>VLOOKUP(A179,'Afin - 47'!$A$1:$H$695,3,0)</f>
        <v>3.9598545923043543E-4</v>
      </c>
      <c r="C179" s="96">
        <f>VLOOKUP(A179,'Asesores vres-14'!$A$1:$H$1009,3,0)</f>
        <v>-4.9077572181580929E-5</v>
      </c>
      <c r="D179" s="96">
        <f>VLOOKUP(A179,'Asesores Vres-57'!$A$1:$H$987,3,0)</f>
        <v>-5.413607622579591E-5</v>
      </c>
      <c r="E179" s="96">
        <f>VLOOKUP(A179,'Asesores Vres-58'!$A$1:$H$986,3,0)</f>
        <v>-5.2050557816450506E-5</v>
      </c>
      <c r="F179" s="96">
        <f>VLOOKUP($A179,'Helm-81'!$A$1:$H$697,3,0)</f>
        <v>-1.0116475723032679E-4</v>
      </c>
      <c r="G179" s="96">
        <f>VLOOKUP($A179,'Alianza-4'!$A$1:$H$1012,3,0)</f>
        <v>-6.2161252138391332E-5</v>
      </c>
      <c r="H179" s="96">
        <f>VLOOKUP($A179,'Serfinco-27'!$A$1:$H$983,3,0)</f>
        <v>-8.3601300652801959E-5</v>
      </c>
      <c r="I179" s="96">
        <f>VLOOKUP($A179,'Correval-19677'!$A$1:$H$1070,3,0)</f>
        <v>-1.1005400826742186E-4</v>
      </c>
      <c r="J179" s="96">
        <f>VLOOKUP($A179,'Ultabursatil-392'!$A$1:$H$1545,3,0)</f>
        <v>-5.9755415931934415E-5</v>
      </c>
      <c r="K179" s="96">
        <f>VLOOKUP($A179,'Corredores-5'!$A$1:$H$1257,3,0)</f>
        <v>-1.7248597567273692E-3</v>
      </c>
      <c r="L179" s="97">
        <f>VLOOKUP(A179,'Bancolombia-592'!$A$1:$H$677,3,0)</f>
        <v>-6.7025887774532222E-5</v>
      </c>
      <c r="M179" s="96">
        <f>VLOOKUP($A179,'ByR-2'!$A$1:$H$1035,3,0)</f>
        <v>-8.0847710558650242E-5</v>
      </c>
    </row>
    <row r="180" spans="1:13">
      <c r="A180" s="51">
        <v>41072</v>
      </c>
      <c r="B180" s="96">
        <f>VLOOKUP(A180,'Afin - 47'!$A$1:$H$695,3,0)</f>
        <v>-1.3402084639205671E-2</v>
      </c>
      <c r="C180" s="96">
        <f>VLOOKUP(A180,'Asesores vres-14'!$A$1:$H$1009,3,0)</f>
        <v>-1.0808644071701748E-2</v>
      </c>
      <c r="D180" s="96">
        <f>VLOOKUP(A180,'Asesores Vres-57'!$A$1:$H$987,3,0)</f>
        <v>-1.1703209173834337E-2</v>
      </c>
      <c r="E180" s="96">
        <f>VLOOKUP(A180,'Asesores Vres-58'!$A$1:$H$986,3,0)</f>
        <v>-9.5474180582170651E-3</v>
      </c>
      <c r="F180" s="96">
        <f>VLOOKUP($A180,'Helm-81'!$A$1:$H$697,3,0)</f>
        <v>-1.4531255046977673E-2</v>
      </c>
      <c r="G180" s="96">
        <f>VLOOKUP($A180,'Alianza-4'!$A$1:$H$1012,3,0)</f>
        <v>-8.5527294318113317E-3</v>
      </c>
      <c r="H180" s="96">
        <f>VLOOKUP($A180,'Serfinco-27'!$A$1:$H$1229,3,0)</f>
        <v>-7.3994847483172827E-3</v>
      </c>
      <c r="I180" s="96">
        <f>VLOOKUP($A180,'Correval-19677'!$A$1:$H$1070,3,0)</f>
        <v>-3.6326320466763115E-3</v>
      </c>
      <c r="J180" s="96">
        <f>VLOOKUP($A180,'Ultabursatil-392'!$A$1:$H$1545,3,0)</f>
        <v>-6.2111613567967343E-3</v>
      </c>
      <c r="K180" s="96">
        <f>VLOOKUP($A180,'Corredores-5'!$A$1:$H$1257,3,0)</f>
        <v>-8.031362835013418E-3</v>
      </c>
      <c r="L180" s="97">
        <f>VLOOKUP(A180,'Bancolombia-592'!$A$1:$H$677,3,0)</f>
        <v>1.1508010460378002E-3</v>
      </c>
      <c r="M180" s="96">
        <f>VLOOKUP($A180,'ByR-2'!$A$1:$H$1035,3,0)</f>
        <v>-1.3638757392021715E-2</v>
      </c>
    </row>
    <row r="181" spans="1:13">
      <c r="A181" s="51">
        <v>41073</v>
      </c>
      <c r="B181" s="96">
        <f>VLOOKUP(A181,'Afin - 47'!$A$1:$H$695,3,0)</f>
        <v>-1.5205006941071811E-2</v>
      </c>
      <c r="C181" s="96">
        <f>VLOOKUP(A181,'Asesores vres-14'!$A$1:$H$1009,3,0)</f>
        <v>-1.0601351845322044E-3</v>
      </c>
      <c r="D181" s="96">
        <f>VLOOKUP(A181,'Asesores Vres-57'!$A$1:$H$987,3,0)</f>
        <v>-1.039976602164793E-3</v>
      </c>
      <c r="E181" s="96">
        <f>VLOOKUP(A181,'Asesores Vres-58'!$A$1:$H$986,3,0)</f>
        <v>-1.2428564276476975E-3</v>
      </c>
      <c r="F181" s="96">
        <f>VLOOKUP($A181,'Helm-81'!$A$1:$H$697,3,0)</f>
        <v>1.3497647851410865E-3</v>
      </c>
      <c r="G181" s="96">
        <f>VLOOKUP($A181,'Alianza-4'!$A$1:$H$1012,3,0)</f>
        <v>-1.2505296595660227E-3</v>
      </c>
      <c r="H181" s="96">
        <f>VLOOKUP($A181,'Serfinco-27'!$A$1:$H$1229,3,0)</f>
        <v>-2.8396184121869568E-3</v>
      </c>
      <c r="I181" s="96">
        <f>VLOOKUP($A181,'Correval-19677'!$A$1:$H$1070,3,0)</f>
        <v>-7.6027097655331991E-5</v>
      </c>
      <c r="J181" s="96">
        <f>VLOOKUP($A181,'Ultabursatil-392'!$A$1:$H$1545,3,0)</f>
        <v>-1.2280857770836271E-3</v>
      </c>
      <c r="K181" s="96">
        <f>VLOOKUP($A181,'Corredores-5'!$A$1:$H$1257,3,0)</f>
        <v>-8.4414096147622302E-4</v>
      </c>
      <c r="L181" s="97">
        <f>VLOOKUP(A181,'Bancolombia-592'!$A$1:$H$677,3,0)</f>
        <v>-8.6563747737973507E-4</v>
      </c>
      <c r="M181" s="96">
        <f>VLOOKUP($A181,'ByR-2'!$A$1:$H$1035,3,0)</f>
        <v>-3.3467963124293927E-3</v>
      </c>
    </row>
    <row r="182" spans="1:13">
      <c r="A182" s="51">
        <v>41074</v>
      </c>
      <c r="B182" s="96">
        <f>VLOOKUP(A182,'Afin - 47'!$A$1:$H$695,3,0)</f>
        <v>-2.1959035546435181E-3</v>
      </c>
      <c r="C182" s="96">
        <f>VLOOKUP(A182,'Asesores vres-14'!$A$1:$H$1009,3,0)</f>
        <v>3.4883103082241525E-3</v>
      </c>
      <c r="D182" s="96">
        <f>VLOOKUP(A182,'Asesores Vres-57'!$A$1:$H$987,3,0)</f>
        <v>4.4736311015352807E-3</v>
      </c>
      <c r="E182" s="96">
        <f>VLOOKUP(A182,'Asesores Vres-58'!$A$1:$H$986,3,0)</f>
        <v>7.6336292414366218E-3</v>
      </c>
      <c r="F182" s="96">
        <f>VLOOKUP($A182,'Helm-81'!$A$1:$H$697,3,0)</f>
        <v>1.1005900276835325E-2</v>
      </c>
      <c r="G182" s="96">
        <f>VLOOKUP($A182,'Alianza-4'!$A$1:$H$1012,3,0)</f>
        <v>6.6953085220985255E-3</v>
      </c>
      <c r="H182" s="96">
        <f>VLOOKUP($A182,'Serfinco-27'!$A$1:$H$1229,3,0)</f>
        <v>2.8657349346825939E-3</v>
      </c>
      <c r="I182" s="96">
        <f>VLOOKUP($A182,'Correval-19677'!$A$1:$H$1070,3,0)</f>
        <v>6.140286341195832E-3</v>
      </c>
      <c r="J182" s="96">
        <f>VLOOKUP($A182,'Ultabursatil-392'!$A$1:$H$1545,3,0)</f>
        <v>9.2890134293347939E-3</v>
      </c>
      <c r="K182" s="96">
        <f>VLOOKUP($A182,'Corredores-5'!$A$1:$H$1257,3,0)</f>
        <v>4.2785828126396747E-3</v>
      </c>
      <c r="L182" s="97">
        <f>VLOOKUP(A182,'Bancolombia-592'!$A$1:$H$677,3,0)</f>
        <v>1.1882233811077625E-3</v>
      </c>
      <c r="M182" s="96">
        <f>VLOOKUP($A182,'ByR-2'!$A$1:$H$1035,3,0)</f>
        <v>1.4296038956038346E-3</v>
      </c>
    </row>
    <row r="183" spans="1:13">
      <c r="A183" s="51">
        <v>41075</v>
      </c>
      <c r="B183" s="96">
        <f>VLOOKUP(A183,'Afin - 47'!$A$1:$H$695,3,0)</f>
        <v>-1.270370986302438E-2</v>
      </c>
      <c r="C183" s="96">
        <f>VLOOKUP(A183,'Asesores vres-14'!$A$1:$H$1009,3,0)</f>
        <v>-4.3494150840630652E-3</v>
      </c>
      <c r="D183" s="96">
        <f>VLOOKUP(A183,'Asesores Vres-57'!$A$1:$H$987,3,0)</f>
        <v>-3.4425277553563603E-3</v>
      </c>
      <c r="E183" s="96">
        <f>VLOOKUP(A183,'Asesores Vres-58'!$A$1:$H$986,3,0)</f>
        <v>-7.8318273303651983E-3</v>
      </c>
      <c r="F183" s="96">
        <f>VLOOKUP($A183,'Helm-81'!$A$1:$H$697,3,0)</f>
        <v>1.0798805385069185E-2</v>
      </c>
      <c r="G183" s="96">
        <f>VLOOKUP($A183,'Alianza-4'!$A$1:$H$1012,3,0)</f>
        <v>-9.2408910324204823E-3</v>
      </c>
      <c r="H183" s="96">
        <f>VLOOKUP($A183,'Serfinco-27'!$A$1:$H$1229,3,0)</f>
        <v>-9.1801059854361936E-3</v>
      </c>
      <c r="I183" s="96">
        <f>VLOOKUP($A183,'Correval-19677'!$A$1:$H$1070,3,0)</f>
        <v>-4.393790875951889E-3</v>
      </c>
      <c r="J183" s="96">
        <f>VLOOKUP($A183,'Ultabursatil-392'!$A$1:$H$1545,3,0)</f>
        <v>-8.0361756980967605E-3</v>
      </c>
      <c r="K183" s="96">
        <f>VLOOKUP($A183,'Corredores-5'!$A$1:$H$1257,3,0)</f>
        <v>-7.9372259114192413E-3</v>
      </c>
      <c r="L183" s="97">
        <f>VLOOKUP(A183,'Bancolombia-592'!$A$1:$H$677,3,0)</f>
        <v>-2.5138063661118287E-3</v>
      </c>
      <c r="M183" s="96">
        <f>VLOOKUP($A183,'ByR-2'!$A$1:$H$1035,3,0)</f>
        <v>-1.0735853387369952E-2</v>
      </c>
    </row>
    <row r="184" spans="1:13">
      <c r="A184" s="51">
        <v>41076</v>
      </c>
      <c r="B184" s="96">
        <f>VLOOKUP(A184,'Afin - 47'!$A$1:$H$695,3,0)</f>
        <v>-1.0621000810253716E-4</v>
      </c>
      <c r="C184" s="96">
        <f>VLOOKUP(A184,'Asesores vres-14'!$A$1:$H$1009,3,0)</f>
        <v>-4.7492368124683601E-5</v>
      </c>
      <c r="D184" s="96">
        <f>VLOOKUP(A184,'Asesores Vres-57'!$A$1:$H$987,3,0)</f>
        <v>-5.158065968642926E-5</v>
      </c>
      <c r="E184" s="96">
        <f>VLOOKUP(A184,'Asesores Vres-58'!$A$1:$H$986,3,0)</f>
        <v>-4.7531700276593958E-5</v>
      </c>
      <c r="F184" s="96">
        <f>VLOOKUP($A184,'Helm-81'!$A$1:$H$697,3,0)</f>
        <v>-1.0186676932896879E-4</v>
      </c>
      <c r="G184" s="96">
        <f>VLOOKUP($A184,'Alianza-4'!$A$1:$H$1012,3,0)</f>
        <v>-6.9137044840968516E-5</v>
      </c>
      <c r="H184" s="96">
        <f>VLOOKUP($A184,'Serfinco-27'!$A$1:$H$1229,3,0)</f>
        <v>-9.3753802389492518E-5</v>
      </c>
      <c r="I184" s="96">
        <f>VLOOKUP($A184,'Correval-19677'!$A$1:$H$1070,3,0)</f>
        <v>-1.1001595982369373E-4</v>
      </c>
      <c r="J184" s="96">
        <f>VLOOKUP($A184,'Ultabursatil-392'!$A$1:$H$1545,3,0)</f>
        <v>-6.857987183640321E-5</v>
      </c>
      <c r="K184" s="96">
        <f>VLOOKUP($A184,'Corredores-5'!$A$1:$H$1257,3,0)</f>
        <v>-1.2660481077470212E-4</v>
      </c>
      <c r="L184" s="97">
        <f>VLOOKUP(A184,'Bancolombia-592'!$A$1:$H$677,3,0)</f>
        <v>-6.7841537871937734E-5</v>
      </c>
      <c r="M184" s="96">
        <f>VLOOKUP($A184,'ByR-2'!$A$1:$H$1035,3,0)</f>
        <v>-8.1098077067522423E-5</v>
      </c>
    </row>
    <row r="185" spans="1:13">
      <c r="A185" s="51">
        <v>41077</v>
      </c>
      <c r="B185" s="96">
        <f>VLOOKUP(A185,'Afin - 47'!$A$1:$H$695,3,0)</f>
        <v>-1.0621009908463523E-4</v>
      </c>
      <c r="C185" s="96">
        <f>VLOOKUP(A185,'Asesores vres-14'!$A$1:$H$1009,3,0)</f>
        <v>-4.7492377510861884E-5</v>
      </c>
      <c r="D185" s="96">
        <f>VLOOKUP(A185,'Asesores Vres-57'!$A$1:$H$987,3,0)</f>
        <v>-5.1580648803746274E-5</v>
      </c>
      <c r="E185" s="96">
        <f>VLOOKUP(A185,'Asesores Vres-58'!$A$1:$H$986,3,0)</f>
        <v>-4.7531591155816941E-5</v>
      </c>
      <c r="F185" s="96">
        <f>VLOOKUP($A185,'Helm-81'!$A$1:$H$697,3,0)</f>
        <v>-1.0186589366143389E-4</v>
      </c>
      <c r="G185" s="96">
        <f>VLOOKUP($A185,'Alianza-4'!$A$1:$H$1012,3,0)</f>
        <v>-6.9136066668888411E-5</v>
      </c>
      <c r="H185" s="96">
        <f>VLOOKUP($A185,'Serfinco-27'!$A$1:$H$1229,3,0)</f>
        <v>-9.3750587999566953E-5</v>
      </c>
      <c r="I185" s="96">
        <f>VLOOKUP($A185,'Correval-19677'!$A$1:$H$1070,3,0)</f>
        <v>-1.1001611439374485E-4</v>
      </c>
      <c r="J185" s="96">
        <f>VLOOKUP($A185,'Ultabursatil-392'!$A$1:$H$1545,3,0)</f>
        <v>-6.857401376179651E-5</v>
      </c>
      <c r="K185" s="96">
        <f>VLOOKUP($A185,'Corredores-5'!$A$1:$H$1257,3,0)</f>
        <v>-1.4048638160080333E-4</v>
      </c>
      <c r="L185" s="97">
        <f>VLOOKUP(A185,'Bancolombia-592'!$A$1:$H$677,3,0)</f>
        <v>-6.7840678658536392E-5</v>
      </c>
      <c r="M185" s="96">
        <f>VLOOKUP($A185,'ByR-2'!$A$1:$H$1035,3,0)</f>
        <v>-8.1098039252269378E-5</v>
      </c>
    </row>
    <row r="186" spans="1:13">
      <c r="A186" s="51">
        <v>41078</v>
      </c>
      <c r="B186" s="96">
        <f>VLOOKUP(A186,'Afin - 47'!$A$1:$H$695,3,0)</f>
        <v>4.1933129121961218E-3</v>
      </c>
      <c r="C186" s="96">
        <f>VLOOKUP(A186,'Asesores vres-14'!$A$1:$H$1009,3,0)</f>
        <v>-4.7492309330786245E-5</v>
      </c>
      <c r="D186" s="96">
        <f>VLOOKUP(A186,'Asesores Vres-57'!$A$1:$H$987,3,0)</f>
        <v>-5.1580489353345996E-5</v>
      </c>
      <c r="E186" s="96">
        <f>VLOOKUP(A186,'Asesores Vres-58'!$A$1:$H$986,3,0)</f>
        <v>-4.7531687877650378E-5</v>
      </c>
      <c r="F186" s="96">
        <f>VLOOKUP($A186,'Helm-81'!$A$1:$H$697,3,0)</f>
        <v>-1.0186508835494231E-4</v>
      </c>
      <c r="G186" s="96">
        <f>VLOOKUP($A186,'Alianza-4'!$A$1:$H$1012,3,0)</f>
        <v>-6.9135297375526948E-5</v>
      </c>
      <c r="H186" s="96">
        <f>VLOOKUP($A186,'Serfinco-27'!$A$1:$H$1229,3,0)</f>
        <v>1.5491766681762999E-11</v>
      </c>
      <c r="I186" s="96">
        <f>VLOOKUP($A186,'Correval-19677'!$A$1:$H$1070,3,0)</f>
        <v>-1.1001633558996397E-4</v>
      </c>
      <c r="J186" s="96">
        <f>VLOOKUP($A186,'Ultabursatil-392'!$A$1:$H$1545,3,0)</f>
        <v>-6.8568808462267589E-5</v>
      </c>
      <c r="K186" s="96">
        <f>VLOOKUP($A186,'Corredores-5'!$A$1:$H$1257,3,0)</f>
        <v>-1.4049628278695232E-4</v>
      </c>
      <c r="L186" s="97">
        <f>VLOOKUP(A186,'Bancolombia-592'!$A$1:$H$677,3,0)</f>
        <v>-6.7839636879060732E-5</v>
      </c>
      <c r="M186" s="96">
        <f>VLOOKUP($A186,'ByR-2'!$A$1:$H$1035,3,0)</f>
        <v>-8.1098058422508762E-5</v>
      </c>
    </row>
    <row r="187" spans="1:13">
      <c r="A187" s="51">
        <v>41079</v>
      </c>
      <c r="B187" s="96">
        <f>VLOOKUP(A187,'Afin - 47'!$A$1:$H$695,3,0)</f>
        <v>4.1017829421125642E-3</v>
      </c>
      <c r="C187" s="96">
        <f>VLOOKUP(A187,'Asesores vres-14'!$A$1:$H$1009,3,0)</f>
        <v>6.8731783959280427E-3</v>
      </c>
      <c r="D187" s="96">
        <f>VLOOKUP(A187,'Asesores Vres-57'!$A$1:$H$987,3,0)</f>
        <v>7.4616639033686502E-3</v>
      </c>
      <c r="E187" s="96">
        <f>VLOOKUP(A187,'Asesores Vres-58'!$A$1:$H$986,3,0)</f>
        <v>1.4781927304232476E-2</v>
      </c>
      <c r="F187" s="96">
        <f>VLOOKUP($A187,'Helm-81'!$A$1:$H$697,3,0)</f>
        <v>2.2544727470470052E-2</v>
      </c>
      <c r="G187" s="96">
        <f>VLOOKUP($A187,'Alianza-4'!$A$1:$H$1012,3,0)</f>
        <v>1.6427002171734158E-2</v>
      </c>
      <c r="H187" s="96">
        <f>VLOOKUP($A187,'Serfinco-27'!$A$1:$H$1229,3,0)</f>
        <v>1.5491766681283011E-11</v>
      </c>
      <c r="I187" s="96">
        <f>VLOOKUP($A187,'Correval-19677'!$A$1:$H$1070,3,0)</f>
        <v>7.707611688678717E-3</v>
      </c>
      <c r="J187" s="96">
        <f>VLOOKUP($A187,'Ultabursatil-392'!$A$1:$H$1545,3,0)</f>
        <v>6.8922584508302846E-3</v>
      </c>
      <c r="K187" s="96">
        <f>VLOOKUP($A187,'Corredores-5'!$A$1:$H$1257,3,0)</f>
        <v>1.2732197242042215E-2</v>
      </c>
      <c r="L187" s="97">
        <f>VLOOKUP(A187,'Bancolombia-592'!$A$1:$H$677,3,0)</f>
        <v>8.0169699140446773E-3</v>
      </c>
      <c r="M187" s="96">
        <f>VLOOKUP($A187,'ByR-2'!$A$1:$H$1035,3,0)</f>
        <v>1.0141492524501607E-2</v>
      </c>
    </row>
    <row r="188" spans="1:13">
      <c r="A188" s="51">
        <v>41080</v>
      </c>
      <c r="B188" s="96">
        <f>VLOOKUP(A188,'Afin - 47'!$A$1:$H$695,3,0)</f>
        <v>-8.8151453483244577E-3</v>
      </c>
      <c r="C188" s="96">
        <f>VLOOKUP(A188,'Asesores vres-14'!$A$1:$H$1009,3,0)</f>
        <v>-2.6516567040589614E-3</v>
      </c>
      <c r="D188" s="96">
        <f>VLOOKUP(A188,'Asesores Vres-57'!$A$1:$H$987,3,0)</f>
        <v>-1.9000919180420022E-3</v>
      </c>
      <c r="E188" s="96">
        <f>VLOOKUP(A188,'Asesores Vres-58'!$A$1:$H$986,3,0)</f>
        <v>5.0807721889421769E-3</v>
      </c>
      <c r="F188" s="96">
        <f>VLOOKUP($A188,'Helm-81'!$A$1:$H$697,3,0)</f>
        <v>7.8808908993255183E-3</v>
      </c>
      <c r="G188" s="96">
        <f>VLOOKUP($A188,'Alianza-4'!$A$1:$H$1012,3,0)</f>
        <v>2.7286216840747557E-3</v>
      </c>
      <c r="H188" s="96">
        <f>VLOOKUP($A188,'Serfinco-27'!$A$1:$H$1229,3,0)</f>
        <v>1.5491766681043016E-11</v>
      </c>
      <c r="I188" s="96">
        <f>VLOOKUP($A188,'Correval-19677'!$A$1:$H$1070,3,0)</f>
        <v>-3.5736690479165191E-3</v>
      </c>
      <c r="J188" s="96">
        <f>VLOOKUP($A188,'Ultabursatil-392'!$A$1:$H$1545,3,0)</f>
        <v>1.48869688885109E-3</v>
      </c>
      <c r="K188" s="96">
        <f>VLOOKUP($A188,'Corredores-5'!$A$1:$H$1257,3,0)</f>
        <v>4.6056118635903354E-3</v>
      </c>
      <c r="L188" s="97">
        <f>VLOOKUP(A188,'Bancolombia-592'!$A$1:$H$677,3,0)</f>
        <v>3.2781333711492961E-3</v>
      </c>
      <c r="M188" s="96">
        <f>VLOOKUP($A188,'ByR-2'!$A$1:$H$1035,3,0)</f>
        <v>1.4397967702034081E-3</v>
      </c>
    </row>
    <row r="189" spans="1:13">
      <c r="A189" s="51">
        <v>41081</v>
      </c>
      <c r="B189" s="96">
        <f>VLOOKUP(A189,'Afin - 47'!$A$1:$H$695,3,0)</f>
        <v>-2.2018833167807735E-2</v>
      </c>
      <c r="C189" s="96">
        <f>VLOOKUP(A189,'Asesores vres-14'!$A$1:$H$1009,3,0)</f>
        <v>-2.9079492099543455E-2</v>
      </c>
      <c r="D189" s="96">
        <f>VLOOKUP(A189,'Asesores Vres-57'!$A$1:$H$987,3,0)</f>
        <v>-3.0687206522887589E-2</v>
      </c>
      <c r="E189" s="96">
        <f>VLOOKUP(A189,'Asesores Vres-58'!$A$1:$H$986,3,0)</f>
        <v>-2.6253108173629486E-2</v>
      </c>
      <c r="F189" s="96">
        <f>VLOOKUP($A189,'Helm-81'!$A$1:$H$697,3,0)</f>
        <v>-4.0204803433660341E-2</v>
      </c>
      <c r="G189" s="96">
        <f>VLOOKUP($A189,'Alianza-4'!$A$1:$H$1012,3,0)</f>
        <v>-2.8919735612446946E-2</v>
      </c>
      <c r="H189" s="96">
        <f>VLOOKUP($A189,'Serfinco-27'!$A$1:$H$1229,3,0)</f>
        <v>1.549176668080302E-11</v>
      </c>
      <c r="I189" s="96">
        <f>VLOOKUP($A189,'Correval-19677'!$A$1:$H$1070,3,0)</f>
        <v>-2.1776236048076703E-2</v>
      </c>
      <c r="J189" s="96">
        <f>VLOOKUP($A189,'Ultabursatil-392'!$A$1:$H$1545,3,0)</f>
        <v>-1.9087675524803015E-2</v>
      </c>
      <c r="K189" s="96">
        <f>VLOOKUP($A189,'Corredores-5'!$A$1:$H$1257,3,0)</f>
        <v>-2.0170552948655381E-2</v>
      </c>
      <c r="L189" s="97">
        <f>VLOOKUP(A189,'Bancolombia-592'!$A$1:$H$677,3,0)</f>
        <v>-1.8121551568909999E-2</v>
      </c>
      <c r="M189" s="96">
        <f>VLOOKUP($A189,'ByR-2'!$A$1:$H$1035,3,0)</f>
        <v>-2.3276242837962938E-2</v>
      </c>
    </row>
    <row r="190" spans="1:13">
      <c r="A190" s="51">
        <v>41082</v>
      </c>
      <c r="B190" s="96">
        <f>VLOOKUP(A190,'Afin - 47'!$A$1:$H$695,3,0)</f>
        <v>-5.8732215473458584E-3</v>
      </c>
      <c r="C190" s="96">
        <f>VLOOKUP(A190,'Asesores vres-14'!$A$1:$H$1009,3,0)</f>
        <v>-8.2185060312920648E-3</v>
      </c>
      <c r="D190" s="96">
        <f>VLOOKUP(A190,'Asesores Vres-57'!$A$1:$H$987,3,0)</f>
        <v>-1.01541194756135E-2</v>
      </c>
      <c r="E190" s="96">
        <f>VLOOKUP(A190,'Asesores Vres-58'!$A$1:$H$986,3,0)</f>
        <v>-2.7938093265551527E-3</v>
      </c>
      <c r="F190" s="96">
        <f>VLOOKUP($A190,'Helm-81'!$A$1:$H$697,3,0)</f>
        <v>-2.6010262025918163E-2</v>
      </c>
      <c r="G190" s="96">
        <f>VLOOKUP($A190,'Alianza-4'!$A$1:$H$1012,3,0)</f>
        <v>-4.4062383554083527E-3</v>
      </c>
      <c r="H190" s="96">
        <f>VLOOKUP($A190,'Serfinco-27'!$A$1:$H$1229,3,0)</f>
        <v>1.5491766680563025E-11</v>
      </c>
      <c r="I190" s="96">
        <f>VLOOKUP($A190,'Correval-19677'!$A$1:$H$1070,3,0)</f>
        <v>-5.3507328173167156E-3</v>
      </c>
      <c r="J190" s="96">
        <f>VLOOKUP($A190,'Ultabursatil-392'!$A$1:$H$1545,3,0)</f>
        <v>-1.9355835341952352E-3</v>
      </c>
      <c r="K190" s="96">
        <f>VLOOKUP($A190,'Corredores-5'!$A$1:$H$1257,3,0)</f>
        <v>-2.6710294291437246E-3</v>
      </c>
      <c r="L190" s="97">
        <f>VLOOKUP(A190,'Bancolombia-592'!$A$1:$H$677,3,0)</f>
        <v>-1.3613926092667108E-3</v>
      </c>
      <c r="M190" s="96">
        <f>VLOOKUP($A190,'ByR-2'!$A$1:$H$1035,3,0)</f>
        <v>-2.6064795573711918E-3</v>
      </c>
    </row>
    <row r="191" spans="1:13">
      <c r="A191" s="51">
        <v>41083</v>
      </c>
      <c r="B191" s="96">
        <f>VLOOKUP(A191,'Afin - 47'!$A$1:$H$695,3,0)</f>
        <v>-1.0611291370392822E-4</v>
      </c>
      <c r="C191" s="96">
        <f>VLOOKUP(A191,'Asesores vres-14'!$A$1:$H$1009,3,0)</f>
        <v>-4.9526431981809942E-5</v>
      </c>
      <c r="D191" s="96">
        <f>VLOOKUP(A191,'Asesores Vres-57'!$A$1:$H$987,3,0)</f>
        <v>-5.4150859368338265E-5</v>
      </c>
      <c r="E191" s="96">
        <f>VLOOKUP(A191,'Asesores Vres-58'!$A$1:$H$986,3,0)</f>
        <v>-5.274736007129729E-5</v>
      </c>
      <c r="F191" s="96">
        <f>VLOOKUP($A191,'Helm-81'!$A$1:$H$697,3,0)</f>
        <v>-8.1800586803898668E-5</v>
      </c>
      <c r="G191" s="96">
        <f>VLOOKUP($A191,'Alianza-4'!$A$1:$H$1012,3,0)</f>
        <v>-6.7947058187432593E-5</v>
      </c>
      <c r="H191" s="96">
        <f>VLOOKUP($A191,'Serfinco-27'!$A$1:$H$1229,3,0)</f>
        <v>1.5491766680323029E-11</v>
      </c>
      <c r="I191" s="96">
        <f>VLOOKUP($A191,'Correval-19677'!$A$1:$H$1070,3,0)</f>
        <v>-1.1057139807568459E-4</v>
      </c>
      <c r="J191" s="96">
        <f>VLOOKUP($A191,'Ultabursatil-392'!$A$1:$H$1545,3,0)</f>
        <v>-6.7551420641155741E-5</v>
      </c>
      <c r="K191" s="96">
        <f>VLOOKUP($A191,'Corredores-5'!$A$1:$H$1257,3,0)</f>
        <v>-1.360222625097424E-4</v>
      </c>
      <c r="L191" s="97">
        <f>VLOOKUP(A191,'Bancolombia-592'!$A$1:$H$677,3,0)</f>
        <v>-6.8178943442220042E-5</v>
      </c>
      <c r="M191" s="96">
        <f>VLOOKUP($A191,'ByR-2'!$A$1:$H$1035,3,0)</f>
        <v>-8.0612583672723672E-5</v>
      </c>
    </row>
    <row r="192" spans="1:13">
      <c r="A192" s="51">
        <v>41084</v>
      </c>
      <c r="B192" s="96">
        <f>VLOOKUP(A192,'Afin - 47'!$A$1:$H$695,3,0)</f>
        <v>-1.0611307054238243E-4</v>
      </c>
      <c r="C192" s="96">
        <f>VLOOKUP(A192,'Asesores vres-14'!$A$1:$H$1009,3,0)</f>
        <v>-4.9526481593112638E-5</v>
      </c>
      <c r="D192" s="96">
        <f>VLOOKUP(A192,'Asesores Vres-57'!$A$1:$H$987,3,0)</f>
        <v>-5.4150868469721663E-5</v>
      </c>
      <c r="E192" s="96">
        <f>VLOOKUP(A192,'Asesores Vres-58'!$A$1:$H$986,3,0)</f>
        <v>-5.2747646674831375E-5</v>
      </c>
      <c r="F192" s="96">
        <f>VLOOKUP($A192,'Helm-81'!$A$1:$H$697,3,0)</f>
        <v>-8.1795371479654165E-5</v>
      </c>
      <c r="G192" s="96">
        <f>VLOOKUP($A192,'Alianza-4'!$A$1:$H$1012,3,0)</f>
        <v>-6.7946042687195809E-5</v>
      </c>
      <c r="H192" s="96">
        <f>VLOOKUP($A192,'Serfinco-27'!$A$1:$H$1229,3,0)</f>
        <v>1.5491766680083037E-11</v>
      </c>
      <c r="I192" s="96">
        <f>VLOOKUP($A192,'Correval-19677'!$A$1:$H$1070,3,0)</f>
        <v>-1.1057180676048701E-4</v>
      </c>
      <c r="J192" s="96">
        <f>VLOOKUP($A192,'Ultabursatil-392'!$A$1:$H$1545,3,0)</f>
        <v>-6.7545473116322274E-5</v>
      </c>
      <c r="K192" s="96">
        <f>VLOOKUP($A192,'Corredores-5'!$A$1:$H$1257,3,0)</f>
        <v>-1.4744078760735156E-4</v>
      </c>
      <c r="L192" s="97">
        <f>VLOOKUP(A192,'Bancolombia-592'!$A$1:$H$677,3,0)</f>
        <v>-6.817799115364525E-5</v>
      </c>
      <c r="M192" s="96">
        <f>VLOOKUP($A192,'ByR-2'!$A$1:$H$1035,3,0)</f>
        <v>-8.0612484973314281E-5</v>
      </c>
    </row>
    <row r="193" spans="1:13">
      <c r="A193" s="51">
        <v>41085</v>
      </c>
      <c r="B193" s="96">
        <f>VLOOKUP(A193,'Afin - 47'!$A$1:$H$695,3,0)</f>
        <v>-1.9582558280801531E-2</v>
      </c>
      <c r="C193" s="96">
        <f>VLOOKUP(A193,'Asesores vres-14'!$A$1:$H$1009,3,0)</f>
        <v>-2.7005199505910054E-2</v>
      </c>
      <c r="D193" s="96">
        <f>VLOOKUP(A193,'Asesores Vres-57'!$A$1:$H$987,3,0)</f>
        <v>-2.898636715593958E-2</v>
      </c>
      <c r="E193" s="96">
        <f>VLOOKUP(A193,'Asesores Vres-58'!$A$1:$H$986,3,0)</f>
        <v>-2.3002897762204124E-2</v>
      </c>
      <c r="F193" s="96">
        <f>VLOOKUP($A193,'Helm-81'!$A$1:$H$697,3,0)</f>
        <v>-4.2684937288834303E-2</v>
      </c>
      <c r="G193" s="96">
        <f>VLOOKUP($A193,'Alianza-4'!$A$1:$H$1012,3,0)</f>
        <v>-2.6652019034389223E-2</v>
      </c>
      <c r="H193" s="96">
        <f>VLOOKUP($A193,'Serfinco-27'!$A$1:$H$1229,3,0)</f>
        <v>1.5491766679843042E-11</v>
      </c>
      <c r="I193" s="96">
        <f>VLOOKUP($A193,'Correval-19677'!$A$1:$H$1070,3,0)</f>
        <v>-2.5675143438837127E-2</v>
      </c>
      <c r="J193" s="96">
        <f>VLOOKUP($A193,'Ultabursatil-392'!$A$1:$H$1545,3,0)</f>
        <v>-1.4806855100513844E-2</v>
      </c>
      <c r="K193" s="96">
        <f>VLOOKUP($A193,'Corredores-5'!$A$1:$H$1257,3,0)</f>
        <v>-2.0395071762437423E-2</v>
      </c>
      <c r="L193" s="97">
        <f>VLOOKUP(A193,'Bancolombia-592'!$A$1:$H$677,3,0)</f>
        <v>-2.0476852347025568E-2</v>
      </c>
      <c r="M193" s="96">
        <f>VLOOKUP($A193,'ByR-2'!$A$1:$H$1035,3,0)</f>
        <v>-2.1855596653621169E-2</v>
      </c>
    </row>
    <row r="194" spans="1:13">
      <c r="A194" s="51">
        <v>41086</v>
      </c>
      <c r="B194" s="96">
        <f>VLOOKUP(A194,'Afin - 47'!$A$1:$H$695,3,0)</f>
        <v>-2.290347883588494E-4</v>
      </c>
      <c r="C194" s="96">
        <f>VLOOKUP(A194,'Asesores vres-14'!$A$1:$H$1009,3,0)</f>
        <v>4.496105141433367E-3</v>
      </c>
      <c r="D194" s="96">
        <f>VLOOKUP(A194,'Asesores Vres-57'!$A$1:$H$987,3,0)</f>
        <v>4.8654572553229018E-3</v>
      </c>
      <c r="E194" s="96">
        <f>VLOOKUP(A194,'Asesores Vres-58'!$A$1:$H$986,3,0)</f>
        <v>9.9443886554240061E-4</v>
      </c>
      <c r="F194" s="96">
        <f>VLOOKUP($A194,'Helm-81'!$A$1:$H$697,3,0)</f>
        <v>1.1570429067121626E-2</v>
      </c>
      <c r="G194" s="96">
        <f>VLOOKUP($A194,'Alianza-4'!$A$1:$H$1012,3,0)</f>
        <v>2.9320717436297776E-3</v>
      </c>
      <c r="H194" s="96">
        <f>VLOOKUP($A194,'Serfinco-27'!$A$1:$H$1229,3,0)</f>
        <v>1.5491766679603046E-11</v>
      </c>
      <c r="I194" s="96">
        <f>VLOOKUP($A194,'Correval-19677'!$A$1:$H$1070,3,0)</f>
        <v>-1.0269488367844245E-3</v>
      </c>
      <c r="J194" s="96">
        <f>VLOOKUP($A194,'Ultabursatil-392'!$A$1:$H$1545,3,0)</f>
        <v>-2.515516882008601E-4</v>
      </c>
      <c r="K194" s="96">
        <f>VLOOKUP($A194,'Corredores-5'!$A$1:$H$1257,3,0)</f>
        <v>-1.0123315459112919E-3</v>
      </c>
      <c r="L194" s="97">
        <f>VLOOKUP(A194,'Bancolombia-592'!$A$1:$H$677,3,0)</f>
        <v>1.6495167898115547E-3</v>
      </c>
      <c r="M194" s="96">
        <f>VLOOKUP($A194,'ByR-2'!$A$1:$H$1035,3,0)</f>
        <v>3.7247448284881599E-3</v>
      </c>
    </row>
    <row r="195" spans="1:13">
      <c r="A195" s="51">
        <v>41087</v>
      </c>
      <c r="B195" s="96">
        <f>VLOOKUP(A195,'Afin - 47'!$A$1:$H$695,3,0)</f>
        <v>1.6175616859079669E-2</v>
      </c>
      <c r="C195" s="96">
        <f>VLOOKUP(A195,'Asesores vres-14'!$A$1:$H$1009,3,0)</f>
        <v>2.191256199439821E-2</v>
      </c>
      <c r="D195" s="96">
        <f>VLOOKUP(A195,'Asesores Vres-57'!$A$1:$H$987,3,0)</f>
        <v>2.2010911837708744E-2</v>
      </c>
      <c r="E195" s="96">
        <f>VLOOKUP(A195,'Asesores Vres-58'!$A$1:$H$986,3,0)</f>
        <v>1.9488054673352805E-2</v>
      </c>
      <c r="F195" s="96">
        <f>VLOOKUP($A195,'Helm-81'!$A$1:$H$697,3,0)</f>
        <v>1.3325323842604582E-2</v>
      </c>
      <c r="G195" s="96">
        <f>VLOOKUP($A195,'Alianza-4'!$A$1:$H$1012,3,0)</f>
        <v>1.7055347673617039E-2</v>
      </c>
      <c r="H195" s="96">
        <f>VLOOKUP($A195,'Serfinco-27'!$A$1:$H$1229,3,0)</f>
        <v>1.5491766679363051E-11</v>
      </c>
      <c r="I195" s="96">
        <f>VLOOKUP($A195,'Correval-19677'!$A$1:$H$1070,3,0)</f>
        <v>2.1054939863218949E-2</v>
      </c>
      <c r="J195" s="96">
        <f>VLOOKUP($A195,'Ultabursatil-392'!$A$1:$H$1545,3,0)</f>
        <v>9.9032532643254616E-3</v>
      </c>
      <c r="K195" s="96">
        <f>VLOOKUP($A195,'Corredores-5'!$A$1:$H$1257,3,0)</f>
        <v>1.6938102030295481E-2</v>
      </c>
      <c r="L195" s="97">
        <f>VLOOKUP(A195,'Bancolombia-592'!$A$1:$H$677,3,0)</f>
        <v>1.1794012773957393E-2</v>
      </c>
      <c r="M195" s="96">
        <f>VLOOKUP($A195,'ByR-2'!$A$1:$H$1035,3,0)</f>
        <v>1.2624199911092607E-2</v>
      </c>
    </row>
    <row r="196" spans="1:13">
      <c r="A196" s="51">
        <v>41088</v>
      </c>
      <c r="B196" s="96">
        <f>VLOOKUP(A196,'Afin - 47'!$A$1:$H$695,3,0)</f>
        <v>-1.9931691954567694E-2</v>
      </c>
      <c r="C196" s="96">
        <f>VLOOKUP(A196,'Asesores vres-14'!$A$1:$H$1009,3,0)</f>
        <v>-1.571319384446249E-2</v>
      </c>
      <c r="D196" s="96">
        <f>VLOOKUP(A196,'Asesores Vres-57'!$A$1:$H$987,3,0)</f>
        <v>-1.6124047805809151E-2</v>
      </c>
      <c r="E196" s="96">
        <f>VLOOKUP(A196,'Asesores Vres-58'!$A$1:$H$986,3,0)</f>
        <v>-9.5672576704609446E-3</v>
      </c>
      <c r="F196" s="96">
        <f>VLOOKUP($A196,'Helm-81'!$A$1:$H$697,3,0)</f>
        <v>-1.2014054520597426E-2</v>
      </c>
      <c r="G196" s="96">
        <f>VLOOKUP($A196,'Alianza-4'!$A$1:$H$1012,3,0)</f>
        <v>-1.0999492477899317E-2</v>
      </c>
      <c r="H196" s="96">
        <f>VLOOKUP($A196,'Serfinco-27'!$A$1:$H$1229,3,0)</f>
        <v>1.5491766679123055E-11</v>
      </c>
      <c r="I196" s="96">
        <f>VLOOKUP($A196,'Correval-19677'!$A$1:$H$1070,3,0)</f>
        <v>-9.7013191945112699E-3</v>
      </c>
      <c r="J196" s="96">
        <f>VLOOKUP($A196,'Ultabursatil-392'!$A$1:$H$1545,3,0)</f>
        <v>-9.4266155549264062E-3</v>
      </c>
      <c r="K196" s="96">
        <f>VLOOKUP($A196,'Corredores-5'!$A$1:$H$1257,3,0)</f>
        <v>-8.2269759244643602E-3</v>
      </c>
      <c r="L196" s="97">
        <f>VLOOKUP(A196,'Bancolombia-592'!$A$1:$H$677,3,0)</f>
        <v>-4.2825149704284809E-3</v>
      </c>
      <c r="M196" s="96">
        <f>VLOOKUP($A196,'ByR-2'!$A$1:$H$1035,3,0)</f>
        <v>-1.3993070615951409E-2</v>
      </c>
    </row>
    <row r="197" spans="1:13">
      <c r="A197" s="51">
        <v>41089</v>
      </c>
      <c r="B197" s="96">
        <f>VLOOKUP(A197,'Afin - 47'!$A$1:$H$695,3,0)</f>
        <v>1.5391132023103674E-2</v>
      </c>
      <c r="C197" s="96">
        <f>VLOOKUP(A197,'Asesores vres-14'!$A$1:$H$1009,3,0)</f>
        <v>1.5056759073586336E-2</v>
      </c>
      <c r="D197" s="96">
        <f>VLOOKUP(A197,'Asesores Vres-57'!$A$1:$H$987,3,0)</f>
        <v>1.5225005870167636E-2</v>
      </c>
      <c r="E197" s="96">
        <f>VLOOKUP(A197,'Asesores Vres-58'!$A$1:$H$986,3,0)</f>
        <v>1.7590610343373021E-2</v>
      </c>
      <c r="F197" s="96">
        <f>VLOOKUP($A197,'Helm-81'!$A$1:$H$697,3,0)</f>
        <v>1.4700995826149553E-2</v>
      </c>
      <c r="G197" s="96">
        <f>VLOOKUP($A197,'Alianza-4'!$A$1:$H$1012,3,0)</f>
        <v>1.4175691967030954E-2</v>
      </c>
      <c r="H197" s="96">
        <f>VLOOKUP($A197,'Serfinco-27'!$A$1:$H$1229,3,0)</f>
        <v>1.5491766678883063E-11</v>
      </c>
      <c r="I197" s="96">
        <f>VLOOKUP($A197,'Correval-19677'!$A$1:$H$1070,3,0)</f>
        <v>1.9207955339454068E-2</v>
      </c>
      <c r="J197" s="96">
        <f>VLOOKUP($A197,'Ultabursatil-392'!$A$1:$H$1545,3,0)</f>
        <v>9.0752409337070856E-3</v>
      </c>
      <c r="K197" s="96">
        <f>VLOOKUP($A197,'Corredores-5'!$A$1:$H$1257,3,0)</f>
        <v>1.3595742732002362E-2</v>
      </c>
      <c r="L197" s="97">
        <f>VLOOKUP(A197,'Bancolombia-592'!$A$1:$H$677,3,0)</f>
        <v>1.3214176615652558E-2</v>
      </c>
      <c r="M197" s="96">
        <f>VLOOKUP($A197,'ByR-2'!$A$1:$H$1035,3,0)</f>
        <v>9.7885606755230125E-3</v>
      </c>
    </row>
    <row r="198" spans="1:13">
      <c r="A198" s="51">
        <v>41090</v>
      </c>
      <c r="B198" s="96">
        <f>VLOOKUP(A198,'Afin - 47'!$A$1:$H$695,3,0)</f>
        <v>-1.0610407743950506E-4</v>
      </c>
      <c r="C198" s="96">
        <f>VLOOKUP(A198,'Asesores vres-14'!$A$1:$H$1009,3,0)</f>
        <v>-4.9521774604635807E-5</v>
      </c>
      <c r="D198" s="96">
        <f>VLOOKUP(A198,'Asesores Vres-57'!$A$1:$H$987,3,0)</f>
        <v>-5.3635281226250875E-5</v>
      </c>
      <c r="E198" s="96">
        <f>VLOOKUP(A198,'Asesores Vres-58'!$A$1:$H$986,3,0)</f>
        <v>-5.2722936329116855E-5</v>
      </c>
      <c r="F198" s="96">
        <f>VLOOKUP($A198,'Helm-81'!$A$1:$H$697,3,0)</f>
        <v>-9.6105625266613512E-5</v>
      </c>
      <c r="G198" s="96">
        <f>VLOOKUP($A198,'Alianza-4'!$A$1:$H$1012,3,0)</f>
        <v>-6.4576329299560046E-5</v>
      </c>
      <c r="H198" s="96">
        <f>VLOOKUP($A198,'Serfinco-27'!$A$1:$H$1229,3,0)</f>
        <v>1.5491766678643067E-11</v>
      </c>
      <c r="I198" s="96">
        <f>VLOOKUP($A198,'Correval-19677'!$A$1:$H$1070,3,0)</f>
        <v>-1.1419948547190483E-4</v>
      </c>
      <c r="J198" s="96">
        <f>VLOOKUP($A198,'Ultabursatil-392'!$A$1:$H$1545,3,0)</f>
        <v>-5.0843201289593779E-5</v>
      </c>
      <c r="K198" s="96">
        <f>VLOOKUP($A198,'Corredores-5'!$A$1:$H$1257,3,0)</f>
        <v>1.5954609303340524E-3</v>
      </c>
      <c r="L198" s="97">
        <f>VLOOKUP(A198,'Bancolombia-592'!$A$1:$H$677,3,0)</f>
        <v>-7.6217983288007161E-5</v>
      </c>
      <c r="M198" s="96">
        <f>VLOOKUP($A198,'ByR-2'!$A$1:$H$1035,3,0)</f>
        <v>-8.0259750871781898E-5</v>
      </c>
    </row>
    <row r="199" spans="1:13">
      <c r="A199" s="51">
        <v>41091</v>
      </c>
      <c r="B199" s="96">
        <f>VLOOKUP(A199,'Afin - 47'!$A$1:$H$695,3,0)</f>
        <v>-1.0610413166441696E-4</v>
      </c>
      <c r="C199" s="96">
        <f>VLOOKUP(A199,'Asesores vres-14'!$A$1:$H$1009,3,0)</f>
        <v>-4.9521898733830489E-5</v>
      </c>
      <c r="D199" s="96">
        <f>VLOOKUP(A199,'Asesores Vres-57'!$A$1:$H$987,3,0)</f>
        <v>-5.363545463843133E-5</v>
      </c>
      <c r="E199" s="96">
        <f>VLOOKUP(A199,'Asesores Vres-58'!$A$1:$H$986,3,0)</f>
        <v>-5.2723232163268533E-5</v>
      </c>
      <c r="F199" s="96">
        <f>VLOOKUP($A199,'Helm-81'!$A$1:$H$697,3,0)</f>
        <v>-9.6103513129468398E-5</v>
      </c>
      <c r="G199" s="96">
        <f>VLOOKUP($A199,'Alianza-4'!$A$1:$H$1012,3,0)</f>
        <v>-6.4575056297892181E-5</v>
      </c>
      <c r="H199" s="96">
        <f>VLOOKUP($A199,'Serfinco-27'!$A$1:$H$1229,3,0)</f>
        <v>1.5491653961003512E-11</v>
      </c>
      <c r="I199" s="96">
        <f>VLOOKUP($A199,'Correval-19677'!$A$1:$H$1070,3,0)</f>
        <v>-1.1420088207414502E-4</v>
      </c>
      <c r="J199" s="96">
        <f>VLOOKUP($A199,'Ultabursatil-392'!$A$1:$H$1545,3,0)</f>
        <v>-4.8187604710854935E-5</v>
      </c>
      <c r="K199" s="96">
        <f>VLOOKUP($A199,'Corredores-5'!$A$1:$H$1257,3,0)</f>
        <v>-1.415223464675383E-4</v>
      </c>
      <c r="L199" s="97">
        <f>VLOOKUP(A199,'Bancolombia-592'!$A$1:$H$677,3,0)</f>
        <v>-7.6217557784250908E-5</v>
      </c>
      <c r="M199" s="96">
        <f>VLOOKUP($A199,'ByR-2'!$A$1:$H$1035,3,0)</f>
        <v>-8.0127323047668342E-5</v>
      </c>
    </row>
    <row r="200" spans="1:13">
      <c r="A200" s="51">
        <v>41092</v>
      </c>
      <c r="B200" s="96">
        <f>VLOOKUP(A200,'Afin - 47'!$A$1:$H$695,3,0)</f>
        <v>1.0432830033748693E-3</v>
      </c>
      <c r="C200" s="96">
        <f>VLOOKUP(A200,'Asesores vres-14'!$A$1:$H$1009,3,0)</f>
        <v>-4.952194246684895E-5</v>
      </c>
      <c r="D200" s="96">
        <f>VLOOKUP(A200,'Asesores Vres-57'!$A$1:$H$987,3,0)</f>
        <v>-5.3635473430975796E-5</v>
      </c>
      <c r="E200" s="96">
        <f>VLOOKUP(A200,'Asesores Vres-58'!$A$1:$H$986,3,0)</f>
        <v>-5.2723527897456491E-5</v>
      </c>
      <c r="F200" s="96">
        <f>VLOOKUP($A200,'Helm-81'!$A$1:$H$697,3,0)</f>
        <v>-9.6101475164609462E-5</v>
      </c>
      <c r="G200" s="96">
        <f>VLOOKUP($A200,'Alianza-4'!$A$1:$H$1012,3,0)</f>
        <v>-6.4573676040727366E-5</v>
      </c>
      <c r="H200" s="96">
        <f>VLOOKUP($A200,'Serfinco-27'!$A$1:$H$1229,3,0)</f>
        <v>1.549176667816308E-11</v>
      </c>
      <c r="I200" s="96">
        <f>VLOOKUP($A200,'Correval-19677'!$A$1:$H$1070,3,0)</f>
        <v>-1.1420213900162351E-4</v>
      </c>
      <c r="J200" s="96">
        <f>VLOOKUP($A200,'Ultabursatil-392'!$A$1:$H$1545,3,0)</f>
        <v>-4.8176876792740796E-5</v>
      </c>
      <c r="K200" s="96">
        <f>VLOOKUP($A200,'Corredores-5'!$A$1:$H$1257,3,0)</f>
        <v>-1.4153301245471383E-4</v>
      </c>
      <c r="L200" s="97">
        <f>VLOOKUP(A200,'Bancolombia-592'!$A$1:$H$677,3,0)</f>
        <v>-8.2191756271468707E-5</v>
      </c>
      <c r="M200" s="96">
        <f>VLOOKUP($A200,'ByR-2'!$A$1:$H$1035,3,0)</f>
        <v>-8.0127136183462131E-5</v>
      </c>
    </row>
    <row r="201" spans="1:13">
      <c r="A201" s="51">
        <v>41093</v>
      </c>
      <c r="B201" s="96">
        <f>VLOOKUP(A201,'Afin - 47'!$A$1:$H$695,3,0)</f>
        <v>2.9721724589729537E-2</v>
      </c>
      <c r="C201" s="96">
        <f>VLOOKUP(A201,'Asesores vres-14'!$A$1:$H$1009,3,0)</f>
        <v>2.1003575030405886E-2</v>
      </c>
      <c r="D201" s="96">
        <f>VLOOKUP(A201,'Asesores Vres-57'!$A$1:$H$987,3,0)</f>
        <v>2.0881651176329959E-2</v>
      </c>
      <c r="E201" s="96">
        <f>VLOOKUP(A201,'Asesores Vres-58'!$A$1:$H$986,3,0)</f>
        <v>1.8341649553982636E-2</v>
      </c>
      <c r="F201" s="96">
        <f>VLOOKUP($A201,'Helm-81'!$A$1:$H$697,3,0)</f>
        <v>9.0719311537194643E-3</v>
      </c>
      <c r="G201" s="96">
        <f>VLOOKUP($A201,'Alianza-4'!$A$1:$H$1012,3,0)</f>
        <v>2.4191621130728046E-2</v>
      </c>
      <c r="H201" s="96">
        <f>VLOOKUP($A201,'Serfinco-27'!$A$1:$H$1229,3,0)</f>
        <v>1.5491766677923084E-11</v>
      </c>
      <c r="I201" s="96">
        <f>VLOOKUP($A201,'Correval-19677'!$A$1:$H$1070,3,0)</f>
        <v>1.7662069208682494E-2</v>
      </c>
      <c r="J201" s="96">
        <f>VLOOKUP($A201,'Ultabursatil-392'!$A$1:$H$1545,3,0)</f>
        <v>1.51858875750225E-2</v>
      </c>
      <c r="K201" s="96">
        <f>VLOOKUP($A201,'Corredores-5'!$A$1:$H$1257,3,0)</f>
        <v>1.9489078045533036E-2</v>
      </c>
      <c r="L201" s="97">
        <f>VLOOKUP(A201,'Bancolombia-592'!$A$1:$H$677,3,0)</f>
        <v>1.6505708992666904E-2</v>
      </c>
      <c r="M201" s="96">
        <f>VLOOKUP($A201,'ByR-2'!$A$1:$H$1035,3,0)</f>
        <v>1.7475102436530363E-2</v>
      </c>
    </row>
    <row r="202" spans="1:13">
      <c r="A202" s="51">
        <v>41094</v>
      </c>
      <c r="B202" s="96">
        <f>VLOOKUP(A202,'Afin - 47'!$A$1:$H$695,3,0)</f>
        <v>1.6423152849740698E-2</v>
      </c>
      <c r="C202" s="96">
        <f>VLOOKUP(A202,'Asesores vres-14'!$A$1:$H$1009,3,0)</f>
        <v>1.6111654919905741E-3</v>
      </c>
      <c r="D202" s="96">
        <f>VLOOKUP(A202,'Asesores Vres-57'!$A$1:$H$987,3,0)</f>
        <v>1.7195332950294317E-3</v>
      </c>
      <c r="E202" s="96">
        <f>VLOOKUP(A202,'Asesores Vres-58'!$A$1:$H$986,3,0)</f>
        <v>-4.1095256749479992E-4</v>
      </c>
      <c r="F202" s="96">
        <f>VLOOKUP($A202,'Helm-81'!$A$1:$H$697,3,0)</f>
        <v>9.5092650693802752E-4</v>
      </c>
      <c r="G202" s="96">
        <f>VLOOKUP($A202,'Alianza-4'!$A$1:$H$1012,3,0)</f>
        <v>-8.0390233034473226E-4</v>
      </c>
      <c r="H202" s="96">
        <f>VLOOKUP($A202,'Serfinco-27'!$A$1:$H$1229,3,0)</f>
        <v>1.5491766677683089E-11</v>
      </c>
      <c r="I202" s="96">
        <f>VLOOKUP($A202,'Correval-19677'!$A$1:$H$1070,3,0)</f>
        <v>-1.2714204067947816E-3</v>
      </c>
      <c r="J202" s="96">
        <f>VLOOKUP($A202,'Ultabursatil-392'!$A$1:$H$1545,3,0)</f>
        <v>2.8695237496127938E-3</v>
      </c>
      <c r="K202" s="96">
        <f>VLOOKUP($A202,'Corredores-5'!$A$1:$H$1257,3,0)</f>
        <v>1.2363259625681072E-3</v>
      </c>
      <c r="L202" s="97">
        <f>VLOOKUP(A202,'Bancolombia-592'!$A$1:$H$677,3,0)</f>
        <v>1.9414000315126376E-3</v>
      </c>
      <c r="M202" s="96">
        <f>VLOOKUP($A202,'ByR-2'!$A$1:$H$1035,3,0)</f>
        <v>4.2815936219189428E-3</v>
      </c>
    </row>
    <row r="203" spans="1:13">
      <c r="A203" s="51">
        <v>41095</v>
      </c>
      <c r="B203" s="96">
        <f>VLOOKUP(A203,'Afin - 47'!$A$1:$H$695,3,0)</f>
        <v>5.5853570182091018E-3</v>
      </c>
      <c r="C203" s="96">
        <f>VLOOKUP(A203,'Asesores vres-14'!$A$1:$H$1009,3,0)</f>
        <v>8.0179107190227472E-3</v>
      </c>
      <c r="D203" s="96">
        <f>VLOOKUP(A203,'Asesores Vres-57'!$A$1:$H$987,3,0)</f>
        <v>7.2163263548447425E-3</v>
      </c>
      <c r="E203" s="96">
        <f>VLOOKUP(A203,'Asesores Vres-58'!$A$1:$H$986,3,0)</f>
        <v>4.4547767569266651E-3</v>
      </c>
      <c r="F203" s="96">
        <f>VLOOKUP($A203,'Helm-81'!$A$1:$H$697,3,0)</f>
        <v>-1.4961852393552179E-3</v>
      </c>
      <c r="G203" s="96">
        <f>VLOOKUP($A203,'Alianza-4'!$A$1:$H$1012,3,0)</f>
        <v>3.2043461742826853E-3</v>
      </c>
      <c r="H203" s="96">
        <f>VLOOKUP($A203,'Serfinco-27'!$A$1:$H$1229,3,0)</f>
        <v>1.5491766677443093E-11</v>
      </c>
      <c r="I203" s="96">
        <f>VLOOKUP($A203,'Correval-19677'!$A$1:$H$1070,3,0)</f>
        <v>6.7733535356096445E-3</v>
      </c>
      <c r="J203" s="96">
        <f>VLOOKUP($A203,'Ultabursatil-392'!$A$1:$H$1545,3,0)</f>
        <v>1.6187318605264834E-3</v>
      </c>
      <c r="K203" s="96">
        <f>VLOOKUP($A203,'Corredores-5'!$A$1:$H$1257,3,0)</f>
        <v>3.5533718457584859E-3</v>
      </c>
      <c r="L203" s="97">
        <f>VLOOKUP(A203,'Bancolombia-592'!$A$1:$H$677,3,0)</f>
        <v>2.2255515179159472E-3</v>
      </c>
      <c r="M203" s="96">
        <f>VLOOKUP($A203,'ByR-2'!$A$1:$H$1035,3,0)</f>
        <v>6.3507139719074278E-3</v>
      </c>
    </row>
    <row r="204" spans="1:13">
      <c r="A204" s="51">
        <v>41096</v>
      </c>
      <c r="B204" s="96">
        <f>VLOOKUP(A204,'Afin - 47'!$A$1:$H$695,3,0)</f>
        <v>-1.7614507213667745E-2</v>
      </c>
      <c r="C204" s="96">
        <f>VLOOKUP(A204,'Asesores vres-14'!$A$1:$H$1009,3,0)</f>
        <v>-7.8748503419324278E-3</v>
      </c>
      <c r="D204" s="96">
        <f>VLOOKUP(A204,'Asesores Vres-57'!$A$1:$H$987,3,0)</f>
        <v>-7.5872818347457564E-3</v>
      </c>
      <c r="E204" s="96">
        <f>VLOOKUP(A204,'Asesores Vres-58'!$A$1:$H$986,3,0)</f>
        <v>-2.6695961703809227E-3</v>
      </c>
      <c r="F204" s="96">
        <f>VLOOKUP($A204,'Helm-81'!$A$1:$H$697,3,0)</f>
        <v>-5.2929866619841059E-3</v>
      </c>
      <c r="G204" s="96">
        <f>VLOOKUP($A204,'Alianza-4'!$A$1:$H$1012,3,0)</f>
        <v>-4.0711424116120117E-3</v>
      </c>
      <c r="H204" s="96">
        <f>VLOOKUP($A204,'Serfinco-27'!$A$1:$H$1229,3,0)</f>
        <v>1.5491766677203101E-11</v>
      </c>
      <c r="I204" s="96">
        <f>VLOOKUP($A204,'Correval-19677'!$A$1:$H$1070,3,0)</f>
        <v>-2.7677366540360287E-3</v>
      </c>
      <c r="J204" s="96">
        <f>VLOOKUP($A204,'Ultabursatil-392'!$A$1:$H$1545,3,0)</f>
        <v>-1.5889599793402207E-3</v>
      </c>
      <c r="K204" s="96">
        <f>VLOOKUP($A204,'Corredores-5'!$A$1:$H$1257,3,0)</f>
        <v>-3.8994464573116807E-3</v>
      </c>
      <c r="L204" s="97">
        <f>VLOOKUP(A204,'Bancolombia-592'!$A$1:$H$677,3,0)</f>
        <v>-2.7081143664239404E-3</v>
      </c>
      <c r="M204" s="96">
        <f>VLOOKUP($A204,'ByR-2'!$A$1:$H$1035,3,0)</f>
        <v>-3.9501578910679982E-3</v>
      </c>
    </row>
    <row r="205" spans="1:13">
      <c r="A205" s="51">
        <v>41097</v>
      </c>
      <c r="B205" s="96">
        <f>VLOOKUP(A205,'Afin - 47'!$A$1:$H$695,3,0)</f>
        <v>-1.0627977461579144E-4</v>
      </c>
      <c r="C205" s="96">
        <f>VLOOKUP(A205,'Asesores vres-14'!$A$1:$H$1009,3,0)</f>
        <v>-4.9474840042781647E-5</v>
      </c>
      <c r="D205" s="96">
        <f>VLOOKUP(A205,'Asesores Vres-57'!$A$1:$H$987,3,0)</f>
        <v>-5.3537340925047327E-5</v>
      </c>
      <c r="E205" s="96">
        <f>VLOOKUP(A205,'Asesores Vres-58'!$A$1:$H$986,3,0)</f>
        <v>-5.2623269160686097E-5</v>
      </c>
      <c r="F205" s="96">
        <f>VLOOKUP($A205,'Helm-81'!$A$1:$H$697,3,0)</f>
        <v>-1.0339362789421578E-4</v>
      </c>
      <c r="G205" s="96">
        <f>VLOOKUP($A205,'Alianza-4'!$A$1:$H$1012,3,0)</f>
        <v>-6.8046018554968806E-5</v>
      </c>
      <c r="H205" s="96">
        <f>VLOOKUP($A205,'Serfinco-27'!$A$1:$H$1229,3,0)</f>
        <v>1.5491766676963106E-11</v>
      </c>
      <c r="I205" s="96">
        <f>VLOOKUP($A205,'Correval-19677'!$A$1:$H$1070,3,0)</f>
        <v>-1.0629543285837239E-4</v>
      </c>
      <c r="J205" s="96">
        <f>VLOOKUP($A205,'Ultabursatil-392'!$A$1:$H$1545,3,0)</f>
        <v>-5.1589273265834254E-5</v>
      </c>
      <c r="K205" s="96">
        <f>VLOOKUP($A205,'Corredores-5'!$A$1:$H$1257,3,0)</f>
        <v>-1.374816449597683E-4</v>
      </c>
      <c r="L205" s="97">
        <f>VLOOKUP(A205,'Bancolombia-592'!$A$1:$H$677,3,0)</f>
        <v>-7.2181660577347588E-5</v>
      </c>
      <c r="M205" s="96">
        <f>VLOOKUP($A205,'ByR-2'!$A$1:$H$1035,3,0)</f>
        <v>-7.9999118626548801E-5</v>
      </c>
    </row>
    <row r="206" spans="1:13">
      <c r="A206" s="51">
        <v>41098</v>
      </c>
      <c r="B206" s="96">
        <f>VLOOKUP(A206,'Afin - 47'!$A$1:$H$695,3,0)</f>
        <v>-1.0627983817776914E-4</v>
      </c>
      <c r="C206" s="96">
        <f>VLOOKUP(A206,'Asesores vres-14'!$A$1:$H$1009,3,0)</f>
        <v>-4.9474932419369858E-5</v>
      </c>
      <c r="D206" s="96">
        <f>VLOOKUP(A206,'Asesores Vres-57'!$A$1:$H$987,3,0)</f>
        <v>-5.3537486556013767E-5</v>
      </c>
      <c r="E206" s="96">
        <f>VLOOKUP(A206,'Asesores Vres-58'!$A$1:$H$986,3,0)</f>
        <v>-5.262360216659993E-5</v>
      </c>
      <c r="F206" s="96">
        <f>VLOOKUP($A206,'Helm-81'!$A$1:$H$697,3,0)</f>
        <v>-1.0339330435982012E-4</v>
      </c>
      <c r="G206" s="96">
        <f>VLOOKUP($A206,'Alianza-4'!$A$1:$H$1012,3,0)</f>
        <v>-6.8045011097182313E-5</v>
      </c>
      <c r="H206" s="96">
        <f>VLOOKUP($A206,'Serfinco-27'!$A$1:$H$1229,3,0)</f>
        <v>1.549176667672311E-11</v>
      </c>
      <c r="I206" s="96">
        <f>VLOOKUP($A206,'Correval-19677'!$A$1:$H$1070,3,0)</f>
        <v>-1.0629463601862078E-4</v>
      </c>
      <c r="J206" s="96">
        <f>VLOOKUP($A206,'Ultabursatil-392'!$A$1:$H$1545,3,0)</f>
        <v>-5.1579209414511104E-5</v>
      </c>
      <c r="K206" s="96">
        <f>VLOOKUP($A206,'Corredores-5'!$A$1:$H$1257,3,0)</f>
        <v>-1.3734775820775224E-4</v>
      </c>
      <c r="L206" s="97">
        <f>VLOOKUP(A206,'Bancolombia-592'!$A$1:$H$677,3,0)</f>
        <v>-7.2180834836231981E-5</v>
      </c>
      <c r="M206" s="96">
        <f>VLOOKUP($A206,'ByR-2'!$A$1:$H$1035,3,0)</f>
        <v>-7.9998893868380778E-5</v>
      </c>
    </row>
    <row r="207" spans="1:13">
      <c r="A207" s="51">
        <v>41099</v>
      </c>
      <c r="B207" s="96">
        <f>VLOOKUP(A207,'Afin - 47'!$A$1:$H$695,3,0)</f>
        <v>-3.9204656545578252E-3</v>
      </c>
      <c r="C207" s="96">
        <f>VLOOKUP(A207,'Asesores vres-14'!$A$1:$H$1009,3,0)</f>
        <v>5.5687793894184246E-4</v>
      </c>
      <c r="D207" s="96">
        <f>VLOOKUP(A207,'Asesores Vres-57'!$A$1:$H$987,3,0)</f>
        <v>4.3131681291478242E-4</v>
      </c>
      <c r="E207" s="96">
        <f>VLOOKUP(A207,'Asesores Vres-58'!$A$1:$H$986,3,0)</f>
        <v>-4.0797938603385452E-3</v>
      </c>
      <c r="F207" s="96">
        <f>VLOOKUP($A207,'Helm-81'!$A$1:$H$697,3,0)</f>
        <v>-1.7204478600178878E-3</v>
      </c>
      <c r="G207" s="96">
        <f>VLOOKUP($A207,'Alianza-4'!$A$1:$H$1012,3,0)</f>
        <v>-3.864774976930184E-3</v>
      </c>
      <c r="H207" s="96">
        <f>VLOOKUP($A207,'Serfinco-27'!$A$1:$H$1229,3,0)</f>
        <v>1.5491766676483115E-11</v>
      </c>
      <c r="I207" s="96">
        <f>VLOOKUP($A207,'Correval-19677'!$A$1:$H$1070,3,0)</f>
        <v>-3.347782229416073E-3</v>
      </c>
      <c r="J207" s="96">
        <f>VLOOKUP($A207,'Ultabursatil-392'!$A$1:$H$1545,3,0)</f>
        <v>6.3346380349312416E-4</v>
      </c>
      <c r="K207" s="96">
        <f>VLOOKUP($A207,'Corredores-5'!$A$1:$H$1257,3,0)</f>
        <v>-2.8142924327417764E-3</v>
      </c>
      <c r="L207" s="97">
        <f>VLOOKUP(A207,'Bancolombia-592'!$A$1:$H$677,3,0)</f>
        <v>-3.2970403661875653E-3</v>
      </c>
      <c r="M207" s="96">
        <f>VLOOKUP($A207,'ByR-2'!$A$1:$H$1035,3,0)</f>
        <v>-7.4672502867436757E-5</v>
      </c>
    </row>
    <row r="208" spans="1:13">
      <c r="A208" s="51">
        <v>41100</v>
      </c>
      <c r="B208" s="96">
        <f>VLOOKUP(A208,'Afin - 47'!$A$1:$H$695,3,0)</f>
        <v>-3.7611640052515288E-3</v>
      </c>
      <c r="C208" s="96">
        <f>VLOOKUP(A208,'Asesores vres-14'!$A$1:$H$1009,3,0)</f>
        <v>-1.05148949578721E-2</v>
      </c>
      <c r="D208" s="96">
        <f>VLOOKUP(A208,'Asesores Vres-57'!$A$1:$H$987,3,0)</f>
        <v>-9.9985373801648406E-3</v>
      </c>
      <c r="E208" s="96">
        <f>VLOOKUP(A208,'Asesores Vres-58'!$A$1:$H$986,3,0)</f>
        <v>-3.8515167631776371E-3</v>
      </c>
      <c r="F208" s="96">
        <f>VLOOKUP($A208,'Helm-81'!$A$1:$H$697,3,0)</f>
        <v>-3.7955493887350884E-3</v>
      </c>
      <c r="G208" s="96">
        <f>VLOOKUP($A208,'Alianza-4'!$A$1:$H$1012,3,0)</f>
        <v>-4.9283214188746583E-3</v>
      </c>
      <c r="H208" s="96">
        <f>VLOOKUP($A208,'Serfinco-27'!$A$1:$H$1229,3,0)</f>
        <v>1.5491766676243119E-11</v>
      </c>
      <c r="I208" s="96">
        <f>VLOOKUP($A208,'Correval-19677'!$A$1:$H$1070,3,0)</f>
        <v>-3.2483683516761671E-3</v>
      </c>
      <c r="J208" s="96">
        <f>VLOOKUP($A208,'Ultabursatil-392'!$A$1:$H$1545,3,0)</f>
        <v>-4.1582467682196476E-3</v>
      </c>
      <c r="K208" s="96">
        <f>VLOOKUP($A208,'Corredores-5'!$A$1:$H$1257,3,0)</f>
        <v>-6.3846382446713949E-3</v>
      </c>
      <c r="L208" s="97">
        <f>VLOOKUP(A208,'Bancolombia-592'!$A$1:$H$677,3,0)</f>
        <v>-2.2887975976101345E-3</v>
      </c>
      <c r="M208" s="96">
        <f>VLOOKUP($A208,'ByR-2'!$A$1:$H$1035,3,0)</f>
        <v>-1.0111321171654527E-2</v>
      </c>
    </row>
    <row r="209" spans="1:13">
      <c r="A209" s="51">
        <v>41101</v>
      </c>
      <c r="B209" s="96">
        <f>VLOOKUP(A209,'Afin - 47'!$A$1:$H$695,3,0)</f>
        <v>5.4899420524981044E-4</v>
      </c>
      <c r="C209" s="96">
        <f>VLOOKUP(A209,'Asesores vres-14'!$A$1:$H$1009,3,0)</f>
        <v>9.008381655212807E-3</v>
      </c>
      <c r="D209" s="96">
        <f>VLOOKUP(A209,'Asesores Vres-57'!$A$1:$H$987,3,0)</f>
        <v>9.1090252293081677E-3</v>
      </c>
      <c r="E209" s="96">
        <f>VLOOKUP(A209,'Asesores Vres-58'!$A$1:$H$986,3,0)</f>
        <v>8.0310371237712376E-3</v>
      </c>
      <c r="F209" s="96">
        <f>VLOOKUP($A209,'Helm-81'!$A$1:$H$697,3,0)</f>
        <v>5.1924885054054765E-3</v>
      </c>
      <c r="G209" s="96">
        <f>VLOOKUP($A209,'Alianza-4'!$A$1:$H$1012,3,0)</f>
        <v>8.311851926360218E-3</v>
      </c>
      <c r="H209" s="96">
        <f>VLOOKUP($A209,'Serfinco-27'!$A$1:$H$1229,3,0)</f>
        <v>1.5491766676003127E-11</v>
      </c>
      <c r="I209" s="96">
        <f>VLOOKUP($A209,'Correval-19677'!$A$1:$H$1070,3,0)</f>
        <v>6.5282024201822253E-3</v>
      </c>
      <c r="J209" s="96">
        <f>VLOOKUP($A209,'Ultabursatil-392'!$A$1:$H$1545,3,0)</f>
        <v>4.4106794776439745E-3</v>
      </c>
      <c r="K209" s="96">
        <f>VLOOKUP($A209,'Corredores-5'!$A$1:$H$1257,3,0)</f>
        <v>6.7618589863053698E-3</v>
      </c>
      <c r="L209" s="97">
        <f>VLOOKUP(A209,'Bancolombia-592'!$A$1:$H$677,3,0)</f>
        <v>2.8334378239561579E-3</v>
      </c>
      <c r="M209" s="96">
        <f>VLOOKUP($A209,'ByR-2'!$A$1:$H$1035,3,0)</f>
        <v>8.6747623422440898E-3</v>
      </c>
    </row>
    <row r="210" spans="1:13">
      <c r="A210" s="51">
        <v>41102</v>
      </c>
      <c r="B210" s="96">
        <f>VLOOKUP(A210,'Afin - 47'!$A$1:$H$695,3,0)</f>
        <v>-1.0316016563216672E-4</v>
      </c>
      <c r="C210" s="96">
        <f>VLOOKUP(A210,'Asesores vres-14'!$A$1:$H$1009,3,0)</f>
        <v>-1.2167917003703567E-2</v>
      </c>
      <c r="D210" s="96">
        <f>VLOOKUP(A210,'Asesores Vres-57'!$A$1:$H$987,3,0)</f>
        <v>-1.2516880021824868E-2</v>
      </c>
      <c r="E210" s="96">
        <f>VLOOKUP(A210,'Asesores Vres-58'!$A$1:$H$986,3,0)</f>
        <v>-1.2776556761218643E-2</v>
      </c>
      <c r="F210" s="96">
        <f>VLOOKUP($A210,'Helm-81'!$A$1:$H$697,3,0)</f>
        <v>-1.1801082353750695E-2</v>
      </c>
      <c r="G210" s="96">
        <f>VLOOKUP($A210,'Alianza-4'!$A$1:$H$1012,3,0)</f>
        <v>-1.1801992860588632E-2</v>
      </c>
      <c r="H210" s="96">
        <f>VLOOKUP($A210,'Serfinco-27'!$A$1:$H$1229,3,0)</f>
        <v>1.5491766675763132E-11</v>
      </c>
      <c r="I210" s="96">
        <f>VLOOKUP($A210,'Correval-19677'!$A$1:$H$1070,3,0)</f>
        <v>-1.0448936212720234E-2</v>
      </c>
      <c r="J210" s="96">
        <f>VLOOKUP($A210,'Ultabursatil-392'!$A$1:$H$1545,3,0)</f>
        <v>-7.6115127016938428E-3</v>
      </c>
      <c r="K210" s="96">
        <f>VLOOKUP($A210,'Corredores-5'!$A$1:$H$1257,3,0)</f>
        <v>-1.0659289236138779E-2</v>
      </c>
      <c r="L210" s="97">
        <f>VLOOKUP(A210,'Bancolombia-592'!$A$1:$H$677,3,0)</f>
        <v>-5.5627108596450689E-3</v>
      </c>
      <c r="M210" s="96">
        <f>VLOOKUP($A210,'ByR-2'!$A$1:$H$1035,3,0)</f>
        <v>-7.6328906546446681E-3</v>
      </c>
    </row>
    <row r="211" spans="1:13">
      <c r="A211" s="51">
        <v>41103</v>
      </c>
      <c r="B211" s="96">
        <f>VLOOKUP(A211,'Afin - 47'!$A$1:$H$695,3,0)</f>
        <v>1.7031604262707487E-2</v>
      </c>
      <c r="C211" s="96">
        <f>VLOOKUP(A211,'Asesores vres-14'!$A$1:$H$1009,3,0)</f>
        <v>1.1270363238366407E-2</v>
      </c>
      <c r="D211" s="96">
        <f>VLOOKUP(A211,'Asesores Vres-57'!$A$1:$H$987,3,0)</f>
        <v>1.1160112805274722E-2</v>
      </c>
      <c r="E211" s="96">
        <f>VLOOKUP(A211,'Asesores Vres-58'!$A$1:$H$986,3,0)</f>
        <v>7.9217498948686935E-3</v>
      </c>
      <c r="F211" s="96">
        <f>VLOOKUP($A211,'Helm-81'!$A$1:$H$697,3,0)</f>
        <v>6.6085754786161842E-3</v>
      </c>
      <c r="G211" s="96">
        <f>VLOOKUP($A211,'Alianza-4'!$A$1:$H$1012,3,0)</f>
        <v>6.7848533416491347E-3</v>
      </c>
      <c r="H211" s="96">
        <f>VLOOKUP($A211,'Serfinco-27'!$A$1:$H$1229,3,0)</f>
        <v>1.5491766675523136E-11</v>
      </c>
      <c r="I211" s="96">
        <f>VLOOKUP($A211,'Correval-19677'!$A$1:$H$1070,3,0)</f>
        <v>5.3575577183887493E-3</v>
      </c>
      <c r="J211" s="96">
        <f>VLOOKUP($A211,'Ultabursatil-392'!$A$1:$H$1545,3,0)</f>
        <v>7.0983186597828396E-3</v>
      </c>
      <c r="K211" s="96">
        <f>VLOOKUP($A211,'Corredores-5'!$A$1:$H$1257,3,0)</f>
        <v>7.4828228468783332E-3</v>
      </c>
      <c r="L211" s="97">
        <f>VLOOKUP(A211,'Bancolombia-592'!$A$1:$H$677,3,0)</f>
        <v>3.7665140780487345E-3</v>
      </c>
      <c r="M211" s="96">
        <f>VLOOKUP($A211,'ByR-2'!$A$1:$H$1035,3,0)</f>
        <v>1.0839967621289396E-2</v>
      </c>
    </row>
    <row r="212" spans="1:13">
      <c r="A212" s="51">
        <v>41104</v>
      </c>
      <c r="B212" s="96">
        <f>VLOOKUP(A212,'Afin - 47'!$A$1:$H$695,3,0)</f>
        <v>-1.0623497222097313E-4</v>
      </c>
      <c r="C212" s="96">
        <f>VLOOKUP(A212,'Asesores vres-14'!$A$1:$H$1009,3,0)</f>
        <v>-4.9490200190510005E-5</v>
      </c>
      <c r="D212" s="96">
        <f>VLOOKUP(A212,'Asesores Vres-57'!$A$1:$H$987,3,0)</f>
        <v>-5.3565412367395079E-5</v>
      </c>
      <c r="E212" s="96">
        <f>VLOOKUP(A212,'Asesores Vres-58'!$A$1:$H$986,3,0)</f>
        <v>-5.2648955882829746E-5</v>
      </c>
      <c r="F212" s="96">
        <f>VLOOKUP($A212,'Helm-81'!$A$1:$H$697,3,0)</f>
        <v>-9.0411379231237679E-5</v>
      </c>
      <c r="G212" s="96">
        <f>VLOOKUP($A212,'Alianza-4'!$A$1:$H$1012,3,0)</f>
        <v>-6.3225121917934195E-5</v>
      </c>
      <c r="H212" s="96">
        <f>VLOOKUP($A212,'Serfinco-27'!$A$1:$H$1229,3,0)</f>
        <v>1.5491766675283141E-11</v>
      </c>
      <c r="I212" s="96">
        <f>VLOOKUP($A212,'Correval-19677'!$A$1:$H$1070,3,0)</f>
        <v>-1.0144451636266739E-4</v>
      </c>
      <c r="J212" s="96">
        <f>VLOOKUP($A212,'Ultabursatil-392'!$A$1:$H$1545,3,0)</f>
        <v>-6.9561132413160901E-5</v>
      </c>
      <c r="K212" s="96">
        <f>VLOOKUP($A212,'Corredores-5'!$A$1:$H$1257,3,0)</f>
        <v>-1.3660617725527225E-4</v>
      </c>
      <c r="L212" s="97">
        <f>VLOOKUP(A212,'Bancolombia-592'!$A$1:$H$677,3,0)</f>
        <v>-7.2103006150922515E-5</v>
      </c>
      <c r="M212" s="96">
        <f>VLOOKUP($A212,'ByR-2'!$A$1:$H$1035,3,0)</f>
        <v>-8.0387651079035508E-5</v>
      </c>
    </row>
    <row r="213" spans="1:13">
      <c r="A213" s="51">
        <v>41105</v>
      </c>
      <c r="B213" s="96">
        <f>VLOOKUP(A213,'Afin - 47'!$A$1:$H$695,3,0)</f>
        <v>-1.0623503138393317E-4</v>
      </c>
      <c r="C213" s="96">
        <f>VLOOKUP(A213,'Asesores vres-14'!$A$1:$H$1009,3,0)</f>
        <v>-4.9490288947038519E-5</v>
      </c>
      <c r="D213" s="96">
        <f>VLOOKUP(A213,'Asesores Vres-57'!$A$1:$H$987,3,0)</f>
        <v>-5.3565479396871389E-5</v>
      </c>
      <c r="E213" s="96">
        <f>VLOOKUP(A213,'Asesores Vres-58'!$A$1:$H$986,3,0)</f>
        <v>-5.2649177301757406E-5</v>
      </c>
      <c r="F213" s="96">
        <f>VLOOKUP($A213,'Helm-81'!$A$1:$H$697,3,0)</f>
        <v>-9.0408095543779532E-5</v>
      </c>
      <c r="G213" s="96">
        <f>VLOOKUP($A213,'Alianza-4'!$A$1:$H$1012,3,0)</f>
        <v>-6.3223763927685149E-5</v>
      </c>
      <c r="H213" s="96">
        <f>VLOOKUP($A213,'Serfinco-27'!$A$1:$H$1229,3,0)</f>
        <v>1.5491766675043145E-11</v>
      </c>
      <c r="I213" s="96">
        <f>VLOOKUP($A213,'Correval-19677'!$A$1:$H$1070,3,0)</f>
        <v>-1.0144244030873055E-4</v>
      </c>
      <c r="J213" s="96">
        <f>VLOOKUP($A213,'Ultabursatil-392'!$A$1:$H$1545,3,0)</f>
        <v>-6.9555400046315919E-5</v>
      </c>
      <c r="K213" s="96">
        <f>VLOOKUP($A213,'Corredores-5'!$A$1:$H$1257,3,0)</f>
        <v>-1.3612980693359676E-4</v>
      </c>
      <c r="L213" s="97">
        <f>VLOOKUP(A213,'Bancolombia-592'!$A$1:$H$677,3,0)</f>
        <v>-7.210214045548998E-5</v>
      </c>
      <c r="M213" s="96">
        <f>VLOOKUP($A213,'ByR-2'!$A$1:$H$1035,3,0)</f>
        <v>-8.0387382578235708E-5</v>
      </c>
    </row>
    <row r="214" spans="1:13">
      <c r="A214" s="51">
        <v>41106</v>
      </c>
      <c r="B214" s="96">
        <f>VLOOKUP(A214,'Afin - 47'!$A$1:$H$695,3,0)</f>
        <v>-4.5036233400421351E-3</v>
      </c>
      <c r="C214" s="96">
        <f>VLOOKUP(A214,'Asesores vres-14'!$A$1:$H$1009,3,0)</f>
        <v>-6.5022251035855997E-3</v>
      </c>
      <c r="D214" s="96">
        <f>VLOOKUP(A214,'Asesores Vres-57'!$A$1:$H$987,3,0)</f>
        <v>-5.3257759808209735E-3</v>
      </c>
      <c r="E214" s="96">
        <f>VLOOKUP(A214,'Asesores Vres-58'!$A$1:$H$986,3,0)</f>
        <v>-1.8366089309033605E-3</v>
      </c>
      <c r="F214" s="96">
        <f>VLOOKUP($A214,'Helm-81'!$A$1:$H$697,3,0)</f>
        <v>1.7802563153983706E-3</v>
      </c>
      <c r="G214" s="96">
        <f>VLOOKUP($A214,'Alianza-4'!$A$1:$H$1012,3,0)</f>
        <v>-5.7855821879399449E-4</v>
      </c>
      <c r="H214" s="96">
        <f>VLOOKUP($A214,'Serfinco-27'!$A$1:$H$1229,3,0)</f>
        <v>8.5600736451642255E-3</v>
      </c>
      <c r="I214" s="96">
        <f>VLOOKUP($A214,'Correval-19677'!$A$1:$H$1070,3,0)</f>
        <v>-3.4220599870714899E-3</v>
      </c>
      <c r="J214" s="96">
        <f>VLOOKUP($A214,'Ultabursatil-392'!$A$1:$H$1545,3,0)</f>
        <v>-4.7880419121880093E-4</v>
      </c>
      <c r="K214" s="96">
        <f>VLOOKUP($A214,'Corredores-5'!$A$1:$H$1257,3,0)</f>
        <v>-1.9442467079911121E-3</v>
      </c>
      <c r="L214" s="97">
        <f>VLOOKUP(A214,'Bancolombia-592'!$A$1:$H$677,3,0)</f>
        <v>-1.5415722008394848E-3</v>
      </c>
      <c r="M214" s="96">
        <f>VLOOKUP($A214,'ByR-2'!$A$1:$H$1035,3,0)</f>
        <v>-4.151687050608208E-3</v>
      </c>
    </row>
    <row r="215" spans="1:13">
      <c r="A215" s="51">
        <v>41107</v>
      </c>
      <c r="B215" s="96">
        <f>VLOOKUP(A215,'Afin - 47'!$A$1:$H$695,3,0)</f>
        <v>3.9044049757152292E-4</v>
      </c>
      <c r="C215" s="96">
        <f>VLOOKUP(A215,'Asesores vres-14'!$A$1:$H$1009,3,0)</f>
        <v>5.5038283441714384E-3</v>
      </c>
      <c r="D215" s="96">
        <f>VLOOKUP(A215,'Asesores Vres-57'!$A$1:$H$987,3,0)</f>
        <v>5.0131412266626397E-3</v>
      </c>
      <c r="E215" s="96">
        <f>VLOOKUP(A215,'Asesores Vres-58'!$A$1:$H$986,3,0)</f>
        <v>3.1408193797714226E-3</v>
      </c>
      <c r="F215" s="96">
        <f>VLOOKUP($A215,'Helm-81'!$A$1:$H$697,3,0)</f>
        <v>1.9761117975103698E-3</v>
      </c>
      <c r="G215" s="96">
        <f>VLOOKUP($A215,'Alianza-4'!$A$1:$H$1012,3,0)</f>
        <v>3.4482856294691614E-3</v>
      </c>
      <c r="H215" s="96">
        <f>VLOOKUP($A215,'Serfinco-27'!$A$1:$H$1229,3,0)</f>
        <v>2.0892290914629316E-3</v>
      </c>
      <c r="I215" s="96">
        <f>VLOOKUP($A215,'Correval-19677'!$A$1:$H$1070,3,0)</f>
        <v>3.3592832213247509E-3</v>
      </c>
      <c r="J215" s="96">
        <f>VLOOKUP($A215,'Ultabursatil-392'!$A$1:$H$1545,3,0)</f>
        <v>1.8504217614709073E-3</v>
      </c>
      <c r="K215" s="96">
        <f>VLOOKUP($A215,'Corredores-5'!$A$1:$H$1257,3,0)</f>
        <v>2.3329584499287678E-3</v>
      </c>
      <c r="L215" s="97">
        <f>VLOOKUP(A215,'Bancolombia-592'!$A$1:$H$677,3,0)</f>
        <v>1.6736877541682807E-3</v>
      </c>
      <c r="M215" s="96">
        <f>VLOOKUP($A215,'ByR-2'!$A$1:$H$1035,3,0)</f>
        <v>4.3883107362064988E-3</v>
      </c>
    </row>
    <row r="216" spans="1:13">
      <c r="A216" s="51">
        <v>41108</v>
      </c>
      <c r="B216" s="96">
        <f>VLOOKUP(A216,'Afin - 47'!$A$1:$H$695,3,0)</f>
        <v>5.4593734838280419E-3</v>
      </c>
      <c r="C216" s="96">
        <f>VLOOKUP(A216,'Asesores vres-14'!$A$1:$H$1009,3,0)</f>
        <v>1.1891503446203662E-3</v>
      </c>
      <c r="D216" s="96">
        <f>VLOOKUP(A216,'Asesores Vres-57'!$A$1:$H$987,3,0)</f>
        <v>1.2725482513152695E-3</v>
      </c>
      <c r="E216" s="96">
        <f>VLOOKUP(A216,'Asesores Vres-58'!$A$1:$H$986,3,0)</f>
        <v>2.9368237742555957E-3</v>
      </c>
      <c r="F216" s="96">
        <f>VLOOKUP($A216,'Helm-81'!$A$1:$H$697,3,0)</f>
        <v>3.760982811541148E-3</v>
      </c>
      <c r="G216" s="96">
        <f>VLOOKUP($A216,'Alianza-4'!$A$1:$H$1012,3,0)</f>
        <v>2.5832447050134957E-3</v>
      </c>
      <c r="H216" s="96">
        <f>VLOOKUP($A216,'Serfinco-27'!$A$1:$H$1229,3,0)</f>
        <v>9.7844874571033965E-4</v>
      </c>
      <c r="I216" s="96">
        <f>VLOOKUP($A216,'Correval-19677'!$A$1:$H$1070,3,0)</f>
        <v>3.3778932459909345E-3</v>
      </c>
      <c r="J216" s="96">
        <f>VLOOKUP($A216,'Ultabursatil-392'!$A$1:$H$1545,3,0)</f>
        <v>2.2272452894831381E-3</v>
      </c>
      <c r="K216" s="96">
        <f>VLOOKUP($A216,'Corredores-5'!$A$1:$H$1257,3,0)</f>
        <v>2.4715653412606723E-3</v>
      </c>
      <c r="L216" s="97">
        <f>VLOOKUP(A216,'Bancolombia-592'!$A$1:$H$677,3,0)</f>
        <v>2.2524317267404105E-3</v>
      </c>
      <c r="M216" s="96">
        <f>VLOOKUP($A216,'ByR-2'!$A$1:$H$1035,3,0)</f>
        <v>2.1596733452839542E-3</v>
      </c>
    </row>
    <row r="217" spans="1:13">
      <c r="A217" s="51">
        <v>41109</v>
      </c>
      <c r="B217" s="96">
        <f>VLOOKUP(A217,'Afin - 47'!$A$1:$H$695,3,0)</f>
        <v>5.1473077945324896E-3</v>
      </c>
      <c r="C217" s="96">
        <f>VLOOKUP(A217,'Asesores vres-14'!$A$1:$H$1009,3,0)</f>
        <v>3.5157151391416314E-3</v>
      </c>
      <c r="D217" s="96">
        <f>VLOOKUP(A217,'Asesores Vres-57'!$A$1:$H$987,3,0)</f>
        <v>2.8475047828864877E-3</v>
      </c>
      <c r="E217" s="96">
        <f>VLOOKUP(A217,'Asesores Vres-58'!$A$1:$H$986,3,0)</f>
        <v>3.2649623030274648E-3</v>
      </c>
      <c r="F217" s="96">
        <f>VLOOKUP($A217,'Helm-81'!$A$1:$H$697,3,0)</f>
        <v>-9.7700085439372929E-3</v>
      </c>
      <c r="G217" s="96">
        <f>VLOOKUP($A217,'Alianza-4'!$A$1:$H$1012,3,0)</f>
        <v>3.682321278028187E-3</v>
      </c>
      <c r="H217" s="96">
        <f>VLOOKUP($A217,'Serfinco-27'!$A$1:$H$1229,3,0)</f>
        <v>3.8571807653783926E-3</v>
      </c>
      <c r="I217" s="96">
        <f>VLOOKUP($A217,'Correval-19677'!$A$1:$H$1070,3,0)</f>
        <v>2.3380781844354933E-3</v>
      </c>
      <c r="J217" s="96">
        <f>VLOOKUP($A217,'Ultabursatil-392'!$A$1:$H$1545,3,0)</f>
        <v>2.3801413533500438E-3</v>
      </c>
      <c r="K217" s="96">
        <f>VLOOKUP($A217,'Corredores-5'!$A$1:$H$1257,3,0)</f>
        <v>3.7648006512577071E-3</v>
      </c>
      <c r="L217" s="97">
        <f>VLOOKUP(A217,'Bancolombia-592'!$A$1:$H$677,3,0)</f>
        <v>4.1911128580747357E-3</v>
      </c>
      <c r="M217" s="96">
        <f>VLOOKUP($A217,'ByR-2'!$A$1:$H$1035,3,0)</f>
        <v>2.0731033231280488E-3</v>
      </c>
    </row>
    <row r="218" spans="1:13">
      <c r="A218" s="51">
        <v>41110</v>
      </c>
      <c r="B218" s="96">
        <f>VLOOKUP(A218,'Afin - 47'!$A$1:$H$695,3,0)</f>
        <v>-3.8853242605621E-3</v>
      </c>
      <c r="C218" s="96">
        <f>VLOOKUP(A218,'Asesores vres-14'!$A$1:$H$1009,3,0)</f>
        <v>-9.7907854566038047E-5</v>
      </c>
      <c r="D218" s="96">
        <f>VLOOKUP(A218,'Asesores Vres-57'!$A$1:$H$987,3,0)</f>
        <v>-8.93168005083739E-5</v>
      </c>
      <c r="E218" s="96">
        <f>VLOOKUP(A218,'Asesores Vres-58'!$A$1:$H$986,3,0)</f>
        <v>-5.2263223912703799E-5</v>
      </c>
      <c r="F218" s="96">
        <f>VLOOKUP($A218,'Helm-81'!$A$1:$H$697,3,0)</f>
        <v>5.1905014174837638E-3</v>
      </c>
      <c r="G218" s="96">
        <f>VLOOKUP($A218,'Alianza-4'!$A$1:$H$1012,3,0)</f>
        <v>-6.8436450292433921E-5</v>
      </c>
      <c r="H218" s="96">
        <f>VLOOKUP($A218,'Serfinco-27'!$A$1:$H$1229,3,0)</f>
        <v>-9.6137062166765542E-5</v>
      </c>
      <c r="I218" s="96">
        <f>VLOOKUP($A218,'Correval-19677'!$A$1:$H$1070,3,0)</f>
        <v>-1.0749410336848829E-4</v>
      </c>
      <c r="J218" s="96">
        <f>VLOOKUP($A218,'Ultabursatil-392'!$A$1:$H$1545,3,0)</f>
        <v>-6.5284436168076327E-5</v>
      </c>
      <c r="K218" s="96">
        <f>VLOOKUP($A218,'Corredores-5'!$A$1:$H$1257,3,0)</f>
        <v>1.6208466022396815E-3</v>
      </c>
      <c r="L218" s="97">
        <f>VLOOKUP(A218,'Bancolombia-592'!$A$1:$H$677,3,0)</f>
        <v>-7.2386158237435682E-5</v>
      </c>
      <c r="M218" s="96">
        <f>VLOOKUP($A218,'ByR-2'!$A$1:$H$1035,3,0)</f>
        <v>-7.983031148881689E-5</v>
      </c>
    </row>
    <row r="219" spans="1:13">
      <c r="A219" s="51">
        <v>41111</v>
      </c>
      <c r="B219" s="96">
        <f>VLOOKUP(A219,'Afin - 47'!$A$1:$H$695,3,0)</f>
        <v>-1.0623573959436954E-4</v>
      </c>
      <c r="C219" s="96">
        <f>VLOOKUP(A219,'Asesores vres-14'!$A$1:$H$1009,3,0)</f>
        <v>-5.0231347304060877E-5</v>
      </c>
      <c r="D219" s="96">
        <f>VLOOKUP(A219,'Asesores Vres-57'!$A$1:$H$987,3,0)</f>
        <v>-5.379059397337481E-5</v>
      </c>
      <c r="E219" s="96">
        <f>VLOOKUP(A219,'Asesores Vres-58'!$A$1:$H$986,3,0)</f>
        <v>-5.2263524902299805E-5</v>
      </c>
      <c r="F219" s="96">
        <f>VLOOKUP($A219,'Helm-81'!$A$1:$H$697,3,0)</f>
        <v>-8.8629199472301206E-5</v>
      </c>
      <c r="G219" s="96">
        <f>VLOOKUP($A219,'Alianza-4'!$A$1:$H$1012,3,0)</f>
        <v>-6.8435410126105404E-5</v>
      </c>
      <c r="H219" s="96">
        <f>VLOOKUP($A219,'Serfinco-27'!$A$1:$H$1229,3,0)</f>
        <v>-9.6134360023271176E-5</v>
      </c>
      <c r="I219" s="96">
        <f>VLOOKUP($A219,'Correval-19677'!$A$1:$H$1070,3,0)</f>
        <v>-1.0749356229928843E-4</v>
      </c>
      <c r="J219" s="96">
        <f>VLOOKUP($A219,'Ultabursatil-392'!$A$1:$H$1545,3,0)</f>
        <v>-6.5276328411063836E-5</v>
      </c>
      <c r="K219" s="96">
        <f>VLOOKUP($A219,'Corredores-5'!$A$1:$H$1257,3,0)</f>
        <v>-1.3469951582875542E-4</v>
      </c>
      <c r="L219" s="97">
        <f>VLOOKUP(A219,'Bancolombia-592'!$A$1:$H$677,3,0)</f>
        <v>-7.2385372254523084E-5</v>
      </c>
      <c r="M219" s="96">
        <f>VLOOKUP($A219,'ByR-2'!$A$1:$H$1035,3,0)</f>
        <v>-7.9829982472502832E-5</v>
      </c>
    </row>
    <row r="220" spans="1:13">
      <c r="A220" s="51">
        <v>41112</v>
      </c>
      <c r="B220" s="96">
        <f>VLOOKUP(A220,'Afin - 47'!$A$1:$H$695,3,0)</f>
        <v>-1.0623582527341492E-4</v>
      </c>
      <c r="C220" s="96">
        <f>VLOOKUP(A220,'Asesores vres-14'!$A$1:$H$1009,3,0)</f>
        <v>-5.0231518141290467E-5</v>
      </c>
      <c r="D220" s="96">
        <f>VLOOKUP(A220,'Asesores Vres-57'!$A$1:$H$987,3,0)</f>
        <v>-5.3790695191531964E-5</v>
      </c>
      <c r="E220" s="96">
        <f>VLOOKUP(A220,'Asesores Vres-58'!$A$1:$H$986,3,0)</f>
        <v>-5.2263825796137266E-5</v>
      </c>
      <c r="F220" s="96">
        <f>VLOOKUP($A220,'Helm-81'!$A$1:$H$697,3,0)</f>
        <v>-8.862562740465198E-5</v>
      </c>
      <c r="G220" s="96">
        <f>VLOOKUP($A220,'Alianza-4'!$A$1:$H$1012,3,0)</f>
        <v>-6.843457758703838E-5</v>
      </c>
      <c r="H220" s="96">
        <f>VLOOKUP($A220,'Serfinco-27'!$A$1:$H$1229,3,0)</f>
        <v>-9.6131793527890361E-5</v>
      </c>
      <c r="I220" s="96">
        <f>VLOOKUP($A220,'Correval-19677'!$A$1:$H$1070,3,0)</f>
        <v>-1.0749295184332437E-4</v>
      </c>
      <c r="J220" s="96">
        <f>VLOOKUP($A220,'Ultabursatil-392'!$A$1:$H$1545,3,0)</f>
        <v>-6.5268869888101031E-5</v>
      </c>
      <c r="K220" s="96">
        <f>VLOOKUP($A220,'Corredores-5'!$A$1:$H$1257,3,0)</f>
        <v>-1.3470925569790521E-4</v>
      </c>
      <c r="L220" s="97">
        <f>VLOOKUP(A220,'Bancolombia-592'!$A$1:$H$677,3,0)</f>
        <v>-7.2384675670180169E-5</v>
      </c>
      <c r="M220" s="96">
        <f>VLOOKUP($A220,'ByR-2'!$A$1:$H$1035,3,0)</f>
        <v>-7.9829595578669496E-5</v>
      </c>
    </row>
    <row r="221" spans="1:13">
      <c r="A221" s="51">
        <v>41113</v>
      </c>
      <c r="B221" s="96">
        <f>VLOOKUP(A221,'Afin - 47'!$A$1:$H$695,3,0)</f>
        <v>-1.5616015875413163E-2</v>
      </c>
      <c r="C221" s="96">
        <f>VLOOKUP(A221,'Asesores vres-14'!$A$1:$H$1009,3,0)</f>
        <v>-1.0722123487584291E-2</v>
      </c>
      <c r="D221" s="96">
        <f>VLOOKUP(A221,'Asesores Vres-57'!$A$1:$H$987,3,0)</f>
        <v>-8.9591151925602665E-3</v>
      </c>
      <c r="E221" s="96">
        <f>VLOOKUP(A221,'Asesores Vres-58'!$A$1:$H$986,3,0)</f>
        <v>-7.6760265037146454E-3</v>
      </c>
      <c r="F221" s="96">
        <f>VLOOKUP($A221,'Helm-81'!$A$1:$H$697,3,0)</f>
        <v>-7.9212806858382223E-3</v>
      </c>
      <c r="G221" s="96">
        <f>VLOOKUP($A221,'Alianza-4'!$A$1:$H$1012,3,0)</f>
        <v>-8.945855984643895E-3</v>
      </c>
      <c r="H221" s="96">
        <f>VLOOKUP($A221,'Serfinco-27'!$A$1:$H$1229,3,0)</f>
        <v>-8.0386125117603568E-3</v>
      </c>
      <c r="I221" s="96">
        <f>VLOOKUP($A221,'Correval-19677'!$A$1:$H$1070,3,0)</f>
        <v>-1.0741051678786149E-2</v>
      </c>
      <c r="J221" s="96">
        <f>VLOOKUP($A221,'Ultabursatil-392'!$A$1:$H$1545,3,0)</f>
        <v>-5.5063695554200195E-3</v>
      </c>
      <c r="K221" s="96">
        <f>VLOOKUP($A221,'Corredores-5'!$A$1:$H$1257,3,0)</f>
        <v>-8.2693075232627769E-3</v>
      </c>
      <c r="L221" s="97">
        <f>VLOOKUP(A221,'Bancolombia-592'!$A$1:$H$677,3,0)</f>
        <v>-9.1129045011083439E-3</v>
      </c>
      <c r="M221" s="96">
        <f>VLOOKUP($A221,'ByR-2'!$A$1:$H$1035,3,0)</f>
        <v>-5.8061726301364535E-3</v>
      </c>
    </row>
    <row r="222" spans="1:13">
      <c r="A222" s="51">
        <v>41114</v>
      </c>
      <c r="B222" s="96">
        <f>VLOOKUP(A222,'Afin - 47'!$A$1:$H$695,3,0)</f>
        <v>-4.5293224705905853E-3</v>
      </c>
      <c r="C222" s="96">
        <f>VLOOKUP(A222,'Asesores vres-14'!$A$1:$H$1009,3,0)</f>
        <v>-1.3744571316624166E-3</v>
      </c>
      <c r="D222" s="96">
        <f>VLOOKUP(A222,'Asesores Vres-57'!$A$1:$H$987,3,0)</f>
        <v>-4.3136405620328036E-3</v>
      </c>
      <c r="E222" s="96">
        <f>VLOOKUP(A222,'Asesores Vres-58'!$A$1:$H$986,3,0)</f>
        <v>4.7762077280578106E-4</v>
      </c>
      <c r="F222" s="96">
        <f>VLOOKUP($A222,'Helm-81'!$A$1:$H$697,3,0)</f>
        <v>8.8326561484784114E-3</v>
      </c>
      <c r="G222" s="96">
        <f>VLOOKUP($A222,'Alianza-4'!$A$1:$H$1012,3,0)</f>
        <v>5.0761189391047888E-4</v>
      </c>
      <c r="H222" s="96">
        <f>VLOOKUP($A222,'Serfinco-27'!$A$1:$H$1229,3,0)</f>
        <v>-3.1647030112618295E-5</v>
      </c>
      <c r="I222" s="96">
        <f>VLOOKUP($A222,'Correval-19677'!$A$1:$H$1070,3,0)</f>
        <v>3.6601341841129222E-3</v>
      </c>
      <c r="J222" s="96">
        <f>VLOOKUP($A222,'Ultabursatil-392'!$A$1:$H$1545,3,0)</f>
        <v>-1.866828331605267E-3</v>
      </c>
      <c r="K222" s="96">
        <f>VLOOKUP($A222,'Corredores-5'!$A$1:$H$1257,3,0)</f>
        <v>-1.2879853609958412E-3</v>
      </c>
      <c r="L222" s="97">
        <f>VLOOKUP(A222,'Bancolombia-592'!$A$1:$H$677,3,0)</f>
        <v>5.3341010886056089E-3</v>
      </c>
      <c r="M222" s="96">
        <f>VLOOKUP($A222,'ByR-2'!$A$1:$H$1035,3,0)</f>
        <v>3.3063386333377076E-3</v>
      </c>
    </row>
    <row r="223" spans="1:13">
      <c r="A223" s="51">
        <v>41115</v>
      </c>
      <c r="B223" s="96">
        <f>VLOOKUP(A223,'Afin - 47'!$A$1:$H$695,3,0)</f>
        <v>-6.9387494923994304E-3</v>
      </c>
      <c r="C223" s="96">
        <f>VLOOKUP(A223,'Asesores vres-14'!$A$1:$H$1009,3,0)</f>
        <v>-1.3955470505575782E-2</v>
      </c>
      <c r="D223" s="96">
        <f>VLOOKUP(A223,'Asesores Vres-57'!$A$1:$H$987,3,0)</f>
        <v>-1.2663666742247255E-2</v>
      </c>
      <c r="E223" s="96">
        <f>VLOOKUP(A223,'Asesores Vres-58'!$A$1:$H$986,3,0)</f>
        <v>-9.6624601644957498E-3</v>
      </c>
      <c r="F223" s="96">
        <f>VLOOKUP($A223,'Helm-81'!$A$1:$H$697,3,0)</f>
        <v>-2.6663496086179437E-2</v>
      </c>
      <c r="G223" s="96">
        <f>VLOOKUP($A223,'Alianza-4'!$A$1:$H$1012,3,0)</f>
        <v>-1.0048344580010233E-2</v>
      </c>
      <c r="H223" s="96">
        <f>VLOOKUP($A223,'Serfinco-27'!$A$1:$H$1229,3,0)</f>
        <v>-9.4215945657107041E-3</v>
      </c>
      <c r="I223" s="96">
        <f>VLOOKUP($A223,'Correval-19677'!$A$1:$H$1070,3,0)</f>
        <v>-1.0397559134084437E-2</v>
      </c>
      <c r="J223" s="96">
        <f>VLOOKUP($A223,'Ultabursatil-392'!$A$1:$H$1545,3,0)</f>
        <v>-6.0060829728697182E-3</v>
      </c>
      <c r="K223" s="96">
        <f>VLOOKUP($A223,'Corredores-5'!$A$1:$H$1257,3,0)</f>
        <v>-8.3291427895258088E-3</v>
      </c>
      <c r="L223" s="97">
        <f>VLOOKUP(A223,'Bancolombia-592'!$A$1:$H$677,3,0)</f>
        <v>-7.7774849851718932E-3</v>
      </c>
      <c r="M223" s="96">
        <f>VLOOKUP($A223,'ByR-2'!$A$1:$H$1035,3,0)</f>
        <v>-9.7245861166010261E-3</v>
      </c>
    </row>
    <row r="224" spans="1:13">
      <c r="A224" s="51">
        <v>41116</v>
      </c>
      <c r="B224" s="96">
        <f>VLOOKUP(A224,'Afin - 47'!$A$1:$H$695,3,0)</f>
        <v>1.6944921362577275E-2</v>
      </c>
      <c r="C224" s="96">
        <f>VLOOKUP(A224,'Asesores vres-14'!$A$1:$H$1009,3,0)</f>
        <v>8.7700059325858844E-3</v>
      </c>
      <c r="D224" s="96">
        <f>VLOOKUP(A224,'Asesores Vres-57'!$A$1:$H$987,3,0)</f>
        <v>9.5310742379762451E-3</v>
      </c>
      <c r="E224" s="96">
        <f>VLOOKUP(A224,'Asesores Vres-58'!$A$1:$H$986,3,0)</f>
        <v>4.288097030808834E-3</v>
      </c>
      <c r="F224" s="96">
        <f>VLOOKUP($A224,'Helm-81'!$A$1:$H$697,3,0)</f>
        <v>1.6667579956762265E-2</v>
      </c>
      <c r="G224" s="96">
        <f>VLOOKUP($A224,'Alianza-4'!$A$1:$H$1012,3,0)</f>
        <v>4.4897040752277335E-3</v>
      </c>
      <c r="H224" s="96">
        <f>VLOOKUP($A224,'Serfinco-27'!$A$1:$H$1229,3,0)</f>
        <v>6.1497477287170265E-3</v>
      </c>
      <c r="I224" s="96">
        <f>VLOOKUP($A224,'Correval-19677'!$A$1:$H$1070,3,0)</f>
        <v>5.6812916611500624E-3</v>
      </c>
      <c r="J224" s="96">
        <f>VLOOKUP($A224,'Ultabursatil-392'!$A$1:$H$1545,3,0)</f>
        <v>5.2914012915225512E-3</v>
      </c>
      <c r="K224" s="96">
        <f>VLOOKUP($A224,'Corredores-5'!$A$1:$H$1257,3,0)</f>
        <v>3.3775864956351394E-3</v>
      </c>
      <c r="L224" s="97">
        <f>VLOOKUP(A224,'Bancolombia-592'!$A$1:$H$677,3,0)</f>
        <v>4.2035665351573444E-3</v>
      </c>
      <c r="M224" s="96">
        <f>VLOOKUP($A224,'ByR-2'!$A$1:$H$1035,3,0)</f>
        <v>5.0732687766256897E-3</v>
      </c>
    </row>
    <row r="225" spans="1:13">
      <c r="A225" s="51">
        <v>41117</v>
      </c>
      <c r="B225" s="96">
        <f>VLOOKUP(A225,'Afin - 47'!$A$1:$H$695,3,0)</f>
        <v>2.3989311977205038E-2</v>
      </c>
      <c r="C225" s="96">
        <f>VLOOKUP(A225,'Asesores vres-14'!$A$1:$H$1009,3,0)</f>
        <v>2.7265666973011339E-2</v>
      </c>
      <c r="D225" s="96">
        <f>VLOOKUP(A225,'Asesores Vres-57'!$A$1:$H$987,3,0)</f>
        <v>2.8312935961743137E-2</v>
      </c>
      <c r="E225" s="96">
        <f>VLOOKUP(A225,'Asesores Vres-58'!$A$1:$H$986,3,0)</f>
        <v>2.0860799655544049E-2</v>
      </c>
      <c r="F225" s="96">
        <f>VLOOKUP($A225,'Helm-81'!$A$1:$H$697,3,0)</f>
        <v>3.7269597919853119E-2</v>
      </c>
      <c r="G225" s="96">
        <f>VLOOKUP($A225,'Alianza-4'!$A$1:$H$1012,3,0)</f>
        <v>2.1727965719867029E-2</v>
      </c>
      <c r="H225" s="96">
        <f>VLOOKUP($A225,'Serfinco-27'!$A$1:$H$1229,3,0)</f>
        <v>1.8204463555363731E-2</v>
      </c>
      <c r="I225" s="96">
        <f>VLOOKUP($A225,'Correval-19677'!$A$1:$H$1070,3,0)</f>
        <v>1.9335728264489243E-2</v>
      </c>
      <c r="J225" s="96">
        <f>VLOOKUP($A225,'Ultabursatil-392'!$A$1:$H$1545,3,0)</f>
        <v>1.3830076773273194E-2</v>
      </c>
      <c r="K225" s="96">
        <f>VLOOKUP($A225,'Corredores-5'!$A$1:$H$1257,3,0)</f>
        <v>1.8700107515798193E-2</v>
      </c>
      <c r="L225" s="97">
        <f>VLOOKUP(A225,'Bancolombia-592'!$A$1:$H$677,3,0)</f>
        <v>1.3949485564295891E-2</v>
      </c>
      <c r="M225" s="96">
        <f>VLOOKUP($A225,'ByR-2'!$A$1:$H$1035,3,0)</f>
        <v>2.1672534947830755E-2</v>
      </c>
    </row>
    <row r="226" spans="1:13">
      <c r="A226" s="51">
        <v>41118</v>
      </c>
      <c r="B226" s="96">
        <f>VLOOKUP(A226,'Afin - 47'!$A$1:$H$695,3,0)</f>
        <v>-1.0624982286072656E-4</v>
      </c>
      <c r="C226" s="96">
        <f>VLOOKUP(A226,'Asesores vres-14'!$A$1:$H$1009,3,0)</f>
        <v>-3.6175593242666043E-5</v>
      </c>
      <c r="D226" s="96">
        <f>VLOOKUP(A226,'Asesores Vres-57'!$A$1:$H$987,3,0)</f>
        <v>-4.3222980647666966E-5</v>
      </c>
      <c r="E226" s="96">
        <f>VLOOKUP(A226,'Asesores Vres-58'!$A$1:$H$986,3,0)</f>
        <v>-5.2240198153861017E-5</v>
      </c>
      <c r="F226" s="96">
        <f>VLOOKUP($A226,'Helm-81'!$A$1:$H$697,3,0)</f>
        <v>-1.2374617978854795E-4</v>
      </c>
      <c r="G226" s="96">
        <f>VLOOKUP($A226,'Alianza-4'!$A$1:$H$1012,3,0)</f>
        <v>-6.8540229217620881E-5</v>
      </c>
      <c r="H226" s="96">
        <f>VLOOKUP($A226,'Serfinco-27'!$A$1:$H$1229,3,0)</f>
        <v>-9.6443826599950161E-5</v>
      </c>
      <c r="I226" s="96">
        <f>VLOOKUP($A226,'Correval-19677'!$A$1:$H$1070,3,0)</f>
        <v>-1.0833335802837262E-4</v>
      </c>
      <c r="J226" s="96">
        <f>VLOOKUP($A226,'Ultabursatil-392'!$A$1:$H$1545,3,0)</f>
        <v>-6.3004498586427063E-5</v>
      </c>
      <c r="K226" s="96">
        <f>VLOOKUP($A226,'Corredores-5'!$A$1:$H$1257,3,0)</f>
        <v>1.668553104313708E-3</v>
      </c>
      <c r="L226" s="97">
        <f>VLOOKUP(A226,'Bancolombia-592'!$A$1:$H$677,3,0)</f>
        <v>-7.3422439717692341E-5</v>
      </c>
      <c r="M226" s="96">
        <f>VLOOKUP($A226,'ByR-2'!$A$1:$H$1035,3,0)</f>
        <v>-7.9378438128588366E-5</v>
      </c>
    </row>
    <row r="227" spans="1:13">
      <c r="A227" s="51">
        <v>41119</v>
      </c>
      <c r="B227" s="96">
        <f>VLOOKUP(A227,'Afin - 47'!$A$1:$H$695,3,0)</f>
        <v>-1.062500568157318E-4</v>
      </c>
      <c r="C227" s="96">
        <f>VLOOKUP(A227,'Asesores vres-14'!$A$1:$H$1009,3,0)</f>
        <v>-4.9252431989993611E-5</v>
      </c>
      <c r="D227" s="96">
        <f>VLOOKUP(A227,'Asesores Vres-57'!$A$1:$H$987,3,0)</f>
        <v>-5.3001487681593225E-5</v>
      </c>
      <c r="E227" s="96">
        <f>VLOOKUP(A227,'Asesores Vres-58'!$A$1:$H$986,3,0)</f>
        <v>-5.2240415211149156E-5</v>
      </c>
      <c r="F227" s="96">
        <f>VLOOKUP($A227,'Helm-81'!$A$1:$H$697,3,0)</f>
        <v>-1.2374845244463777E-4</v>
      </c>
      <c r="G227" s="96">
        <f>VLOOKUP($A227,'Alianza-4'!$A$1:$H$1012,3,0)</f>
        <v>-6.8539244286209603E-5</v>
      </c>
      <c r="H227" s="96">
        <f>VLOOKUP($A227,'Serfinco-27'!$A$1:$H$1229,3,0)</f>
        <v>-9.6441349685904562E-5</v>
      </c>
      <c r="I227" s="96">
        <f>VLOOKUP($A227,'Correval-19677'!$A$1:$H$1070,3,0)</f>
        <v>-1.0833308125063217E-4</v>
      </c>
      <c r="J227" s="96">
        <f>VLOOKUP($A227,'Ultabursatil-392'!$A$1:$H$1545,3,0)</f>
        <v>-6.2997460085115236E-5</v>
      </c>
      <c r="K227" s="96">
        <f>VLOOKUP($A227,'Corredores-5'!$A$1:$H$1257,3,0)</f>
        <v>-1.4405587889068739E-4</v>
      </c>
      <c r="L227" s="97">
        <f>VLOOKUP(A227,'Bancolombia-592'!$A$1:$H$677,3,0)</f>
        <v>-7.3421931405722704E-5</v>
      </c>
      <c r="M227" s="96">
        <f>VLOOKUP($A227,'ByR-2'!$A$1:$H$1035,3,0)</f>
        <v>-7.9377960657526844E-5</v>
      </c>
    </row>
    <row r="228" spans="1:13">
      <c r="A228" s="51">
        <v>41120</v>
      </c>
      <c r="B228" s="96">
        <f>VLOOKUP(A228,'Afin - 47'!$A$1:$H$695,3,0)</f>
        <v>-3.0061118119020474E-3</v>
      </c>
      <c r="C228" s="96">
        <f>VLOOKUP(A228,'Asesores vres-14'!$A$1:$H$1009,3,0)</f>
        <v>2.1689588435960948E-3</v>
      </c>
      <c r="D228" s="96">
        <f>VLOOKUP(A228,'Asesores Vres-57'!$A$1:$H$987,3,0)</f>
        <v>2.4293897945273069E-3</v>
      </c>
      <c r="E228" s="96">
        <f>VLOOKUP(A228,'Asesores Vres-58'!$A$1:$H$986,3,0)</f>
        <v>-1.1001434493624934E-3</v>
      </c>
      <c r="F228" s="96">
        <f>VLOOKUP($A228,'Helm-81'!$A$1:$H$697,3,0)</f>
        <v>4.8928682950541659E-3</v>
      </c>
      <c r="G228" s="96">
        <f>VLOOKUP($A228,'Alianza-4'!$A$1:$H$1012,3,0)</f>
        <v>-7.5881839302729178E-4</v>
      </c>
      <c r="H228" s="96">
        <f>VLOOKUP($A228,'Serfinco-27'!$A$1:$H$1229,3,0)</f>
        <v>-1.0145256318091899E-3</v>
      </c>
      <c r="I228" s="96">
        <f>VLOOKUP($A228,'Correval-19677'!$A$1:$H$1070,3,0)</f>
        <v>2.4180398886592797E-3</v>
      </c>
      <c r="J228" s="96">
        <f>VLOOKUP($A228,'Ultabursatil-392'!$A$1:$H$1545,3,0)</f>
        <v>6.8157226772304011E-4</v>
      </c>
      <c r="K228" s="96">
        <f>VLOOKUP($A228,'Corredores-5'!$A$1:$H$1257,3,0)</f>
        <v>-9.7450451183165774E-4</v>
      </c>
      <c r="L228" s="97">
        <f>VLOOKUP(A228,'Bancolombia-592'!$A$1:$H$677,3,0)</f>
        <v>1.8533578422845305E-3</v>
      </c>
      <c r="M228" s="96">
        <f>VLOOKUP($A228,'ByR-2'!$A$1:$H$1035,3,0)</f>
        <v>-4.5897679965147583E-4</v>
      </c>
    </row>
    <row r="229" spans="1:13">
      <c r="A229" s="51">
        <v>41121</v>
      </c>
      <c r="B229" s="96">
        <f>VLOOKUP(A229,'Afin - 47'!$A$1:$H$695,3,0)</f>
        <v>-5.0788296797390498E-3</v>
      </c>
      <c r="C229" s="96">
        <f>VLOOKUP(A229,'Asesores vres-14'!$A$1:$H$1009,3,0)</f>
        <v>-8.7750600802897743E-3</v>
      </c>
      <c r="D229" s="96">
        <f>VLOOKUP(A229,'Asesores Vres-57'!$A$1:$H$987,3,0)</f>
        <v>-8.4377656691000322E-3</v>
      </c>
      <c r="E229" s="96">
        <f>VLOOKUP(A229,'Asesores Vres-58'!$A$1:$H$986,3,0)</f>
        <v>-5.3906820845495444E-3</v>
      </c>
      <c r="F229" s="96">
        <f>VLOOKUP($A229,'Helm-81'!$A$1:$H$697,3,0)</f>
        <v>-4.0967185688324109E-3</v>
      </c>
      <c r="G229" s="96">
        <f>VLOOKUP($A229,'Alianza-4'!$A$1:$H$1012,3,0)</f>
        <v>-4.7145916532853223E-3</v>
      </c>
      <c r="H229" s="96">
        <f>VLOOKUP($A229,'Serfinco-27'!$A$1:$H$1229,3,0)</f>
        <v>-5.7168592683648446E-3</v>
      </c>
      <c r="I229" s="96">
        <f>VLOOKUP($A229,'Correval-19677'!$A$1:$H$1070,3,0)</f>
        <v>-3.412454611429379E-3</v>
      </c>
      <c r="J229" s="96">
        <f>VLOOKUP($A229,'Ultabursatil-392'!$A$1:$H$1545,3,0)</f>
        <v>-3.1371751218637984E-3</v>
      </c>
      <c r="K229" s="96">
        <f>VLOOKUP($A229,'Corredores-5'!$A$1:$H$1257,3,0)</f>
        <v>-5.0617799529129653E-3</v>
      </c>
      <c r="L229" s="97">
        <f>VLOOKUP(A229,'Bancolombia-592'!$A$1:$H$677,3,0)</f>
        <v>-5.8182250356653637E-3</v>
      </c>
      <c r="M229" s="96">
        <f>VLOOKUP($A229,'ByR-2'!$A$1:$H$1035,3,0)</f>
        <v>-5.9212497862170411E-3</v>
      </c>
    </row>
    <row r="230" spans="1:13">
      <c r="A230" s="51">
        <v>41122</v>
      </c>
      <c r="B230" s="96">
        <f>VLOOKUP(A230,'Afin - 47'!$A$1:$H$695,3,0)</f>
        <v>-8.9603203488858498E-3</v>
      </c>
      <c r="C230" s="96">
        <f>VLOOKUP(A230,'Asesores vres-14'!$A$1:$H$1009,3,0)</f>
        <v>-8.2523041286595815E-3</v>
      </c>
      <c r="D230" s="96">
        <f>VLOOKUP(A230,'Asesores Vres-57'!$A$1:$H$987,3,0)</f>
        <v>-7.2767024144433029E-3</v>
      </c>
      <c r="E230" s="96">
        <f>VLOOKUP(A230,'Asesores Vres-58'!$A$1:$H$986,3,0)</f>
        <v>-3.4851350332556668E-3</v>
      </c>
      <c r="F230" s="96">
        <f>VLOOKUP($A230,'Helm-81'!$A$1:$H$697,3,0)</f>
        <v>9.5799883604757617E-4</v>
      </c>
      <c r="G230" s="96">
        <f>VLOOKUP($A230,'Alianza-4'!$A$1:$H$1012,3,0)</f>
        <v>-4.7663430966657311E-3</v>
      </c>
      <c r="H230" s="96">
        <f>VLOOKUP($A230,'Serfinco-27'!$A$1:$H$1229,3,0)</f>
        <v>-3.3347037887809451E-3</v>
      </c>
      <c r="I230" s="96">
        <f>VLOOKUP($A230,'Correval-19677'!$A$1:$H$1070,3,0)</f>
        <v>-4.4617007625039114E-3</v>
      </c>
      <c r="J230" s="96">
        <f>VLOOKUP($A230,'Ultabursatil-392'!$A$1:$H$1545,3,0)</f>
        <v>-3.6975829048145701E-3</v>
      </c>
      <c r="K230" s="96">
        <f>VLOOKUP($A230,'Corredores-5'!$A$1:$H$1257,3,0)</f>
        <v>-4.3132656176477994E-3</v>
      </c>
      <c r="L230" s="97">
        <f>VLOOKUP(A230,'Bancolombia-592'!$A$1:$H$677,3,0)</f>
        <v>-2.5425528667053837E-3</v>
      </c>
      <c r="M230" s="96">
        <f>VLOOKUP($A230,'ByR-2'!$A$1:$H$1035,3,0)</f>
        <v>-2.0440405703446964E-3</v>
      </c>
    </row>
    <row r="231" spans="1:13">
      <c r="A231" s="51">
        <v>41123</v>
      </c>
      <c r="B231" s="96">
        <f>VLOOKUP(A231,'Afin - 47'!$A$1:$H$695,3,0)</f>
        <v>-1.4985156812586303E-2</v>
      </c>
      <c r="C231" s="96">
        <f>VLOOKUP(A231,'Asesores vres-14'!$A$1:$H$1009,3,0)</f>
        <v>-1.233466693434861E-2</v>
      </c>
      <c r="D231" s="96">
        <f>VLOOKUP(A231,'Asesores Vres-57'!$A$1:$H$987,3,0)</f>
        <v>-1.00024962413736E-2</v>
      </c>
      <c r="E231" s="96">
        <f>VLOOKUP(A231,'Asesores Vres-58'!$A$1:$H$986,3,0)</f>
        <v>-9.551301711648431E-3</v>
      </c>
      <c r="F231" s="96">
        <f>VLOOKUP($A231,'Helm-81'!$A$1:$H$697,3,0)</f>
        <v>9.2372080180954923E-3</v>
      </c>
      <c r="G231" s="96">
        <f>VLOOKUP($A231,'Alianza-4'!$A$1:$H$1012,3,0)</f>
        <v>-1.2059827133061526E-2</v>
      </c>
      <c r="H231" s="96">
        <f>VLOOKUP($A231,'Serfinco-27'!$A$1:$H$1229,3,0)</f>
        <v>-1.0138842491376121E-2</v>
      </c>
      <c r="I231" s="96">
        <f>VLOOKUP($A231,'Correval-19677'!$A$1:$H$1070,3,0)</f>
        <v>-8.6314055652359292E-3</v>
      </c>
      <c r="J231" s="96">
        <f>VLOOKUP($A231,'Ultabursatil-392'!$A$1:$H$1545,3,0)</f>
        <v>-7.1842022108768618E-3</v>
      </c>
      <c r="K231" s="96">
        <f>VLOOKUP($A231,'Corredores-5'!$A$1:$H$1257,3,0)</f>
        <v>-1.2905898164836935E-2</v>
      </c>
      <c r="L231" s="97">
        <f>VLOOKUP(A231,'Bancolombia-592'!$A$1:$H$677,3,0)</f>
        <v>-1.0488793899636299E-2</v>
      </c>
      <c r="M231" s="96">
        <f>VLOOKUP($A231,'ByR-2'!$A$1:$H$1035,3,0)</f>
        <v>-1.302179539461407E-2</v>
      </c>
    </row>
    <row r="232" spans="1:13">
      <c r="A232" s="51">
        <v>41124</v>
      </c>
      <c r="B232" s="96">
        <f>VLOOKUP(A232,'Afin - 47'!$A$1:$H$695,3,0)</f>
        <v>3.0516842147805629E-3</v>
      </c>
      <c r="C232" s="96">
        <f>VLOOKUP(A232,'Asesores vres-14'!$A$1:$H$1009,3,0)</f>
        <v>7.1894646246001929E-5</v>
      </c>
      <c r="D232" s="96">
        <f>VLOOKUP(A232,'Asesores Vres-57'!$A$1:$H$987,3,0)</f>
        <v>1.0960495146326943E-3</v>
      </c>
      <c r="E232" s="96">
        <f>VLOOKUP(A232,'Asesores Vres-58'!$A$1:$H$986,3,0)</f>
        <v>-4.298195848688441E-3</v>
      </c>
      <c r="F232" s="96">
        <f>VLOOKUP($A232,'Helm-81'!$A$1:$H$697,3,0)</f>
        <v>7.8694071923741289E-3</v>
      </c>
      <c r="G232" s="96">
        <f>VLOOKUP($A232,'Alianza-4'!$A$1:$H$1012,3,0)</f>
        <v>-3.7176388458508656E-3</v>
      </c>
      <c r="H232" s="96">
        <f>VLOOKUP($A232,'Serfinco-27'!$A$1:$H$1229,3,0)</f>
        <v>-1.7354820372081964E-3</v>
      </c>
      <c r="I232" s="96">
        <f>VLOOKUP($A232,'Correval-19677'!$A$1:$H$1070,3,0)</f>
        <v>-3.0570049048726762E-3</v>
      </c>
      <c r="J232" s="96">
        <f>VLOOKUP($A232,'Ultabursatil-392'!$A$1:$H$1545,3,0)</f>
        <v>1.3099422703728293E-3</v>
      </c>
      <c r="K232" s="96">
        <f>VLOOKUP($A232,'Corredores-5'!$A$1:$H$1257,3,0)</f>
        <v>-4.3512786920486667E-3</v>
      </c>
      <c r="L232" s="97">
        <f>VLOOKUP(A232,'Bancolombia-592'!$A$1:$H$677,3,0)</f>
        <v>-1.4726026596082967E-3</v>
      </c>
      <c r="M232" s="96">
        <f>VLOOKUP($A232,'ByR-2'!$A$1:$H$1035,3,0)</f>
        <v>-1.1834732251536297E-3</v>
      </c>
    </row>
    <row r="233" spans="1:13">
      <c r="A233" s="51">
        <v>41125</v>
      </c>
      <c r="B233" s="96">
        <f>VLOOKUP(A233,'Afin - 47'!$A$1:$H$695,3,0)</f>
        <v>-1.0249849503396588E-4</v>
      </c>
      <c r="C233" s="96">
        <f>VLOOKUP(A233,'Asesores vres-14'!$A$1:$H$1009,3,0)</f>
        <v>-4.9299896185534477E-5</v>
      </c>
      <c r="D233" s="96">
        <f>VLOOKUP(A233,'Asesores Vres-57'!$A$1:$H$987,3,0)</f>
        <v>-5.3121766202686281E-5</v>
      </c>
      <c r="E233" s="96">
        <f>VLOOKUP(A233,'Asesores Vres-58'!$A$1:$H$986,3,0)</f>
        <v>-5.2354593944867959E-5</v>
      </c>
      <c r="F233" s="96">
        <f>VLOOKUP($A233,'Helm-81'!$A$1:$H$697,3,0)</f>
        <v>-9.9702542596130883E-5</v>
      </c>
      <c r="G233" s="96">
        <f>VLOOKUP($A233,'Alianza-4'!$A$1:$H$1012,3,0)</f>
        <v>-6.7114847222817084E-5</v>
      </c>
      <c r="H233" s="96">
        <f>VLOOKUP($A233,'Serfinco-27'!$A$1:$H$1229,3,0)</f>
        <v>-1.01133297005942E-4</v>
      </c>
      <c r="I233" s="96">
        <f>VLOOKUP($A233,'Correval-19677'!$A$1:$H$1070,3,0)</f>
        <v>-1.0881188933224881E-4</v>
      </c>
      <c r="J233" s="96">
        <f>VLOOKUP($A233,'Ultabursatil-392'!$A$1:$H$1545,3,0)</f>
        <v>-6.0473523779723453E-5</v>
      </c>
      <c r="K233" s="96">
        <f>VLOOKUP($A233,'Corredores-5'!$A$1:$H$1257,3,0)</f>
        <v>-1.4210125699029073E-4</v>
      </c>
      <c r="L233" s="97">
        <f>VLOOKUP(A233,'Bancolombia-592'!$A$1:$H$677,3,0)</f>
        <v>-7.1682301579170256E-5</v>
      </c>
      <c r="M233" s="96">
        <f>VLOOKUP($A233,'ByR-2'!$A$1:$H$1035,3,0)</f>
        <v>-7.881431268492966E-5</v>
      </c>
    </row>
    <row r="234" spans="1:13">
      <c r="A234" s="51">
        <v>41126</v>
      </c>
      <c r="B234" s="96">
        <f>VLOOKUP(A234,'Afin - 47'!$A$1:$H$695,3,0)</f>
        <v>-1.0249822626979925E-4</v>
      </c>
      <c r="C234" s="96">
        <f>VLOOKUP(A234,'Asesores vres-14'!$A$1:$H$1009,3,0)</f>
        <v>-4.9300011338258524E-5</v>
      </c>
      <c r="D234" s="96">
        <f>VLOOKUP(A234,'Asesores Vres-57'!$A$1:$H$987,3,0)</f>
        <v>-5.3121840853793679E-5</v>
      </c>
      <c r="E234" s="96">
        <f>VLOOKUP(A234,'Asesores Vres-58'!$A$1:$H$986,3,0)</f>
        <v>-5.235486485775176E-5</v>
      </c>
      <c r="F234" s="96">
        <f>VLOOKUP($A234,'Helm-81'!$A$1:$H$697,3,0)</f>
        <v>-9.9701417412216607E-5</v>
      </c>
      <c r="G234" s="96">
        <f>VLOOKUP($A234,'Alianza-4'!$A$1:$H$1012,3,0)</f>
        <v>-6.711372987551855E-5</v>
      </c>
      <c r="H234" s="96">
        <f>VLOOKUP($A234,'Serfinco-27'!$A$1:$H$1229,3,0)</f>
        <v>-1.0113188518301069E-4</v>
      </c>
      <c r="I234" s="96">
        <f>VLOOKUP($A234,'Correval-19677'!$A$1:$H$1070,3,0)</f>
        <v>-1.0881171137528497E-4</v>
      </c>
      <c r="J234" s="96">
        <f>VLOOKUP($A234,'Ultabursatil-392'!$A$1:$H$1545,3,0)</f>
        <v>-6.0466505927175757E-5</v>
      </c>
      <c r="K234" s="96">
        <f>VLOOKUP($A234,'Corredores-5'!$A$1:$H$1257,3,0)</f>
        <v>-1.4418070158287097E-4</v>
      </c>
      <c r="L234" s="97">
        <f>VLOOKUP(A234,'Bancolombia-592'!$A$1:$H$677,3,0)</f>
        <v>-7.1681611571270738E-5</v>
      </c>
      <c r="M234" s="96">
        <f>VLOOKUP($A234,'ByR-2'!$A$1:$H$1035,3,0)</f>
        <v>-7.8813820173992354E-5</v>
      </c>
    </row>
    <row r="235" spans="1:13">
      <c r="A235" s="51">
        <v>41127</v>
      </c>
      <c r="B235" s="96">
        <f>VLOOKUP(A235,'Afin - 47'!$A$1:$H$695,3,0)</f>
        <v>-4.578862432814898E-3</v>
      </c>
      <c r="C235" s="96">
        <f>VLOOKUP(A235,'Asesores vres-14'!$A$1:$H$1009,3,0)</f>
        <v>-4.4367311122601059E-3</v>
      </c>
      <c r="D235" s="96">
        <f>VLOOKUP(A235,'Asesores Vres-57'!$A$1:$H$987,3,0)</f>
        <v>-4.8874451776497983E-3</v>
      </c>
      <c r="E235" s="96">
        <f>VLOOKUP(A235,'Asesores Vres-58'!$A$1:$H$986,3,0)</f>
        <v>-3.7153479640627813E-3</v>
      </c>
      <c r="F235" s="96">
        <f>VLOOKUP($A235,'Helm-81'!$A$1:$H$697,3,0)</f>
        <v>-6.9762399390878279E-3</v>
      </c>
      <c r="G235" s="96">
        <f>VLOOKUP($A235,'Alianza-4'!$A$1:$H$1012,3,0)</f>
        <v>-4.5847521243922718E-3</v>
      </c>
      <c r="H235" s="96">
        <f>VLOOKUP($A235,'Serfinco-27'!$A$1:$H$1229,3,0)</f>
        <v>-2.9862262878756715E-3</v>
      </c>
      <c r="I235" s="96">
        <f>VLOOKUP($A235,'Correval-19677'!$A$1:$H$1070,3,0)</f>
        <v>-5.0350067473259527E-3</v>
      </c>
      <c r="J235" s="96">
        <f>VLOOKUP($A235,'Ultabursatil-392'!$A$1:$H$1545,3,0)</f>
        <v>-2.6562477101241383E-3</v>
      </c>
      <c r="K235" s="96">
        <f>VLOOKUP($A235,'Corredores-5'!$A$1:$H$1257,3,0)</f>
        <v>-4.2468645700209284E-3</v>
      </c>
      <c r="L235" s="97">
        <f>VLOOKUP(A235,'Bancolombia-592'!$A$1:$H$677,3,0)</f>
        <v>-5.2728903654016192E-3</v>
      </c>
      <c r="M235" s="96">
        <f>VLOOKUP($A235,'ByR-2'!$A$1:$H$1035,3,0)</f>
        <v>-3.1874784014234341E-3</v>
      </c>
    </row>
    <row r="236" spans="1:13">
      <c r="A236" s="51">
        <v>41128</v>
      </c>
      <c r="B236" s="96">
        <f>VLOOKUP(A236,'Afin - 47'!$A$1:$H$695,3,0)</f>
        <v>-2.0806201877854825E-3</v>
      </c>
      <c r="C236" s="96">
        <f>VLOOKUP(A236,'Asesores vres-14'!$A$1:$H$1009,3,0)</f>
        <v>-4.9313871874922371E-5</v>
      </c>
      <c r="D236" s="96">
        <f>VLOOKUP(A236,'Asesores Vres-57'!$A$1:$H$987,3,0)</f>
        <v>-5.3138236956818647E-5</v>
      </c>
      <c r="E236" s="96">
        <f>VLOOKUP(A236,'Asesores Vres-58'!$A$1:$H$986,3,0)</f>
        <v>-5.2373088923435274E-5</v>
      </c>
      <c r="F236" s="96">
        <f>VLOOKUP($A236,'Helm-81'!$A$1:$H$697,3,0)</f>
        <v>-1.039583517738702E-4</v>
      </c>
      <c r="G236" s="96">
        <f>VLOOKUP($A236,'Alianza-4'!$A$1:$H$1012,3,0)</f>
        <v>-6.7048721226447934E-5</v>
      </c>
      <c r="H236" s="96">
        <f>VLOOKUP($A236,'Serfinco-27'!$A$1:$H$1229,3,0)</f>
        <v>-1.0279686072158236E-4</v>
      </c>
      <c r="I236" s="96">
        <f>VLOOKUP($A236,'Correval-19677'!$A$1:$H$1070,3,0)</f>
        <v>-1.092326586207736E-4</v>
      </c>
      <c r="J236" s="96">
        <f>VLOOKUP($A236,'Ultabursatil-392'!$A$1:$H$1545,3,0)</f>
        <v>-5.7254132890735848E-5</v>
      </c>
      <c r="K236" s="96">
        <f>VLOOKUP($A236,'Corredores-5'!$A$1:$H$1257,3,0)</f>
        <v>-1.4025037921435346E-4</v>
      </c>
      <c r="L236" s="97">
        <f>VLOOKUP(A236,'Bancolombia-592'!$A$1:$H$677,3,0)</f>
        <v>-7.1828869036933741E-5</v>
      </c>
      <c r="M236" s="96">
        <f>VLOOKUP($A236,'ByR-2'!$A$1:$H$1035,3,0)</f>
        <v>-8.0115227906379723E-5</v>
      </c>
    </row>
    <row r="237" spans="1:13">
      <c r="A237" s="51">
        <v>41129</v>
      </c>
      <c r="B237" s="96">
        <f>VLOOKUP(A237,'Afin - 47'!$A$1:$H$695,3,0)</f>
        <v>-1.6145187649678403E-2</v>
      </c>
      <c r="C237" s="96">
        <f>VLOOKUP(A237,'Asesores vres-14'!$A$1:$H$1009,3,0)</f>
        <v>-1.0954931795173987E-2</v>
      </c>
      <c r="D237" s="96">
        <f>VLOOKUP(A237,'Asesores Vres-57'!$A$1:$H$987,3,0)</f>
        <v>-1.1584921907844017E-2</v>
      </c>
      <c r="E237" s="96">
        <f>VLOOKUP(A237,'Asesores Vres-58'!$A$1:$H$986,3,0)</f>
        <v>-1.5767203014584577E-2</v>
      </c>
      <c r="F237" s="96">
        <f>VLOOKUP($A237,'Helm-81'!$A$1:$H$697,3,0)</f>
        <v>-1.4242931074906861E-2</v>
      </c>
      <c r="G237" s="96">
        <f>VLOOKUP($A237,'Alianza-4'!$A$1:$H$1012,3,0)</f>
        <v>-1.5177981720345712E-2</v>
      </c>
      <c r="H237" s="96">
        <f>VLOOKUP($A237,'Serfinco-27'!$A$1:$H$1229,3,0)</f>
        <v>-1.2904154511934447E-2</v>
      </c>
      <c r="I237" s="96">
        <f>VLOOKUP($A237,'Correval-19677'!$A$1:$H$1070,3,0)</f>
        <v>-1.1721788815061753E-2</v>
      </c>
      <c r="J237" s="96">
        <f>VLOOKUP($A237,'Ultabursatil-392'!$A$1:$H$1545,3,0)</f>
        <v>-6.7866192680544959E-3</v>
      </c>
      <c r="K237" s="96">
        <f>VLOOKUP($A237,'Corredores-5'!$A$1:$H$1257,3,0)</f>
        <v>-1.46474574063634E-2</v>
      </c>
      <c r="L237" s="97">
        <f>VLOOKUP(A237,'Bancolombia-592'!$A$1:$H$677,3,0)</f>
        <v>-1.1722619253625955E-2</v>
      </c>
      <c r="M237" s="96">
        <f>VLOOKUP($A237,'ByR-2'!$A$1:$H$1035,3,0)</f>
        <v>-1.3450112792586431E-2</v>
      </c>
    </row>
    <row r="238" spans="1:13">
      <c r="A238" s="51">
        <v>41130</v>
      </c>
      <c r="B238" s="96">
        <f>VLOOKUP(A238,'Afin - 47'!$A$1:$H$695,3,0)</f>
        <v>2.2201610699564972E-2</v>
      </c>
      <c r="C238" s="96">
        <f>VLOOKUP(A238,'Asesores vres-14'!$A$1:$H$1009,3,0)</f>
        <v>2.923081533433719E-2</v>
      </c>
      <c r="D238" s="96">
        <f>VLOOKUP(A238,'Asesores Vres-57'!$A$1:$H$987,3,0)</f>
        <v>2.9135947991482475E-2</v>
      </c>
      <c r="E238" s="96">
        <f>VLOOKUP(A238,'Asesores Vres-58'!$A$1:$H$986,3,0)</f>
        <v>2.4355353886898856E-2</v>
      </c>
      <c r="F238" s="96">
        <f>VLOOKUP($A238,'Helm-81'!$A$1:$H$697,3,0)</f>
        <v>2.1912201164764496E-2</v>
      </c>
      <c r="G238" s="96">
        <f>VLOOKUP($A238,'Alianza-4'!$A$1:$H$1012,3,0)</f>
        <v>2.3191023426403598E-2</v>
      </c>
      <c r="H238" s="96">
        <f>VLOOKUP($A238,'Serfinco-27'!$A$1:$H$1229,3,0)</f>
        <v>2.0136258335649478E-2</v>
      </c>
      <c r="I238" s="96">
        <f>VLOOKUP($A238,'Correval-19677'!$A$1:$H$1070,3,0)</f>
        <v>2.111766351964528E-2</v>
      </c>
      <c r="J238" s="96">
        <f>VLOOKUP($A238,'Ultabursatil-392'!$A$1:$H$1545,3,0)</f>
        <v>1.3036944256143969E-2</v>
      </c>
      <c r="K238" s="96">
        <f>VLOOKUP($A238,'Corredores-5'!$A$1:$H$1257,3,0)</f>
        <v>2.1178827611871613E-2</v>
      </c>
      <c r="L238" s="97">
        <f>VLOOKUP(A238,'Bancolombia-592'!$A$1:$H$677,3,0)</f>
        <v>1.6231783905792819E-2</v>
      </c>
      <c r="M238" s="96">
        <f>VLOOKUP($A238,'ByR-2'!$A$1:$H$1035,3,0)</f>
        <v>2.6261345347500305E-2</v>
      </c>
    </row>
    <row r="239" spans="1:13">
      <c r="A239" s="51">
        <v>41131</v>
      </c>
      <c r="B239" s="96">
        <f>VLOOKUP(A239,'Afin - 47'!$A$1:$H$695,3,0)</f>
        <v>8.0565330359950796E-3</v>
      </c>
      <c r="C239" s="96">
        <f>VLOOKUP(A239,'Asesores vres-14'!$A$1:$H$1009,3,0)</f>
        <v>1.4857018658867509E-2</v>
      </c>
      <c r="D239" s="96">
        <f>VLOOKUP(A239,'Asesores Vres-57'!$A$1:$H$987,3,0)</f>
        <v>1.3955360537977864E-2</v>
      </c>
      <c r="E239" s="96">
        <f>VLOOKUP(A239,'Asesores Vres-58'!$A$1:$H$986,3,0)</f>
        <v>5.6506357099820742E-3</v>
      </c>
      <c r="F239" s="96">
        <f>VLOOKUP($A239,'Helm-81'!$A$1:$H$697,3,0)</f>
        <v>6.0300706123245949E-3</v>
      </c>
      <c r="G239" s="96">
        <f>VLOOKUP($A239,'Alianza-4'!$A$1:$H$1012,3,0)</f>
        <v>6.2765415010652892E-3</v>
      </c>
      <c r="H239" s="96">
        <f>VLOOKUP($A239,'Serfinco-27'!$A$1:$H$1229,3,0)</f>
        <v>6.4088879551033916E-3</v>
      </c>
      <c r="I239" s="96">
        <f>VLOOKUP($A239,'Correval-19677'!$A$1:$H$1070,3,0)</f>
        <v>1.1330353206138864E-2</v>
      </c>
      <c r="J239" s="96">
        <f>VLOOKUP($A239,'Ultabursatil-392'!$A$1:$H$1545,3,0)</f>
        <v>7.0068318182247204E-3</v>
      </c>
      <c r="K239" s="96">
        <f>VLOOKUP($A239,'Corredores-5'!$A$1:$H$1257,3,0)</f>
        <v>8.8299843008418678E-3</v>
      </c>
      <c r="L239" s="97">
        <f>VLOOKUP(A239,'Bancolombia-592'!$A$1:$H$677,3,0)</f>
        <v>7.6289823390169363E-3</v>
      </c>
      <c r="M239" s="96">
        <f>VLOOKUP($A239,'ByR-2'!$A$1:$H$1035,3,0)</f>
        <v>7.6488011088650691E-3</v>
      </c>
    </row>
    <row r="240" spans="1:13">
      <c r="A240" s="51">
        <v>41132</v>
      </c>
      <c r="B240" s="96">
        <f>VLOOKUP(A240,'Afin - 47'!$A$1:$H$695,3,0)</f>
        <v>-1.0473723843089239E-4</v>
      </c>
      <c r="C240" s="96">
        <f>VLOOKUP(A240,'Asesores vres-14'!$A$1:$H$1009,3,0)</f>
        <v>-4.9256569200072164E-5</v>
      </c>
      <c r="D240" s="96">
        <f>VLOOKUP(A240,'Asesores Vres-57'!$A$1:$H$987,3,0)</f>
        <v>-5.3073873115118459E-5</v>
      </c>
      <c r="E240" s="96">
        <f>VLOOKUP(A240,'Asesores Vres-58'!$A$1:$H$986,3,0)</f>
        <v>-5.2306964727831797E-5</v>
      </c>
      <c r="F240" s="96">
        <f>VLOOKUP($A240,'Helm-81'!$A$1:$H$697,3,0)</f>
        <v>-9.1540093483035543E-5</v>
      </c>
      <c r="G240" s="96">
        <f>VLOOKUP($A240,'Alianza-4'!$A$1:$H$1012,3,0)</f>
        <v>-6.5509693787696454E-5</v>
      </c>
      <c r="H240" s="96">
        <f>VLOOKUP($A240,'Serfinco-27'!$A$1:$H$1229,3,0)</f>
        <v>-9.735911933163019E-5</v>
      </c>
      <c r="I240" s="96">
        <f>VLOOKUP($A240,'Correval-19677'!$A$1:$H$1070,3,0)</f>
        <v>-1.1280163569474017E-4</v>
      </c>
      <c r="J240" s="96">
        <f>VLOOKUP($A240,'Ultabursatil-392'!$A$1:$H$1545,3,0)</f>
        <v>-5.6337399179119297E-5</v>
      </c>
      <c r="K240" s="96">
        <f>VLOOKUP($A240,'Corredores-5'!$A$1:$H$1257,3,0)</f>
        <v>-1.3459989224267173E-4</v>
      </c>
      <c r="L240" s="97">
        <f>VLOOKUP(A240,'Bancolombia-592'!$A$1:$H$677,3,0)</f>
        <v>-7.2407922827908355E-5</v>
      </c>
      <c r="M240" s="96">
        <f>VLOOKUP($A240,'ByR-2'!$A$1:$H$1035,3,0)</f>
        <v>-7.824112885927206E-5</v>
      </c>
    </row>
    <row r="241" spans="1:13">
      <c r="A241" s="51">
        <v>41133</v>
      </c>
      <c r="B241" s="96">
        <f>VLOOKUP(A241,'Afin - 47'!$A$1:$H$695,3,0)</f>
        <v>-1.0473821376535601E-4</v>
      </c>
      <c r="C241" s="96">
        <f>VLOOKUP(A241,'Asesores vres-14'!$A$1:$H$1009,3,0)</f>
        <v>-4.9256666260114527E-5</v>
      </c>
      <c r="D241" s="96">
        <f>VLOOKUP(A241,'Asesores Vres-57'!$A$1:$H$987,3,0)</f>
        <v>-5.3074012836388853E-5</v>
      </c>
      <c r="E241" s="96">
        <f>VLOOKUP(A241,'Asesores Vres-58'!$A$1:$H$986,3,0)</f>
        <v>-5.2307255053663166E-5</v>
      </c>
      <c r="F241" s="96">
        <f>VLOOKUP($A241,'Helm-81'!$A$1:$H$697,3,0)</f>
        <v>-9.1537258090424942E-5</v>
      </c>
      <c r="G241" s="96">
        <f>VLOOKUP($A241,'Alianza-4'!$A$1:$H$1012,3,0)</f>
        <v>-6.5508414430377098E-5</v>
      </c>
      <c r="H241" s="96">
        <f>VLOOKUP($A241,'Serfinco-27'!$A$1:$H$1229,3,0)</f>
        <v>-9.7356813719351511E-5</v>
      </c>
      <c r="I241" s="96">
        <f>VLOOKUP($A241,'Correval-19677'!$A$1:$H$1070,3,0)</f>
        <v>-1.1280272392670407E-4</v>
      </c>
      <c r="J241" s="96">
        <f>VLOOKUP($A241,'Ultabursatil-392'!$A$1:$H$1545,3,0)</f>
        <v>-5.6329080612851066E-5</v>
      </c>
      <c r="K241" s="96">
        <f>VLOOKUP($A241,'Corredores-5'!$A$1:$H$1257,3,0)</f>
        <v>-1.4359105954519992E-4</v>
      </c>
      <c r="L241" s="97">
        <f>VLOOKUP(A241,'Bancolombia-592'!$A$1:$H$677,3,0)</f>
        <v>-7.2407193626241708E-5</v>
      </c>
      <c r="M241" s="96">
        <f>VLOOKUP($A241,'ByR-2'!$A$1:$H$1035,3,0)</f>
        <v>-7.8240542805885305E-5</v>
      </c>
    </row>
    <row r="242" spans="1:13">
      <c r="A242" s="51">
        <v>41134</v>
      </c>
      <c r="B242" s="96">
        <f>VLOOKUP(A242,'Afin - 47'!$A$1:$H$695,3,0)</f>
        <v>9.3130202006253861E-3</v>
      </c>
      <c r="C242" s="96">
        <f>VLOOKUP(A242,'Asesores vres-14'!$A$1:$H$1009,3,0)</f>
        <v>1.4713519089538294E-3</v>
      </c>
      <c r="D242" s="96">
        <f>VLOOKUP(A242,'Asesores Vres-57'!$A$1:$H$987,3,0)</f>
        <v>8.3512365932869126E-4</v>
      </c>
      <c r="E242" s="96">
        <f>VLOOKUP(A242,'Asesores Vres-58'!$A$1:$H$986,3,0)</f>
        <v>-3.3003713355491725E-3</v>
      </c>
      <c r="F242" s="96">
        <f>VLOOKUP($A242,'Helm-81'!$A$1:$H$697,3,0)</f>
        <v>-5.3203347888690425E-3</v>
      </c>
      <c r="G242" s="96">
        <f>VLOOKUP($A242,'Alianza-4'!$A$1:$H$1012,3,0)</f>
        <v>-7.5852673595668638E-3</v>
      </c>
      <c r="H242" s="96">
        <f>VLOOKUP($A242,'Serfinco-27'!$A$1:$H$1229,3,0)</f>
        <v>-5.6905588837857261E-3</v>
      </c>
      <c r="I242" s="96">
        <f>VLOOKUP($A242,'Correval-19677'!$A$1:$H$1070,3,0)</f>
        <v>-1.3699940144295906E-3</v>
      </c>
      <c r="J242" s="96">
        <f>VLOOKUP($A242,'Ultabursatil-392'!$A$1:$H$1545,3,0)</f>
        <v>-1.9565035198599685E-3</v>
      </c>
      <c r="K242" s="96">
        <f>VLOOKUP($A242,'Corredores-5'!$A$1:$H$1257,3,0)</f>
        <v>-4.0551597184689779E-3</v>
      </c>
      <c r="L242" s="97">
        <f>VLOOKUP(A242,'Bancolombia-592'!$A$1:$H$677,3,0)</f>
        <v>-3.393191197196685E-3</v>
      </c>
      <c r="M242" s="96">
        <f>VLOOKUP($A242,'ByR-2'!$A$1:$H$1035,3,0)</f>
        <v>-1.9101608129392278E-3</v>
      </c>
    </row>
    <row r="243" spans="1:13">
      <c r="A243" s="51">
        <v>41135</v>
      </c>
      <c r="B243" s="96">
        <f>VLOOKUP(A243,'Afin - 47'!$A$1:$H$695,3,0)</f>
        <v>8.2031150997890611E-4</v>
      </c>
      <c r="C243" s="96">
        <f>VLOOKUP(A243,'Asesores vres-14'!$A$1:$H$1009,3,0)</f>
        <v>2.4410344075644361E-3</v>
      </c>
      <c r="D243" s="96">
        <f>VLOOKUP(A243,'Asesores Vres-57'!$A$1:$H$987,3,0)</f>
        <v>2.3881428718003903E-3</v>
      </c>
      <c r="E243" s="96">
        <f>VLOOKUP(A243,'Asesores Vres-58'!$A$1:$H$986,3,0)</f>
        <v>6.3645135702299583E-3</v>
      </c>
      <c r="F243" s="96">
        <f>VLOOKUP($A243,'Helm-81'!$A$1:$H$697,3,0)</f>
        <v>2.4570104678934362E-3</v>
      </c>
      <c r="G243" s="96">
        <f>VLOOKUP($A243,'Alianza-4'!$A$1:$H$1012,3,0)</f>
        <v>1.2718707799276788E-2</v>
      </c>
      <c r="H243" s="96">
        <f>VLOOKUP($A243,'Serfinco-27'!$A$1:$H$1229,3,0)</f>
        <v>6.5555498845531511E-3</v>
      </c>
      <c r="I243" s="96">
        <f>VLOOKUP($A243,'Correval-19677'!$A$1:$H$1070,3,0)</f>
        <v>2.632626706509864E-3</v>
      </c>
      <c r="J243" s="96">
        <f>VLOOKUP($A243,'Ultabursatil-392'!$A$1:$H$1545,3,0)</f>
        <v>2.7262835276314944E-3</v>
      </c>
      <c r="K243" s="96">
        <f>VLOOKUP($A243,'Corredores-5'!$A$1:$H$1257,3,0)</f>
        <v>6.374684850555595E-3</v>
      </c>
      <c r="L243" s="97">
        <f>VLOOKUP(A243,'Bancolombia-592'!$A$1:$H$677,3,0)</f>
        <v>6.6650099257268506E-3</v>
      </c>
      <c r="M243" s="96">
        <f>VLOOKUP($A243,'ByR-2'!$A$1:$H$1035,3,0)</f>
        <v>6.0429751531960096E-3</v>
      </c>
    </row>
    <row r="244" spans="1:13">
      <c r="A244" s="51">
        <v>41136</v>
      </c>
      <c r="B244" s="96">
        <f>VLOOKUP(A244,'Afin - 47'!$A$1:$H$695,3,0)</f>
        <v>7.0812077137743642E-3</v>
      </c>
      <c r="C244" s="96">
        <f>VLOOKUP(A244,'Asesores vres-14'!$A$1:$H$1009,3,0)</f>
        <v>1.0635643046197553E-2</v>
      </c>
      <c r="D244" s="96">
        <f>VLOOKUP(A244,'Asesores Vres-57'!$A$1:$H$987,3,0)</f>
        <v>1.1094065380238001E-2</v>
      </c>
      <c r="E244" s="96">
        <f>VLOOKUP(A244,'Asesores Vres-58'!$A$1:$H$986,3,0)</f>
        <v>6.6537204248886391E-3</v>
      </c>
      <c r="F244" s="96">
        <f>VLOOKUP($A244,'Helm-81'!$A$1:$H$697,3,0)</f>
        <v>1.3905857371309879E-2</v>
      </c>
      <c r="G244" s="96">
        <f>VLOOKUP($A244,'Alianza-4'!$A$1:$H$1012,3,0)</f>
        <v>8.2990222890533399E-3</v>
      </c>
      <c r="H244" s="96">
        <f>VLOOKUP($A244,'Serfinco-27'!$A$1:$H$1229,3,0)</f>
        <v>6.2257681861920579E-3</v>
      </c>
      <c r="I244" s="96">
        <f>VLOOKUP($A244,'Correval-19677'!$A$1:$H$1070,3,0)</f>
        <v>9.1101519674761794E-3</v>
      </c>
      <c r="J244" s="96">
        <f>VLOOKUP($A244,'Ultabursatil-392'!$A$1:$H$1545,3,0)</f>
        <v>5.541890670548508E-3</v>
      </c>
      <c r="K244" s="96">
        <f>VLOOKUP($A244,'Corredores-5'!$A$1:$H$1257,3,0)</f>
        <v>7.1508335830614781E-3</v>
      </c>
      <c r="L244" s="97">
        <f>VLOOKUP(A244,'Bancolombia-592'!$A$1:$H$677,3,0)</f>
        <v>6.0908948299607081E-3</v>
      </c>
      <c r="M244" s="96">
        <f>VLOOKUP($A244,'ByR-2'!$A$1:$H$1035,3,0)</f>
        <v>6.3768136549852156E-3</v>
      </c>
    </row>
    <row r="245" spans="1:13">
      <c r="A245" s="51">
        <v>41137</v>
      </c>
      <c r="B245" s="96">
        <f>VLOOKUP(A245,'Afin - 47'!$A$1:$H$695,3,0)</f>
        <v>1.2655441700445146E-2</v>
      </c>
      <c r="C245" s="96">
        <f>VLOOKUP(A245,'Asesores vres-14'!$A$1:$H$1009,3,0)</f>
        <v>1.1717697022375949E-2</v>
      </c>
      <c r="D245" s="96">
        <f>VLOOKUP(A245,'Asesores Vres-57'!$A$1:$H$987,3,0)</f>
        <v>1.131449410411252E-2</v>
      </c>
      <c r="E245" s="96">
        <f>VLOOKUP(A245,'Asesores Vres-58'!$A$1:$H$986,3,0)</f>
        <v>3.6253047854820438E-3</v>
      </c>
      <c r="F245" s="96">
        <f>VLOOKUP($A245,'Helm-81'!$A$1:$H$697,3,0)</f>
        <v>5.343896942244835E-3</v>
      </c>
      <c r="G245" s="96">
        <f>VLOOKUP($A245,'Alianza-4'!$A$1:$H$1012,3,0)</f>
        <v>3.1008240513718532E-3</v>
      </c>
      <c r="H245" s="96">
        <f>VLOOKUP($A245,'Serfinco-27'!$A$1:$H$1229,3,0)</f>
        <v>2.9520463012490646E-3</v>
      </c>
      <c r="I245" s="96">
        <f>VLOOKUP($A245,'Correval-19677'!$A$1:$H$1070,3,0)</f>
        <v>6.15407772068257E-3</v>
      </c>
      <c r="J245" s="96">
        <f>VLOOKUP($A245,'Ultabursatil-392'!$A$1:$H$1545,3,0)</f>
        <v>3.6824731372219486E-3</v>
      </c>
      <c r="K245" s="96">
        <f>VLOOKUP($A245,'Corredores-5'!$A$1:$H$1257,3,0)</f>
        <v>6.4949553277130314E-3</v>
      </c>
      <c r="L245" s="97">
        <f>VLOOKUP(A245,'Bancolombia-592'!$A$1:$H$677,3,0)</f>
        <v>4.9250722040055338E-3</v>
      </c>
      <c r="M245" s="96">
        <f>VLOOKUP($A245,'ByR-2'!$A$1:$H$1035,3,0)</f>
        <v>6.9398652989447994E-3</v>
      </c>
    </row>
    <row r="246" spans="1:13">
      <c r="A246" s="51">
        <v>41138</v>
      </c>
      <c r="B246" s="96">
        <f>VLOOKUP(A246,'Afin - 47'!$A$1:$H$695,3,0)</f>
        <v>1.6184572307533353E-3</v>
      </c>
      <c r="C246" s="96">
        <f>VLOOKUP(A246,'Asesores vres-14'!$A$1:$H$1009,3,0)</f>
        <v>2.3364384142569191E-4</v>
      </c>
      <c r="D246" s="96">
        <f>VLOOKUP(A246,'Asesores Vres-57'!$A$1:$H$987,3,0)</f>
        <v>5.7411314991315352E-4</v>
      </c>
      <c r="E246" s="96">
        <f>VLOOKUP(A246,'Asesores Vres-58'!$A$1:$H$986,3,0)</f>
        <v>1.3041925777160504E-3</v>
      </c>
      <c r="F246" s="96">
        <f>VLOOKUP($A246,'Helm-81'!$A$1:$H$697,3,0)</f>
        <v>4.2000166896655677E-3</v>
      </c>
      <c r="G246" s="96">
        <f>VLOOKUP($A246,'Alianza-4'!$A$1:$H$1012,3,0)</f>
        <v>1.1834262245917194E-3</v>
      </c>
      <c r="H246" s="96">
        <f>VLOOKUP($A246,'Serfinco-27'!$A$1:$H$1229,3,0)</f>
        <v>-1.8612770875900983E-4</v>
      </c>
      <c r="I246" s="96">
        <f>VLOOKUP($A246,'Correval-19677'!$A$1:$H$1070,3,0)</f>
        <v>-1.0767433773585923E-3</v>
      </c>
      <c r="J246" s="96">
        <f>VLOOKUP($A246,'Ultabursatil-392'!$A$1:$H$1545,3,0)</f>
        <v>4.7876226059418402E-4</v>
      </c>
      <c r="K246" s="96">
        <f>VLOOKUP($A246,'Corredores-5'!$A$1:$H$1257,3,0)</f>
        <v>4.7788329436905557E-4</v>
      </c>
      <c r="L246" s="97">
        <f>VLOOKUP(A246,'Bancolombia-592'!$A$1:$H$677,3,0)</f>
        <v>-1.8444733107446656E-3</v>
      </c>
      <c r="M246" s="96">
        <f>VLOOKUP($A246,'ByR-2'!$A$1:$H$1035,3,0)</f>
        <v>3.4058492214417311E-3</v>
      </c>
    </row>
    <row r="247" spans="1:13">
      <c r="A247" s="51">
        <v>41139</v>
      </c>
      <c r="B247" s="96">
        <f>VLOOKUP(A247,'Afin - 47'!$A$1:$H$695,3,0)</f>
        <v>-1.0482328952134473E-4</v>
      </c>
      <c r="C247" s="96">
        <f>VLOOKUP(A247,'Asesores vres-14'!$A$1:$H$1009,3,0)</f>
        <v>-4.8604597947422361E-5</v>
      </c>
      <c r="D247" s="96">
        <f>VLOOKUP(A247,'Asesores Vres-57'!$A$1:$H$987,3,0)</f>
        <v>-5.2118379757198674E-5</v>
      </c>
      <c r="E247" s="96">
        <f>VLOOKUP(A247,'Asesores Vres-58'!$A$1:$H$986,3,0)</f>
        <v>-5.0288289426156425E-5</v>
      </c>
      <c r="F247" s="96">
        <f>VLOOKUP($A247,'Helm-81'!$A$1:$H$697,3,0)</f>
        <v>-1.0263169988767917E-4</v>
      </c>
      <c r="G247" s="96">
        <f>VLOOKUP($A247,'Alianza-4'!$A$1:$H$1012,3,0)</f>
        <v>-7.3238151171833873E-5</v>
      </c>
      <c r="H247" s="96">
        <f>VLOOKUP($A247,'Serfinco-27'!$A$1:$H$1229,3,0)</f>
        <v>-9.6797327538499051E-5</v>
      </c>
      <c r="I247" s="96">
        <f>VLOOKUP($A247,'Correval-19677'!$A$1:$H$1070,3,0)</f>
        <v>-1.1260312151933388E-4</v>
      </c>
      <c r="J247" s="96">
        <f>VLOOKUP($A247,'Ultabursatil-392'!$A$1:$H$1545,3,0)</f>
        <v>-6.7041082226605025E-5</v>
      </c>
      <c r="K247" s="96">
        <f>VLOOKUP($A247,'Corredores-5'!$A$1:$H$1257,3,0)</f>
        <v>-1.3997339675112441E-4</v>
      </c>
      <c r="L247" s="97">
        <f>VLOOKUP(A247,'Bancolombia-592'!$A$1:$H$677,3,0)</f>
        <v>-7.2010564661739319E-5</v>
      </c>
      <c r="M247" s="96">
        <f>VLOOKUP($A247,'ByR-2'!$A$1:$H$1035,3,0)</f>
        <v>-7.9340143056187213E-5</v>
      </c>
    </row>
    <row r="248" spans="1:13">
      <c r="A248" s="51">
        <v>41140</v>
      </c>
      <c r="B248" s="96">
        <f>VLOOKUP(A248,'Afin - 47'!$A$1:$H$695,3,0)</f>
        <v>-1.0481871693886317E-4</v>
      </c>
      <c r="C248" s="96">
        <f>VLOOKUP(A248,'Asesores vres-14'!$A$1:$H$1009,3,0)</f>
        <v>-4.8604615971417357E-5</v>
      </c>
      <c r="D248" s="96">
        <f>VLOOKUP(A248,'Asesores Vres-57'!$A$1:$H$987,3,0)</f>
        <v>-5.21184151388213E-5</v>
      </c>
      <c r="E248" s="96">
        <f>VLOOKUP(A248,'Asesores Vres-58'!$A$1:$H$986,3,0)</f>
        <v>-5.0288407813616356E-5</v>
      </c>
      <c r="F248" s="96">
        <f>VLOOKUP($A248,'Helm-81'!$A$1:$H$697,3,0)</f>
        <v>-1.026312433895525E-4</v>
      </c>
      <c r="G248" s="96">
        <f>VLOOKUP($A248,'Alianza-4'!$A$1:$H$1012,3,0)</f>
        <v>-7.3237523992261734E-5</v>
      </c>
      <c r="H248" s="96">
        <f>VLOOKUP($A248,'Serfinco-27'!$A$1:$H$1229,3,0)</f>
        <v>-9.6794827861081169E-5</v>
      </c>
      <c r="I248" s="96">
        <f>VLOOKUP($A248,'Correval-19677'!$A$1:$H$1070,3,0)</f>
        <v>-1.1260394023749433E-4</v>
      </c>
      <c r="J248" s="96">
        <f>VLOOKUP($A248,'Ultabursatil-392'!$A$1:$H$1545,3,0)</f>
        <v>-6.7034294132010722E-5</v>
      </c>
      <c r="K248" s="96">
        <f>VLOOKUP($A248,'Corredores-5'!$A$1:$H$1257,3,0)</f>
        <v>-1.4373829653899795E-4</v>
      </c>
      <c r="L248" s="97">
        <f>VLOOKUP(A248,'Bancolombia-592'!$A$1:$H$677,3,0)</f>
        <v>-7.200985071841075E-5</v>
      </c>
      <c r="M248" s="96">
        <f>VLOOKUP($A248,'ByR-2'!$A$1:$H$1035,3,0)</f>
        <v>-7.9339533033841425E-5</v>
      </c>
    </row>
    <row r="249" spans="1:13">
      <c r="A249" s="51">
        <v>41141</v>
      </c>
      <c r="B249" s="96">
        <f>VLOOKUP(A249,'Afin - 47'!$A$1:$H$695,3,0)</f>
        <v>-1.1492837296189207E-2</v>
      </c>
      <c r="C249" s="96">
        <f>VLOOKUP(A249,'Asesores vres-14'!$A$1:$H$1009,3,0)</f>
        <v>-4.8604633883205627E-5</v>
      </c>
      <c r="D249" s="96">
        <f>VLOOKUP(A249,'Asesores Vres-57'!$A$1:$H$987,3,0)</f>
        <v>-5.2118450384522887E-5</v>
      </c>
      <c r="E249" s="96">
        <f>VLOOKUP(A249,'Asesores Vres-58'!$A$1:$H$986,3,0)</f>
        <v>-5.0288526091567557E-5</v>
      </c>
      <c r="F249" s="96">
        <f>VLOOKUP($A249,'Helm-81'!$A$1:$H$697,3,0)</f>
        <v>-1.026307856694612E-4</v>
      </c>
      <c r="G249" s="96">
        <f>VLOOKUP($A249,'Alianza-4'!$A$1:$H$1012,3,0)</f>
        <v>-7.3236999589201249E-5</v>
      </c>
      <c r="H249" s="96">
        <f>VLOOKUP($A249,'Serfinco-27'!$A$1:$H$1229,3,0)</f>
        <v>-9.6792372152130595E-5</v>
      </c>
      <c r="I249" s="96">
        <f>VLOOKUP($A249,'Correval-19677'!$A$1:$H$1070,3,0)</f>
        <v>-1.1260495775090959E-4</v>
      </c>
      <c r="J249" s="96">
        <f>VLOOKUP($A249,'Ultabursatil-392'!$A$1:$H$1545,3,0)</f>
        <v>-6.7027779581776216E-5</v>
      </c>
      <c r="K249" s="96">
        <f>VLOOKUP($A249,'Corredores-5'!$A$1:$H$1257,3,0)</f>
        <v>-1.4374957989614297E-4</v>
      </c>
      <c r="L249" s="97">
        <f>VLOOKUP(A249,'Bancolombia-592'!$A$1:$H$677,3,0)</f>
        <v>-7.2009046849251673E-5</v>
      </c>
      <c r="M249" s="96">
        <f>VLOOKUP($A249,'ByR-2'!$A$1:$H$1035,3,0)</f>
        <v>-7.9339033752748108E-5</v>
      </c>
    </row>
    <row r="250" spans="1:13">
      <c r="A250" s="51">
        <v>41142</v>
      </c>
      <c r="B250" s="96">
        <f>VLOOKUP(A250,'Afin - 47'!$A$1:$H$695,3,0)</f>
        <v>4.1695090309941465E-3</v>
      </c>
      <c r="C250" s="96">
        <f>VLOOKUP(A250,'Asesores vres-14'!$A$1:$H$1009,3,0)</f>
        <v>-2.8047750637221897E-3</v>
      </c>
      <c r="D250" s="96">
        <f>VLOOKUP(A250,'Asesores Vres-57'!$A$1:$H$987,3,0)</f>
        <v>-3.3792588088804197E-3</v>
      </c>
      <c r="E250" s="96">
        <f>VLOOKUP(A250,'Asesores Vres-58'!$A$1:$H$986,3,0)</f>
        <v>-7.7257480000190813E-3</v>
      </c>
      <c r="F250" s="96">
        <f>VLOOKUP($A250,'Helm-81'!$A$1:$H$697,3,0)</f>
        <v>-7.2580430924246786E-3</v>
      </c>
      <c r="G250" s="96">
        <f>VLOOKUP($A250,'Alianza-4'!$A$1:$H$1012,3,0)</f>
        <v>-6.6710141009215249E-3</v>
      </c>
      <c r="H250" s="96">
        <f>VLOOKUP($A250,'Serfinco-27'!$A$1:$H$1229,3,0)</f>
        <v>-6.6595779438635818E-3</v>
      </c>
      <c r="I250" s="96">
        <f>VLOOKUP($A250,'Correval-19677'!$A$1:$H$1070,3,0)</f>
        <v>-5.2707426580427845E-3</v>
      </c>
      <c r="J250" s="96">
        <f>VLOOKUP($A250,'Ultabursatil-392'!$A$1:$H$1545,3,0)</f>
        <v>-3.9654909756761574E-3</v>
      </c>
      <c r="K250" s="96">
        <f>VLOOKUP($A250,'Corredores-5'!$A$1:$H$1257,3,0)</f>
        <v>-6.1027110633569553E-3</v>
      </c>
      <c r="L250" s="97">
        <f>VLOOKUP(A250,'Bancolombia-592'!$A$1:$H$677,3,0)</f>
        <v>-5.4083287725275198E-3</v>
      </c>
      <c r="M250" s="96">
        <f>VLOOKUP($A250,'ByR-2'!$A$1:$H$1035,3,0)</f>
        <v>-7.6844447159903706E-3</v>
      </c>
    </row>
    <row r="251" spans="1:13">
      <c r="A251" s="51">
        <v>41143</v>
      </c>
      <c r="B251" s="96">
        <f>VLOOKUP(A251,'Afin - 47'!$A$1:$H$695,3,0)</f>
        <v>-3.9981605805528859E-3</v>
      </c>
      <c r="C251" s="96">
        <f>VLOOKUP(A251,'Asesores vres-14'!$A$1:$H$1009,3,0)</f>
        <v>2.7846517602682971E-3</v>
      </c>
      <c r="D251" s="96">
        <f>VLOOKUP(A251,'Asesores Vres-57'!$A$1:$H$987,3,0)</f>
        <v>2.3431194404849392E-3</v>
      </c>
      <c r="E251" s="96">
        <f>VLOOKUP(A251,'Asesores Vres-58'!$A$1:$H$986,3,0)</f>
        <v>2.3559233657979256E-3</v>
      </c>
      <c r="F251" s="96">
        <f>VLOOKUP($A251,'Helm-81'!$A$1:$H$697,3,0)</f>
        <v>5.6840350878371549E-5</v>
      </c>
      <c r="G251" s="96">
        <f>VLOOKUP($A251,'Alianza-4'!$A$1:$H$1012,3,0)</f>
        <v>2.5398735239877714E-3</v>
      </c>
      <c r="H251" s="96">
        <f>VLOOKUP($A251,'Serfinco-27'!$A$1:$H$1229,3,0)</f>
        <v>1.3315844361199809E-3</v>
      </c>
      <c r="I251" s="96">
        <f>VLOOKUP($A251,'Correval-19677'!$A$1:$H$1070,3,0)</f>
        <v>2.8866355596114425E-3</v>
      </c>
      <c r="J251" s="96">
        <f>VLOOKUP($A251,'Ultabursatil-392'!$A$1:$H$1545,3,0)</f>
        <v>3.6652654958353715E-3</v>
      </c>
      <c r="K251" s="96">
        <f>VLOOKUP($A251,'Corredores-5'!$A$1:$H$1257,3,0)</f>
        <v>-7.1931444267358429E-4</v>
      </c>
      <c r="L251" s="97">
        <f>VLOOKUP(A251,'Bancolombia-592'!$A$1:$H$677,3,0)</f>
        <v>1.8420435976443869E-3</v>
      </c>
      <c r="M251" s="97">
        <f>VLOOKUP($A251,'ByR-2'!$A$1:$H$1035,3,0)</f>
        <v>3.03760141443647E-3</v>
      </c>
    </row>
    <row r="252" spans="1:13">
      <c r="A252" s="51">
        <v>41144</v>
      </c>
      <c r="B252" s="96">
        <f>VLOOKUP(A252,'Afin - 47'!$A$1:$H$695,3,0)</f>
        <v>-6.0558302359106008E-3</v>
      </c>
      <c r="C252" s="96">
        <f>VLOOKUP(A252,'Asesores vres-14'!$A$1:$H$1009,3,0)</f>
        <v>-3.3265217342247312E-3</v>
      </c>
      <c r="D252" s="96">
        <f>VLOOKUP(A252,'Asesores Vres-57'!$A$1:$H$987,3,0)</f>
        <v>-3.6103111725007343E-3</v>
      </c>
      <c r="E252" s="96">
        <f>VLOOKUP(A252,'Asesores Vres-58'!$A$1:$H$986,3,0)</f>
        <v>7.1407755515794655E-4</v>
      </c>
      <c r="F252" s="96">
        <f>VLOOKUP($A252,'Helm-81'!$A$1:$H$697,3,0)</f>
        <v>-3.7534622330255628E-3</v>
      </c>
      <c r="G252" s="96">
        <f>VLOOKUP($A252,'Alianza-4'!$A$1:$H$1012,3,0)</f>
        <v>-9.3711455274464851E-4</v>
      </c>
      <c r="H252" s="96">
        <f>VLOOKUP($A252,'Serfinco-27'!$A$1:$H$1229,3,0)</f>
        <v>2.4528544102133589E-3</v>
      </c>
      <c r="I252" s="96">
        <f>VLOOKUP($A252,'Correval-19677'!$A$1:$H$1070,3,0)</f>
        <v>1.2990182225863451E-3</v>
      </c>
      <c r="J252" s="96">
        <f>VLOOKUP($A252,'Ultabursatil-392'!$A$1:$H$1545,3,0)</f>
        <v>-6.1360286786821001E-4</v>
      </c>
      <c r="K252" s="96">
        <f>VLOOKUP($A252,'Corredores-5'!$A$1:$H$1257,3,0)</f>
        <v>2.1867142400443448E-3</v>
      </c>
      <c r="L252" s="97">
        <f>VLOOKUP(A252,'Bancolombia-592'!$A$1:$H$677,3,0)</f>
        <v>1.3173332111576603E-3</v>
      </c>
      <c r="M252" s="97">
        <f>VLOOKUP($A252,'ByR-2'!$A$1:$H$1035,3,0)</f>
        <v>-7.5799204826920577E-4</v>
      </c>
    </row>
    <row r="253" spans="1:13">
      <c r="A253" s="51">
        <v>41145</v>
      </c>
      <c r="B253" s="96">
        <f>VLOOKUP(A253,'Afin - 47'!$A$1:$H$695,3,0)</f>
        <v>1.4053397846319093E-2</v>
      </c>
      <c r="C253" s="96">
        <f>VLOOKUP(A253,'Asesores vres-14'!$A$1:$H$1009,3,0)</f>
        <v>-2.3456079806093121E-3</v>
      </c>
      <c r="D253" s="96">
        <f>VLOOKUP(A253,'Asesores Vres-57'!$A$1:$H$987,3,0)</f>
        <v>-2.6303602797753643E-3</v>
      </c>
      <c r="E253" s="96">
        <f>VLOOKUP(A253,'Asesores Vres-58'!$A$1:$H$986,3,0)</f>
        <v>-4.0307922590334354E-3</v>
      </c>
      <c r="F253" s="96">
        <f>VLOOKUP($A253,'Helm-81'!$A$1:$H$697,3,0)</f>
        <v>-3.1779522010960573E-3</v>
      </c>
      <c r="G253" s="96">
        <f>VLOOKUP($A253,'Alianza-4'!$A$1:$H$1012,3,0)</f>
        <v>-5.5650599466141844E-3</v>
      </c>
      <c r="H253" s="96">
        <f>VLOOKUP($A253,'Serfinco-27'!$A$1:$H$1229,3,0)</f>
        <v>-4.8604250637145855E-3</v>
      </c>
      <c r="I253" s="96">
        <f>VLOOKUP($A253,'Correval-19677'!$A$1:$H$1070,3,0)</f>
        <v>-5.1810600619745083E-3</v>
      </c>
      <c r="J253" s="96">
        <f>VLOOKUP($A253,'Ultabursatil-392'!$A$1:$H$1545,3,0)</f>
        <v>-4.5112598634924088E-3</v>
      </c>
      <c r="K253" s="96">
        <f>VLOOKUP($A253,'Corredores-5'!$A$1:$H$1257,3,0)</f>
        <v>-4.4048817288727029E-3</v>
      </c>
      <c r="L253" s="97">
        <f>VLOOKUP(A253,'Bancolombia-592'!$A$1:$H$677,3,0)</f>
        <v>-2.8505780407334282E-3</v>
      </c>
      <c r="M253" s="97">
        <f>VLOOKUP($A253,'ByR-2'!$A$1:$H$1035,3,0)</f>
        <v>1.1761654931814903E-3</v>
      </c>
    </row>
    <row r="254" spans="1:13">
      <c r="A254" s="51">
        <v>41146</v>
      </c>
      <c r="B254" s="96">
        <f>VLOOKUP(A254,'Afin - 47'!$A$1:$H$695,3,0)</f>
        <v>1.4483325535373634E-4</v>
      </c>
      <c r="C254" s="96">
        <f>VLOOKUP(A254,'Asesores vres-14'!$A$1:$H$1009,3,0)</f>
        <v>-4.8611863199424536E-5</v>
      </c>
      <c r="D254" s="96">
        <f>VLOOKUP(A254,'Asesores Vres-57'!$A$1:$H$987,3,0)</f>
        <v>-5.2008658759296239E-5</v>
      </c>
      <c r="E254" s="96">
        <f>VLOOKUP(A254,'Asesores Vres-58'!$A$1:$H$986,3,0)</f>
        <v>-5.027974728584657E-5</v>
      </c>
      <c r="F254" s="96">
        <f>VLOOKUP($A254,'Helm-81'!$A$1:$H$697,3,0)</f>
        <v>-7.6148254801335484E-5</v>
      </c>
      <c r="G254" s="96">
        <f>VLOOKUP($A254,'Alianza-4'!$A$1:$H$1012,3,0)</f>
        <v>-6.633716580345442E-5</v>
      </c>
      <c r="H254" s="96">
        <f>VLOOKUP($A254,'Serfinco-27'!$A$1:$H$1229,3,0)</f>
        <v>-1.0132043496267915E-4</v>
      </c>
      <c r="I254" s="96">
        <f>VLOOKUP($A254,'Correval-19677'!$A$1:$H$1070,3,0)</f>
        <v>-1.0880240777738757E-4</v>
      </c>
      <c r="J254" s="96">
        <f>VLOOKUP($A254,'Ultabursatil-392'!$A$1:$H$1545,3,0)</f>
        <v>-7.4289271049450401E-5</v>
      </c>
      <c r="K254" s="96">
        <f>VLOOKUP($A254,'Corredores-5'!$A$1:$H$1257,3,0)</f>
        <v>-2.0344330244012982E-3</v>
      </c>
      <c r="L254" s="97">
        <f>VLOOKUP(A254,'Bancolombia-592'!$A$1:$H$677,3,0)</f>
        <v>-7.6767306916465189E-5</v>
      </c>
      <c r="M254" s="97">
        <f>VLOOKUP($A254,'ByR-2'!$A$1:$H$1035,3,0)</f>
        <v>-8.1441808035975921E-5</v>
      </c>
    </row>
    <row r="255" spans="1:13">
      <c r="A255" s="51">
        <v>41147</v>
      </c>
      <c r="B255" s="96">
        <f>VLOOKUP(A255,'Afin - 47'!$A$1:$H$695,3,0)</f>
        <v>-1.0483562477629996E-4</v>
      </c>
      <c r="C255" s="96">
        <f>VLOOKUP(A255,'Asesores vres-14'!$A$1:$H$1009,3,0)</f>
        <v>-4.8611944237280839E-5</v>
      </c>
      <c r="D255" s="96">
        <f>VLOOKUP(A255,'Asesores Vres-57'!$A$1:$H$987,3,0)</f>
        <v>-5.2008735666075056E-5</v>
      </c>
      <c r="E255" s="96">
        <f>VLOOKUP(A255,'Asesores Vres-58'!$A$1:$H$986,3,0)</f>
        <v>-5.0279944655370811E-5</v>
      </c>
      <c r="F255" s="96">
        <f>VLOOKUP($A255,'Helm-81'!$A$1:$H$697,3,0)</f>
        <v>-7.6142259636371177E-5</v>
      </c>
      <c r="G255" s="96">
        <f>VLOOKUP($A255,'Alianza-4'!$A$1:$H$1012,3,0)</f>
        <v>-6.6335927449948527E-5</v>
      </c>
      <c r="H255" s="96">
        <f>VLOOKUP($A255,'Serfinco-27'!$A$1:$H$1229,3,0)</f>
        <v>-1.0131893454946931E-4</v>
      </c>
      <c r="I255" s="96">
        <f>VLOOKUP($A255,'Correval-19677'!$A$1:$H$1070,3,0)</f>
        <v>-1.0880223883355176E-4</v>
      </c>
      <c r="J255" s="96">
        <f>VLOOKUP($A255,'Ultabursatil-392'!$A$1:$H$1545,3,0)</f>
        <v>-7.4283812433583184E-5</v>
      </c>
      <c r="K255" s="96">
        <f>VLOOKUP($A255,'Corredores-5'!$A$1:$H$1257,3,0)</f>
        <v>-1.4381313896391043E-4</v>
      </c>
      <c r="L255" s="97">
        <f>VLOOKUP(A255,'Bancolombia-592'!$A$1:$H$677,3,0)</f>
        <v>-7.6766729929427004E-5</v>
      </c>
      <c r="M255" s="97">
        <f>VLOOKUP($A255,'ByR-2'!$A$1:$H$1035,3,0)</f>
        <v>-8.1441728551418638E-5</v>
      </c>
    </row>
    <row r="256" spans="1:13">
      <c r="A256" s="51">
        <v>41148</v>
      </c>
      <c r="B256" s="96">
        <f>VLOOKUP(A256,'Afin - 47'!$A$1:$H$695,3,0)</f>
        <v>-3.8250643697596261E-3</v>
      </c>
      <c r="C256" s="96">
        <f>VLOOKUP(A256,'Asesores vres-14'!$A$1:$H$1009,3,0)</f>
        <v>2.6110911859417579E-3</v>
      </c>
      <c r="D256" s="96">
        <f>VLOOKUP(A256,'Asesores Vres-57'!$A$1:$H$987,3,0)</f>
        <v>2.36341765950418E-3</v>
      </c>
      <c r="E256" s="96">
        <f>VLOOKUP(A256,'Asesores Vres-58'!$A$1:$H$986,3,0)</f>
        <v>1.6401121232794507E-3</v>
      </c>
      <c r="F256" s="96">
        <f>VLOOKUP($A256,'Helm-81'!$A$1:$H$697,3,0)</f>
        <v>-8.6180865350665237E-4</v>
      </c>
      <c r="G256" s="96">
        <f>VLOOKUP($A256,'Alianza-4'!$A$1:$H$1012,3,0)</f>
        <v>1.4688812925415544E-3</v>
      </c>
      <c r="H256" s="96">
        <f>VLOOKUP($A256,'Serfinco-27'!$A$1:$H$1229,3,0)</f>
        <v>6.8629645438703221E-4</v>
      </c>
      <c r="I256" s="96">
        <f>VLOOKUP($A256,'Correval-19677'!$A$1:$H$1070,3,0)</f>
        <v>1.0190432012029448E-4</v>
      </c>
      <c r="J256" s="96">
        <f>VLOOKUP($A256,'Ultabursatil-392'!$A$1:$H$1545,3,0)</f>
        <v>2.2357072421382066E-3</v>
      </c>
      <c r="K256" s="96">
        <f>VLOOKUP($A256,'Corredores-5'!$A$1:$H$1257,3,0)</f>
        <v>2.0510308750402752E-3</v>
      </c>
      <c r="L256" s="97">
        <f>VLOOKUP(A256,'Bancolombia-592'!$A$1:$H$677,3,0)</f>
        <v>-1.1087345730685462E-4</v>
      </c>
      <c r="M256" s="97">
        <f>VLOOKUP($A256,'ByR-2'!$A$1:$H$1035,3,0)</f>
        <v>3.3930385870337286E-3</v>
      </c>
    </row>
    <row r="257" spans="1:13">
      <c r="A257" s="51">
        <v>41149</v>
      </c>
      <c r="B257" s="96">
        <f>VLOOKUP(A257,'Afin - 47'!$A$1:$H$695,3,0)</f>
        <v>7.6968027857126963E-3</v>
      </c>
      <c r="C257" s="96">
        <f>VLOOKUP(A257,'Asesores vres-14'!$A$1:$H$1009,3,0)</f>
        <v>7.0411797142000887E-3</v>
      </c>
      <c r="D257" s="96">
        <f>VLOOKUP(A257,'Asesores Vres-57'!$A$1:$H$987,3,0)</f>
        <v>7.0855449421341199E-3</v>
      </c>
      <c r="E257" s="96">
        <f>VLOOKUP(A257,'Asesores Vres-58'!$A$1:$H$986,3,0)</f>
        <v>4.3918134725516571E-3</v>
      </c>
      <c r="F257" s="96">
        <f>VLOOKUP($A257,'Helm-81'!$A$1:$H$697,3,0)</f>
        <v>7.1580768419061648E-3</v>
      </c>
      <c r="G257" s="96">
        <f>VLOOKUP($A257,'Alianza-4'!$A$1:$H$1012,3,0)</f>
        <v>5.2288605324063327E-3</v>
      </c>
      <c r="H257" s="96">
        <f>VLOOKUP($A257,'Serfinco-27'!$A$1:$H$1229,3,0)</f>
        <v>4.8688173826334953E-3</v>
      </c>
      <c r="I257" s="96">
        <f>VLOOKUP($A257,'Correval-19677'!$A$1:$H$1070,3,0)</f>
        <v>6.4097682765548759E-3</v>
      </c>
      <c r="J257" s="96">
        <f>VLOOKUP($A257,'Ultabursatil-392'!$A$1:$H$1545,3,0)</f>
        <v>2.7020864811788548E-3</v>
      </c>
      <c r="K257" s="96">
        <f>VLOOKUP($A257,'Corredores-5'!$A$1:$H$1257,3,0)</f>
        <v>4.0164431516930303E-3</v>
      </c>
      <c r="L257" s="97">
        <f>VLOOKUP(A257,'Bancolombia-592'!$A$1:$H$677,3,0)</f>
        <v>3.7250019230228456E-3</v>
      </c>
      <c r="M257" s="97">
        <f>VLOOKUP($A257,'ByR-2'!$A$1:$H$1035,3,0)</f>
        <v>2.9621202918095465E-3</v>
      </c>
    </row>
    <row r="258" spans="1:13">
      <c r="A258" s="51">
        <v>41150</v>
      </c>
      <c r="B258" s="96">
        <f>VLOOKUP(A258,'Afin - 47'!$A$1:$H$695,3,0)</f>
        <v>-9.2348403481608936E-3</v>
      </c>
      <c r="C258" s="96">
        <f>VLOOKUP(A258,'Asesores vres-14'!$A$1:$H$1009,3,0)</f>
        <v>-7.5846601669621533E-3</v>
      </c>
      <c r="D258" s="96">
        <f>VLOOKUP(A258,'Asesores Vres-57'!$A$1:$H$987,3,0)</f>
        <v>-8.0446387696303176E-3</v>
      </c>
      <c r="E258" s="96">
        <f>VLOOKUP(A258,'Asesores Vres-58'!$A$1:$H$986,3,0)</f>
        <v>-4.6477205074720437E-3</v>
      </c>
      <c r="F258" s="96">
        <f>VLOOKUP($A258,'Helm-81'!$A$1:$H$697,3,0)</f>
        <v>-1.2149105308921234E-2</v>
      </c>
      <c r="G258" s="96">
        <f>VLOOKUP($A258,'Alianza-4'!$A$1:$H$1012,3,0)</f>
        <v>-4.7406083118718516E-3</v>
      </c>
      <c r="H258" s="96">
        <f>VLOOKUP($A258,'Serfinco-27'!$A$1:$H$1229,3,0)</f>
        <v>-3.6488673427147351E-3</v>
      </c>
      <c r="I258" s="96">
        <f>VLOOKUP($A258,'Correval-19677'!$A$1:$H$1070,3,0)</f>
        <v>-5.212766968026035E-3</v>
      </c>
      <c r="J258" s="96">
        <f>VLOOKUP($A258,'Ultabursatil-392'!$A$1:$H$1545,3,0)</f>
        <v>-2.913309431810506E-3</v>
      </c>
      <c r="K258" s="96">
        <f>VLOOKUP($A258,'Corredores-5'!$A$1:$H$1257,3,0)</f>
        <v>-2.0018694296041837E-3</v>
      </c>
      <c r="L258" s="97">
        <f>VLOOKUP(A258,'Bancolombia-592'!$A$1:$H$677,3,0)</f>
        <v>-1.6524482310556823E-3</v>
      </c>
      <c r="M258" s="97">
        <f>VLOOKUP($A258,'ByR-2'!$A$1:$H$1035,3,0)</f>
        <v>-3.4167366863245251E-3</v>
      </c>
    </row>
    <row r="259" spans="1:13">
      <c r="A259" s="51">
        <v>41151</v>
      </c>
      <c r="B259" s="96">
        <f>VLOOKUP(A259,'Afin - 47'!$A$1:$H$695,3,0)</f>
        <v>-3.9252931553864683E-3</v>
      </c>
      <c r="C259" s="96">
        <f>VLOOKUP(A259,'Asesores vres-14'!$A$1:$H$1009,3,0)</f>
        <v>-1.0567207566547221E-2</v>
      </c>
      <c r="D259" s="96">
        <f>VLOOKUP(A259,'Asesores Vres-57'!$A$1:$H$987,3,0)</f>
        <v>-9.8963344841135024E-3</v>
      </c>
      <c r="E259" s="96">
        <f>VLOOKUP(A259,'Asesores Vres-58'!$A$1:$H$986,3,0)</f>
        <v>-4.2855943997123901E-3</v>
      </c>
      <c r="F259" s="96">
        <f>VLOOKUP($A259,'Helm-81'!$A$1:$H$697,3,0)</f>
        <v>-5.2594149426383303E-4</v>
      </c>
      <c r="G259" s="96">
        <f>VLOOKUP($A259,'Alianza-4'!$A$1:$H$1012,3,0)</f>
        <v>-5.6714392668487813E-3</v>
      </c>
      <c r="H259" s="96">
        <f>VLOOKUP($A259,'Serfinco-27'!$A$1:$H$1229,3,0)</f>
        <v>-3.6437124257881373E-3</v>
      </c>
      <c r="I259" s="96">
        <f>VLOOKUP($A259,'Correval-19677'!$A$1:$H$1070,3,0)</f>
        <v>-3.6983208239975947E-3</v>
      </c>
      <c r="J259" s="96">
        <f>VLOOKUP($A259,'Ultabursatil-392'!$A$1:$H$1545,3,0)</f>
        <v>-3.2252245107910779E-3</v>
      </c>
      <c r="K259" s="96">
        <f>VLOOKUP($A259,'Corredores-5'!$A$1:$H$1257,3,0)</f>
        <v>-5.7063347337004636E-3</v>
      </c>
      <c r="L259" s="97">
        <f>VLOOKUP(A259,'Bancolombia-592'!$A$1:$H$677,3,0)</f>
        <v>-5.1126128298484598E-3</v>
      </c>
      <c r="M259" s="97">
        <f>VLOOKUP($A259,'ByR-2'!$A$1:$H$1035,3,0)</f>
        <v>-6.6245939309505127E-3</v>
      </c>
    </row>
    <row r="260" spans="1:13">
      <c r="A260" s="51">
        <v>41152</v>
      </c>
      <c r="B260" s="96">
        <f>VLOOKUP(A260,'Afin - 47'!$A$1:$H$695,3,0)</f>
        <v>9.0603702043724355E-3</v>
      </c>
      <c r="C260" s="96">
        <f>VLOOKUP(A260,'Asesores vres-14'!$A$1:$H$1009,3,0)</f>
        <v>2.8981721515434055E-3</v>
      </c>
      <c r="D260" s="96">
        <f>VLOOKUP(A260,'Asesores Vres-57'!$A$1:$H$987,3,0)</f>
        <v>2.2638519578235079E-3</v>
      </c>
      <c r="E260" s="96">
        <f>VLOOKUP(A260,'Asesores Vres-58'!$A$1:$H$986,3,0)</f>
        <v>2.3908324563863835E-4</v>
      </c>
      <c r="F260" s="96">
        <f>VLOOKUP($A260,'Helm-81'!$A$1:$H$697,3,0)</f>
        <v>-0.26558514632422264</v>
      </c>
      <c r="G260" s="96">
        <f>VLOOKUP($A260,'Alianza-4'!$A$1:$H$1012,3,0)</f>
        <v>1.4338638899680904E-3</v>
      </c>
      <c r="H260" s="96">
        <f>VLOOKUP($A260,'Serfinco-27'!$A$1:$H$1229,3,0)</f>
        <v>-3.7355477904109226E-3</v>
      </c>
      <c r="I260" s="96">
        <f>VLOOKUP($A260,'Correval-19677'!$A$1:$H$1070,3,0)</f>
        <v>5.0994567681369898E-4</v>
      </c>
      <c r="J260" s="96">
        <f>VLOOKUP($A260,'Ultabursatil-392'!$A$1:$H$1545,3,0)</f>
        <v>-5.09950596353375E-3</v>
      </c>
      <c r="K260" s="96">
        <f>VLOOKUP($A260,'Corredores-5'!$A$1:$H$1257,3,0)</f>
        <v>2.8092553088056212E-4</v>
      </c>
      <c r="L260" s="97">
        <f>VLOOKUP(A260,'Bancolombia-592'!$A$1:$H$677,3,0)</f>
        <v>1.5086150872068199E-3</v>
      </c>
      <c r="M260" s="97">
        <f>VLOOKUP($A260,'ByR-2'!$A$1:$H$1035,3,0)</f>
        <v>6.6126789684525155E-3</v>
      </c>
    </row>
    <row r="261" spans="1:13">
      <c r="A261" s="51">
        <v>41153</v>
      </c>
      <c r="B261" s="96">
        <f>VLOOKUP(A261,'Afin - 47'!$A$1:$H$695,3,0)</f>
        <v>-1.047873869619883E-4</v>
      </c>
      <c r="C261" s="96">
        <f>VLOOKUP(A261,'Asesores vres-14'!$A$1:$H$1009,3,0)</f>
        <v>-4.861958695740586E-5</v>
      </c>
      <c r="D261" s="96">
        <f>VLOOKUP(A261,'Asesores Vres-57'!$A$1:$H$987,3,0)</f>
        <v>-5.2772508781984529E-5</v>
      </c>
      <c r="E261" s="96">
        <f>VLOOKUP(A261,'Asesores Vres-58'!$A$1:$H$986,3,0)</f>
        <v>-5.0401519340987174E-5</v>
      </c>
      <c r="F261" s="96">
        <f>VLOOKUP($A261,'Helm-81'!$A$1:$H$697,3,0)</f>
        <v>0.35898389211431309</v>
      </c>
      <c r="G261" s="96">
        <f>VLOOKUP($A261,'Alianza-4'!$A$1:$H$1012,3,0)</f>
        <v>-6.6511299090935518E-5</v>
      </c>
      <c r="H261" s="96">
        <f>VLOOKUP($A261,'Serfinco-27'!$A$1:$H$1229,3,0)</f>
        <v>-9.460115063766365E-5</v>
      </c>
      <c r="I261" s="96">
        <f>VLOOKUP($A261,'Correval-19677'!$A$1:$H$1070,3,0)</f>
        <v>-1.0872931524369875E-4</v>
      </c>
      <c r="J261" s="96">
        <f>VLOOKUP($A261,'Ultabursatil-392'!$A$1:$H$1545,3,0)</f>
        <v>-6.6411155581202325E-5</v>
      </c>
      <c r="K261" s="96">
        <f>VLOOKUP($A261,'Corredores-5'!$A$1:$H$1257,3,0)</f>
        <v>-1.4107468654895499E-4</v>
      </c>
      <c r="L261" s="97">
        <f>VLOOKUP(A261,'Bancolombia-592'!$A$1:$H$677,3,0)</f>
        <v>-5.8687289432081081E-5</v>
      </c>
      <c r="M261" s="97">
        <f>VLOOKUP($A261,'ByR-2'!$A$1:$H$1035,3,0)</f>
        <v>-8.0565597229900746E-5</v>
      </c>
    </row>
    <row r="262" spans="1:13">
      <c r="A262" s="51">
        <v>41154</v>
      </c>
      <c r="B262" s="96">
        <f>VLOOKUP(A262,'Afin - 47'!$A$1:$H$695,3,0)</f>
        <v>-1.0478755890075028E-4</v>
      </c>
      <c r="C262" s="96">
        <f>VLOOKUP(A262,'Asesores vres-14'!$A$1:$H$1009,3,0)</f>
        <v>-4.861965543426617E-5</v>
      </c>
      <c r="D262" s="96">
        <f>VLOOKUP(A262,'Asesores Vres-57'!$A$1:$H$987,3,0)</f>
        <v>-5.2772501787534005E-5</v>
      </c>
      <c r="E262" s="96">
        <f>VLOOKUP(A262,'Asesores Vres-58'!$A$1:$H$986,3,0)</f>
        <v>-5.0401620826619064E-5</v>
      </c>
      <c r="F262" s="96">
        <f>VLOOKUP($A262,'Helm-81'!$A$1:$H$697,3,0)</f>
        <v>-7.7316552850602337E-5</v>
      </c>
      <c r="G262" s="96">
        <f>VLOOKUP($A262,'Alianza-4'!$A$1:$H$1012,3,0)</f>
        <v>-6.6510174691067613E-5</v>
      </c>
      <c r="H262" s="96">
        <f>VLOOKUP($A262,'Serfinco-27'!$A$1:$H$1229,3,0)</f>
        <v>-9.4598143020929672E-5</v>
      </c>
      <c r="I262" s="96">
        <f>VLOOKUP($A262,'Correval-19677'!$A$1:$H$1070,3,0)</f>
        <v>-1.0872923903310927E-4</v>
      </c>
      <c r="J262" s="96">
        <f>VLOOKUP($A262,'Ultabursatil-392'!$A$1:$H$1545,3,0)</f>
        <v>-6.640451714139577E-5</v>
      </c>
      <c r="K262" s="96">
        <f>VLOOKUP($A262,'Corredores-5'!$A$1:$H$1257,3,0)</f>
        <v>-1.3742592605000734E-4</v>
      </c>
      <c r="L262" s="97">
        <f>VLOOKUP(A262,'Bancolombia-592'!$A$1:$H$677,3,0)</f>
        <v>-5.9324200424771529E-5</v>
      </c>
      <c r="M262" s="97">
        <f>VLOOKUP($A262,'ByR-2'!$A$1:$H$1035,3,0)</f>
        <v>-8.056533811844367E-5</v>
      </c>
    </row>
    <row r="263" spans="1:13">
      <c r="A263" s="51">
        <v>41155</v>
      </c>
      <c r="B263" s="96">
        <f>VLOOKUP(A263,'Afin - 47'!$A$1:$H$695,3,0)</f>
        <v>1.3415620937030385E-3</v>
      </c>
      <c r="C263" s="96">
        <f>VLOOKUP(A263,'Asesores vres-14'!$A$1:$H$1009,3,0)</f>
        <v>7.187866899662648E-4</v>
      </c>
      <c r="D263" s="96">
        <f>VLOOKUP(A263,'Asesores Vres-57'!$A$1:$H$987,3,0)</f>
        <v>1.7031531417782748E-4</v>
      </c>
      <c r="E263" s="96">
        <f>VLOOKUP(A263,'Asesores Vres-58'!$A$1:$H$986,3,0)</f>
        <v>-8.7183804362545687E-4</v>
      </c>
      <c r="F263" s="96">
        <f>VLOOKUP($A263,'Helm-81'!$A$1:$H$697,3,0)</f>
        <v>-4.7176968587911254E-3</v>
      </c>
      <c r="G263" s="96">
        <f>VLOOKUP($A263,'Alianza-4'!$A$1:$H$1012,3,0)</f>
        <v>-8.6060229352425289E-4</v>
      </c>
      <c r="H263" s="96">
        <f>VLOOKUP($A263,'Serfinco-27'!$A$1:$H$1229,3,0)</f>
        <v>2.4684428443947143E-3</v>
      </c>
      <c r="I263" s="96">
        <f>VLOOKUP($A263,'Correval-19677'!$A$1:$H$1070,3,0)</f>
        <v>2.1868815863201091E-3</v>
      </c>
      <c r="J263" s="96">
        <f>VLOOKUP($A263,'Ultabursatil-392'!$A$1:$H$1545,3,0)</f>
        <v>2.92072418398961E-3</v>
      </c>
      <c r="K263" s="96">
        <f>VLOOKUP($A263,'Corredores-5'!$A$1:$H$1257,3,0)</f>
        <v>-1.7563810311642383E-3</v>
      </c>
      <c r="L263" s="97">
        <f>VLOOKUP(A263,'Bancolombia-592'!$A$1:$H$677,3,0)</f>
        <v>-2.0273452644298589E-3</v>
      </c>
      <c r="M263" s="97">
        <f>VLOOKUP($A263,'ByR-2'!$A$1:$H$1035,3,0)</f>
        <v>1.6812680327062347E-3</v>
      </c>
    </row>
    <row r="264" spans="1:13">
      <c r="A264" s="51">
        <v>41156</v>
      </c>
      <c r="B264" s="96">
        <f>VLOOKUP(A264,'Afin - 47'!$A$1:$H$695,3,0)</f>
        <v>4.2078433265733647E-4</v>
      </c>
      <c r="C264" s="96">
        <f>VLOOKUP(A264,'Asesores vres-14'!$A$1:$H$1009,3,0)</f>
        <v>-1.1387916998356538E-2</v>
      </c>
      <c r="D264" s="96">
        <f>VLOOKUP(A264,'Asesores Vres-57'!$A$1:$H$987,3,0)</f>
        <v>-1.1950876423902777E-2</v>
      </c>
      <c r="E264" s="96">
        <f>VLOOKUP(A264,'Asesores Vres-58'!$A$1:$H$986,3,0)</f>
        <v>-7.1001381066940414E-3</v>
      </c>
      <c r="F264" s="96">
        <f>VLOOKUP($A264,'Helm-81'!$A$1:$H$697,3,0)</f>
        <v>-1.0892364533183171E-2</v>
      </c>
      <c r="G264" s="96">
        <f>VLOOKUP($A264,'Alianza-4'!$A$1:$H$1012,3,0)</f>
        <v>-6.9445740930986176E-3</v>
      </c>
      <c r="H264" s="96">
        <f>VLOOKUP($A264,'Serfinco-27'!$A$1:$H$1229,3,0)</f>
        <v>-7.3644300453222762E-3</v>
      </c>
      <c r="I264" s="96">
        <f>VLOOKUP($A264,'Correval-19677'!$A$1:$H$1070,3,0)</f>
        <v>-9.2692420893043838E-3</v>
      </c>
      <c r="J264" s="96">
        <f>VLOOKUP($A264,'Ultabursatil-392'!$A$1:$H$1545,3,0)</f>
        <v>-2.9105612013044339E-3</v>
      </c>
      <c r="K264" s="96">
        <f>VLOOKUP($A264,'Corredores-5'!$A$1:$H$1257,3,0)</f>
        <v>-6.2916019593225519E-3</v>
      </c>
      <c r="L264" s="97">
        <f>VLOOKUP(A264,'Bancolombia-592'!$A$1:$H$677,3,0)</f>
        <v>-4.9983948653445805E-3</v>
      </c>
      <c r="M264" s="97">
        <f>VLOOKUP($A264,'ByR-2'!$A$1:$H$1035,3,0)</f>
        <v>-7.3923939733218135E-3</v>
      </c>
    </row>
    <row r="265" spans="1:13">
      <c r="A265" s="51">
        <v>41157</v>
      </c>
      <c r="B265" s="96">
        <f>VLOOKUP(A265,'Afin - 47'!$A$1:$H$695,3,0)</f>
        <v>-9.2268872136722785E-4</v>
      </c>
      <c r="C265" s="96">
        <f>VLOOKUP(A265,'Asesores vres-14'!$A$1:$H$1009,3,0)</f>
        <v>-4.0199771308688115E-3</v>
      </c>
      <c r="D265" s="96">
        <f>VLOOKUP(A265,'Asesores Vres-57'!$A$1:$H$987,3,0)</f>
        <v>-3.7889114934964688E-3</v>
      </c>
      <c r="E265" s="96">
        <f>VLOOKUP(A265,'Asesores Vres-58'!$A$1:$H$986,3,0)</f>
        <v>-2.8425612673199318E-3</v>
      </c>
      <c r="F265" s="96">
        <f>VLOOKUP($A265,'Helm-81'!$A$1:$H$697,3,0)</f>
        <v>-3.9131130087523318E-4</v>
      </c>
      <c r="G265" s="96">
        <f>VLOOKUP($A265,'Alianza-4'!$A$1:$H$1012,3,0)</f>
        <v>-2.3155861029859125E-3</v>
      </c>
      <c r="H265" s="96">
        <f>VLOOKUP($A265,'Serfinco-27'!$A$1:$H$1229,3,0)</f>
        <v>-2.0637628046491262E-3</v>
      </c>
      <c r="I265" s="96">
        <f>VLOOKUP($A265,'Correval-19677'!$A$1:$H$1070,3,0)</f>
        <v>-1.5207527358733553E-3</v>
      </c>
      <c r="J265" s="96">
        <f>VLOOKUP($A265,'Ultabursatil-392'!$A$1:$H$1545,3,0)</f>
        <v>-2.2206451078632134E-3</v>
      </c>
      <c r="K265" s="96">
        <f>VLOOKUP($A265,'Corredores-5'!$A$1:$H$1257,3,0)</f>
        <v>-3.1025331925332777E-3</v>
      </c>
      <c r="L265" s="97">
        <f>VLOOKUP(A265,'Bancolombia-592'!$A$1:$H$677,3,0)</f>
        <v>-1.7788626724454177E-3</v>
      </c>
      <c r="M265" s="97">
        <f>VLOOKUP($A265,'ByR-2'!$A$1:$H$1035,3,0)</f>
        <v>-2.3188991905541954E-3</v>
      </c>
    </row>
    <row r="266" spans="1:13">
      <c r="A266" s="51">
        <v>41158</v>
      </c>
      <c r="B266" s="96">
        <f>VLOOKUP(A266,'Afin - 47'!$A$1:$H$695,3,0)</f>
        <v>1.0393747141947088E-2</v>
      </c>
      <c r="C266" s="96">
        <f>VLOOKUP(A266,'Asesores vres-14'!$A$1:$H$1009,3,0)</f>
        <v>2.0073600911172752E-2</v>
      </c>
      <c r="D266" s="96">
        <f>VLOOKUP(A266,'Asesores Vres-57'!$A$1:$H$987,3,0)</f>
        <v>2.0579398314629332E-2</v>
      </c>
      <c r="E266" s="96">
        <f>VLOOKUP(A266,'Asesores Vres-58'!$A$1:$H$986,3,0)</f>
        <v>1.8261591390674948E-2</v>
      </c>
      <c r="F266" s="96">
        <f>VLOOKUP($A266,'Helm-81'!$A$1:$H$697,3,0)</f>
        <v>1.653198962959266E-2</v>
      </c>
      <c r="G266" s="96">
        <f>VLOOKUP($A266,'Alianza-4'!$A$1:$H$1012,3,0)</f>
        <v>1.803367509774929E-2</v>
      </c>
      <c r="H266" s="96">
        <f>VLOOKUP($A266,'Serfinco-27'!$A$1:$H$1229,3,0)</f>
        <v>1.5277061389536767E-2</v>
      </c>
      <c r="I266" s="96">
        <f>VLOOKUP($A266,'Correval-19677'!$A$1:$H$1070,3,0)</f>
        <v>2.0640486211707863E-2</v>
      </c>
      <c r="J266" s="96">
        <f>VLOOKUP($A266,'Ultabursatil-392'!$A$1:$H$1545,3,0)</f>
        <v>1.5749800567860035E-2</v>
      </c>
      <c r="K266" s="96">
        <f>VLOOKUP($A266,'Corredores-5'!$A$1:$H$1257,3,0)</f>
        <v>1.6055315623095989E-2</v>
      </c>
      <c r="L266" s="97">
        <f>VLOOKUP(A266,'Bancolombia-592'!$A$1:$H$677,3,0)</f>
        <v>1.5252372948915668E-2</v>
      </c>
      <c r="M266" s="97">
        <f>VLOOKUP($A266,'ByR-2'!$A$1:$H$1035,3,0)</f>
        <v>1.6597017060518398E-2</v>
      </c>
    </row>
    <row r="267" spans="1:13">
      <c r="A267" s="51">
        <v>41159</v>
      </c>
      <c r="B267" s="96">
        <f>VLOOKUP(A267,'Afin - 47'!$A$1:$H$695,3,0)</f>
        <v>8.887331821258131E-3</v>
      </c>
      <c r="C267" s="96">
        <f>VLOOKUP(A267,'Asesores vres-14'!$A$1:$H$1009,3,0)</f>
        <v>6.0512897720100007E-3</v>
      </c>
      <c r="D267" s="96">
        <f>VLOOKUP(A267,'Asesores Vres-57'!$A$1:$H$987,3,0)</f>
        <v>5.7187200737442581E-3</v>
      </c>
      <c r="E267" s="96">
        <f>VLOOKUP(A267,'Asesores Vres-58'!$A$1:$H$986,3,0)</f>
        <v>4.8903608410812427E-3</v>
      </c>
      <c r="F267" s="96">
        <f>VLOOKUP($A267,'Helm-81'!$A$1:$H$697,3,0)</f>
        <v>5.2639096046104257E-4</v>
      </c>
      <c r="G267" s="96">
        <f>VLOOKUP($A267,'Alianza-4'!$A$1:$H$1012,3,0)</f>
        <v>2.475515163888537E-3</v>
      </c>
      <c r="H267" s="96">
        <f>VLOOKUP($A267,'Serfinco-27'!$A$1:$H$1229,3,0)</f>
        <v>4.9206096901996546E-3</v>
      </c>
      <c r="I267" s="96">
        <f>VLOOKUP($A267,'Correval-19677'!$A$1:$H$1070,3,0)</f>
        <v>4.2899390570932932E-3</v>
      </c>
      <c r="J267" s="96">
        <f>VLOOKUP($A267,'Ultabursatil-392'!$A$1:$H$1545,3,0)</f>
        <v>4.8050486908778464E-3</v>
      </c>
      <c r="K267" s="96">
        <f>VLOOKUP($A267,'Corredores-5'!$A$1:$H$1257,3,0)</f>
        <v>4.2259923163809965E-3</v>
      </c>
      <c r="L267" s="97">
        <f>VLOOKUP(A267,'Bancolombia-592'!$A$1:$H$677,3,0)</f>
        <v>2.5295122391503638E-3</v>
      </c>
      <c r="M267" s="97">
        <f>VLOOKUP($A267,'ByR-2'!$A$1:$H$1035,3,0)</f>
        <v>7.324795050325985E-3</v>
      </c>
    </row>
    <row r="268" spans="1:13">
      <c r="A268" s="51">
        <v>41160</v>
      </c>
      <c r="B268" s="96">
        <f>VLOOKUP(A268,'Afin - 47'!$A$1:$H$695,3,0)</f>
        <v>-1.0198307108844156E-4</v>
      </c>
      <c r="C268" s="96">
        <f>VLOOKUP(A268,'Asesores vres-14'!$A$1:$H$1009,3,0)</f>
        <v>-5.0344375920487309E-5</v>
      </c>
      <c r="D268" s="96">
        <f>VLOOKUP(A268,'Asesores Vres-57'!$A$1:$H$987,3,0)</f>
        <v>-5.5160122042238729E-5</v>
      </c>
      <c r="E268" s="96">
        <f>VLOOKUP(A268,'Asesores Vres-58'!$A$1:$H$986,3,0)</f>
        <v>-5.0286669271310477E-5</v>
      </c>
      <c r="F268" s="96">
        <f>VLOOKUP($A268,'Helm-81'!$A$1:$H$697,3,0)</f>
        <v>-8.8773097473313084E-5</v>
      </c>
      <c r="G268" s="96">
        <f>VLOOKUP($A268,'Alianza-4'!$A$1:$H$1012,3,0)</f>
        <v>-6.3701727507790506E-5</v>
      </c>
      <c r="H268" s="96">
        <f>VLOOKUP($A268,'Serfinco-27'!$A$1:$H$1229,3,0)</f>
        <v>-8.7065868232395288E-5</v>
      </c>
      <c r="I268" s="96">
        <f>VLOOKUP($A268,'Correval-19677'!$A$1:$H$1070,3,0)</f>
        <v>-1.175363052091235E-4</v>
      </c>
      <c r="J268" s="96">
        <f>VLOOKUP($A268,'Ultabursatil-392'!$A$1:$H$1545,3,0)</f>
        <v>-6.5480896708157655E-5</v>
      </c>
      <c r="K268" s="96">
        <f>VLOOKUP($A268,'Corredores-5'!$A$1:$H$1257,3,0)</f>
        <v>1.6671782561454497E-3</v>
      </c>
      <c r="L268" s="97">
        <f>VLOOKUP(A268,'Bancolombia-592'!$A$1:$H$677,3,0)</f>
        <v>-5.9738556061896361E-5</v>
      </c>
      <c r="M268" s="97">
        <f>VLOOKUP($A268,'ByR-2'!$A$1:$H$1035,3,0)</f>
        <v>-8.1023444226532715E-5</v>
      </c>
    </row>
    <row r="269" spans="1:13">
      <c r="A269" s="51">
        <v>41161</v>
      </c>
      <c r="B269" s="96">
        <f>VLOOKUP(A269,'Afin - 47'!$A$1:$H$695,3,0)</f>
        <v>-1.0198277888042748E-4</v>
      </c>
      <c r="C269" s="96">
        <f>VLOOKUP(A269,'Asesores vres-14'!$A$1:$H$1009,3,0)</f>
        <v>-5.034456464263475E-5</v>
      </c>
      <c r="D269" s="96">
        <f>VLOOKUP(A269,'Asesores Vres-57'!$A$1:$H$987,3,0)</f>
        <v>-5.5160328704020993E-5</v>
      </c>
      <c r="E269" s="96">
        <f>VLOOKUP(A269,'Asesores Vres-58'!$A$1:$H$986,3,0)</f>
        <v>-5.0286788357812218E-5</v>
      </c>
      <c r="F269" s="96">
        <f>VLOOKUP($A269,'Helm-81'!$A$1:$H$697,3,0)</f>
        <v>-8.8770460914764138E-5</v>
      </c>
      <c r="G269" s="96">
        <f>VLOOKUP($A269,'Alianza-4'!$A$1:$H$1012,3,0)</f>
        <v>-6.3700292806621915E-5</v>
      </c>
      <c r="H269" s="96">
        <f>VLOOKUP($A269,'Serfinco-27'!$A$1:$H$1229,3,0)</f>
        <v>-8.7061279646415696E-5</v>
      </c>
      <c r="I269" s="96">
        <f>VLOOKUP($A269,'Correval-19677'!$A$1:$H$1070,3,0)</f>
        <v>-1.1753860751992832E-4</v>
      </c>
      <c r="J269" s="96">
        <f>VLOOKUP($A269,'Ultabursatil-392'!$A$1:$H$1545,3,0)</f>
        <v>-6.5473603896351994E-5</v>
      </c>
      <c r="K269" s="96">
        <f>VLOOKUP($A269,'Corredores-5'!$A$1:$H$1257,3,0)</f>
        <v>-1.152749922887821E-4</v>
      </c>
      <c r="L269" s="97">
        <f>VLOOKUP(A269,'Bancolombia-592'!$A$1:$H$677,3,0)</f>
        <v>-6.03069895294039E-5</v>
      </c>
      <c r="M269" s="97">
        <f>VLOOKUP($A269,'ByR-2'!$A$1:$H$1035,3,0)</f>
        <v>-8.1023308240633159E-5</v>
      </c>
    </row>
    <row r="270" spans="1:13">
      <c r="A270" s="51">
        <v>41162</v>
      </c>
      <c r="B270" s="96">
        <f>VLOOKUP(A270,'Afin - 47'!$A$1:$H$695,3,0)</f>
        <v>-7.2802234712781109E-3</v>
      </c>
      <c r="C270" s="96">
        <f>VLOOKUP(A270,'Asesores vres-14'!$A$1:$H$1009,3,0)</f>
        <v>-4.6210610276248964E-3</v>
      </c>
      <c r="D270" s="96">
        <f>VLOOKUP(A270,'Asesores Vres-57'!$A$1:$H$987,3,0)</f>
        <v>-4.6163747167388127E-3</v>
      </c>
      <c r="E270" s="96">
        <f>VLOOKUP(A270,'Asesores Vres-58'!$A$1:$H$986,3,0)</f>
        <v>-3.7133099665904693E-3</v>
      </c>
      <c r="F270" s="96">
        <f>VLOOKUP($A270,'Helm-81'!$A$1:$H$697,3,0)</f>
        <v>-2.9401392922239486E-3</v>
      </c>
      <c r="G270" s="96">
        <f>VLOOKUP($A270,'Alianza-4'!$A$1:$H$1012,3,0)</f>
        <v>-4.8756385796532046E-3</v>
      </c>
      <c r="H270" s="96">
        <f>VLOOKUP($A270,'Serfinco-27'!$A$1:$H$1229,3,0)</f>
        <v>-2.5107698554379817E-3</v>
      </c>
      <c r="I270" s="96">
        <f>VLOOKUP($A270,'Correval-19677'!$A$1:$H$1070,3,0)</f>
        <v>-4.6845336015307881E-3</v>
      </c>
      <c r="J270" s="96">
        <f>VLOOKUP($A270,'Ultabursatil-392'!$A$1:$H$1545,3,0)</f>
        <v>-3.1212118696419193E-3</v>
      </c>
      <c r="K270" s="96">
        <f>VLOOKUP($A270,'Corredores-5'!$A$1:$H$1257,3,0)</f>
        <v>-4.6020531107520924E-3</v>
      </c>
      <c r="L270" s="97">
        <f>VLOOKUP(A270,'Bancolombia-592'!$A$1:$H$677,3,0)</f>
        <v>-3.1919674993379347E-3</v>
      </c>
      <c r="M270" s="97">
        <f>VLOOKUP($A270,'ByR-2'!$A$1:$H$1035,3,0)</f>
        <v>2.5327870453432308E-3</v>
      </c>
    </row>
    <row r="271" spans="1:13">
      <c r="A271" s="51">
        <v>41163</v>
      </c>
      <c r="B271" s="96">
        <f>VLOOKUP(A271,'Afin - 47'!$A$1:$H$695,3,0)</f>
        <v>2.1888778738530612E-3</v>
      </c>
      <c r="C271" s="96">
        <f>VLOOKUP(A271,'Asesores vres-14'!$A$1:$H$1009,3,0)</f>
        <v>-4.3245849932894732E-4</v>
      </c>
      <c r="D271" s="96">
        <f>VLOOKUP(A271,'Asesores Vres-57'!$A$1:$H$987,3,0)</f>
        <v>-7.1886583678436419E-4</v>
      </c>
      <c r="E271" s="96">
        <f>VLOOKUP(A271,'Asesores Vres-58'!$A$1:$H$986,3,0)</f>
        <v>1.1458264775040931E-3</v>
      </c>
      <c r="F271" s="96">
        <f>VLOOKUP($A271,'Helm-81'!$A$1:$H$697,3,0)</f>
        <v>-2.4544507580326318E-3</v>
      </c>
      <c r="G271" s="96">
        <f>VLOOKUP($A271,'Alianza-4'!$A$1:$H$1012,3,0)</f>
        <v>1.5314967813644445E-3</v>
      </c>
      <c r="H271" s="96">
        <f>VLOOKUP($A271,'Serfinco-27'!$A$1:$H$1229,3,0)</f>
        <v>2.5112628001248481E-3</v>
      </c>
      <c r="I271" s="96">
        <f>VLOOKUP($A271,'Correval-19677'!$A$1:$H$1070,3,0)</f>
        <v>2.0322281144184735E-3</v>
      </c>
      <c r="J271" s="96">
        <f>VLOOKUP($A271,'Ultabursatil-392'!$A$1:$H$1545,3,0)</f>
        <v>1.2054068246440894E-3</v>
      </c>
      <c r="K271" s="96">
        <f>VLOOKUP($A271,'Corredores-5'!$A$1:$H$1257,3,0)</f>
        <v>-7.8750205735869509E-4</v>
      </c>
      <c r="L271" s="97">
        <f>VLOOKUP(A271,'Bancolombia-592'!$A$1:$H$677,3,0)</f>
        <v>2.072196693360436E-3</v>
      </c>
      <c r="M271" s="97">
        <f>VLOOKUP($A271,'ByR-2'!$A$1:$H$1035,3,0)</f>
        <v>1.8600858719401961E-3</v>
      </c>
    </row>
    <row r="272" spans="1:13">
      <c r="A272" s="51">
        <v>41164</v>
      </c>
      <c r="B272" s="96">
        <f>VLOOKUP(A272,'Afin - 47'!$A$1:$H$695,3,0)</f>
        <v>4.1674837518065454E-3</v>
      </c>
      <c r="C272" s="96">
        <f>VLOOKUP(A272,'Asesores vres-14'!$A$1:$H$1009,3,0)</f>
        <v>-1.8056530086287266E-3</v>
      </c>
      <c r="D272" s="96">
        <f>VLOOKUP(A272,'Asesores Vres-57'!$A$1:$H$987,3,0)</f>
        <v>-3.2141075930939285E-3</v>
      </c>
      <c r="E272" s="96">
        <f>VLOOKUP(A272,'Asesores Vres-58'!$A$1:$H$986,3,0)</f>
        <v>-1.1116767081865433E-3</v>
      </c>
      <c r="F272" s="96">
        <f>VLOOKUP($A272,'Helm-81'!$A$1:$H$697,3,0)</f>
        <v>-7.7630057154523353E-3</v>
      </c>
      <c r="G272" s="96">
        <f>VLOOKUP($A272,'Alianza-4'!$A$1:$H$1012,3,0)</f>
        <v>9.0496691280831686E-5</v>
      </c>
      <c r="H272" s="96">
        <f>VLOOKUP($A272,'Serfinco-27'!$A$1:$H$1229,3,0)</f>
        <v>2.225593874068706E-3</v>
      </c>
      <c r="I272" s="96">
        <f>VLOOKUP($A272,'Correval-19677'!$A$1:$H$1070,3,0)</f>
        <v>2.2290087417721743E-3</v>
      </c>
      <c r="J272" s="96">
        <f>VLOOKUP($A272,'Ultabursatil-392'!$A$1:$H$1545,3,0)</f>
        <v>1.597815785443397E-3</v>
      </c>
      <c r="K272" s="96">
        <f>VLOOKUP($A272,'Corredores-5'!$A$1:$H$1257,3,0)</f>
        <v>1.8840698561121368E-3</v>
      </c>
      <c r="L272" s="97">
        <f>VLOOKUP(A272,'Bancolombia-592'!$A$1:$H$677,3,0)</f>
        <v>-1.6942543415674296E-3</v>
      </c>
      <c r="M272" s="97">
        <f>VLOOKUP($A272,'ByR-2'!$A$1:$H$1035,3,0)</f>
        <v>-3.7310205920307207E-3</v>
      </c>
    </row>
    <row r="273" spans="1:13">
      <c r="A273" s="51">
        <v>41165</v>
      </c>
      <c r="B273" s="96">
        <f>VLOOKUP(A273,'Afin - 47'!$A$1:$H$695,3,0)</f>
        <v>1.5899579304456214E-2</v>
      </c>
      <c r="C273" s="96">
        <f>VLOOKUP(A273,'Asesores vres-14'!$A$1:$H$1009,3,0)</f>
        <v>1.2699871839065027E-2</v>
      </c>
      <c r="D273" s="96">
        <f>VLOOKUP(A273,'Asesores Vres-57'!$A$1:$H$987,3,0)</f>
        <v>1.2956598791361257E-2</v>
      </c>
      <c r="E273" s="96">
        <f>VLOOKUP(A273,'Asesores Vres-58'!$A$1:$H$986,3,0)</f>
        <v>6.7133841867044507E-3</v>
      </c>
      <c r="F273" s="96">
        <f>VLOOKUP($A273,'Helm-81'!$A$1:$H$697,3,0)</f>
        <v>1.1072154848229392E-2</v>
      </c>
      <c r="G273" s="96">
        <f>VLOOKUP($A273,'Alianza-4'!$A$1:$H$1012,3,0)</f>
        <v>7.4431296521308751E-3</v>
      </c>
      <c r="H273" s="96">
        <f>VLOOKUP($A273,'Serfinco-27'!$A$1:$H$1229,3,0)</f>
        <v>6.6560744321758607E-3</v>
      </c>
      <c r="I273" s="96">
        <f>VLOOKUP($A273,'Correval-19677'!$A$1:$H$1070,3,0)</f>
        <v>8.6982149852443853E-3</v>
      </c>
      <c r="J273" s="96">
        <f>VLOOKUP($A273,'Ultabursatil-392'!$A$1:$H$1545,3,0)</f>
        <v>6.3935910566055775E-3</v>
      </c>
      <c r="K273" s="96">
        <f>VLOOKUP($A273,'Corredores-5'!$A$1:$H$1257,3,0)</f>
        <v>6.2145498765610943E-3</v>
      </c>
      <c r="L273" s="97">
        <f>VLOOKUP(A273,'Bancolombia-592'!$A$1:$H$677,3,0)</f>
        <v>6.1288423954333386E-3</v>
      </c>
      <c r="M273" s="97">
        <f>VLOOKUP($A273,'ByR-2'!$A$1:$H$1035,3,0)</f>
        <v>3.2618765752934547E-3</v>
      </c>
    </row>
    <row r="274" spans="1:13">
      <c r="A274" s="51">
        <v>41166</v>
      </c>
      <c r="B274" s="96">
        <f>VLOOKUP(A274,'Afin - 47'!$A$1:$H$695,3,0)</f>
        <v>2.3663932553245594E-2</v>
      </c>
      <c r="C274" s="96">
        <f>VLOOKUP(A274,'Asesores vres-14'!$A$1:$H$1009,3,0)</f>
        <v>1.085453647586263E-2</v>
      </c>
      <c r="D274" s="96">
        <f>VLOOKUP(A274,'Asesores Vres-57'!$A$1:$H$987,3,0)</f>
        <v>1.0771147342167327E-2</v>
      </c>
      <c r="E274" s="96">
        <f>VLOOKUP(A274,'Asesores Vres-58'!$A$1:$H$986,3,0)</f>
        <v>6.7254348670046545E-3</v>
      </c>
      <c r="F274" s="96">
        <f>VLOOKUP($A274,'Helm-81'!$A$1:$H$697,3,0)</f>
        <v>6.0709266556360367E-3</v>
      </c>
      <c r="G274" s="96">
        <f>VLOOKUP($A274,'Alianza-4'!$A$1:$H$1012,3,0)</f>
        <v>8.2500722219279697E-3</v>
      </c>
      <c r="H274" s="96">
        <f>VLOOKUP($A274,'Serfinco-27'!$A$1:$H$1229,3,0)</f>
        <v>5.7508285506756504E-3</v>
      </c>
      <c r="I274" s="96">
        <f>VLOOKUP($A274,'Correval-19677'!$A$1:$H$1070,3,0)</f>
        <v>6.7372515675672455E-3</v>
      </c>
      <c r="J274" s="96">
        <f>VLOOKUP($A274,'Ultabursatil-392'!$A$1:$H$1545,3,0)</f>
        <v>2.9385159870495441E-3</v>
      </c>
      <c r="K274" s="96">
        <f>VLOOKUP($A274,'Corredores-5'!$A$1:$H$1257,3,0)</f>
        <v>6.8764258543255697E-3</v>
      </c>
      <c r="L274" s="97">
        <f>VLOOKUP(A274,'Bancolombia-592'!$A$1:$H$677,3,0)</f>
        <v>5.6928503172415752E-3</v>
      </c>
      <c r="M274" s="97">
        <f>VLOOKUP($A274,'ByR-2'!$A$1:$H$1035,3,0)</f>
        <v>9.3354382527033753E-3</v>
      </c>
    </row>
    <row r="275" spans="1:13">
      <c r="A275" s="51">
        <v>41167</v>
      </c>
      <c r="B275" s="96">
        <f>VLOOKUP(A275,'Afin - 47'!$A$1:$H$695,3,0)</f>
        <v>-1.0287941582606041E-4</v>
      </c>
      <c r="C275" s="96">
        <f>VLOOKUP(A275,'Asesores vres-14'!$A$1:$H$1009,3,0)</f>
        <v>-4.7492848410836206E-5</v>
      </c>
      <c r="D275" s="96">
        <f>VLOOKUP(A275,'Asesores Vres-57'!$A$1:$H$987,3,0)</f>
        <v>-5.0650108323570889E-5</v>
      </c>
      <c r="E275" s="96">
        <f>VLOOKUP(A275,'Asesores Vres-58'!$A$1:$H$986,3,0)</f>
        <v>-4.7531669241027683E-5</v>
      </c>
      <c r="F275" s="96">
        <f>VLOOKUP($A275,'Helm-81'!$A$1:$H$697,3,0)</f>
        <v>-8.591237872551773E-5</v>
      </c>
      <c r="G275" s="96">
        <f>VLOOKUP($A275,'Alianza-4'!$A$1:$H$1012,3,0)</f>
        <v>-6.4610835619968422E-5</v>
      </c>
      <c r="H275" s="96">
        <f>VLOOKUP($A275,'Serfinco-27'!$A$1:$H$1229,3,0)</f>
        <v>-1.0362789674507711E-4</v>
      </c>
      <c r="I275" s="96">
        <f>VLOOKUP($A275,'Correval-19677'!$A$1:$H$1070,3,0)</f>
        <v>-1.1551339348132854E-4</v>
      </c>
      <c r="J275" s="96">
        <f>VLOOKUP($A275,'Ultabursatil-392'!$A$1:$H$1545,3,0)</f>
        <v>-6.7041829506215802E-5</v>
      </c>
      <c r="K275" s="96">
        <f>VLOOKUP($A275,'Corredores-5'!$A$1:$H$1257,3,0)</f>
        <v>-1.4854038679273484E-4</v>
      </c>
      <c r="L275" s="97">
        <f>VLOOKUP(A275,'Bancolombia-592'!$A$1:$H$677,3,0)</f>
        <v>-5.8985212873625565E-5</v>
      </c>
      <c r="M275" s="97">
        <f>VLOOKUP($A275,'ByR-2'!$A$1:$H$1035,3,0)</f>
        <v>-7.6391418534864285E-5</v>
      </c>
    </row>
    <row r="276" spans="1:13">
      <c r="A276" s="51">
        <v>41168</v>
      </c>
      <c r="B276" s="96">
        <f>VLOOKUP(A276,'Afin - 47'!$A$1:$H$695,3,0)</f>
        <v>-1.028797059770723E-4</v>
      </c>
      <c r="C276" s="96">
        <f>VLOOKUP(A276,'Asesores vres-14'!$A$1:$H$1009,3,0)</f>
        <v>-4.7492870835938203E-5</v>
      </c>
      <c r="D276" s="96">
        <f>VLOOKUP(A276,'Asesores Vres-57'!$A$1:$H$987,3,0)</f>
        <v>-5.0650094666027578E-5</v>
      </c>
      <c r="E276" s="96">
        <f>VLOOKUP(A276,'Asesores Vres-58'!$A$1:$H$986,3,0)</f>
        <v>-4.753164130987874E-5</v>
      </c>
      <c r="F276" s="96">
        <f>VLOOKUP($A276,'Helm-81'!$A$1:$H$697,3,0)</f>
        <v>-8.5909352931369128E-5</v>
      </c>
      <c r="G276" s="96">
        <f>VLOOKUP($A276,'Alianza-4'!$A$1:$H$1012,3,0)</f>
        <v>-6.460948200642344E-5</v>
      </c>
      <c r="H276" s="96">
        <f>VLOOKUP($A276,'Serfinco-27'!$A$1:$H$1229,3,0)</f>
        <v>-9.8359787085182808E-5</v>
      </c>
      <c r="I276" s="96">
        <f>VLOOKUP($A276,'Correval-19677'!$A$1:$H$1070,3,0)</f>
        <v>-1.1551506629240118E-4</v>
      </c>
      <c r="J276" s="96">
        <f>VLOOKUP($A276,'Ultabursatil-392'!$A$1:$H$1545,3,0)</f>
        <v>-6.703556868678886E-5</v>
      </c>
      <c r="K276" s="96">
        <f>VLOOKUP($A276,'Corredores-5'!$A$1:$H$1257,3,0)</f>
        <v>-1.3034983029054244E-4</v>
      </c>
      <c r="L276" s="97">
        <f>VLOOKUP(A276,'Bancolombia-592'!$A$1:$H$677,3,0)</f>
        <v>-6.1304421898357621E-5</v>
      </c>
      <c r="M276" s="97">
        <f>VLOOKUP($A276,'ByR-2'!$A$1:$H$1035,3,0)</f>
        <v>-7.6390206402120444E-5</v>
      </c>
    </row>
    <row r="277" spans="1:13">
      <c r="A277" s="51">
        <v>41169</v>
      </c>
      <c r="B277" s="96">
        <f>VLOOKUP(A277,'Afin - 47'!$A$1:$H$695,3,0)</f>
        <v>-1.9885836630861565E-2</v>
      </c>
      <c r="C277" s="96">
        <f>VLOOKUP(A277,'Asesores vres-14'!$A$1:$H$1009,3,0)</f>
        <v>-2.1154290727940183E-2</v>
      </c>
      <c r="D277" s="96">
        <f>VLOOKUP(A277,'Asesores Vres-57'!$A$1:$H$987,3,0)</f>
        <v>-2.0224871920455516E-2</v>
      </c>
      <c r="E277" s="96">
        <f>VLOOKUP(A277,'Asesores Vres-58'!$A$1:$H$986,3,0)</f>
        <v>-1.4236584553794363E-2</v>
      </c>
      <c r="F277" s="96">
        <f>VLOOKUP($A277,'Helm-81'!$A$1:$H$697,3,0)</f>
        <v>-7.6170413533625837E-3</v>
      </c>
      <c r="G277" s="96">
        <f>VLOOKUP($A277,'Alianza-4'!$A$1:$H$1012,3,0)</f>
        <v>-1.5703460118076679E-2</v>
      </c>
      <c r="H277" s="96">
        <f>VLOOKUP($A277,'Serfinco-27'!$A$1:$H$1229,3,0)</f>
        <v>-1.404456039613183E-2</v>
      </c>
      <c r="I277" s="96">
        <f>VLOOKUP($A277,'Correval-19677'!$A$1:$H$1070,3,0)</f>
        <v>-1.0427625561286616E-2</v>
      </c>
      <c r="J277" s="96">
        <f>VLOOKUP($A277,'Ultabursatil-392'!$A$1:$H$1545,3,0)</f>
        <v>-1.231467080699292E-2</v>
      </c>
      <c r="K277" s="96">
        <f>VLOOKUP($A277,'Corredores-5'!$A$1:$H$1257,3,0)</f>
        <v>-1.5168068441370558E-2</v>
      </c>
      <c r="L277" s="97">
        <f>VLOOKUP(A277,'Bancolombia-592'!$A$1:$H$677,3,0)</f>
        <v>-1.4511979424118866E-2</v>
      </c>
      <c r="M277" s="97">
        <f>VLOOKUP($A277,'ByR-2'!$A$1:$H$1035,3,0)</f>
        <v>-1.3350480422087703E-2</v>
      </c>
    </row>
    <row r="278" spans="1:13">
      <c r="A278" s="51">
        <v>41170</v>
      </c>
      <c r="B278" s="96">
        <f>VLOOKUP(A278,'Afin - 47'!$A$1:$H$695,3,0)</f>
        <v>-1.3569443445429704E-3</v>
      </c>
      <c r="C278" s="96">
        <f>VLOOKUP(A278,'Asesores vres-14'!$A$1:$H$1009,3,0)</f>
        <v>5.0285886217313908E-3</v>
      </c>
      <c r="D278" s="96">
        <f>VLOOKUP(A278,'Asesores Vres-57'!$A$1:$H$987,3,0)</f>
        <v>4.2748898356003125E-3</v>
      </c>
      <c r="E278" s="96">
        <f>VLOOKUP(A278,'Asesores Vres-58'!$A$1:$H$986,3,0)</f>
        <v>3.8609144723825281E-3</v>
      </c>
      <c r="F278" s="96">
        <f>VLOOKUP($A278,'Helm-81'!$A$1:$H$697,3,0)</f>
        <v>-3.0100951719748306E-3</v>
      </c>
      <c r="G278" s="96">
        <f>VLOOKUP($A278,'Alianza-4'!$A$1:$H$1012,3,0)</f>
        <v>1.6010343863692156E-3</v>
      </c>
      <c r="H278" s="96">
        <f>VLOOKUP($A278,'Serfinco-27'!$A$1:$H$1229,3,0)</f>
        <v>2.7848551232822144E-3</v>
      </c>
      <c r="I278" s="96">
        <f>VLOOKUP($A278,'Correval-19677'!$A$1:$H$1070,3,0)</f>
        <v>3.4759234213552822E-4</v>
      </c>
      <c r="J278" s="96">
        <f>VLOOKUP($A278,'Ultabursatil-392'!$A$1:$H$1545,3,0)</f>
        <v>3.1765893955483025E-3</v>
      </c>
      <c r="K278" s="96">
        <f>VLOOKUP($A278,'Corredores-5'!$A$1:$H$1257,3,0)</f>
        <v>1.2350190292978135E-3</v>
      </c>
      <c r="L278" s="97">
        <f>VLOOKUP(A278,'Bancolombia-592'!$A$1:$H$677,3,0)</f>
        <v>4.6849101255524014E-3</v>
      </c>
      <c r="M278" s="97">
        <f>VLOOKUP($A278,'ByR-2'!$A$1:$H$1035,3,0)</f>
        <v>7.3443998634747402E-3</v>
      </c>
    </row>
    <row r="279" spans="1:13">
      <c r="A279" s="51">
        <v>41171</v>
      </c>
      <c r="B279" s="96">
        <f>VLOOKUP(A279,'Afin - 47'!$A$1:$H$695,3,0)</f>
        <v>4.30044739204414E-3</v>
      </c>
      <c r="C279" s="96">
        <f>VLOOKUP(A279,'Asesores vres-14'!$A$1:$H$1009,3,0)</f>
        <v>6.1341677181137111E-3</v>
      </c>
      <c r="D279" s="96">
        <f>VLOOKUP(A279,'Asesores Vres-57'!$A$1:$H$987,3,0)</f>
        <v>6.5119685017138848E-3</v>
      </c>
      <c r="E279" s="96">
        <f>VLOOKUP(A279,'Asesores Vres-58'!$A$1:$H$986,3,0)</f>
        <v>8.6800102313418313E-3</v>
      </c>
      <c r="F279" s="96">
        <f>VLOOKUP($A279,'Helm-81'!$A$1:$H$697,3,0)</f>
        <v>8.3488055370189093E-3</v>
      </c>
      <c r="G279" s="96">
        <f>VLOOKUP($A279,'Alianza-4'!$A$1:$H$1012,3,0)</f>
        <v>1.0664921674557494E-2</v>
      </c>
      <c r="H279" s="96">
        <f>VLOOKUP($A279,'Serfinco-27'!$A$1:$H$1229,3,0)</f>
        <v>7.3441074973643753E-3</v>
      </c>
      <c r="I279" s="96">
        <f>VLOOKUP($A279,'Correval-19677'!$A$1:$H$1070,3,0)</f>
        <v>7.3352675124784411E-3</v>
      </c>
      <c r="J279" s="96">
        <f>VLOOKUP($A279,'Ultabursatil-392'!$A$1:$H$1545,3,0)</f>
        <v>6.1722506442452151E-3</v>
      </c>
      <c r="K279" s="96">
        <f>VLOOKUP($A279,'Corredores-5'!$A$1:$H$1257,3,0)</f>
        <v>1.0682817513581718E-2</v>
      </c>
      <c r="L279" s="97">
        <f>VLOOKUP(A279,'Bancolombia-592'!$A$1:$H$677,3,0)</f>
        <v>8.8648289998251896E-3</v>
      </c>
      <c r="M279" s="97">
        <f>VLOOKUP($A279,'ByR-2'!$A$1:$H$1035,3,0)</f>
        <v>7.1930003812705045E-3</v>
      </c>
    </row>
    <row r="280" spans="1:13">
      <c r="A280" s="51">
        <v>41172</v>
      </c>
      <c r="B280" s="96">
        <f>VLOOKUP(A280,'Afin - 47'!$A$1:$H$695,3,0)</f>
        <v>5.2773859976412247E-3</v>
      </c>
      <c r="C280" s="96">
        <f>VLOOKUP(A280,'Asesores vres-14'!$A$1:$H$1009,3,0)</f>
        <v>-2.6132998457002584E-3</v>
      </c>
      <c r="D280" s="96">
        <f>VLOOKUP(A280,'Asesores Vres-57'!$A$1:$H$987,3,0)</f>
        <v>-1.3833906647105442E-3</v>
      </c>
      <c r="E280" s="96">
        <f>VLOOKUP(A280,'Asesores Vres-58'!$A$1:$H$986,3,0)</f>
        <v>-6.5475666886525728E-4</v>
      </c>
      <c r="F280" s="96">
        <f>VLOOKUP($A280,'Helm-81'!$A$1:$H$697,3,0)</f>
        <v>1.2083290254623637E-3</v>
      </c>
      <c r="G280" s="96">
        <f>VLOOKUP($A280,'Alianza-4'!$A$1:$H$1012,3,0)</f>
        <v>-3.8608149053189389E-4</v>
      </c>
      <c r="H280" s="96">
        <f>VLOOKUP($A280,'Serfinco-27'!$A$1:$H$1229,3,0)</f>
        <v>-1.3936396733252759E-3</v>
      </c>
      <c r="I280" s="96">
        <f>VLOOKUP($A280,'Correval-19677'!$A$1:$H$1070,3,0)</f>
        <v>-6.1985380790113983E-4</v>
      </c>
      <c r="J280" s="96">
        <f>VLOOKUP($A280,'Ultabursatil-392'!$A$1:$H$1545,3,0)</f>
        <v>-9.7910102419167795E-5</v>
      </c>
      <c r="K280" s="96">
        <f>VLOOKUP($A280,'Corredores-5'!$A$1:$H$1257,3,0)</f>
        <v>-3.9764896092539265E-4</v>
      </c>
      <c r="L280" s="97">
        <f>VLOOKUP(A280,'Bancolombia-592'!$A$1:$H$677,3,0)</f>
        <v>6.2567974745415128E-4</v>
      </c>
      <c r="M280" s="97">
        <f>VLOOKUP($A280,'ByR-2'!$A$1:$H$1035,3,0)</f>
        <v>1.044251127281889E-3</v>
      </c>
    </row>
    <row r="281" spans="1:13">
      <c r="A281" s="51">
        <v>41173</v>
      </c>
      <c r="B281" s="96">
        <f>VLOOKUP(A281,'Afin - 47'!$A$1:$H$695,3,0)</f>
        <v>-8.2229149625539111E-3</v>
      </c>
      <c r="C281" s="96">
        <f>VLOOKUP(A281,'Asesores vres-14'!$A$1:$H$1009,3,0)</f>
        <v>8.6299095264069062E-4</v>
      </c>
      <c r="D281" s="96">
        <f>VLOOKUP(A281,'Asesores Vres-57'!$A$1:$H$987,3,0)</f>
        <v>1.2777286644681174E-3</v>
      </c>
      <c r="E281" s="96">
        <f>VLOOKUP(A281,'Asesores Vres-58'!$A$1:$H$986,3,0)</f>
        <v>2.9310144147317889E-3</v>
      </c>
      <c r="F281" s="96">
        <f>VLOOKUP($A281,'Helm-81'!$A$1:$H$697,3,0)</f>
        <v>1.3345628540532238E-3</v>
      </c>
      <c r="G281" s="96">
        <f>VLOOKUP($A281,'Alianza-4'!$A$1:$H$1012,3,0)</f>
        <v>3.9627980655302158E-3</v>
      </c>
      <c r="H281" s="96">
        <f>VLOOKUP($A281,'Serfinco-27'!$A$1:$H$1229,3,0)</f>
        <v>1.182223173569982E-3</v>
      </c>
      <c r="I281" s="96">
        <f>VLOOKUP($A281,'Correval-19677'!$A$1:$H$1070,3,0)</f>
        <v>6.9905794826870152E-4</v>
      </c>
      <c r="J281" s="96">
        <f>VLOOKUP($A281,'Ultabursatil-392'!$A$1:$H$1545,3,0)</f>
        <v>1.7273516904929283E-3</v>
      </c>
      <c r="K281" s="96">
        <f>VLOOKUP($A281,'Corredores-5'!$A$1:$H$1257,3,0)</f>
        <v>3.0383763555865543E-3</v>
      </c>
      <c r="L281" s="97">
        <f>VLOOKUP(A281,'Bancolombia-592'!$A$1:$H$677,3,0)</f>
        <v>2.2432209684686327E-3</v>
      </c>
      <c r="M281" s="97">
        <f>VLOOKUP($A281,'ByR-2'!$A$1:$H$1035,3,0)</f>
        <v>1.6687542255470211E-3</v>
      </c>
    </row>
    <row r="282" spans="1:13">
      <c r="A282" s="51">
        <v>41174</v>
      </c>
      <c r="B282" s="96">
        <f>VLOOKUP(A282,'Afin - 47'!$A$1:$H$695,3,0)</f>
        <v>-1.027845942113501E-4</v>
      </c>
      <c r="C282" s="96">
        <f>VLOOKUP(A282,'Asesores vres-14'!$A$1:$H$1009,3,0)</f>
        <v>-4.819150168708406E-5</v>
      </c>
      <c r="D282" s="96">
        <f>VLOOKUP(A282,'Asesores Vres-57'!$A$1:$H$987,3,0)</f>
        <v>-5.1837184668752334E-5</v>
      </c>
      <c r="E282" s="96">
        <f>VLOOKUP(A282,'Asesores Vres-58'!$A$1:$H$986,3,0)</f>
        <v>-4.925318976711911E-5</v>
      </c>
      <c r="F282" s="96">
        <f>VLOOKUP($A282,'Helm-81'!$A$1:$H$697,3,0)</f>
        <v>-7.6074522979349175E-5</v>
      </c>
      <c r="G282" s="96">
        <f>VLOOKUP($A282,'Alianza-4'!$A$1:$H$1012,3,0)</f>
        <v>-6.4314493859318167E-5</v>
      </c>
      <c r="H282" s="96">
        <f>VLOOKUP($A282,'Serfinco-27'!$A$1:$H$1229,3,0)</f>
        <v>-1.0155305079154879E-4</v>
      </c>
      <c r="I282" s="96">
        <f>VLOOKUP($A282,'Correval-19677'!$A$1:$H$1070,3,0)</f>
        <v>-1.0911957457519031E-4</v>
      </c>
      <c r="J282" s="96">
        <f>VLOOKUP($A282,'Ultabursatil-392'!$A$1:$H$1545,3,0)</f>
        <v>-8.1523694816861624E-5</v>
      </c>
      <c r="K282" s="96">
        <f>VLOOKUP($A282,'Corredores-5'!$A$1:$H$1257,3,0)</f>
        <v>-1.5239967889671164E-4</v>
      </c>
      <c r="L282" s="97">
        <f>VLOOKUP(A282,'Bancolombia-592'!$A$1:$H$677,3,0)</f>
        <v>-6.5916987125262184E-5</v>
      </c>
      <c r="M282" s="97">
        <f>VLOOKUP($A282,'ByR-2'!$A$1:$H$1035,3,0)</f>
        <v>-7.8727011754494195E-5</v>
      </c>
    </row>
    <row r="283" spans="1:13">
      <c r="A283" s="51">
        <v>41175</v>
      </c>
      <c r="B283" s="96">
        <f>VLOOKUP(A283,'Afin - 47'!$A$1:$H$695,3,0)</f>
        <v>-1.0278465318584452E-4</v>
      </c>
      <c r="C283" s="96">
        <f>VLOOKUP(A283,'Asesores vres-14'!$A$1:$H$1009,3,0)</f>
        <v>-4.8191488433557109E-5</v>
      </c>
      <c r="D283" s="96">
        <f>VLOOKUP(A283,'Asesores Vres-57'!$A$1:$H$987,3,0)</f>
        <v>-5.1837049987356673E-5</v>
      </c>
      <c r="E283" s="96">
        <f>VLOOKUP(A283,'Asesores Vres-58'!$A$1:$H$986,3,0)</f>
        <v>-4.9253229810126608E-5</v>
      </c>
      <c r="F283" s="96">
        <f>VLOOKUP($A283,'Helm-81'!$A$1:$H$697,3,0)</f>
        <v>-7.6069760181688938E-5</v>
      </c>
      <c r="G283" s="96">
        <f>VLOOKUP($A283,'Alianza-4'!$A$1:$H$1012,3,0)</f>
        <v>-6.4313408232158614E-5</v>
      </c>
      <c r="H283" s="96">
        <f>VLOOKUP($A283,'Serfinco-27'!$A$1:$H$1229,3,0)</f>
        <v>-1.0155158658192014E-4</v>
      </c>
      <c r="I283" s="96">
        <f>VLOOKUP($A283,'Correval-19677'!$A$1:$H$1070,3,0)</f>
        <v>-1.0911971073665232E-4</v>
      </c>
      <c r="J283" s="96">
        <f>VLOOKUP($A283,'Ultabursatil-392'!$A$1:$H$1545,3,0)</f>
        <v>-8.1520021301329616E-5</v>
      </c>
      <c r="K283" s="96">
        <f>VLOOKUP($A283,'Corredores-5'!$A$1:$H$1257,3,0)</f>
        <v>-1.3745533710587154E-4</v>
      </c>
      <c r="L283" s="97">
        <f>VLOOKUP(A283,'Bancolombia-592'!$A$1:$H$677,3,0)</f>
        <v>-6.6438275583666039E-5</v>
      </c>
      <c r="M283" s="96">
        <f>VLOOKUP($A283,'ByR-2'!$A$1:$H$1035,3,0)</f>
        <v>-7.8726349355107971E-5</v>
      </c>
    </row>
    <row r="284" spans="1:13">
      <c r="A284" s="51">
        <v>41176</v>
      </c>
      <c r="B284" s="96">
        <f>VLOOKUP(A284,'Afin - 47'!$A$1:$H$695,3,0)</f>
        <v>-7.3378076702299228E-3</v>
      </c>
      <c r="C284" s="96">
        <f>VLOOKUP(A284,'Asesores vres-14'!$A$1:$H$1009,3,0)</f>
        <v>-1.1240324003015705E-2</v>
      </c>
      <c r="D284" s="96">
        <f>VLOOKUP(A284,'Asesores Vres-57'!$A$1:$H$987,3,0)</f>
        <v>-1.1144404327494721E-2</v>
      </c>
      <c r="E284" s="96">
        <f>VLOOKUP(A284,'Asesores Vres-58'!$A$1:$H$986,3,0)</f>
        <v>-7.6190619142618788E-3</v>
      </c>
      <c r="F284" s="96">
        <f>VLOOKUP($A284,'Helm-81'!$A$1:$H$697,3,0)</f>
        <v>-7.9307539196306984E-3</v>
      </c>
      <c r="G284" s="96">
        <f>VLOOKUP($A284,'Alianza-4'!$A$1:$H$1012,3,0)</f>
        <v>-7.5225388797338453E-3</v>
      </c>
      <c r="H284" s="96">
        <f>VLOOKUP($A284,'Serfinco-27'!$A$1:$H$1229,3,0)</f>
        <v>-8.7778070783378105E-3</v>
      </c>
      <c r="I284" s="96">
        <f>VLOOKUP($A284,'Correval-19677'!$A$1:$H$1070,3,0)</f>
        <v>-9.297935644475612E-3</v>
      </c>
      <c r="J284" s="96">
        <f>VLOOKUP($A284,'Ultabursatil-392'!$A$1:$H$1545,3,0)</f>
        <v>-4.6688497939216221E-3</v>
      </c>
      <c r="K284" s="96">
        <f>VLOOKUP($A284,'Corredores-5'!$A$1:$H$1257,3,0)</f>
        <v>-7.0942043322217933E-3</v>
      </c>
      <c r="L284" s="97">
        <f>VLOOKUP(A284,'Bancolombia-592'!$A$1:$H$677,3,0)</f>
        <v>-7.0517156035219321E-3</v>
      </c>
      <c r="M284" s="96">
        <f>VLOOKUP($A284,'ByR-2'!$A$1:$H$1035,3,0)</f>
        <v>-1.0970134888917731E-2</v>
      </c>
    </row>
    <row r="285" spans="1:13">
      <c r="A285" s="51">
        <v>41177</v>
      </c>
      <c r="B285" s="96">
        <f>VLOOKUP(A285,'Afin - 47'!$A$1:$H$695,3,0)</f>
        <v>-1.8499595147332522E-2</v>
      </c>
      <c r="C285" s="96">
        <f>VLOOKUP(A285,'Asesores vres-14'!$A$1:$H$1009,3,0)</f>
        <v>-1.3168936501544945E-2</v>
      </c>
      <c r="D285" s="96">
        <f>VLOOKUP(A285,'Asesores Vres-57'!$A$1:$H$987,3,0)</f>
        <v>-1.2143198548791553E-2</v>
      </c>
      <c r="E285" s="96">
        <f>VLOOKUP(A285,'Asesores Vres-58'!$A$1:$H$986,3,0)</f>
        <v>-5.8071721451246425E-3</v>
      </c>
      <c r="F285" s="96">
        <f>VLOOKUP($A285,'Helm-81'!$A$1:$H$697,3,0)</f>
        <v>-1.9155407236514013E-3</v>
      </c>
      <c r="G285" s="96">
        <f>VLOOKUP($A285,'Alianza-4'!$A$1:$H$1012,3,0)</f>
        <v>-5.7124966785842357E-3</v>
      </c>
      <c r="H285" s="96">
        <f>VLOOKUP($A285,'Serfinco-27'!$A$1:$H$1229,3,0)</f>
        <v>-5.4540886944076661E-3</v>
      </c>
      <c r="I285" s="96">
        <f>VLOOKUP($A285,'Correval-19677'!$A$1:$H$1070,3,0)</f>
        <v>-7.1259710896266499E-3</v>
      </c>
      <c r="J285" s="96">
        <f>VLOOKUP($A285,'Ultabursatil-392'!$A$1:$H$1545,3,0)</f>
        <v>-4.6910847524315223E-3</v>
      </c>
      <c r="K285" s="96">
        <f>VLOOKUP($A285,'Corredores-5'!$A$1:$H$1257,3,0)</f>
        <v>-6.1584735024204683E-3</v>
      </c>
      <c r="L285" s="97">
        <f>VLOOKUP(A285,'Bancolombia-592'!$A$1:$H$677,3,0)</f>
        <v>-8.5497446048834382E-3</v>
      </c>
      <c r="M285" s="96">
        <f>VLOOKUP($A285,'ByR-2'!$A$1:$H$1035,3,0)</f>
        <v>-5.0478222643460854E-3</v>
      </c>
    </row>
    <row r="286" spans="1:13">
      <c r="A286" s="51">
        <v>41178</v>
      </c>
      <c r="B286" s="96">
        <f>VLOOKUP(A286,'Afin - 47'!$A$1:$H$695,3,0)</f>
        <v>-3.6317641193987578E-3</v>
      </c>
      <c r="C286" s="96">
        <f>VLOOKUP(A286,'Asesores vres-14'!$A$1:$H$1009,3,0)</f>
        <v>-7.4090352174751859E-3</v>
      </c>
      <c r="D286" s="96">
        <f>VLOOKUP(A286,'Asesores Vres-57'!$A$1:$H$987,3,0)</f>
        <v>-6.6817306686663518E-3</v>
      </c>
      <c r="E286" s="96">
        <f>VLOOKUP(A286,'Asesores Vres-58'!$A$1:$H$986,3,0)</f>
        <v>-1.438897335651767E-3</v>
      </c>
      <c r="F286" s="96">
        <f>VLOOKUP($A286,'Helm-81'!$A$1:$H$697,3,0)</f>
        <v>-1.6704324063765196E-3</v>
      </c>
      <c r="G286" s="96">
        <f>VLOOKUP($A286,'Alianza-4'!$A$1:$H$1012,3,0)</f>
        <v>-8.566443896012543E-4</v>
      </c>
      <c r="H286" s="96">
        <f>VLOOKUP($A286,'Serfinco-27'!$A$1:$H$1229,3,0)</f>
        <v>-7.0442788726228359E-4</v>
      </c>
      <c r="I286" s="96">
        <f>VLOOKUP($A286,'Correval-19677'!$A$1:$H$1070,3,0)</f>
        <v>-2.1440646357946784E-3</v>
      </c>
      <c r="J286" s="96">
        <f>VLOOKUP($A286,'Ultabursatil-392'!$A$1:$H$1545,3,0)</f>
        <v>-2.8825241210233884E-3</v>
      </c>
      <c r="K286" s="96">
        <f>VLOOKUP($A286,'Corredores-5'!$A$1:$H$1257,3,0)</f>
        <v>-5.1787335703230046E-3</v>
      </c>
      <c r="L286" s="97">
        <f>VLOOKUP(A286,'Bancolombia-592'!$A$1:$H$677,3,0)</f>
        <v>2.5021166141760295E-3</v>
      </c>
      <c r="M286" s="96">
        <f>VLOOKUP($A286,'ByR-2'!$A$1:$H$1035,3,0)</f>
        <v>-2.4866695058028959E-4</v>
      </c>
    </row>
    <row r="287" spans="1:13">
      <c r="A287" s="51">
        <v>41179</v>
      </c>
      <c r="B287" s="96">
        <f>VLOOKUP(A287,'Afin - 47'!$A$1:$H$695,3,0)</f>
        <v>1.3173437033245848E-2</v>
      </c>
      <c r="C287" s="96">
        <f>VLOOKUP(A287,'Asesores vres-14'!$A$1:$H$1009,3,0)</f>
        <v>1.7306782955285024E-2</v>
      </c>
      <c r="D287" s="96">
        <f>VLOOKUP(A287,'Asesores Vres-57'!$A$1:$H$987,3,0)</f>
        <v>1.6111006251933176E-2</v>
      </c>
      <c r="E287" s="96">
        <f>VLOOKUP(A287,'Asesores Vres-58'!$A$1:$H$986,3,0)</f>
        <v>7.5390494780149808E-3</v>
      </c>
      <c r="F287" s="96">
        <f>VLOOKUP($A287,'Helm-81'!$A$1:$H$697,3,0)</f>
        <v>8.9762168069715178E-3</v>
      </c>
      <c r="G287" s="96">
        <f>VLOOKUP($A287,'Alianza-4'!$A$1:$H$1012,3,0)</f>
        <v>5.6813543491761667E-3</v>
      </c>
      <c r="H287" s="96">
        <f>VLOOKUP($A287,'Serfinco-27'!$A$1:$H$1229,3,0)</f>
        <v>6.7327873702822637E-3</v>
      </c>
      <c r="I287" s="96">
        <f>VLOOKUP($A287,'Correval-19677'!$A$1:$H$1070,3,0)</f>
        <v>1.2330174143282637E-2</v>
      </c>
      <c r="J287" s="96">
        <f>VLOOKUP($A287,'Ultabursatil-392'!$A$1:$H$1545,3,0)</f>
        <v>1.0455911288264282E-2</v>
      </c>
      <c r="K287" s="96">
        <f>VLOOKUP($A287,'Corredores-5'!$A$1:$H$1257,3,0)</f>
        <v>7.5407230698187836E-3</v>
      </c>
      <c r="L287" s="97">
        <f>VLOOKUP(A287,'Bancolombia-592'!$A$1:$H$677,3,0)</f>
        <v>7.8823302749691532E-3</v>
      </c>
      <c r="M287" s="96">
        <f>VLOOKUP($A287,'ByR-2'!$A$1:$H$1035,3,0)</f>
        <v>5.1651569485292185E-3</v>
      </c>
    </row>
    <row r="288" spans="1:13">
      <c r="A288" s="51">
        <v>41180</v>
      </c>
      <c r="B288" s="96">
        <f>VLOOKUP(A288,'Afin - 47'!$A$1:$H$695,3,0)</f>
        <v>1.6381125701197951E-3</v>
      </c>
      <c r="C288" s="96">
        <f>VLOOKUP(A288,'Asesores vres-14'!$A$1:$H$1009,3,0)</f>
        <v>-3.6498262914988495E-3</v>
      </c>
      <c r="D288" s="96">
        <f>VLOOKUP(A288,'Asesores Vres-57'!$A$1:$H$987,3,0)</f>
        <v>-3.4962984139226007E-3</v>
      </c>
      <c r="E288" s="96">
        <f>VLOOKUP(A288,'Asesores Vres-58'!$A$1:$H$986,3,0)</f>
        <v>-8.9846291946858326E-3</v>
      </c>
      <c r="F288" s="96">
        <f>VLOOKUP($A288,'Helm-81'!$A$1:$H$697,3,0)</f>
        <v>2.0434478949925895E-3</v>
      </c>
      <c r="G288" s="96">
        <f>VLOOKUP($A288,'Alianza-4'!$A$1:$H$1012,3,0)</f>
        <v>-7.1810501033946466E-3</v>
      </c>
      <c r="H288" s="96">
        <f>VLOOKUP($A288,'Serfinco-27'!$A$1:$H$1229,3,0)</f>
        <v>-5.042867244791238E-3</v>
      </c>
      <c r="I288" s="96">
        <f>VLOOKUP($A288,'Correval-19677'!$A$1:$H$1070,3,0)</f>
        <v>-5.0280147192000935E-3</v>
      </c>
      <c r="J288" s="96">
        <f>VLOOKUP($A288,'Ultabursatil-392'!$A$1:$H$1545,3,0)</f>
        <v>-7.7843745810487934E-3</v>
      </c>
      <c r="K288" s="96">
        <f>VLOOKUP($A288,'Corredores-5'!$A$1:$H$1257,3,0)</f>
        <v>-3.3517304554453653E-3</v>
      </c>
      <c r="L288" s="97">
        <f>VLOOKUP(A288,'Bancolombia-592'!$A$1:$H$677,3,0)</f>
        <v>-5.9971924995968259E-3</v>
      </c>
      <c r="M288" s="96">
        <f>VLOOKUP($A288,'ByR-2'!$A$1:$H$1035,3,0)</f>
        <v>-2.9938245373973393E-3</v>
      </c>
    </row>
    <row r="289" spans="1:13">
      <c r="A289" s="51">
        <v>41181</v>
      </c>
      <c r="B289" s="96">
        <f>VLOOKUP(A289,'Afin - 47'!$A$1:$H$695,3,0)</f>
        <v>-1.027820710207841E-4</v>
      </c>
      <c r="C289" s="96">
        <f>VLOOKUP(A289,'Asesores vres-14'!$A$1:$H$1009,3,0)</f>
        <v>-4.8208263701722124E-5</v>
      </c>
      <c r="D289" s="96">
        <f>VLOOKUP(A289,'Asesores Vres-57'!$A$1:$H$987,3,0)</f>
        <v>-5.1882130274930026E-5</v>
      </c>
      <c r="E289" s="96">
        <f>VLOOKUP(A289,'Asesores Vres-58'!$A$1:$H$986,3,0)</f>
        <v>-4.9247049915343869E-5</v>
      </c>
      <c r="F289" s="96">
        <f>VLOOKUP($A289,'Helm-81'!$A$1:$H$697,3,0)</f>
        <v>-8.9213893806533806E-5</v>
      </c>
      <c r="G289" s="96">
        <f>VLOOKUP($A289,'Alianza-4'!$A$1:$H$1012,3,0)</f>
        <v>-6.5085492820042592E-5</v>
      </c>
      <c r="H289" s="96">
        <f>VLOOKUP($A289,'Serfinco-27'!$A$1:$H$1229,3,0)</f>
        <v>-1.039581526823258E-4</v>
      </c>
      <c r="I289" s="96">
        <f>VLOOKUP($A289,'Correval-19677'!$A$1:$H$1070,3,0)</f>
        <v>-1.133943756209231E-4</v>
      </c>
      <c r="J289" s="96">
        <f>VLOOKUP($A289,'Ultabursatil-392'!$A$1:$H$1545,3,0)</f>
        <v>-8.0433182153260514E-5</v>
      </c>
      <c r="K289" s="96">
        <f>VLOOKUP($A289,'Corredores-5'!$A$1:$H$1257,3,0)</f>
        <v>-2.130027038988673E-3</v>
      </c>
      <c r="L289" s="97">
        <f>VLOOKUP(A289,'Bancolombia-592'!$A$1:$H$677,3,0)</f>
        <v>-5.315654735372636E-5</v>
      </c>
      <c r="M289" s="96">
        <f>VLOOKUP($A289,'ByR-2'!$A$1:$H$1035,3,0)</f>
        <v>-7.9502682605512884E-5</v>
      </c>
    </row>
    <row r="290" spans="1:13">
      <c r="A290" s="51">
        <v>41182</v>
      </c>
      <c r="B290" s="96">
        <f>VLOOKUP(A290,'Afin - 47'!$A$1:$H$695,3,0)</f>
        <v>-1.0278216120997144E-4</v>
      </c>
      <c r="C290" s="96">
        <f>VLOOKUP(A290,'Asesores vres-14'!$A$1:$H$1009,3,0)</f>
        <v>-4.820828499482949E-5</v>
      </c>
      <c r="D290" s="96">
        <f>VLOOKUP(A290,'Asesores Vres-57'!$A$1:$H$987,3,0)</f>
        <v>-5.1882023365786325E-5</v>
      </c>
      <c r="E290" s="96">
        <f>VLOOKUP(A290,'Asesores Vres-58'!$A$1:$H$986,3,0)</f>
        <v>-4.9247150668946237E-5</v>
      </c>
      <c r="F290" s="96">
        <f>VLOOKUP($A290,'Helm-81'!$A$1:$H$697,3,0)</f>
        <v>-8.9211367086919073E-5</v>
      </c>
      <c r="G290" s="96">
        <f>VLOOKUP($A290,'Alianza-4'!$A$1:$H$1012,3,0)</f>
        <v>-6.5084215703685439E-5</v>
      </c>
      <c r="H290" s="96">
        <f>VLOOKUP($A290,'Serfinco-27'!$A$1:$H$1229,3,0)</f>
        <v>-1.0395732758916042E-4</v>
      </c>
      <c r="I290" s="96">
        <f>VLOOKUP($A290,'Correval-19677'!$A$1:$H$1070,3,0)</f>
        <v>-1.1339539139035038E-4</v>
      </c>
      <c r="J290" s="96">
        <f>VLOOKUP($A290,'Ultabursatil-392'!$A$1:$H$1545,3,0)</f>
        <v>-8.042785855922394E-5</v>
      </c>
      <c r="K290" s="96">
        <f>VLOOKUP($A290,'Corredores-5'!$A$1:$H$1257,3,0)</f>
        <v>-1.4120335819778665E-4</v>
      </c>
      <c r="L290" s="97">
        <f>VLOOKUP(A290,'Bancolombia-592'!$A$1:$H$677,3,0)</f>
        <v>-5.5210393291156805E-5</v>
      </c>
      <c r="M290" s="96">
        <f>VLOOKUP($A290,'ByR-2'!$A$1:$H$1035,3,0)</f>
        <v>-7.9502482250740804E-5</v>
      </c>
    </row>
    <row r="291" spans="1:13">
      <c r="A291" s="51">
        <v>41183</v>
      </c>
      <c r="B291" s="96">
        <f>VLOOKUP(A291,'Afin - 47'!$A$1:$H$695,3,0)</f>
        <v>1.081901024454417E-2</v>
      </c>
      <c r="C291" s="96">
        <f>VLOOKUP(A291,'Asesores vres-14'!$A$1:$H$1009,3,0)</f>
        <v>3.581337241623708E-3</v>
      </c>
      <c r="D291" s="96">
        <f>VLOOKUP(A291,'Asesores Vres-57'!$A$1:$H$987,3,0)</f>
        <v>3.087245959907513E-3</v>
      </c>
      <c r="E291" s="96">
        <f>VLOOKUP(A291,'Asesores Vres-58'!$A$1:$H$986,3,0)</f>
        <v>2.2912489643600862E-3</v>
      </c>
      <c r="F291" s="96">
        <f>VLOOKUP($A291,'Helm-81'!$A$1:$H$697,3,0)</f>
        <v>-3.8311791788835504E-3</v>
      </c>
      <c r="G291" s="96">
        <f>VLOOKUP($A291,'Alianza-4'!$A$1:$H$1012,3,0)</f>
        <v>4.4066008038056255E-3</v>
      </c>
      <c r="H291" s="96">
        <f>VLOOKUP($A291,'Serfinco-27'!$A$1:$H$1229,3,0)</f>
        <v>1.9230349801678342E-3</v>
      </c>
      <c r="I291" s="96">
        <f>VLOOKUP($A291,'Correval-19677'!$A$1:$H$1070,3,0)</f>
        <v>2.2895760655118457E-3</v>
      </c>
      <c r="J291" s="96">
        <f>VLOOKUP($A291,'Ultabursatil-392'!$A$1:$H$1545,3,0)</f>
        <v>6.4159800668820389E-3</v>
      </c>
      <c r="K291" s="96">
        <f>VLOOKUP($A291,'Corredores-5'!$A$1:$H$1257,3,0)</f>
        <v>2.0603202475010293E-3</v>
      </c>
      <c r="L291" s="97">
        <f>VLOOKUP(A291,'Bancolombia-592'!$A$1:$H$677,3,0)</f>
        <v>2.5637311113056241E-3</v>
      </c>
      <c r="M291" s="96">
        <f>VLOOKUP($A291,'ByR-2'!$A$1:$H$1035,3,0)</f>
        <v>2.0430777291663752E-3</v>
      </c>
    </row>
    <row r="292" spans="1:13">
      <c r="A292" s="51">
        <v>41184</v>
      </c>
      <c r="B292" s="96">
        <f>VLOOKUP(A292,'Afin - 47'!$A$1:$H$695,3,0)</f>
        <v>-2.1959154707151519E-3</v>
      </c>
      <c r="C292" s="96">
        <f>VLOOKUP(A292,'Asesores vres-14'!$A$1:$H$1009,3,0)</f>
        <v>8.9439165757168419E-3</v>
      </c>
      <c r="D292" s="96">
        <f>VLOOKUP(A292,'Asesores Vres-57'!$A$1:$H$987,3,0)</f>
        <v>8.8669225072400808E-3</v>
      </c>
      <c r="E292" s="96">
        <f>VLOOKUP(A292,'Asesores Vres-58'!$A$1:$H$986,3,0)</f>
        <v>9.8247051289071328E-3</v>
      </c>
      <c r="F292" s="96">
        <f>VLOOKUP($A292,'Helm-81'!$A$1:$H$697,3,0)</f>
        <v>1.0773319419684298E-2</v>
      </c>
      <c r="G292" s="96">
        <f>VLOOKUP($A292,'Alianza-4'!$A$1:$H$1012,3,0)</f>
        <v>7.7923959033150128E-3</v>
      </c>
      <c r="H292" s="96">
        <f>VLOOKUP($A292,'Serfinco-27'!$A$1:$H$1229,3,0)</f>
        <v>8.5181311974882237E-3</v>
      </c>
      <c r="I292" s="96">
        <f>VLOOKUP($A292,'Correval-19677'!$A$1:$H$1070,3,0)</f>
        <v>7.0695724894904487E-3</v>
      </c>
      <c r="J292" s="96">
        <f>VLOOKUP($A292,'Ultabursatil-392'!$A$1:$H$1545,3,0)</f>
        <v>4.769227192230557E-3</v>
      </c>
      <c r="K292" s="96">
        <f>VLOOKUP($A292,'Corredores-5'!$A$1:$H$1257,3,0)</f>
        <v>9.6466555424815151E-3</v>
      </c>
      <c r="L292" s="97">
        <f>VLOOKUP(A292,'Bancolombia-592'!$A$1:$H$677,3,0)</f>
        <v>3.8034106230600373E-3</v>
      </c>
      <c r="M292" s="96">
        <f>VLOOKUP($A292,'ByR-2'!$A$1:$H$1035,3,0)</f>
        <v>4.0025512785301512E-3</v>
      </c>
    </row>
    <row r="293" spans="1:13">
      <c r="A293" s="51">
        <v>41185</v>
      </c>
      <c r="B293" s="96">
        <f>VLOOKUP(A293,'Afin - 47'!$A$1:$H$695,3,0)</f>
        <v>-1.544924875288004E-3</v>
      </c>
      <c r="C293" s="96">
        <f>VLOOKUP(A293,'Asesores vres-14'!$A$1:$H$1009,3,0)</f>
        <v>-7.4437883563272036E-3</v>
      </c>
      <c r="D293" s="96">
        <f>VLOOKUP(A293,'Asesores Vres-57'!$A$1:$H$987,3,0)</f>
        <v>-6.7417951328925503E-3</v>
      </c>
      <c r="E293" s="96">
        <f>VLOOKUP(A293,'Asesores Vres-58'!$A$1:$H$986,3,0)</f>
        <v>-1.9052793975116351E-3</v>
      </c>
      <c r="F293" s="96">
        <f>VLOOKUP($A293,'Helm-81'!$A$1:$H$697,3,0)</f>
        <v>-1.7379478330638381E-3</v>
      </c>
      <c r="G293" s="96">
        <f>VLOOKUP($A293,'Alianza-4'!$A$1:$H$1012,3,0)</f>
        <v>-2.0258249029677278E-3</v>
      </c>
      <c r="H293" s="96">
        <f>VLOOKUP($A293,'Serfinco-27'!$A$1:$H$1229,3,0)</f>
        <v>-2.2174866452740133E-3</v>
      </c>
      <c r="I293" s="96">
        <f>VLOOKUP($A293,'Correval-19677'!$A$1:$H$1070,3,0)</f>
        <v>-2.6718426113091784E-3</v>
      </c>
      <c r="J293" s="96">
        <f>VLOOKUP($A293,'Ultabursatil-392'!$A$1:$H$1545,3,0)</f>
        <v>-1.4149834834513663E-3</v>
      </c>
      <c r="K293" s="96">
        <f>VLOOKUP($A293,'Corredores-5'!$A$1:$H$1257,3,0)</f>
        <v>-2.2225008781911982E-3</v>
      </c>
      <c r="L293" s="97">
        <f>VLOOKUP(A293,'Bancolombia-592'!$A$1:$H$677,3,0)</f>
        <v>-1.8984557314371897E-3</v>
      </c>
      <c r="M293" s="96">
        <f>VLOOKUP($A293,'ByR-2'!$A$1:$H$1035,3,0)</f>
        <v>-4.1205111523903264E-3</v>
      </c>
    </row>
    <row r="294" spans="1:13">
      <c r="A294" s="51">
        <v>41186</v>
      </c>
      <c r="B294" s="96">
        <f>VLOOKUP(A294,'Afin - 47'!$A$1:$H$695,3,0)</f>
        <v>1.1076386034489339E-2</v>
      </c>
      <c r="C294" s="96">
        <f>VLOOKUP(A294,'Asesores vres-14'!$A$1:$H$1009,3,0)</f>
        <v>1.3164938480156506E-2</v>
      </c>
      <c r="D294" s="96">
        <f>VLOOKUP(A294,'Asesores Vres-57'!$A$1:$H$987,3,0)</f>
        <v>1.2070730362111527E-2</v>
      </c>
      <c r="E294" s="96">
        <f>VLOOKUP(A294,'Asesores Vres-58'!$A$1:$H$986,3,0)</f>
        <v>6.4285303033324763E-3</v>
      </c>
      <c r="F294" s="96">
        <f>VLOOKUP($A294,'Helm-81'!$A$1:$H$697,3,0)</f>
        <v>5.4222408433273724E-3</v>
      </c>
      <c r="G294" s="96">
        <f>VLOOKUP($A294,'Alianza-4'!$A$1:$H$1012,3,0)</f>
        <v>6.9229099675547062E-3</v>
      </c>
      <c r="H294" s="96">
        <f>VLOOKUP($A294,'Serfinco-27'!$A$1:$H$1229,3,0)</f>
        <v>8.2668009528399696E-3</v>
      </c>
      <c r="I294" s="96">
        <f>VLOOKUP($A294,'Correval-19677'!$A$1:$H$1070,3,0)</f>
        <v>8.5110560282245767E-3</v>
      </c>
      <c r="J294" s="96">
        <f>VLOOKUP($A294,'Ultabursatil-392'!$A$1:$H$1545,3,0)</f>
        <v>6.7027805672285733E-3</v>
      </c>
      <c r="K294" s="96">
        <f>VLOOKUP($A294,'Corredores-5'!$A$1:$H$1257,3,0)</f>
        <v>7.7717993674254878E-3</v>
      </c>
      <c r="L294" s="97">
        <f>VLOOKUP(A294,'Bancolombia-592'!$A$1:$H$677,3,0)</f>
        <v>6.8210052780270751E-3</v>
      </c>
      <c r="M294" s="96">
        <f>VLOOKUP($A294,'ByR-2'!$A$1:$H$1035,3,0)</f>
        <v>9.7745313523833165E-3</v>
      </c>
    </row>
    <row r="295" spans="1:13">
      <c r="A295" s="51">
        <v>41187</v>
      </c>
      <c r="B295" s="96">
        <f>VLOOKUP(A295,'Afin - 47'!$A$1:$H$695,3,0)</f>
        <v>5.3937810460617736E-3</v>
      </c>
      <c r="C295" s="96">
        <f>VLOOKUP(A295,'Asesores vres-14'!$A$1:$H$1009,3,0)</f>
        <v>5.7596575417799929E-3</v>
      </c>
      <c r="D295" s="96">
        <f>VLOOKUP(A295,'Asesores Vres-57'!$A$1:$H$987,3,0)</f>
        <v>4.5581661348931849E-3</v>
      </c>
      <c r="E295" s="96">
        <f>VLOOKUP(A295,'Asesores Vres-58'!$A$1:$H$986,3,0)</f>
        <v>1.2892541136971037E-3</v>
      </c>
      <c r="F295" s="96">
        <f>VLOOKUP($A295,'Helm-81'!$A$1:$H$697,3,0)</f>
        <v>-2.6750523174599362E-3</v>
      </c>
      <c r="G295" s="96">
        <f>VLOOKUP($A295,'Alianza-4'!$A$1:$H$1012,3,0)</f>
        <v>1.8996148341209609E-3</v>
      </c>
      <c r="H295" s="96">
        <f>VLOOKUP($A295,'Serfinco-27'!$A$1:$H$1229,3,0)</f>
        <v>3.3910053496417382E-3</v>
      </c>
      <c r="I295" s="96">
        <f>VLOOKUP($A295,'Correval-19677'!$A$1:$H$1070,3,0)</f>
        <v>1.8641088882649646E-3</v>
      </c>
      <c r="J295" s="96">
        <f>VLOOKUP($A295,'Ultabursatil-392'!$A$1:$H$1545,3,0)</f>
        <v>6.9185258464113267E-5</v>
      </c>
      <c r="K295" s="96">
        <f>VLOOKUP($A295,'Corredores-5'!$A$1:$H$1257,3,0)</f>
        <v>6.6621304768387651E-4</v>
      </c>
      <c r="L295" s="97">
        <f>VLOOKUP(A295,'Bancolombia-592'!$A$1:$H$677,3,0)</f>
        <v>1.4216698279535358E-3</v>
      </c>
      <c r="M295" s="96">
        <f>VLOOKUP($A295,'ByR-2'!$A$1:$H$1035,3,0)</f>
        <v>2.017551304978364E-3</v>
      </c>
    </row>
    <row r="296" spans="1:13">
      <c r="A296" s="51">
        <v>41188</v>
      </c>
      <c r="B296" s="96">
        <f>VLOOKUP(A296,'Afin - 47'!$A$1:$H$695,3,0)</f>
        <v>-9.9919574717998157E-5</v>
      </c>
      <c r="C296" s="96">
        <f>VLOOKUP(A296,'Asesores vres-14'!$A$1:$H$1009,3,0)</f>
        <v>-4.8194094566040979E-5</v>
      </c>
      <c r="D296" s="96">
        <f>VLOOKUP(A296,'Asesores Vres-57'!$A$1:$H$987,3,0)</f>
        <v>-5.188211575962506E-5</v>
      </c>
      <c r="E296" s="96">
        <f>VLOOKUP(A296,'Asesores Vres-58'!$A$1:$H$986,3,0)</f>
        <v>-4.9216925186890523E-5</v>
      </c>
      <c r="F296" s="96">
        <f>VLOOKUP($A296,'Helm-81'!$A$1:$H$697,3,0)</f>
        <v>-9.5301274337252515E-5</v>
      </c>
      <c r="G296" s="96">
        <f>VLOOKUP($A296,'Alianza-4'!$A$1:$H$1012,3,0)</f>
        <v>-6.3451021773991667E-5</v>
      </c>
      <c r="H296" s="96">
        <f>VLOOKUP($A296,'Serfinco-27'!$A$1:$H$1229,3,0)</f>
        <v>-1.0743551480072504E-4</v>
      </c>
      <c r="I296" s="96">
        <f>VLOOKUP($A296,'Correval-19677'!$A$1:$H$1070,3,0)</f>
        <v>-1.1770363753743579E-4</v>
      </c>
      <c r="J296" s="96">
        <f>VLOOKUP($A296,'Ultabursatil-392'!$A$1:$H$1545,3,0)</f>
        <v>-6.6491846263793726E-5</v>
      </c>
      <c r="K296" s="96">
        <f>VLOOKUP($A296,'Corredores-5'!$A$1:$H$1257,3,0)</f>
        <v>-1.6391821940320303E-4</v>
      </c>
      <c r="L296" s="97">
        <f>VLOOKUP(A296,'Bancolombia-592'!$A$1:$H$677,3,0)</f>
        <v>-6.2451000919998495E-5</v>
      </c>
      <c r="M296" s="96">
        <f>VLOOKUP($A296,'ByR-2'!$A$1:$H$1035,3,0)</f>
        <v>-7.4441933844101075E-5</v>
      </c>
    </row>
    <row r="297" spans="1:13">
      <c r="A297" s="51">
        <v>41189</v>
      </c>
      <c r="B297" s="96">
        <f>VLOOKUP(A297,'Afin - 47'!$A$1:$H$695,3,0)</f>
        <v>-9.9918761516719937E-5</v>
      </c>
      <c r="C297" s="96">
        <f>VLOOKUP(A297,'Asesores vres-14'!$A$1:$H$1009,3,0)</f>
        <v>-4.8194093542329901E-5</v>
      </c>
      <c r="D297" s="96">
        <f>VLOOKUP(A297,'Asesores Vres-57'!$A$1:$H$987,3,0)</f>
        <v>-5.1882140702404089E-5</v>
      </c>
      <c r="E297" s="96">
        <f>VLOOKUP(A297,'Asesores Vres-58'!$A$1:$H$986,3,0)</f>
        <v>-4.9216964594062961E-5</v>
      </c>
      <c r="F297" s="96">
        <f>VLOOKUP($A297,'Helm-81'!$A$1:$H$697,3,0)</f>
        <v>-9.5300022513847881E-5</v>
      </c>
      <c r="G297" s="96">
        <f>VLOOKUP($A297,'Alianza-4'!$A$1:$H$1012,3,0)</f>
        <v>-6.3449637231582858E-5</v>
      </c>
      <c r="H297" s="96">
        <f>VLOOKUP($A297,'Serfinco-27'!$A$1:$H$1229,3,0)</f>
        <v>-1.0743545597712169E-4</v>
      </c>
      <c r="I297" s="96">
        <f>VLOOKUP($A297,'Correval-19677'!$A$1:$H$1070,3,0)</f>
        <v>-1.1770604142440037E-4</v>
      </c>
      <c r="J297" s="96">
        <f>VLOOKUP($A297,'Ultabursatil-392'!$A$1:$H$1545,3,0)</f>
        <v>-6.6485564670822766E-5</v>
      </c>
      <c r="K297" s="96">
        <f>VLOOKUP($A297,'Corredores-5'!$A$1:$H$1257,3,0)</f>
        <v>-1.3919093941906139E-4</v>
      </c>
      <c r="L297" s="97">
        <f>VLOOKUP(A297,'Bancolombia-592'!$A$1:$H$677,3,0)</f>
        <v>-6.3195975382476549E-5</v>
      </c>
      <c r="M297" s="96">
        <f>VLOOKUP($A297,'ByR-2'!$A$1:$H$1035,3,0)</f>
        <v>-7.444044699233869E-5</v>
      </c>
    </row>
    <row r="298" spans="1:13">
      <c r="A298" s="51">
        <v>41190</v>
      </c>
      <c r="B298" s="96">
        <f>VLOOKUP(A298,'Afin - 47'!$A$1:$H$695,3,0)</f>
        <v>-6.5202944680745284E-4</v>
      </c>
      <c r="C298" s="96">
        <f>VLOOKUP(A298,'Asesores vres-14'!$A$1:$H$1009,3,0)</f>
        <v>-1.4393846189254445E-3</v>
      </c>
      <c r="D298" s="96">
        <f>VLOOKUP(A298,'Asesores Vres-57'!$A$1:$H$987,3,0)</f>
        <v>-9.685047891743201E-4</v>
      </c>
      <c r="E298" s="96">
        <f>VLOOKUP(A298,'Asesores Vres-58'!$A$1:$H$986,3,0)</f>
        <v>-1.4011279766982495E-3</v>
      </c>
      <c r="F298" s="96">
        <f>VLOOKUP($A298,'Helm-81'!$A$1:$H$697,3,0)</f>
        <v>7.0664735667682601E-4</v>
      </c>
      <c r="G298" s="96">
        <f>VLOOKUP($A298,'Alianza-4'!$A$1:$H$1012,3,0)</f>
        <v>-2.5864581008508479E-3</v>
      </c>
      <c r="H298" s="96">
        <f>VLOOKUP($A298,'Serfinco-27'!$A$1:$H$1229,3,0)</f>
        <v>-1.9829878846485331E-3</v>
      </c>
      <c r="I298" s="96">
        <f>VLOOKUP($A298,'Correval-19677'!$A$1:$H$1070,3,0)</f>
        <v>-6.4803600415171776E-4</v>
      </c>
      <c r="J298" s="96">
        <f>VLOOKUP($A298,'Ultabursatil-392'!$A$1:$H$1545,3,0)</f>
        <v>-1.4072841661925442E-5</v>
      </c>
      <c r="K298" s="96">
        <f>VLOOKUP($A298,'Corredores-5'!$A$1:$H$1257,3,0)</f>
        <v>-1.5792197404180355E-3</v>
      </c>
      <c r="L298" s="97">
        <f>VLOOKUP(A298,'Bancolombia-592'!$A$1:$H$677,3,0)</f>
        <v>-1.574940201539684E-3</v>
      </c>
      <c r="M298" s="96">
        <f>VLOOKUP($A298,'ByR-2'!$A$1:$H$1035,3,0)</f>
        <v>-1.9856568005236172E-3</v>
      </c>
    </row>
    <row r="299" spans="1:13">
      <c r="A299" s="51">
        <v>41191</v>
      </c>
      <c r="B299" s="96">
        <f>VLOOKUP(A299,'Afin - 47'!$A$1:$H$695,3,0)</f>
        <v>-1.1155959979149586E-2</v>
      </c>
      <c r="C299" s="96">
        <f>VLOOKUP(A299,'Asesores vres-14'!$A$1:$H$1009,3,0)</f>
        <v>-7.631211460389916E-3</v>
      </c>
      <c r="D299" s="96">
        <f>VLOOKUP(A299,'Asesores Vres-57'!$A$1:$H$987,3,0)</f>
        <v>-6.7106207010123684E-3</v>
      </c>
      <c r="E299" s="96">
        <f>VLOOKUP(A299,'Asesores Vres-58'!$A$1:$H$986,3,0)</f>
        <v>-3.5852704329494322E-3</v>
      </c>
      <c r="F299" s="96">
        <f>VLOOKUP($A299,'Helm-81'!$A$1:$H$697,3,0)</f>
        <v>6.4114594358290972E-3</v>
      </c>
      <c r="G299" s="96">
        <f>VLOOKUP($A299,'Alianza-4'!$A$1:$H$1012,3,0)</f>
        <v>-2.797182617930299E-3</v>
      </c>
      <c r="H299" s="96">
        <f>VLOOKUP($A299,'Serfinco-27'!$A$1:$H$1229,3,0)</f>
        <v>-4.7042629044639498E-3</v>
      </c>
      <c r="I299" s="96">
        <f>VLOOKUP($A299,'Correval-19677'!$A$1:$H$1070,3,0)</f>
        <v>-4.2621442491507658E-3</v>
      </c>
      <c r="J299" s="96">
        <f>VLOOKUP($A299,'Ultabursatil-392'!$A$1:$H$1545,3,0)</f>
        <v>-5.6831462553531102E-3</v>
      </c>
      <c r="K299" s="96">
        <f>VLOOKUP($A299,'Corredores-5'!$A$1:$H$1257,3,0)</f>
        <v>-3.7435702662500701E-3</v>
      </c>
      <c r="L299" s="97">
        <f>VLOOKUP(A299,'Bancolombia-592'!$A$1:$H$677,3,0)</f>
        <v>-1.0481792111295823E-3</v>
      </c>
      <c r="M299" s="96">
        <f>VLOOKUP($A299,'ByR-2'!$A$1:$H$1035,3,0)</f>
        <v>-6.9675936794419855E-3</v>
      </c>
    </row>
    <row r="300" spans="1:13">
      <c r="A300" s="51">
        <v>41192</v>
      </c>
      <c r="B300" s="96">
        <f>VLOOKUP(A300,'Afin - 47'!$A$1:$H$695,3,0)</f>
        <v>-4.2060424871356653E-3</v>
      </c>
      <c r="C300" s="96">
        <f>VLOOKUP(A300,'Asesores vres-14'!$A$1:$H$1009,3,0)</f>
        <v>-1.3720216683669446E-3</v>
      </c>
      <c r="D300" s="96">
        <f>VLOOKUP(A300,'Asesores Vres-57'!$A$1:$H$987,3,0)</f>
        <v>-6.4449159826776884E-4</v>
      </c>
      <c r="E300" s="96">
        <f>VLOOKUP(A300,'Asesores Vres-58'!$A$1:$H$986,3,0)</f>
        <v>1.0790703891786432E-3</v>
      </c>
      <c r="F300" s="96">
        <f>VLOOKUP($A300,'Helm-81'!$A$1:$H$697,3,0)</f>
        <v>1.8334349856450954E-3</v>
      </c>
      <c r="G300" s="96">
        <f>VLOOKUP($A300,'Alianza-4'!$A$1:$H$1012,3,0)</f>
        <v>2.105485843328452E-3</v>
      </c>
      <c r="H300" s="96">
        <f>VLOOKUP($A300,'Serfinco-27'!$A$1:$H$1229,3,0)</f>
        <v>1.5253567771681381E-3</v>
      </c>
      <c r="I300" s="96">
        <f>VLOOKUP($A300,'Correval-19677'!$A$1:$H$1070,3,0)</f>
        <v>3.4980515190412363E-4</v>
      </c>
      <c r="J300" s="96">
        <f>VLOOKUP($A300,'Ultabursatil-392'!$A$1:$H$1545,3,0)</f>
        <v>1.3372152654085548E-3</v>
      </c>
      <c r="K300" s="96">
        <f>VLOOKUP($A300,'Corredores-5'!$A$1:$H$1257,3,0)</f>
        <v>8.4699370427938295E-4</v>
      </c>
      <c r="L300" s="97">
        <f>VLOOKUP(A300,'Bancolombia-592'!$A$1:$H$677,3,0)</f>
        <v>-7.1212136795247407E-4</v>
      </c>
      <c r="M300" s="96">
        <f>VLOOKUP($A300,'ByR-2'!$A$1:$H$1035,3,0)</f>
        <v>5.2633302803695792E-3</v>
      </c>
    </row>
    <row r="301" spans="1:13">
      <c r="A301" s="51">
        <v>41193</v>
      </c>
      <c r="B301" s="96">
        <f>VLOOKUP(A301,'Afin - 47'!$A$1:$H$695,3,0)</f>
        <v>-4.8929168308317972E-3</v>
      </c>
      <c r="C301" s="96">
        <f>VLOOKUP(A301,'Asesores vres-14'!$A$1:$H$1009,3,0)</f>
        <v>7.7595943667300364E-4</v>
      </c>
      <c r="D301" s="96">
        <f>VLOOKUP(A301,'Asesores Vres-57'!$A$1:$H$987,3,0)</f>
        <v>9.2410419412636876E-4</v>
      </c>
      <c r="E301" s="96">
        <f>VLOOKUP(A301,'Asesores Vres-58'!$A$1:$H$986,3,0)</f>
        <v>1.365712138231813E-3</v>
      </c>
      <c r="F301" s="96">
        <f>VLOOKUP($A301,'Helm-81'!$A$1:$H$697,3,0)</f>
        <v>3.0958147763949931E-3</v>
      </c>
      <c r="G301" s="96">
        <f>VLOOKUP($A301,'Alianza-4'!$A$1:$H$1012,3,0)</f>
        <v>2.9314236182100425E-3</v>
      </c>
      <c r="H301" s="96">
        <f>VLOOKUP($A301,'Serfinco-27'!$A$1:$H$1229,3,0)</f>
        <v>-4.6593232005753235E-4</v>
      </c>
      <c r="I301" s="96">
        <f>VLOOKUP($A301,'Correval-19677'!$A$1:$H$1070,3,0)</f>
        <v>3.9482602005358832E-4</v>
      </c>
      <c r="J301" s="96">
        <f>VLOOKUP($A301,'Ultabursatil-392'!$A$1:$H$1545,3,0)</f>
        <v>4.2250623969063567E-3</v>
      </c>
      <c r="K301" s="96">
        <f>VLOOKUP($A301,'Corredores-5'!$A$1:$H$1257,3,0)</f>
        <v>9.0049550003144286E-4</v>
      </c>
      <c r="L301" s="97">
        <f>VLOOKUP(A301,'Bancolombia-592'!$A$1:$H$677,3,0)</f>
        <v>1.0933087312034451E-3</v>
      </c>
      <c r="M301" s="96">
        <f>VLOOKUP($A301,'ByR-2'!$A$1:$H$1035,3,0)</f>
        <v>-5.7661511243840245E-3</v>
      </c>
    </row>
    <row r="302" spans="1:13">
      <c r="A302" s="51">
        <v>41194</v>
      </c>
      <c r="B302" s="96">
        <f>VLOOKUP(A302,'Afin - 47'!$A$1:$H$695,3,0)</f>
        <v>3.6917784525002897E-5</v>
      </c>
      <c r="C302" s="96">
        <f>VLOOKUP(A302,'Asesores vres-14'!$A$1:$H$1009,3,0)</f>
        <v>3.4650056414507187E-3</v>
      </c>
      <c r="D302" s="96">
        <f>VLOOKUP(A302,'Asesores Vres-57'!$A$1:$H$987,3,0)</f>
        <v>3.6324595557981924E-3</v>
      </c>
      <c r="E302" s="96">
        <f>VLOOKUP(A302,'Asesores Vres-58'!$A$1:$H$986,3,0)</f>
        <v>3.6403497808583313E-3</v>
      </c>
      <c r="F302" s="96">
        <f>VLOOKUP($A302,'Helm-81'!$A$1:$H$697,3,0)</f>
        <v>4.6332339955240907E-3</v>
      </c>
      <c r="G302" s="96">
        <f>VLOOKUP($A302,'Alianza-4'!$A$1:$H$1012,3,0)</f>
        <v>3.5091653863762126E-3</v>
      </c>
      <c r="H302" s="96">
        <f>VLOOKUP($A302,'Serfinco-27'!$A$1:$H$1229,3,0)</f>
        <v>4.1529596686205438E-3</v>
      </c>
      <c r="I302" s="96">
        <f>VLOOKUP($A302,'Correval-19677'!$A$1:$H$1070,3,0)</f>
        <v>5.0910417033209632E-3</v>
      </c>
      <c r="J302" s="96">
        <f>VLOOKUP($A302,'Ultabursatil-392'!$A$1:$H$1545,3,0)</f>
        <v>4.0634601977246288E-3</v>
      </c>
      <c r="K302" s="96">
        <f>VLOOKUP($A302,'Corredores-5'!$A$1:$H$1257,3,0)</f>
        <v>3.4487148405694243E-3</v>
      </c>
      <c r="L302" s="97">
        <f>VLOOKUP(A302,'Bancolombia-592'!$A$1:$H$677,3,0)</f>
        <v>2.6997627304026811E-3</v>
      </c>
      <c r="M302" s="96">
        <f>VLOOKUP($A302,'ByR-2'!$A$1:$H$1035,3,0)</f>
        <v>7.844086334787323E-3</v>
      </c>
    </row>
    <row r="303" spans="1:13">
      <c r="A303" s="51">
        <v>41195</v>
      </c>
      <c r="B303" s="96">
        <f>VLOOKUP(A303,'Afin - 47'!$A$1:$H$695,3,0)</f>
        <v>-1.0003861301643141E-4</v>
      </c>
      <c r="C303" s="96">
        <f>VLOOKUP(A303,'Asesores vres-14'!$A$1:$H$1009,3,0)</f>
        <v>-4.9109533245245208E-5</v>
      </c>
      <c r="D303" s="96">
        <f>VLOOKUP(A303,'Asesores Vres-57'!$A$1:$H$987,3,0)</f>
        <v>-5.3532064361620968E-5</v>
      </c>
      <c r="E303" s="96">
        <f>VLOOKUP(A303,'Asesores Vres-58'!$A$1:$H$986,3,0)</f>
        <v>-5.2220850417291462E-5</v>
      </c>
      <c r="F303" s="96">
        <f>VLOOKUP($A303,'Helm-81'!$A$1:$H$697,3,0)</f>
        <v>-9.7815304183000563E-5</v>
      </c>
      <c r="G303" s="96">
        <f>VLOOKUP($A303,'Alianza-4'!$A$1:$H$1012,3,0)</f>
        <v>-6.4924940469531262E-5</v>
      </c>
      <c r="H303" s="96">
        <f>VLOOKUP($A303,'Serfinco-27'!$A$1:$H$1229,3,0)</f>
        <v>-1.0729055164910206E-4</v>
      </c>
      <c r="I303" s="96">
        <f>VLOOKUP($A303,'Correval-19677'!$A$1:$H$1070,3,0)</f>
        <v>-1.2177611535318419E-4</v>
      </c>
      <c r="J303" s="96">
        <f>VLOOKUP($A303,'Ultabursatil-392'!$A$1:$H$1545,3,0)</f>
        <v>-7.2078992395506114E-5</v>
      </c>
      <c r="K303" s="96">
        <f>VLOOKUP($A303,'Corredores-5'!$A$1:$H$1257,3,0)</f>
        <v>-1.5349822635617096E-4</v>
      </c>
      <c r="L303" s="97">
        <f>VLOOKUP(A303,'Bancolombia-592'!$A$1:$H$677,3,0)</f>
        <v>-6.6769542941745691E-5</v>
      </c>
      <c r="M303" s="96">
        <f>VLOOKUP($A303,'ByR-2'!$A$1:$H$1035,3,0)</f>
        <v>-7.4818951768342511E-5</v>
      </c>
    </row>
    <row r="304" spans="1:13">
      <c r="A304" s="51">
        <v>41196</v>
      </c>
      <c r="B304" s="96">
        <f>VLOOKUP(A304,'Afin - 47'!$A$1:$H$695,3,0)</f>
        <v>-1.0003749686335859E-4</v>
      </c>
      <c r="C304" s="96">
        <f>VLOOKUP(A304,'Asesores vres-14'!$A$1:$H$1009,3,0)</f>
        <v>-4.910960653200273E-5</v>
      </c>
      <c r="D304" s="96">
        <f>VLOOKUP(A304,'Asesores Vres-57'!$A$1:$H$987,3,0)</f>
        <v>-5.3532108094147899E-5</v>
      </c>
      <c r="E304" s="96">
        <f>VLOOKUP(A304,'Asesores Vres-58'!$A$1:$H$986,3,0)</f>
        <v>-5.2221097702321941E-5</v>
      </c>
      <c r="F304" s="96">
        <f>VLOOKUP($A304,'Helm-81'!$A$1:$H$697,3,0)</f>
        <v>-9.7814636433830721E-5</v>
      </c>
      <c r="G304" s="96">
        <f>VLOOKUP($A304,'Alianza-4'!$A$1:$H$1012,3,0)</f>
        <v>-6.4923659661798332E-5</v>
      </c>
      <c r="H304" s="96">
        <f>VLOOKUP($A304,'Serfinco-27'!$A$1:$H$1229,3,0)</f>
        <v>-1.0729045680329064E-4</v>
      </c>
      <c r="I304" s="96">
        <f>VLOOKUP($A304,'Correval-19677'!$A$1:$H$1070,3,0)</f>
        <v>-1.217796323373841E-4</v>
      </c>
      <c r="J304" s="96">
        <f>VLOOKUP($A304,'Ultabursatil-392'!$A$1:$H$1545,3,0)</f>
        <v>-7.2072987593828559E-5</v>
      </c>
      <c r="K304" s="96">
        <f>VLOOKUP($A304,'Corredores-5'!$A$1:$H$1257,3,0)</f>
        <v>-1.3916558870935211E-4</v>
      </c>
      <c r="L304" s="97">
        <f>VLOOKUP(A304,'Bancolombia-592'!$A$1:$H$677,3,0)</f>
        <v>-6.7216209836615736E-5</v>
      </c>
      <c r="M304" s="96">
        <f>VLOOKUP($A304,'ByR-2'!$A$1:$H$1035,3,0)</f>
        <v>-7.4817562358644188E-5</v>
      </c>
    </row>
    <row r="305" spans="1:13">
      <c r="A305" s="51">
        <v>41197</v>
      </c>
      <c r="B305" s="96">
        <f>VLOOKUP(A305,'Afin - 47'!$A$1:$H$695,3,0)</f>
        <v>-4.0669965686010879E-3</v>
      </c>
      <c r="C305" s="96">
        <f>VLOOKUP(A305,'Asesores vres-14'!$A$1:$H$1009,3,0)</f>
        <v>-4.9109679711243894E-5</v>
      </c>
      <c r="D305" s="96">
        <f>VLOOKUP(A305,'Asesores Vres-57'!$A$1:$H$987,3,0)</f>
        <v>-5.3532151680144561E-5</v>
      </c>
      <c r="E305" s="96">
        <f>VLOOKUP(A305,'Asesores Vres-58'!$A$1:$H$986,3,0)</f>
        <v>-5.2221344884033726E-5</v>
      </c>
      <c r="F305" s="96">
        <f>VLOOKUP($A305,'Helm-81'!$A$1:$H$697,3,0)</f>
        <v>-9.7813827312450717E-5</v>
      </c>
      <c r="G305" s="96">
        <f>VLOOKUP($A305,'Alianza-4'!$A$1:$H$1012,3,0)</f>
        <v>-6.4922378330873126E-5</v>
      </c>
      <c r="H305" s="96">
        <f>VLOOKUP($A305,'Serfinco-27'!$A$1:$H$1229,3,0)</f>
        <v>-1.0729033069483191E-4</v>
      </c>
      <c r="I305" s="96">
        <f>VLOOKUP($A305,'Correval-19677'!$A$1:$H$1070,3,0)</f>
        <v>-1.2178321383252539E-4</v>
      </c>
      <c r="J305" s="96">
        <f>VLOOKUP($A305,'Ultabursatil-392'!$A$1:$H$1545,3,0)</f>
        <v>-7.206698111930056E-5</v>
      </c>
      <c r="K305" s="96">
        <f>VLOOKUP($A305,'Corredores-5'!$A$1:$H$1257,3,0)</f>
        <v>-1.3916281629151053E-4</v>
      </c>
      <c r="L305" s="97">
        <f>VLOOKUP(A305,'Bancolombia-592'!$A$1:$H$677,3,0)</f>
        <v>-6.8538269742926427E-5</v>
      </c>
      <c r="M305" s="96">
        <f>VLOOKUP($A305,'ByR-2'!$A$1:$H$1035,3,0)</f>
        <v>-7.4816172218568165E-5</v>
      </c>
    </row>
    <row r="306" spans="1:13">
      <c r="A306" s="51">
        <v>41198</v>
      </c>
      <c r="B306" s="96">
        <f>VLOOKUP(A306,'Afin - 47'!$A$1:$H$695,3,0)</f>
        <v>5.9309709426117879E-3</v>
      </c>
      <c r="C306" s="96">
        <f>VLOOKUP(A306,'Asesores vres-14'!$A$1:$H$1009,3,0)</f>
        <v>1.1991554734035181E-2</v>
      </c>
      <c r="D306" s="96">
        <f>VLOOKUP(A306,'Asesores Vres-57'!$A$1:$H$987,3,0)</f>
        <v>1.2069893774576084E-2</v>
      </c>
      <c r="E306" s="96">
        <f>VLOOKUP(A306,'Asesores Vres-58'!$A$1:$H$986,3,0)</f>
        <v>9.0503653058783811E-3</v>
      </c>
      <c r="F306" s="96">
        <f>VLOOKUP($A306,'Helm-81'!$A$1:$H$697,3,0)</f>
        <v>2.3499382157907898E-2</v>
      </c>
      <c r="G306" s="96">
        <f>VLOOKUP($A306,'Alianza-4'!$A$1:$H$1012,3,0)</f>
        <v>7.0527523564948699E-3</v>
      </c>
      <c r="H306" s="96">
        <f>VLOOKUP($A306,'Serfinco-27'!$A$1:$H$1229,3,0)</f>
        <v>1.0746421013479735E-2</v>
      </c>
      <c r="I306" s="96">
        <f>VLOOKUP($A306,'Correval-19677'!$A$1:$H$1070,3,0)</f>
        <v>1.124969071946659E-2</v>
      </c>
      <c r="J306" s="96">
        <f>VLOOKUP($A306,'Ultabursatil-392'!$A$1:$H$1545,3,0)</f>
        <v>6.743473855292224E-3</v>
      </c>
      <c r="K306" s="96">
        <f>VLOOKUP($A306,'Corredores-5'!$A$1:$H$1257,3,0)</f>
        <v>9.1291144167068034E-3</v>
      </c>
      <c r="L306" s="97">
        <f>VLOOKUP(A306,'Bancolombia-592'!$A$1:$H$677,3,0)</f>
        <v>9.8140708346169583E-3</v>
      </c>
      <c r="M306" s="96">
        <f>VLOOKUP($A306,'ByR-2'!$A$1:$H$1035,3,0)</f>
        <v>9.6185633290639394E-3</v>
      </c>
    </row>
    <row r="307" spans="1:13">
      <c r="A307" s="51">
        <v>41199</v>
      </c>
      <c r="B307" s="96">
        <f>VLOOKUP(A307,'Afin - 47'!$A$1:$H$695,3,0)</f>
        <v>7.8686626349435181E-3</v>
      </c>
      <c r="C307" s="96">
        <f>VLOOKUP(A307,'Asesores vres-14'!$A$1:$H$1009,3,0)</f>
        <v>1.443834892465456E-2</v>
      </c>
      <c r="D307" s="96">
        <f>VLOOKUP(A307,'Asesores Vres-57'!$A$1:$H$987,3,0)</f>
        <v>1.443711293521896E-2</v>
      </c>
      <c r="E307" s="96">
        <f>VLOOKUP(A307,'Asesores Vres-58'!$A$1:$H$986,3,0)</f>
        <v>1.941516491281645E-2</v>
      </c>
      <c r="F307" s="96">
        <f>VLOOKUP($A307,'Helm-81'!$A$1:$H$697,3,0)</f>
        <v>9.3387338466712367E-3</v>
      </c>
      <c r="G307" s="96">
        <f>VLOOKUP($A307,'Alianza-4'!$A$1:$H$1012,3,0)</f>
        <v>1.860442167115994E-2</v>
      </c>
      <c r="H307" s="96">
        <f>VLOOKUP($A307,'Serfinco-27'!$A$1:$H$1229,3,0)</f>
        <v>1.9824912844271243E-2</v>
      </c>
      <c r="I307" s="96">
        <f>VLOOKUP($A307,'Correval-19677'!$A$1:$H$1070,3,0)</f>
        <v>1.6686690444914252E-2</v>
      </c>
      <c r="J307" s="96">
        <f>VLOOKUP($A307,'Ultabursatil-392'!$A$1:$H$1545,3,0)</f>
        <v>1.3873011659625003E-2</v>
      </c>
      <c r="K307" s="96">
        <f>VLOOKUP($A307,'Corredores-5'!$A$1:$H$1257,3,0)</f>
        <v>1.7376775929442027E-2</v>
      </c>
      <c r="L307" s="97">
        <f>VLOOKUP(A307,'Bancolombia-592'!$A$1:$H$677,3,0)</f>
        <v>1.3513240905291752E-2</v>
      </c>
      <c r="M307" s="96">
        <f>VLOOKUP($A307,'ByR-2'!$A$1:$H$1035,3,0)</f>
        <v>1.5850737979480556E-2</v>
      </c>
    </row>
    <row r="308" spans="1:13">
      <c r="A308" s="51">
        <v>41200</v>
      </c>
      <c r="B308" s="96">
        <f>VLOOKUP(A308,'Afin - 47'!$A$1:$H$695,3,0)</f>
        <v>6.6165590822272408E-3</v>
      </c>
      <c r="C308" s="96">
        <f>VLOOKUP(A308,'Asesores vres-14'!$A$1:$H$1009,3,0)</f>
        <v>1.2218704998967631E-2</v>
      </c>
      <c r="D308" s="96">
        <f>VLOOKUP(A308,'Asesores Vres-57'!$A$1:$H$987,3,0)</f>
        <v>1.1644747893582495E-2</v>
      </c>
      <c r="E308" s="96">
        <f>VLOOKUP(A308,'Asesores Vres-58'!$A$1:$H$986,3,0)</f>
        <v>1.2296384927196086E-2</v>
      </c>
      <c r="F308" s="96">
        <f>VLOOKUP($A308,'Helm-81'!$A$1:$H$697,3,0)</f>
        <v>8.7399861401201272E-3</v>
      </c>
      <c r="G308" s="96">
        <f>VLOOKUP($A308,'Alianza-4'!$A$1:$H$1012,3,0)</f>
        <v>1.3570346893186397E-2</v>
      </c>
      <c r="H308" s="96">
        <f>VLOOKUP($A308,'Serfinco-27'!$A$1:$H$1229,3,0)</f>
        <v>1.1777966622186352E-2</v>
      </c>
      <c r="I308" s="96">
        <f>VLOOKUP($A308,'Correval-19677'!$A$1:$H$1070,3,0)</f>
        <v>1.2170687271212748E-2</v>
      </c>
      <c r="J308" s="96">
        <f>VLOOKUP($A308,'Ultabursatil-392'!$A$1:$H$1545,3,0)</f>
        <v>5.8402844337155004E-3</v>
      </c>
      <c r="K308" s="96">
        <f>VLOOKUP($A308,'Corredores-5'!$A$1:$H$1257,3,0)</f>
        <v>1.1182069071343212E-2</v>
      </c>
      <c r="L308" s="97">
        <f>VLOOKUP(A308,'Bancolombia-592'!$A$1:$H$677,3,0)</f>
        <v>1.2478787769939681E-2</v>
      </c>
      <c r="M308" s="96">
        <f>VLOOKUP($A308,'ByR-2'!$A$1:$H$1035,3,0)</f>
        <v>1.3871242896749991E-2</v>
      </c>
    </row>
    <row r="309" spans="1:13">
      <c r="A309" s="51">
        <v>41201</v>
      </c>
      <c r="B309" s="96">
        <f>VLOOKUP(A309,'Afin - 47'!$A$1:$H$695,3,0)</f>
        <v>1.6403907669154266E-2</v>
      </c>
      <c r="C309" s="96">
        <f>VLOOKUP(A309,'Asesores vres-14'!$A$1:$H$1009,3,0)</f>
        <v>9.856304705668055E-4</v>
      </c>
      <c r="D309" s="96">
        <f>VLOOKUP(A309,'Asesores Vres-57'!$A$1:$H$987,3,0)</f>
        <v>5.9174514768549054E-4</v>
      </c>
      <c r="E309" s="96">
        <f>VLOOKUP(A309,'Asesores Vres-58'!$A$1:$H$986,3,0)</f>
        <v>2.6316339852668217E-3</v>
      </c>
      <c r="F309" s="96">
        <f>VLOOKUP($A309,'Helm-81'!$A$1:$H$697,3,0)</f>
        <v>-3.856033501637908E-4</v>
      </c>
      <c r="G309" s="96">
        <f>VLOOKUP($A309,'Alianza-4'!$A$1:$H$1012,3,0)</f>
        <v>2.1808443439903201E-3</v>
      </c>
      <c r="H309" s="96">
        <f>VLOOKUP($A309,'Serfinco-27'!$A$1:$H$1229,3,0)</f>
        <v>1.3620379743512834E-3</v>
      </c>
      <c r="I309" s="96">
        <f>VLOOKUP($A309,'Correval-19677'!$A$1:$H$1070,3,0)</f>
        <v>1.6019505383510233E-3</v>
      </c>
      <c r="J309" s="96">
        <f>VLOOKUP($A309,'Ultabursatil-392'!$A$1:$H$1545,3,0)</f>
        <v>-1.5173579256304746E-5</v>
      </c>
      <c r="K309" s="96">
        <f>VLOOKUP($A309,'Corredores-5'!$A$1:$H$1257,3,0)</f>
        <v>1.642236547966568E-3</v>
      </c>
      <c r="L309" s="97">
        <f>VLOOKUP(A309,'Bancolombia-592'!$A$1:$H$677,3,0)</f>
        <v>5.6535334702146741E-3</v>
      </c>
      <c r="M309" s="96">
        <f>VLOOKUP($A309,'ByR-2'!$A$1:$H$1035,3,0)</f>
        <v>1.7721026117208645E-3</v>
      </c>
    </row>
    <row r="310" spans="1:13">
      <c r="A310" s="51">
        <v>41202</v>
      </c>
      <c r="B310" s="96">
        <f>VLOOKUP(A310,'Afin - 47'!$A$1:$H$695,3,0)</f>
        <v>-9.8879222005109662E-5</v>
      </c>
      <c r="C310" s="96">
        <f>VLOOKUP(A310,'Asesores vres-14'!$A$1:$H$1009,3,0)</f>
        <v>-4.8369525855833836E-5</v>
      </c>
      <c r="D310" s="96">
        <f>VLOOKUP(A310,'Asesores Vres-57'!$A$1:$H$987,3,0)</f>
        <v>-5.246248011899192E-5</v>
      </c>
      <c r="E310" s="96">
        <f>VLOOKUP(A310,'Asesores Vres-58'!$A$1:$H$986,3,0)</f>
        <v>-5.0499858408475417E-5</v>
      </c>
      <c r="F310" s="96">
        <f>VLOOKUP($A310,'Helm-81'!$A$1:$H$697,3,0)</f>
        <v>-8.177436357094247E-5</v>
      </c>
      <c r="G310" s="96">
        <f>VLOOKUP($A310,'Alianza-4'!$A$1:$H$1012,3,0)</f>
        <v>-6.4806178493773787E-5</v>
      </c>
      <c r="H310" s="96">
        <f>VLOOKUP($A310,'Serfinco-27'!$A$1:$H$1229,3,0)</f>
        <v>-1.0692366055487162E-4</v>
      </c>
      <c r="I310" s="96">
        <f>VLOOKUP($A310,'Correval-19677'!$A$1:$H$1070,3,0)</f>
        <v>-1.1775143338353492E-4</v>
      </c>
      <c r="J310" s="96">
        <f>VLOOKUP($A310,'Ultabursatil-392'!$A$1:$H$1545,3,0)</f>
        <v>-7.3157278205652747E-5</v>
      </c>
      <c r="K310" s="96">
        <f>VLOOKUP($A310,'Corredores-5'!$A$1:$H$1257,3,0)</f>
        <v>-1.0461127413418519E-4</v>
      </c>
      <c r="L310" s="97">
        <f>VLOOKUP(A310,'Bancolombia-592'!$A$1:$H$677,3,0)</f>
        <v>-6.8408905224097218E-5</v>
      </c>
      <c r="M310" s="96">
        <f>VLOOKUP($A310,'ByR-2'!$A$1:$H$1035,3,0)</f>
        <v>-5.7604875421998529E-5</v>
      </c>
    </row>
    <row r="311" spans="1:13">
      <c r="A311" s="51">
        <v>41203</v>
      </c>
      <c r="B311" s="96">
        <f>VLOOKUP(A311,'Afin - 47'!$A$1:$H$695,3,0)</f>
        <v>-9.8877764986069264E-5</v>
      </c>
      <c r="C311" s="96">
        <f>VLOOKUP(A311,'Asesores vres-14'!$A$1:$H$1009,3,0)</f>
        <v>-4.8369544452365432E-5</v>
      </c>
      <c r="D311" s="96">
        <f>VLOOKUP(A311,'Asesores Vres-57'!$A$1:$H$987,3,0)</f>
        <v>-5.2462516626709139E-5</v>
      </c>
      <c r="E311" s="96">
        <f>VLOOKUP(A311,'Asesores Vres-58'!$A$1:$H$986,3,0)</f>
        <v>-5.0500033114753752E-5</v>
      </c>
      <c r="F311" s="96">
        <f>VLOOKUP($A311,'Helm-81'!$A$1:$H$697,3,0)</f>
        <v>-8.1770346309718151E-5</v>
      </c>
      <c r="G311" s="96">
        <f>VLOOKUP($A311,'Alianza-4'!$A$1:$H$1012,3,0)</f>
        <v>-6.4804907265696637E-5</v>
      </c>
      <c r="H311" s="96">
        <f>VLOOKUP($A311,'Serfinco-27'!$A$1:$H$1229,3,0)</f>
        <v>-1.0692337310004662E-4</v>
      </c>
      <c r="I311" s="96">
        <f>VLOOKUP($A311,'Correval-19677'!$A$1:$H$1070,3,0)</f>
        <v>-1.1775375497627243E-4</v>
      </c>
      <c r="J311" s="96">
        <f>VLOOKUP($A311,'Ultabursatil-392'!$A$1:$H$1545,3,0)</f>
        <v>-7.3152591433077108E-5</v>
      </c>
      <c r="K311" s="96">
        <f>VLOOKUP($A311,'Corredores-5'!$A$1:$H$1257,3,0)</f>
        <v>-1.3893742450401129E-4</v>
      </c>
      <c r="L311" s="97">
        <f>VLOOKUP(A311,'Bancolombia-592'!$A$1:$H$677,3,0)</f>
        <v>-6.8565616452770861E-5</v>
      </c>
      <c r="M311" s="96">
        <f>VLOOKUP($A311,'ByR-2'!$A$1:$H$1035,3,0)</f>
        <v>-5.7600236240436451E-5</v>
      </c>
    </row>
    <row r="312" spans="1:13">
      <c r="A312" s="51">
        <v>41204</v>
      </c>
      <c r="B312" s="96">
        <f>VLOOKUP(A312,'Afin - 47'!$A$1:$H$695,3,0)</f>
        <v>2.466840046414107E-3</v>
      </c>
      <c r="C312" s="96">
        <f>VLOOKUP(A312,'Asesores vres-14'!$A$1:$H$1009,3,0)</f>
        <v>4.371590698447704E-3</v>
      </c>
      <c r="D312" s="96">
        <f>VLOOKUP(A312,'Asesores Vres-57'!$A$1:$H$987,3,0)</f>
        <v>4.1504431258076475E-3</v>
      </c>
      <c r="E312" s="96">
        <f>VLOOKUP(A312,'Asesores Vres-58'!$A$1:$H$986,3,0)</f>
        <v>8.4403755049124521E-3</v>
      </c>
      <c r="F312" s="96">
        <f>VLOOKUP($A312,'Helm-81'!$A$1:$H$697,3,0)</f>
        <v>9.5723192740727924E-4</v>
      </c>
      <c r="G312" s="96">
        <f>VLOOKUP($A312,'Alianza-4'!$A$1:$H$1012,3,0)</f>
        <v>9.0409487211280375E-3</v>
      </c>
      <c r="H312" s="96">
        <f>VLOOKUP($A312,'Serfinco-27'!$A$1:$H$1229,3,0)</f>
        <v>4.1917262747531983E-3</v>
      </c>
      <c r="I312" s="96">
        <f>VLOOKUP($A312,'Correval-19677'!$A$1:$H$1070,3,0)</f>
        <v>5.1827024444611267E-3</v>
      </c>
      <c r="J312" s="96">
        <f>VLOOKUP($A312,'Ultabursatil-392'!$A$1:$H$1545,3,0)</f>
        <v>4.260092576250693E-3</v>
      </c>
      <c r="K312" s="96">
        <f>VLOOKUP($A312,'Corredores-5'!$A$1:$H$1257,3,0)</f>
        <v>7.4482329421754912E-3</v>
      </c>
      <c r="L312" s="97">
        <f>VLOOKUP(A312,'Bancolombia-592'!$A$1:$H$677,3,0)</f>
        <v>6.834807406953013E-3</v>
      </c>
      <c r="M312" s="96">
        <f>VLOOKUP($A312,'ByR-2'!$A$1:$H$1035,3,0)</f>
        <v>6.3129235159355692E-3</v>
      </c>
    </row>
    <row r="313" spans="1:13">
      <c r="A313" s="51">
        <v>41205</v>
      </c>
      <c r="B313" s="96">
        <f>VLOOKUP(A313,'Afin - 47'!$A$1:$H$695,3,0)</f>
        <v>-5.3330725645923333E-3</v>
      </c>
      <c r="C313" s="96">
        <f>VLOOKUP(A313,'Asesores vres-14'!$A$1:$H$1009,3,0)</f>
        <v>-2.9651154712888477E-3</v>
      </c>
      <c r="D313" s="96">
        <f>VLOOKUP(A313,'Asesores Vres-57'!$A$1:$H$987,3,0)</f>
        <v>-2.9564651149318589E-3</v>
      </c>
      <c r="E313" s="96">
        <f>VLOOKUP(A313,'Asesores Vres-58'!$A$1:$H$986,3,0)</f>
        <v>-2.7531456319970669E-3</v>
      </c>
      <c r="F313" s="96">
        <f>VLOOKUP($A313,'Helm-81'!$A$1:$H$697,3,0)</f>
        <v>-1.8332932552278098E-3</v>
      </c>
      <c r="G313" s="96">
        <f>VLOOKUP($A313,'Alianza-4'!$A$1:$H$1012,3,0)</f>
        <v>-3.007656708699253E-3</v>
      </c>
      <c r="H313" s="96">
        <f>VLOOKUP($A313,'Serfinco-27'!$A$1:$H$1229,3,0)</f>
        <v>-3.119696637044065E-3</v>
      </c>
      <c r="I313" s="96">
        <f>VLOOKUP($A313,'Correval-19677'!$A$1:$H$1070,3,0)</f>
        <v>-2.6557026370783591E-3</v>
      </c>
      <c r="J313" s="96">
        <f>VLOOKUP($A313,'Ultabursatil-392'!$A$1:$H$1545,3,0)</f>
        <v>3.9394260417549527E-4</v>
      </c>
      <c r="K313" s="96">
        <f>VLOOKUP($A313,'Corredores-5'!$A$1:$H$1257,3,0)</f>
        <v>-2.8589489271583246E-3</v>
      </c>
      <c r="L313" s="97">
        <f>VLOOKUP(A313,'Bancolombia-592'!$A$1:$H$677,3,0)</f>
        <v>-2.1608917855903591E-3</v>
      </c>
      <c r="M313" s="96">
        <f>VLOOKUP($A313,'ByR-2'!$A$1:$H$1035,3,0)</f>
        <v>-1.0303873072733665E-3</v>
      </c>
    </row>
    <row r="314" spans="1:13">
      <c r="A314" s="51">
        <v>41206</v>
      </c>
      <c r="B314" s="96">
        <f>VLOOKUP(A314,'Afin - 47'!$A$1:$H$695,3,0)</f>
        <v>2.7144177850949272E-3</v>
      </c>
      <c r="C314" s="96">
        <f>VLOOKUP(A314,'Asesores vres-14'!$A$1:$H$1009,3,0)</f>
        <v>-1.3016086331136708E-3</v>
      </c>
      <c r="D314" s="96">
        <f>VLOOKUP(A314,'Asesores Vres-57'!$A$1:$H$987,3,0)</f>
        <v>-5.6923198317780567E-4</v>
      </c>
      <c r="E314" s="96">
        <f>VLOOKUP(A314,'Asesores Vres-58'!$A$1:$H$986,3,0)</f>
        <v>2.865857472351093E-3</v>
      </c>
      <c r="F314" s="96">
        <f>VLOOKUP($A314,'Helm-81'!$A$1:$H$697,3,0)</f>
        <v>3.6097104126781854E-3</v>
      </c>
      <c r="G314" s="96">
        <f>VLOOKUP($A314,'Alianza-4'!$A$1:$H$1012,3,0)</f>
        <v>3.3709470977231711E-3</v>
      </c>
      <c r="H314" s="96">
        <f>VLOOKUP($A314,'Serfinco-27'!$A$1:$H$1229,3,0)</f>
        <v>4.2164452602362788E-3</v>
      </c>
      <c r="I314" s="96">
        <f>VLOOKUP($A314,'Correval-19677'!$A$1:$H$1070,3,0)</f>
        <v>3.2646354650553476E-3</v>
      </c>
      <c r="J314" s="96">
        <f>VLOOKUP($A314,'Ultabursatil-392'!$A$1:$H$1545,3,0)</f>
        <v>9.8106464378186747E-4</v>
      </c>
      <c r="K314" s="96">
        <f>VLOOKUP($A314,'Corredores-5'!$A$1:$H$1257,3,0)</f>
        <v>3.0813316498501855E-3</v>
      </c>
      <c r="L314" s="97">
        <f>VLOOKUP(A314,'Bancolombia-592'!$A$1:$H$677,3,0)</f>
        <v>5.7590313219434306E-3</v>
      </c>
      <c r="M314" s="96">
        <f>VLOOKUP($A314,'ByR-2'!$A$1:$H$1035,3,0)</f>
        <v>2.2260652391642029E-3</v>
      </c>
    </row>
    <row r="315" spans="1:13">
      <c r="A315" s="51">
        <v>41207</v>
      </c>
      <c r="B315" s="96">
        <f>VLOOKUP(A315,'Afin - 47'!$A$1:$H$695,3,0)</f>
        <v>1.5085489023393333E-2</v>
      </c>
      <c r="C315" s="96">
        <f>VLOOKUP(A315,'Asesores vres-14'!$A$1:$H$1009,3,0)</f>
        <v>1.4303234975662871E-2</v>
      </c>
      <c r="D315" s="96">
        <f>VLOOKUP(A315,'Asesores Vres-57'!$A$1:$H$987,3,0)</f>
        <v>1.4056771551247132E-2</v>
      </c>
      <c r="E315" s="96">
        <f>VLOOKUP(A315,'Asesores Vres-58'!$A$1:$H$986,3,0)</f>
        <v>2.018833311137469E-2</v>
      </c>
      <c r="F315" s="96">
        <f>VLOOKUP($A315,'Helm-81'!$A$1:$H$697,3,0)</f>
        <v>6.3838414937130144E-3</v>
      </c>
      <c r="G315" s="96">
        <f>VLOOKUP($A315,'Alianza-4'!$A$1:$H$1012,3,0)</f>
        <v>2.0685410603650395E-2</v>
      </c>
      <c r="H315" s="96">
        <f>VLOOKUP($A315,'Serfinco-27'!$A$1:$H$1229,3,0)</f>
        <v>1.6397566583839594E-2</v>
      </c>
      <c r="I315" s="96">
        <f>VLOOKUP($A315,'Correval-19677'!$A$1:$H$1070,3,0)</f>
        <v>1.6510853033625175E-2</v>
      </c>
      <c r="J315" s="96">
        <f>VLOOKUP($A315,'Ultabursatil-392'!$A$1:$H$1545,3,0)</f>
        <v>1.0552379184759863E-2</v>
      </c>
      <c r="K315" s="96">
        <f>VLOOKUP($A315,'Corredores-5'!$A$1:$H$1257,3,0)</f>
        <v>1.8484799165872368E-2</v>
      </c>
      <c r="L315" s="97">
        <f>VLOOKUP(A315,'Bancolombia-592'!$A$1:$H$677,3,0)</f>
        <v>1.6524024072476544E-2</v>
      </c>
      <c r="M315" s="96">
        <f>VLOOKUP($A315,'ByR-2'!$A$1:$H$1035,3,0)</f>
        <v>1.3522421614999162E-2</v>
      </c>
    </row>
    <row r="316" spans="1:13">
      <c r="A316" s="51">
        <v>41208</v>
      </c>
      <c r="B316" s="96">
        <f>VLOOKUP(A316,'Afin - 47'!$A$1:$H$695,3,0)</f>
        <v>5.8400950832481055E-3</v>
      </c>
      <c r="C316" s="96">
        <f>VLOOKUP(A316,'Asesores vres-14'!$A$1:$H$1009,3,0)</f>
        <v>3.8490348434744954E-3</v>
      </c>
      <c r="D316" s="96">
        <f>VLOOKUP(A316,'Asesores Vres-57'!$A$1:$H$987,3,0)</f>
        <v>3.5587155957495418E-3</v>
      </c>
      <c r="E316" s="96">
        <f>VLOOKUP(A316,'Asesores Vres-58'!$A$1:$H$986,3,0)</f>
        <v>-1.0104303025811627E-3</v>
      </c>
      <c r="F316" s="96">
        <f>VLOOKUP($A316,'Helm-81'!$A$1:$H$697,3,0)</f>
        <v>6.933891667673245E-3</v>
      </c>
      <c r="G316" s="96">
        <f>VLOOKUP($A316,'Alianza-4'!$A$1:$H$1012,3,0)</f>
        <v>7.2464771853484981E-4</v>
      </c>
      <c r="H316" s="96">
        <f>VLOOKUP($A316,'Serfinco-27'!$A$1:$H$1229,3,0)</f>
        <v>-1.4852645864512095E-3</v>
      </c>
      <c r="I316" s="96">
        <f>VLOOKUP($A316,'Correval-19677'!$A$1:$H$1070,3,0)</f>
        <v>-1.3542867291210384E-3</v>
      </c>
      <c r="J316" s="96">
        <f>VLOOKUP($A316,'Ultabursatil-392'!$A$1:$H$1545,3,0)</f>
        <v>4.4541074721395589E-3</v>
      </c>
      <c r="K316" s="96">
        <f>VLOOKUP($A316,'Corredores-5'!$A$1:$H$1257,3,0)</f>
        <v>-9.5701502315664454E-4</v>
      </c>
      <c r="L316" s="97">
        <f>VLOOKUP(A316,'Bancolombia-592'!$A$1:$H$677,3,0)</f>
        <v>-2.9026588857518083E-4</v>
      </c>
      <c r="M316" s="96">
        <f>VLOOKUP($A316,'ByR-2'!$A$1:$H$1035,3,0)</f>
        <v>-1.4125740138780851E-3</v>
      </c>
    </row>
    <row r="317" spans="1:13">
      <c r="A317" s="51">
        <v>41209</v>
      </c>
      <c r="B317" s="96">
        <f>VLOOKUP(A317,'Afin - 47'!$A$1:$H$695,3,0)</f>
        <v>-1.0399503308013546E-4</v>
      </c>
      <c r="C317" s="96">
        <f>VLOOKUP(A317,'Asesores vres-14'!$A$1:$H$1009,3,0)</f>
        <v>-4.836315231140217E-5</v>
      </c>
      <c r="D317" s="96">
        <f>VLOOKUP(A317,'Asesores Vres-57'!$A$1:$H$987,3,0)</f>
        <v>-5.2088685114041582E-5</v>
      </c>
      <c r="E317" s="96">
        <f>VLOOKUP(A317,'Asesores Vres-58'!$A$1:$H$986,3,0)</f>
        <v>-4.9369498022488572E-5</v>
      </c>
      <c r="F317" s="96">
        <f>VLOOKUP($A317,'Helm-81'!$A$1:$H$697,3,0)</f>
        <v>-8.232926067117001E-5</v>
      </c>
      <c r="G317" s="96">
        <f>VLOOKUP($A317,'Alianza-4'!$A$1:$H$1012,3,0)</f>
        <v>-6.8182341635007697E-5</v>
      </c>
      <c r="H317" s="96">
        <f>VLOOKUP($A317,'Serfinco-27'!$A$1:$H$1229,3,0)</f>
        <v>-1.0754108563324617E-4</v>
      </c>
      <c r="I317" s="96">
        <f>VLOOKUP($A317,'Correval-19677'!$A$1:$H$1070,3,0)</f>
        <v>-1.0845380726015731E-4</v>
      </c>
      <c r="J317" s="96">
        <f>VLOOKUP($A317,'Ultabursatil-392'!$A$1:$H$1545,3,0)</f>
        <v>-2.3530893645046756E-5</v>
      </c>
      <c r="K317" s="96">
        <f>VLOOKUP($A317,'Corredores-5'!$A$1:$H$1257,3,0)</f>
        <v>-1.5668830013213999E-4</v>
      </c>
      <c r="L317" s="97">
        <f>VLOOKUP(A317,'Bancolombia-592'!$A$1:$H$677,3,0)</f>
        <v>-7.1664225848858804E-5</v>
      </c>
      <c r="M317" s="96">
        <f>VLOOKUP($A317,'ByR-2'!$A$1:$H$1035,3,0)</f>
        <v>-7.1637013853080459E-5</v>
      </c>
    </row>
    <row r="318" spans="1:13">
      <c r="A318" s="51">
        <v>41210</v>
      </c>
      <c r="B318" s="96">
        <f>VLOOKUP(A318,'Afin - 47'!$A$1:$H$695,3,0)</f>
        <v>-1.039952050828117E-4</v>
      </c>
      <c r="C318" s="96">
        <f>VLOOKUP(A318,'Asesores vres-14'!$A$1:$H$1009,3,0)</f>
        <v>-4.8363140543204683E-5</v>
      </c>
      <c r="D318" s="96">
        <f>VLOOKUP(A318,'Asesores Vres-57'!$A$1:$H$987,3,0)</f>
        <v>-5.2088662640360599E-5</v>
      </c>
      <c r="E318" s="96">
        <f>VLOOKUP(A318,'Asesores Vres-58'!$A$1:$H$986,3,0)</f>
        <v>-4.9369624009248863E-5</v>
      </c>
      <c r="F318" s="96">
        <f>VLOOKUP($A318,'Helm-81'!$A$1:$H$697,3,0)</f>
        <v>-8.2325436383238066E-5</v>
      </c>
      <c r="G318" s="96">
        <f>VLOOKUP($A318,'Alianza-4'!$A$1:$H$1012,3,0)</f>
        <v>-6.8181304269562064E-5</v>
      </c>
      <c r="H318" s="96">
        <f>VLOOKUP($A318,'Serfinco-27'!$A$1:$H$1229,3,0)</f>
        <v>-1.0754107626296057E-4</v>
      </c>
      <c r="I318" s="96">
        <f>VLOOKUP($A318,'Correval-19677'!$A$1:$H$1070,3,0)</f>
        <v>-1.0845352666961478E-4</v>
      </c>
      <c r="J318" s="96">
        <f>VLOOKUP($A318,'Ultabursatil-392'!$A$1:$H$1545,3,0)</f>
        <v>-2.351938789085862E-5</v>
      </c>
      <c r="K318" s="96">
        <f>VLOOKUP($A318,'Corredores-5'!$A$1:$H$1257,3,0)</f>
        <v>-1.4044911119505271E-4</v>
      </c>
      <c r="L318" s="97">
        <f>VLOOKUP(A318,'Bancolombia-592'!$A$1:$H$677,3,0)</f>
        <v>-7.8580526389558728E-5</v>
      </c>
      <c r="M318" s="96">
        <f>VLOOKUP($A318,'ByR-2'!$A$1:$H$1035,3,0)</f>
        <v>-7.1635055265318039E-5</v>
      </c>
    </row>
    <row r="319" spans="1:13">
      <c r="A319" s="51">
        <v>41211</v>
      </c>
      <c r="B319" s="96">
        <f>VLOOKUP(A319,'Afin - 47'!$A$1:$H$695,3,0)</f>
        <v>-8.6798676070807164E-3</v>
      </c>
      <c r="C319" s="96">
        <f>VLOOKUP(A319,'Asesores vres-14'!$A$1:$H$1009,3,0)</f>
        <v>-2.2894187481056014E-3</v>
      </c>
      <c r="D319" s="96">
        <f>VLOOKUP(A319,'Asesores Vres-57'!$A$1:$H$987,3,0)</f>
        <v>-1.458440743984745E-3</v>
      </c>
      <c r="E319" s="96">
        <f>VLOOKUP(A319,'Asesores Vres-58'!$A$1:$H$986,3,0)</f>
        <v>3.0953738227575164E-3</v>
      </c>
      <c r="F319" s="96">
        <f>VLOOKUP($A319,'Helm-81'!$A$1:$H$697,3,0)</f>
        <v>-3.0569716431738162E-3</v>
      </c>
      <c r="G319" s="96">
        <f>VLOOKUP($A319,'Alianza-4'!$A$1:$H$1012,3,0)</f>
        <v>2.0953924464383205E-3</v>
      </c>
      <c r="H319" s="96">
        <f>VLOOKUP($A319,'Serfinco-27'!$A$1:$H$1229,3,0)</f>
        <v>2.0837686519920001E-3</v>
      </c>
      <c r="I319" s="96">
        <f>VLOOKUP($A319,'Correval-19677'!$A$1:$H$1070,3,0)</f>
        <v>1.0000643473883795E-3</v>
      </c>
      <c r="J319" s="96">
        <f>VLOOKUP($A319,'Ultabursatil-392'!$A$1:$H$1545,3,0)</f>
        <v>2.9264988806050924E-3</v>
      </c>
      <c r="K319" s="96">
        <f>VLOOKUP($A319,'Corredores-5'!$A$1:$H$1257,3,0)</f>
        <v>2.6421656093398704E-3</v>
      </c>
      <c r="L319" s="97">
        <f>VLOOKUP(A319,'Bancolombia-592'!$A$1:$H$677,3,0)</f>
        <v>2.1712967120573368E-3</v>
      </c>
      <c r="M319" s="96">
        <f>VLOOKUP($A319,'ByR-2'!$A$1:$H$1035,3,0)</f>
        <v>1.9787830680630249E-3</v>
      </c>
    </row>
    <row r="320" spans="1:13">
      <c r="A320" s="51">
        <v>41212</v>
      </c>
      <c r="B320" s="96">
        <f>VLOOKUP(A320,'Afin - 47'!$A$1:$H$695,3,0)</f>
        <v>3.0761405261530129E-3</v>
      </c>
      <c r="C320" s="96">
        <f>VLOOKUP(A320,'Asesores vres-14'!$A$1:$H$1009,3,0)</f>
        <v>-1.7235980500669077E-2</v>
      </c>
      <c r="D320" s="96">
        <f>VLOOKUP(A320,'Asesores Vres-57'!$A$1:$H$987,3,0)</f>
        <v>-1.7905477093610678E-2</v>
      </c>
      <c r="E320" s="96">
        <f>VLOOKUP(A320,'Asesores Vres-58'!$A$1:$H$986,3,0)</f>
        <v>-1.2108521988322893E-2</v>
      </c>
      <c r="F320" s="96">
        <f>VLOOKUP($A320,'Helm-81'!$A$1:$H$697,3,0)</f>
        <v>-3.3601881158805566E-2</v>
      </c>
      <c r="G320" s="96">
        <f>VLOOKUP($A320,'Alianza-4'!$A$1:$H$1012,3,0)</f>
        <v>-1.3335495931017297E-2</v>
      </c>
      <c r="H320" s="96">
        <f>VLOOKUP($A320,'Serfinco-27'!$A$1:$H$1229,3,0)</f>
        <v>-1.2156975708374413E-2</v>
      </c>
      <c r="I320" s="96">
        <f>VLOOKUP($A320,'Correval-19677'!$A$1:$H$1070,3,0)</f>
        <v>-9.6931867379644789E-3</v>
      </c>
      <c r="J320" s="96">
        <f>VLOOKUP($A320,'Ultabursatil-392'!$A$1:$H$1545,3,0)</f>
        <v>-9.4488931030367023E-3</v>
      </c>
      <c r="K320" s="96">
        <f>VLOOKUP($A320,'Corredores-5'!$A$1:$H$1257,3,0)</f>
        <v>-1.0383206174448155E-2</v>
      </c>
      <c r="L320" s="97">
        <f>VLOOKUP(A320,'Bancolombia-592'!$A$1:$H$677,3,0)</f>
        <v>-6.6472205226659606E-3</v>
      </c>
      <c r="M320" s="96">
        <f>VLOOKUP($A320,'ByR-2'!$A$1:$H$1035,3,0)</f>
        <v>-4.8009696108317693E-3</v>
      </c>
    </row>
    <row r="321" spans="1:13">
      <c r="A321" s="51">
        <v>41213</v>
      </c>
      <c r="B321" s="96">
        <f>VLOOKUP(A321,'Afin - 47'!$A$1:$H$695,3,0)</f>
        <v>-1.0698011648984764E-2</v>
      </c>
      <c r="C321" s="96">
        <f>VLOOKUP(A321,'Asesores vres-14'!$A$1:$H$1009,3,0)</f>
        <v>-6.2968087627343567E-3</v>
      </c>
      <c r="D321" s="96">
        <f>VLOOKUP(A321,'Asesores Vres-57'!$A$1:$H$987,3,0)</f>
        <v>-5.713447829968501E-3</v>
      </c>
      <c r="E321" s="96">
        <f>VLOOKUP(A321,'Asesores Vres-58'!$A$1:$H$986,3,0)</f>
        <v>-2.5866701790770953E-3</v>
      </c>
      <c r="F321" s="96">
        <f>VLOOKUP($A321,'Helm-81'!$A$1:$H$697,3,0)</f>
        <v>-2.6153711126143007E-3</v>
      </c>
      <c r="G321" s="96">
        <f>VLOOKUP($A321,'Alianza-4'!$A$1:$H$1012,3,0)</f>
        <v>-1.3851060081330995E-3</v>
      </c>
      <c r="H321" s="96">
        <f>VLOOKUP($A321,'Serfinco-27'!$A$1:$H$1229,3,0)</f>
        <v>-1.2394147286372463E-3</v>
      </c>
      <c r="I321" s="96">
        <f>VLOOKUP($A321,'Correval-19677'!$A$1:$H$1070,3,0)</f>
        <v>6.9949391885148332E-4</v>
      </c>
      <c r="J321" s="96">
        <f>VLOOKUP($A321,'Ultabursatil-392'!$A$1:$H$1545,3,0)</f>
        <v>-3.0757474849210783E-4</v>
      </c>
      <c r="K321" s="96">
        <f>VLOOKUP($A321,'Corredores-5'!$A$1:$H$1257,3,0)</f>
        <v>-1.0882366287906947E-3</v>
      </c>
      <c r="L321" s="97">
        <f>VLOOKUP(A321,'Bancolombia-592'!$A$1:$H$677,3,0)</f>
        <v>-6.8206958018755858E-3</v>
      </c>
      <c r="M321" s="96">
        <f>VLOOKUP($A321,'ByR-2'!$A$1:$H$1035,3,0)</f>
        <v>1.4061742266724064E-3</v>
      </c>
    </row>
    <row r="322" spans="1:13">
      <c r="A322" s="51">
        <v>41214</v>
      </c>
      <c r="B322" s="96">
        <f>VLOOKUP(A322,'Afin - 47'!$A$1:$H$695,3,0)</f>
        <v>-6.7404497790101766E-3</v>
      </c>
      <c r="C322" s="96">
        <f>VLOOKUP(A322,'Asesores vres-14'!$A$1:$H$1009,3,0)</f>
        <v>-1.648848784724774E-2</v>
      </c>
      <c r="D322" s="96">
        <f>VLOOKUP(A322,'Asesores Vres-57'!$A$1:$H$987,3,0)</f>
        <v>-1.7569493859349652E-2</v>
      </c>
      <c r="E322" s="96">
        <f>VLOOKUP(A322,'Asesores Vres-58'!$A$1:$H$986,3,0)</f>
        <v>-2.033985161603824E-2</v>
      </c>
      <c r="F322" s="96">
        <f>VLOOKUP($A322,'Helm-81'!$A$1:$H$697,3,0)</f>
        <v>-1.7488951480470988E-2</v>
      </c>
      <c r="G322" s="96">
        <f>VLOOKUP($A322,'Alianza-4'!$A$1:$H$1012,3,0)</f>
        <v>-2.0339564169746683E-2</v>
      </c>
      <c r="H322" s="96">
        <f>VLOOKUP($A322,'Serfinco-27'!$A$1:$H$1229,3,0)</f>
        <v>-2.0006996322845826E-2</v>
      </c>
      <c r="I322" s="96">
        <f>VLOOKUP($A322,'Correval-19677'!$A$1:$H$1070,3,0)</f>
        <v>-1.8846255194165908E-2</v>
      </c>
      <c r="J322" s="96">
        <f>VLOOKUP($A322,'Ultabursatil-392'!$A$1:$H$1545,3,0)</f>
        <v>-1.4332233168190369E-2</v>
      </c>
      <c r="K322" s="96">
        <f>VLOOKUP($A322,'Corredores-5'!$A$1:$H$1257,3,0)</f>
        <v>-1.9556154682719838E-2</v>
      </c>
      <c r="L322" s="97">
        <f>VLOOKUP(A322,'Bancolombia-592'!$A$1:$H$677,3,0)</f>
        <v>-2.1048335901518125E-2</v>
      </c>
      <c r="M322" s="96">
        <f>VLOOKUP($A322,'ByR-2'!$A$1:$H$1035,3,0)</f>
        <v>-1.9682535820024053E-2</v>
      </c>
    </row>
    <row r="323" spans="1:13">
      <c r="A323" s="51">
        <v>41215</v>
      </c>
      <c r="B323" s="96">
        <f>VLOOKUP(A323,'Afin - 47'!$A$1:$H$695,3,0)</f>
        <v>-1.3217765922689874E-2</v>
      </c>
      <c r="C323" s="96">
        <f>VLOOKUP(A323,'Asesores vres-14'!$A$1:$H$1009,3,0)</f>
        <v>-1.0340883849804802E-2</v>
      </c>
      <c r="D323" s="96">
        <f>VLOOKUP(A323,'Asesores Vres-57'!$A$1:$H$987,3,0)</f>
        <v>-1.0143261778640023E-2</v>
      </c>
      <c r="E323" s="96">
        <f>VLOOKUP(A323,'Asesores Vres-58'!$A$1:$H$986,3,0)</f>
        <v>-9.6385169823529487E-3</v>
      </c>
      <c r="F323" s="96">
        <f>VLOOKUP($A323,'Helm-81'!$A$1:$H$697,3,0)</f>
        <v>-7.0795266100510158E-3</v>
      </c>
      <c r="G323" s="96">
        <f>VLOOKUP($A323,'Alianza-4'!$A$1:$H$1012,3,0)</f>
        <v>-1.0224792111299922E-2</v>
      </c>
      <c r="H323" s="96">
        <f>VLOOKUP($A323,'Serfinco-27'!$A$1:$H$1229,3,0)</f>
        <v>-1.0321664455313165E-2</v>
      </c>
      <c r="I323" s="96">
        <f>VLOOKUP($A323,'Correval-19677'!$A$1:$H$1070,3,0)</f>
        <v>-7.7168464393288254E-3</v>
      </c>
      <c r="J323" s="96">
        <f>VLOOKUP($A323,'Ultabursatil-392'!$A$1:$H$1545,3,0)</f>
        <v>-1.0003054112732893E-2</v>
      </c>
      <c r="K323" s="96">
        <f>VLOOKUP($A323,'Corredores-5'!$A$1:$H$1257,3,0)</f>
        <v>-1.0100034451098965E-2</v>
      </c>
      <c r="L323" s="97">
        <f>VLOOKUP(A323,'Bancolombia-592'!$A$1:$H$677,3,0)</f>
        <v>-1.2375144417173627E-2</v>
      </c>
      <c r="M323" s="96">
        <f>VLOOKUP($A323,'ByR-2'!$A$1:$H$1035,3,0)</f>
        <v>-1.3151611366887472E-2</v>
      </c>
    </row>
    <row r="324" spans="1:13">
      <c r="A324" s="51">
        <v>41216</v>
      </c>
      <c r="B324" s="96">
        <f>VLOOKUP(A324,'Afin - 47'!$A$1:$H$695,3,0)</f>
        <v>-1.0280917216779988E-4</v>
      </c>
      <c r="C324" s="96">
        <f>VLOOKUP(A324,'Asesores vres-14'!$A$1:$H$1009,3,0)</f>
        <v>-4.840614484146905E-5</v>
      </c>
      <c r="D324" s="96">
        <f>VLOOKUP(A324,'Asesores Vres-57'!$A$1:$H$987,3,0)</f>
        <v>-5.1750664272394243E-5</v>
      </c>
      <c r="E324" s="96">
        <f>VLOOKUP(A324,'Asesores Vres-58'!$A$1:$H$986,3,0)</f>
        <v>-4.8956798273533434E-5</v>
      </c>
      <c r="F324" s="96">
        <f>VLOOKUP($A324,'Helm-81'!$A$1:$H$697,3,0)</f>
        <v>-7.8350205493709146E-5</v>
      </c>
      <c r="G324" s="96">
        <f>VLOOKUP($A324,'Alianza-4'!$A$1:$H$1012,3,0)</f>
        <v>-6.637344440014297E-5</v>
      </c>
      <c r="H324" s="96">
        <f>VLOOKUP($A324,'Serfinco-27'!$A$1:$H$1229,3,0)</f>
        <v>-1.0797578892782972E-4</v>
      </c>
      <c r="I324" s="96">
        <f>VLOOKUP($A324,'Correval-19677'!$A$1:$H$1070,3,0)</f>
        <v>-8.3529350098509041E-5</v>
      </c>
      <c r="J324" s="96">
        <f>VLOOKUP($A324,'Ultabursatil-392'!$A$1:$H$1545,3,0)</f>
        <v>-6.5213777496313452E-5</v>
      </c>
      <c r="K324" s="96">
        <f>VLOOKUP($A324,'Corredores-5'!$A$1:$H$1257,3,0)</f>
        <v>-1.0979019422152731E-4</v>
      </c>
      <c r="L324" s="97">
        <f>VLOOKUP(A324,'Bancolombia-592'!$A$1:$H$677,3,0)</f>
        <v>-6.5583215477864418E-5</v>
      </c>
      <c r="M324" s="96">
        <f>VLOOKUP($A324,'ByR-2'!$A$1:$H$1035,3,0)</f>
        <v>-7.8628637474028256E-5</v>
      </c>
    </row>
    <row r="325" spans="1:13">
      <c r="A325" s="51">
        <v>41217</v>
      </c>
      <c r="B325" s="96">
        <f>VLOOKUP(A325,'Afin - 47'!$A$1:$H$695,3,0)</f>
        <v>-1.0280907873561106E-4</v>
      </c>
      <c r="C325" s="96">
        <f>VLOOKUP(A325,'Asesores vres-14'!$A$1:$H$1009,3,0)</f>
        <v>-4.840615924710574E-5</v>
      </c>
      <c r="D325" s="96">
        <f>VLOOKUP(A325,'Asesores Vres-57'!$A$1:$H$987,3,0)</f>
        <v>-5.1750601251117738E-5</v>
      </c>
      <c r="E325" s="96">
        <f>VLOOKUP(A325,'Asesores Vres-58'!$A$1:$H$986,3,0)</f>
        <v>-4.8956880918994309E-5</v>
      </c>
      <c r="F325" s="96">
        <f>VLOOKUP($A325,'Helm-81'!$A$1:$H$697,3,0)</f>
        <v>-7.8345244414551786E-5</v>
      </c>
      <c r="G325" s="96">
        <f>VLOOKUP($A325,'Alianza-4'!$A$1:$H$1012,3,0)</f>
        <v>-6.6372305751549696E-5</v>
      </c>
      <c r="H325" s="96">
        <f>VLOOKUP($A325,'Serfinco-27'!$A$1:$H$1229,3,0)</f>
        <v>-1.0797584447681573E-4</v>
      </c>
      <c r="I325" s="96">
        <f>VLOOKUP($A325,'Correval-19677'!$A$1:$H$1070,3,0)</f>
        <v>-8.3523601387695698E-5</v>
      </c>
      <c r="J325" s="96">
        <f>VLOOKUP($A325,'Ultabursatil-392'!$A$1:$H$1545,3,0)</f>
        <v>-6.5206291843357043E-5</v>
      </c>
      <c r="K325" s="96">
        <f>VLOOKUP($A325,'Corredores-5'!$A$1:$H$1257,3,0)</f>
        <v>-1.4033823527685862E-4</v>
      </c>
      <c r="L325" s="97">
        <f>VLOOKUP(A325,'Bancolombia-592'!$A$1:$H$677,3,0)</f>
        <v>-6.5582082417767513E-5</v>
      </c>
      <c r="M325" s="96">
        <f>VLOOKUP($A325,'ByR-2'!$A$1:$H$1035,3,0)</f>
        <v>-7.8628060203332059E-5</v>
      </c>
    </row>
    <row r="326" spans="1:13">
      <c r="A326" s="51">
        <v>41218</v>
      </c>
      <c r="B326" s="96">
        <f>VLOOKUP(A326,'Afin - 47'!$A$1:$H$695,3,0)</f>
        <v>-3.3476493790808343E-3</v>
      </c>
      <c r="C326" s="96">
        <f>VLOOKUP(A326,'Asesores vres-14'!$A$1:$H$1009,3,0)</f>
        <v>-4.8406173541673731E-5</v>
      </c>
      <c r="D326" s="96">
        <f>VLOOKUP(A326,'Asesores Vres-57'!$A$1:$H$987,3,0)</f>
        <v>-5.1750682367187431E-5</v>
      </c>
      <c r="E326" s="96">
        <f>VLOOKUP(A326,'Asesores Vres-58'!$A$1:$H$986,3,0)</f>
        <v>-4.8956963459068979E-5</v>
      </c>
      <c r="F326" s="96">
        <f>VLOOKUP($A326,'Helm-81'!$A$1:$H$697,3,0)</f>
        <v>-7.8340281688199485E-5</v>
      </c>
      <c r="G326" s="96">
        <f>VLOOKUP($A326,'Alianza-4'!$A$1:$H$1012,3,0)</f>
        <v>-6.6371166584313528E-5</v>
      </c>
      <c r="H326" s="96">
        <f>VLOOKUP($A326,'Serfinco-27'!$A$1:$H$1229,3,0)</f>
        <v>-1.0797576656792921E-4</v>
      </c>
      <c r="I326" s="96">
        <f>VLOOKUP($A326,'Correval-19677'!$A$1:$H$1070,3,0)</f>
        <v>-8.3517977295298853E-5</v>
      </c>
      <c r="J326" s="96">
        <f>VLOOKUP($A326,'Ultabursatil-392'!$A$1:$H$1545,3,0)</f>
        <v>-6.5199951921554816E-5</v>
      </c>
      <c r="K326" s="96">
        <f>VLOOKUP($A326,'Corredores-5'!$A$1:$H$1257,3,0)</f>
        <v>-1.403234063632514E-4</v>
      </c>
      <c r="L326" s="97">
        <f>VLOOKUP(A326,'Bancolombia-592'!$A$1:$H$677,3,0)</f>
        <v>-6.805260089039669E-5</v>
      </c>
      <c r="M326" s="96">
        <f>VLOOKUP($A326,'ByR-2'!$A$1:$H$1035,3,0)</f>
        <v>-7.8627482310452893E-5</v>
      </c>
    </row>
    <row r="327" spans="1:13">
      <c r="A327" s="51">
        <v>41219</v>
      </c>
      <c r="B327" s="96">
        <f>VLOOKUP(A327,'Afin - 47'!$A$1:$H$695,3,0)</f>
        <v>-6.9985551647478621E-3</v>
      </c>
      <c r="C327" s="96">
        <f>VLOOKUP(A327,'Asesores vres-14'!$A$1:$H$1009,3,0)</f>
        <v>-3.4453846772779717E-3</v>
      </c>
      <c r="D327" s="96">
        <f>VLOOKUP(A327,'Asesores Vres-57'!$A$1:$H$987,3,0)</f>
        <v>-4.3802246981669074E-3</v>
      </c>
      <c r="E327" s="96">
        <f>VLOOKUP(A327,'Asesores Vres-58'!$A$1:$H$986,3,0)</f>
        <v>-6.5858399333260688E-3</v>
      </c>
      <c r="F327" s="96">
        <f>VLOOKUP($A327,'Helm-81'!$A$1:$H$697,3,0)</f>
        <v>-1.0843474376727226E-2</v>
      </c>
      <c r="G327" s="96">
        <f>VLOOKUP($A327,'Alianza-4'!$A$1:$H$1012,3,0)</f>
        <v>-6.8779323137646885E-3</v>
      </c>
      <c r="H327" s="96">
        <f>VLOOKUP($A327,'Serfinco-27'!$A$1:$H$1229,3,0)</f>
        <v>-5.5292321087929046E-3</v>
      </c>
      <c r="I327" s="96">
        <f>VLOOKUP($A327,'Correval-19677'!$A$1:$H$1070,3,0)</f>
        <v>-6.2856818374268601E-3</v>
      </c>
      <c r="J327" s="96">
        <f>VLOOKUP($A327,'Ultabursatil-392'!$A$1:$H$1545,3,0)</f>
        <v>-4.819614196332059E-3</v>
      </c>
      <c r="K327" s="96">
        <f>VLOOKUP($A327,'Corredores-5'!$A$1:$H$1257,3,0)</f>
        <v>-5.5779861631218685E-3</v>
      </c>
      <c r="L327" s="97">
        <f>VLOOKUP(A327,'Bancolombia-592'!$A$1:$H$677,3,0)</f>
        <v>-3.7600924869053958E-3</v>
      </c>
      <c r="M327" s="96">
        <f>VLOOKUP($A327,'ByR-2'!$A$1:$H$1035,3,0)</f>
        <v>-6.1778576981795187E-3</v>
      </c>
    </row>
    <row r="328" spans="1:13">
      <c r="A328" s="51">
        <v>41220</v>
      </c>
      <c r="B328" s="96">
        <f>VLOOKUP(A328,'Afin - 47'!$A$1:$H$695,3,0)</f>
        <v>-2.0611795510828663E-2</v>
      </c>
      <c r="C328" s="96">
        <f>VLOOKUP(A328,'Asesores vres-14'!$A$1:$H$1009,3,0)</f>
        <v>-2.5638105392830113E-2</v>
      </c>
      <c r="D328" s="96">
        <f>VLOOKUP(A328,'Asesores Vres-57'!$A$1:$H$987,3,0)</f>
        <v>-2.5097665542716637E-2</v>
      </c>
      <c r="E328" s="96">
        <f>VLOOKUP(A328,'Asesores Vres-58'!$A$1:$H$986,3,0)</f>
        <v>-2.4120209907759163E-2</v>
      </c>
      <c r="F328" s="96">
        <f>VLOOKUP($A328,'Helm-81'!$A$1:$H$697,3,0)</f>
        <v>-1.4887670277001025E-2</v>
      </c>
      <c r="G328" s="96">
        <f>VLOOKUP($A328,'Alianza-4'!$A$1:$H$1012,3,0)</f>
        <v>-2.3751099263036229E-2</v>
      </c>
      <c r="H328" s="96">
        <f>VLOOKUP($A328,'Serfinco-27'!$A$1:$H$1229,3,0)</f>
        <v>-2.2561807469942689E-2</v>
      </c>
      <c r="I328" s="96">
        <f>VLOOKUP($A328,'Correval-19677'!$A$1:$H$1070,3,0)</f>
        <v>-2.1844254511250809E-2</v>
      </c>
      <c r="J328" s="96">
        <f>VLOOKUP($A328,'Ultabursatil-392'!$A$1:$H$1545,3,0)</f>
        <v>-1.330395474429928E-2</v>
      </c>
      <c r="K328" s="96">
        <f>VLOOKUP($A328,'Corredores-5'!$A$1:$H$1257,3,0)</f>
        <v>-2.3319838151564954E-2</v>
      </c>
      <c r="L328" s="97">
        <f>VLOOKUP(A328,'Bancolombia-592'!$A$1:$H$677,3,0)</f>
        <v>-2.3279647293025542E-2</v>
      </c>
      <c r="M328" s="96">
        <f>VLOOKUP($A328,'ByR-2'!$A$1:$H$1035,3,0)</f>
        <v>-3.0358250907010113E-2</v>
      </c>
    </row>
    <row r="329" spans="1:13">
      <c r="A329" s="51">
        <v>41221</v>
      </c>
      <c r="B329" s="96">
        <f>VLOOKUP(A329,'Afin - 47'!$A$1:$H$695,3,0)</f>
        <v>1.9522597868253107E-2</v>
      </c>
      <c r="C329" s="96">
        <f>VLOOKUP(A329,'Asesores vres-14'!$A$1:$H$1009,3,0)</f>
        <v>2.4251574750896423E-2</v>
      </c>
      <c r="D329" s="96">
        <f>VLOOKUP(A329,'Asesores Vres-57'!$A$1:$H$987,3,0)</f>
        <v>2.4580550043939445E-2</v>
      </c>
      <c r="E329" s="96">
        <f>VLOOKUP(A329,'Asesores Vres-58'!$A$1:$H$986,3,0)</f>
        <v>2.634904577485625E-2</v>
      </c>
      <c r="F329" s="96">
        <f>VLOOKUP($A329,'Helm-81'!$A$1:$H$697,3,0)</f>
        <v>2.3389819603326263E-2</v>
      </c>
      <c r="G329" s="96">
        <f>VLOOKUP($A329,'Alianza-4'!$A$1:$H$1012,3,0)</f>
        <v>2.5391836693375996E-2</v>
      </c>
      <c r="H329" s="96">
        <f>VLOOKUP($A329,'Serfinco-27'!$A$1:$H$1229,3,0)</f>
        <v>2.7695167306614248E-2</v>
      </c>
      <c r="I329" s="96">
        <f>VLOOKUP($A329,'Correval-19677'!$A$1:$H$1070,3,0)</f>
        <v>2.2243558534685019E-2</v>
      </c>
      <c r="J329" s="96">
        <f>VLOOKUP($A329,'Ultabursatil-392'!$A$1:$H$1545,3,0)</f>
        <v>1.5585963464249635E-2</v>
      </c>
      <c r="K329" s="96">
        <f>VLOOKUP($A329,'Corredores-5'!$A$1:$H$1257,3,0)</f>
        <v>2.5780206773070538E-2</v>
      </c>
      <c r="L329" s="97">
        <f>VLOOKUP(A329,'Bancolombia-592'!$A$1:$H$677,3,0)</f>
        <v>2.9511236934363666E-2</v>
      </c>
      <c r="M329" s="96">
        <f>VLOOKUP($A329,'ByR-2'!$A$1:$H$1035,3,0)</f>
        <v>3.1245188421060943E-2</v>
      </c>
    </row>
    <row r="330" spans="1:13">
      <c r="A330" s="51">
        <v>41222</v>
      </c>
      <c r="B330" s="96">
        <f>VLOOKUP(A330,'Afin - 47'!$A$1:$H$695,3,0)</f>
        <v>4.0526161018512672E-3</v>
      </c>
      <c r="C330" s="96">
        <f>VLOOKUP(A330,'Asesores vres-14'!$A$1:$H$1009,3,0)</f>
        <v>-1.5356194454805192E-3</v>
      </c>
      <c r="D330" s="96">
        <f>VLOOKUP(A330,'Asesores Vres-57'!$A$1:$H$987,3,0)</f>
        <v>-1.9580036198624004E-3</v>
      </c>
      <c r="E330" s="96">
        <f>VLOOKUP(A330,'Asesores Vres-58'!$A$1:$H$986,3,0)</f>
        <v>2.4501603677062321E-3</v>
      </c>
      <c r="F330" s="96">
        <f>VLOOKUP($A330,'Helm-81'!$A$1:$H$697,3,0)</f>
        <v>-1.2426297115431487E-2</v>
      </c>
      <c r="G330" s="96">
        <f>VLOOKUP($A330,'Alianza-4'!$A$1:$H$1012,3,0)</f>
        <v>4.0757628759587605E-3</v>
      </c>
      <c r="H330" s="96">
        <f>VLOOKUP($A330,'Serfinco-27'!$A$1:$H$1229,3,0)</f>
        <v>8.1509288360166938E-4</v>
      </c>
      <c r="I330" s="96">
        <f>VLOOKUP($A330,'Correval-19677'!$A$1:$H$1070,3,0)</f>
        <v>2.1812974007923052E-3</v>
      </c>
      <c r="J330" s="96">
        <f>VLOOKUP($A330,'Ultabursatil-392'!$A$1:$H$1545,3,0)</f>
        <v>3.6455842195965756E-3</v>
      </c>
      <c r="K330" s="96">
        <f>VLOOKUP($A330,'Corredores-5'!$A$1:$H$1257,3,0)</f>
        <v>1.1420377138152253E-3</v>
      </c>
      <c r="L330" s="97">
        <f>VLOOKUP(A330,'Bancolombia-592'!$A$1:$H$677,3,0)</f>
        <v>5.0345073523339308E-3</v>
      </c>
      <c r="M330" s="96">
        <f>VLOOKUP($A330,'ByR-2'!$A$1:$H$1035,3,0)</f>
        <v>2.6685690399706678E-3</v>
      </c>
    </row>
    <row r="331" spans="1:13">
      <c r="A331" s="51">
        <v>41223</v>
      </c>
      <c r="B331" s="96">
        <f>VLOOKUP(A331,'Afin - 47'!$A$1:$H$695,3,0)</f>
        <v>-1.0123979716994302E-4</v>
      </c>
      <c r="C331" s="96">
        <f>VLOOKUP(A331,'Asesores vres-14'!$A$1:$H$1009,3,0)</f>
        <v>-4.8123693207404015E-5</v>
      </c>
      <c r="D331" s="96">
        <f>VLOOKUP(A331,'Asesores Vres-57'!$A$1:$H$987,3,0)</f>
        <v>-5.2121733312203852E-5</v>
      </c>
      <c r="E331" s="96">
        <f>VLOOKUP(A331,'Asesores Vres-58'!$A$1:$H$986,3,0)</f>
        <v>-5.2932718813861509E-5</v>
      </c>
      <c r="F331" s="96">
        <f>VLOOKUP($A331,'Helm-81'!$A$1:$H$697,3,0)</f>
        <v>-9.4023454849182344E-5</v>
      </c>
      <c r="G331" s="96">
        <f>VLOOKUP($A331,'Alianza-4'!$A$1:$H$1012,3,0)</f>
        <v>-6.6641478125595662E-5</v>
      </c>
      <c r="H331" s="96">
        <f>VLOOKUP($A331,'Serfinco-27'!$A$1:$H$1229,3,0)</f>
        <v>-1.0745725926221723E-4</v>
      </c>
      <c r="I331" s="96">
        <f>VLOOKUP($A331,'Correval-19677'!$A$1:$H$1070,3,0)</f>
        <v>-9.4693028863169202E-5</v>
      </c>
      <c r="J331" s="96">
        <f>VLOOKUP($A331,'Ultabursatil-392'!$A$1:$H$1545,3,0)</f>
        <v>-3.321786080016598E-5</v>
      </c>
      <c r="K331" s="96">
        <f>VLOOKUP($A331,'Corredores-5'!$A$1:$H$1257,3,0)</f>
        <v>-1.1843775275097516E-4</v>
      </c>
      <c r="L331" s="97">
        <f>VLOOKUP(A331,'Bancolombia-592'!$A$1:$H$677,3,0)</f>
        <v>-6.7926575879800958E-5</v>
      </c>
      <c r="M331" s="96">
        <f>VLOOKUP($A331,'ByR-2'!$A$1:$H$1035,3,0)</f>
        <v>-7.0172999328470891E-5</v>
      </c>
    </row>
    <row r="332" spans="1:13">
      <c r="A332" s="51">
        <v>41224</v>
      </c>
      <c r="B332" s="96">
        <f>VLOOKUP(A332,'Afin - 47'!$A$1:$H$695,3,0)</f>
        <v>-1.0123977316687613E-4</v>
      </c>
      <c r="C332" s="96">
        <f>VLOOKUP(A332,'Asesores vres-14'!$A$1:$H$1009,3,0)</f>
        <v>-4.8123739313854779E-5</v>
      </c>
      <c r="D332" s="96">
        <f>VLOOKUP(A332,'Asesores Vres-57'!$A$1:$H$987,3,0)</f>
        <v>-5.2121760506160072E-5</v>
      </c>
      <c r="E332" s="96">
        <f>VLOOKUP(A332,'Asesores Vres-58'!$A$1:$H$986,3,0)</f>
        <v>-5.2933006914735504E-5</v>
      </c>
      <c r="F332" s="96">
        <f>VLOOKUP($A332,'Helm-81'!$A$1:$H$697,3,0)</f>
        <v>-9.4021955493084312E-5</v>
      </c>
      <c r="G332" s="96">
        <f>VLOOKUP($A332,'Alianza-4'!$A$1:$H$1012,3,0)</f>
        <v>-6.664046325764447E-5</v>
      </c>
      <c r="H332" s="96">
        <f>VLOOKUP($A332,'Serfinco-27'!$A$1:$H$1229,3,0)</f>
        <v>-1.0745722603917723E-4</v>
      </c>
      <c r="I332" s="96">
        <f>VLOOKUP($A332,'Correval-19677'!$A$1:$H$1070,3,0)</f>
        <v>-9.4688386163407592E-5</v>
      </c>
      <c r="J332" s="96">
        <f>VLOOKUP($A332,'Ultabursatil-392'!$A$1:$H$1545,3,0)</f>
        <v>-3.3205558138985053E-5</v>
      </c>
      <c r="K332" s="96">
        <f>VLOOKUP($A332,'Corredores-5'!$A$1:$H$1257,3,0)</f>
        <v>-1.4194540220129447E-4</v>
      </c>
      <c r="L332" s="97">
        <f>VLOOKUP(A332,'Bancolombia-592'!$A$1:$H$677,3,0)</f>
        <v>-6.7925534279472726E-5</v>
      </c>
      <c r="M332" s="96">
        <f>VLOOKUP($A332,'ByR-2'!$A$1:$H$1035,3,0)</f>
        <v>-7.0170660675981562E-5</v>
      </c>
    </row>
    <row r="333" spans="1:13">
      <c r="A333" s="51">
        <v>41225</v>
      </c>
      <c r="B333" s="96">
        <f>VLOOKUP(A333,'Afin - 47'!$A$1:$H$695,3,0)</f>
        <v>-1.918664515020989E-3</v>
      </c>
      <c r="C333" s="96">
        <f>VLOOKUP(A333,'Asesores vres-14'!$A$1:$H$1009,3,0)</f>
        <v>-4.8123709648671783E-5</v>
      </c>
      <c r="D333" s="96">
        <f>VLOOKUP(A333,'Asesores Vres-57'!$A$1:$H$987,3,0)</f>
        <v>-5.2121787563020602E-5</v>
      </c>
      <c r="E333" s="96">
        <f>VLOOKUP(A333,'Asesores Vres-58'!$A$1:$H$986,3,0)</f>
        <v>-5.2933294913035524E-5</v>
      </c>
      <c r="F333" s="96">
        <f>VLOOKUP($A333,'Helm-81'!$A$1:$H$697,3,0)</f>
        <v>-9.4020454882403606E-5</v>
      </c>
      <c r="G333" s="96">
        <f>VLOOKUP($A333,'Alianza-4'!$A$1:$H$1012,3,0)</f>
        <v>-6.6639348679401605E-5</v>
      </c>
      <c r="H333" s="96">
        <f>VLOOKUP($A333,'Serfinco-27'!$A$1:$H$1229,3,0)</f>
        <v>-1.0745702987553533E-4</v>
      </c>
      <c r="I333" s="96">
        <f>VLOOKUP($A333,'Correval-19677'!$A$1:$H$1070,3,0)</f>
        <v>-9.4684949802575745E-5</v>
      </c>
      <c r="J333" s="96">
        <f>VLOOKUP($A333,'Ultabursatil-392'!$A$1:$H$1545,3,0)</f>
        <v>-3.3193166014262706E-5</v>
      </c>
      <c r="K333" s="96">
        <f>VLOOKUP($A333,'Corredores-5'!$A$1:$H$1257,3,0)</f>
        <v>-1.4193067903408348E-4</v>
      </c>
      <c r="L333" s="97">
        <f>VLOOKUP(A333,'Bancolombia-592'!$A$1:$H$677,3,0)</f>
        <v>-7.5594287679479788E-5</v>
      </c>
      <c r="M333" s="96">
        <f>VLOOKUP($A333,'ByR-2'!$A$1:$H$1035,3,0)</f>
        <v>-7.0168215145442108E-5</v>
      </c>
    </row>
    <row r="334" spans="1:13">
      <c r="A334" s="51">
        <v>41226</v>
      </c>
      <c r="B334" s="96">
        <f>VLOOKUP(A334,'Afin - 47'!$A$1:$H$695,3,0)</f>
        <v>-1.1013768955275576E-2</v>
      </c>
      <c r="C334" s="96">
        <f>VLOOKUP(A334,'Asesores vres-14'!$A$1:$H$1009,3,0)</f>
        <v>-1.0441171284336109E-2</v>
      </c>
      <c r="D334" s="96">
        <f>VLOOKUP(A334,'Asesores Vres-57'!$A$1:$H$987,3,0)</f>
        <v>-8.5012978706065015E-3</v>
      </c>
      <c r="E334" s="96">
        <f>VLOOKUP(A334,'Asesores Vres-58'!$A$1:$H$986,3,0)</f>
        <v>-3.5061722153289631E-3</v>
      </c>
      <c r="F334" s="96">
        <f>VLOOKUP($A334,'Helm-81'!$A$1:$H$697,3,0)</f>
        <v>-5.7108569053970909E-3</v>
      </c>
      <c r="G334" s="96">
        <f>VLOOKUP($A334,'Alianza-4'!$A$1:$H$1012,3,0)</f>
        <v>-3.8018023276436101E-3</v>
      </c>
      <c r="H334" s="96">
        <f>VLOOKUP($A334,'Serfinco-27'!$A$1:$H$1229,3,0)</f>
        <v>-5.7998399215982771E-3</v>
      </c>
      <c r="I334" s="96">
        <f>VLOOKUP($A334,'Correval-19677'!$A$1:$H$1070,3,0)</f>
        <v>-4.1502446594291892E-3</v>
      </c>
      <c r="J334" s="96">
        <f>VLOOKUP($A334,'Ultabursatil-392'!$A$1:$H$1545,3,0)</f>
        <v>-2.919900140302844E-3</v>
      </c>
      <c r="K334" s="96">
        <f>VLOOKUP($A334,'Corredores-5'!$A$1:$H$1257,3,0)</f>
        <v>-6.813975984295631E-3</v>
      </c>
      <c r="L334" s="97">
        <f>VLOOKUP(A334,'Bancolombia-592'!$A$1:$H$677,3,0)</f>
        <v>-4.6691841989270023E-3</v>
      </c>
      <c r="M334" s="96">
        <f>VLOOKUP($A334,'ByR-2'!$A$1:$H$1035,3,0)</f>
        <v>-1.2737782628822273E-2</v>
      </c>
    </row>
    <row r="335" spans="1:13">
      <c r="A335" s="51">
        <v>41227</v>
      </c>
      <c r="B335" s="96">
        <f>VLOOKUP(A335,'Afin - 47'!$A$1:$H$695,3,0)</f>
        <v>-5.8837416081056479E-3</v>
      </c>
      <c r="C335" s="96">
        <f>VLOOKUP(A335,'Asesores vres-14'!$A$1:$H$1009,3,0)</f>
        <v>-8.9714191116480064E-3</v>
      </c>
      <c r="D335" s="96">
        <f>VLOOKUP(A335,'Asesores Vres-57'!$A$1:$H$987,3,0)</f>
        <v>-8.4486174513966807E-3</v>
      </c>
      <c r="E335" s="96">
        <f>VLOOKUP(A335,'Asesores Vres-58'!$A$1:$H$986,3,0)</f>
        <v>-6.7158301430055769E-3</v>
      </c>
      <c r="F335" s="96">
        <f>VLOOKUP($A335,'Helm-81'!$A$1:$H$697,3,0)</f>
        <v>-3.4543280497423266E-3</v>
      </c>
      <c r="G335" s="96">
        <f>VLOOKUP($A335,'Alianza-4'!$A$1:$H$1012,3,0)</f>
        <v>-5.7323439636087319E-3</v>
      </c>
      <c r="H335" s="96">
        <f>VLOOKUP($A335,'Serfinco-27'!$A$1:$H$1229,3,0)</f>
        <v>-4.8450461114149957E-3</v>
      </c>
      <c r="I335" s="96">
        <f>VLOOKUP($A335,'Correval-19677'!$A$1:$H$1070,3,0)</f>
        <v>-5.2931672577395672E-3</v>
      </c>
      <c r="J335" s="96">
        <f>VLOOKUP($A335,'Ultabursatil-392'!$A$1:$H$1545,3,0)</f>
        <v>-2.3865169034536214E-3</v>
      </c>
      <c r="K335" s="96">
        <f>VLOOKUP($A335,'Corredores-5'!$A$1:$H$1257,3,0)</f>
        <v>-4.4219190284331316E-3</v>
      </c>
      <c r="L335" s="97">
        <f>VLOOKUP(A335,'Bancolombia-592'!$A$1:$H$677,3,0)</f>
        <v>-9.2011839921870599E-3</v>
      </c>
      <c r="M335" s="96">
        <f>VLOOKUP($A335,'ByR-2'!$A$1:$H$1035,3,0)</f>
        <v>-5.5153600575518673E-3</v>
      </c>
    </row>
    <row r="336" spans="1:13">
      <c r="A336" s="51">
        <v>41228</v>
      </c>
      <c r="B336" s="96">
        <f>VLOOKUP(A336,'Afin - 47'!$A$1:$H$695,3,0)</f>
        <v>-2.156090808851725E-3</v>
      </c>
      <c r="C336" s="96">
        <f>VLOOKUP(A336,'Asesores vres-14'!$A$1:$H$1009,3,0)</f>
        <v>1.1704196201580929E-2</v>
      </c>
      <c r="D336" s="96">
        <f>VLOOKUP(A336,'Asesores Vres-57'!$A$1:$H$987,3,0)</f>
        <v>1.0509090424431811E-2</v>
      </c>
      <c r="E336" s="96">
        <f>VLOOKUP(A336,'Asesores Vres-58'!$A$1:$H$986,3,0)</f>
        <v>6.3910226662337076E-3</v>
      </c>
      <c r="F336" s="96">
        <f>VLOOKUP($A336,'Helm-81'!$A$1:$H$697,3,0)</f>
        <v>1.3972566089587074E-2</v>
      </c>
      <c r="G336" s="96">
        <f>VLOOKUP($A336,'Alianza-4'!$A$1:$H$1012,3,0)</f>
        <v>4.8719807627144399E-3</v>
      </c>
      <c r="H336" s="96">
        <f>VLOOKUP($A336,'Serfinco-27'!$A$1:$H$1229,3,0)</f>
        <v>5.2328532611279465E-3</v>
      </c>
      <c r="I336" s="96">
        <f>VLOOKUP($A336,'Correval-19677'!$A$1:$H$1070,3,0)</f>
        <v>6.0710793713768261E-3</v>
      </c>
      <c r="J336" s="96">
        <f>VLOOKUP($A336,'Ultabursatil-392'!$A$1:$H$1545,3,0)</f>
        <v>6.1730368719752696E-3</v>
      </c>
      <c r="K336" s="96">
        <f>VLOOKUP($A336,'Corredores-5'!$A$1:$H$1257,3,0)</f>
        <v>7.2434788486126786E-3</v>
      </c>
      <c r="L336" s="97">
        <f>VLOOKUP(A336,'Bancolombia-592'!$A$1:$H$677,3,0)</f>
        <v>5.7635814299579436E-3</v>
      </c>
      <c r="M336" s="96">
        <f>VLOOKUP($A336,'ByR-2'!$A$1:$H$1035,3,0)</f>
        <v>5.2726481061701478E-3</v>
      </c>
    </row>
    <row r="337" spans="1:13">
      <c r="A337" s="51">
        <v>41229</v>
      </c>
      <c r="B337" s="96">
        <f>VLOOKUP(A337,'Afin - 47'!$A$1:$H$695,3,0)</f>
        <v>2.3025978523528545E-3</v>
      </c>
      <c r="C337" s="96">
        <f>VLOOKUP(A337,'Asesores vres-14'!$A$1:$H$1009,3,0)</f>
        <v>-9.9308930104133764E-3</v>
      </c>
      <c r="D337" s="96">
        <f>VLOOKUP(A337,'Asesores Vres-57'!$A$1:$H$987,3,0)</f>
        <v>-6.5312145593358871E-3</v>
      </c>
      <c r="E337" s="96">
        <f>VLOOKUP(A337,'Asesores Vres-58'!$A$1:$H$986,3,0)</f>
        <v>-1.3701163253334086E-3</v>
      </c>
      <c r="F337" s="96">
        <f>VLOOKUP($A337,'Helm-81'!$A$1:$H$697,3,0)</f>
        <v>6.6538747223640372E-3</v>
      </c>
      <c r="G337" s="96">
        <f>VLOOKUP($A337,'Alianza-4'!$A$1:$H$1012,3,0)</f>
        <v>5.084272716939791E-5</v>
      </c>
      <c r="H337" s="96">
        <f>VLOOKUP($A337,'Serfinco-27'!$A$1:$H$1229,3,0)</f>
        <v>-2.0295307528437195E-3</v>
      </c>
      <c r="I337" s="96">
        <f>VLOOKUP($A337,'Correval-19677'!$A$1:$H$1070,3,0)</f>
        <v>-9.2479910790441015E-4</v>
      </c>
      <c r="J337" s="96">
        <f>VLOOKUP($A337,'Ultabursatil-392'!$A$1:$H$1545,3,0)</f>
        <v>-3.4154403774732658E-4</v>
      </c>
      <c r="K337" s="96">
        <f>VLOOKUP($A337,'Corredores-5'!$A$1:$H$1257,3,0)</f>
        <v>-2.4255632931766621E-3</v>
      </c>
      <c r="L337" s="97">
        <f>VLOOKUP(A337,'Bancolombia-592'!$A$1:$H$677,3,0)</f>
        <v>1.5161652636227582E-4</v>
      </c>
      <c r="M337" s="96">
        <f>VLOOKUP($A337,'ByR-2'!$A$1:$H$1035,3,0)</f>
        <v>-2.8616781086591831E-3</v>
      </c>
    </row>
    <row r="338" spans="1:13">
      <c r="A338" s="51">
        <v>41230</v>
      </c>
      <c r="B338" s="96">
        <f>VLOOKUP(A338,'Afin - 47'!$A$1:$H$695,3,0)</f>
        <v>-9.0631345119866001E-5</v>
      </c>
      <c r="C338" s="96">
        <f>VLOOKUP(A338,'Asesores vres-14'!$A$1:$H$1009,3,0)</f>
        <v>-4.7483967668302346E-5</v>
      </c>
      <c r="D338" s="96">
        <f>VLOOKUP(A338,'Asesores Vres-57'!$A$1:$H$987,3,0)</f>
        <v>-5.0612828107764418E-5</v>
      </c>
      <c r="E338" s="96">
        <f>VLOOKUP(A338,'Asesores Vres-58'!$A$1:$H$986,3,0)</f>
        <v>-4.7531601926284108E-5</v>
      </c>
      <c r="F338" s="96">
        <f>VLOOKUP($A338,'Helm-81'!$A$1:$H$697,3,0)</f>
        <v>-9.1822208297220688E-5</v>
      </c>
      <c r="G338" s="96">
        <f>VLOOKUP($A338,'Alianza-4'!$A$1:$H$1012,3,0)</f>
        <v>-6.749565818540157E-5</v>
      </c>
      <c r="H338" s="96">
        <f>VLOOKUP($A338,'Serfinco-27'!$A$1:$H$1229,3,0)</f>
        <v>-1.0669053834424406E-4</v>
      </c>
      <c r="I338" s="96">
        <f>VLOOKUP($A338,'Correval-19677'!$A$1:$H$1070,3,0)</f>
        <v>-8.8829330352720845E-5</v>
      </c>
      <c r="J338" s="96">
        <f>VLOOKUP($A338,'Ultabursatil-392'!$A$1:$H$1545,3,0)</f>
        <v>-5.1777893442736463E-5</v>
      </c>
      <c r="K338" s="96">
        <f>VLOOKUP($A338,'Corredores-5'!$A$1:$H$1257,3,0)</f>
        <v>-1.4633344580943427E-4</v>
      </c>
      <c r="L338" s="97">
        <f>VLOOKUP(A338,'Bancolombia-592'!$A$1:$H$677,3,0)</f>
        <v>-7.0409110909074659E-5</v>
      </c>
      <c r="M338" s="96">
        <f>VLOOKUP($A338,'ByR-2'!$A$1:$H$1035,3,0)</f>
        <v>-7.6204726666176319E-5</v>
      </c>
    </row>
    <row r="339" spans="1:13">
      <c r="A339" s="51">
        <v>41231</v>
      </c>
      <c r="B339" s="96">
        <f>VLOOKUP(A339,'Afin - 47'!$A$1:$H$695,3,0)</f>
        <v>-9.0627731481627221E-5</v>
      </c>
      <c r="C339" s="96">
        <f>VLOOKUP(A339,'Asesores vres-14'!$A$1:$H$1009,3,0)</f>
        <v>-4.7483988426044381E-5</v>
      </c>
      <c r="D339" s="96">
        <f>VLOOKUP(A339,'Asesores Vres-57'!$A$1:$H$987,3,0)</f>
        <v>-5.0612811657308268E-5</v>
      </c>
      <c r="E339" s="96">
        <f>VLOOKUP(A339,'Asesores Vres-58'!$A$1:$H$986,3,0)</f>
        <v>-4.7531625382786263E-5</v>
      </c>
      <c r="F339" s="96">
        <f>VLOOKUP($A339,'Helm-81'!$A$1:$H$697,3,0)</f>
        <v>-9.182020026310212E-5</v>
      </c>
      <c r="G339" s="96">
        <f>VLOOKUP($A339,'Alianza-4'!$A$1:$H$1012,3,0)</f>
        <v>-6.7494731391725017E-5</v>
      </c>
      <c r="H339" s="96">
        <f>VLOOKUP($A339,'Serfinco-27'!$A$1:$H$1229,3,0)</f>
        <v>-1.066901316253692E-4</v>
      </c>
      <c r="I339" s="96">
        <f>VLOOKUP($A339,'Correval-19677'!$A$1:$H$1070,3,0)</f>
        <v>-8.8824570706206023E-5</v>
      </c>
      <c r="J339" s="96">
        <f>VLOOKUP($A339,'Ultabursatil-392'!$A$1:$H$1545,3,0)</f>
        <v>-5.1766732688087155E-5</v>
      </c>
      <c r="K339" s="96">
        <f>VLOOKUP($A339,'Corredores-5'!$A$1:$H$1257,3,0)</f>
        <v>-1.4214724031632136E-4</v>
      </c>
      <c r="L339" s="97">
        <f>VLOOKUP(A339,'Bancolombia-592'!$A$1:$H$677,3,0)</f>
        <v>-7.0408193164645365E-5</v>
      </c>
      <c r="M339" s="96">
        <f>VLOOKUP($A339,'ByR-2'!$A$1:$H$1035,3,0)</f>
        <v>-7.6203637519852029E-5</v>
      </c>
    </row>
    <row r="340" spans="1:13">
      <c r="A340" s="51">
        <v>41232</v>
      </c>
      <c r="B340" s="96">
        <f>VLOOKUP(A340,'Afin - 47'!$A$1:$H$695,3,0)</f>
        <v>7.9825523397588829E-3</v>
      </c>
      <c r="C340" s="96">
        <f>VLOOKUP(A340,'Asesores vres-14'!$A$1:$H$1009,3,0)</f>
        <v>3.9958427416425732E-3</v>
      </c>
      <c r="D340" s="96">
        <f>VLOOKUP(A340,'Asesores Vres-57'!$A$1:$H$987,3,0)</f>
        <v>4.5293176985359736E-3</v>
      </c>
      <c r="E340" s="96">
        <f>VLOOKUP(A340,'Asesores Vres-58'!$A$1:$H$986,3,0)</f>
        <v>2.3615126995066241E-3</v>
      </c>
      <c r="F340" s="96">
        <f>VLOOKUP($A340,'Helm-81'!$A$1:$H$697,3,0)</f>
        <v>7.5515395604335072E-3</v>
      </c>
      <c r="G340" s="96">
        <f>VLOOKUP($A340,'Alianza-4'!$A$1:$H$1012,3,0)</f>
        <v>1.8254154290253358E-3</v>
      </c>
      <c r="H340" s="96">
        <f>VLOOKUP($A340,'Serfinco-27'!$A$1:$H$1229,3,0)</f>
        <v>3.2163415516414063E-3</v>
      </c>
      <c r="I340" s="96">
        <f>VLOOKUP($A340,'Correval-19677'!$A$1:$H$1070,3,0)</f>
        <v>3.049404071561825E-3</v>
      </c>
      <c r="J340" s="96">
        <f>VLOOKUP($A340,'Ultabursatil-392'!$A$1:$H$1545,3,0)</f>
        <v>-1.7153665616062976E-4</v>
      </c>
      <c r="K340" s="96">
        <f>VLOOKUP($A340,'Corredores-5'!$A$1:$H$1257,3,0)</f>
        <v>2.2752528610963385E-3</v>
      </c>
      <c r="L340" s="97">
        <f>VLOOKUP(A340,'Bancolombia-592'!$A$1:$H$677,3,0)</f>
        <v>2.0016970704530156E-3</v>
      </c>
      <c r="M340" s="96">
        <f>VLOOKUP($A340,'ByR-2'!$A$1:$H$1035,3,0)</f>
        <v>2.6859131791164793E-3</v>
      </c>
    </row>
    <row r="341" spans="1:13">
      <c r="A341" s="51">
        <v>41233</v>
      </c>
      <c r="B341" s="96">
        <f>VLOOKUP(A341,'Afin - 47'!$A$1:$H$695,3,0)</f>
        <v>-3.8485704004037496E-3</v>
      </c>
      <c r="C341" s="96">
        <f>VLOOKUP(A341,'Asesores vres-14'!$A$1:$H$1009,3,0)</f>
        <v>3.1181081238869925E-5</v>
      </c>
      <c r="D341" s="96">
        <f>VLOOKUP(A341,'Asesores Vres-57'!$A$1:$H$987,3,0)</f>
        <v>1.3322139202904905E-4</v>
      </c>
      <c r="E341" s="96">
        <f>VLOOKUP(A341,'Asesores Vres-58'!$A$1:$H$986,3,0)</f>
        <v>-4.1134957299890232E-4</v>
      </c>
      <c r="F341" s="96">
        <f>VLOOKUP($A341,'Helm-81'!$A$1:$H$697,3,0)</f>
        <v>2.5736518859543079E-3</v>
      </c>
      <c r="G341" s="96">
        <f>VLOOKUP($A341,'Alianza-4'!$A$1:$H$1012,3,0)</f>
        <v>-1.7443059272913806E-3</v>
      </c>
      <c r="H341" s="96">
        <f>VLOOKUP($A341,'Serfinco-27'!$A$1:$H$1229,3,0)</f>
        <v>-1.5563438282648538E-3</v>
      </c>
      <c r="I341" s="96">
        <f>VLOOKUP($A341,'Correval-19677'!$A$1:$H$1070,3,0)</f>
        <v>-2.7666078477474477E-3</v>
      </c>
      <c r="J341" s="96">
        <f>VLOOKUP($A341,'Ultabursatil-392'!$A$1:$H$1545,3,0)</f>
        <v>1.8469761037693423E-3</v>
      </c>
      <c r="K341" s="96">
        <f>VLOOKUP($A341,'Corredores-5'!$A$1:$H$1257,3,0)</f>
        <v>-6.574563642329171E-4</v>
      </c>
      <c r="L341" s="97">
        <f>VLOOKUP(A341,'Bancolombia-592'!$A$1:$H$677,3,0)</f>
        <v>1.4500711219651683E-3</v>
      </c>
      <c r="M341" s="96">
        <f>VLOOKUP($A341,'ByR-2'!$A$1:$H$1035,3,0)</f>
        <v>-1.5129792143614071E-3</v>
      </c>
    </row>
    <row r="342" spans="1:13">
      <c r="A342" s="51">
        <v>41234</v>
      </c>
      <c r="B342" s="96">
        <f>VLOOKUP(A342,'Afin - 47'!$A$1:$H$695,3,0)</f>
        <v>1.5071871127743906E-3</v>
      </c>
      <c r="C342" s="96">
        <f>VLOOKUP(A342,'Asesores vres-14'!$A$1:$H$1009,3,0)</f>
        <v>3.3135021245193743E-3</v>
      </c>
      <c r="D342" s="96">
        <f>VLOOKUP(A342,'Asesores Vres-57'!$A$1:$H$987,3,0)</f>
        <v>3.0943096913932993E-3</v>
      </c>
      <c r="E342" s="96">
        <f>VLOOKUP(A342,'Asesores Vres-58'!$A$1:$H$986,3,0)</f>
        <v>2.7416555023434073E-3</v>
      </c>
      <c r="F342" s="96">
        <f>VLOOKUP($A342,'Helm-81'!$A$1:$H$697,3,0)</f>
        <v>1.2133655619267779E-4</v>
      </c>
      <c r="G342" s="96">
        <f>VLOOKUP($A342,'Alianza-4'!$A$1:$H$1012,3,0)</f>
        <v>9.2917623187099374E-4</v>
      </c>
      <c r="H342" s="96">
        <f>VLOOKUP($A342,'Serfinco-27'!$A$1:$H$1229,3,0)</f>
        <v>1.3424190897733377E-3</v>
      </c>
      <c r="I342" s="96">
        <f>VLOOKUP($A342,'Correval-19677'!$A$1:$H$1070,3,0)</f>
        <v>1.1725149448376651E-3</v>
      </c>
      <c r="J342" s="96">
        <f>VLOOKUP($A342,'Ultabursatil-392'!$A$1:$H$1545,3,0)</f>
        <v>-4.3031604437247177E-4</v>
      </c>
      <c r="K342" s="96">
        <f>VLOOKUP($A342,'Corredores-5'!$A$1:$H$1257,3,0)</f>
        <v>1.3105384182028035E-3</v>
      </c>
      <c r="L342" s="97">
        <f>VLOOKUP(A342,'Bancolombia-592'!$A$1:$H$677,3,0)</f>
        <v>-1.0887879417340277E-3</v>
      </c>
      <c r="M342" s="96">
        <f>VLOOKUP($A342,'ByR-2'!$A$1:$H$1035,3,0)</f>
        <v>8.8003205092239466E-4</v>
      </c>
    </row>
    <row r="343" spans="1:13">
      <c r="A343" s="51">
        <v>41235</v>
      </c>
      <c r="B343" s="96">
        <f>VLOOKUP(A343,'Afin - 47'!$A$1:$H$695,3,0)</f>
        <v>-3.0117950970448303E-3</v>
      </c>
      <c r="C343" s="96">
        <f>VLOOKUP(A343,'Asesores vres-14'!$A$1:$H$1009,3,0)</f>
        <v>-6.3505267604880634E-4</v>
      </c>
      <c r="D343" s="96">
        <f>VLOOKUP(A343,'Asesores Vres-57'!$A$1:$H$987,3,0)</f>
        <v>-1.1584129880493001E-3</v>
      </c>
      <c r="E343" s="96">
        <f>VLOOKUP(A343,'Asesores Vres-58'!$A$1:$H$986,3,0)</f>
        <v>-1.3557951396130257E-3</v>
      </c>
      <c r="F343" s="96">
        <f>VLOOKUP($A343,'Helm-81'!$A$1:$H$697,3,0)</f>
        <v>-2.4383550423314792E-3</v>
      </c>
      <c r="G343" s="96">
        <f>VLOOKUP($A343,'Alianza-4'!$A$1:$H$1012,3,0)</f>
        <v>6.4360808582457569E-4</v>
      </c>
      <c r="H343" s="96">
        <f>VLOOKUP($A343,'Serfinco-27'!$A$1:$H$1229,3,0)</f>
        <v>-1.1558496464123338E-3</v>
      </c>
      <c r="I343" s="96">
        <f>VLOOKUP($A343,'Correval-19677'!$A$1:$H$1070,3,0)</f>
        <v>-4.6705434307728723E-3</v>
      </c>
      <c r="J343" s="96">
        <f>VLOOKUP($A343,'Ultabursatil-392'!$A$1:$H$1545,3,0)</f>
        <v>-2.791309110867632E-3</v>
      </c>
      <c r="K343" s="96">
        <f>VLOOKUP($A343,'Corredores-5'!$A$1:$H$1257,3,0)</f>
        <v>-5.5056679492270389E-4</v>
      </c>
      <c r="L343" s="97">
        <f>VLOOKUP(A343,'Bancolombia-592'!$A$1:$H$677,3,0)</f>
        <v>-3.6539048438920204E-3</v>
      </c>
      <c r="M343" s="96">
        <f>VLOOKUP($A343,'ByR-2'!$A$1:$H$1035,3,0)</f>
        <v>-1.806352503253205E-3</v>
      </c>
    </row>
    <row r="344" spans="1:13">
      <c r="A344" s="51">
        <v>41236</v>
      </c>
      <c r="B344" s="96">
        <f>VLOOKUP(A344,'Afin - 47'!$A$1:$H$695,3,0)</f>
        <v>6.7264657077294324E-3</v>
      </c>
      <c r="C344" s="96">
        <f>VLOOKUP(A344,'Asesores vres-14'!$A$1:$H$1009,3,0)</f>
        <v>-5.831162990691791E-4</v>
      </c>
      <c r="D344" s="96">
        <f>VLOOKUP(A344,'Asesores Vres-57'!$A$1:$H$987,3,0)</f>
        <v>-1.0693652380505168E-4</v>
      </c>
      <c r="E344" s="96">
        <f>VLOOKUP(A344,'Asesores Vres-58'!$A$1:$H$986,3,0)</f>
        <v>-1.517321141283271E-3</v>
      </c>
      <c r="F344" s="96">
        <f>VLOOKUP($A344,'Helm-81'!$A$1:$H$697,3,0)</f>
        <v>3.6482188713941538E-3</v>
      </c>
      <c r="G344" s="96">
        <f>VLOOKUP($A344,'Alianza-4'!$A$1:$H$1012,3,0)</f>
        <v>-1.4300659177909881E-3</v>
      </c>
      <c r="H344" s="96">
        <f>VLOOKUP($A344,'Serfinco-27'!$A$1:$H$1229,3,0)</f>
        <v>2.2652314867990778E-4</v>
      </c>
      <c r="I344" s="96">
        <f>VLOOKUP($A344,'Correval-19677'!$A$1:$H$1070,3,0)</f>
        <v>1.2085938994093046E-3</v>
      </c>
      <c r="J344" s="96">
        <f>VLOOKUP($A344,'Ultabursatil-392'!$A$1:$H$1545,3,0)</f>
        <v>-9.3242731295609387E-4</v>
      </c>
      <c r="K344" s="96">
        <f>VLOOKUP($A344,'Corredores-5'!$A$1:$H$1257,3,0)</f>
        <v>-1.5264307799686518E-3</v>
      </c>
      <c r="L344" s="97">
        <f>VLOOKUP(A344,'Bancolombia-592'!$A$1:$H$677,3,0)</f>
        <v>1.670149560542911E-3</v>
      </c>
      <c r="M344" s="96">
        <f>VLOOKUP($A344,'ByR-2'!$A$1:$H$1035,3,0)</f>
        <v>-1.9389645233858727E-3</v>
      </c>
    </row>
    <row r="345" spans="1:13">
      <c r="A345" s="51">
        <v>41237</v>
      </c>
      <c r="B345" s="96">
        <f>VLOOKUP(A345,'Afin - 47'!$A$1:$H$695,3,0)</f>
        <v>-8.7131448740817172E-5</v>
      </c>
      <c r="C345" s="96">
        <f>VLOOKUP(A345,'Asesores vres-14'!$A$1:$H$1009,3,0)</f>
        <v>-4.748396938911294E-5</v>
      </c>
      <c r="D345" s="96">
        <f>VLOOKUP(A345,'Asesores Vres-57'!$A$1:$H$987,3,0)</f>
        <v>-5.0562761640686468E-5</v>
      </c>
      <c r="E345" s="96">
        <f>VLOOKUP(A345,'Asesores Vres-58'!$A$1:$H$986,3,0)</f>
        <v>-4.7531673028727079E-5</v>
      </c>
      <c r="F345" s="96">
        <f>VLOOKUP($A345,'Helm-81'!$A$1:$H$697,3,0)</f>
        <v>-9.1638007533450378E-5</v>
      </c>
      <c r="G345" s="96">
        <f>VLOOKUP($A345,'Alianza-4'!$A$1:$H$1012,3,0)</f>
        <v>-3.8445205612593848E-5</v>
      </c>
      <c r="H345" s="96">
        <f>VLOOKUP($A345,'Serfinco-27'!$A$1:$H$1229,3,0)</f>
        <v>-1.0890241075983905E-4</v>
      </c>
      <c r="I345" s="96">
        <f>VLOOKUP($A345,'Correval-19677'!$A$1:$H$1070,3,0)</f>
        <v>-1.0897964253170897E-4</v>
      </c>
      <c r="J345" s="96">
        <f>VLOOKUP($A345,'Ultabursatil-392'!$A$1:$H$1545,3,0)</f>
        <v>-8.2773026649139426E-5</v>
      </c>
      <c r="K345" s="96">
        <f>VLOOKUP($A345,'Corredores-5'!$A$1:$H$1257,3,0)</f>
        <v>-3.2301610746636853E-5</v>
      </c>
      <c r="L345" s="97">
        <f>VLOOKUP(A345,'Bancolombia-592'!$A$1:$H$677,3,0)</f>
        <v>-6.32390481282576E-5</v>
      </c>
      <c r="M345" s="96">
        <f>VLOOKUP($A345,'ByR-2'!$A$1:$H$1035,3,0)</f>
        <v>-7.8223945816324836E-5</v>
      </c>
    </row>
    <row r="346" spans="1:13">
      <c r="A346" s="51">
        <v>41238</v>
      </c>
      <c r="B346" s="96">
        <f>VLOOKUP(A346,'Afin - 47'!$A$1:$H$695,3,0)</f>
        <v>-8.7127800519727676E-5</v>
      </c>
      <c r="C346" s="96">
        <f>VLOOKUP(A346,'Asesores vres-14'!$A$1:$H$1009,3,0)</f>
        <v>-4.7484003541489789E-5</v>
      </c>
      <c r="D346" s="96">
        <f>VLOOKUP(A346,'Asesores Vres-57'!$A$1:$H$987,3,0)</f>
        <v>-5.0562683311357815E-5</v>
      </c>
      <c r="E346" s="96">
        <f>VLOOKUP(A346,'Asesores Vres-58'!$A$1:$H$986,3,0)</f>
        <v>-4.7531603276651991E-5</v>
      </c>
      <c r="F346" s="96">
        <f>VLOOKUP($A346,'Helm-81'!$A$1:$H$697,3,0)</f>
        <v>-9.1635731164614774E-5</v>
      </c>
      <c r="G346" s="96">
        <f>VLOOKUP($A346,'Alianza-4'!$A$1:$H$1012,3,0)</f>
        <v>-3.8441799610326492E-5</v>
      </c>
      <c r="H346" s="96">
        <f>VLOOKUP($A346,'Serfinco-27'!$A$1:$H$1229,3,0)</f>
        <v>-1.0890250276933275E-4</v>
      </c>
      <c r="I346" s="96">
        <f>VLOOKUP($A346,'Correval-19677'!$A$1:$H$1070,3,0)</f>
        <v>-1.0897948157045792E-4</v>
      </c>
      <c r="J346" s="96">
        <f>VLOOKUP($A346,'Ultabursatil-392'!$A$1:$H$1545,3,0)</f>
        <v>-8.2768917505653366E-5</v>
      </c>
      <c r="K346" s="96">
        <f>VLOOKUP($A346,'Corredores-5'!$A$1:$H$1257,3,0)</f>
        <v>-1.4303217202375651E-4</v>
      </c>
      <c r="L346" s="97">
        <f>VLOOKUP(A346,'Bancolombia-592'!$A$1:$H$677,3,0)</f>
        <v>-6.7602367211746478E-5</v>
      </c>
      <c r="M346" s="96">
        <f>VLOOKUP($A346,'ByR-2'!$A$1:$H$1035,3,0)</f>
        <v>-7.8223209703857292E-5</v>
      </c>
    </row>
    <row r="347" spans="1:13">
      <c r="A347" s="51">
        <v>41239</v>
      </c>
      <c r="B347" s="96">
        <f>VLOOKUP(A347,'Afin - 47'!$A$1:$H$695,3,0)</f>
        <v>-6.7624204675049938E-3</v>
      </c>
      <c r="C347" s="96">
        <f>VLOOKUP(A347,'Asesores vres-14'!$A$1:$H$1009,3,0)</f>
        <v>-5.5032205861432534E-3</v>
      </c>
      <c r="D347" s="96">
        <f>VLOOKUP(A347,'Asesores Vres-57'!$A$1:$H$987,3,0)</f>
        <v>-5.6105373841127352E-3</v>
      </c>
      <c r="E347" s="96">
        <f>VLOOKUP(A347,'Asesores Vres-58'!$A$1:$H$986,3,0)</f>
        <v>-4.8659775643155193E-3</v>
      </c>
      <c r="F347" s="96">
        <f>VLOOKUP($A347,'Helm-81'!$A$1:$H$697,3,0)</f>
        <v>-9.2117090850701334E-3</v>
      </c>
      <c r="G347" s="96">
        <f>VLOOKUP($A347,'Alianza-4'!$A$1:$H$1012,3,0)</f>
        <v>-2.8064829549313956E-3</v>
      </c>
      <c r="H347" s="96">
        <f>VLOOKUP($A347,'Serfinco-27'!$A$1:$H$1229,3,0)</f>
        <v>-6.8482380747740918E-3</v>
      </c>
      <c r="I347" s="96">
        <f>VLOOKUP($A347,'Correval-19677'!$A$1:$H$1070,3,0)</f>
        <v>-3.4409114734505783E-3</v>
      </c>
      <c r="J347" s="96">
        <f>VLOOKUP($A347,'Ultabursatil-392'!$A$1:$H$1545,3,0)</f>
        <v>-5.4177525854513858E-3</v>
      </c>
      <c r="K347" s="96">
        <f>VLOOKUP($A347,'Corredores-5'!$A$1:$H$1257,3,0)</f>
        <v>-5.6788649194857077E-3</v>
      </c>
      <c r="L347" s="97">
        <f>VLOOKUP(A347,'Bancolombia-592'!$A$1:$H$677,3,0)</f>
        <v>-4.8936079566619887E-3</v>
      </c>
      <c r="M347" s="96">
        <f>VLOOKUP($A347,'ByR-2'!$A$1:$H$1035,3,0)</f>
        <v>-5.3933936299515274E-3</v>
      </c>
    </row>
    <row r="348" spans="1:13">
      <c r="A348" s="51">
        <v>41240</v>
      </c>
      <c r="B348" s="96">
        <f>VLOOKUP(A348,'Afin - 47'!$A$1:$H$695,3,0)</f>
        <v>1.5405090191563035E-3</v>
      </c>
      <c r="C348" s="96">
        <f>VLOOKUP(A348,'Asesores vres-14'!$A$1:$H$1009,3,0)</f>
        <v>-2.9695286728431899E-3</v>
      </c>
      <c r="D348" s="96">
        <f>VLOOKUP(A348,'Asesores Vres-57'!$A$1:$H$987,3,0)</f>
        <v>-2.3685732059577015E-3</v>
      </c>
      <c r="E348" s="96">
        <f>VLOOKUP(A348,'Asesores Vres-58'!$A$1:$H$986,3,0)</f>
        <v>-9.5506252717734194E-4</v>
      </c>
      <c r="F348" s="96">
        <f>VLOOKUP($A348,'Helm-81'!$A$1:$H$697,3,0)</f>
        <v>5.4856372970854225E-4</v>
      </c>
      <c r="G348" s="96">
        <f>VLOOKUP($A348,'Alianza-4'!$A$1:$H$1012,3,0)</f>
        <v>-1.8145133149440492E-3</v>
      </c>
      <c r="H348" s="96">
        <f>VLOOKUP($A348,'Serfinco-27'!$A$1:$H$1229,3,0)</f>
        <v>2.3720189474216481E-3</v>
      </c>
      <c r="I348" s="96">
        <f>VLOOKUP($A348,'Correval-19677'!$A$1:$H$1070,3,0)</f>
        <v>3.9127171911531125E-4</v>
      </c>
      <c r="J348" s="96">
        <f>VLOOKUP($A348,'Ultabursatil-392'!$A$1:$H$1545,3,0)</f>
        <v>2.4697500004636596E-3</v>
      </c>
      <c r="K348" s="96">
        <f>VLOOKUP($A348,'Corredores-5'!$A$1:$H$1257,3,0)</f>
        <v>7.8320170497683361E-4</v>
      </c>
      <c r="L348" s="97">
        <f>VLOOKUP(A348,'Bancolombia-592'!$A$1:$H$677,3,0)</f>
        <v>7.2486043009696154E-4</v>
      </c>
      <c r="M348" s="96">
        <f>VLOOKUP($A348,'ByR-2'!$A$1:$H$1035,3,0)</f>
        <v>-1.3269716436722289E-3</v>
      </c>
    </row>
    <row r="349" spans="1:13">
      <c r="A349" s="51">
        <v>41241</v>
      </c>
      <c r="B349" s="96">
        <f>VLOOKUP(A349,'Afin - 47'!$A$1:$H$695,3,0)</f>
        <v>1.8750325892180953E-4</v>
      </c>
      <c r="C349" s="96">
        <f>VLOOKUP(A349,'Asesores vres-14'!$A$1:$H$1009,3,0)</f>
        <v>-2.4889040429580903E-3</v>
      </c>
      <c r="D349" s="96">
        <f>VLOOKUP(A349,'Asesores Vres-57'!$A$1:$H$987,3,0)</f>
        <v>-1.6766456680674035E-3</v>
      </c>
      <c r="E349" s="96">
        <f>VLOOKUP(A349,'Asesores Vres-58'!$A$1:$H$986,3,0)</f>
        <v>3.4272646518886101E-3</v>
      </c>
      <c r="F349" s="96">
        <f>VLOOKUP($A349,'Helm-81'!$A$1:$H$697,3,0)</f>
        <v>1.7111576297480115E-4</v>
      </c>
      <c r="G349" s="96">
        <f>VLOOKUP($A349,'Alianza-4'!$A$1:$H$1012,3,0)</f>
        <v>3.2067832039403806E-3</v>
      </c>
      <c r="H349" s="96">
        <f>VLOOKUP($A349,'Serfinco-27'!$A$1:$H$1229,3,0)</f>
        <v>-2.1008896199224103E-4</v>
      </c>
      <c r="I349" s="96">
        <f>VLOOKUP($A349,'Correval-19677'!$A$1:$H$1070,3,0)</f>
        <v>1.2161933510921093E-3</v>
      </c>
      <c r="J349" s="96">
        <f>VLOOKUP($A349,'Ultabursatil-392'!$A$1:$H$1545,3,0)</f>
        <v>3.4846833816892658E-3</v>
      </c>
      <c r="K349" s="96">
        <f>VLOOKUP($A349,'Corredores-5'!$A$1:$H$1257,3,0)</f>
        <v>5.3650401297964615E-4</v>
      </c>
      <c r="L349" s="97">
        <f>VLOOKUP(A349,'Bancolombia-592'!$A$1:$H$677,3,0)</f>
        <v>9.7718087108868016E-4</v>
      </c>
      <c r="M349" s="96">
        <f>VLOOKUP($A349,'ByR-2'!$A$1:$H$1035,3,0)</f>
        <v>-1.4170223434325769E-3</v>
      </c>
    </row>
    <row r="350" spans="1:13">
      <c r="A350" s="51">
        <v>41242</v>
      </c>
      <c r="B350" s="96">
        <f>VLOOKUP(A350,'Afin - 47'!$A$1:$H$695,3,0)</f>
        <v>4.0101636822102533E-3</v>
      </c>
      <c r="C350" s="96">
        <f>VLOOKUP(A350,'Asesores vres-14'!$A$1:$H$1009,3,0)</f>
        <v>8.1623061314600176E-3</v>
      </c>
      <c r="D350" s="96">
        <f>VLOOKUP(A350,'Asesores Vres-57'!$A$1:$H$987,3,0)</f>
        <v>7.4270879743830159E-3</v>
      </c>
      <c r="E350" s="96">
        <f>VLOOKUP(A350,'Asesores Vres-58'!$A$1:$H$986,3,0)</f>
        <v>5.1624418029079418E-3</v>
      </c>
      <c r="F350" s="96">
        <f>VLOOKUP($A350,'Helm-81'!$A$1:$H$697,3,0)</f>
        <v>2.2884831834121106E-3</v>
      </c>
      <c r="G350" s="96">
        <f>VLOOKUP($A350,'Alianza-4'!$A$1:$H$1012,3,0)</f>
        <v>4.8914922626359155E-3</v>
      </c>
      <c r="H350" s="96">
        <f>VLOOKUP($A350,'Serfinco-27'!$A$1:$H$1229,3,0)</f>
        <v>5.2256836200369992E-3</v>
      </c>
      <c r="I350" s="96">
        <f>VLOOKUP($A350,'Correval-19677'!$A$1:$H$1070,3,0)</f>
        <v>6.6209592592560119E-4</v>
      </c>
      <c r="J350" s="96">
        <f>VLOOKUP($A350,'Ultabursatil-392'!$A$1:$H$1545,3,0)</f>
        <v>4.9462529299462606E-3</v>
      </c>
      <c r="K350" s="96">
        <f>VLOOKUP($A350,'Corredores-5'!$A$1:$H$1257,3,0)</f>
        <v>4.8781387796943991E-3</v>
      </c>
      <c r="L350" s="97">
        <f>VLOOKUP(A350,'Bancolombia-592'!$A$1:$H$677,3,0)</f>
        <v>3.2047001840070895E-3</v>
      </c>
      <c r="M350" s="96">
        <f>VLOOKUP($A350,'ByR-2'!$A$1:$H$1035,3,0)</f>
        <v>2.2851644348026961E-3</v>
      </c>
    </row>
    <row r="351" spans="1:13">
      <c r="A351" s="51">
        <v>41243</v>
      </c>
      <c r="B351" s="96">
        <f>VLOOKUP(A351,'Afin - 47'!$A$1:$H$695,3,0)</f>
        <v>9.5259855076031182E-3</v>
      </c>
      <c r="C351" s="96">
        <f>VLOOKUP(A351,'Asesores vres-14'!$A$1:$H$1009,3,0)</f>
        <v>1.129925961243174E-3</v>
      </c>
      <c r="D351" s="96">
        <f>VLOOKUP(A351,'Asesores Vres-57'!$A$1:$H$987,3,0)</f>
        <v>8.2262599660198416E-2</v>
      </c>
      <c r="E351" s="96">
        <f>VLOOKUP(A351,'Asesores Vres-58'!$A$1:$H$986,3,0)</f>
        <v>6.70710162959888E-3</v>
      </c>
      <c r="F351" s="96">
        <f>VLOOKUP($A351,'Helm-81'!$A$1:$H$697,3,0)</f>
        <v>-1.7232707554788338E-3</v>
      </c>
      <c r="G351" s="96">
        <f>VLOOKUP($A351,'Alianza-4'!$A$1:$H$1012,3,0)</f>
        <v>2.3359835388428677E-3</v>
      </c>
      <c r="H351" s="96">
        <f>VLOOKUP($A351,'Serfinco-27'!$A$1:$H$1229,3,0)</f>
        <v>2.4017682911287659E-3</v>
      </c>
      <c r="I351" s="96">
        <f>VLOOKUP($A351,'Correval-19677'!$A$1:$H$1070,3,0)</f>
        <v>-1.2644649320382613E-3</v>
      </c>
      <c r="J351" s="96">
        <f>VLOOKUP($A351,'Ultabursatil-392'!$A$1:$H$1545,3,0)</f>
        <v>1.303301408018346E-2</v>
      </c>
      <c r="K351" s="96">
        <f>VLOOKUP($A351,'Corredores-5'!$A$1:$H$1257,3,0)</f>
        <v>4.6711828889715963E-3</v>
      </c>
      <c r="L351" s="97">
        <f>VLOOKUP(A351,'Bancolombia-592'!$A$1:$H$677,3,0)</f>
        <v>4.8431834934955387E-3</v>
      </c>
      <c r="M351" s="96">
        <f>VLOOKUP($A351,'ByR-2'!$A$1:$H$1035,3,0)</f>
        <v>5.1786125066762738E-3</v>
      </c>
    </row>
    <row r="352" spans="1:13">
      <c r="A352" s="51">
        <v>41244</v>
      </c>
      <c r="B352" s="96">
        <f>VLOOKUP(A352,'Afin - 47'!$A$1:$H$695,3,0)</f>
        <v>-1.0349581981405238E-4</v>
      </c>
      <c r="C352" s="96">
        <f>VLOOKUP(A352,'Asesores vres-14'!$A$1:$H$1009,3,0)</f>
        <v>-4.7483980551557911E-5</v>
      </c>
      <c r="D352" s="96">
        <f>VLOOKUP(A352,'Asesores Vres-57'!$A$1:$H$987,3,0)</f>
        <v>-5.1114667816333963E-5</v>
      </c>
      <c r="E352" s="96">
        <f>VLOOKUP(A352,'Asesores Vres-58'!$A$1:$H$986,3,0)</f>
        <v>-4.753160556682973E-5</v>
      </c>
      <c r="F352" s="96">
        <f>VLOOKUP($A352,'Helm-81'!$A$1:$H$697,3,0)</f>
        <v>-7.8776822879568067E-5</v>
      </c>
      <c r="G352" s="96">
        <f>VLOOKUP($A352,'Alianza-4'!$A$1:$H$1012,3,0)</f>
        <v>-3.7042375156833925E-5</v>
      </c>
      <c r="H352" s="96">
        <f>VLOOKUP($A352,'Serfinco-27'!$A$1:$H$1229,3,0)</f>
        <v>-9.3637153423731102E-5</v>
      </c>
      <c r="I352" s="96">
        <f>VLOOKUP($A352,'Correval-19677'!$A$1:$H$1070,3,0)</f>
        <v>-1.098470489488175E-4</v>
      </c>
      <c r="J352" s="96">
        <f>VLOOKUP($A352,'Ultabursatil-392'!$A$1:$H$1545,3,0)</f>
        <v>-6.7280645930683472E-5</v>
      </c>
      <c r="K352" s="96">
        <f>VLOOKUP($A352,'Corredores-5'!$A$1:$H$1257,3,0)</f>
        <v>-1.3253093187949339E-4</v>
      </c>
      <c r="L352" s="97">
        <f>VLOOKUP(A352,'Bancolombia-592'!$A$1:$H$677,3,0)</f>
        <v>-6.8098074841694553E-5</v>
      </c>
      <c r="M352" s="96">
        <f>VLOOKUP($A352,'ByR-2'!$A$1:$H$1035,3,0)</f>
        <v>-8.1345758130459006E-5</v>
      </c>
    </row>
    <row r="353" spans="1:13">
      <c r="A353" s="51">
        <v>41245</v>
      </c>
      <c r="B353" s="96">
        <f>VLOOKUP(A353,'Afin - 47'!$A$1:$H$695,3,0)</f>
        <v>-1.0349576485885173E-4</v>
      </c>
      <c r="C353" s="96">
        <f>VLOOKUP(A353,'Asesores vres-14'!$A$1:$H$1009,3,0)</f>
        <v>-4.7483933942883702E-5</v>
      </c>
      <c r="D353" s="96">
        <f>VLOOKUP(A353,'Asesores Vres-57'!$A$1:$H$987,3,0)</f>
        <v>-5.111463672158183E-5</v>
      </c>
      <c r="E353" s="96">
        <f>VLOOKUP(A353,'Asesores Vres-58'!$A$1:$H$986,3,0)</f>
        <v>-4.7531653576415125E-5</v>
      </c>
      <c r="F353" s="96">
        <f>VLOOKUP($A353,'Helm-81'!$A$1:$H$697,3,0)</f>
        <v>-7.8772125597360363E-5</v>
      </c>
      <c r="G353" s="96">
        <f>VLOOKUP($A353,'Alianza-4'!$A$1:$H$1012,3,0)</f>
        <v>-3.7039584825606727E-5</v>
      </c>
      <c r="H353" s="96">
        <f>VLOOKUP($A353,'Serfinco-27'!$A$1:$H$1229,3,0)</f>
        <v>-1.0918506137880875E-4</v>
      </c>
      <c r="I353" s="96">
        <f>VLOOKUP($A353,'Correval-19677'!$A$1:$H$1070,3,0)</f>
        <v>-1.0984723835618412E-4</v>
      </c>
      <c r="J353" s="96">
        <f>VLOOKUP($A353,'Ultabursatil-392'!$A$1:$H$1545,3,0)</f>
        <v>-6.7273628836285362E-5</v>
      </c>
      <c r="K353" s="96">
        <f>VLOOKUP($A353,'Corredores-5'!$A$1:$H$1257,3,0)</f>
        <v>-1.4222095556317194E-4</v>
      </c>
      <c r="L353" s="97">
        <f>VLOOKUP(A353,'Bancolombia-592'!$A$1:$H$677,3,0)</f>
        <v>-6.9380468076161886E-5</v>
      </c>
      <c r="M353" s="96">
        <f>VLOOKUP($A353,'ByR-2'!$A$1:$H$1035,3,0)</f>
        <v>-8.1345838453574299E-5</v>
      </c>
    </row>
    <row r="354" spans="1:13">
      <c r="A354" s="51">
        <v>41246</v>
      </c>
      <c r="B354" s="96">
        <f>VLOOKUP(A354,'Afin - 47'!$A$1:$H$695,3,0)</f>
        <v>3.0719888358978187E-3</v>
      </c>
      <c r="C354" s="96">
        <f>VLOOKUP(A354,'Asesores vres-14'!$A$1:$H$1009,3,0)</f>
        <v>7.6702633615735758E-3</v>
      </c>
      <c r="D354" s="96">
        <f>VLOOKUP(A354,'Asesores Vres-57'!$A$1:$H$987,3,0)</f>
        <v>6.1421519965793115E-3</v>
      </c>
      <c r="E354" s="96">
        <f>VLOOKUP(A354,'Asesores Vres-58'!$A$1:$H$986,3,0)</f>
        <v>4.4471898440669629E-3</v>
      </c>
      <c r="F354" s="96">
        <f>VLOOKUP($A354,'Helm-81'!$A$1:$H$697,3,0)</f>
        <v>-2.9175138060948159E-3</v>
      </c>
      <c r="G354" s="96">
        <f>VLOOKUP($A354,'Alianza-4'!$A$1:$H$1012,3,0)</f>
        <v>1.1528726860817885E-3</v>
      </c>
      <c r="H354" s="96">
        <f>VLOOKUP($A354,'Serfinco-27'!$A$1:$H$1229,3,0)</f>
        <v>4.9407398287514654E-3</v>
      </c>
      <c r="I354" s="96">
        <f>VLOOKUP($A354,'Correval-19677'!$A$1:$H$1070,3,0)</f>
        <v>5.7547734591067929E-3</v>
      </c>
      <c r="J354" s="96">
        <f>VLOOKUP($A354,'Ultabursatil-392'!$A$1:$H$1545,3,0)</f>
        <v>-4.4990811142620723E-3</v>
      </c>
      <c r="K354" s="96">
        <f>VLOOKUP($A354,'Corredores-5'!$A$1:$H$1257,3,0)</f>
        <v>6.6366358433154436E-3</v>
      </c>
      <c r="L354" s="97">
        <f>VLOOKUP(A354,'Bancolombia-592'!$A$1:$H$677,3,0)</f>
        <v>3.1844922904636416E-3</v>
      </c>
      <c r="M354" s="96">
        <f>VLOOKUP($A354,'ByR-2'!$A$1:$H$1035,3,0)</f>
        <v>2.8867185302211074E-3</v>
      </c>
    </row>
    <row r="355" spans="1:13">
      <c r="A355" s="51">
        <v>41247</v>
      </c>
      <c r="B355" s="96">
        <f>VLOOKUP(A355,'Afin - 47'!$A$1:$H$695,3,0)</f>
        <v>4.3025743608389065E-3</v>
      </c>
      <c r="C355" s="96">
        <f>VLOOKUP(A355,'Asesores vres-14'!$A$1:$H$1009,3,0)</f>
        <v>1.7982762800980944E-3</v>
      </c>
      <c r="D355" s="96">
        <f>VLOOKUP(A355,'Asesores Vres-57'!$A$1:$H$987,3,0)</f>
        <v>-7.322770933660129E-2</v>
      </c>
      <c r="E355" s="96">
        <f>VLOOKUP(A355,'Asesores Vres-58'!$A$1:$H$986,3,0)</f>
        <v>3.7674936710203237E-3</v>
      </c>
      <c r="F355" s="96">
        <f>VLOOKUP($A355,'Helm-81'!$A$1:$H$697,3,0)</f>
        <v>-5.814254412368945E-3</v>
      </c>
      <c r="G355" s="96">
        <f>VLOOKUP($A355,'Alianza-4'!$A$1:$H$1012,3,0)</f>
        <v>1.636298190538207E-3</v>
      </c>
      <c r="H355" s="96">
        <f>VLOOKUP($A355,'Serfinco-27'!$A$1:$H$1229,3,0)</f>
        <v>3.4231161085877954E-3</v>
      </c>
      <c r="I355" s="96">
        <f>VLOOKUP($A355,'Correval-19677'!$A$1:$H$1070,3,0)</f>
        <v>4.371333475365404E-3</v>
      </c>
      <c r="J355" s="96">
        <f>VLOOKUP($A355,'Ultabursatil-392'!$A$1:$H$1545,3,0)</f>
        <v>1.6665042455128634E-3</v>
      </c>
      <c r="K355" s="96">
        <f>VLOOKUP($A355,'Corredores-5'!$A$1:$H$1257,3,0)</f>
        <v>3.6832017027538556E-3</v>
      </c>
      <c r="L355" s="97">
        <f>VLOOKUP(A355,'Bancolombia-592'!$A$1:$H$677,3,0)</f>
        <v>3.0001393227007504E-3</v>
      </c>
      <c r="M355" s="96">
        <f>VLOOKUP($A355,'ByR-2'!$A$1:$H$1035,3,0)</f>
        <v>3.7656561943189442E-3</v>
      </c>
    </row>
    <row r="356" spans="1:13">
      <c r="A356" s="51">
        <v>41248</v>
      </c>
      <c r="B356" s="96">
        <f>VLOOKUP(A356,'Afin - 47'!$A$1:$H$695,3,0)</f>
        <v>6.9584645182793337E-3</v>
      </c>
      <c r="C356" s="96">
        <f>VLOOKUP(A356,'Asesores vres-14'!$A$1:$H$1009,3,0)</f>
        <v>5.648526835773245E-3</v>
      </c>
      <c r="D356" s="96">
        <f>VLOOKUP(A356,'Asesores Vres-57'!$A$1:$H$987,3,0)</f>
        <v>6.2642899614976828E-3</v>
      </c>
      <c r="E356" s="96">
        <f>VLOOKUP(A356,'Asesores Vres-58'!$A$1:$H$986,3,0)</f>
        <v>1.0795878647371838E-2</v>
      </c>
      <c r="F356" s="96">
        <f>VLOOKUP($A356,'Helm-81'!$A$1:$H$697,3,0)</f>
        <v>2.622454705906747E-4</v>
      </c>
      <c r="G356" s="96">
        <f>VLOOKUP($A356,'Alianza-4'!$A$1:$H$1012,3,0)</f>
        <v>6.0545250213803461E-3</v>
      </c>
      <c r="H356" s="96">
        <f>VLOOKUP($A356,'Serfinco-27'!$A$1:$H$1229,3,0)</f>
        <v>8.6956146956680934E-3</v>
      </c>
      <c r="I356" s="96">
        <f>VLOOKUP($A356,'Correval-19677'!$A$1:$H$1070,3,0)</f>
        <v>9.9266076656163646E-3</v>
      </c>
      <c r="J356" s="96">
        <f>VLOOKUP($A356,'Ultabursatil-392'!$A$1:$H$1545,3,0)</f>
        <v>4.7155755827847272E-3</v>
      </c>
      <c r="K356" s="96">
        <f>VLOOKUP($A356,'Corredores-5'!$A$1:$H$1257,3,0)</f>
        <v>9.6255109521425231E-3</v>
      </c>
      <c r="L356" s="97">
        <f>VLOOKUP(A356,'Bancolombia-592'!$A$1:$H$677,3,0)</f>
        <v>8.5505030537742898E-3</v>
      </c>
      <c r="M356" s="96">
        <f>VLOOKUP($A356,'ByR-2'!$A$1:$H$1035,3,0)</f>
        <v>5.714573376953737E-3</v>
      </c>
    </row>
    <row r="357" spans="1:13">
      <c r="A357" s="51">
        <v>41249</v>
      </c>
      <c r="B357" s="96">
        <f>VLOOKUP(A357,'Afin - 47'!$A$1:$H$695,3,0)</f>
        <v>8.7602817143285893E-3</v>
      </c>
      <c r="C357" s="96">
        <f>VLOOKUP(A357,'Asesores vres-14'!$A$1:$H$1009,3,0)</f>
        <v>1.1008668739228239E-3</v>
      </c>
      <c r="D357" s="96">
        <f>VLOOKUP(A357,'Asesores Vres-57'!$A$1:$H$987,3,0)</f>
        <v>1.1306291307988828E-3</v>
      </c>
      <c r="E357" s="96">
        <f>VLOOKUP(A357,'Asesores Vres-58'!$A$1:$H$986,3,0)</f>
        <v>2.1424988081567529E-3</v>
      </c>
      <c r="F357" s="96">
        <f>VLOOKUP($A357,'Helm-81'!$A$1:$H$697,3,0)</f>
        <v>4.2979886312964009E-4</v>
      </c>
      <c r="G357" s="96">
        <f>VLOOKUP($A357,'Alianza-4'!$A$1:$H$1012,3,0)</f>
        <v>1.2401762482651482E-3</v>
      </c>
      <c r="H357" s="96">
        <f>VLOOKUP($A357,'Serfinco-27'!$A$1:$H$1229,3,0)</f>
        <v>2.8937825192769237E-3</v>
      </c>
      <c r="I357" s="96">
        <f>VLOOKUP($A357,'Correval-19677'!$A$1:$H$1070,3,0)</f>
        <v>4.9137875415935089E-3</v>
      </c>
      <c r="J357" s="96">
        <f>VLOOKUP($A357,'Ultabursatil-392'!$A$1:$H$1545,3,0)</f>
        <v>5.1252823968285744E-3</v>
      </c>
      <c r="K357" s="96">
        <f>VLOOKUP($A357,'Corredores-5'!$A$1:$H$1257,3,0)</f>
        <v>2.68963886816285E-3</v>
      </c>
      <c r="L357" s="97">
        <f>VLOOKUP(A357,'Bancolombia-592'!$A$1:$H$677,3,0)</f>
        <v>2.2112588405880087E-3</v>
      </c>
      <c r="M357" s="96">
        <f>VLOOKUP($A357,'ByR-2'!$A$1:$H$1035,3,0)</f>
        <v>6.6759968393894312E-3</v>
      </c>
    </row>
    <row r="358" spans="1:13">
      <c r="A358" s="51">
        <v>41250</v>
      </c>
      <c r="B358" s="96">
        <f>VLOOKUP(A358,'Afin - 47'!$A$1:$H$695,3,0)</f>
        <v>5.6940861107058283E-3</v>
      </c>
      <c r="C358" s="96">
        <f>VLOOKUP(A358,'Asesores vres-14'!$A$1:$H$1009,3,0)</f>
        <v>5.7231246871973257E-4</v>
      </c>
      <c r="D358" s="96">
        <f>VLOOKUP(A358,'Asesores Vres-57'!$A$1:$H$987,3,0)</f>
        <v>8.5209095088760174E-4</v>
      </c>
      <c r="E358" s="96">
        <f>VLOOKUP(A358,'Asesores Vres-58'!$A$1:$H$986,3,0)</f>
        <v>1.5657454944487878E-3</v>
      </c>
      <c r="F358" s="96">
        <f>VLOOKUP($A358,'Helm-81'!$A$1:$H$697,3,0)</f>
        <v>4.3045147178650649E-3</v>
      </c>
      <c r="G358" s="96">
        <f>VLOOKUP($A358,'Alianza-4'!$A$1:$H$1012,3,0)</f>
        <v>1.135028186788024E-3</v>
      </c>
      <c r="H358" s="96">
        <f>VLOOKUP($A358,'Serfinco-27'!$A$1:$H$1229,3,0)</f>
        <v>1.5763094037942876E-3</v>
      </c>
      <c r="I358" s="96">
        <f>VLOOKUP($A358,'Correval-19677'!$A$1:$H$1070,3,0)</f>
        <v>-1.2736304908994654E-3</v>
      </c>
      <c r="J358" s="96">
        <f>VLOOKUP($A358,'Ultabursatil-392'!$A$1:$H$1545,3,0)</f>
        <v>4.0149242351866337E-4</v>
      </c>
      <c r="K358" s="96">
        <f>VLOOKUP($A358,'Corredores-5'!$A$1:$H$1257,3,0)</f>
        <v>1.9991626256647367E-3</v>
      </c>
      <c r="L358" s="97">
        <f>VLOOKUP(A358,'Bancolombia-592'!$A$1:$H$677,3,0)</f>
        <v>-5.6903688056727303E-5</v>
      </c>
      <c r="M358" s="96">
        <f>VLOOKUP($A358,'ByR-2'!$A$1:$H$1035,3,0)</f>
        <v>2.3124125518576674E-3</v>
      </c>
    </row>
    <row r="359" spans="1:13">
      <c r="A359" s="51">
        <v>41251</v>
      </c>
      <c r="B359" s="96">
        <f>VLOOKUP(A359,'Afin - 47'!$A$1:$H$695,3,0)</f>
        <v>-1.0399545842493517E-4</v>
      </c>
      <c r="C359" s="96">
        <f>VLOOKUP(A359,'Asesores vres-14'!$A$1:$H$1009,3,0)</f>
        <v>-4.7484497318995103E-5</v>
      </c>
      <c r="D359" s="96">
        <f>VLOOKUP(A359,'Asesores Vres-57'!$A$1:$H$987,3,0)</f>
        <v>-5.0940765396627876E-5</v>
      </c>
      <c r="E359" s="96">
        <f>VLOOKUP(A359,'Asesores Vres-58'!$A$1:$H$986,3,0)</f>
        <v>-4.7531612856268659E-5</v>
      </c>
      <c r="F359" s="96">
        <f>VLOOKUP($A359,'Helm-81'!$A$1:$H$697,3,0)</f>
        <v>-8.4848697307864131E-5</v>
      </c>
      <c r="G359" s="96">
        <f>VLOOKUP($A359,'Alianza-4'!$A$1:$H$1012,3,0)</f>
        <v>-3.8089514755747942E-5</v>
      </c>
      <c r="H359" s="96">
        <f>VLOOKUP($A359,'Serfinco-27'!$A$1:$H$1229,3,0)</f>
        <v>-1.0649119024191942E-4</v>
      </c>
      <c r="I359" s="96">
        <f>VLOOKUP($A359,'Correval-19677'!$A$1:$H$1070,3,0)</f>
        <v>-1.0438641492299212E-4</v>
      </c>
      <c r="J359" s="96">
        <f>VLOOKUP($A359,'Ultabursatil-392'!$A$1:$H$1545,3,0)</f>
        <v>-8.1104013366719476E-5</v>
      </c>
      <c r="K359" s="96">
        <f>VLOOKUP($A359,'Corredores-5'!$A$1:$H$1257,3,0)</f>
        <v>-1.0807970885603403E-4</v>
      </c>
      <c r="L359" s="97">
        <f>VLOOKUP(A359,'Bancolombia-592'!$A$1:$H$677,3,0)</f>
        <v>-6.7490189205734121E-5</v>
      </c>
      <c r="M359" s="96">
        <f>VLOOKUP($A359,'ByR-2'!$A$1:$H$1035,3,0)</f>
        <v>-7.8266636278919498E-5</v>
      </c>
    </row>
    <row r="360" spans="1:13">
      <c r="A360" s="51">
        <v>41252</v>
      </c>
      <c r="B360" s="96">
        <f>VLOOKUP(A360,'Afin - 47'!$A$1:$H$695,3,0)</f>
        <v>-1.0399562434477306E-4</v>
      </c>
      <c r="C360" s="96">
        <f>VLOOKUP(A360,'Asesores vres-14'!$A$1:$H$1009,3,0)</f>
        <v>-4.7484488756067331E-5</v>
      </c>
      <c r="D360" s="96">
        <f>VLOOKUP(A360,'Asesores Vres-57'!$A$1:$H$987,3,0)</f>
        <v>-5.0940620119103613E-5</v>
      </c>
      <c r="E360" s="96">
        <f>VLOOKUP(A360,'Asesores Vres-58'!$A$1:$H$986,3,0)</f>
        <v>-4.7531616162240861E-5</v>
      </c>
      <c r="F360" s="96">
        <f>VLOOKUP($A360,'Helm-81'!$A$1:$H$697,3,0)</f>
        <v>-8.4845306137349579E-5</v>
      </c>
      <c r="G360" s="96">
        <f>VLOOKUP($A360,'Alianza-4'!$A$1:$H$1012,3,0)</f>
        <v>-3.8086849141994608E-5</v>
      </c>
      <c r="H360" s="96">
        <f>VLOOKUP($A360,'Serfinco-27'!$A$1:$H$1229,3,0)</f>
        <v>-1.0649073816753215E-4</v>
      </c>
      <c r="I360" s="96">
        <f>VLOOKUP($A360,'Correval-19677'!$A$1:$H$1070,3,0)</f>
        <v>-1.0438508168482177E-4</v>
      </c>
      <c r="J360" s="96">
        <f>VLOOKUP($A360,'Ultabursatil-392'!$A$1:$H$1545,3,0)</f>
        <v>-8.1100940416381289E-5</v>
      </c>
      <c r="K360" s="96">
        <f>VLOOKUP($A360,'Corredores-5'!$A$1:$H$1257,3,0)</f>
        <v>-1.4108711991599906E-4</v>
      </c>
      <c r="L360" s="97">
        <f>VLOOKUP(A360,'Bancolombia-592'!$A$1:$H$677,3,0)</f>
        <v>-8.38221132944736E-5</v>
      </c>
      <c r="M360" s="96">
        <f>VLOOKUP($A360,'ByR-2'!$A$1:$H$1035,3,0)</f>
        <v>-7.8265991566406793E-5</v>
      </c>
    </row>
    <row r="361" spans="1:13">
      <c r="A361" s="51">
        <v>41253</v>
      </c>
      <c r="B361" s="96">
        <f>VLOOKUP(A361,'Afin - 47'!$A$1:$H$695,3,0)</f>
        <v>1.8998703385909956E-3</v>
      </c>
      <c r="C361" s="96">
        <f>VLOOKUP(A361,'Asesores vres-14'!$A$1:$H$1009,3,0)</f>
        <v>5.3724987360260794E-3</v>
      </c>
      <c r="D361" s="96">
        <f>VLOOKUP(A361,'Asesores Vres-57'!$A$1:$H$987,3,0)</f>
        <v>4.9541010375460928E-3</v>
      </c>
      <c r="E361" s="96">
        <f>VLOOKUP(A361,'Asesores Vres-58'!$A$1:$H$986,3,0)</f>
        <v>1.9258269626518726E-3</v>
      </c>
      <c r="F361" s="96">
        <f>VLOOKUP($A361,'Helm-81'!$A$1:$H$697,3,0)</f>
        <v>4.5349269960929892E-3</v>
      </c>
      <c r="G361" s="96">
        <f>VLOOKUP($A361,'Alianza-4'!$A$1:$H$1012,3,0)</f>
        <v>1.7206118621212946E-3</v>
      </c>
      <c r="H361" s="96">
        <f>VLOOKUP($A361,'Serfinco-27'!$A$1:$H$1229,3,0)</f>
        <v>2.3804455130451495E-3</v>
      </c>
      <c r="I361" s="96">
        <f>VLOOKUP($A361,'Correval-19677'!$A$1:$H$1070,3,0)</f>
        <v>4.1250098282399859E-3</v>
      </c>
      <c r="J361" s="96">
        <f>VLOOKUP($A361,'Ultabursatil-392'!$A$1:$H$1545,3,0)</f>
        <v>5.2061713487484562E-3</v>
      </c>
      <c r="K361" s="96">
        <f>VLOOKUP($A361,'Corredores-5'!$A$1:$H$1257,3,0)</f>
        <v>1.8014408346074249E-3</v>
      </c>
      <c r="L361" s="97">
        <f>VLOOKUP(A361,'Bancolombia-592'!$A$1:$H$677,3,0)</f>
        <v>3.4702695279678142E-3</v>
      </c>
      <c r="M361" s="96">
        <f>VLOOKUP($A361,'ByR-2'!$A$1:$H$1035,3,0)</f>
        <v>3.5938630398473729E-3</v>
      </c>
    </row>
    <row r="362" spans="1:13">
      <c r="A362" s="51">
        <v>41254</v>
      </c>
      <c r="B362" s="96">
        <f>VLOOKUP(A362,'Afin - 47'!$A$1:$H$695,3,0)</f>
        <v>2.688221905137126E-3</v>
      </c>
      <c r="C362" s="96">
        <f>VLOOKUP(A362,'Asesores vres-14'!$A$1:$H$1009,3,0)</f>
        <v>6.3481627976912664E-3</v>
      </c>
      <c r="D362" s="96">
        <f>VLOOKUP(A362,'Asesores Vres-57'!$A$1:$H$987,3,0)</f>
        <v>6.0045070512087795E-3</v>
      </c>
      <c r="E362" s="96">
        <f>VLOOKUP(A362,'Asesores Vres-58'!$A$1:$H$986,3,0)</f>
        <v>5.8723403195283337E-3</v>
      </c>
      <c r="F362" s="96">
        <f>VLOOKUP($A362,'Helm-81'!$A$1:$H$697,3,0)</f>
        <v>4.443341033885718E-3</v>
      </c>
      <c r="G362" s="96">
        <f>VLOOKUP($A362,'Alianza-4'!$A$1:$H$1012,3,0)</f>
        <v>3.4356179704831506E-3</v>
      </c>
      <c r="H362" s="96">
        <f>VLOOKUP($A362,'Serfinco-27'!$A$1:$H$1229,3,0)</f>
        <v>4.083224479329523E-3</v>
      </c>
      <c r="I362" s="96">
        <f>VLOOKUP($A362,'Correval-19677'!$A$1:$H$1070,3,0)</f>
        <v>5.2887672516066537E-3</v>
      </c>
      <c r="J362" s="96">
        <f>VLOOKUP($A362,'Ultabursatil-392'!$A$1:$H$1545,3,0)</f>
        <v>5.3297451003556841E-3</v>
      </c>
      <c r="K362" s="96">
        <f>VLOOKUP($A362,'Corredores-5'!$A$1:$H$1257,3,0)</f>
        <v>4.2825571534557101E-3</v>
      </c>
      <c r="L362" s="97">
        <f>VLOOKUP(A362,'Bancolombia-592'!$A$1:$H$677,3,0)</f>
        <v>5.4099079591545989E-3</v>
      </c>
      <c r="M362" s="96">
        <f>VLOOKUP($A362,'ByR-2'!$A$1:$H$1035,3,0)</f>
        <v>8.1702154933273562E-3</v>
      </c>
    </row>
    <row r="363" spans="1:13">
      <c r="A363" s="51">
        <v>41255</v>
      </c>
      <c r="B363" s="96">
        <f>VLOOKUP(A363,'Afin - 47'!$A$1:$H$695,3,0)</f>
        <v>4.1346239984852247E-3</v>
      </c>
      <c r="C363" s="96">
        <f>VLOOKUP(A363,'Asesores vres-14'!$A$1:$H$1009,3,0)</f>
        <v>2.4786814166190374E-3</v>
      </c>
      <c r="D363" s="96">
        <f>VLOOKUP(A363,'Asesores Vres-57'!$A$1:$H$987,3,0)</f>
        <v>2.4521742077630465E-3</v>
      </c>
      <c r="E363" s="96">
        <f>VLOOKUP(A363,'Asesores Vres-58'!$A$1:$H$986,3,0)</f>
        <v>2.3754690919568166E-3</v>
      </c>
      <c r="F363" s="96">
        <f>VLOOKUP($A363,'Helm-81'!$A$1:$H$697,3,0)</f>
        <v>4.5260537405440535E-3</v>
      </c>
      <c r="G363" s="96">
        <f>VLOOKUP($A363,'Alianza-4'!$A$1:$H$1012,3,0)</f>
        <v>1.8666833511943085E-3</v>
      </c>
      <c r="H363" s="96">
        <f>VLOOKUP($A363,'Serfinco-27'!$A$1:$H$1229,3,0)</f>
        <v>2.8686434587032695E-3</v>
      </c>
      <c r="I363" s="96">
        <f>VLOOKUP($A363,'Correval-19677'!$A$1:$H$1070,3,0)</f>
        <v>1.0589843897943513E-3</v>
      </c>
      <c r="J363" s="96">
        <f>VLOOKUP($A363,'Ultabursatil-392'!$A$1:$H$1545,3,0)</f>
        <v>3.3610697280687754E-3</v>
      </c>
      <c r="K363" s="96">
        <f>VLOOKUP($A363,'Corredores-5'!$A$1:$H$1257,3,0)</f>
        <v>2.3820027095585242E-3</v>
      </c>
      <c r="L363" s="97">
        <f>VLOOKUP(A363,'Bancolombia-592'!$A$1:$H$677,3,0)</f>
        <v>1.3752221403184463E-3</v>
      </c>
      <c r="M363" s="96">
        <f>VLOOKUP($A363,'ByR-2'!$A$1:$H$1035,3,0)</f>
        <v>2.9222291364931624E-3</v>
      </c>
    </row>
    <row r="364" spans="1:13">
      <c r="A364" s="51">
        <v>41256</v>
      </c>
      <c r="B364" s="96">
        <f>VLOOKUP(A364,'Afin - 47'!$A$1:$H$695,3,0)</f>
        <v>-4.2956538442550912E-3</v>
      </c>
      <c r="C364" s="96">
        <f>VLOOKUP(A364,'Asesores vres-14'!$A$1:$H$1009,3,0)</f>
        <v>-2.4200721737528802E-3</v>
      </c>
      <c r="D364" s="96">
        <f>VLOOKUP(A364,'Asesores Vres-57'!$A$1:$H$987,3,0)</f>
        <v>-2.6844930879364498E-3</v>
      </c>
      <c r="E364" s="96">
        <f>VLOOKUP(A364,'Asesores Vres-58'!$A$1:$H$986,3,0)</f>
        <v>-3.5221909039908129E-3</v>
      </c>
      <c r="F364" s="96">
        <f>VLOOKUP($A364,'Helm-81'!$A$1:$H$697,3,0)</f>
        <v>-2.5217109008140752E-3</v>
      </c>
      <c r="G364" s="96">
        <f>VLOOKUP($A364,'Alianza-4'!$A$1:$H$1012,3,0)</f>
        <v>-2.1117462344027735E-3</v>
      </c>
      <c r="H364" s="96">
        <f>VLOOKUP($A364,'Serfinco-27'!$A$1:$H$1229,3,0)</f>
        <v>-3.4088312975275118E-4</v>
      </c>
      <c r="I364" s="96">
        <f>VLOOKUP($A364,'Correval-19677'!$A$1:$H$1070,3,0)</f>
        <v>6.4255808405272279E-4</v>
      </c>
      <c r="J364" s="96">
        <f>VLOOKUP($A364,'Ultabursatil-392'!$A$1:$H$1545,3,0)</f>
        <v>2.1825323795006667E-4</v>
      </c>
      <c r="K364" s="96">
        <f>VLOOKUP($A364,'Corredores-5'!$A$1:$H$1257,3,0)</f>
        <v>-2.0923388010735096E-3</v>
      </c>
      <c r="L364" s="97">
        <f>VLOOKUP(A364,'Bancolombia-592'!$A$1:$H$677,3,0)</f>
        <v>-1.0893042707951675E-4</v>
      </c>
      <c r="M364" s="96">
        <f>VLOOKUP($A364,'ByR-2'!$A$1:$H$1035,3,0)</f>
        <v>2.4111560010581278E-3</v>
      </c>
    </row>
    <row r="365" spans="1:13">
      <c r="A365" s="51">
        <v>41257</v>
      </c>
      <c r="B365" s="96">
        <f>VLOOKUP(A365,'Afin - 47'!$A$1:$H$695,3,0)</f>
        <v>-4.6836965880304449E-3</v>
      </c>
      <c r="C365" s="96">
        <f>VLOOKUP(A365,'Asesores vres-14'!$A$1:$H$1009,3,0)</f>
        <v>-3.997439471636664E-3</v>
      </c>
      <c r="D365" s="96">
        <f>VLOOKUP(A365,'Asesores Vres-57'!$A$1:$H$987,3,0)</f>
        <v>-2.7258197765707326E-3</v>
      </c>
      <c r="E365" s="96">
        <f>VLOOKUP(A365,'Asesores Vres-58'!$A$1:$H$986,3,0)</f>
        <v>-3.1278736213439747E-3</v>
      </c>
      <c r="F365" s="96">
        <f>VLOOKUP($A365,'Helm-81'!$A$1:$H$697,3,0)</f>
        <v>5.1761564767779204E-3</v>
      </c>
      <c r="G365" s="96">
        <f>VLOOKUP($A365,'Alianza-4'!$A$1:$H$1012,3,0)</f>
        <v>-1.6165680467569036E-3</v>
      </c>
      <c r="H365" s="96">
        <f>VLOOKUP($A365,'Serfinco-27'!$A$1:$H$1229,3,0)</f>
        <v>-1.0109811207003919E-3</v>
      </c>
      <c r="I365" s="96">
        <f>VLOOKUP($A365,'Correval-19677'!$A$1:$H$1070,3,0)</f>
        <v>-1.0759785471986473E-3</v>
      </c>
      <c r="J365" s="96">
        <f>VLOOKUP($A365,'Ultabursatil-392'!$A$1:$H$1545,3,0)</f>
        <v>-3.1029110193918252E-3</v>
      </c>
      <c r="K365" s="96">
        <f>VLOOKUP($A365,'Corredores-5'!$A$1:$H$1257,3,0)</f>
        <v>-2.4734029393861105E-3</v>
      </c>
      <c r="L365" s="97">
        <f>VLOOKUP(A365,'Bancolombia-592'!$A$1:$H$677,3,0)</f>
        <v>-5.762693130741247E-4</v>
      </c>
      <c r="M365" s="96">
        <f>VLOOKUP($A365,'ByR-2'!$A$1:$H$1035,3,0)</f>
        <v>-3.3082613622570267E-3</v>
      </c>
    </row>
    <row r="366" spans="1:13">
      <c r="A366" s="51">
        <v>41258</v>
      </c>
      <c r="B366" s="96">
        <f>VLOOKUP(A366,'Afin - 47'!$A$1:$H$695,3,0)</f>
        <v>-1.046472396804053E-4</v>
      </c>
      <c r="C366" s="96">
        <f>VLOOKUP(A366,'Asesores vres-14'!$A$1:$H$1009,3,0)</f>
        <v>-4.8737832362194819E-5</v>
      </c>
      <c r="D366" s="96">
        <f>VLOOKUP(A366,'Asesores Vres-57'!$A$1:$H$987,3,0)</f>
        <v>-5.3002322403245091E-5</v>
      </c>
      <c r="E366" s="96">
        <f>VLOOKUP(A366,'Asesores Vres-58'!$A$1:$H$986,3,0)</f>
        <v>-5.0544436637449717E-5</v>
      </c>
      <c r="F366" s="96">
        <f>VLOOKUP($A366,'Helm-81'!$A$1:$H$697,3,0)</f>
        <v>-8.6814236365397482E-5</v>
      </c>
      <c r="G366" s="96">
        <f>VLOOKUP($A366,'Alianza-4'!$A$1:$H$1012,3,0)</f>
        <v>-4.7365279031176397E-5</v>
      </c>
      <c r="H366" s="96">
        <f>VLOOKUP($A366,'Serfinco-27'!$A$1:$H$1229,3,0)</f>
        <v>-1.0373624520228049E-4</v>
      </c>
      <c r="I366" s="96">
        <f>VLOOKUP($A366,'Correval-19677'!$A$1:$H$1070,3,0)</f>
        <v>-1.1450364851822657E-4</v>
      </c>
      <c r="J366" s="96">
        <f>VLOOKUP($A366,'Ultabursatil-392'!$A$1:$H$1545,3,0)</f>
        <v>-9.0666731243482367E-5</v>
      </c>
      <c r="K366" s="96">
        <f>VLOOKUP($A366,'Corredores-5'!$A$1:$H$1257,3,0)</f>
        <v>-1.4260986329360463E-4</v>
      </c>
      <c r="L366" s="97">
        <f>VLOOKUP(A366,'Bancolombia-592'!$A$1:$H$677,3,0)</f>
        <v>-6.658278711509193E-5</v>
      </c>
      <c r="M366" s="96">
        <f>VLOOKUP($A366,'ByR-2'!$A$1:$H$1035,3,0)</f>
        <v>-7.6424790560693066E-5</v>
      </c>
    </row>
    <row r="367" spans="1:13">
      <c r="A367" s="51">
        <v>41259</v>
      </c>
      <c r="B367" s="96">
        <f>VLOOKUP(A367,'Afin - 47'!$A$1:$H$695,3,0)</f>
        <v>-1.046472583185969E-4</v>
      </c>
      <c r="C367" s="96">
        <f>VLOOKUP(A367,'Asesores vres-14'!$A$1:$H$1009,3,0)</f>
        <v>-4.8737886752974988E-5</v>
      </c>
      <c r="D367" s="96">
        <f>VLOOKUP(A367,'Asesores Vres-57'!$A$1:$H$987,3,0)</f>
        <v>-5.3002341320311009E-5</v>
      </c>
      <c r="E367" s="96">
        <f>VLOOKUP(A367,'Asesores Vres-58'!$A$1:$H$986,3,0)</f>
        <v>-5.0544555723810606E-5</v>
      </c>
      <c r="F367" s="96">
        <f>VLOOKUP($A367,'Helm-81'!$A$1:$H$697,3,0)</f>
        <v>-8.6811280177656974E-5</v>
      </c>
      <c r="G367" s="96">
        <f>VLOOKUP($A367,'Alianza-4'!$A$1:$H$1012,3,0)</f>
        <v>-4.7363223867278224E-5</v>
      </c>
      <c r="H367" s="96">
        <f>VLOOKUP($A367,'Serfinco-27'!$A$1:$H$1229,3,0)</f>
        <v>-1.0375044524287924E-4</v>
      </c>
      <c r="I367" s="96">
        <f>VLOOKUP($A367,'Correval-19677'!$A$1:$H$1070,3,0)</f>
        <v>-1.1450558110913641E-4</v>
      </c>
      <c r="J367" s="96">
        <f>VLOOKUP($A367,'Ultabursatil-392'!$A$1:$H$1545,3,0)</f>
        <v>-9.0665916277889432E-5</v>
      </c>
      <c r="K367" s="96">
        <f>VLOOKUP($A367,'Corredores-5'!$A$1:$H$1257,3,0)</f>
        <v>-1.4398877631464495E-4</v>
      </c>
      <c r="L367" s="97">
        <f>VLOOKUP(A367,'Bancolombia-592'!$A$1:$H$677,3,0)</f>
        <v>-7.0714080881386645E-5</v>
      </c>
      <c r="M367" s="96">
        <f>VLOOKUP($A367,'ByR-2'!$A$1:$H$1035,3,0)</f>
        <v>-7.6423691320234291E-5</v>
      </c>
    </row>
    <row r="368" spans="1:13">
      <c r="A368" s="51">
        <v>41260</v>
      </c>
      <c r="B368" s="96">
        <f>VLOOKUP(A368,'Afin - 47'!$A$1:$H$695,3,0)</f>
        <v>-1.1804967465637683E-3</v>
      </c>
      <c r="C368" s="96">
        <f>VLOOKUP(A368,'Asesores vres-14'!$A$1:$H$1009,3,0)</f>
        <v>4.216473790282952E-3</v>
      </c>
      <c r="D368" s="96">
        <f>VLOOKUP(A368,'Asesores Vres-57'!$A$1:$H$987,3,0)</f>
        <v>3.124313128324222E-3</v>
      </c>
      <c r="E368" s="96">
        <f>VLOOKUP(A368,'Asesores Vres-58'!$A$1:$H$986,3,0)</f>
        <v>9.4520132521082377E-4</v>
      </c>
      <c r="F368" s="96">
        <f>VLOOKUP($A368,'Helm-81'!$A$1:$H$697,3,0)</f>
        <v>-5.7840298578281596E-3</v>
      </c>
      <c r="G368" s="96">
        <f>VLOOKUP($A368,'Alianza-4'!$A$1:$H$1012,3,0)</f>
        <v>-5.7748226929943923E-4</v>
      </c>
      <c r="H368" s="96">
        <f>VLOOKUP($A368,'Serfinco-27'!$A$1:$H$1229,3,0)</f>
        <v>-4.1981658568458416E-4</v>
      </c>
      <c r="I368" s="96">
        <f>VLOOKUP($A368,'Correval-19677'!$A$1:$H$1070,3,0)</f>
        <v>-9.2930438681324858E-4</v>
      </c>
      <c r="J368" s="96">
        <f>VLOOKUP($A368,'Ultabursatil-392'!$A$1:$H$1545,3,0)</f>
        <v>-3.6267764838430619E-3</v>
      </c>
      <c r="K368" s="96">
        <f>VLOOKUP($A368,'Corredores-5'!$A$1:$H$1257,3,0)</f>
        <v>-2.3394998446359024E-4</v>
      </c>
      <c r="L368" s="97">
        <f>VLOOKUP(A368,'Bancolombia-592'!$A$1:$H$677,3,0)</f>
        <v>-1.1592103454765152E-3</v>
      </c>
      <c r="M368" s="96">
        <f>VLOOKUP($A368,'ByR-2'!$A$1:$H$1035,3,0)</f>
        <v>1.6595030038255427E-4</v>
      </c>
    </row>
    <row r="369" spans="1:13">
      <c r="A369" s="51">
        <v>41261</v>
      </c>
      <c r="B369" s="96">
        <f>VLOOKUP(A369,'Afin - 47'!$A$1:$H$695,3,0)</f>
        <v>-3.2458136068942403E-3</v>
      </c>
      <c r="C369" s="96">
        <f>VLOOKUP(A369,'Asesores vres-14'!$A$1:$H$1009,3,0)</f>
        <v>-1.0645586174356306E-3</v>
      </c>
      <c r="D369" s="96">
        <f>VLOOKUP(A369,'Asesores Vres-57'!$A$1:$H$987,3,0)</f>
        <v>-3.8059287742025832E-4</v>
      </c>
      <c r="E369" s="96">
        <f>VLOOKUP(A369,'Asesores Vres-58'!$A$1:$H$986,3,0)</f>
        <v>4.7458438379999673E-4</v>
      </c>
      <c r="F369" s="96">
        <f>VLOOKUP($A369,'Helm-81'!$A$1:$H$697,3,0)</f>
        <v>2.5665709840946853E-3</v>
      </c>
      <c r="G369" s="96">
        <f>VLOOKUP($A369,'Alianza-4'!$A$1:$H$1012,3,0)</f>
        <v>8.3398052620811756E-4</v>
      </c>
      <c r="H369" s="96">
        <f>VLOOKUP($A369,'Serfinco-27'!$A$1:$H$1229,3,0)</f>
        <v>-4.3086518816440458E-4</v>
      </c>
      <c r="I369" s="96">
        <f>VLOOKUP($A369,'Correval-19677'!$A$1:$H$1070,3,0)</f>
        <v>-1.3762614481188746E-3</v>
      </c>
      <c r="J369" s="96">
        <f>VLOOKUP($A369,'Ultabursatil-392'!$A$1:$H$1545,3,0)</f>
        <v>9.8621947843674615E-4</v>
      </c>
      <c r="K369" s="96">
        <f>VLOOKUP($A369,'Corredores-5'!$A$1:$H$1257,3,0)</f>
        <v>2.5704958959600198E-4</v>
      </c>
      <c r="L369" s="97">
        <f>VLOOKUP(A369,'Bancolombia-592'!$A$1:$H$677,3,0)</f>
        <v>1.2491001839507133E-3</v>
      </c>
      <c r="M369" s="96">
        <f>VLOOKUP($A369,'ByR-2'!$A$1:$H$1035,3,0)</f>
        <v>-5.9538909735311651E-5</v>
      </c>
    </row>
    <row r="370" spans="1:13">
      <c r="A370" s="51">
        <v>41262</v>
      </c>
      <c r="B370" s="96">
        <f>VLOOKUP(A370,'Afin - 47'!$A$1:$H$695,3,0)</f>
        <v>-2.2241281801675598E-3</v>
      </c>
      <c r="C370" s="96">
        <f>VLOOKUP(A370,'Asesores vres-14'!$A$1:$H$1009,3,0)</f>
        <v>4.3916020718160606E-3</v>
      </c>
      <c r="D370" s="96">
        <f>VLOOKUP(A370,'Asesores Vres-57'!$A$1:$H$987,3,0)</f>
        <v>4.8678230522669662E-3</v>
      </c>
      <c r="E370" s="96">
        <f>VLOOKUP(A370,'Asesores Vres-58'!$A$1:$H$986,3,0)</f>
        <v>6.8061592234902315E-3</v>
      </c>
      <c r="F370" s="96">
        <f>VLOOKUP($A370,'Helm-81'!$A$1:$H$697,3,0)</f>
        <v>5.887843699625037E-3</v>
      </c>
      <c r="G370" s="96">
        <f>VLOOKUP($A370,'Alianza-4'!$A$1:$H$1012,3,0)</f>
        <v>6.1038162404923107E-3</v>
      </c>
      <c r="H370" s="96">
        <f>VLOOKUP($A370,'Serfinco-27'!$A$1:$H$1229,3,0)</f>
        <v>6.2261095738915554E-3</v>
      </c>
      <c r="I370" s="96">
        <f>VLOOKUP($A370,'Correval-19677'!$A$1:$H$1070,3,0)</f>
        <v>5.0220741595782313E-3</v>
      </c>
      <c r="J370" s="96">
        <f>VLOOKUP($A370,'Ultabursatil-392'!$A$1:$H$1545,3,0)</f>
        <v>4.1743591109771813E-3</v>
      </c>
      <c r="K370" s="96">
        <f>VLOOKUP($A370,'Corredores-5'!$A$1:$H$1257,3,0)</f>
        <v>6.4077297765332752E-3</v>
      </c>
      <c r="L370" s="97">
        <f>VLOOKUP(A370,'Bancolombia-592'!$A$1:$H$677,3,0)</f>
        <v>2.660207174651969E-3</v>
      </c>
      <c r="M370" s="96">
        <f>VLOOKUP($A370,'ByR-2'!$A$1:$H$1035,3,0)</f>
        <v>3.5287277374265887E-3</v>
      </c>
    </row>
    <row r="371" spans="1:13">
      <c r="A371" s="51">
        <v>41263</v>
      </c>
      <c r="B371" s="96">
        <f>VLOOKUP(A371,'Afin - 47'!$A$1:$H$695,3,0)</f>
        <v>-7.8089554554037774E-3</v>
      </c>
      <c r="C371" s="96">
        <f>VLOOKUP(A371,'Asesores vres-14'!$A$1:$H$1009,3,0)</f>
        <v>3.9702630879012553E-2</v>
      </c>
      <c r="D371" s="96">
        <f>VLOOKUP(A371,'Asesores Vres-57'!$A$1:$H$987,3,0)</f>
        <v>3.6041236098537974E-2</v>
      </c>
      <c r="E371" s="96">
        <f>VLOOKUP(A371,'Asesores Vres-58'!$A$1:$H$986,3,0)</f>
        <v>2.0708755557615716E-2</v>
      </c>
      <c r="F371" s="96">
        <f>VLOOKUP($A371,'Helm-81'!$A$1:$H$697,3,0)</f>
        <v>-1.000439634930086E-3</v>
      </c>
      <c r="G371" s="96">
        <f>VLOOKUP($A371,'Alianza-4'!$A$1:$H$1012,3,0)</f>
        <v>-2.2712616079853991E-3</v>
      </c>
      <c r="H371" s="96">
        <f>VLOOKUP($A371,'Serfinco-27'!$A$1:$H$1229,3,0)</f>
        <v>-4.6393226490336328E-3</v>
      </c>
      <c r="I371" s="96">
        <f>VLOOKUP($A371,'Correval-19677'!$A$1:$H$1070,3,0)</f>
        <v>-3.8568572030759415E-3</v>
      </c>
      <c r="J371" s="96">
        <f>VLOOKUP($A371,'Ultabursatil-392'!$A$1:$H$1545,3,0)</f>
        <v>-5.7557687726795094E-4</v>
      </c>
      <c r="K371" s="96">
        <f>VLOOKUP($A371,'Corredores-5'!$A$1:$H$1257,3,0)</f>
        <v>-5.227221038450823E-3</v>
      </c>
      <c r="L371" s="97">
        <f>VLOOKUP(A371,'Bancolombia-592'!$A$1:$H$677,3,0)</f>
        <v>-2.3066095822231588E-3</v>
      </c>
      <c r="M371" s="96">
        <f>VLOOKUP($A371,'ByR-2'!$A$1:$H$1035,3,0)</f>
        <v>-5.9633986281364395E-3</v>
      </c>
    </row>
    <row r="372" spans="1:13">
      <c r="A372" s="51">
        <v>41264</v>
      </c>
      <c r="B372" s="96">
        <f>VLOOKUP(A372,'Afin - 47'!$A$1:$H$695,3,0)</f>
        <v>1.2849211641465215E-3</v>
      </c>
      <c r="C372" s="96">
        <f>VLOOKUP(A372,'Asesores vres-14'!$A$1:$H$1009,3,0)</f>
        <v>-4.5332482114751715E-2</v>
      </c>
      <c r="D372" s="96">
        <f>VLOOKUP(A372,'Asesores Vres-57'!$A$1:$H$987,3,0)</f>
        <v>-3.9770368861468376E-2</v>
      </c>
      <c r="E372" s="96">
        <f>VLOOKUP(A372,'Asesores Vres-58'!$A$1:$H$986,3,0)</f>
        <v>-2.4188984610485135E-2</v>
      </c>
      <c r="F372" s="96">
        <f>VLOOKUP($A372,'Helm-81'!$A$1:$H$697,3,0)</f>
        <v>6.6742320882053679E-3</v>
      </c>
      <c r="G372" s="96">
        <f>VLOOKUP($A372,'Alianza-4'!$A$1:$H$1012,3,0)</f>
        <v>6.5540188702357125E-4</v>
      </c>
      <c r="H372" s="96">
        <f>VLOOKUP($A372,'Serfinco-27'!$A$1:$H$1229,3,0)</f>
        <v>-2.5368591217961979E-3</v>
      </c>
      <c r="I372" s="96">
        <f>VLOOKUP($A372,'Correval-19677'!$A$1:$H$1070,3,0)</f>
        <v>2.3609171129127744E-4</v>
      </c>
      <c r="J372" s="96">
        <f>VLOOKUP($A372,'Ultabursatil-392'!$A$1:$H$1545,3,0)</f>
        <v>-2.7888722175771676E-3</v>
      </c>
      <c r="K372" s="96">
        <f>VLOOKUP($A372,'Corredores-5'!$A$1:$H$1257,3,0)</f>
        <v>-3.6860527192563819E-4</v>
      </c>
      <c r="L372" s="97">
        <f>VLOOKUP(A372,'Bancolombia-592'!$A$1:$H$677,3,0)</f>
        <v>4.2650782849091348E-4</v>
      </c>
      <c r="M372" s="96">
        <f>VLOOKUP($A372,'ByR-2'!$A$1:$H$1035,3,0)</f>
        <v>-4.9346854433445541E-3</v>
      </c>
    </row>
    <row r="373" spans="1:13">
      <c r="A373" s="51">
        <v>41265</v>
      </c>
      <c r="B373" s="96">
        <f>VLOOKUP(A373,'Afin - 47'!$A$1:$H$695,3,0)</f>
        <v>-1.0444366827435173E-4</v>
      </c>
      <c r="C373" s="96">
        <f>VLOOKUP(A373,'Asesores vres-14'!$A$1:$H$1009,3,0)</f>
        <v>-4.8729880753695711E-5</v>
      </c>
      <c r="D373" s="96">
        <f>VLOOKUP(A373,'Asesores Vres-57'!$A$1:$H$987,3,0)</f>
        <v>-5.3067608407596335E-5</v>
      </c>
      <c r="E373" s="96">
        <f>VLOOKUP(A373,'Asesores Vres-58'!$A$1:$H$986,3,0)</f>
        <v>-5.0540960094055528E-5</v>
      </c>
      <c r="F373" s="96">
        <f>VLOOKUP($A373,'Helm-81'!$A$1:$H$697,3,0)</f>
        <v>-9.2240722051253082E-5</v>
      </c>
      <c r="G373" s="96">
        <f>VLOOKUP($A373,'Alianza-4'!$A$1:$H$1012,3,0)</f>
        <v>-6.3412217481877419E-5</v>
      </c>
      <c r="H373" s="96">
        <f>VLOOKUP($A373,'Serfinco-27'!$A$1:$H$1229,3,0)</f>
        <v>-1.1094963695459069E-4</v>
      </c>
      <c r="I373" s="96">
        <f>VLOOKUP($A373,'Correval-19677'!$A$1:$H$1070,3,0)</f>
        <v>-1.3158797013048618E-4</v>
      </c>
      <c r="J373" s="96">
        <f>VLOOKUP($A373,'Ultabursatil-392'!$A$1:$H$1545,3,0)</f>
        <v>-9.2644201242672174E-5</v>
      </c>
      <c r="K373" s="96">
        <f>VLOOKUP($A373,'Corredores-5'!$A$1:$H$1257,3,0)</f>
        <v>-1.4439810429357178E-4</v>
      </c>
      <c r="L373" s="97">
        <f>VLOOKUP(A373,'Bancolombia-592'!$A$1:$H$677,3,0)</f>
        <v>-7.4085517310420323E-5</v>
      </c>
      <c r="M373" s="96">
        <f>VLOOKUP($A373,'ByR-2'!$A$1:$H$1035,3,0)</f>
        <v>-5.0151395257725185E-5</v>
      </c>
    </row>
    <row r="374" spans="1:13">
      <c r="A374" s="51">
        <v>41266</v>
      </c>
      <c r="B374" s="96">
        <f>VLOOKUP(A374,'Afin - 47'!$A$1:$H$695,3,0)</f>
        <v>-1.0444359049414076E-4</v>
      </c>
      <c r="C374" s="96">
        <f>VLOOKUP(A374,'Asesores vres-14'!$A$1:$H$1009,3,0)</f>
        <v>-4.872993429881575E-5</v>
      </c>
      <c r="D374" s="96">
        <f>VLOOKUP(A374,'Asesores Vres-57'!$A$1:$H$987,3,0)</f>
        <v>-5.3067640696437438E-5</v>
      </c>
      <c r="E374" s="96">
        <f>VLOOKUP(A374,'Asesores Vres-58'!$A$1:$H$986,3,0)</f>
        <v>-5.054108882468051E-5</v>
      </c>
      <c r="F374" s="96">
        <f>VLOOKUP($A374,'Helm-81'!$A$1:$H$697,3,0)</f>
        <v>-9.223896112552771E-5</v>
      </c>
      <c r="G374" s="96">
        <f>VLOOKUP($A374,'Alianza-4'!$A$1:$H$1012,3,0)</f>
        <v>-6.34100149034805E-5</v>
      </c>
      <c r="H374" s="96">
        <f>VLOOKUP($A374,'Serfinco-27'!$A$1:$H$1229,3,0)</f>
        <v>-1.1095007805051208E-4</v>
      </c>
      <c r="I374" s="96">
        <f>VLOOKUP($A374,'Correval-19677'!$A$1:$H$1070,3,0)</f>
        <v>-1.3159577366438508E-4</v>
      </c>
      <c r="J374" s="96">
        <f>VLOOKUP($A374,'Ultabursatil-392'!$A$1:$H$1545,3,0)</f>
        <v>-9.2644072104295139E-5</v>
      </c>
      <c r="K374" s="96">
        <f>VLOOKUP($A374,'Corredores-5'!$A$1:$H$1257,3,0)</f>
        <v>-1.4443727565527963E-4</v>
      </c>
      <c r="L374" s="97">
        <f>VLOOKUP(A374,'Bancolombia-592'!$A$1:$H$677,3,0)</f>
        <v>-9.736663966442126E-5</v>
      </c>
      <c r="M374" s="96">
        <f>VLOOKUP($A374,'ByR-2'!$A$1:$H$1035,3,0)</f>
        <v>-5.0145446345783916E-5</v>
      </c>
    </row>
    <row r="375" spans="1:13">
      <c r="A375" s="51">
        <v>41267</v>
      </c>
      <c r="B375" s="96">
        <f>VLOOKUP(A375,'Afin - 47'!$A$1:$H$695,3,0)</f>
        <v>-4.8497110682383937E-3</v>
      </c>
      <c r="C375" s="96">
        <f>VLOOKUP(A375,'Asesores vres-14'!$A$1:$H$1009,3,0)</f>
        <v>2.5617114479500702E-3</v>
      </c>
      <c r="D375" s="96">
        <f>VLOOKUP(A375,'Asesores Vres-57'!$A$1:$H$987,3,0)</f>
        <v>3.3008242852788821E-3</v>
      </c>
      <c r="E375" s="96">
        <f>VLOOKUP(A375,'Asesores Vres-58'!$A$1:$H$986,3,0)</f>
        <v>5.7876615282406443E-3</v>
      </c>
      <c r="F375" s="96">
        <f>VLOOKUP($A375,'Helm-81'!$A$1:$H$697,3,0)</f>
        <v>5.5885830610068483E-3</v>
      </c>
      <c r="G375" s="96">
        <f>VLOOKUP($A375,'Alianza-4'!$A$1:$H$1012,3,0)</f>
        <v>4.8389356845544599E-3</v>
      </c>
      <c r="H375" s="96">
        <f>VLOOKUP($A375,'Serfinco-27'!$A$1:$H$1229,3,0)</f>
        <v>6.4192823117846416E-3</v>
      </c>
      <c r="I375" s="96">
        <f>VLOOKUP($A375,'Correval-19677'!$A$1:$H$1070,3,0)</f>
        <v>6.4795543252252558E-3</v>
      </c>
      <c r="J375" s="96">
        <f>VLOOKUP($A375,'Ultabursatil-392'!$A$1:$H$1545,3,0)</f>
        <v>1.0484794206797821E-2</v>
      </c>
      <c r="K375" s="96">
        <f>VLOOKUP($A375,'Corredores-5'!$A$1:$H$1257,3,0)</f>
        <v>4.2929803075000671E-3</v>
      </c>
      <c r="L375" s="97">
        <f>VLOOKUP(A375,'Bancolombia-592'!$A$1:$H$677,3,0)</f>
        <v>5.9880497924294559E-3</v>
      </c>
      <c r="M375" s="96">
        <f>VLOOKUP($A375,'ByR-2'!$A$1:$H$1035,3,0)</f>
        <v>4.52320506810524E-3</v>
      </c>
    </row>
    <row r="376" spans="1:13">
      <c r="A376" s="51">
        <v>41268</v>
      </c>
      <c r="B376" s="96">
        <f>VLOOKUP(A376,'Afin - 47'!$A$1:$H$695,3,0)</f>
        <v>-1.0487624431353956E-4</v>
      </c>
      <c r="C376" s="96">
        <f>VLOOKUP(A376,'Asesores vres-14'!$A$1:$H$1009,3,0)</f>
        <v>-4.8735059656908286E-5</v>
      </c>
      <c r="D376" s="96">
        <f>VLOOKUP(A376,'Asesores Vres-57'!$A$1:$H$987,3,0)</f>
        <v>-5.3081427628122605E-5</v>
      </c>
      <c r="E376" s="96">
        <f>VLOOKUP(A376,'Asesores Vres-58'!$A$1:$H$986,3,0)</f>
        <v>-5.051245289164518E-5</v>
      </c>
      <c r="F376" s="96">
        <f>VLOOKUP($A376,'Helm-81'!$A$1:$H$697,3,0)</f>
        <v>-9.118373338070737E-5</v>
      </c>
      <c r="G376" s="96">
        <f>VLOOKUP($A376,'Alianza-4'!$A$1:$H$1012,3,0)</f>
        <v>-6.3491352762581278E-5</v>
      </c>
      <c r="H376" s="96">
        <f>VLOOKUP($A376,'Serfinco-27'!$A$1:$H$1229,3,0)</f>
        <v>-1.1092928437248636E-4</v>
      </c>
      <c r="I376" s="96">
        <f>VLOOKUP($A376,'Correval-19677'!$A$1:$H$1070,3,0)</f>
        <v>-1.3150488005485845E-4</v>
      </c>
      <c r="J376" s="96">
        <f>VLOOKUP($A376,'Ultabursatil-392'!$A$1:$H$1545,3,0)</f>
        <v>-1.0055263733934242E-4</v>
      </c>
      <c r="K376" s="96">
        <f>VLOOKUP($A376,'Corredores-5'!$A$1:$H$1257,3,0)</f>
        <v>-2.4423726614939388E-4</v>
      </c>
      <c r="L376" s="97">
        <f>VLOOKUP(A376,'Bancolombia-592'!$A$1:$H$677,3,0)</f>
        <v>-7.6198959953161481E-5</v>
      </c>
      <c r="M376" s="96">
        <f>VLOOKUP($A376,'ByR-2'!$A$1:$H$1035,3,0)</f>
        <v>-6.8824961084459037E-5</v>
      </c>
    </row>
    <row r="377" spans="1:13">
      <c r="A377" s="51">
        <v>41269</v>
      </c>
      <c r="B377" s="96">
        <f>VLOOKUP(A377,'Afin - 47'!$A$1:$H$695,3,0)</f>
        <v>1.732234529600644E-3</v>
      </c>
      <c r="C377" s="96">
        <f>VLOOKUP(A377,'Asesores vres-14'!$A$1:$H$1009,3,0)</f>
        <v>-1.4557211546727106E-4</v>
      </c>
      <c r="D377" s="96">
        <f>VLOOKUP(A377,'Asesores Vres-57'!$A$1:$H$987,3,0)</f>
        <v>6.207984202477632E-5</v>
      </c>
      <c r="E377" s="96">
        <f>VLOOKUP(A377,'Asesores Vres-58'!$A$1:$H$986,3,0)</f>
        <v>-1.5939651221884912E-3</v>
      </c>
      <c r="F377" s="96">
        <f>VLOOKUP($A377,'Helm-81'!$A$1:$H$697,3,0)</f>
        <v>2.1022265911455999E-3</v>
      </c>
      <c r="G377" s="96">
        <f>VLOOKUP($A377,'Alianza-4'!$A$1:$H$1012,3,0)</f>
        <v>-1.7586290683805296E-3</v>
      </c>
      <c r="H377" s="96">
        <f>VLOOKUP($A377,'Serfinco-27'!$A$1:$H$1229,3,0)</f>
        <v>-9.2497187708800771E-4</v>
      </c>
      <c r="I377" s="96">
        <f>VLOOKUP($A377,'Correval-19677'!$A$1:$H$1070,3,0)</f>
        <v>-2.3220255363685331E-3</v>
      </c>
      <c r="J377" s="96">
        <f>VLOOKUP($A377,'Ultabursatil-392'!$A$1:$H$1545,3,0)</f>
        <v>-5.5400948261621116E-3</v>
      </c>
      <c r="K377" s="96">
        <f>VLOOKUP($A377,'Corredores-5'!$A$1:$H$1257,3,0)</f>
        <v>-3.3496728317617796E-4</v>
      </c>
      <c r="L377" s="97">
        <f>VLOOKUP(A377,'Bancolombia-592'!$A$1:$H$677,3,0)</f>
        <v>-1.0307848806375326E-3</v>
      </c>
      <c r="M377" s="96">
        <f>VLOOKUP($A377,'ByR-2'!$A$1:$H$1035,3,0)</f>
        <v>-1.512700265276711E-3</v>
      </c>
    </row>
    <row r="378" spans="1:13">
      <c r="A378" s="51">
        <v>41270</v>
      </c>
      <c r="B378" s="96">
        <f>VLOOKUP(A378,'Afin - 47'!$A$1:$H$695,3,0)</f>
        <v>1.7524462577707589E-3</v>
      </c>
      <c r="C378" s="96">
        <f>VLOOKUP(A378,'Asesores vres-14'!$A$1:$H$1009,3,0)</f>
        <v>8.2915601823326333E-3</v>
      </c>
      <c r="D378" s="96">
        <f>VLOOKUP(A378,'Asesores Vres-57'!$A$1:$H$987,3,0)</f>
        <v>7.8113058434534418E-3</v>
      </c>
      <c r="E378" s="96">
        <f>VLOOKUP(A378,'Asesores Vres-58'!$A$1:$H$986,3,0)</f>
        <v>6.9908835786749004E-3</v>
      </c>
      <c r="F378" s="96">
        <f>VLOOKUP($A378,'Helm-81'!$A$1:$H$697,3,0)</f>
        <v>8.3965832732585278E-3</v>
      </c>
      <c r="G378" s="96">
        <f>VLOOKUP($A378,'Alianza-4'!$A$1:$H$1012,3,0)</f>
        <v>5.44833301869109E-3</v>
      </c>
      <c r="H378" s="96">
        <f>VLOOKUP($A378,'Serfinco-27'!$A$1:$H$1229,3,0)</f>
        <v>8.4717704126068237E-3</v>
      </c>
      <c r="I378" s="96">
        <f>VLOOKUP($A378,'Correval-19677'!$A$1:$H$1070,3,0)</f>
        <v>5.3129747918148913E-3</v>
      </c>
      <c r="J378" s="96">
        <f>VLOOKUP($A378,'Ultabursatil-392'!$A$1:$H$1545,3,0)</f>
        <v>5.7297335531948249E-3</v>
      </c>
      <c r="K378" s="96">
        <f>VLOOKUP($A378,'Corredores-5'!$A$1:$H$1257,3,0)</f>
        <v>6.3786270193467477E-3</v>
      </c>
      <c r="L378" s="97">
        <f>VLOOKUP(A378,'Bancolombia-592'!$A$1:$H$677,3,0)</f>
        <v>6.5597637077129721E-3</v>
      </c>
      <c r="M378" s="96">
        <f>VLOOKUP($A378,'ByR-2'!$A$1:$H$1035,3,0)</f>
        <v>8.8539125927839211E-3</v>
      </c>
    </row>
    <row r="379" spans="1:13">
      <c r="A379" s="51">
        <v>41271</v>
      </c>
      <c r="B379" s="96">
        <f>VLOOKUP(A379,'Afin - 47'!$A$1:$H$695,3,0)</f>
        <v>6.7294350414065143E-3</v>
      </c>
      <c r="C379" s="96">
        <f>VLOOKUP(A379,'Asesores vres-14'!$A$1:$H$1009,3,0)</f>
        <v>5.5324102839399212E-4</v>
      </c>
      <c r="D379" s="96">
        <f>VLOOKUP(A379,'Asesores Vres-57'!$A$1:$H$987,3,0)</f>
        <v>2.20855438147923E-4</v>
      </c>
      <c r="E379" s="96">
        <f>VLOOKUP(A379,'Asesores Vres-58'!$A$1:$H$986,3,0)</f>
        <v>-1.4590389251502539E-3</v>
      </c>
      <c r="F379" s="96">
        <f>VLOOKUP($A379,'Helm-81'!$A$1:$H$697,3,0)</f>
        <v>-4.9494682148359661E-3</v>
      </c>
      <c r="G379" s="96">
        <f>VLOOKUP($A379,'Alianza-4'!$A$1:$H$1012,3,0)</f>
        <v>-2.0179306658059002E-3</v>
      </c>
      <c r="H379" s="96">
        <f>VLOOKUP($A379,'Serfinco-27'!$A$1:$H$1229,3,0)</f>
        <v>1.6677739487607949E-4</v>
      </c>
      <c r="I379" s="96">
        <f>VLOOKUP($A379,'Correval-19677'!$A$1:$H$1070,3,0)</f>
        <v>-2.6763035255005091E-3</v>
      </c>
      <c r="J379" s="96">
        <f>VLOOKUP($A379,'Ultabursatil-392'!$A$1:$H$1545,3,0)</f>
        <v>-5.3387708034241931E-3</v>
      </c>
      <c r="K379" s="96">
        <f>VLOOKUP($A379,'Corredores-5'!$A$1:$H$1257,3,0)</f>
        <v>-6.0181953138116072E-4</v>
      </c>
      <c r="L379" s="97">
        <f>VLOOKUP(A379,'Bancolombia-592'!$A$1:$H$677,3,0)</f>
        <v>-3.180438045870173E-3</v>
      </c>
      <c r="M379" s="96">
        <f>VLOOKUP($A379,'ByR-2'!$A$1:$H$1035,3,0)</f>
        <v>2.8871624894690365E-3</v>
      </c>
    </row>
    <row r="380" spans="1:13">
      <c r="A380" s="51">
        <v>41272</v>
      </c>
      <c r="B380" s="96">
        <f>VLOOKUP(A380,'Afin - 47'!$A$1:$H$695,3,0)</f>
        <v>-1.0460724584769722E-4</v>
      </c>
      <c r="C380" s="96">
        <f>VLOOKUP(A380,'Asesores vres-14'!$A$1:$H$1009,3,0)</f>
        <v>-4.8708151149069696E-5</v>
      </c>
      <c r="D380" s="96">
        <f>VLOOKUP(A380,'Asesores Vres-57'!$A$1:$H$987,3,0)</f>
        <v>-5.3017611975897249E-5</v>
      </c>
      <c r="E380" s="96">
        <f>VLOOKUP(A380,'Asesores Vres-58'!$A$1:$H$986,3,0)</f>
        <v>-5.0480641308903908E-5</v>
      </c>
      <c r="F380" s="96">
        <f>VLOOKUP($A380,'Helm-81'!$A$1:$H$697,3,0)</f>
        <v>-8.0693673949602731E-5</v>
      </c>
      <c r="G380" s="96">
        <f>VLOOKUP($A380,'Alianza-4'!$A$1:$H$1012,3,0)</f>
        <v>-6.3491082907864255E-5</v>
      </c>
      <c r="H380" s="96">
        <f>VLOOKUP($A380,'Serfinco-27'!$A$1:$H$1229,3,0)</f>
        <v>-1.0580964205585392E-4</v>
      </c>
      <c r="I380" s="96">
        <f>VLOOKUP($A380,'Correval-19677'!$A$1:$H$1070,3,0)</f>
        <v>-1.4229378260744178E-4</v>
      </c>
      <c r="J380" s="96">
        <f>VLOOKUP($A380,'Ultabursatil-392'!$A$1:$H$1545,3,0)</f>
        <v>-1.0065250310590226E-4</v>
      </c>
      <c r="K380" s="96">
        <f>VLOOKUP($A380,'Corredores-5'!$A$1:$H$1257,3,0)</f>
        <v>-1.199754676881097E-4</v>
      </c>
      <c r="L380" s="97">
        <f>VLOOKUP(A380,'Bancolombia-592'!$A$1:$H$677,3,0)</f>
        <v>-5.4099942474994984E-5</v>
      </c>
      <c r="M380" s="96">
        <f>VLOOKUP($A380,'ByR-2'!$A$1:$H$1035,3,0)</f>
        <v>-5.7105850279480216E-5</v>
      </c>
    </row>
    <row r="381" spans="1:13">
      <c r="A381" s="51">
        <v>41273</v>
      </c>
      <c r="B381" s="96">
        <f>VLOOKUP(A381,'Afin - 47'!$A$1:$H$695,3,0)</f>
        <v>-1.0460716377204173E-4</v>
      </c>
      <c r="C381" s="96">
        <f>VLOOKUP(A381,'Asesores vres-14'!$A$1:$H$1009,3,0)</f>
        <v>-4.8708228146669818E-5</v>
      </c>
      <c r="D381" s="96">
        <f>VLOOKUP(A381,'Asesores Vres-57'!$A$1:$H$987,3,0)</f>
        <v>-5.3017599377590059E-5</v>
      </c>
      <c r="E381" s="96">
        <f>VLOOKUP(A381,'Asesores Vres-58'!$A$1:$H$986,3,0)</f>
        <v>-5.0480786955094214E-5</v>
      </c>
      <c r="F381" s="96">
        <f>VLOOKUP($A381,'Helm-81'!$A$1:$H$697,3,0)</f>
        <v>-8.0689683059154092E-5</v>
      </c>
      <c r="G381" s="96">
        <f>VLOOKUP($A381,'Alianza-4'!$A$1:$H$1012,3,0)</f>
        <v>-6.3488929365901266E-5</v>
      </c>
      <c r="H381" s="96">
        <f>VLOOKUP($A381,'Serfinco-27'!$A$1:$H$1229,3,0)</f>
        <v>-1.0580879113540282E-4</v>
      </c>
      <c r="I381" s="96">
        <f>VLOOKUP($A381,'Correval-19677'!$A$1:$H$1070,3,0)</f>
        <v>-1.4230482623246864E-4</v>
      </c>
      <c r="J381" s="96">
        <f>VLOOKUP($A381,'Ultabursatil-392'!$A$1:$H$1545,3,0)</f>
        <v>-1.0065286012403505E-4</v>
      </c>
      <c r="K381" s="96">
        <f>VLOOKUP($A381,'Corredores-5'!$A$1:$H$1257,3,0)</f>
        <v>-1.4154065448707963E-4</v>
      </c>
      <c r="L381" s="97">
        <f>VLOOKUP(A381,'Bancolombia-592'!$A$1:$H$677,3,0)</f>
        <v>-2.658736418091031E-5</v>
      </c>
      <c r="M381" s="96">
        <f>VLOOKUP($A381,'ByR-2'!$A$1:$H$1035,3,0)</f>
        <v>-5.7101028438318324E-5</v>
      </c>
    </row>
    <row r="382" spans="1:13">
      <c r="A382" s="51">
        <v>41274</v>
      </c>
      <c r="B382" s="96">
        <f>VLOOKUP(A382,'Afin - 47'!$A$1:$H$695,3,0)</f>
        <v>3.1656823856081096E-3</v>
      </c>
      <c r="C382" s="96">
        <f>VLOOKUP(A382,'Asesores vres-14'!$A$1:$H$1009,3,0)</f>
        <v>-4.8708230984781129E-5</v>
      </c>
      <c r="D382" s="96">
        <f>VLOOKUP(A382,'Asesores Vres-57'!$A$1:$H$987,3,0)</f>
        <v>-5.3017586628109286E-5</v>
      </c>
      <c r="E382" s="96">
        <f>VLOOKUP(A382,'Asesores Vres-58'!$A$1:$H$986,3,0)</f>
        <v>-5.0480932494521952E-5</v>
      </c>
      <c r="F382" s="96">
        <f>VLOOKUP($A382,'Helm-81'!$A$1:$H$697,3,0)</f>
        <v>-8.0685553373407919E-5</v>
      </c>
      <c r="G382" s="96">
        <f>VLOOKUP($A382,'Alianza-4'!$A$1:$H$1012,3,0)</f>
        <v>-6.3486678512637184E-5</v>
      </c>
      <c r="H382" s="96">
        <f>VLOOKUP($A382,'Serfinco-27'!$A$1:$H$1229,3,0)</f>
        <v>-1.0205227071113247E-4</v>
      </c>
      <c r="I382" s="96">
        <f>VLOOKUP($A382,'Correval-19677'!$A$1:$H$1070,3,0)</f>
        <v>-1.4231574809250703E-4</v>
      </c>
      <c r="J382" s="96">
        <f>VLOOKUP($A382,'Ultabursatil-392'!$A$1:$H$1545,3,0)</f>
        <v>-1.0065321622992024E-4</v>
      </c>
      <c r="K382" s="96">
        <f>VLOOKUP($A382,'Corredores-5'!$A$1:$H$1257,3,0)</f>
        <v>-1.4153805948727635E-4</v>
      </c>
      <c r="L382" s="97">
        <f>VLOOKUP(A382,'Bancolombia-592'!$A$1:$H$677,3,0)</f>
        <v>-8.1609252002217105E-5</v>
      </c>
      <c r="M382" s="96">
        <f>VLOOKUP($A382,'ByR-2'!$A$1:$H$1035,3,0)</f>
        <v>-5.7096309219790808E-5</v>
      </c>
    </row>
    <row r="383" spans="1:13">
      <c r="A383" s="51">
        <v>41275</v>
      </c>
      <c r="B383" s="96">
        <f>VLOOKUP(A383,'Afin - 47'!$A$1:$H$695,3,0)</f>
        <v>-1.0461521738178182E-4</v>
      </c>
      <c r="C383" s="96">
        <f>VLOOKUP(A383,'Asesores vres-14'!$A$1:$H$1009,3,0)</f>
        <v>-4.8708307766513374E-5</v>
      </c>
      <c r="D383" s="96">
        <f>VLOOKUP(A383,'Asesores Vres-57'!$A$1:$H$987,3,0)</f>
        <v>-5.301764432543375E-5</v>
      </c>
      <c r="E383" s="96">
        <f>VLOOKUP(A383,'Asesores Vres-58'!$A$1:$H$986,3,0)</f>
        <v>-5.0481077927506123E-5</v>
      </c>
      <c r="F383" s="96">
        <f>VLOOKUP($A383,'Helm-81'!$A$1:$H$697,3,0)</f>
        <v>-8.0681559477322539E-5</v>
      </c>
      <c r="G383" s="96">
        <f>VLOOKUP($A383,'Alianza-4'!$A$1:$H$1012,3,0)</f>
        <v>-6.3484523625952484E-5</v>
      </c>
      <c r="H383" s="96">
        <f>VLOOKUP($A383,'Serfinco-27'!$A$1:$H$1229,3,0)</f>
        <v>-1.0472738649666181E-4</v>
      </c>
      <c r="I383" s="96">
        <f>VLOOKUP($A383,'Correval-19677'!$A$1:$H$1070,3,0)</f>
        <v>-1.4233890972535591E-4</v>
      </c>
      <c r="J383" s="96">
        <f>VLOOKUP($A383,'Ultabursatil-392'!$A$1:$H$1545,3,0)</f>
        <v>-9.1899678635295632E-5</v>
      </c>
      <c r="K383" s="96">
        <f>VLOOKUP($A383,'Corredores-5'!$A$1:$H$1257,3,0)</f>
        <v>-1.4153695381665223E-4</v>
      </c>
      <c r="L383" s="97">
        <f>VLOOKUP(A383,'Bancolombia-592'!$A$1:$H$677,3,0)</f>
        <v>-5.4294073051245485E-5</v>
      </c>
      <c r="M383" s="96">
        <f>VLOOKUP($A383,'ByR-2'!$A$1:$H$1035,3,0)</f>
        <v>-5.6815954711804063E-5</v>
      </c>
    </row>
    <row r="384" spans="1:13">
      <c r="A384" s="51">
        <v>41276</v>
      </c>
      <c r="B384" s="96">
        <f>VLOOKUP(A384,'Afin - 47'!$A$1:$H$695,3,0)</f>
        <v>5.3521910324539432E-3</v>
      </c>
      <c r="C384" s="96">
        <f>VLOOKUP(A384,'Asesores vres-14'!$A$1:$H$1009,3,0)</f>
        <v>1.0456862106646568E-3</v>
      </c>
      <c r="D384" s="96">
        <f>VLOOKUP(A384,'Asesores Vres-57'!$A$1:$H$987,3,0)</f>
        <v>1.0800991853345064E-4</v>
      </c>
      <c r="E384" s="96">
        <f>VLOOKUP(A384,'Asesores Vres-58'!$A$1:$H$986,3,0)</f>
        <v>-4.1247700873811776E-3</v>
      </c>
      <c r="F384" s="96">
        <f>VLOOKUP($A384,'Helm-81'!$A$1:$H$697,3,0)</f>
        <v>-2.2733203546753621E-3</v>
      </c>
      <c r="G384" s="96">
        <f>VLOOKUP($A384,'Alianza-4'!$A$1:$H$1012,3,0)</f>
        <v>-4.5494303314891982E-3</v>
      </c>
      <c r="H384" s="96">
        <f>VLOOKUP($A384,'Serfinco-27'!$A$1:$H$1229,3,0)</f>
        <v>-1.7402755995698611E-3</v>
      </c>
      <c r="I384" s="96">
        <f>VLOOKUP($A384,'Correval-19677'!$A$1:$H$1070,3,0)</f>
        <v>-1.1304601738323238E-3</v>
      </c>
      <c r="J384" s="96">
        <f>VLOOKUP($A384,'Ultabursatil-392'!$A$1:$H$1545,3,0)</f>
        <v>3.2824065553762791E-4</v>
      </c>
      <c r="K384" s="96">
        <f>VLOOKUP($A384,'Corredores-5'!$A$1:$H$1257,3,0)</f>
        <v>-1.9651317236381665E-3</v>
      </c>
      <c r="L384" s="97">
        <f>VLOOKUP(A384,'Bancolombia-592'!$A$1:$H$677,3,0)</f>
        <v>-2.0517690212636963E-3</v>
      </c>
      <c r="M384" s="96">
        <f>VLOOKUP($A384,'ByR-2'!$A$1:$H$1035,3,0)</f>
        <v>-3.2680621973989374E-3</v>
      </c>
    </row>
    <row r="385" spans="1:13">
      <c r="A385" s="51">
        <v>41277</v>
      </c>
      <c r="B385" s="96">
        <f>VLOOKUP(A385,'Afin - 47'!$A$1:$H$695,3,0)</f>
        <v>7.1688716129697733E-3</v>
      </c>
      <c r="C385" s="96">
        <f>VLOOKUP(A385,'Asesores vres-14'!$A$1:$H$1009,3,0)</f>
        <v>7.6668702242213768E-3</v>
      </c>
      <c r="D385" s="96">
        <f>VLOOKUP(A385,'Asesores Vres-57'!$A$1:$H$987,3,0)</f>
        <v>8.0395481012030326E-3</v>
      </c>
      <c r="E385" s="96">
        <f>VLOOKUP(A385,'Asesores Vres-58'!$A$1:$H$986,3,0)</f>
        <v>1.1413936251284834E-2</v>
      </c>
      <c r="F385" s="96">
        <f>VLOOKUP($A385,'Helm-81'!$A$1:$H$697,3,0)</f>
        <v>7.0070812908044483E-3</v>
      </c>
      <c r="G385" s="96">
        <f>VLOOKUP($A385,'Alianza-4'!$A$1:$H$1012,3,0)</f>
        <v>7.8965913896282096E-3</v>
      </c>
      <c r="H385" s="96">
        <f>VLOOKUP($A385,'Serfinco-27'!$A$1:$H$1229,3,0)</f>
        <v>6.4065624539554498E-3</v>
      </c>
      <c r="I385" s="96">
        <f>VLOOKUP($A385,'Correval-19677'!$A$1:$H$1070,3,0)</f>
        <v>1.2086233756129099E-2</v>
      </c>
      <c r="J385" s="96">
        <f>VLOOKUP($A385,'Ultabursatil-392'!$A$1:$H$1545,3,0)</f>
        <v>7.2219923973785597E-3</v>
      </c>
      <c r="K385" s="96">
        <f>VLOOKUP($A385,'Corredores-5'!$A$1:$H$1257,3,0)</f>
        <v>9.0909883646462398E-3</v>
      </c>
      <c r="L385" s="97">
        <f>VLOOKUP(A385,'Bancolombia-592'!$A$1:$H$677,3,0)</f>
        <v>8.9056826486468201E-3</v>
      </c>
      <c r="M385" s="96">
        <f>VLOOKUP($A385,'ByR-2'!$A$1:$H$1035,3,0)</f>
        <v>4.1760130157751374E-3</v>
      </c>
    </row>
    <row r="386" spans="1:13">
      <c r="A386" s="51">
        <v>41278</v>
      </c>
      <c r="B386" s="96">
        <f>VLOOKUP(A386,'Afin - 47'!$A$1:$H$695,3,0)</f>
        <v>-1.1924814578510006E-3</v>
      </c>
      <c r="C386" s="96">
        <f>VLOOKUP(A386,'Asesores vres-14'!$A$1:$H$1009,3,0)</f>
        <v>1.0227528180247589E-3</v>
      </c>
      <c r="D386" s="96">
        <f>VLOOKUP(A386,'Asesores Vres-57'!$A$1:$H$987,3,0)</f>
        <v>1.2829297754464884E-3</v>
      </c>
      <c r="E386" s="96">
        <f>VLOOKUP(A386,'Asesores Vres-58'!$A$1:$H$986,3,0)</f>
        <v>3.0225267755935544E-3</v>
      </c>
      <c r="F386" s="96">
        <f>VLOOKUP($A386,'Helm-81'!$A$1:$H$697,3,0)</f>
        <v>4.5925746999241658E-3</v>
      </c>
      <c r="G386" s="96">
        <f>VLOOKUP($A386,'Alianza-4'!$A$1:$H$1012,3,0)</f>
        <v>3.6573140843703601E-3</v>
      </c>
      <c r="H386" s="96">
        <f>VLOOKUP($A386,'Serfinco-27'!$A$1:$H$1229,3,0)</f>
        <v>7.2149515016704943E-4</v>
      </c>
      <c r="I386" s="96">
        <f>VLOOKUP($A386,'Correval-19677'!$A$1:$H$1070,3,0)</f>
        <v>6.7107140163330037E-4</v>
      </c>
      <c r="J386" s="96">
        <f>VLOOKUP($A386,'Ultabursatil-392'!$A$1:$H$1545,3,0)</f>
        <v>4.0699288731848877E-3</v>
      </c>
      <c r="K386" s="96">
        <f>VLOOKUP($A386,'Corredores-5'!$A$1:$H$1257,3,0)</f>
        <v>2.1165869412491638E-3</v>
      </c>
      <c r="L386" s="97">
        <f>VLOOKUP(A386,'Bancolombia-592'!$A$1:$H$677,3,0)</f>
        <v>7.1549380659094973E-4</v>
      </c>
      <c r="M386" s="96">
        <f>VLOOKUP($A386,'ByR-2'!$A$1:$H$1035,3,0)</f>
        <v>-1.9186298760282086E-3</v>
      </c>
    </row>
    <row r="387" spans="1:13">
      <c r="A387" s="51">
        <v>41279</v>
      </c>
      <c r="B387" s="96">
        <f>VLOOKUP(A387,'Afin - 47'!$A$1:$H$695,3,0)</f>
        <v>-1.0489749178721206E-4</v>
      </c>
      <c r="C387" s="96">
        <f>VLOOKUP(A387,'Asesores vres-14'!$A$1:$H$1009,3,0)</f>
        <v>-4.8710238645528645E-5</v>
      </c>
      <c r="D387" s="96">
        <f>VLOOKUP(A387,'Asesores Vres-57'!$A$1:$H$987,3,0)</f>
        <v>-5.303244187726338E-5</v>
      </c>
      <c r="E387" s="96">
        <f>VLOOKUP(A387,'Asesores Vres-58'!$A$1:$H$986,3,0)</f>
        <v>-5.0451203699045569E-5</v>
      </c>
      <c r="F387" s="96">
        <f>VLOOKUP($A387,'Helm-81'!$A$1:$H$697,3,0)</f>
        <v>-9.2136826568855665E-5</v>
      </c>
      <c r="G387" s="96">
        <f>VLOOKUP($A387,'Alianza-4'!$A$1:$H$1012,3,0)</f>
        <v>-4.9448423745829087E-5</v>
      </c>
      <c r="H387" s="96">
        <f>VLOOKUP($A387,'Serfinco-27'!$A$1:$H$1229,3,0)</f>
        <v>-9.4228955992766103E-5</v>
      </c>
      <c r="I387" s="96">
        <f>VLOOKUP($A387,'Correval-19677'!$A$1:$H$1070,3,0)</f>
        <v>-1.4275195934297481E-4</v>
      </c>
      <c r="J387" s="96">
        <f>VLOOKUP($A387,'Ultabursatil-392'!$A$1:$H$1545,3,0)</f>
        <v>-9.0958858374317242E-5</v>
      </c>
      <c r="K387" s="96">
        <f>VLOOKUP($A387,'Corredores-5'!$A$1:$H$1257,3,0)</f>
        <v>-1.5787430851317715E-4</v>
      </c>
      <c r="L387" s="97">
        <f>VLOOKUP(A387,'Bancolombia-592'!$A$1:$H$677,3,0)</f>
        <v>-7.180961200789204E-5</v>
      </c>
      <c r="M387" s="96">
        <f>VLOOKUP($A387,'ByR-2'!$A$1:$H$1035,3,0)</f>
        <v>-7.9857076017238638E-5</v>
      </c>
    </row>
    <row r="388" spans="1:13">
      <c r="A388" s="51">
        <v>41280</v>
      </c>
      <c r="B388" s="96">
        <f>VLOOKUP(A388,'Afin - 47'!$A$1:$H$695,3,0)</f>
        <v>-1.0489753315051033E-4</v>
      </c>
      <c r="C388" s="96">
        <f>VLOOKUP(A388,'Asesores vres-14'!$A$1:$H$1009,3,0)</f>
        <v>-4.8710264223903376E-5</v>
      </c>
      <c r="D388" s="96">
        <f>VLOOKUP(A388,'Asesores Vres-57'!$A$1:$H$987,3,0)</f>
        <v>-5.3032386724308423E-5</v>
      </c>
      <c r="E388" s="96">
        <f>VLOOKUP(A388,'Asesores Vres-58'!$A$1:$H$986,3,0)</f>
        <v>-5.0451370357947891E-5</v>
      </c>
      <c r="F388" s="96">
        <f>VLOOKUP($A388,'Helm-81'!$A$1:$H$697,3,0)</f>
        <v>-9.213504335891868E-5</v>
      </c>
      <c r="G388" s="96">
        <f>VLOOKUP($A388,'Alianza-4'!$A$1:$H$1012,3,0)</f>
        <v>-4.9443189621520099E-5</v>
      </c>
      <c r="H388" s="96">
        <f>VLOOKUP($A388,'Serfinco-27'!$A$1:$H$1229,3,0)</f>
        <v>-9.4226073128977363E-5</v>
      </c>
      <c r="I388" s="96">
        <f>VLOOKUP($A388,'Correval-19677'!$A$1:$H$1070,3,0)</f>
        <v>-1.4276311193819357E-4</v>
      </c>
      <c r="J388" s="96">
        <f>VLOOKUP($A388,'Ultabursatil-392'!$A$1:$H$1545,3,0)</f>
        <v>-9.0958391175634452E-5</v>
      </c>
      <c r="K388" s="96">
        <f>VLOOKUP($A388,'Corredores-5'!$A$1:$H$1257,3,0)</f>
        <v>-1.4373782446158251E-4</v>
      </c>
      <c r="L388" s="97">
        <f>VLOOKUP(A388,'Bancolombia-592'!$A$1:$H$677,3,0)</f>
        <v>-7.1808751648252362E-5</v>
      </c>
      <c r="M388" s="96">
        <f>VLOOKUP($A388,'ByR-2'!$A$1:$H$1035,3,0)</f>
        <v>-7.9856812909188561E-5</v>
      </c>
    </row>
    <row r="389" spans="1:13">
      <c r="A389" s="51">
        <v>41281</v>
      </c>
      <c r="B389" s="96">
        <f>VLOOKUP(A389,'Afin - 47'!$A$1:$H$695,3,0)</f>
        <v>-6.5715054257284057E-3</v>
      </c>
      <c r="C389" s="96">
        <f>VLOOKUP(A389,'Asesores vres-14'!$A$1:$H$1009,3,0)</f>
        <v>-4.8710363044796089E-5</v>
      </c>
      <c r="D389" s="96">
        <f>VLOOKUP(A389,'Asesores Vres-57'!$A$1:$H$987,3,0)</f>
        <v>-5.3032541259023492E-5</v>
      </c>
      <c r="E389" s="96">
        <f>VLOOKUP(A389,'Asesores Vres-58'!$A$1:$H$986,3,0)</f>
        <v>-5.0451536913981213E-5</v>
      </c>
      <c r="F389" s="96">
        <f>VLOOKUP($A389,'Helm-81'!$A$1:$H$697,3,0)</f>
        <v>-9.2133122792447536E-5</v>
      </c>
      <c r="G389" s="96">
        <f>VLOOKUP($A389,'Alianza-4'!$A$1:$H$1012,3,0)</f>
        <v>-4.943814659385861E-5</v>
      </c>
      <c r="H389" s="96">
        <f>VLOOKUP($A389,'Serfinco-27'!$A$1:$H$1229,3,0)</f>
        <v>-9.4223033639599091E-5</v>
      </c>
      <c r="I389" s="96">
        <f>VLOOKUP($A389,'Correval-19677'!$A$1:$H$1070,3,0)</f>
        <v>-1.4277426640077115E-4</v>
      </c>
      <c r="J389" s="96">
        <f>VLOOKUP($A389,'Ultabursatil-392'!$A$1:$H$1545,3,0)</f>
        <v>-9.0957502795799126E-5</v>
      </c>
      <c r="K389" s="96">
        <f>VLOOKUP($A389,'Corredores-5'!$A$1:$H$1257,3,0)</f>
        <v>-1.4372405263978941E-4</v>
      </c>
      <c r="L389" s="97">
        <f>VLOOKUP(A389,'Bancolombia-592'!$A$1:$H$677,3,0)</f>
        <v>-7.242236403381441E-5</v>
      </c>
      <c r="M389" s="96">
        <f>VLOOKUP($A389,'ByR-2'!$A$1:$H$1035,3,0)</f>
        <v>-7.985660111431066E-5</v>
      </c>
    </row>
    <row r="390" spans="1:13">
      <c r="A390" s="51">
        <v>41282</v>
      </c>
      <c r="B390" s="96">
        <f>VLOOKUP(A390,'Afin - 47'!$A$1:$H$695,3,0)</f>
        <v>-1.0878815882691182E-2</v>
      </c>
      <c r="C390" s="96">
        <f>VLOOKUP(A390,'Asesores vres-14'!$A$1:$H$1009,3,0)</f>
        <v>-1.5254246129877858E-2</v>
      </c>
      <c r="D390" s="96">
        <f>VLOOKUP(A390,'Asesores Vres-57'!$A$1:$H$987,3,0)</f>
        <v>-1.4665009351941285E-2</v>
      </c>
      <c r="E390" s="96">
        <f>VLOOKUP(A390,'Asesores Vres-58'!$A$1:$H$986,3,0)</f>
        <v>-8.8066540649334498E-3</v>
      </c>
      <c r="F390" s="96">
        <f>VLOOKUP($A390,'Helm-81'!$A$1:$H$697,3,0)</f>
        <v>-1.4585337268853289E-2</v>
      </c>
      <c r="G390" s="96">
        <f>VLOOKUP($A390,'Alianza-4'!$A$1:$H$1012,3,0)</f>
        <v>-6.9441356410222524E-3</v>
      </c>
      <c r="H390" s="96">
        <f>VLOOKUP($A390,'Serfinco-27'!$A$1:$H$1229,3,0)</f>
        <v>-9.1608048525970761E-3</v>
      </c>
      <c r="I390" s="96">
        <f>VLOOKUP($A390,'Correval-19677'!$A$1:$H$1070,3,0)</f>
        <v>-8.7682617970244528E-3</v>
      </c>
      <c r="J390" s="96">
        <f>VLOOKUP($A390,'Ultabursatil-392'!$A$1:$H$1545,3,0)</f>
        <v>-1.0959985960455181E-2</v>
      </c>
      <c r="K390" s="96">
        <f>VLOOKUP($A390,'Corredores-5'!$A$1:$H$1257,3,0)</f>
        <v>-7.6946269992364952E-3</v>
      </c>
      <c r="L390" s="97">
        <f>VLOOKUP(A390,'Bancolombia-592'!$A$1:$H$677,3,0)</f>
        <v>-3.1568007224547384E-3</v>
      </c>
      <c r="M390" s="96">
        <f>VLOOKUP($A390,'ByR-2'!$A$1:$H$1035,3,0)</f>
        <v>-6.3239932411982532E-3</v>
      </c>
    </row>
    <row r="391" spans="1:13">
      <c r="A391" s="51">
        <v>41283</v>
      </c>
      <c r="B391" s="96">
        <f>VLOOKUP(A391,'Afin - 47'!$A$1:$H$695,3,0)</f>
        <v>9.91725172833113E-3</v>
      </c>
      <c r="C391" s="96">
        <f>VLOOKUP(A391,'Asesores vres-14'!$A$1:$H$1009,3,0)</f>
        <v>1.3203322083344356E-2</v>
      </c>
      <c r="D391" s="96">
        <f>VLOOKUP(A391,'Asesores Vres-57'!$A$1:$H$987,3,0)</f>
        <v>1.1253627718416826E-2</v>
      </c>
      <c r="E391" s="96">
        <f>VLOOKUP(A391,'Asesores Vres-58'!$A$1:$H$986,3,0)</f>
        <v>6.9986426832576425E-3</v>
      </c>
      <c r="F391" s="96">
        <f>VLOOKUP($A391,'Helm-81'!$A$1:$H$697,3,0)</f>
        <v>3.8950648875524865E-3</v>
      </c>
      <c r="G391" s="96">
        <f>VLOOKUP($A391,'Alianza-4'!$A$1:$H$1012,3,0)</f>
        <v>3.9138300659280669E-3</v>
      </c>
      <c r="H391" s="96">
        <f>VLOOKUP($A391,'Serfinco-27'!$A$1:$H$1229,3,0)</f>
        <v>5.4105136439961754E-3</v>
      </c>
      <c r="I391" s="96">
        <f>VLOOKUP($A391,'Correval-19677'!$A$1:$H$1070,3,0)</f>
        <v>8.6541975880032214E-3</v>
      </c>
      <c r="J391" s="96">
        <f>VLOOKUP($A391,'Ultabursatil-392'!$A$1:$H$1545,3,0)</f>
        <v>6.9461896847153523E-3</v>
      </c>
      <c r="K391" s="96">
        <f>VLOOKUP($A391,'Corredores-5'!$A$1:$H$1257,3,0)</f>
        <v>7.4243062979754745E-3</v>
      </c>
      <c r="L391" s="97">
        <f>VLOOKUP(A391,'Bancolombia-592'!$A$1:$H$677,3,0)</f>
        <v>3.1860885906628907E-3</v>
      </c>
      <c r="M391" s="96">
        <f>VLOOKUP($A391,'ByR-2'!$A$1:$H$1035,3,0)</f>
        <v>1.0652114560726563E-2</v>
      </c>
    </row>
    <row r="392" spans="1:13">
      <c r="A392" s="51">
        <v>41284</v>
      </c>
      <c r="B392" s="96">
        <f>VLOOKUP(A392,'Afin - 47'!$A$1:$H$695,3,0)</f>
        <v>-2.7768586639990937E-3</v>
      </c>
      <c r="C392" s="96">
        <f>VLOOKUP(A392,'Asesores vres-14'!$A$1:$H$1009,3,0)</f>
        <v>-5.4635490268651072E-3</v>
      </c>
      <c r="D392" s="96">
        <f>VLOOKUP(A392,'Asesores Vres-57'!$A$1:$H$987,3,0)</f>
        <v>-4.3241181768557801E-3</v>
      </c>
      <c r="E392" s="96">
        <f>VLOOKUP(A392,'Asesores Vres-58'!$A$1:$H$986,3,0)</f>
        <v>-3.602261889372222E-3</v>
      </c>
      <c r="F392" s="96">
        <f>VLOOKUP($A392,'Helm-81'!$A$1:$H$697,3,0)</f>
        <v>6.5935483655705899E-4</v>
      </c>
      <c r="G392" s="96">
        <f>VLOOKUP($A392,'Alianza-4'!$A$1:$H$1012,3,0)</f>
        <v>-1.3216847703429661E-3</v>
      </c>
      <c r="H392" s="96">
        <f>VLOOKUP($A392,'Serfinco-27'!$A$1:$H$1229,3,0)</f>
        <v>-2.052237381722324E-3</v>
      </c>
      <c r="I392" s="96">
        <f>VLOOKUP($A392,'Correval-19677'!$A$1:$H$1070,3,0)</f>
        <v>-2.9938633181116232E-3</v>
      </c>
      <c r="J392" s="96">
        <f>VLOOKUP($A392,'Ultabursatil-392'!$A$1:$H$1545,3,0)</f>
        <v>-2.6094137664773257E-3</v>
      </c>
      <c r="K392" s="96">
        <f>VLOOKUP($A392,'Corredores-5'!$A$1:$H$1257,3,0)</f>
        <v>-4.2526089581301349E-3</v>
      </c>
      <c r="L392" s="97">
        <f>VLOOKUP(A392,'Bancolombia-592'!$A$1:$H$677,3,0)</f>
        <v>-6.8415225431208879E-4</v>
      </c>
      <c r="M392" s="96">
        <f>VLOOKUP($A392,'ByR-2'!$A$1:$H$1035,3,0)</f>
        <v>-5.9633606214822285E-3</v>
      </c>
    </row>
    <row r="393" spans="1:13">
      <c r="A393" s="51">
        <v>41285</v>
      </c>
      <c r="B393" s="96">
        <f>VLOOKUP(A393,'Afin - 47'!$A$1:$H$695,3,0)</f>
        <v>1.6214063917447424E-4</v>
      </c>
      <c r="C393" s="96">
        <f>VLOOKUP(A393,'Asesores vres-14'!$A$1:$H$1009,3,0)</f>
        <v>-8.0099434661769838E-4</v>
      </c>
      <c r="D393" s="96">
        <f>VLOOKUP(A393,'Asesores Vres-57'!$A$1:$H$987,3,0)</f>
        <v>-8.896486570803935E-4</v>
      </c>
      <c r="E393" s="96">
        <f>VLOOKUP(A393,'Asesores Vres-58'!$A$1:$H$986,3,0)</f>
        <v>-1.7502124359317553E-4</v>
      </c>
      <c r="F393" s="96">
        <f>VLOOKUP($A393,'Helm-81'!$A$1:$H$697,3,0)</f>
        <v>-1.5955420921628623E-3</v>
      </c>
      <c r="G393" s="96">
        <f>VLOOKUP($A393,'Alianza-4'!$A$1:$H$1012,3,0)</f>
        <v>-4.4223821826615332E-4</v>
      </c>
      <c r="H393" s="96">
        <f>VLOOKUP($A393,'Serfinco-27'!$A$1:$H$1229,3,0)</f>
        <v>-2.6529902788942084E-4</v>
      </c>
      <c r="I393" s="96">
        <f>VLOOKUP($A393,'Correval-19677'!$A$1:$H$1070,3,0)</f>
        <v>5.9351633414219827E-4</v>
      </c>
      <c r="J393" s="96">
        <f>VLOOKUP($A393,'Ultabursatil-392'!$A$1:$H$1545,3,0)</f>
        <v>7.0894147597018627E-3</v>
      </c>
      <c r="K393" s="96">
        <f>VLOOKUP($A393,'Corredores-5'!$A$1:$H$1257,3,0)</f>
        <v>-3.8719443091112226E-4</v>
      </c>
      <c r="L393" s="97">
        <f>VLOOKUP(A393,'Bancolombia-592'!$A$1:$H$677,3,0)</f>
        <v>-5.9464632095763287E-4</v>
      </c>
      <c r="M393" s="96">
        <f>VLOOKUP($A393,'ByR-2'!$A$1:$H$1035,3,0)</f>
        <v>2.0359866329979588E-3</v>
      </c>
    </row>
    <row r="394" spans="1:13">
      <c r="A394" s="51">
        <v>41286</v>
      </c>
      <c r="B394" s="96">
        <f>VLOOKUP(A394,'Afin - 47'!$A$1:$H$695,3,0)</f>
        <v>-1.0383175463997562E-4</v>
      </c>
      <c r="C394" s="96">
        <f>VLOOKUP(A394,'Asesores vres-14'!$A$1:$H$1009,3,0)</f>
        <v>-4.8775498254885457E-5</v>
      </c>
      <c r="D394" s="96">
        <f>VLOOKUP(A394,'Asesores Vres-57'!$A$1:$H$987,3,0)</f>
        <v>-5.3114418678109041E-5</v>
      </c>
      <c r="E394" s="96">
        <f>VLOOKUP(A394,'Asesores Vres-58'!$A$1:$H$986,3,0)</f>
        <v>-5.049434055648386E-5</v>
      </c>
      <c r="F394" s="96">
        <f>VLOOKUP($A394,'Helm-81'!$A$1:$H$697,3,0)</f>
        <v>-1.1419021160930925E-4</v>
      </c>
      <c r="G394" s="96">
        <f>VLOOKUP($A394,'Alianza-4'!$A$1:$H$1012,3,0)</f>
        <v>-6.8973297577461877E-5</v>
      </c>
      <c r="H394" s="96">
        <f>VLOOKUP($A394,'Serfinco-27'!$A$1:$H$1229,3,0)</f>
        <v>-9.3323702474128536E-5</v>
      </c>
      <c r="I394" s="96">
        <f>VLOOKUP($A394,'Correval-19677'!$A$1:$H$1070,3,0)</f>
        <v>-1.4216668944877617E-4</v>
      </c>
      <c r="J394" s="96">
        <f>VLOOKUP($A394,'Ultabursatil-392'!$A$1:$H$1545,3,0)</f>
        <v>-9.1084747990861467E-5</v>
      </c>
      <c r="K394" s="96">
        <f>VLOOKUP($A394,'Corredores-5'!$A$1:$H$1257,3,0)</f>
        <v>-1.4099576593277658E-4</v>
      </c>
      <c r="L394" s="97">
        <f>VLOOKUP(A394,'Bancolombia-592'!$A$1:$H$677,3,0)</f>
        <v>-7.7573584935682435E-5</v>
      </c>
      <c r="M394" s="96">
        <f>VLOOKUP($A394,'ByR-2'!$A$1:$H$1035,3,0)</f>
        <v>-7.1784427359428325E-5</v>
      </c>
    </row>
    <row r="395" spans="1:13">
      <c r="A395" s="51">
        <v>41287</v>
      </c>
      <c r="B395" s="96">
        <f>VLOOKUP(A395,'Afin - 47'!$A$1:$H$695,3,0)</f>
        <v>-1.0383164410166765E-4</v>
      </c>
      <c r="C395" s="96">
        <f>VLOOKUP(A395,'Asesores vres-14'!$A$1:$H$1009,3,0)</f>
        <v>-4.8775583721168149E-5</v>
      </c>
      <c r="D395" s="96">
        <f>VLOOKUP(A395,'Asesores Vres-57'!$A$1:$H$987,3,0)</f>
        <v>-5.3114416975427609E-5</v>
      </c>
      <c r="E395" s="96">
        <f>VLOOKUP(A395,'Asesores Vres-58'!$A$1:$H$986,3,0)</f>
        <v>-5.0494497717643644E-5</v>
      </c>
      <c r="F395" s="96">
        <f>VLOOKUP($A395,'Helm-81'!$A$1:$H$697,3,0)</f>
        <v>-1.1419044481584863E-4</v>
      </c>
      <c r="G395" s="96">
        <f>VLOOKUP($A395,'Alianza-4'!$A$1:$H$1012,3,0)</f>
        <v>-6.8971012687035302E-5</v>
      </c>
      <c r="H395" s="96">
        <f>VLOOKUP($A395,'Serfinco-27'!$A$1:$H$1229,3,0)</f>
        <v>-9.3549388888495715E-5</v>
      </c>
      <c r="I395" s="96">
        <f>VLOOKUP($A395,'Correval-19677'!$A$1:$H$1070,3,0)</f>
        <v>-1.4217776991783411E-4</v>
      </c>
      <c r="J395" s="96">
        <f>VLOOKUP($A395,'Ultabursatil-392'!$A$1:$H$1545,3,0)</f>
        <v>-9.108447250602439E-5</v>
      </c>
      <c r="K395" s="96">
        <f>VLOOKUP($A395,'Corredores-5'!$A$1:$H$1257,3,0)</f>
        <v>-1.4239163522672345E-4</v>
      </c>
      <c r="L395" s="97">
        <f>VLOOKUP(A395,'Bancolombia-592'!$A$1:$H$677,3,0)</f>
        <v>-8.0051696015490708E-5</v>
      </c>
      <c r="M395" s="96">
        <f>VLOOKUP($A395,'ByR-2'!$A$1:$H$1035,3,0)</f>
        <v>-7.2128961582762727E-5</v>
      </c>
    </row>
    <row r="396" spans="1:13">
      <c r="A396" s="51">
        <v>41288</v>
      </c>
      <c r="B396" s="96">
        <f>VLOOKUP(A396,'Afin - 47'!$A$1:$H$695,3,0)</f>
        <v>9.0589560920324556E-4</v>
      </c>
      <c r="C396" s="96">
        <f>VLOOKUP(A396,'Asesores vres-14'!$A$1:$H$1009,3,0)</f>
        <v>1.3757233016026755E-3</v>
      </c>
      <c r="D396" s="96">
        <f>VLOOKUP(A396,'Asesores Vres-57'!$A$1:$H$987,3,0)</f>
        <v>1.3493101303743171E-3</v>
      </c>
      <c r="E396" s="96">
        <f>VLOOKUP(A396,'Asesores Vres-58'!$A$1:$H$986,3,0)</f>
        <v>1.709578117370669E-3</v>
      </c>
      <c r="F396" s="96">
        <f>VLOOKUP($A396,'Helm-81'!$A$1:$H$697,3,0)</f>
        <v>1.9290360356128877E-3</v>
      </c>
      <c r="G396" s="96">
        <f>VLOOKUP($A396,'Alianza-4'!$A$1:$H$1012,3,0)</f>
        <v>6.7549008492274174E-4</v>
      </c>
      <c r="H396" s="96">
        <f>VLOOKUP($A396,'Serfinco-27'!$A$1:$H$1229,3,0)</f>
        <v>1.6712451323885593E-3</v>
      </c>
      <c r="I396" s="96">
        <f>VLOOKUP($A396,'Correval-19677'!$A$1:$H$1070,3,0)</f>
        <v>5.6578565867072958E-3</v>
      </c>
      <c r="J396" s="96">
        <f>VLOOKUP($A396,'Ultabursatil-392'!$A$1:$H$1545,3,0)</f>
        <v>5.561771247782507E-4</v>
      </c>
      <c r="K396" s="96">
        <f>VLOOKUP($A396,'Corredores-5'!$A$1:$H$1257,3,0)</f>
        <v>2.5314002000857805E-3</v>
      </c>
      <c r="L396" s="97">
        <f>VLOOKUP(A396,'Bancolombia-592'!$A$1:$H$677,3,0)</f>
        <v>2.3926864159687462E-3</v>
      </c>
      <c r="M396" s="96">
        <f>VLOOKUP($A396,'ByR-2'!$A$1:$H$1035,3,0)</f>
        <v>4.5897647419039789E-3</v>
      </c>
    </row>
    <row r="397" spans="1:13">
      <c r="A397" s="51">
        <v>41289</v>
      </c>
      <c r="B397" s="96">
        <f>VLOOKUP(A397,'Afin - 47'!$A$1:$H$695,3,0)</f>
        <v>4.942752342174889E-3</v>
      </c>
      <c r="C397" s="96">
        <f>VLOOKUP(A397,'Asesores vres-14'!$A$1:$H$1009,3,0)</f>
        <v>1.2195829303657281E-3</v>
      </c>
      <c r="D397" s="96">
        <f>VLOOKUP(A397,'Asesores Vres-57'!$A$1:$H$987,3,0)</f>
        <v>5.8395916935794097E-4</v>
      </c>
      <c r="E397" s="96">
        <f>VLOOKUP(A397,'Asesores Vres-58'!$A$1:$H$986,3,0)</f>
        <v>-7.3379297341424172E-4</v>
      </c>
      <c r="F397" s="96">
        <f>VLOOKUP($A397,'Helm-81'!$A$1:$H$697,3,0)</f>
        <v>-3.7946404911349406E-3</v>
      </c>
      <c r="G397" s="96">
        <f>VLOOKUP($A397,'Alianza-4'!$A$1:$H$1012,3,0)</f>
        <v>-1.0459384750743921E-3</v>
      </c>
      <c r="H397" s="96">
        <f>VLOOKUP($A397,'Serfinco-27'!$A$1:$H$1229,3,0)</f>
        <v>-2.4490062758075275E-3</v>
      </c>
      <c r="I397" s="96">
        <f>VLOOKUP($A397,'Correval-19677'!$A$1:$H$1070,3,0)</f>
        <v>8.2902524760813544E-4</v>
      </c>
      <c r="J397" s="96">
        <f>VLOOKUP($A397,'Ultabursatil-392'!$A$1:$H$1545,3,0)</f>
        <v>-6.0878015358721499E-3</v>
      </c>
      <c r="K397" s="96">
        <f>VLOOKUP($A397,'Corredores-5'!$A$1:$H$1257,3,0)</f>
        <v>-1.2992630980057016E-3</v>
      </c>
      <c r="L397" s="97">
        <f>VLOOKUP(A397,'Bancolombia-592'!$A$1:$H$677,3,0)</f>
        <v>-1.8742060215239502E-3</v>
      </c>
      <c r="M397" s="96">
        <f>VLOOKUP($A397,'ByR-2'!$A$1:$H$1035,3,0)</f>
        <v>-2.6029823031399587E-3</v>
      </c>
    </row>
    <row r="398" spans="1:13">
      <c r="A398" s="51">
        <v>41290</v>
      </c>
      <c r="B398" s="96">
        <f>VLOOKUP(A398,'Afin - 47'!$A$1:$H$695,3,0)</f>
        <v>-4.2010306718206283E-3</v>
      </c>
      <c r="C398" s="96">
        <f>VLOOKUP(A398,'Asesores vres-14'!$A$1:$H$1009,3,0)</f>
        <v>-2.1379110226854396E-3</v>
      </c>
      <c r="D398" s="96">
        <f>VLOOKUP(A398,'Asesores Vres-57'!$A$1:$H$987,3,0)</f>
        <v>-1.326883609738073E-3</v>
      </c>
      <c r="E398" s="96">
        <f>VLOOKUP(A398,'Asesores Vres-58'!$A$1:$H$986,3,0)</f>
        <v>1.4292666578919267E-3</v>
      </c>
      <c r="F398" s="96">
        <f>VLOOKUP($A398,'Helm-81'!$A$1:$H$697,3,0)</f>
        <v>2.343771948099448E-3</v>
      </c>
      <c r="G398" s="96">
        <f>VLOOKUP($A398,'Alianza-4'!$A$1:$H$1012,3,0)</f>
        <v>2.889134141273749E-3</v>
      </c>
      <c r="H398" s="96">
        <f>VLOOKUP($A398,'Serfinco-27'!$A$1:$H$1229,3,0)</f>
        <v>1.2479096807517494E-3</v>
      </c>
      <c r="I398" s="96">
        <f>VLOOKUP($A398,'Correval-19677'!$A$1:$H$1070,3,0)</f>
        <v>3.3250003627594498E-4</v>
      </c>
      <c r="J398" s="96">
        <f>VLOOKUP($A398,'Ultabursatil-392'!$A$1:$H$1545,3,0)</f>
        <v>1.2075004550492903E-2</v>
      </c>
      <c r="K398" s="96">
        <f>VLOOKUP($A398,'Corredores-5'!$A$1:$H$1257,3,0)</f>
        <v>1.2379197548094288E-3</v>
      </c>
      <c r="L398" s="97">
        <f>VLOOKUP(A398,'Bancolombia-592'!$A$1:$H$677,3,0)</f>
        <v>1.4067098091335658E-3</v>
      </c>
      <c r="M398" s="96">
        <f>VLOOKUP($A398,'ByR-2'!$A$1:$H$1035,3,0)</f>
        <v>8.8651189343883126E-4</v>
      </c>
    </row>
    <row r="399" spans="1:13">
      <c r="A399" s="51">
        <v>41291</v>
      </c>
      <c r="B399" s="96">
        <f>VLOOKUP(A399,'Afin - 47'!$A$1:$H$695,3,0)</f>
        <v>-1.8936578144444962E-3</v>
      </c>
      <c r="C399" s="96">
        <f>VLOOKUP(A399,'Asesores vres-14'!$A$1:$H$1009,3,0)</f>
        <v>-1.6812897027761184E-3</v>
      </c>
      <c r="D399" s="96">
        <f>VLOOKUP(A399,'Asesores Vres-57'!$A$1:$H$987,3,0)</f>
        <v>-2.2740790935227811E-3</v>
      </c>
      <c r="E399" s="96">
        <f>VLOOKUP(A399,'Asesores Vres-58'!$A$1:$H$986,3,0)</f>
        <v>-4.3733722141298427E-3</v>
      </c>
      <c r="F399" s="96">
        <f>VLOOKUP($A399,'Helm-81'!$A$1:$H$697,3,0)</f>
        <v>-1.4675892070734322E-3</v>
      </c>
      <c r="G399" s="96">
        <f>VLOOKUP($A399,'Alianza-4'!$A$1:$H$1012,3,0)</f>
        <v>-5.2081901093660307E-3</v>
      </c>
      <c r="H399" s="96">
        <f>VLOOKUP($A399,'Serfinco-27'!$A$1:$H$1229,3,0)</f>
        <v>-4.6931978190650949E-3</v>
      </c>
      <c r="I399" s="96">
        <f>VLOOKUP($A399,'Correval-19677'!$A$1:$H$1070,3,0)</f>
        <v>-4.7678951920446513E-3</v>
      </c>
      <c r="J399" s="96">
        <f>VLOOKUP($A399,'Ultabursatil-392'!$A$1:$H$1545,3,0)</f>
        <v>-4.6893440995809284E-3</v>
      </c>
      <c r="K399" s="96">
        <f>VLOOKUP($A399,'Corredores-5'!$A$1:$H$1257,3,0)</f>
        <v>-2.4391828082793465E-3</v>
      </c>
      <c r="L399" s="97">
        <f>VLOOKUP(A399,'Bancolombia-592'!$A$1:$H$677,3,0)</f>
        <v>-2.5745749313319439E-3</v>
      </c>
      <c r="M399" s="96">
        <f>VLOOKUP($A399,'ByR-2'!$A$1:$H$1035,3,0)</f>
        <v>-3.5314888375359015E-3</v>
      </c>
    </row>
    <row r="400" spans="1:13">
      <c r="A400" s="51">
        <v>41292</v>
      </c>
      <c r="B400" s="96">
        <f>VLOOKUP(A400,'Afin - 47'!$A$1:$H$695,3,0)</f>
        <v>3.2861722036922497E-3</v>
      </c>
      <c r="C400" s="96">
        <f>VLOOKUP(A400,'Asesores vres-14'!$A$1:$H$1009,3,0)</f>
        <v>4.7331445096856972E-3</v>
      </c>
      <c r="D400" s="96">
        <f>VLOOKUP(A400,'Asesores Vres-57'!$A$1:$H$987,3,0)</f>
        <v>5.3884130396752057E-3</v>
      </c>
      <c r="E400" s="96">
        <f>VLOOKUP(A400,'Asesores Vres-58'!$A$1:$H$986,3,0)</f>
        <v>6.4969914314161404E-3</v>
      </c>
      <c r="F400" s="96">
        <f>VLOOKUP($A400,'Helm-81'!$A$1:$H$697,3,0)</f>
        <v>7.7200887396204837E-3</v>
      </c>
      <c r="G400" s="96">
        <f>VLOOKUP($A400,'Alianza-4'!$A$1:$H$1012,3,0)</f>
        <v>7.3133923124698115E-3</v>
      </c>
      <c r="H400" s="96">
        <f>VLOOKUP($A400,'Serfinco-27'!$A$1:$H$1229,3,0)</f>
        <v>6.1255714881153526E-3</v>
      </c>
      <c r="I400" s="96">
        <f>VLOOKUP($A400,'Correval-19677'!$A$1:$H$1070,3,0)</f>
        <v>6.031566517068287E-3</v>
      </c>
      <c r="J400" s="96">
        <f>VLOOKUP($A400,'Ultabursatil-392'!$A$1:$H$1545,3,0)</f>
        <v>3.8551840013724475E-3</v>
      </c>
      <c r="K400" s="96">
        <f>VLOOKUP($A400,'Corredores-5'!$A$1:$H$1257,3,0)</f>
        <v>4.496637164640725E-3</v>
      </c>
      <c r="L400" s="97">
        <f>VLOOKUP(A400,'Bancolombia-592'!$A$1:$H$677,3,0)</f>
        <v>5.1604580844902374E-3</v>
      </c>
      <c r="M400" s="96">
        <f>VLOOKUP($A400,'ByR-2'!$A$1:$H$1035,3,0)</f>
        <v>3.2768652867464078E-3</v>
      </c>
    </row>
    <row r="401" spans="1:13">
      <c r="A401" s="51">
        <v>41293</v>
      </c>
      <c r="B401" s="96">
        <f>VLOOKUP(A401,'Afin - 47'!$A$1:$H$695,3,0)</f>
        <v>-1.1521872140321622E-4</v>
      </c>
      <c r="C401" s="96">
        <f>VLOOKUP(A401,'Asesores vres-14'!$A$1:$H$1009,3,0)</f>
        <v>-4.8785597225208098E-5</v>
      </c>
      <c r="D401" s="96">
        <f>VLOOKUP(A401,'Asesores Vres-57'!$A$1:$H$987,3,0)</f>
        <v>-5.3067379171722488E-5</v>
      </c>
      <c r="E401" s="96">
        <f>VLOOKUP(A401,'Asesores Vres-58'!$A$1:$H$986,3,0)</f>
        <v>-5.0282466988440997E-5</v>
      </c>
      <c r="F401" s="96">
        <f>VLOOKUP($A401,'Helm-81'!$A$1:$H$697,3,0)</f>
        <v>-8.8882553632880894E-5</v>
      </c>
      <c r="G401" s="96">
        <f>VLOOKUP($A401,'Alianza-4'!$A$1:$H$1012,3,0)</f>
        <v>-6.8943217624983606E-5</v>
      </c>
      <c r="H401" s="96">
        <f>VLOOKUP($A401,'Serfinco-27'!$A$1:$H$1229,3,0)</f>
        <v>2.7906788624398409E-3</v>
      </c>
      <c r="I401" s="96">
        <f>VLOOKUP($A401,'Correval-19677'!$A$1:$H$1070,3,0)</f>
        <v>-1.4374762666479233E-4</v>
      </c>
      <c r="J401" s="96">
        <f>VLOOKUP($A401,'Ultabursatil-392'!$A$1:$H$1545,3,0)</f>
        <v>-8.5189418207060982E-5</v>
      </c>
      <c r="K401" s="96">
        <f>VLOOKUP($A401,'Corredores-5'!$A$1:$H$1257,3,0)</f>
        <v>-1.4035490123716292E-4</v>
      </c>
      <c r="L401" s="97">
        <f>VLOOKUP(A401,'Bancolombia-592'!$A$1:$H$677,3,0)</f>
        <v>-7.2088716165997143E-5</v>
      </c>
      <c r="M401" s="96">
        <f>VLOOKUP($A401,'ByR-2'!$A$1:$H$1035,3,0)</f>
        <v>4.3776018805345655E-3</v>
      </c>
    </row>
    <row r="402" spans="1:13">
      <c r="A402" s="51">
        <v>41294</v>
      </c>
      <c r="B402" s="96">
        <f>VLOOKUP(A402,'Afin - 47'!$A$1:$H$695,3,0)</f>
        <v>-1.1522160017203063E-4</v>
      </c>
      <c r="C402" s="96">
        <f>VLOOKUP(A402,'Asesores vres-14'!$A$1:$H$1009,3,0)</f>
        <v>-4.8785617711625788E-5</v>
      </c>
      <c r="D402" s="96">
        <f>VLOOKUP(A402,'Asesores Vres-57'!$A$1:$H$987,3,0)</f>
        <v>-5.3067382606062086E-5</v>
      </c>
      <c r="E402" s="96">
        <f>VLOOKUP(A402,'Asesores Vres-58'!$A$1:$H$986,3,0)</f>
        <v>-5.0282613287378934E-5</v>
      </c>
      <c r="F402" s="96">
        <f>VLOOKUP($A402,'Helm-81'!$A$1:$H$697,3,0)</f>
        <v>-8.8880124016049074E-5</v>
      </c>
      <c r="G402" s="96">
        <f>VLOOKUP($A402,'Alianza-4'!$A$1:$H$1012,3,0)</f>
        <v>-6.8940959790787741E-5</v>
      </c>
      <c r="H402" s="96">
        <f>VLOOKUP($A402,'Serfinco-27'!$A$1:$H$1229,3,0)</f>
        <v>-4.5976459021085188E-5</v>
      </c>
      <c r="I402" s="96">
        <f>VLOOKUP($A402,'Correval-19677'!$A$1:$H$1070,3,0)</f>
        <v>-1.4375916894071651E-4</v>
      </c>
      <c r="J402" s="96">
        <f>VLOOKUP($A402,'Ultabursatil-392'!$A$1:$H$1545,3,0)</f>
        <v>-8.5187230253968503E-5</v>
      </c>
      <c r="K402" s="96">
        <f>VLOOKUP($A402,'Corredores-5'!$A$1:$H$1257,3,0)</f>
        <v>-1.412727209528599E-4</v>
      </c>
      <c r="L402" s="97">
        <f>VLOOKUP(A402,'Bancolombia-592'!$A$1:$H$677,3,0)</f>
        <v>-7.2889062548746957E-5</v>
      </c>
      <c r="M402" s="96">
        <f>VLOOKUP($A402,'ByR-2'!$A$1:$H$1035,3,0)</f>
        <v>1.3448035806240474E-5</v>
      </c>
    </row>
    <row r="403" spans="1:13">
      <c r="A403" s="51">
        <v>41295</v>
      </c>
      <c r="B403" s="96">
        <f>VLOOKUP(A403,'Afin - 47'!$A$1:$H$695,3,0)</f>
        <v>-5.3278796358478117E-3</v>
      </c>
      <c r="C403" s="96">
        <f>VLOOKUP(A403,'Asesores vres-14'!$A$1:$H$1009,3,0)</f>
        <v>-1.1838955290684715E-3</v>
      </c>
      <c r="D403" s="96">
        <f>VLOOKUP(A403,'Asesores Vres-57'!$A$1:$H$987,3,0)</f>
        <v>-9.416391121437192E-4</v>
      </c>
      <c r="E403" s="96">
        <f>VLOOKUP(A403,'Asesores Vres-58'!$A$1:$H$986,3,0)</f>
        <v>7.045972655547885E-4</v>
      </c>
      <c r="F403" s="96">
        <f>VLOOKUP($A403,'Helm-81'!$A$1:$H$697,3,0)</f>
        <v>9.5536874783067873E-4</v>
      </c>
      <c r="G403" s="96">
        <f>VLOOKUP($A403,'Alianza-4'!$A$1:$H$1012,3,0)</f>
        <v>-1.0763931567661738E-3</v>
      </c>
      <c r="H403" s="96">
        <f>VLOOKUP($A403,'Serfinco-27'!$A$1:$H$1229,3,0)</f>
        <v>-3.7475495932492537E-3</v>
      </c>
      <c r="I403" s="96">
        <f>VLOOKUP($A403,'Correval-19677'!$A$1:$H$1070,3,0)</f>
        <v>-3.4031080100701497E-4</v>
      </c>
      <c r="J403" s="96">
        <f>VLOOKUP($A403,'Ultabursatil-392'!$A$1:$H$1545,3,0)</f>
        <v>4.4025596823281203E-4</v>
      </c>
      <c r="K403" s="96">
        <f>VLOOKUP($A403,'Corredores-5'!$A$1:$H$1257,3,0)</f>
        <v>-1.2859473896165968E-3</v>
      </c>
      <c r="L403" s="97">
        <f>VLOOKUP(A403,'Bancolombia-592'!$A$1:$H$677,3,0)</f>
        <v>-8.0374427958221004E-4</v>
      </c>
      <c r="M403" s="96">
        <f>VLOOKUP($A403,'ByR-2'!$A$1:$H$1035,3,0)</f>
        <v>-1.9898496080211865E-3</v>
      </c>
    </row>
    <row r="404" spans="1:13">
      <c r="A404" s="51">
        <v>41296</v>
      </c>
      <c r="B404" s="96">
        <f>VLOOKUP(A404,'Afin - 47'!$A$1:$H$695,3,0)</f>
        <v>4.6140026438170351E-3</v>
      </c>
      <c r="C404" s="96">
        <f>VLOOKUP(A404,'Asesores vres-14'!$A$1:$H$1009,3,0)</f>
        <v>2.855530526933579E-3</v>
      </c>
      <c r="D404" s="96">
        <f>VLOOKUP(A404,'Asesores Vres-57'!$A$1:$H$987,3,0)</f>
        <v>3.4225088353912084E-3</v>
      </c>
      <c r="E404" s="96">
        <f>VLOOKUP(A404,'Asesores Vres-58'!$A$1:$H$986,3,0)</f>
        <v>5.8268063206034703E-3</v>
      </c>
      <c r="F404" s="96">
        <f>VLOOKUP($A404,'Helm-81'!$A$1:$H$697,3,0)</f>
        <v>-1.2570098224956984E-3</v>
      </c>
      <c r="G404" s="96">
        <f>VLOOKUP($A404,'Alianza-4'!$A$1:$H$1012,3,0)</f>
        <v>4.7214749723572336E-3</v>
      </c>
      <c r="H404" s="96">
        <f>VLOOKUP($A404,'Serfinco-27'!$A$1:$H$1229,3,0)</f>
        <v>5.9059125970079666E-3</v>
      </c>
      <c r="I404" s="96">
        <f>VLOOKUP($A404,'Correval-19677'!$A$1:$H$1070,3,0)</f>
        <v>4.7652926274767459E-3</v>
      </c>
      <c r="J404" s="96">
        <f>VLOOKUP($A404,'Ultabursatil-392'!$A$1:$H$1545,3,0)</f>
        <v>6.6229445397664776E-3</v>
      </c>
      <c r="K404" s="96">
        <f>VLOOKUP($A404,'Corredores-5'!$A$1:$H$1257,3,0)</f>
        <v>3.8999226355405838E-3</v>
      </c>
      <c r="L404" s="97">
        <f>VLOOKUP(A404,'Bancolombia-592'!$A$1:$H$677,3,0)</f>
        <v>5.2815287443982719E-3</v>
      </c>
      <c r="M404" s="96">
        <f>VLOOKUP($A404,'ByR-2'!$A$1:$H$1035,3,0)</f>
        <v>2.7875542657311166E-3</v>
      </c>
    </row>
    <row r="405" spans="1:13">
      <c r="A405" s="51">
        <v>41297</v>
      </c>
      <c r="B405" s="96">
        <f>VLOOKUP(A405,'Afin - 47'!$A$1:$H$695,3,0)</f>
        <v>-2.9766378872237132E-3</v>
      </c>
      <c r="C405" s="96">
        <f>VLOOKUP(A405,'Asesores vres-14'!$A$1:$H$1009,3,0)</f>
        <v>3.2817497612784071E-3</v>
      </c>
      <c r="D405" s="96">
        <f>VLOOKUP(A405,'Asesores Vres-57'!$A$1:$H$987,3,0)</f>
        <v>3.3714094645816138E-3</v>
      </c>
      <c r="E405" s="96">
        <f>VLOOKUP(A405,'Asesores Vres-58'!$A$1:$H$986,3,0)</f>
        <v>1.6209445594547811E-3</v>
      </c>
      <c r="F405" s="96">
        <f>VLOOKUP($A405,'Helm-81'!$A$1:$H$697,3,0)</f>
        <v>1.086873653559625E-2</v>
      </c>
      <c r="G405" s="96">
        <f>VLOOKUP($A405,'Alianza-4'!$A$1:$H$1012,3,0)</f>
        <v>2.653584825086942E-3</v>
      </c>
      <c r="H405" s="96">
        <f>VLOOKUP($A405,'Serfinco-27'!$A$1:$H$1229,3,0)</f>
        <v>1.6052280910118641E-3</v>
      </c>
      <c r="I405" s="96">
        <f>VLOOKUP($A405,'Correval-19677'!$A$1:$H$1070,3,0)</f>
        <v>3.0990079669436666E-3</v>
      </c>
      <c r="J405" s="96">
        <f>VLOOKUP($A405,'Ultabursatil-392'!$A$1:$H$1545,3,0)</f>
        <v>2.9458936009559461E-4</v>
      </c>
      <c r="K405" s="96">
        <f>VLOOKUP($A405,'Corredores-5'!$A$1:$H$1257,3,0)</f>
        <v>2.2475283318459677E-3</v>
      </c>
      <c r="L405" s="97">
        <f>VLOOKUP(A405,'Bancolombia-592'!$A$1:$H$677,3,0)</f>
        <v>2.9390708803392423E-3</v>
      </c>
      <c r="M405" s="96">
        <f>VLOOKUP($A405,'ByR-2'!$A$1:$H$1035,3,0)</f>
        <v>3.8292032647361009E-3</v>
      </c>
    </row>
    <row r="406" spans="1:13">
      <c r="A406" s="51">
        <v>41298</v>
      </c>
      <c r="B406" s="96">
        <f>VLOOKUP(A406,'Afin - 47'!$A$1:$H$695,3,0)</f>
        <v>-4.5500315943364433E-3</v>
      </c>
      <c r="C406" s="96">
        <f>VLOOKUP(A406,'Asesores vres-14'!$A$1:$H$1009,3,0)</f>
        <v>2.0606526911828072E-3</v>
      </c>
      <c r="D406" s="96">
        <f>VLOOKUP(A406,'Asesores Vres-57'!$A$1:$H$987,3,0)</f>
        <v>2.791265342153636E-3</v>
      </c>
      <c r="E406" s="96">
        <f>VLOOKUP(A406,'Asesores Vres-58'!$A$1:$H$986,3,0)</f>
        <v>4.4027688841925417E-3</v>
      </c>
      <c r="F406" s="96">
        <f>VLOOKUP($A406,'Helm-81'!$A$1:$H$697,3,0)</f>
        <v>4.1927459178681108E-3</v>
      </c>
      <c r="G406" s="96">
        <f>VLOOKUP($A406,'Alianza-4'!$A$1:$H$1012,3,0)</f>
        <v>4.1926747352063658E-3</v>
      </c>
      <c r="H406" s="96">
        <f>VLOOKUP($A406,'Serfinco-27'!$A$1:$H$1229,3,0)</f>
        <v>5.857941726221976E-3</v>
      </c>
      <c r="I406" s="96">
        <f>VLOOKUP($A406,'Correval-19677'!$A$1:$H$1070,3,0)</f>
        <v>5.4699760261221015E-3</v>
      </c>
      <c r="J406" s="96">
        <f>VLOOKUP($A406,'Ultabursatil-392'!$A$1:$H$1545,3,0)</f>
        <v>6.6990748375828808E-3</v>
      </c>
      <c r="K406" s="96">
        <f>VLOOKUP($A406,'Corredores-5'!$A$1:$H$1257,3,0)</f>
        <v>3.2265826972115445E-3</v>
      </c>
      <c r="L406" s="97">
        <f>VLOOKUP(A406,'Bancolombia-592'!$A$1:$H$677,3,0)</f>
        <v>4.170577343616943E-3</v>
      </c>
      <c r="M406" s="96">
        <f>VLOOKUP($A406,'ByR-2'!$A$1:$H$1035,3,0)</f>
        <v>6.2835163568575993E-3</v>
      </c>
    </row>
    <row r="407" spans="1:13">
      <c r="A407" s="51">
        <v>41299</v>
      </c>
      <c r="B407" s="96">
        <f>VLOOKUP(A407,'Afin - 47'!$A$1:$H$695,3,0)</f>
        <v>-8.7318848295773431E-3</v>
      </c>
      <c r="C407" s="96">
        <f>VLOOKUP(A407,'Asesores vres-14'!$A$1:$H$1009,3,0)</f>
        <v>7.0554290319002292E-3</v>
      </c>
      <c r="D407" s="96">
        <f>VLOOKUP(A407,'Asesores Vres-57'!$A$1:$H$987,3,0)</f>
        <v>5.7625186868972261E-3</v>
      </c>
      <c r="E407" s="96">
        <f>VLOOKUP(A407,'Asesores Vres-58'!$A$1:$H$986,3,0)</f>
        <v>1.0918016619442129E-3</v>
      </c>
      <c r="F407" s="96">
        <f>VLOOKUP($A407,'Helm-81'!$A$1:$H$697,3,0)</f>
        <v>1.4072140097944042E-3</v>
      </c>
      <c r="G407" s="96">
        <f>VLOOKUP($A407,'Alianza-4'!$A$1:$H$1012,3,0)</f>
        <v>7.6312715403108558E-4</v>
      </c>
      <c r="H407" s="96">
        <f>VLOOKUP($A407,'Serfinco-27'!$A$1:$H$1229,3,0)</f>
        <v>3.2452496445078442E-3</v>
      </c>
      <c r="I407" s="96">
        <f>VLOOKUP($A407,'Correval-19677'!$A$1:$H$1070,3,0)</f>
        <v>3.3993404326008443E-3</v>
      </c>
      <c r="J407" s="96">
        <f>VLOOKUP($A407,'Ultabursatil-392'!$A$1:$H$1545,3,0)</f>
        <v>3.4883349589877486E-3</v>
      </c>
      <c r="K407" s="96">
        <f>VLOOKUP($A407,'Corredores-5'!$A$1:$H$1257,3,0)</f>
        <v>1.1382648659599916E-3</v>
      </c>
      <c r="L407" s="97">
        <f>VLOOKUP(A407,'Bancolombia-592'!$A$1:$H$677,3,0)</f>
        <v>1.5585370353300579E-3</v>
      </c>
      <c r="M407" s="96">
        <f>VLOOKUP($A407,'ByR-2'!$A$1:$H$1035,3,0)</f>
        <v>4.4832378354354597E-3</v>
      </c>
    </row>
    <row r="408" spans="1:13">
      <c r="A408" s="51">
        <v>41300</v>
      </c>
      <c r="B408" s="96">
        <f>VLOOKUP(A408,'Afin - 47'!$A$1:$H$695,3,0)</f>
        <v>-1.0529184349043302E-4</v>
      </c>
      <c r="C408" s="96">
        <f>VLOOKUP(A408,'Asesores vres-14'!$A$1:$H$1009,3,0)</f>
        <v>-4.8787618744674128E-5</v>
      </c>
      <c r="D408" s="96">
        <f>VLOOKUP(A408,'Asesores Vres-57'!$A$1:$H$987,3,0)</f>
        <v>-5.3045085899367925E-5</v>
      </c>
      <c r="E408" s="96">
        <f>VLOOKUP(A408,'Asesores Vres-58'!$A$1:$H$986,3,0)</f>
        <v>-5.0200548374182089E-5</v>
      </c>
      <c r="F408" s="96">
        <f>VLOOKUP($A408,'Helm-81'!$A$1:$H$697,3,0)</f>
        <v>-8.8904897914467282E-5</v>
      </c>
      <c r="G408" s="96">
        <f>VLOOKUP($A408,'Alianza-4'!$A$1:$H$1012,3,0)</f>
        <v>-6.9662580013144323E-5</v>
      </c>
      <c r="H408" s="96">
        <f>VLOOKUP($A408,'Serfinco-27'!$A$1:$H$1229,3,0)</f>
        <v>-1.0474417217670589E-4</v>
      </c>
      <c r="I408" s="96">
        <f>VLOOKUP($A408,'Correval-19677'!$A$1:$H$1070,3,0)</f>
        <v>-1.3194280544200239E-4</v>
      </c>
      <c r="J408" s="96">
        <f>VLOOKUP($A408,'Ultabursatil-392'!$A$1:$H$1545,3,0)</f>
        <v>-9.392895335564211E-5</v>
      </c>
      <c r="K408" s="96">
        <f>VLOOKUP($A408,'Corredores-5'!$A$1:$H$1257,3,0)</f>
        <v>-1.5905193698316665E-4</v>
      </c>
      <c r="L408" s="97">
        <f>VLOOKUP(A408,'Bancolombia-592'!$A$1:$H$677,3,0)</f>
        <v>-6.8347073145610609E-5</v>
      </c>
      <c r="M408" s="96">
        <f>VLOOKUP($A408,'ByR-2'!$A$1:$H$1035,3,0)</f>
        <v>-6.6652522915008235E-5</v>
      </c>
    </row>
    <row r="409" spans="1:13">
      <c r="A409" s="51">
        <v>41301</v>
      </c>
      <c r="B409" s="96">
        <f>VLOOKUP(A409,'Afin - 47'!$A$1:$H$695,3,0)</f>
        <v>-1.0529150165118106E-4</v>
      </c>
      <c r="C409" s="96">
        <f>VLOOKUP(A409,'Asesores vres-14'!$A$1:$H$1009,3,0)</f>
        <v>-4.8787672081888296E-5</v>
      </c>
      <c r="D409" s="96">
        <f>VLOOKUP(A409,'Asesores Vres-57'!$A$1:$H$987,3,0)</f>
        <v>-5.3045126815791732E-5</v>
      </c>
      <c r="E409" s="96">
        <f>VLOOKUP(A409,'Asesores Vres-58'!$A$1:$H$986,3,0)</f>
        <v>-5.0200628034639031E-5</v>
      </c>
      <c r="F409" s="96">
        <f>VLOOKUP($A409,'Helm-81'!$A$1:$H$697,3,0)</f>
        <v>-8.8902500759274904E-5</v>
      </c>
      <c r="G409" s="96">
        <f>VLOOKUP($A409,'Alianza-4'!$A$1:$H$1012,3,0)</f>
        <v>-6.9660499234101183E-5</v>
      </c>
      <c r="H409" s="96">
        <f>VLOOKUP($A409,'Serfinco-27'!$A$1:$H$1229,3,0)</f>
        <v>-1.049654185704634E-4</v>
      </c>
      <c r="I409" s="96">
        <f>VLOOKUP($A409,'Correval-19677'!$A$1:$H$1070,3,0)</f>
        <v>-1.3194956212522302E-4</v>
      </c>
      <c r="J409" s="96">
        <f>VLOOKUP($A409,'Ultabursatil-392'!$A$1:$H$1545,3,0)</f>
        <v>-8.6398544884418627E-5</v>
      </c>
      <c r="K409" s="96">
        <f>VLOOKUP($A409,'Corredores-5'!$A$1:$H$1257,3,0)</f>
        <v>-1.4040454161530583E-4</v>
      </c>
      <c r="L409" s="97">
        <f>VLOOKUP(A409,'Bancolombia-592'!$A$1:$H$677,3,0)</f>
        <v>-6.932357707969123E-5</v>
      </c>
      <c r="M409" s="96">
        <f>VLOOKUP($A409,'ByR-2'!$A$1:$H$1035,3,0)</f>
        <v>-6.6977382188459692E-5</v>
      </c>
    </row>
    <row r="410" spans="1:13">
      <c r="A410" s="51">
        <v>41302</v>
      </c>
      <c r="B410" s="96">
        <f>VLOOKUP(A410,'Afin - 47'!$A$1:$H$695,3,0)</f>
        <v>-1.7150641697283009E-3</v>
      </c>
      <c r="C410" s="96">
        <f>VLOOKUP(A410,'Asesores vres-14'!$A$1:$H$1009,3,0)</f>
        <v>-4.9552105659118125E-4</v>
      </c>
      <c r="D410" s="96">
        <f>VLOOKUP(A410,'Asesores Vres-57'!$A$1:$H$987,3,0)</f>
        <v>-1.2192662518183718E-3</v>
      </c>
      <c r="E410" s="96">
        <f>VLOOKUP(A410,'Asesores Vres-58'!$A$1:$H$986,3,0)</f>
        <v>-4.4035047643016098E-3</v>
      </c>
      <c r="F410" s="96">
        <f>VLOOKUP($A410,'Helm-81'!$A$1:$H$697,3,0)</f>
        <v>-5.9297576066779929E-4</v>
      </c>
      <c r="G410" s="96">
        <f>VLOOKUP($A410,'Alianza-4'!$A$1:$H$1012,3,0)</f>
        <v>-3.0637910422780146E-3</v>
      </c>
      <c r="H410" s="96">
        <f>VLOOKUP($A410,'Serfinco-27'!$A$1:$H$1229,3,0)</f>
        <v>-1.9624814018687027E-3</v>
      </c>
      <c r="I410" s="96">
        <f>VLOOKUP($A410,'Correval-19677'!$A$1:$H$1070,3,0)</f>
        <v>-4.8172887450189904E-3</v>
      </c>
      <c r="J410" s="96">
        <f>VLOOKUP($A410,'Ultabursatil-392'!$A$1:$H$1545,3,0)</f>
        <v>-4.923329649426181E-3</v>
      </c>
      <c r="K410" s="96">
        <f>VLOOKUP($A410,'Corredores-5'!$A$1:$H$1257,3,0)</f>
        <v>-3.0531228599789111E-3</v>
      </c>
      <c r="L410" s="97">
        <f>VLOOKUP(A410,'Bancolombia-592'!$A$1:$H$677,3,0)</f>
        <v>-3.6312483277298273E-3</v>
      </c>
      <c r="M410" s="96">
        <f>VLOOKUP($A410,'ByR-2'!$A$1:$H$1035,3,0)</f>
        <v>-4.9407932672263111E-3</v>
      </c>
    </row>
    <row r="411" spans="1:13">
      <c r="A411" s="51">
        <v>41303</v>
      </c>
      <c r="B411" s="96">
        <f>VLOOKUP(A411,'Afin - 47'!$A$1:$H$695,3,0)</f>
        <v>3.6418330878670215E-3</v>
      </c>
      <c r="C411" s="96">
        <f>VLOOKUP(A411,'Asesores vres-14'!$A$1:$H$1009,3,0)</f>
        <v>3.805689496191274E-3</v>
      </c>
      <c r="D411" s="96">
        <f>VLOOKUP(A411,'Asesores Vres-57'!$A$1:$H$987,3,0)</f>
        <v>3.6680705529419152E-3</v>
      </c>
      <c r="E411" s="96">
        <f>VLOOKUP(A411,'Asesores Vres-58'!$A$1:$H$986,3,0)</f>
        <v>3.0201889550016308E-3</v>
      </c>
      <c r="F411" s="96">
        <f>VLOOKUP($A411,'Helm-81'!$A$1:$H$697,3,0)</f>
        <v>5.9003336224820154E-3</v>
      </c>
      <c r="G411" s="96">
        <f>VLOOKUP($A411,'Alianza-4'!$A$1:$H$1012,3,0)</f>
        <v>5.4283534975004153E-3</v>
      </c>
      <c r="H411" s="96">
        <f>VLOOKUP($A411,'Serfinco-27'!$A$1:$H$1229,3,0)</f>
        <v>-2.1448910672885178E-4</v>
      </c>
      <c r="I411" s="96">
        <f>VLOOKUP($A411,'Correval-19677'!$A$1:$H$1070,3,0)</f>
        <v>2.3810403953280798E-3</v>
      </c>
      <c r="J411" s="96">
        <f>VLOOKUP($A411,'Ultabursatil-392'!$A$1:$H$1545,3,0)</f>
        <v>8.1803975404221691E-4</v>
      </c>
      <c r="K411" s="96">
        <f>VLOOKUP($A411,'Corredores-5'!$A$1:$H$1257,3,0)</f>
        <v>3.9390768282418897E-3</v>
      </c>
      <c r="L411" s="97">
        <f>VLOOKUP(A411,'Bancolombia-592'!$A$1:$H$677,3,0)</f>
        <v>3.1574112574224268E-3</v>
      </c>
      <c r="M411" s="96">
        <f>VLOOKUP($A411,'ByR-2'!$A$1:$H$1035,3,0)</f>
        <v>-3.9184734112628671E-3</v>
      </c>
    </row>
    <row r="412" spans="1:13">
      <c r="A412" s="51">
        <v>41304</v>
      </c>
      <c r="B412" s="96">
        <f>VLOOKUP(A412,'Afin - 47'!$A$1:$H$695,3,0)</f>
        <v>-3.0070105492684099E-3</v>
      </c>
      <c r="C412" s="96">
        <f>VLOOKUP(A412,'Asesores vres-14'!$A$1:$H$1009,3,0)</f>
        <v>-2.8777428462709097E-3</v>
      </c>
      <c r="D412" s="96">
        <f>VLOOKUP(A412,'Asesores Vres-57'!$A$1:$H$987,3,0)</f>
        <v>-2.3931798578666619E-3</v>
      </c>
      <c r="E412" s="96">
        <f>VLOOKUP(A412,'Asesores Vres-58'!$A$1:$H$986,3,0)</f>
        <v>1.0259476649154534E-3</v>
      </c>
      <c r="F412" s="96">
        <f>VLOOKUP($A412,'Helm-81'!$A$1:$H$697,3,0)</f>
        <v>-2.9116618568888566E-3</v>
      </c>
      <c r="G412" s="96">
        <f>VLOOKUP($A412,'Alianza-4'!$A$1:$H$1012,3,0)</f>
        <v>2.1210703909707645E-3</v>
      </c>
      <c r="H412" s="96">
        <f>VLOOKUP($A412,'Serfinco-27'!$A$1:$H$1229,3,0)</f>
        <v>2.4237551568751653E-3</v>
      </c>
      <c r="I412" s="96">
        <f>VLOOKUP($A412,'Correval-19677'!$A$1:$H$1070,3,0)</f>
        <v>2.4725051165285614E-3</v>
      </c>
      <c r="J412" s="96">
        <f>VLOOKUP($A412,'Ultabursatil-392'!$A$1:$H$1545,3,0)</f>
        <v>6.635352537303592E-3</v>
      </c>
      <c r="K412" s="96">
        <f>VLOOKUP($A412,'Corredores-5'!$A$1:$H$1257,3,0)</f>
        <v>-3.1835942036997781E-4</v>
      </c>
      <c r="L412" s="97">
        <f>VLOOKUP(A412,'Bancolombia-592'!$A$1:$H$677,3,0)</f>
        <v>2.4455599391747873E-3</v>
      </c>
      <c r="M412" s="96">
        <f>VLOOKUP($A412,'ByR-2'!$A$1:$H$1035,3,0)</f>
        <v>1.1682511534810887E-3</v>
      </c>
    </row>
    <row r="413" spans="1:13">
      <c r="A413" s="51">
        <v>41305</v>
      </c>
      <c r="B413" s="96">
        <f>VLOOKUP(A413,'Afin - 47'!$A$1:$H$695,3,0)</f>
        <v>-3.3206962750783361E-3</v>
      </c>
      <c r="C413" s="96">
        <f>VLOOKUP(A413,'Asesores vres-14'!$A$1:$H$1009,3,0)</f>
        <v>-8.7164134388499604E-4</v>
      </c>
      <c r="D413" s="96">
        <f>VLOOKUP(A413,'Asesores Vres-57'!$A$1:$H$987,3,0)</f>
        <v>-5.0700360612548499E-4</v>
      </c>
      <c r="E413" s="96">
        <f>VLOOKUP(A413,'Asesores Vres-58'!$A$1:$H$986,3,0)</f>
        <v>-5.3392189197849793E-4</v>
      </c>
      <c r="F413" s="96">
        <f>VLOOKUP($A413,'Helm-81'!$A$1:$H$697,3,0)</f>
        <v>4.0224400105125166E-3</v>
      </c>
      <c r="G413" s="96">
        <f>VLOOKUP($A413,'Alianza-4'!$A$1:$H$1012,3,0)</f>
        <v>-1.6755964719362886E-4</v>
      </c>
      <c r="H413" s="96">
        <f>VLOOKUP($A413,'Serfinco-27'!$A$1:$H$1229,3,0)</f>
        <v>-3.4494646100962042E-3</v>
      </c>
      <c r="I413" s="96">
        <f>VLOOKUP($A413,'Correval-19677'!$A$1:$H$1070,3,0)</f>
        <v>6.0875399664865875E-4</v>
      </c>
      <c r="J413" s="96">
        <f>VLOOKUP($A413,'Ultabursatil-392'!$A$1:$H$1545,3,0)</f>
        <v>-4.4587908781875928E-3</v>
      </c>
      <c r="K413" s="96">
        <f>VLOOKUP($A413,'Corredores-5'!$A$1:$H$1257,3,0)</f>
        <v>4.716214335351239E-4</v>
      </c>
      <c r="L413" s="97">
        <f>VLOOKUP(A413,'Bancolombia-592'!$A$1:$H$677,3,0)</f>
        <v>1.5355702255804228E-3</v>
      </c>
      <c r="M413" s="96">
        <f>VLOOKUP($A413,'ByR-2'!$A$1:$H$1035,3,0)</f>
        <v>-6.9523520431037343E-3</v>
      </c>
    </row>
    <row r="414" spans="1:13">
      <c r="A414" s="51">
        <v>41306</v>
      </c>
      <c r="B414" s="96">
        <f>VLOOKUP(A414,'Afin - 47'!$A$1:$H$695,3,0)</f>
        <v>6.1857831602460797E-3</v>
      </c>
      <c r="C414" s="96">
        <f>VLOOKUP(A414,'Asesores vres-14'!$A$1:$H$1009,3,0)</f>
        <v>9.6586055366259371E-3</v>
      </c>
      <c r="D414" s="96">
        <f>VLOOKUP(A414,'Asesores Vres-57'!$A$1:$H$987,3,0)</f>
        <v>8.3710585605702124E-3</v>
      </c>
      <c r="E414" s="96">
        <f>VLOOKUP(A414,'Asesores Vres-58'!$A$1:$H$986,3,0)</f>
        <v>6.6752869829736095E-3</v>
      </c>
      <c r="F414" s="96">
        <f>VLOOKUP($A414,'Helm-81'!$A$1:$H$697,3,0)</f>
        <v>1.0094267305625776E-3</v>
      </c>
      <c r="G414" s="96">
        <f>VLOOKUP($A414,'Alianza-4'!$A$1:$H$1012,3,0)</f>
        <v>7.2982634783194918E-3</v>
      </c>
      <c r="H414" s="96">
        <f>VLOOKUP($A414,'Serfinco-27'!$A$1:$H$1229,3,0)</f>
        <v>8.4500833322016418E-3</v>
      </c>
      <c r="I414" s="96">
        <f>VLOOKUP($A414,'Correval-19677'!$A$1:$H$1070,3,0)</f>
        <v>8.2412477982190691E-3</v>
      </c>
      <c r="J414" s="96">
        <f>VLOOKUP($A414,'Ultabursatil-392'!$A$1:$H$1545,3,0)</f>
        <v>1.0726581875510132E-2</v>
      </c>
      <c r="K414" s="96">
        <f>VLOOKUP($A414,'Corredores-5'!$A$1:$H$1257,3,0)</f>
        <v>5.534825524218575E-3</v>
      </c>
      <c r="L414" s="97">
        <f>VLOOKUP(A414,'Bancolombia-592'!$A$1:$H$677,3,0)</f>
        <v>3.4667976572695072E-3</v>
      </c>
      <c r="M414" s="96">
        <f>VLOOKUP($A414,'ByR-2'!$A$1:$H$1035,3,0)</f>
        <v>1.5825403884648731E-2</v>
      </c>
    </row>
    <row r="415" spans="1:13">
      <c r="A415" s="51">
        <v>41307</v>
      </c>
      <c r="B415" s="96">
        <f>VLOOKUP(A415,'Afin - 47'!$A$1:$H$695,3,0)</f>
        <v>-1.0425226500641178E-4</v>
      </c>
      <c r="C415" s="96">
        <f>VLOOKUP(A415,'Asesores vres-14'!$A$1:$H$1009,3,0)</f>
        <v>-4.879123977130964E-5</v>
      </c>
      <c r="D415" s="96">
        <f>VLOOKUP(A415,'Asesores Vres-57'!$A$1:$H$987,3,0)</f>
        <v>-5.3256706422967594E-5</v>
      </c>
      <c r="E415" s="96">
        <f>VLOOKUP(A415,'Asesores Vres-58'!$A$1:$H$986,3,0)</f>
        <v>-4.9990422637356706E-5</v>
      </c>
      <c r="F415" s="96">
        <f>VLOOKUP($A415,'Helm-81'!$A$1:$H$697,3,0)</f>
        <v>-8.7270215276844822E-5</v>
      </c>
      <c r="G415" s="96">
        <f>VLOOKUP($A415,'Alianza-4'!$A$1:$H$1012,3,0)</f>
        <v>-7.0898536406629927E-5</v>
      </c>
      <c r="H415" s="96">
        <f>VLOOKUP($A415,'Serfinco-27'!$A$1:$H$1229,3,0)</f>
        <v>-8.6134458957544752E-5</v>
      </c>
      <c r="I415" s="96">
        <f>VLOOKUP($A415,'Correval-19677'!$A$1:$H$1070,3,0)</f>
        <v>-1.2531653963960475E-4</v>
      </c>
      <c r="J415" s="96">
        <f>VLOOKUP($A415,'Ultabursatil-392'!$A$1:$H$1545,3,0)</f>
        <v>-8.6697584829857123E-5</v>
      </c>
      <c r="K415" s="96">
        <f>VLOOKUP($A415,'Corredores-5'!$A$1:$H$1257,3,0)</f>
        <v>-1.3577030071863292E-4</v>
      </c>
      <c r="L415" s="97">
        <f>VLOOKUP(A415,'Bancolombia-592'!$A$1:$H$677,3,0)</f>
        <v>-6.9193659747100389E-5</v>
      </c>
      <c r="M415" s="96">
        <f>VLOOKUP($A415,'ByR-2'!$A$1:$H$1035,3,0)</f>
        <v>-7.2305779099074934E-5</v>
      </c>
    </row>
    <row r="416" spans="1:13">
      <c r="A416" s="51">
        <v>41308</v>
      </c>
      <c r="B416" s="96">
        <f>VLOOKUP(A416,'Afin - 47'!$A$1:$H$695,3,0)</f>
        <v>-1.0425181717367834E-4</v>
      </c>
      <c r="C416" s="96">
        <f>VLOOKUP(A416,'Asesores vres-14'!$A$1:$H$1009,3,0)</f>
        <v>-4.8791314457526628E-5</v>
      </c>
      <c r="D416" s="96">
        <f>VLOOKUP(A416,'Asesores Vres-57'!$A$1:$H$987,3,0)</f>
        <v>-5.3256791294120478E-5</v>
      </c>
      <c r="E416" s="96">
        <f>VLOOKUP(A416,'Asesores Vres-58'!$A$1:$H$986,3,0)</f>
        <v>-4.9990584867975158E-5</v>
      </c>
      <c r="F416" s="96">
        <f>VLOOKUP($A416,'Helm-81'!$A$1:$H$697,3,0)</f>
        <v>-8.7267403670512655E-5</v>
      </c>
      <c r="G416" s="96">
        <f>VLOOKUP($A416,'Alianza-4'!$A$1:$H$1012,3,0)</f>
        <v>-7.0896708161342385E-5</v>
      </c>
      <c r="H416" s="96">
        <f>VLOOKUP($A416,'Serfinco-27'!$A$1:$H$1229,3,0)</f>
        <v>-8.5914283302370757E-5</v>
      </c>
      <c r="I416" s="96">
        <f>VLOOKUP($A416,'Correval-19677'!$A$1:$H$1070,3,0)</f>
        <v>-1.2532144494090176E-4</v>
      </c>
      <c r="J416" s="96">
        <f>VLOOKUP($A416,'Ultabursatil-392'!$A$1:$H$1545,3,0)</f>
        <v>-8.6695408334214392E-5</v>
      </c>
      <c r="K416" s="96">
        <f>VLOOKUP($A416,'Corredores-5'!$A$1:$H$1257,3,0)</f>
        <v>-1.4027927120150628E-4</v>
      </c>
      <c r="L416" s="97">
        <f>VLOOKUP(A416,'Bancolombia-592'!$A$1:$H$677,3,0)</f>
        <v>-7.7220485776930193E-5</v>
      </c>
      <c r="M416" s="96">
        <f>VLOOKUP($A416,'ByR-2'!$A$1:$H$1035,3,0)</f>
        <v>-7.1976524505166245E-5</v>
      </c>
    </row>
    <row r="417" spans="1:13">
      <c r="A417" s="51">
        <v>41309</v>
      </c>
      <c r="B417" s="96">
        <f>VLOOKUP(A417,'Afin - 47'!$A$1:$H$695,3,0)</f>
        <v>-5.7657377921051559E-4</v>
      </c>
      <c r="C417" s="96">
        <f>VLOOKUP(A417,'Asesores vres-14'!$A$1:$H$1009,3,0)</f>
        <v>4.1834401832608857E-3</v>
      </c>
      <c r="D417" s="96">
        <f>VLOOKUP(A417,'Asesores Vres-57'!$A$1:$H$987,3,0)</f>
        <v>3.552160078029722E-3</v>
      </c>
      <c r="E417" s="96">
        <f>VLOOKUP(A417,'Asesores Vres-58'!$A$1:$H$986,3,0)</f>
        <v>-4.205006775921332E-4</v>
      </c>
      <c r="F417" s="96">
        <f>VLOOKUP($A417,'Helm-81'!$A$1:$H$697,3,0)</f>
        <v>6.1711818144639862E-3</v>
      </c>
      <c r="G417" s="96">
        <f>VLOOKUP($A417,'Alianza-4'!$A$1:$H$1012,3,0)</f>
        <v>7.9526455967174824E-4</v>
      </c>
      <c r="H417" s="96">
        <f>VLOOKUP($A417,'Serfinco-27'!$A$1:$H$1229,3,0)</f>
        <v>3.239087274230459E-3</v>
      </c>
      <c r="I417" s="96">
        <f>VLOOKUP($A417,'Correval-19677'!$A$1:$H$1070,3,0)</f>
        <v>-7.6602180712953861E-5</v>
      </c>
      <c r="J417" s="96">
        <f>VLOOKUP($A417,'Ultabursatil-392'!$A$1:$H$1545,3,0)</f>
        <v>-6.7380173468216842E-4</v>
      </c>
      <c r="K417" s="96">
        <f>VLOOKUP($A417,'Corredores-5'!$A$1:$H$1257,3,0)</f>
        <v>7.2147083979120445E-4</v>
      </c>
      <c r="L417" s="97">
        <f>VLOOKUP(A417,'Bancolombia-592'!$A$1:$H$677,3,0)</f>
        <v>2.9563942796540597E-3</v>
      </c>
      <c r="M417" s="96">
        <f>VLOOKUP($A417,'ByR-2'!$A$1:$H$1035,3,0)</f>
        <v>7.3727444598494594E-3</v>
      </c>
    </row>
    <row r="418" spans="1:13">
      <c r="A418" s="51">
        <v>41310</v>
      </c>
      <c r="B418" s="96">
        <f>VLOOKUP(A418,'Afin - 47'!$A$1:$H$695,3,0)</f>
        <v>3.5748389145197545E-3</v>
      </c>
      <c r="C418" s="96">
        <f>VLOOKUP(A418,'Asesores vres-14'!$A$1:$H$1009,3,0)</f>
        <v>2.9526670814905447E-3</v>
      </c>
      <c r="D418" s="96">
        <f>VLOOKUP(A418,'Asesores Vres-57'!$A$1:$H$987,3,0)</f>
        <v>4.0168055919506491E-3</v>
      </c>
      <c r="E418" s="96">
        <f>VLOOKUP(A418,'Asesores Vres-58'!$A$1:$H$986,3,0)</f>
        <v>6.8546110797815581E-3</v>
      </c>
      <c r="F418" s="96">
        <f>VLOOKUP($A418,'Helm-81'!$A$1:$H$697,3,0)</f>
        <v>2.5651356323921465E-3</v>
      </c>
      <c r="G418" s="96">
        <f>VLOOKUP($A418,'Alianza-4'!$A$1:$H$1012,3,0)</f>
        <v>8.7274873578033468E-3</v>
      </c>
      <c r="H418" s="96">
        <f>VLOOKUP($A418,'Serfinco-27'!$A$1:$H$1229,3,0)</f>
        <v>5.5050567018441162E-3</v>
      </c>
      <c r="I418" s="96">
        <f>VLOOKUP($A418,'Correval-19677'!$A$1:$H$1070,3,0)</f>
        <v>6.4130061332900602E-3</v>
      </c>
      <c r="J418" s="96">
        <f>VLOOKUP($A418,'Ultabursatil-392'!$A$1:$H$1545,3,0)</f>
        <v>5.1197679057221361E-3</v>
      </c>
      <c r="K418" s="96">
        <f>VLOOKUP($A418,'Corredores-5'!$A$1:$H$1257,3,0)</f>
        <v>4.8716499892107971E-3</v>
      </c>
      <c r="L418" s="97">
        <f>VLOOKUP(A418,'Bancolombia-592'!$A$1:$H$677,3,0)</f>
        <v>-5.2473203207408538E-3</v>
      </c>
      <c r="M418" s="96">
        <f>VLOOKUP($A418,'ByR-2'!$A$1:$H$1035,3,0)</f>
        <v>3.8887982195397008E-3</v>
      </c>
    </row>
    <row r="419" spans="1:13">
      <c r="A419" s="51">
        <v>41311</v>
      </c>
      <c r="B419" s="96">
        <f>VLOOKUP(A419,'Afin - 47'!$A$1:$H$695,3,0)</f>
        <v>6.5978245856641964E-3</v>
      </c>
      <c r="C419" s="96">
        <f>VLOOKUP(A419,'Asesores vres-14'!$A$1:$H$1009,3,0)</f>
        <v>-1.6697254624868871E-3</v>
      </c>
      <c r="D419" s="96">
        <f>VLOOKUP(A419,'Asesores Vres-57'!$A$1:$H$987,3,0)</f>
        <v>-3.2530048488993392E-3</v>
      </c>
      <c r="E419" s="96">
        <f>VLOOKUP(A419,'Asesores Vres-58'!$A$1:$H$986,3,0)</f>
        <v>-4.9834029220347806E-3</v>
      </c>
      <c r="F419" s="96">
        <f>VLOOKUP($A419,'Helm-81'!$A$1:$H$697,3,0)</f>
        <v>-1.3972320415794595E-2</v>
      </c>
      <c r="G419" s="96">
        <f>VLOOKUP($A419,'Alianza-4'!$A$1:$H$1012,3,0)</f>
        <v>-3.0563603631078799E-3</v>
      </c>
      <c r="H419" s="96">
        <f>VLOOKUP($A419,'Serfinco-27'!$A$1:$H$1229,3,0)</f>
        <v>-4.8087825490650323E-3</v>
      </c>
      <c r="I419" s="96">
        <f>VLOOKUP($A419,'Correval-19677'!$A$1:$H$1070,3,0)</f>
        <v>-3.6852005959707758E-3</v>
      </c>
      <c r="J419" s="96">
        <f>VLOOKUP($A419,'Ultabursatil-392'!$A$1:$H$1545,3,0)</f>
        <v>-5.941262037524527E-3</v>
      </c>
      <c r="K419" s="96">
        <f>VLOOKUP($A419,'Corredores-5'!$A$1:$H$1257,3,0)</f>
        <v>-2.6768224733721463E-3</v>
      </c>
      <c r="L419" s="97">
        <f>VLOOKUP(A419,'Bancolombia-592'!$A$1:$H$677,3,0)</f>
        <v>6.7188498137346672E-3</v>
      </c>
      <c r="M419" s="96">
        <f>VLOOKUP($A419,'ByR-2'!$A$1:$H$1035,3,0)</f>
        <v>2.8445805767054163E-3</v>
      </c>
    </row>
    <row r="420" spans="1:13">
      <c r="A420" s="51">
        <v>41312</v>
      </c>
      <c r="B420" s="96">
        <f>VLOOKUP(A420,'Afin - 47'!$A$1:$H$695,3,0)</f>
        <v>-1.2067186750541876E-2</v>
      </c>
      <c r="C420" s="96">
        <f>VLOOKUP(A420,'Asesores vres-14'!$A$1:$H$1009,3,0)</f>
        <v>-8.3740660134138667E-3</v>
      </c>
      <c r="D420" s="96">
        <f>VLOOKUP(A420,'Asesores Vres-57'!$A$1:$H$987,3,0)</f>
        <v>-8.0418046481816451E-3</v>
      </c>
      <c r="E420" s="96">
        <f>VLOOKUP(A420,'Asesores Vres-58'!$A$1:$H$986,3,0)</f>
        <v>-5.1507578525903791E-3</v>
      </c>
      <c r="F420" s="96">
        <f>VLOOKUP($A420,'Helm-81'!$A$1:$H$697,3,0)</f>
        <v>-1.2595171061401856E-2</v>
      </c>
      <c r="G420" s="96">
        <f>VLOOKUP($A420,'Alianza-4'!$A$1:$H$1012,3,0)</f>
        <v>-4.9540120330911026E-3</v>
      </c>
      <c r="H420" s="96">
        <f>VLOOKUP($A420,'Serfinco-27'!$A$1:$H$1229,3,0)</f>
        <v>-4.2483391537715678E-3</v>
      </c>
      <c r="I420" s="96">
        <f>VLOOKUP($A420,'Correval-19677'!$A$1:$H$1070,3,0)</f>
        <v>-5.1380776148810146E-3</v>
      </c>
      <c r="J420" s="96">
        <f>VLOOKUP($A420,'Ultabursatil-392'!$A$1:$H$1545,3,0)</f>
        <v>-3.4417542387585633E-3</v>
      </c>
      <c r="K420" s="96">
        <f>VLOOKUP($A420,'Corredores-5'!$A$1:$H$1257,3,0)</f>
        <v>-6.5986101704936101E-3</v>
      </c>
      <c r="L420" s="97">
        <f>VLOOKUP(A420,'Bancolombia-592'!$A$1:$H$677,3,0)</f>
        <v>-1.9606963565625053E-3</v>
      </c>
      <c r="M420" s="96">
        <f>VLOOKUP($A420,'ByR-2'!$A$1:$H$1035,3,0)</f>
        <v>-4.7349859327649934E-3</v>
      </c>
    </row>
    <row r="421" spans="1:13">
      <c r="A421" s="51">
        <v>41313</v>
      </c>
      <c r="B421" s="96">
        <f>VLOOKUP(A421,'Afin - 47'!$A$1:$H$695,3,0)</f>
        <v>5.8018022995662962E-3</v>
      </c>
      <c r="C421" s="96">
        <f>VLOOKUP(A421,'Asesores vres-14'!$A$1:$H$1009,3,0)</f>
        <v>-1.3596254877322521E-3</v>
      </c>
      <c r="D421" s="96">
        <f>VLOOKUP(A421,'Asesores Vres-57'!$A$1:$H$987,3,0)</f>
        <v>-1.1832697188817547E-3</v>
      </c>
      <c r="E421" s="96">
        <f>VLOOKUP(A421,'Asesores Vres-58'!$A$1:$H$986,3,0)</f>
        <v>6.1189234731336283E-5</v>
      </c>
      <c r="F421" s="96">
        <f>VLOOKUP($A421,'Helm-81'!$A$1:$H$697,3,0)</f>
        <v>-1.4049540018664932E-3</v>
      </c>
      <c r="G421" s="96">
        <f>VLOOKUP($A421,'Alianza-4'!$A$1:$H$1012,3,0)</f>
        <v>-8.5282910874332222E-4</v>
      </c>
      <c r="H421" s="96">
        <f>VLOOKUP($A421,'Serfinco-27'!$A$1:$H$1229,3,0)</f>
        <v>-1.0563063111295942E-3</v>
      </c>
      <c r="I421" s="96">
        <f>VLOOKUP($A421,'Correval-19677'!$A$1:$H$1070,3,0)</f>
        <v>1.9083016107691491E-3</v>
      </c>
      <c r="J421" s="96">
        <f>VLOOKUP($A421,'Ultabursatil-392'!$A$1:$H$1545,3,0)</f>
        <v>6.4791172091025373E-5</v>
      </c>
      <c r="K421" s="96">
        <f>VLOOKUP($A421,'Corredores-5'!$A$1:$H$1257,3,0)</f>
        <v>2.1790215971739202E-4</v>
      </c>
      <c r="L421" s="97">
        <f>VLOOKUP(A421,'Bancolombia-592'!$A$1:$H$677,3,0)</f>
        <v>-5.2906352023703116E-4</v>
      </c>
      <c r="M421" s="96">
        <f>VLOOKUP($A421,'ByR-2'!$A$1:$H$1035,3,0)</f>
        <v>-1.753335360169744E-3</v>
      </c>
    </row>
    <row r="422" spans="1:13">
      <c r="A422" s="51">
        <v>41314</v>
      </c>
      <c r="B422" s="96">
        <f>VLOOKUP(A422,'Afin - 47'!$A$1:$H$695,3,0)</f>
        <v>-1.0503481746539474E-4</v>
      </c>
      <c r="C422" s="96">
        <f>VLOOKUP(A422,'Asesores vres-14'!$A$1:$H$1009,3,0)</f>
        <v>-5.63882270081373E-5</v>
      </c>
      <c r="D422" s="96">
        <f>VLOOKUP(A422,'Asesores Vres-57'!$A$1:$H$987,3,0)</f>
        <v>-5.952345043451955E-5</v>
      </c>
      <c r="E422" s="96">
        <f>VLOOKUP(A422,'Asesores Vres-58'!$A$1:$H$986,3,0)</f>
        <v>-5.4076519721380219E-5</v>
      </c>
      <c r="F422" s="96">
        <f>VLOOKUP($A422,'Helm-81'!$A$1:$H$697,3,0)</f>
        <v>-8.581456438740865E-5</v>
      </c>
      <c r="G422" s="96">
        <f>VLOOKUP($A422,'Alianza-4'!$A$1:$H$1012,3,0)</f>
        <v>-6.0389189962427787E-5</v>
      </c>
      <c r="H422" s="96">
        <f>VLOOKUP($A422,'Serfinco-27'!$A$1:$H$1229,3,0)</f>
        <v>-9.1360203591340787E-5</v>
      </c>
      <c r="I422" s="96">
        <f>VLOOKUP($A422,'Correval-19677'!$A$1:$H$1070,3,0)</f>
        <v>-1.143703764835651E-4</v>
      </c>
      <c r="J422" s="96">
        <f>VLOOKUP($A422,'Ultabursatil-392'!$A$1:$H$1545,3,0)</f>
        <v>-8.4813515884565768E-5</v>
      </c>
      <c r="K422" s="96">
        <f>VLOOKUP($A422,'Corredores-5'!$A$1:$H$1257,3,0)</f>
        <v>-1.4700939171188835E-4</v>
      </c>
      <c r="L422" s="97">
        <f>VLOOKUP(A422,'Bancolombia-592'!$A$1:$H$677,3,0)</f>
        <v>-6.8280837157433467E-5</v>
      </c>
      <c r="M422" s="96">
        <f>VLOOKUP($A422,'ByR-2'!$A$1:$H$1035,3,0)</f>
        <v>-6.4269676721618484E-5</v>
      </c>
    </row>
    <row r="423" spans="1:13">
      <c r="A423" s="51">
        <v>41315</v>
      </c>
      <c r="B423" s="96">
        <f>VLOOKUP(A423,'Afin - 47'!$A$1:$H$695,3,0)</f>
        <v>-1.050349434911039E-4</v>
      </c>
      <c r="C423" s="96">
        <f>VLOOKUP(A423,'Asesores vres-14'!$A$1:$H$1009,3,0)</f>
        <v>-5.6388728670165659E-5</v>
      </c>
      <c r="D423" s="96">
        <f>VLOOKUP(A423,'Asesores Vres-57'!$A$1:$H$987,3,0)</f>
        <v>-5.9523882436501982E-5</v>
      </c>
      <c r="E423" s="96">
        <f>VLOOKUP(A423,'Asesores Vres-58'!$A$1:$H$986,3,0)</f>
        <v>-5.4076917886343798E-5</v>
      </c>
      <c r="F423" s="96">
        <f>VLOOKUP($A423,'Helm-81'!$A$1:$H$697,3,0)</f>
        <v>-8.5811498785442686E-5</v>
      </c>
      <c r="G423" s="96">
        <f>VLOOKUP($A423,'Alianza-4'!$A$1:$H$1012,3,0)</f>
        <v>-6.0385515760198627E-5</v>
      </c>
      <c r="H423" s="96">
        <f>VLOOKUP($A423,'Serfinco-27'!$A$1:$H$1229,3,0)</f>
        <v>-9.1570968232339891E-5</v>
      </c>
      <c r="I423" s="96">
        <f>VLOOKUP($A423,'Correval-19677'!$A$1:$H$1070,3,0)</f>
        <v>-1.1437229198076019E-4</v>
      </c>
      <c r="J423" s="96">
        <f>VLOOKUP($A423,'Ultabursatil-392'!$A$1:$H$1545,3,0)</f>
        <v>-8.4811458075850619E-5</v>
      </c>
      <c r="K423" s="96">
        <f>VLOOKUP($A423,'Corredores-5'!$A$1:$H$1257,3,0)</f>
        <v>-1.4123745991622628E-4</v>
      </c>
      <c r="L423" s="97">
        <f>VLOOKUP(A423,'Bancolombia-592'!$A$1:$H$677,3,0)</f>
        <v>-7.1058769362394129E-5</v>
      </c>
      <c r="M423" s="96">
        <f>VLOOKUP($A423,'ByR-2'!$A$1:$H$1035,3,0)</f>
        <v>-6.4568729270684283E-5</v>
      </c>
    </row>
    <row r="424" spans="1:13">
      <c r="A424" s="51">
        <v>41316</v>
      </c>
      <c r="B424" s="96">
        <f>VLOOKUP(A424,'Afin - 47'!$A$1:$H$695,3,0)</f>
        <v>-4.5546531235473066E-3</v>
      </c>
      <c r="C424" s="96">
        <f>VLOOKUP(A424,'Asesores vres-14'!$A$1:$H$1009,3,0)</f>
        <v>-8.4088545779851427E-3</v>
      </c>
      <c r="D424" s="96">
        <f>VLOOKUP(A424,'Asesores Vres-57'!$A$1:$H$987,3,0)</f>
        <v>-8.4991225694907996E-3</v>
      </c>
      <c r="E424" s="96">
        <f>VLOOKUP(A424,'Asesores Vres-58'!$A$1:$H$986,3,0)</f>
        <v>-6.4507557324643043E-3</v>
      </c>
      <c r="F424" s="96">
        <f>VLOOKUP($A424,'Helm-81'!$A$1:$H$697,3,0)</f>
        <v>-9.5789457956140366E-3</v>
      </c>
      <c r="G424" s="96">
        <f>VLOOKUP($A424,'Alianza-4'!$A$1:$H$1012,3,0)</f>
        <v>-3.7747069458055316E-3</v>
      </c>
      <c r="H424" s="96">
        <f>VLOOKUP($A424,'Serfinco-27'!$A$1:$H$1229,3,0)</f>
        <v>-8.5099023217947607E-3</v>
      </c>
      <c r="I424" s="96">
        <f>VLOOKUP($A424,'Correval-19677'!$A$1:$H$1070,3,0)</f>
        <v>-7.3165108310492928E-3</v>
      </c>
      <c r="J424" s="96">
        <f>VLOOKUP($A424,'Ultabursatil-392'!$A$1:$H$1545,3,0)</f>
        <v>-3.094458638414161E-3</v>
      </c>
      <c r="K424" s="96">
        <f>VLOOKUP($A424,'Corredores-5'!$A$1:$H$1257,3,0)</f>
        <v>-7.2925660095765716E-3</v>
      </c>
      <c r="L424" s="97">
        <f>VLOOKUP(A424,'Bancolombia-592'!$A$1:$H$677,3,0)</f>
        <v>-4.459111448068126E-3</v>
      </c>
      <c r="M424" s="96">
        <f>VLOOKUP($A424,'ByR-2'!$A$1:$H$1035,3,0)</f>
        <v>-5.5082648309227444E-3</v>
      </c>
    </row>
    <row r="425" spans="1:13">
      <c r="A425" s="51">
        <v>41317</v>
      </c>
      <c r="B425" s="96">
        <f>VLOOKUP(A425,'Afin - 47'!$A$1:$H$695,3,0)</f>
        <v>4.2700292384052476E-3</v>
      </c>
      <c r="C425" s="96">
        <f>VLOOKUP(A425,'Asesores vres-14'!$A$1:$H$1009,3,0)</f>
        <v>2.2533674883281111E-3</v>
      </c>
      <c r="D425" s="96">
        <f>VLOOKUP(A425,'Asesores Vres-57'!$A$1:$H$987,3,0)</f>
        <v>1.8046278396834821E-3</v>
      </c>
      <c r="E425" s="96">
        <f>VLOOKUP(A425,'Asesores Vres-58'!$A$1:$H$986,3,0)</f>
        <v>7.0876948650416046E-4</v>
      </c>
      <c r="F425" s="96">
        <f>VLOOKUP($A425,'Helm-81'!$A$1:$H$697,3,0)</f>
        <v>-1.3579798290675273E-3</v>
      </c>
      <c r="G425" s="96">
        <f>VLOOKUP($A425,'Alianza-4'!$A$1:$H$1012,3,0)</f>
        <v>-7.28321786527335E-4</v>
      </c>
      <c r="H425" s="96">
        <f>VLOOKUP($A425,'Serfinco-27'!$A$1:$H$1229,3,0)</f>
        <v>3.3475487861486099E-3</v>
      </c>
      <c r="I425" s="96">
        <f>VLOOKUP($A425,'Correval-19677'!$A$1:$H$1070,3,0)</f>
        <v>3.2243926633402907E-3</v>
      </c>
      <c r="J425" s="96">
        <f>VLOOKUP($A425,'Ultabursatil-392'!$A$1:$H$1545,3,0)</f>
        <v>2.3692021650912336E-3</v>
      </c>
      <c r="K425" s="96">
        <f>VLOOKUP($A425,'Corredores-5'!$A$1:$H$1257,3,0)</f>
        <v>2.190045872154931E-3</v>
      </c>
      <c r="L425" s="97">
        <f>VLOOKUP(A425,'Bancolombia-592'!$A$1:$H$677,3,0)</f>
        <v>1.7178385653482875E-3</v>
      </c>
      <c r="M425" s="96">
        <f>VLOOKUP($A425,'ByR-2'!$A$1:$H$1035,3,0)</f>
        <v>4.8973911315015831E-3</v>
      </c>
    </row>
    <row r="426" spans="1:13">
      <c r="A426" s="51">
        <v>41318</v>
      </c>
      <c r="B426" s="96">
        <f>VLOOKUP(A426,'Afin - 47'!$A$1:$H$695,3,0)</f>
        <v>8.7730258806782493E-3</v>
      </c>
      <c r="C426" s="96">
        <f>VLOOKUP(A426,'Asesores vres-14'!$A$1:$H$1009,3,0)</f>
        <v>8.3620827091101992E-3</v>
      </c>
      <c r="D426" s="96">
        <f>VLOOKUP(A426,'Asesores Vres-57'!$A$1:$H$987,3,0)</f>
        <v>7.438925653043855E-3</v>
      </c>
      <c r="E426" s="96">
        <f>VLOOKUP(A426,'Asesores Vres-58'!$A$1:$H$986,3,0)</f>
        <v>6.8332416174777637E-3</v>
      </c>
      <c r="F426" s="96">
        <f>VLOOKUP($A426,'Helm-81'!$A$1:$H$697,3,0)</f>
        <v>2.9080449591358313E-3</v>
      </c>
      <c r="G426" s="96">
        <f>VLOOKUP($A426,'Alianza-4'!$A$1:$H$1012,3,0)</f>
        <v>6.5781500654897331E-3</v>
      </c>
      <c r="H426" s="96">
        <f>VLOOKUP($A426,'Serfinco-27'!$A$1:$H$1229,3,0)</f>
        <v>6.4966207953442981E-3</v>
      </c>
      <c r="I426" s="96">
        <f>VLOOKUP($A426,'Correval-19677'!$A$1:$H$1070,3,0)</f>
        <v>8.8139671886293368E-3</v>
      </c>
      <c r="J426" s="96">
        <f>VLOOKUP($A426,'Ultabursatil-392'!$A$1:$H$1545,3,0)</f>
        <v>4.7908021375390525E-3</v>
      </c>
      <c r="K426" s="96">
        <f>VLOOKUP($A426,'Corredores-5'!$A$1:$H$1257,3,0)</f>
        <v>6.9449605064642438E-3</v>
      </c>
      <c r="L426" s="97">
        <f>VLOOKUP(A426,'Bancolombia-592'!$A$1:$H$677,3,0)</f>
        <v>5.5953290810785792E-3</v>
      </c>
      <c r="M426" s="96">
        <f>VLOOKUP($A426,'ByR-2'!$A$1:$H$1035,3,0)</f>
        <v>9.2246588883048274E-3</v>
      </c>
    </row>
    <row r="427" spans="1:13">
      <c r="A427" s="51">
        <v>41319</v>
      </c>
      <c r="B427" s="96">
        <f>VLOOKUP(A427,'Afin - 47'!$A$1:$H$695,3,0)</f>
        <v>-2.4750348835896502E-4</v>
      </c>
      <c r="C427" s="96">
        <f>VLOOKUP(A427,'Asesores vres-14'!$A$1:$H$1009,3,0)</f>
        <v>-1.613598158649604E-3</v>
      </c>
      <c r="D427" s="96">
        <f>VLOOKUP(A427,'Asesores Vres-57'!$A$1:$H$987,3,0)</f>
        <v>-7.3255370171076614E-4</v>
      </c>
      <c r="E427" s="96">
        <f>VLOOKUP(A427,'Asesores Vres-58'!$A$1:$H$986,3,0)</f>
        <v>-1.8655065970668054E-6</v>
      </c>
      <c r="F427" s="96">
        <f>VLOOKUP($A427,'Helm-81'!$A$1:$H$697,3,0)</f>
        <v>2.8227794910256516E-3</v>
      </c>
      <c r="G427" s="96">
        <f>VLOOKUP($A427,'Alianza-4'!$A$1:$H$1012,3,0)</f>
        <v>-1.4301791962793048E-3</v>
      </c>
      <c r="H427" s="96">
        <f>VLOOKUP($A427,'Serfinco-27'!$A$1:$H$1229,3,0)</f>
        <v>1.0364064431206198E-3</v>
      </c>
      <c r="I427" s="96">
        <f>VLOOKUP($A427,'Correval-19677'!$A$1:$H$1070,3,0)</f>
        <v>-5.4600482073636721E-4</v>
      </c>
      <c r="J427" s="96">
        <f>VLOOKUP($A427,'Ultabursatil-392'!$A$1:$H$1545,3,0)</f>
        <v>2.470702359407994E-4</v>
      </c>
      <c r="K427" s="96">
        <f>VLOOKUP($A427,'Corredores-5'!$A$1:$H$1257,3,0)</f>
        <v>3.9918897065129738E-4</v>
      </c>
      <c r="L427" s="97">
        <f>VLOOKUP(A427,'Bancolombia-592'!$A$1:$H$677,3,0)</f>
        <v>-4.3248949250330416E-5</v>
      </c>
      <c r="M427" s="96">
        <f>VLOOKUP($A427,'ByR-2'!$A$1:$H$1035,3,0)</f>
        <v>5.9835716328984095E-4</v>
      </c>
    </row>
    <row r="428" spans="1:13">
      <c r="A428" s="51">
        <v>41320</v>
      </c>
      <c r="B428" s="96">
        <f>VLOOKUP(A428,'Afin - 47'!$A$1:$H$695,3,0)</f>
        <v>-5.4926519707487898E-3</v>
      </c>
      <c r="C428" s="96">
        <f>VLOOKUP(A428,'Asesores vres-14'!$A$1:$H$1009,3,0)</f>
        <v>-5.0636921077751602E-3</v>
      </c>
      <c r="D428" s="96">
        <f>VLOOKUP(A428,'Asesores Vres-57'!$A$1:$H$987,3,0)</f>
        <v>-5.1878670982795048E-3</v>
      </c>
      <c r="E428" s="96">
        <f>VLOOKUP(A428,'Asesores Vres-58'!$A$1:$H$986,3,0)</f>
        <v>-7.5051516454668421E-3</v>
      </c>
      <c r="F428" s="96">
        <f>VLOOKUP($A428,'Helm-81'!$A$1:$H$697,3,0)</f>
        <v>-4.3341201360014882E-3</v>
      </c>
      <c r="G428" s="96">
        <f>VLOOKUP($A428,'Alianza-4'!$A$1:$H$1012,3,0)</f>
        <v>-5.6622230011610401E-3</v>
      </c>
      <c r="H428" s="96">
        <f>VLOOKUP($A428,'Serfinco-27'!$A$1:$H$1229,3,0)</f>
        <v>-3.7799430054428493E-3</v>
      </c>
      <c r="I428" s="96">
        <f>VLOOKUP($A428,'Correval-19677'!$A$1:$H$1070,3,0)</f>
        <v>-6.493098228883382E-3</v>
      </c>
      <c r="J428" s="96">
        <f>VLOOKUP($A428,'Ultabursatil-392'!$A$1:$H$1545,3,0)</f>
        <v>-5.4932127017293204E-3</v>
      </c>
      <c r="K428" s="96">
        <f>VLOOKUP($A428,'Corredores-5'!$A$1:$H$1257,3,0)</f>
        <v>-5.9586287987698624E-3</v>
      </c>
      <c r="L428" s="97">
        <f>VLOOKUP(A428,'Bancolombia-592'!$A$1:$H$677,3,0)</f>
        <v>-6.285355297284554E-3</v>
      </c>
      <c r="M428" s="96">
        <f>VLOOKUP($A428,'ByR-2'!$A$1:$H$1035,3,0)</f>
        <v>-2.6822017365241016E-3</v>
      </c>
    </row>
    <row r="429" spans="1:13">
      <c r="A429" s="51">
        <v>41321</v>
      </c>
      <c r="B429" s="96">
        <f>VLOOKUP(A429,'Afin - 47'!$A$1:$H$695,3,0)</f>
        <v>-1.044259946053379E-4</v>
      </c>
      <c r="C429" s="96">
        <f>VLOOKUP(A429,'Asesores vres-14'!$A$1:$H$1009,3,0)</f>
        <v>-5.1922897389441343E-5</v>
      </c>
      <c r="D429" s="96">
        <f>VLOOKUP(A429,'Asesores Vres-57'!$A$1:$H$987,3,0)</f>
        <v>-5.7375029962429746E-5</v>
      </c>
      <c r="E429" s="96">
        <f>VLOOKUP(A429,'Asesores Vres-58'!$A$1:$H$986,3,0)</f>
        <v>-5.4933454100752258E-5</v>
      </c>
      <c r="F429" s="96">
        <f>VLOOKUP($A429,'Helm-81'!$A$1:$H$697,3,0)</f>
        <v>-8.2533603571022362E-5</v>
      </c>
      <c r="G429" s="96">
        <f>VLOOKUP($A429,'Alianza-4'!$A$1:$H$1012,3,0)</f>
        <v>-4.7192060008969993E-5</v>
      </c>
      <c r="H429" s="96">
        <f>VLOOKUP($A429,'Serfinco-27'!$A$1:$H$1229,3,0)</f>
        <v>-1.006028520725979E-3</v>
      </c>
      <c r="I429" s="96">
        <f>VLOOKUP($A429,'Correval-19677'!$A$1:$H$1070,3,0)</f>
        <v>-1.1799627067222824E-4</v>
      </c>
      <c r="J429" s="96">
        <f>VLOOKUP($A429,'Ultabursatil-392'!$A$1:$H$1545,3,0)</f>
        <v>-8.0542606910710668E-5</v>
      </c>
      <c r="K429" s="96">
        <f>VLOOKUP($A429,'Corredores-5'!$A$1:$H$1257,3,0)</f>
        <v>-1.5642504757500486E-4</v>
      </c>
      <c r="L429" s="97">
        <f>VLOOKUP(A429,'Bancolombia-592'!$A$1:$H$677,3,0)</f>
        <v>-6.375480232070453E-5</v>
      </c>
      <c r="M429" s="96">
        <f>VLOOKUP($A429,'ByR-2'!$A$1:$H$1035,3,0)</f>
        <v>-1.2452974546282418E-3</v>
      </c>
    </row>
    <row r="430" spans="1:13">
      <c r="A430" s="51">
        <v>41322</v>
      </c>
      <c r="B430" s="96">
        <f>VLOOKUP(A430,'Afin - 47'!$A$1:$H$695,3,0)</f>
        <v>-1.0442564475699698E-4</v>
      </c>
      <c r="C430" s="96">
        <f>VLOOKUP(A430,'Asesores vres-14'!$A$1:$H$1009,3,0)</f>
        <v>-5.1923121004404912E-5</v>
      </c>
      <c r="D430" s="96">
        <f>VLOOKUP(A430,'Asesores Vres-57'!$A$1:$H$987,3,0)</f>
        <v>-5.7375263547443545E-5</v>
      </c>
      <c r="E430" s="96">
        <f>VLOOKUP(A430,'Asesores Vres-58'!$A$1:$H$986,3,0)</f>
        <v>-5.4933838144776162E-5</v>
      </c>
      <c r="F430" s="96">
        <f>VLOOKUP($A430,'Helm-81'!$A$1:$H$697,3,0)</f>
        <v>-8.2530020800759347E-5</v>
      </c>
      <c r="G430" s="96">
        <f>VLOOKUP($A430,'Alianza-4'!$A$1:$H$1012,3,0)</f>
        <v>-4.7186550575540073E-5</v>
      </c>
      <c r="H430" s="96">
        <f>VLOOKUP($A430,'Serfinco-27'!$A$1:$H$1229,3,0)</f>
        <v>-1.0350010452800547E-4</v>
      </c>
      <c r="I430" s="96">
        <f>VLOOKUP($A430,'Correval-19677'!$A$1:$H$1070,3,0)</f>
        <v>-1.1799917797720908E-4</v>
      </c>
      <c r="J430" s="96">
        <f>VLOOKUP($A430,'Ultabursatil-392'!$A$1:$H$1545,3,0)</f>
        <v>-8.0539993989791987E-5</v>
      </c>
      <c r="K430" s="96">
        <f>VLOOKUP($A430,'Corredores-5'!$A$1:$H$1257,3,0)</f>
        <v>-1.420870562845434E-4</v>
      </c>
      <c r="L430" s="97">
        <f>VLOOKUP(A430,'Bancolombia-592'!$A$1:$H$677,3,0)</f>
        <v>-8.224761062547797E-5</v>
      </c>
      <c r="M430" s="96">
        <f>VLOOKUP($A430,'ByR-2'!$A$1:$H$1035,3,0)</f>
        <v>-6.6628325696941489E-5</v>
      </c>
    </row>
    <row r="431" spans="1:13">
      <c r="A431" s="51">
        <v>41323</v>
      </c>
      <c r="B431" s="96">
        <f>VLOOKUP(A431,'Afin - 47'!$A$1:$H$695,3,0)</f>
        <v>-4.5953932161185316E-4</v>
      </c>
      <c r="C431" s="96">
        <f>VLOOKUP(A431,'Asesores vres-14'!$A$1:$H$1009,3,0)</f>
        <v>7.0409475038862835E-4</v>
      </c>
      <c r="D431" s="96">
        <f>VLOOKUP(A431,'Asesores Vres-57'!$A$1:$H$987,3,0)</f>
        <v>6.3978755492047996E-4</v>
      </c>
      <c r="E431" s="96">
        <f>VLOOKUP(A431,'Asesores Vres-58'!$A$1:$H$986,3,0)</f>
        <v>1.5405023437744978E-3</v>
      </c>
      <c r="F431" s="96">
        <f>VLOOKUP($A431,'Helm-81'!$A$1:$H$697,3,0)</f>
        <v>-2.347275988318262E-4</v>
      </c>
      <c r="G431" s="96">
        <f>VLOOKUP($A431,'Alianza-4'!$A$1:$H$1012,3,0)</f>
        <v>1.2244476556415825E-3</v>
      </c>
      <c r="H431" s="96">
        <f>VLOOKUP($A431,'Serfinco-27'!$A$1:$H$1229,3,0)</f>
        <v>4.7158846418127003E-4</v>
      </c>
      <c r="I431" s="96">
        <f>VLOOKUP($A431,'Correval-19677'!$A$1:$H$1070,3,0)</f>
        <v>1.3754628826775901E-3</v>
      </c>
      <c r="J431" s="96">
        <f>VLOOKUP($A431,'Ultabursatil-392'!$A$1:$H$1545,3,0)</f>
        <v>2.1852286071722873E-3</v>
      </c>
      <c r="K431" s="96">
        <f>VLOOKUP($A431,'Corredores-5'!$A$1:$H$1257,3,0)</f>
        <v>1.219271591891545E-3</v>
      </c>
      <c r="L431" s="97">
        <f>VLOOKUP(A431,'Bancolombia-592'!$A$1:$H$677,3,0)</f>
        <v>1.2735797422009263E-3</v>
      </c>
      <c r="M431" s="96">
        <f>VLOOKUP($A431,'ByR-2'!$A$1:$H$1035,3,0)</f>
        <v>2.307934790502968E-3</v>
      </c>
    </row>
    <row r="432" spans="1:13">
      <c r="A432" s="51">
        <v>41324</v>
      </c>
      <c r="B432" s="96">
        <f>VLOOKUP(A432,'Afin - 47'!$A$1:$H$695,3,0)</f>
        <v>3.3899817906459656E-3</v>
      </c>
      <c r="C432" s="96">
        <f>VLOOKUP(A432,'Asesores vres-14'!$A$1:$H$1009,3,0)</f>
        <v>-5.5273921504319793E-3</v>
      </c>
      <c r="D432" s="96">
        <f>VLOOKUP(A432,'Asesores Vres-57'!$A$1:$H$987,3,0)</f>
        <v>-8.0925321545195408E-3</v>
      </c>
      <c r="E432" s="96">
        <f>VLOOKUP(A432,'Asesores Vres-58'!$A$1:$H$986,3,0)</f>
        <v>-7.0669967399352345E-3</v>
      </c>
      <c r="F432" s="96">
        <f>VLOOKUP($A432,'Helm-81'!$A$1:$H$697,3,0)</f>
        <v>-2.4363186866193765E-2</v>
      </c>
      <c r="G432" s="96">
        <f>VLOOKUP($A432,'Alianza-4'!$A$1:$H$1012,3,0)</f>
        <v>-4.2043236890712838E-3</v>
      </c>
      <c r="H432" s="96">
        <f>VLOOKUP($A432,'Serfinco-27'!$A$1:$H$1229,3,0)</f>
        <v>-6.6974358755516232E-3</v>
      </c>
      <c r="I432" s="96">
        <f>VLOOKUP($A432,'Correval-19677'!$A$1:$H$1070,3,0)</f>
        <v>-4.0495427729162221E-3</v>
      </c>
      <c r="J432" s="96">
        <f>VLOOKUP($A432,'Ultabursatil-392'!$A$1:$H$1545,3,0)</f>
        <v>6.4271008528557136E-4</v>
      </c>
      <c r="K432" s="96">
        <f>VLOOKUP($A432,'Corredores-5'!$A$1:$H$1257,3,0)</f>
        <v>-5.4257183599983883E-3</v>
      </c>
      <c r="L432" s="97">
        <f>VLOOKUP(A432,'Bancolombia-592'!$A$1:$H$677,3,0)</f>
        <v>-2.8141121354903465E-3</v>
      </c>
      <c r="M432" s="96">
        <f>VLOOKUP($A432,'ByR-2'!$A$1:$H$1035,3,0)</f>
        <v>1.8795753986131721E-3</v>
      </c>
    </row>
    <row r="433" spans="1:13">
      <c r="A433" s="51">
        <v>41325</v>
      </c>
      <c r="B433" s="96">
        <f>VLOOKUP(A433,'Afin - 47'!$A$1:$H$695,3,0)</f>
        <v>-5.3566288208069697E-3</v>
      </c>
      <c r="C433" s="96">
        <f>VLOOKUP(A433,'Asesores vres-14'!$A$1:$H$1009,3,0)</f>
        <v>-3.9466702298312333E-3</v>
      </c>
      <c r="D433" s="96">
        <f>VLOOKUP(A433,'Asesores Vres-57'!$A$1:$H$987,3,0)</f>
        <v>-3.5376365507190249E-3</v>
      </c>
      <c r="E433" s="96">
        <f>VLOOKUP(A433,'Asesores Vres-58'!$A$1:$H$986,3,0)</f>
        <v>-2.5069108509127467E-3</v>
      </c>
      <c r="F433" s="96">
        <f>VLOOKUP($A433,'Helm-81'!$A$1:$H$697,3,0)</f>
        <v>-3.6317708526057294E-3</v>
      </c>
      <c r="G433" s="96">
        <f>VLOOKUP($A433,'Alianza-4'!$A$1:$H$1012,3,0)</f>
        <v>-3.6137012252180079E-3</v>
      </c>
      <c r="H433" s="96">
        <f>VLOOKUP($A433,'Serfinco-27'!$A$1:$H$1229,3,0)</f>
        <v>-2.4464696271486843E-3</v>
      </c>
      <c r="I433" s="96">
        <f>VLOOKUP($A433,'Correval-19677'!$A$1:$H$1070,3,0)</f>
        <v>-3.3081106105462021E-3</v>
      </c>
      <c r="J433" s="96">
        <f>VLOOKUP($A433,'Ultabursatil-392'!$A$1:$H$1545,3,0)</f>
        <v>-4.8125460522719906E-3</v>
      </c>
      <c r="K433" s="96">
        <f>VLOOKUP($A433,'Corredores-5'!$A$1:$H$1257,3,0)</f>
        <v>-1.5459642928417625E-3</v>
      </c>
      <c r="L433" s="97">
        <f>VLOOKUP(A433,'Bancolombia-592'!$A$1:$H$677,3,0)</f>
        <v>-3.4934098758366582E-3</v>
      </c>
      <c r="M433" s="96">
        <f>VLOOKUP($A433,'ByR-2'!$A$1:$H$1035,3,0)</f>
        <v>-2.8741230868298074E-3</v>
      </c>
    </row>
    <row r="434" spans="1:13">
      <c r="A434" s="51">
        <v>41326</v>
      </c>
      <c r="B434" s="96">
        <f>VLOOKUP(A434,'Afin - 47'!$A$1:$H$695,3,0)</f>
        <v>4.2730515494935435E-3</v>
      </c>
      <c r="C434" s="96">
        <f>VLOOKUP(A434,'Asesores vres-14'!$A$1:$H$1009,3,0)</f>
        <v>-5.0226025876469096E-3</v>
      </c>
      <c r="D434" s="96">
        <f>VLOOKUP(A434,'Asesores Vres-57'!$A$1:$H$987,3,0)</f>
        <v>-3.0878213980454804E-3</v>
      </c>
      <c r="E434" s="96">
        <f>VLOOKUP(A434,'Asesores Vres-58'!$A$1:$H$986,3,0)</f>
        <v>-5.6843824707766702E-4</v>
      </c>
      <c r="F434" s="96">
        <f>VLOOKUP($A434,'Helm-81'!$A$1:$H$697,3,0)</f>
        <v>3.9702090110282605E-3</v>
      </c>
      <c r="G434" s="96">
        <f>VLOOKUP($A434,'Alianza-4'!$A$1:$H$1012,3,0)</f>
        <v>-6.5496409547718851E-4</v>
      </c>
      <c r="H434" s="96">
        <f>VLOOKUP($A434,'Serfinco-27'!$A$1:$H$1229,3,0)</f>
        <v>-1.5301695282727871E-3</v>
      </c>
      <c r="I434" s="96">
        <f>VLOOKUP($A434,'Correval-19677'!$A$1:$H$1070,3,0)</f>
        <v>-7.9746834040248904E-4</v>
      </c>
      <c r="J434" s="96">
        <f>VLOOKUP($A434,'Ultabursatil-392'!$A$1:$H$1545,3,0)</f>
        <v>-6.3872438430630967E-4</v>
      </c>
      <c r="K434" s="96">
        <f>VLOOKUP($A434,'Corredores-5'!$A$1:$H$1257,3,0)</f>
        <v>-8.6467361057210551E-4</v>
      </c>
      <c r="L434" s="97">
        <f>VLOOKUP(A434,'Bancolombia-592'!$A$1:$H$677,3,0)</f>
        <v>3.1030314805618984E-5</v>
      </c>
      <c r="M434" s="96">
        <f>VLOOKUP($A434,'ByR-2'!$A$1:$H$1035,3,0)</f>
        <v>-4.8012704328231981E-3</v>
      </c>
    </row>
    <row r="435" spans="1:13">
      <c r="A435" s="51">
        <v>41327</v>
      </c>
      <c r="B435" s="96">
        <f>VLOOKUP(A435,'Afin - 47'!$A$1:$H$695,3,0)</f>
        <v>2.681231530055461E-3</v>
      </c>
      <c r="C435" s="96">
        <f>VLOOKUP(A435,'Asesores vres-14'!$A$1:$H$1009,3,0)</f>
        <v>7.3058992567535267E-3</v>
      </c>
      <c r="D435" s="96">
        <f>VLOOKUP(A435,'Asesores Vres-57'!$A$1:$H$987,3,0)</f>
        <v>6.1200295127972881E-3</v>
      </c>
      <c r="E435" s="96">
        <f>VLOOKUP(A435,'Asesores Vres-58'!$A$1:$H$986,3,0)</f>
        <v>4.1807074788044307E-3</v>
      </c>
      <c r="F435" s="96">
        <f>VLOOKUP($A435,'Helm-81'!$A$1:$H$697,3,0)</f>
        <v>2.0276466048187755E-3</v>
      </c>
      <c r="G435" s="96">
        <f>VLOOKUP($A435,'Alianza-4'!$A$1:$H$1012,3,0)</f>
        <v>3.5883555073897653E-3</v>
      </c>
      <c r="H435" s="96">
        <f>VLOOKUP($A435,'Serfinco-27'!$A$1:$H$1229,3,0)</f>
        <v>7.0136967590514587E-3</v>
      </c>
      <c r="I435" s="96">
        <f>VLOOKUP($A435,'Correval-19677'!$A$1:$H$1070,3,0)</f>
        <v>7.3965652151683934E-3</v>
      </c>
      <c r="J435" s="96">
        <f>VLOOKUP($A435,'Ultabursatil-392'!$A$1:$H$1545,3,0)</f>
        <v>5.8030441197900202E-3</v>
      </c>
      <c r="K435" s="96">
        <f>VLOOKUP($A435,'Corredores-5'!$A$1:$H$1257,3,0)</f>
        <v>4.7266799234268369E-3</v>
      </c>
      <c r="L435" s="97">
        <f>VLOOKUP(A435,'Bancolombia-592'!$A$1:$H$677,3,0)</f>
        <v>6.5040282423268732E-3</v>
      </c>
      <c r="M435" s="96">
        <f>VLOOKUP($A435,'ByR-2'!$A$1:$H$1035,3,0)</f>
        <v>9.6615035856551078E-3</v>
      </c>
    </row>
    <row r="436" spans="1:13">
      <c r="A436" s="51">
        <v>41328</v>
      </c>
      <c r="B436" s="96">
        <f>VLOOKUP(A436,'Afin - 47'!$A$1:$H$695,3,0)</f>
        <v>-1.0444432559324082E-4</v>
      </c>
      <c r="C436" s="96">
        <f>VLOOKUP(A436,'Asesores vres-14'!$A$1:$H$1009,3,0)</f>
        <v>-5.1956411085930442E-5</v>
      </c>
      <c r="D436" s="96">
        <f>VLOOKUP(A436,'Asesores Vres-57'!$A$1:$H$987,3,0)</f>
        <v>-5.7507432572856926E-5</v>
      </c>
      <c r="E436" s="96">
        <f>VLOOKUP(A436,'Asesores Vres-58'!$A$1:$H$986,3,0)</f>
        <v>-5.4935973278019846E-5</v>
      </c>
      <c r="F436" s="96">
        <f>VLOOKUP($A436,'Helm-81'!$A$1:$H$697,3,0)</f>
        <v>-7.7884843803641449E-5</v>
      </c>
      <c r="G436" s="96">
        <f>VLOOKUP($A436,'Alianza-4'!$A$1:$H$1012,3,0)</f>
        <v>-3.1960319262178942E-5</v>
      </c>
      <c r="H436" s="96">
        <f>VLOOKUP($A436,'Serfinco-27'!$A$1:$H$1229,3,0)</f>
        <v>1.7592352759673654E-4</v>
      </c>
      <c r="I436" s="96">
        <f>VLOOKUP($A436,'Correval-19677'!$A$1:$H$1070,3,0)</f>
        <v>-1.151861797398266E-4</v>
      </c>
      <c r="J436" s="96">
        <f>VLOOKUP($A436,'Ultabursatil-392'!$A$1:$H$1545,3,0)</f>
        <v>-5.6562095489061596E-5</v>
      </c>
      <c r="K436" s="96">
        <f>VLOOKUP($A436,'Corredores-5'!$A$1:$H$1257,3,0)</f>
        <v>7.4382986170685112E-3</v>
      </c>
      <c r="L436" s="97">
        <f>VLOOKUP(A436,'Bancolombia-592'!$A$1:$H$677,3,0)</f>
        <v>-7.2260118457297427E-5</v>
      </c>
      <c r="M436" s="96">
        <f>VLOOKUP($A436,'ByR-2'!$A$1:$H$1035,3,0)</f>
        <v>2.5274564829204946E-4</v>
      </c>
    </row>
    <row r="437" spans="1:13">
      <c r="A437" s="51">
        <v>41329</v>
      </c>
      <c r="B437" s="96">
        <f>VLOOKUP(A437,'Afin - 47'!$A$1:$H$695,3,0)</f>
        <v>-1.0444215977770928E-4</v>
      </c>
      <c r="C437" s="96">
        <f>VLOOKUP(A437,'Asesores vres-14'!$A$1:$H$1009,3,0)</f>
        <v>-5.1956621677689466E-5</v>
      </c>
      <c r="D437" s="96">
        <f>VLOOKUP(A437,'Asesores Vres-57'!$A$1:$H$987,3,0)</f>
        <v>-5.7507656385081837E-5</v>
      </c>
      <c r="E437" s="96">
        <f>VLOOKUP(A437,'Asesores Vres-58'!$A$1:$H$986,3,0)</f>
        <v>-5.4936436773507401E-5</v>
      </c>
      <c r="F437" s="96">
        <f>VLOOKUP($A437,'Helm-81'!$A$1:$H$697,3,0)</f>
        <v>-7.7880417263525401E-5</v>
      </c>
      <c r="G437" s="96">
        <f>VLOOKUP($A437,'Alianza-4'!$A$1:$H$1012,3,0)</f>
        <v>-3.1954522014144285E-5</v>
      </c>
      <c r="H437" s="96">
        <f>VLOOKUP($A437,'Serfinco-27'!$A$1:$H$1229,3,0)</f>
        <v>-1.0112983402171471E-4</v>
      </c>
      <c r="I437" s="96">
        <f>VLOOKUP($A437,'Correval-19677'!$A$1:$H$1070,3,0)</f>
        <v>-1.1518778055969061E-4</v>
      </c>
      <c r="J437" s="96">
        <f>VLOOKUP($A437,'Ultabursatil-392'!$A$1:$H$1545,3,0)</f>
        <v>-5.6554505200352663E-5</v>
      </c>
      <c r="K437" s="96">
        <f>VLOOKUP($A437,'Corredores-5'!$A$1:$H$1257,3,0)</f>
        <v>-1.286176667604362E-4</v>
      </c>
      <c r="L437" s="97">
        <f>VLOOKUP(A437,'Bancolombia-592'!$A$1:$H$677,3,0)</f>
        <v>-7.4966657004412273E-5</v>
      </c>
      <c r="M437" s="96">
        <f>VLOOKUP($A437,'ByR-2'!$A$1:$H$1035,3,0)</f>
        <v>-6.3750545913402419E-5</v>
      </c>
    </row>
    <row r="438" spans="1:13">
      <c r="A438" s="51">
        <v>41330</v>
      </c>
      <c r="B438" s="96">
        <f>VLOOKUP(A438,'Afin - 47'!$A$1:$H$695,3,0)</f>
        <v>-3.3420682595827569E-3</v>
      </c>
      <c r="C438" s="96">
        <f>VLOOKUP(A438,'Asesores vres-14'!$A$1:$H$1009,3,0)</f>
        <v>-2.2718572067304144E-3</v>
      </c>
      <c r="D438" s="96">
        <f>VLOOKUP(A438,'Asesores Vres-57'!$A$1:$H$987,3,0)</f>
        <v>-1.1114735041045946E-3</v>
      </c>
      <c r="E438" s="96">
        <f>VLOOKUP(A438,'Asesores Vres-58'!$A$1:$H$986,3,0)</f>
        <v>5.1097972347610796E-4</v>
      </c>
      <c r="F438" s="96">
        <f>VLOOKUP($A438,'Helm-81'!$A$1:$H$697,3,0)</f>
        <v>3.3965604013005235E-3</v>
      </c>
      <c r="G438" s="96">
        <f>VLOOKUP($A438,'Alianza-4'!$A$1:$H$1012,3,0)</f>
        <v>-2.7496009255685295E-4</v>
      </c>
      <c r="H438" s="96">
        <f>VLOOKUP($A438,'Serfinco-27'!$A$1:$H$1229,3,0)</f>
        <v>-7.2798956463948736E-4</v>
      </c>
      <c r="I438" s="96">
        <f>VLOOKUP($A438,'Correval-19677'!$A$1:$H$1070,3,0)</f>
        <v>5.7803373174115751E-4</v>
      </c>
      <c r="J438" s="96">
        <f>VLOOKUP($A438,'Ultabursatil-392'!$A$1:$H$1545,3,0)</f>
        <v>-2.8637125048118356E-3</v>
      </c>
      <c r="K438" s="96">
        <f>VLOOKUP($A438,'Corredores-5'!$A$1:$H$1257,3,0)</f>
        <v>-1.8317736101649494E-4</v>
      </c>
      <c r="L438" s="97">
        <f>VLOOKUP(A438,'Bancolombia-592'!$A$1:$H$677,3,0)</f>
        <v>5.4491855946821148E-4</v>
      </c>
      <c r="M438" s="96">
        <f>VLOOKUP($A438,'ByR-2'!$A$1:$H$1035,3,0)</f>
        <v>-3.942489789839688E-3</v>
      </c>
    </row>
    <row r="439" spans="1:13">
      <c r="A439" s="51">
        <v>41331</v>
      </c>
      <c r="B439" s="96">
        <f>VLOOKUP(A439,'Afin - 47'!$A$1:$H$695,3,0)</f>
        <v>1.6366934351354557E-3</v>
      </c>
      <c r="C439" s="96">
        <f>VLOOKUP(A439,'Asesores vres-14'!$A$1:$H$1009,3,0)</f>
        <v>-3.9862440823366894E-3</v>
      </c>
      <c r="D439" s="96">
        <f>VLOOKUP(A439,'Asesores Vres-57'!$A$1:$H$987,3,0)</f>
        <v>-3.7259854861381564E-3</v>
      </c>
      <c r="E439" s="96">
        <f>VLOOKUP(A439,'Asesores Vres-58'!$A$1:$H$986,3,0)</f>
        <v>-3.6213949613174371E-3</v>
      </c>
      <c r="F439" s="96">
        <f>VLOOKUP($A439,'Helm-81'!$A$1:$H$697,3,0)</f>
        <v>-6.7781545208913854E-3</v>
      </c>
      <c r="G439" s="96">
        <f>VLOOKUP($A439,'Alianza-4'!$A$1:$H$1012,3,0)</f>
        <v>-2.1279971852896369E-3</v>
      </c>
      <c r="H439" s="96">
        <f>VLOOKUP($A439,'Serfinco-27'!$A$1:$H$1229,3,0)</f>
        <v>-3.0521452400439422E-3</v>
      </c>
      <c r="I439" s="96">
        <f>VLOOKUP($A439,'Correval-19677'!$A$1:$H$1070,3,0)</f>
        <v>-6.9355235879668589E-4</v>
      </c>
      <c r="J439" s="96">
        <f>VLOOKUP($A439,'Ultabursatil-392'!$A$1:$H$1545,3,0)</f>
        <v>-2.5399311545747003E-3</v>
      </c>
      <c r="K439" s="96">
        <f>VLOOKUP($A439,'Corredores-5'!$A$1:$H$1257,3,0)</f>
        <v>-1.937446397105008E-3</v>
      </c>
      <c r="L439" s="97">
        <f>VLOOKUP(A439,'Bancolombia-592'!$A$1:$H$677,3,0)</f>
        <v>-3.6984609586868163E-3</v>
      </c>
      <c r="M439" s="96">
        <f>VLOOKUP($A439,'ByR-2'!$A$1:$H$1035,3,0)</f>
        <v>-1.4494836804470211E-3</v>
      </c>
    </row>
    <row r="440" spans="1:13">
      <c r="A440" s="51">
        <v>41332</v>
      </c>
      <c r="B440" s="96">
        <f>VLOOKUP(A440,'Afin - 47'!$A$1:$H$695,3,0)</f>
        <v>1.1346277044847269E-3</v>
      </c>
      <c r="C440" s="96">
        <f>VLOOKUP(A440,'Asesores vres-14'!$A$1:$H$1009,3,0)</f>
        <v>4.7613309489285853E-3</v>
      </c>
      <c r="D440" s="96">
        <f>VLOOKUP(A440,'Asesores Vres-57'!$A$1:$H$987,3,0)</f>
        <v>3.2515451986382207E-3</v>
      </c>
      <c r="E440" s="96">
        <f>VLOOKUP(A440,'Asesores Vres-58'!$A$1:$H$986,3,0)</f>
        <v>6.7480781686060176E-4</v>
      </c>
      <c r="F440" s="96">
        <f>VLOOKUP($A440,'Helm-81'!$A$1:$H$697,3,0)</f>
        <v>1.504452889689918E-3</v>
      </c>
      <c r="G440" s="96">
        <f>VLOOKUP($A440,'Alianza-4'!$A$1:$H$1012,3,0)</f>
        <v>1.1082318188272904E-3</v>
      </c>
      <c r="H440" s="96">
        <f>VLOOKUP($A440,'Serfinco-27'!$A$1:$H$1229,3,0)</f>
        <v>2.0351997285937558E-3</v>
      </c>
      <c r="I440" s="96">
        <f>VLOOKUP($A440,'Correval-19677'!$A$1:$H$1070,3,0)</f>
        <v>1.9344967627718803E-3</v>
      </c>
      <c r="J440" s="96">
        <f>VLOOKUP($A440,'Ultabursatil-392'!$A$1:$H$1545,3,0)</f>
        <v>9.6549758682034584E-4</v>
      </c>
      <c r="K440" s="96">
        <f>VLOOKUP($A440,'Corredores-5'!$A$1:$H$1257,3,0)</f>
        <v>1.5458241743609143E-3</v>
      </c>
      <c r="L440" s="97">
        <f>VLOOKUP(A440,'Bancolombia-592'!$A$1:$H$677,3,0)</f>
        <v>1.6395259482116758E-3</v>
      </c>
      <c r="M440" s="96">
        <f>VLOOKUP($A440,'ByR-2'!$A$1:$H$1035,3,0)</f>
        <v>5.2308772220262343E-3</v>
      </c>
    </row>
    <row r="441" spans="1:13">
      <c r="A441" s="51">
        <v>41333</v>
      </c>
      <c r="B441" s="96">
        <f>VLOOKUP(A441,'Afin - 47'!$A$1:$H$695,3,0)</f>
        <v>1.5132467716464423E-3</v>
      </c>
      <c r="C441" s="96">
        <f>VLOOKUP(A441,'Asesores vres-14'!$A$1:$H$1009,3,0)</f>
        <v>-1.7797213481641423E-4</v>
      </c>
      <c r="D441" s="96">
        <f>VLOOKUP(A441,'Asesores Vres-57'!$A$1:$H$987,3,0)</f>
        <v>-7.6445156279920674E-4</v>
      </c>
      <c r="E441" s="96">
        <f>VLOOKUP(A441,'Asesores Vres-58'!$A$1:$H$986,3,0)</f>
        <v>-1.7209197988157328E-3</v>
      </c>
      <c r="F441" s="96">
        <f>VLOOKUP($A441,'Helm-81'!$A$1:$H$697,3,0)</f>
        <v>-2.3129101908534897E-3</v>
      </c>
      <c r="G441" s="96">
        <f>VLOOKUP($A441,'Alianza-4'!$A$1:$H$1012,3,0)</f>
        <v>-7.3882053786403596E-3</v>
      </c>
      <c r="H441" s="96">
        <f>VLOOKUP($A441,'Serfinco-27'!$A$1:$H$1229,3,0)</f>
        <v>-8.9220987537738574E-4</v>
      </c>
      <c r="I441" s="96">
        <f>VLOOKUP($A441,'Correval-19677'!$A$1:$H$1070,3,0)</f>
        <v>1.391547424656616E-4</v>
      </c>
      <c r="J441" s="96">
        <f>VLOOKUP($A441,'Ultabursatil-392'!$A$1:$H$1545,3,0)</f>
        <v>-1.2757162960739536E-3</v>
      </c>
      <c r="K441" s="96">
        <f>VLOOKUP($A441,'Corredores-5'!$A$1:$H$1257,3,0)</f>
        <v>1.4355001999431327E-4</v>
      </c>
      <c r="L441" s="97">
        <f>VLOOKUP(A441,'Bancolombia-592'!$A$1:$H$677,3,0)</f>
        <v>-6.7591562590793846E-4</v>
      </c>
      <c r="M441" s="96">
        <f>VLOOKUP($A441,'ByR-2'!$A$1:$H$1035,3,0)</f>
        <v>7.6461882106774971E-4</v>
      </c>
    </row>
    <row r="442" spans="1:13">
      <c r="A442" s="51">
        <v>41334</v>
      </c>
      <c r="B442" s="96">
        <f>VLOOKUP(A442,'Afin - 47'!$A$1:$H$695,3,0)</f>
        <v>-1.1052522137055924E-3</v>
      </c>
      <c r="C442" s="96">
        <f>VLOOKUP(A442,'Asesores vres-14'!$A$1:$H$1009,3,0)</f>
        <v>-3.6828094297065368E-3</v>
      </c>
      <c r="D442" s="96">
        <f>VLOOKUP(A442,'Asesores Vres-57'!$A$1:$H$987,3,0)</f>
        <v>-3.383734018066166E-3</v>
      </c>
      <c r="E442" s="96">
        <f>VLOOKUP(A442,'Asesores Vres-58'!$A$1:$H$986,3,0)</f>
        <v>-2.5867470756309506E-3</v>
      </c>
      <c r="F442" s="96">
        <f>VLOOKUP($A442,'Helm-81'!$A$1:$H$697,3,0)</f>
        <v>-2.0970229788727836E-3</v>
      </c>
      <c r="G442" s="96">
        <f>VLOOKUP($A442,'Alianza-4'!$A$1:$H$1012,3,0)</f>
        <v>-1.2817668719028864E-3</v>
      </c>
      <c r="H442" s="96">
        <f>VLOOKUP($A442,'Serfinco-27'!$A$1:$H$1229,3,0)</f>
        <v>-2.1948930448084688E-3</v>
      </c>
      <c r="I442" s="96">
        <f>VLOOKUP($A442,'Correval-19677'!$A$1:$H$1070,3,0)</f>
        <v>-4.4714429579383052E-4</v>
      </c>
      <c r="J442" s="96">
        <f>VLOOKUP($A442,'Ultabursatil-392'!$A$1:$H$1545,3,0)</f>
        <v>2.8953039548485919E-4</v>
      </c>
      <c r="K442" s="96">
        <f>VLOOKUP($A442,'Corredores-5'!$A$1:$H$1257,3,0)</f>
        <v>-1.3575290038815801E-3</v>
      </c>
      <c r="L442" s="97">
        <f>VLOOKUP(A442,'Bancolombia-592'!$A$1:$H$677,3,0)</f>
        <v>-1.6492342670430132E-4</v>
      </c>
      <c r="M442" s="96">
        <f>VLOOKUP($A442,'ByR-2'!$A$1:$H$1035,3,0)</f>
        <v>9.6829379698696271E-4</v>
      </c>
    </row>
    <row r="443" spans="1:13">
      <c r="A443" s="51">
        <v>41335</v>
      </c>
      <c r="B443" s="96">
        <f>VLOOKUP(A443,'Afin - 47'!$A$1:$H$695,3,0)</f>
        <v>-1.0602466627524551E-4</v>
      </c>
      <c r="C443" s="96">
        <f>VLOOKUP(A443,'Asesores vres-14'!$A$1:$H$1009,3,0)</f>
        <v>-5.1981216890005422E-5</v>
      </c>
      <c r="D443" s="96">
        <f>VLOOKUP(A443,'Asesores Vres-57'!$A$1:$H$987,3,0)</f>
        <v>-5.768065541136158E-5</v>
      </c>
      <c r="E443" s="96">
        <f>VLOOKUP(A443,'Asesores Vres-58'!$A$1:$H$986,3,0)</f>
        <v>-5.4947787137248625E-5</v>
      </c>
      <c r="F443" s="96">
        <f>VLOOKUP($A443,'Helm-81'!$A$1:$H$697,3,0)</f>
        <v>-7.8407721710197311E-5</v>
      </c>
      <c r="G443" s="96">
        <f>VLOOKUP($A443,'Alianza-4'!$A$1:$H$1012,3,0)</f>
        <v>-2.4257360319847867E-5</v>
      </c>
      <c r="H443" s="96">
        <f>VLOOKUP($A443,'Serfinco-27'!$A$1:$H$1229,3,0)</f>
        <v>5.5265968813735033E-5</v>
      </c>
      <c r="I443" s="96">
        <f>VLOOKUP($A443,'Correval-19677'!$A$1:$H$1070,3,0)</f>
        <v>-1.157872267914972E-4</v>
      </c>
      <c r="J443" s="96">
        <f>VLOOKUP($A443,'Ultabursatil-392'!$A$1:$H$1545,3,0)</f>
        <v>-7.2343257870767161E-5</v>
      </c>
      <c r="K443" s="96">
        <f>VLOOKUP($A443,'Corredores-5'!$A$1:$H$1257,3,0)</f>
        <v>-7.3719024763241523E-5</v>
      </c>
      <c r="L443" s="97">
        <f>VLOOKUP(A443,'Bancolombia-592'!$A$1:$H$677,3,0)</f>
        <v>-7.2569477016535256E-5</v>
      </c>
      <c r="M443" s="96">
        <f>VLOOKUP($A443,'ByR-2'!$A$1:$H$1035,3,0)</f>
        <v>9.810894163124916E-5</v>
      </c>
    </row>
    <row r="444" spans="1:13">
      <c r="A444" s="51">
        <v>41336</v>
      </c>
      <c r="B444" s="96">
        <f>VLOOKUP(A444,'Afin - 47'!$A$1:$H$695,3,0)</f>
        <v>-1.0602497707344734E-4</v>
      </c>
      <c r="C444" s="96">
        <f>VLOOKUP(A444,'Asesores vres-14'!$A$1:$H$1009,3,0)</f>
        <v>-5.1981416357413427E-5</v>
      </c>
      <c r="D444" s="96">
        <f>VLOOKUP(A444,'Asesores Vres-57'!$A$1:$H$987,3,0)</f>
        <v>-5.7680951522410868E-5</v>
      </c>
      <c r="E444" s="96">
        <f>VLOOKUP(A444,'Asesores Vres-58'!$A$1:$H$986,3,0)</f>
        <v>-5.4948234333302447E-5</v>
      </c>
      <c r="F444" s="96">
        <f>VLOOKUP($A444,'Helm-81'!$A$1:$H$697,3,0)</f>
        <v>-7.8403308704663572E-5</v>
      </c>
      <c r="G444" s="96">
        <f>VLOOKUP($A444,'Alianza-4'!$A$1:$H$1012,3,0)</f>
        <v>-2.4253070015070327E-5</v>
      </c>
      <c r="H444" s="96">
        <f>VLOOKUP($A444,'Serfinco-27'!$A$1:$H$1229,3,0)</f>
        <v>-1.0143058268705951E-4</v>
      </c>
      <c r="I444" s="96">
        <f>VLOOKUP($A444,'Correval-19677'!$A$1:$H$1070,3,0)</f>
        <v>-1.1578904081763539E-4</v>
      </c>
      <c r="J444" s="96">
        <f>VLOOKUP($A444,'Ultabursatil-392'!$A$1:$H$1545,3,0)</f>
        <v>-7.2338874822729148E-5</v>
      </c>
      <c r="K444" s="96">
        <f>VLOOKUP($A444,'Corredores-5'!$A$1:$H$1257,3,0)</f>
        <v>-1.1964706494895995E-4</v>
      </c>
      <c r="L444" s="97">
        <f>VLOOKUP(A444,'Bancolombia-592'!$A$1:$H$677,3,0)</f>
        <v>-7.3734876495835529E-5</v>
      </c>
      <c r="M444" s="96">
        <f>VLOOKUP($A444,'ByR-2'!$A$1:$H$1035,3,0)</f>
        <v>-6.5581016319123442E-5</v>
      </c>
    </row>
    <row r="445" spans="1:13">
      <c r="A445" s="51">
        <v>41337</v>
      </c>
      <c r="B445" s="96">
        <f>VLOOKUP(A445,'Afin - 47'!$A$1:$H$695,3,0)</f>
        <v>-4.8217802370027043E-3</v>
      </c>
      <c r="C445" s="96">
        <f>VLOOKUP(A445,'Asesores vres-14'!$A$1:$H$1009,3,0)</f>
        <v>-2.695174387288312E-2</v>
      </c>
      <c r="D445" s="96">
        <f>VLOOKUP(A445,'Asesores Vres-57'!$A$1:$H$987,3,0)</f>
        <v>-1.8603850082151922E-2</v>
      </c>
      <c r="E445" s="96">
        <f>VLOOKUP(A445,'Asesores Vres-58'!$A$1:$H$986,3,0)</f>
        <v>-9.2683209370106288E-3</v>
      </c>
      <c r="F445" s="96">
        <f>VLOOKUP($A445,'Helm-81'!$A$1:$H$697,3,0)</f>
        <v>-6.7279803000541158E-3</v>
      </c>
      <c r="G445" s="96">
        <f>VLOOKUP($A445,'Alianza-4'!$A$1:$H$1012,3,0)</f>
        <v>-3.9641281841644874E-3</v>
      </c>
      <c r="H445" s="96">
        <f>VLOOKUP($A445,'Serfinco-27'!$A$1:$H$1229,3,0)</f>
        <v>-1.7896833660348745E-3</v>
      </c>
      <c r="I445" s="96">
        <f>VLOOKUP($A445,'Correval-19677'!$A$1:$H$1070,3,0)</f>
        <v>-4.2954489232880071E-3</v>
      </c>
      <c r="J445" s="96">
        <f>VLOOKUP($A445,'Ultabursatil-392'!$A$1:$H$1545,3,0)</f>
        <v>-3.159299541376984E-3</v>
      </c>
      <c r="K445" s="96">
        <f>VLOOKUP($A445,'Corredores-5'!$A$1:$H$1257,3,0)</f>
        <v>-2.6098181387349019E-3</v>
      </c>
      <c r="L445" s="97">
        <f>VLOOKUP(A445,'Bancolombia-592'!$A$1:$H$677,3,0)</f>
        <v>-2.3357970763031146E-3</v>
      </c>
      <c r="M445" s="96">
        <f>VLOOKUP($A445,'ByR-2'!$A$1:$H$1035,3,0)</f>
        <v>-1.6198996082473056E-3</v>
      </c>
    </row>
    <row r="446" spans="1:13">
      <c r="A446" s="51">
        <v>41338</v>
      </c>
      <c r="B446" s="96">
        <f>VLOOKUP(A446,'Afin - 47'!$A$1:$H$695,3,0)</f>
        <v>-5.4054020855704072E-4</v>
      </c>
      <c r="C446" s="96">
        <f>VLOOKUP(A446,'Asesores vres-14'!$A$1:$H$1009,3,0)</f>
        <v>-5.9913619971845595E-3</v>
      </c>
      <c r="D446" s="96">
        <f>VLOOKUP(A446,'Asesores Vres-57'!$A$1:$H$987,3,0)</f>
        <v>-4.6844379202881162E-3</v>
      </c>
      <c r="E446" s="96">
        <f>VLOOKUP(A446,'Asesores Vres-58'!$A$1:$H$986,3,0)</f>
        <v>-3.8237650183380253E-3</v>
      </c>
      <c r="F446" s="96">
        <f>VLOOKUP($A446,'Helm-81'!$A$1:$H$697,3,0)</f>
        <v>-4.4066629715052283E-3</v>
      </c>
      <c r="G446" s="96">
        <f>VLOOKUP($A446,'Alianza-4'!$A$1:$H$1012,3,0)</f>
        <v>-1.6930248029913533E-3</v>
      </c>
      <c r="H446" s="96">
        <f>VLOOKUP($A446,'Serfinco-27'!$A$1:$H$1229,3,0)</f>
        <v>-3.0212069273793368E-3</v>
      </c>
      <c r="I446" s="96">
        <f>VLOOKUP($A446,'Correval-19677'!$A$1:$H$1070,3,0)</f>
        <v>-2.2893387831286038E-3</v>
      </c>
      <c r="J446" s="96">
        <f>VLOOKUP($A446,'Ultabursatil-392'!$A$1:$H$1545,3,0)</f>
        <v>-1.5437669406753447E-3</v>
      </c>
      <c r="K446" s="96">
        <f>VLOOKUP($A446,'Corredores-5'!$A$1:$H$1257,3,0)</f>
        <v>-2.1858483078725211E-3</v>
      </c>
      <c r="L446" s="97">
        <f>VLOOKUP(A446,'Bancolombia-592'!$A$1:$H$677,3,0)</f>
        <v>-3.1009226642605518E-3</v>
      </c>
      <c r="M446" s="96">
        <f>VLOOKUP($A446,'ByR-2'!$A$1:$H$1035,3,0)</f>
        <v>-2.535469268626142E-3</v>
      </c>
    </row>
    <row r="447" spans="1:13">
      <c r="A447" s="51">
        <v>41339</v>
      </c>
      <c r="B447" s="96">
        <f>VLOOKUP(A447,'Afin - 47'!$A$1:$H$695,3,0)</f>
        <v>-5.2597535778646301E-3</v>
      </c>
      <c r="C447" s="96">
        <f>VLOOKUP(A447,'Asesores vres-14'!$A$1:$H$1009,3,0)</f>
        <v>-7.1565474255790087E-3</v>
      </c>
      <c r="D447" s="96">
        <f>VLOOKUP(A447,'Asesores Vres-57'!$A$1:$H$987,3,0)</f>
        <v>-6.1343845184639598E-3</v>
      </c>
      <c r="E447" s="96">
        <f>VLOOKUP(A447,'Asesores Vres-58'!$A$1:$H$986,3,0)</f>
        <v>-4.5554721715741157E-3</v>
      </c>
      <c r="F447" s="96">
        <f>VLOOKUP($A447,'Helm-81'!$A$1:$H$697,3,0)</f>
        <v>-4.9694378084179707E-3</v>
      </c>
      <c r="G447" s="96">
        <f>VLOOKUP($A447,'Alianza-4'!$A$1:$H$1012,3,0)</f>
        <v>-3.6107950318510855E-3</v>
      </c>
      <c r="H447" s="96">
        <f>VLOOKUP($A447,'Serfinco-27'!$A$1:$H$1229,3,0)</f>
        <v>-7.1233989528144831E-3</v>
      </c>
      <c r="I447" s="96">
        <f>VLOOKUP($A447,'Correval-19677'!$A$1:$H$1070,3,0)</f>
        <v>-5.5635716992913122E-3</v>
      </c>
      <c r="J447" s="96">
        <f>VLOOKUP($A447,'Ultabursatil-392'!$A$1:$H$1545,3,0)</f>
        <v>-4.6422773638400538E-3</v>
      </c>
      <c r="K447" s="96">
        <f>VLOOKUP($A447,'Corredores-5'!$A$1:$H$1257,3,0)</f>
        <v>-4.7459696433661798E-3</v>
      </c>
      <c r="L447" s="97">
        <f>VLOOKUP(A447,'Bancolombia-592'!$A$1:$H$677,3,0)</f>
        <v>-6.1403791141006739E-3</v>
      </c>
      <c r="M447" s="96">
        <f>VLOOKUP($A447,'ByR-2'!$A$1:$H$1035,3,0)</f>
        <v>-7.7102629022516951E-3</v>
      </c>
    </row>
    <row r="448" spans="1:13">
      <c r="A448" s="51">
        <v>41340</v>
      </c>
      <c r="B448" s="96">
        <f>VLOOKUP(A448,'Afin - 47'!$A$1:$H$695,3,0)</f>
        <v>-9.7873174381693639E-3</v>
      </c>
      <c r="C448" s="96">
        <f>VLOOKUP(A448,'Asesores vres-14'!$A$1:$H$1009,3,0)</f>
        <v>-5.217557799807709E-3</v>
      </c>
      <c r="D448" s="96">
        <f>VLOOKUP(A448,'Asesores Vres-57'!$A$1:$H$987,3,0)</f>
        <v>-6.6048701259247312E-3</v>
      </c>
      <c r="E448" s="96">
        <f>VLOOKUP(A448,'Asesores Vres-58'!$A$1:$H$986,3,0)</f>
        <v>-8.811422405861127E-3</v>
      </c>
      <c r="F448" s="96">
        <f>VLOOKUP($A448,'Helm-81'!$A$1:$H$697,3,0)</f>
        <v>-4.9495916203572956E-3</v>
      </c>
      <c r="G448" s="96">
        <f>VLOOKUP($A448,'Alianza-4'!$A$1:$H$1012,3,0)</f>
        <v>-5.2161227613160017E-3</v>
      </c>
      <c r="H448" s="96">
        <f>VLOOKUP($A448,'Serfinco-27'!$A$1:$H$1229,3,0)</f>
        <v>-7.7714532214770184E-3</v>
      </c>
      <c r="I448" s="96">
        <f>VLOOKUP($A448,'Correval-19677'!$A$1:$H$1070,3,0)</f>
        <v>-8.0713926581167592E-3</v>
      </c>
      <c r="J448" s="96">
        <f>VLOOKUP($A448,'Ultabursatil-392'!$A$1:$H$1545,3,0)</f>
        <v>-9.5472489881166453E-3</v>
      </c>
      <c r="K448" s="96">
        <f>VLOOKUP($A448,'Corredores-5'!$A$1:$H$1257,3,0)</f>
        <v>-4.8496390199925113E-3</v>
      </c>
      <c r="L448" s="97">
        <f>VLOOKUP(A448,'Bancolombia-592'!$A$1:$H$677,3,0)</f>
        <v>-6.8524398308666733E-3</v>
      </c>
      <c r="M448" s="96">
        <f>VLOOKUP($A448,'ByR-2'!$A$1:$H$1035,3,0)</f>
        <v>-5.6462873826143159E-3</v>
      </c>
    </row>
    <row r="449" spans="1:13">
      <c r="A449" s="51">
        <v>41341</v>
      </c>
      <c r="B449" s="96">
        <f>VLOOKUP(A449,'Afin - 47'!$A$1:$H$695,3,0)</f>
        <v>-5.3775115016184124E-4</v>
      </c>
      <c r="C449" s="96">
        <f>VLOOKUP(A449,'Asesores vres-14'!$A$1:$H$1009,3,0)</f>
        <v>9.8677149120470127E-4</v>
      </c>
      <c r="D449" s="96">
        <f>VLOOKUP(A449,'Asesores Vres-57'!$A$1:$H$987,3,0)</f>
        <v>2.2728503899580592E-3</v>
      </c>
      <c r="E449" s="96">
        <f>VLOOKUP(A449,'Asesores Vres-58'!$A$1:$H$986,3,0)</f>
        <v>7.0562156857614463E-4</v>
      </c>
      <c r="F449" s="96">
        <f>VLOOKUP($A449,'Helm-81'!$A$1:$H$697,3,0)</f>
        <v>1.0213048753763561E-2</v>
      </c>
      <c r="G449" s="96">
        <f>VLOOKUP($A449,'Alianza-4'!$A$1:$H$1012,3,0)</f>
        <v>1.4129422259959244E-3</v>
      </c>
      <c r="H449" s="96">
        <f>VLOOKUP($A449,'Serfinco-27'!$A$1:$H$1229,3,0)</f>
        <v>5.6496970218214459E-4</v>
      </c>
      <c r="I449" s="96">
        <f>VLOOKUP($A449,'Correval-19677'!$A$1:$H$1070,3,0)</f>
        <v>2.1864760984711337E-3</v>
      </c>
      <c r="J449" s="96">
        <f>VLOOKUP($A449,'Ultabursatil-392'!$A$1:$H$1545,3,0)</f>
        <v>-4.5403969600493954E-3</v>
      </c>
      <c r="K449" s="96">
        <f>VLOOKUP($A449,'Corredores-5'!$A$1:$H$1257,3,0)</f>
        <v>6.064643306314902E-4</v>
      </c>
      <c r="L449" s="97">
        <f>VLOOKUP(A449,'Bancolombia-592'!$A$1:$H$677,3,0)</f>
        <v>-2.3280946202562064E-3</v>
      </c>
      <c r="M449" s="96">
        <f>VLOOKUP($A449,'ByR-2'!$A$1:$H$1035,3,0)</f>
        <v>-3.1693227155411667E-3</v>
      </c>
    </row>
    <row r="450" spans="1:13">
      <c r="A450" s="51">
        <v>41342</v>
      </c>
      <c r="B450" s="96">
        <f>VLOOKUP(A450,'Afin - 47'!$A$1:$H$695,3,0)</f>
        <v>-1.0526633996488347E-4</v>
      </c>
      <c r="C450" s="96">
        <f>VLOOKUP(A450,'Asesores vres-14'!$A$1:$H$1009,3,0)</f>
        <v>-5.2185304904973417E-5</v>
      </c>
      <c r="D450" s="96">
        <f>VLOOKUP(A450,'Asesores Vres-57'!$A$1:$H$987,3,0)</f>
        <v>-5.7685009803732988E-5</v>
      </c>
      <c r="E450" s="96">
        <f>VLOOKUP(A450,'Asesores Vres-58'!$A$1:$H$986,3,0)</f>
        <v>-5.4342686120606093E-5</v>
      </c>
      <c r="F450" s="96">
        <f>VLOOKUP($A450,'Helm-81'!$A$1:$H$697,3,0)</f>
        <v>-8.621825282523558E-5</v>
      </c>
      <c r="G450" s="96">
        <f>VLOOKUP($A450,'Alianza-4'!$A$1:$H$1012,3,0)</f>
        <v>1.2537307954141946E-6</v>
      </c>
      <c r="H450" s="96">
        <f>VLOOKUP($A450,'Serfinco-27'!$A$1:$H$1229,3,0)</f>
        <v>-2.2762956650313908E-4</v>
      </c>
      <c r="I450" s="96">
        <f>VLOOKUP($A450,'Correval-19677'!$A$1:$H$1070,3,0)</f>
        <v>-1.1420975724349422E-4</v>
      </c>
      <c r="J450" s="96">
        <f>VLOOKUP($A450,'Ultabursatil-392'!$A$1:$H$1545,3,0)</f>
        <v>-7.0273914658763642E-5</v>
      </c>
      <c r="K450" s="96">
        <f>VLOOKUP($A450,'Corredores-5'!$A$1:$H$1257,3,0)</f>
        <v>-1.0934137418792245E-4</v>
      </c>
      <c r="L450" s="97">
        <f>VLOOKUP(A450,'Bancolombia-592'!$A$1:$H$677,3,0)</f>
        <v>-7.1268200705460345E-5</v>
      </c>
      <c r="M450" s="96">
        <f>VLOOKUP($A450,'ByR-2'!$A$1:$H$1035,3,0)</f>
        <v>-1.8481238199388595E-4</v>
      </c>
    </row>
    <row r="451" spans="1:13">
      <c r="A451" s="51">
        <v>41343</v>
      </c>
      <c r="B451" s="96">
        <f>VLOOKUP(A451,'Afin - 47'!$A$1:$H$695,3,0)</f>
        <v>-1.052662559231235E-4</v>
      </c>
      <c r="C451" s="96">
        <f>VLOOKUP(A451,'Asesores vres-14'!$A$1:$H$1009,3,0)</f>
        <v>-5.2185564772606201E-5</v>
      </c>
      <c r="D451" s="96">
        <f>VLOOKUP(A451,'Asesores Vres-57'!$A$1:$H$987,3,0)</f>
        <v>-5.7685347147337292E-5</v>
      </c>
      <c r="E451" s="96">
        <f>VLOOKUP(A451,'Asesores Vres-58'!$A$1:$H$986,3,0)</f>
        <v>-5.4342999522429324E-5</v>
      </c>
      <c r="F451" s="96">
        <f>VLOOKUP($A451,'Helm-81'!$A$1:$H$697,3,0)</f>
        <v>-8.6215509471985447E-5</v>
      </c>
      <c r="G451" s="96">
        <f>VLOOKUP($A451,'Alianza-4'!$A$1:$H$1012,3,0)</f>
        <v>1.2557646556189182E-6</v>
      </c>
      <c r="H451" s="96">
        <f>VLOOKUP($A451,'Serfinco-27'!$A$1:$H$1229,3,0)</f>
        <v>-1.0132954042811929E-4</v>
      </c>
      <c r="I451" s="96">
        <f>VLOOKUP($A451,'Correval-19677'!$A$1:$H$1070,3,0)</f>
        <v>-1.1421129674674248E-4</v>
      </c>
      <c r="J451" s="96">
        <f>VLOOKUP($A451,'Ultabursatil-392'!$A$1:$H$1545,3,0)</f>
        <v>-7.0269174641626587E-5</v>
      </c>
      <c r="K451" s="96">
        <f>VLOOKUP($A451,'Corredores-5'!$A$1:$H$1257,3,0)</f>
        <v>-1.252928420522269E-4</v>
      </c>
      <c r="L451" s="97">
        <f>VLOOKUP(A451,'Bancolombia-592'!$A$1:$H$677,3,0)</f>
        <v>-8.1649478916636007E-5</v>
      </c>
      <c r="M451" s="96">
        <f>VLOOKUP($A451,'ByR-2'!$A$1:$H$1035,3,0)</f>
        <v>-6.4568111472492799E-5</v>
      </c>
    </row>
    <row r="452" spans="1:13">
      <c r="A452" s="51">
        <v>41344</v>
      </c>
      <c r="B452" s="96">
        <f>VLOOKUP(A452,'Afin - 47'!$A$1:$H$695,3,0)</f>
        <v>-3.1241546210917251E-4</v>
      </c>
      <c r="C452" s="96">
        <f>VLOOKUP(A452,'Asesores vres-14'!$A$1:$H$1009,3,0)</f>
        <v>-9.7134080100833053E-4</v>
      </c>
      <c r="D452" s="96">
        <f>VLOOKUP(A452,'Asesores Vres-57'!$A$1:$H$987,3,0)</f>
        <v>-9.515320937421313E-4</v>
      </c>
      <c r="E452" s="96">
        <f>VLOOKUP(A452,'Asesores Vres-58'!$A$1:$H$986,3,0)</f>
        <v>9.7950879130057652E-4</v>
      </c>
      <c r="F452" s="96">
        <f>VLOOKUP($A452,'Helm-81'!$A$1:$H$697,3,0)</f>
        <v>-4.9817979283925341E-4</v>
      </c>
      <c r="G452" s="96">
        <f>VLOOKUP($A452,'Alianza-4'!$A$1:$H$1012,3,0)</f>
        <v>-1.2730467828734262E-4</v>
      </c>
      <c r="H452" s="96">
        <f>VLOOKUP($A452,'Serfinco-27'!$A$1:$H$1229,3,0)</f>
        <v>1.6760597456140776E-3</v>
      </c>
      <c r="I452" s="96">
        <f>VLOOKUP($A452,'Correval-19677'!$A$1:$H$1070,3,0)</f>
        <v>-1.3543169229072056E-4</v>
      </c>
      <c r="J452" s="96">
        <f>VLOOKUP($A452,'Ultabursatil-392'!$A$1:$H$1545,3,0)</f>
        <v>2.0832352056272485E-4</v>
      </c>
      <c r="K452" s="96">
        <f>VLOOKUP($A452,'Corredores-5'!$A$1:$H$1257,3,0)</f>
        <v>-5.7927901774449482E-4</v>
      </c>
      <c r="L452" s="97">
        <f>VLOOKUP(A452,'Bancolombia-592'!$A$1:$H$677,3,0)</f>
        <v>3.5722705449260728E-3</v>
      </c>
      <c r="M452" s="96">
        <f>VLOOKUP($A452,'ByR-2'!$A$1:$H$1035,3,0)</f>
        <v>1.7551942184985511E-3</v>
      </c>
    </row>
    <row r="453" spans="1:13">
      <c r="A453" s="51">
        <v>41345</v>
      </c>
      <c r="B453" s="96">
        <f>VLOOKUP(A453,'Afin - 47'!$A$1:$H$695,3,0)</f>
        <v>2.738244747215604E-3</v>
      </c>
      <c r="C453" s="96">
        <f>VLOOKUP(A453,'Asesores vres-14'!$A$1:$H$1009,3,0)</f>
        <v>1.1676505627064037E-3</v>
      </c>
      <c r="D453" s="96">
        <f>VLOOKUP(A453,'Asesores Vres-57'!$A$1:$H$987,3,0)</f>
        <v>1.8106233547007357E-3</v>
      </c>
      <c r="E453" s="96">
        <f>VLOOKUP(A453,'Asesores Vres-58'!$A$1:$H$986,3,0)</f>
        <v>4.5998844417063887E-3</v>
      </c>
      <c r="F453" s="96">
        <f>VLOOKUP($A453,'Helm-81'!$A$1:$H$697,3,0)</f>
        <v>-2.9901944606495847E-3</v>
      </c>
      <c r="G453" s="96">
        <f>VLOOKUP($A453,'Alianza-4'!$A$1:$H$1012,3,0)</f>
        <v>8.7654795409738658E-4</v>
      </c>
      <c r="H453" s="96">
        <f>VLOOKUP($A453,'Serfinco-27'!$A$1:$H$1229,3,0)</f>
        <v>1.9839977357158853E-3</v>
      </c>
      <c r="I453" s="96">
        <f>VLOOKUP($A453,'Correval-19677'!$A$1:$H$1070,3,0)</f>
        <v>2.0698063376861247E-3</v>
      </c>
      <c r="J453" s="96">
        <f>VLOOKUP($A453,'Ultabursatil-392'!$A$1:$H$1545,3,0)</f>
        <v>5.2931160974564488E-3</v>
      </c>
      <c r="K453" s="96">
        <f>VLOOKUP($A453,'Corredores-5'!$A$1:$H$1257,3,0)</f>
        <v>1.7525940697702689E-3</v>
      </c>
      <c r="L453" s="97">
        <f>VLOOKUP(A453,'Bancolombia-592'!$A$1:$H$677,3,0)</f>
        <v>9.756709267050779E-4</v>
      </c>
      <c r="M453" s="96">
        <f>VLOOKUP($A453,'ByR-2'!$A$1:$H$1035,3,0)</f>
        <v>3.0177230423028439E-3</v>
      </c>
    </row>
    <row r="454" spans="1:13">
      <c r="A454" s="51">
        <v>41346</v>
      </c>
      <c r="B454" s="96">
        <f>VLOOKUP(A454,'Afin - 47'!$A$1:$H$695,3,0)</f>
        <v>-3.8141594940457922E-3</v>
      </c>
      <c r="C454" s="96">
        <f>VLOOKUP(A454,'Asesores vres-14'!$A$1:$H$1009,3,0)</f>
        <v>-8.2222136762396796E-3</v>
      </c>
      <c r="D454" s="96">
        <f>VLOOKUP(A454,'Asesores Vres-57'!$A$1:$H$987,3,0)</f>
        <v>-7.328583996259708E-3</v>
      </c>
      <c r="E454" s="96">
        <f>VLOOKUP(A454,'Asesores Vres-58'!$A$1:$H$986,3,0)</f>
        <v>-5.9240463253155779E-3</v>
      </c>
      <c r="F454" s="96">
        <f>VLOOKUP($A454,'Helm-81'!$A$1:$H$697,3,0)</f>
        <v>-2.9731593773372721E-3</v>
      </c>
      <c r="G454" s="96">
        <f>VLOOKUP($A454,'Alianza-4'!$A$1:$H$1012,3,0)</f>
        <v>-3.0796813372444727E-3</v>
      </c>
      <c r="H454" s="96">
        <f>VLOOKUP($A454,'Serfinco-27'!$A$1:$H$1229,3,0)</f>
        <v>-5.785789132637542E-3</v>
      </c>
      <c r="I454" s="96">
        <f>VLOOKUP($A454,'Correval-19677'!$A$1:$H$1070,3,0)</f>
        <v>-6.19436318874555E-3</v>
      </c>
      <c r="J454" s="96">
        <f>VLOOKUP($A454,'Ultabursatil-392'!$A$1:$H$1545,3,0)</f>
        <v>-5.2428667715428336E-3</v>
      </c>
      <c r="K454" s="96">
        <f>VLOOKUP($A454,'Corredores-5'!$A$1:$H$1257,3,0)</f>
        <v>-5.6089806535073016E-3</v>
      </c>
      <c r="L454" s="97">
        <f>VLOOKUP(A454,'Bancolombia-592'!$A$1:$H$677,3,0)</f>
        <v>-3.7339552078977591E-3</v>
      </c>
      <c r="M454" s="96">
        <f>VLOOKUP($A454,'ByR-2'!$A$1:$H$1035,3,0)</f>
        <v>-5.0702878643982237E-3</v>
      </c>
    </row>
    <row r="455" spans="1:13">
      <c r="A455" s="51">
        <v>41347</v>
      </c>
      <c r="B455" s="96">
        <f>VLOOKUP(A455,'Afin - 47'!$A$1:$H$695,3,0)</f>
        <v>-4.0497788680075083E-3</v>
      </c>
      <c r="C455" s="96">
        <f>VLOOKUP(A455,'Asesores vres-14'!$A$1:$H$1009,3,0)</f>
        <v>-5.7477078150472566E-3</v>
      </c>
      <c r="D455" s="96">
        <f>VLOOKUP(A455,'Asesores Vres-57'!$A$1:$H$987,3,0)</f>
        <v>-3.7650457037664976E-3</v>
      </c>
      <c r="E455" s="96">
        <f>VLOOKUP(A455,'Asesores Vres-58'!$A$1:$H$986,3,0)</f>
        <v>-1.761271429285222E-4</v>
      </c>
      <c r="F455" s="96">
        <f>VLOOKUP($A455,'Helm-81'!$A$1:$H$697,3,0)</f>
        <v>-1.3345596097676586E-5</v>
      </c>
      <c r="G455" s="96">
        <f>VLOOKUP($A455,'Alianza-4'!$A$1:$H$1012,3,0)</f>
        <v>-9.424693761721166E-4</v>
      </c>
      <c r="H455" s="96">
        <f>VLOOKUP($A455,'Serfinco-27'!$A$1:$H$1229,3,0)</f>
        <v>-2.0542779521239098E-3</v>
      </c>
      <c r="I455" s="96">
        <f>VLOOKUP($A455,'Correval-19677'!$A$1:$H$1070,3,0)</f>
        <v>-2.9596787799394666E-3</v>
      </c>
      <c r="J455" s="96">
        <f>VLOOKUP($A455,'Ultabursatil-392'!$A$1:$H$1545,3,0)</f>
        <v>-2.8742908290934127E-3</v>
      </c>
      <c r="K455" s="96">
        <f>VLOOKUP($A455,'Corredores-5'!$A$1:$H$1257,3,0)</f>
        <v>-2.6898288598833572E-3</v>
      </c>
      <c r="L455" s="97">
        <f>VLOOKUP(A455,'Bancolombia-592'!$A$1:$H$677,3,0)</f>
        <v>-1.5569707128751208E-4</v>
      </c>
      <c r="M455" s="96">
        <f>VLOOKUP($A455,'ByR-2'!$A$1:$H$1035,3,0)</f>
        <v>-3.7197131950787742E-3</v>
      </c>
    </row>
    <row r="456" spans="1:13">
      <c r="A456" s="51">
        <v>41348</v>
      </c>
      <c r="B456" s="96">
        <f>VLOOKUP(A456,'Afin - 47'!$A$1:$H$695,3,0)</f>
        <v>7.2604952396955981E-3</v>
      </c>
      <c r="C456" s="96">
        <f>VLOOKUP(A456,'Asesores vres-14'!$A$1:$H$1009,3,0)</f>
        <v>5.8332339226622306E-3</v>
      </c>
      <c r="D456" s="96">
        <f>VLOOKUP(A456,'Asesores Vres-57'!$A$1:$H$987,3,0)</f>
        <v>5.8211172095544612E-3</v>
      </c>
      <c r="E456" s="96">
        <f>VLOOKUP(A456,'Asesores Vres-58'!$A$1:$H$986,3,0)</f>
        <v>9.3135231211535427E-3</v>
      </c>
      <c r="F456" s="96">
        <f>VLOOKUP($A456,'Helm-81'!$A$1:$H$697,3,0)</f>
        <v>2.2206688954568032E-3</v>
      </c>
      <c r="G456" s="96">
        <f>VLOOKUP($A456,'Alianza-4'!$A$1:$H$1012,3,0)</f>
        <v>3.6673755136977745E-3</v>
      </c>
      <c r="H456" s="96">
        <f>VLOOKUP($A456,'Serfinco-27'!$A$1:$H$1229,3,0)</f>
        <v>6.3689922415637382E-3</v>
      </c>
      <c r="I456" s="96">
        <f>VLOOKUP($A456,'Correval-19677'!$A$1:$H$1070,3,0)</f>
        <v>5.5071612795888633E-3</v>
      </c>
      <c r="J456" s="96">
        <f>VLOOKUP($A456,'Ultabursatil-392'!$A$1:$H$1545,3,0)</f>
        <v>8.0363187719436069E-3</v>
      </c>
      <c r="K456" s="96">
        <f>VLOOKUP($A456,'Corredores-5'!$A$1:$H$1257,3,0)</f>
        <v>6.3667724982104448E-3</v>
      </c>
      <c r="L456" s="97">
        <f>VLOOKUP(A456,'Bancolombia-592'!$A$1:$H$677,3,0)</f>
        <v>6.4244838906672673E-3</v>
      </c>
      <c r="M456" s="96">
        <f>VLOOKUP($A456,'ByR-2'!$A$1:$H$1035,3,0)</f>
        <v>1.5165643147953794E-3</v>
      </c>
    </row>
    <row r="457" spans="1:13">
      <c r="A457" s="51">
        <v>41349</v>
      </c>
      <c r="B457" s="96">
        <f>VLOOKUP(A457,'Afin - 47'!$A$1:$H$695,3,0)</f>
        <v>-1.0520268000281839E-4</v>
      </c>
      <c r="C457" s="96">
        <f>VLOOKUP(A457,'Asesores vres-14'!$A$1:$H$1009,3,0)</f>
        <v>-5.080700481052164E-5</v>
      </c>
      <c r="D457" s="96">
        <f>VLOOKUP(A457,'Asesores Vres-57'!$A$1:$H$987,3,0)</f>
        <v>-5.6565457433105342E-5</v>
      </c>
      <c r="E457" s="96">
        <f>VLOOKUP(A457,'Asesores Vres-58'!$A$1:$H$986,3,0)</f>
        <v>-5.4489270369220393E-5</v>
      </c>
      <c r="F457" s="96">
        <f>VLOOKUP($A457,'Helm-81'!$A$1:$H$697,3,0)</f>
        <v>-9.2828875658766837E-5</v>
      </c>
      <c r="G457" s="96">
        <f>VLOOKUP($A457,'Alianza-4'!$A$1:$H$1012,3,0)</f>
        <v>-5.9268437173363329E-6</v>
      </c>
      <c r="H457" s="96">
        <f>VLOOKUP($A457,'Serfinco-27'!$A$1:$H$1229,3,0)</f>
        <v>3.4152848776555517E-4</v>
      </c>
      <c r="I457" s="96">
        <f>VLOOKUP($A457,'Correval-19677'!$A$1:$H$1070,3,0)</f>
        <v>-1.1451289431967445E-4</v>
      </c>
      <c r="J457" s="96">
        <f>VLOOKUP($A457,'Ultabursatil-392'!$A$1:$H$1545,3,0)</f>
        <v>-7.7075639919050573E-5</v>
      </c>
      <c r="K457" s="96">
        <f>VLOOKUP($A457,'Corredores-5'!$A$1:$H$1257,3,0)</f>
        <v>-9.166442755756003E-5</v>
      </c>
      <c r="L457" s="97">
        <f>VLOOKUP(A457,'Bancolombia-592'!$A$1:$H$677,3,0)</f>
        <v>-7.242743172992994E-5</v>
      </c>
      <c r="M457" s="96">
        <f>VLOOKUP($A457,'ByR-2'!$A$1:$H$1035,3,0)</f>
        <v>3.4398954111885513E-4</v>
      </c>
    </row>
    <row r="458" spans="1:13">
      <c r="A458" s="51">
        <v>41350</v>
      </c>
      <c r="B458" s="96">
        <f>VLOOKUP(A458,'Afin - 47'!$A$1:$H$695,3,0)</f>
        <v>-1.0520250474868405E-4</v>
      </c>
      <c r="C458" s="96">
        <f>VLOOKUP(A458,'Asesores vres-14'!$A$1:$H$1009,3,0)</f>
        <v>-4.987418293127436E-5</v>
      </c>
      <c r="D458" s="96">
        <f>VLOOKUP(A458,'Asesores Vres-57'!$A$1:$H$987,3,0)</f>
        <v>-5.5541681589876962E-5</v>
      </c>
      <c r="E458" s="96">
        <f>VLOOKUP(A458,'Asesores Vres-58'!$A$1:$H$986,3,0)</f>
        <v>-5.2915253796709991E-5</v>
      </c>
      <c r="F458" s="96">
        <f>VLOOKUP($A458,'Helm-81'!$A$1:$H$697,3,0)</f>
        <v>-9.282748671725699E-5</v>
      </c>
      <c r="G458" s="96">
        <f>VLOOKUP($A458,'Alianza-4'!$A$1:$H$1012,3,0)</f>
        <v>2.8338991586739877E-6</v>
      </c>
      <c r="H458" s="96">
        <f>VLOOKUP($A458,'Serfinco-27'!$A$1:$H$1229,3,0)</f>
        <v>-1.0139589368067168E-4</v>
      </c>
      <c r="I458" s="96">
        <f>VLOOKUP($A458,'Correval-19677'!$A$1:$H$1070,3,0)</f>
        <v>-1.145144803403631E-4</v>
      </c>
      <c r="J458" s="96">
        <f>VLOOKUP($A458,'Ultabursatil-392'!$A$1:$H$1545,3,0)</f>
        <v>-7.7072287436228461E-5</v>
      </c>
      <c r="K458" s="96">
        <f>VLOOKUP($A458,'Corredores-5'!$A$1:$H$1257,3,0)</f>
        <v>-1.3566067436486821E-4</v>
      </c>
      <c r="L458" s="97">
        <f>VLOOKUP(A458,'Bancolombia-592'!$A$1:$H$677,3,0)</f>
        <v>-7.8710455863835785E-5</v>
      </c>
      <c r="M458" s="96">
        <f>VLOOKUP($A458,'ByR-2'!$A$1:$H$1035,3,0)</f>
        <v>-7.2196584312674835E-5</v>
      </c>
    </row>
    <row r="459" spans="1:13">
      <c r="A459" s="51">
        <v>41351</v>
      </c>
      <c r="B459" s="96">
        <f>VLOOKUP(A459,'Afin - 47'!$A$1:$H$695,3,0)</f>
        <v>-4.0291598021254512E-3</v>
      </c>
      <c r="C459" s="96">
        <f>VLOOKUP(A459,'Asesores vres-14'!$A$1:$H$1009,3,0)</f>
        <v>-1.5696282345680816E-2</v>
      </c>
      <c r="D459" s="96">
        <f>VLOOKUP(A459,'Asesores Vres-57'!$A$1:$H$987,3,0)</f>
        <v>-1.6119565607337745E-2</v>
      </c>
      <c r="E459" s="96">
        <f>VLOOKUP(A459,'Asesores Vres-58'!$A$1:$H$986,3,0)</f>
        <v>-1.4790794398136443E-2</v>
      </c>
      <c r="F459" s="96">
        <f>VLOOKUP($A459,'Helm-81'!$A$1:$H$697,3,0)</f>
        <v>-2.1069627038169211E-2</v>
      </c>
      <c r="G459" s="96">
        <f>VLOOKUP($A459,'Alianza-4'!$A$1:$H$1012,3,0)</f>
        <v>-8.9970490628416954E-3</v>
      </c>
      <c r="H459" s="96">
        <f>VLOOKUP($A459,'Serfinco-27'!$A$1:$H$1229,3,0)</f>
        <v>-1.4289407384674897E-2</v>
      </c>
      <c r="I459" s="96">
        <f>VLOOKUP($A459,'Correval-19677'!$A$1:$H$1070,3,0)</f>
        <v>-1.5769198172250858E-2</v>
      </c>
      <c r="J459" s="96">
        <f>VLOOKUP($A459,'Ultabursatil-392'!$A$1:$H$1545,3,0)</f>
        <v>-1.1618962462739088E-2</v>
      </c>
      <c r="K459" s="96">
        <f>VLOOKUP($A459,'Corredores-5'!$A$1:$H$1257,3,0)</f>
        <v>-1.3350938928493237E-2</v>
      </c>
      <c r="L459" s="97">
        <f>VLOOKUP(A459,'Bancolombia-592'!$A$1:$H$677,3,0)</f>
        <v>-9.7976363751110917E-3</v>
      </c>
      <c r="M459" s="96">
        <f>VLOOKUP($A459,'ByR-2'!$A$1:$H$1035,3,0)</f>
        <v>-9.2802382475294602E-3</v>
      </c>
    </row>
    <row r="460" spans="1:13">
      <c r="A460" s="51">
        <v>41352</v>
      </c>
      <c r="B460" s="96">
        <f>VLOOKUP(A460,'Afin - 47'!$A$1:$H$695,3,0)</f>
        <v>-6.2105878766811782E-3</v>
      </c>
      <c r="C460" s="96">
        <f>VLOOKUP(A460,'Asesores vres-14'!$A$1:$H$1009,3,0)</f>
        <v>-1.3370444073607497E-2</v>
      </c>
      <c r="D460" s="96">
        <f>VLOOKUP(A460,'Asesores Vres-57'!$A$1:$H$987,3,0)</f>
        <v>-1.2189285455529619E-2</v>
      </c>
      <c r="E460" s="96">
        <f>VLOOKUP(A460,'Asesores Vres-58'!$A$1:$H$986,3,0)</f>
        <v>-1.1092269277678025E-2</v>
      </c>
      <c r="F460" s="96">
        <f>VLOOKUP($A460,'Helm-81'!$A$1:$H$697,3,0)</f>
        <v>-1.1503621769088776E-2</v>
      </c>
      <c r="G460" s="96">
        <f>VLOOKUP($A460,'Alianza-4'!$A$1:$H$1012,3,0)</f>
        <v>-5.5934989671250308E-3</v>
      </c>
      <c r="H460" s="96">
        <f>VLOOKUP($A460,'Serfinco-27'!$A$1:$H$1229,3,0)</f>
        <v>-9.6307290172681081E-3</v>
      </c>
      <c r="I460" s="96">
        <f>VLOOKUP($A460,'Correval-19677'!$A$1:$H$1070,3,0)</f>
        <v>-1.042399857406898E-2</v>
      </c>
      <c r="J460" s="96">
        <f>VLOOKUP($A460,'Ultabursatil-392'!$A$1:$H$1545,3,0)</f>
        <v>-8.4133786182724688E-3</v>
      </c>
      <c r="K460" s="96">
        <f>VLOOKUP($A460,'Corredores-5'!$A$1:$H$1257,3,0)</f>
        <v>-9.5569113710855316E-3</v>
      </c>
      <c r="L460" s="97">
        <f>VLOOKUP(A460,'Bancolombia-592'!$A$1:$H$677,3,0)</f>
        <v>-7.1652060064207653E-3</v>
      </c>
      <c r="M460" s="96">
        <f>VLOOKUP($A460,'ByR-2'!$A$1:$H$1035,3,0)</f>
        <v>-1.0401292156028795E-2</v>
      </c>
    </row>
    <row r="461" spans="1:13">
      <c r="A461" s="51">
        <v>41353</v>
      </c>
      <c r="B461" s="96">
        <f>VLOOKUP(A461,'Afin - 47'!$A$1:$H$695,3,0)</f>
        <v>1.3421685238008787E-3</v>
      </c>
      <c r="C461" s="96">
        <f>VLOOKUP(A461,'Asesores vres-14'!$A$1:$H$1009,3,0)</f>
        <v>-1.148849020384754E-3</v>
      </c>
      <c r="D461" s="96">
        <f>VLOOKUP(A461,'Asesores Vres-57'!$A$1:$H$987,3,0)</f>
        <v>-3.9343154817095228E-4</v>
      </c>
      <c r="E461" s="96">
        <f>VLOOKUP(A461,'Asesores Vres-58'!$A$1:$H$986,3,0)</f>
        <v>-3.5953114977911713E-4</v>
      </c>
      <c r="F461" s="96">
        <f>VLOOKUP($A461,'Helm-81'!$A$1:$H$697,3,0)</f>
        <v>1.1199705819543411E-3</v>
      </c>
      <c r="G461" s="96">
        <f>VLOOKUP($A461,'Alianza-4'!$A$1:$H$1012,3,0)</f>
        <v>-6.8406943153334331E-5</v>
      </c>
      <c r="H461" s="96">
        <f>VLOOKUP($A461,'Serfinco-27'!$A$1:$H$1229,3,0)</f>
        <v>-4.8138644814473881E-4</v>
      </c>
      <c r="I461" s="96">
        <f>VLOOKUP($A461,'Correval-19677'!$A$1:$H$1070,3,0)</f>
        <v>-1.1848292482223731E-3</v>
      </c>
      <c r="J461" s="96">
        <f>VLOOKUP($A461,'Ultabursatil-392'!$A$1:$H$1545,3,0)</f>
        <v>-4.3890777542189442E-3</v>
      </c>
      <c r="K461" s="96">
        <f>VLOOKUP($A461,'Corredores-5'!$A$1:$H$1257,3,0)</f>
        <v>-2.882305266992883E-3</v>
      </c>
      <c r="L461" s="97">
        <f>VLOOKUP(A461,'Bancolombia-592'!$A$1:$H$677,3,0)</f>
        <v>-2.0699052966984544E-3</v>
      </c>
      <c r="M461" s="96">
        <f>VLOOKUP($A461,'ByR-2'!$A$1:$H$1035,3,0)</f>
        <v>-9.8371848417383293E-4</v>
      </c>
    </row>
    <row r="462" spans="1:13">
      <c r="A462" s="51">
        <v>41354</v>
      </c>
      <c r="B462" s="96">
        <f>VLOOKUP(A462,'Afin - 47'!$A$1:$H$695,3,0)</f>
        <v>-2.8752389288925584E-3</v>
      </c>
      <c r="C462" s="96">
        <f>VLOOKUP(A462,'Asesores vres-14'!$A$1:$H$1009,3,0)</f>
        <v>-4.2448995315747765E-4</v>
      </c>
      <c r="D462" s="96">
        <f>VLOOKUP(A462,'Asesores Vres-57'!$A$1:$H$987,3,0)</f>
        <v>-5.3547407910750611E-4</v>
      </c>
      <c r="E462" s="96">
        <f>VLOOKUP(A462,'Asesores Vres-58'!$A$1:$H$986,3,0)</f>
        <v>-3.4041603472218033E-4</v>
      </c>
      <c r="F462" s="96">
        <f>VLOOKUP($A462,'Helm-81'!$A$1:$H$697,3,0)</f>
        <v>4.8962780630606292E-3</v>
      </c>
      <c r="G462" s="96">
        <f>VLOOKUP($A462,'Alianza-4'!$A$1:$H$1012,3,0)</f>
        <v>1.3248656308789456E-3</v>
      </c>
      <c r="H462" s="96">
        <f>VLOOKUP($A462,'Serfinco-27'!$A$1:$H$1229,3,0)</f>
        <v>-1.3371327685979203E-3</v>
      </c>
      <c r="I462" s="96">
        <f>VLOOKUP($A462,'Correval-19677'!$A$1:$H$1070,3,0)</f>
        <v>4.050218661449698E-4</v>
      </c>
      <c r="J462" s="96">
        <f>VLOOKUP($A462,'Ultabursatil-392'!$A$1:$H$1545,3,0)</f>
        <v>4.0345496224150311E-3</v>
      </c>
      <c r="K462" s="96">
        <f>VLOOKUP($A462,'Corredores-5'!$A$1:$H$1257,3,0)</f>
        <v>8.4021153976662592E-4</v>
      </c>
      <c r="L462" s="97">
        <f>VLOOKUP(A462,'Bancolombia-592'!$A$1:$H$677,3,0)</f>
        <v>6.7501407164178445E-4</v>
      </c>
      <c r="M462" s="96">
        <f>VLOOKUP($A462,'ByR-2'!$A$1:$H$1035,3,0)</f>
        <v>-2.1774055069179615E-3</v>
      </c>
    </row>
    <row r="463" spans="1:13">
      <c r="A463" s="51">
        <v>41355</v>
      </c>
      <c r="B463" s="96">
        <f>VLOOKUP(A463,'Afin - 47'!$A$1:$H$695,3,0)</f>
        <v>1.08326924697453E-3</v>
      </c>
      <c r="C463" s="96">
        <f>VLOOKUP(A463,'Asesores vres-14'!$A$1:$H$1009,3,0)</f>
        <v>4.1120377064123295E-3</v>
      </c>
      <c r="D463" s="96">
        <f>VLOOKUP(A463,'Asesores Vres-57'!$A$1:$H$987,3,0)</f>
        <v>3.7866569882644072E-3</v>
      </c>
      <c r="E463" s="96">
        <f>VLOOKUP(A463,'Asesores Vres-58'!$A$1:$H$986,3,0)</f>
        <v>5.0579518190847132E-4</v>
      </c>
      <c r="F463" s="96">
        <f>VLOOKUP($A463,'Helm-81'!$A$1:$H$697,3,0)</f>
        <v>1.0680937277906186E-2</v>
      </c>
      <c r="G463" s="96">
        <f>VLOOKUP($A463,'Alianza-4'!$A$1:$H$1012,3,0)</f>
        <v>3.9018430581914785E-4</v>
      </c>
      <c r="H463" s="96">
        <f>VLOOKUP($A463,'Serfinco-27'!$A$1:$H$1229,3,0)</f>
        <v>2.7717016776269534E-3</v>
      </c>
      <c r="I463" s="96">
        <f>VLOOKUP($A463,'Correval-19677'!$A$1:$H$1070,3,0)</f>
        <v>4.4288390052389095E-3</v>
      </c>
      <c r="J463" s="96">
        <f>VLOOKUP($A463,'Ultabursatil-392'!$A$1:$H$1545,3,0)</f>
        <v>-4.1569748302014761E-3</v>
      </c>
      <c r="K463" s="96">
        <f>VLOOKUP($A463,'Corredores-5'!$A$1:$H$1257,3,0)</f>
        <v>3.2007914132016276E-3</v>
      </c>
      <c r="L463" s="97">
        <f>VLOOKUP(A463,'Bancolombia-592'!$A$1:$H$677,3,0)</f>
        <v>2.910087577786651E-3</v>
      </c>
      <c r="M463" s="96">
        <f>VLOOKUP($A463,'ByR-2'!$A$1:$H$1035,3,0)</f>
        <v>2.6325652849191255E-3</v>
      </c>
    </row>
    <row r="464" spans="1:13">
      <c r="A464" s="51">
        <v>41356</v>
      </c>
      <c r="B464" s="96">
        <f>VLOOKUP(A464,'Afin - 47'!$A$1:$H$695,3,0)</f>
        <v>-1.045161820344988E-4</v>
      </c>
      <c r="C464" s="96">
        <f>VLOOKUP(A464,'Asesores vres-14'!$A$1:$H$1009,3,0)</f>
        <v>-5.077607114098773E-5</v>
      </c>
      <c r="D464" s="96">
        <f>VLOOKUP(A464,'Asesores Vres-57'!$A$1:$H$987,3,0)</f>
        <v>-5.6853431948505243E-5</v>
      </c>
      <c r="E464" s="96">
        <f>VLOOKUP(A464,'Asesores Vres-58'!$A$1:$H$986,3,0)</f>
        <v>-5.2574574585586008E-5</v>
      </c>
      <c r="F464" s="96">
        <f>VLOOKUP($A464,'Helm-81'!$A$1:$H$697,3,0)</f>
        <v>-8.4117509181361375E-5</v>
      </c>
      <c r="G464" s="96">
        <f>VLOOKUP($A464,'Alianza-4'!$A$1:$H$1012,3,0)</f>
        <v>-1.2893527314216003E-5</v>
      </c>
      <c r="H464" s="96">
        <f>VLOOKUP($A464,'Serfinco-27'!$A$1:$H$1229,3,0)</f>
        <v>-1.8990708945036751E-4</v>
      </c>
      <c r="I464" s="96">
        <f>VLOOKUP($A464,'Correval-19677'!$A$1:$H$1070,3,0)</f>
        <v>-1.2731254998644951E-4</v>
      </c>
      <c r="J464" s="96">
        <f>VLOOKUP($A464,'Ultabursatil-392'!$A$1:$H$1545,3,0)</f>
        <v>-7.6003032725733958E-5</v>
      </c>
      <c r="K464" s="96">
        <f>VLOOKUP($A464,'Corredores-5'!$A$1:$H$1257,3,0)</f>
        <v>-1.1574870070087595E-4</v>
      </c>
      <c r="L464" s="97">
        <f>VLOOKUP(A464,'Bancolombia-592'!$A$1:$H$677,3,0)</f>
        <v>-7.3282066574417414E-5</v>
      </c>
      <c r="M464" s="96">
        <f>VLOOKUP($A464,'ByR-2'!$A$1:$H$1035,3,0)</f>
        <v>-1.6093534797270519E-4</v>
      </c>
    </row>
    <row r="465" spans="1:13">
      <c r="A465" s="51">
        <v>41357</v>
      </c>
      <c r="B465" s="96">
        <f>VLOOKUP(A465,'Afin - 47'!$A$1:$H$695,3,0)</f>
        <v>-1.0451612453052816E-4</v>
      </c>
      <c r="C465" s="96">
        <f>VLOOKUP(A465,'Asesores vres-14'!$A$1:$H$1009,3,0)</f>
        <v>-5.0776257691642482E-5</v>
      </c>
      <c r="D465" s="96">
        <f>VLOOKUP(A465,'Asesores Vres-57'!$A$1:$H$987,3,0)</f>
        <v>-5.6853657047177645E-5</v>
      </c>
      <c r="E465" s="96">
        <f>VLOOKUP(A465,'Asesores Vres-58'!$A$1:$H$986,3,0)</f>
        <v>-5.2574843611160639E-5</v>
      </c>
      <c r="F465" s="96">
        <f>VLOOKUP($A465,'Helm-81'!$A$1:$H$697,3,0)</f>
        <v>-8.4114266612815214E-5</v>
      </c>
      <c r="G465" s="96">
        <f>VLOOKUP($A465,'Alianza-4'!$A$1:$H$1012,3,0)</f>
        <v>-1.3191405691636328E-5</v>
      </c>
      <c r="H465" s="96">
        <f>VLOOKUP($A465,'Serfinco-27'!$A$1:$H$1229,3,0)</f>
        <v>-1.0275487438863889E-4</v>
      </c>
      <c r="I465" s="96">
        <f>VLOOKUP($A465,'Correval-19677'!$A$1:$H$1070,3,0)</f>
        <v>-1.2731777102982882E-4</v>
      </c>
      <c r="J465" s="96">
        <f>VLOOKUP($A465,'Ultabursatil-392'!$A$1:$H$1545,3,0)</f>
        <v>-7.5998681595041163E-5</v>
      </c>
      <c r="K465" s="96">
        <f>VLOOKUP($A465,'Corredores-5'!$A$1:$H$1257,3,0)</f>
        <v>-1.2521145445273374E-4</v>
      </c>
      <c r="L465" s="97">
        <f>VLOOKUP(A465,'Bancolombia-592'!$A$1:$H$677,3,0)</f>
        <v>-7.3281358193758961E-5</v>
      </c>
      <c r="M465" s="96">
        <f>VLOOKUP($A465,'ByR-2'!$A$1:$H$1035,3,0)</f>
        <v>-7.6710986506317379E-5</v>
      </c>
    </row>
    <row r="466" spans="1:13">
      <c r="A466" s="51">
        <v>41358</v>
      </c>
      <c r="B466" s="96">
        <f>VLOOKUP(A466,'Afin - 47'!$A$1:$H$695,3,0)</f>
        <v>1.6701204884713027E-4</v>
      </c>
      <c r="C466" s="96">
        <f>VLOOKUP(A466,'Asesores vres-14'!$A$1:$H$1009,3,0)</f>
        <v>-5.0776444139936061E-5</v>
      </c>
      <c r="D466" s="96">
        <f>VLOOKUP(A466,'Asesores Vres-57'!$A$1:$H$987,3,0)</f>
        <v>-5.6853806810794632E-5</v>
      </c>
      <c r="E466" s="96">
        <f>VLOOKUP(A466,'Asesores Vres-58'!$A$1:$H$986,3,0)</f>
        <v>-5.2575112534008015E-5</v>
      </c>
      <c r="F466" s="96">
        <f>VLOOKUP($A466,'Helm-81'!$A$1:$H$697,3,0)</f>
        <v>-8.4111022630655821E-5</v>
      </c>
      <c r="G466" s="96">
        <f>VLOOKUP($A466,'Alianza-4'!$A$1:$H$1012,3,0)</f>
        <v>-1.3183236197399608E-5</v>
      </c>
      <c r="H466" s="96">
        <f>VLOOKUP($A466,'Serfinco-27'!$A$1:$H$1229,3,0)</f>
        <v>-1.0297066928166397E-4</v>
      </c>
      <c r="I466" s="96">
        <f>VLOOKUP($A466,'Correval-19677'!$A$1:$H$1070,3,0)</f>
        <v>-1.2732311619462124E-4</v>
      </c>
      <c r="J466" s="96">
        <f>VLOOKUP($A466,'Ultabursatil-392'!$A$1:$H$1545,3,0)</f>
        <v>-7.599475821987567E-5</v>
      </c>
      <c r="K466" s="96">
        <f>VLOOKUP($A466,'Corredores-5'!$A$1:$H$1257,3,0)</f>
        <v>-1.2521824358297743E-4</v>
      </c>
      <c r="L466" s="97">
        <f>VLOOKUP(A466,'Bancolombia-592'!$A$1:$H$677,3,0)</f>
        <v>-7.6756946518090341E-5</v>
      </c>
      <c r="M466" s="96">
        <f>VLOOKUP($A466,'ByR-2'!$A$1:$H$1035,3,0)</f>
        <v>-7.6918069332902508E-5</v>
      </c>
    </row>
    <row r="467" spans="1:13">
      <c r="A467" s="51">
        <v>41359</v>
      </c>
      <c r="B467" s="96">
        <f>VLOOKUP(A467,'Afin - 47'!$A$1:$H$695,3,0)</f>
        <v>-2.9389453646923029E-3</v>
      </c>
      <c r="C467" s="96">
        <f>VLOOKUP(A467,'Asesores vres-14'!$A$1:$H$1009,3,0)</f>
        <v>7.7644190580707043E-3</v>
      </c>
      <c r="D467" s="96">
        <f>VLOOKUP(A467,'Asesores Vres-57'!$A$1:$H$987,3,0)</f>
        <v>8.0240306710716563E-3</v>
      </c>
      <c r="E467" s="96">
        <f>VLOOKUP(A467,'Asesores Vres-58'!$A$1:$H$986,3,0)</f>
        <v>7.7016182963002486E-3</v>
      </c>
      <c r="F467" s="96">
        <f>VLOOKUP($A467,'Helm-81'!$A$1:$H$697,3,0)</f>
        <v>7.1467635986978591E-3</v>
      </c>
      <c r="G467" s="96">
        <f>VLOOKUP($A467,'Alianza-4'!$A$1:$H$1012,3,0)</f>
        <v>2.8103788863689497E-3</v>
      </c>
      <c r="H467" s="96">
        <f>VLOOKUP($A467,'Serfinco-27'!$A$1:$H$1229,3,0)</f>
        <v>6.1095426401046636E-3</v>
      </c>
      <c r="I467" s="96">
        <f>VLOOKUP($A467,'Correval-19677'!$A$1:$H$1070,3,0)</f>
        <v>7.036576749721914E-3</v>
      </c>
      <c r="J467" s="96">
        <f>VLOOKUP($A467,'Ultabursatil-392'!$A$1:$H$1545,3,0)</f>
        <v>4.4701666057824106E-3</v>
      </c>
      <c r="K467" s="96">
        <f>VLOOKUP($A467,'Corredores-5'!$A$1:$H$1257,3,0)</f>
        <v>6.1635648664117373E-3</v>
      </c>
      <c r="L467" s="97">
        <f>VLOOKUP(A467,'Bancolombia-592'!$A$1:$H$677,3,0)</f>
        <v>4.2569332295817504E-3</v>
      </c>
      <c r="M467" s="96">
        <f>VLOOKUP($A467,'ByR-2'!$A$1:$H$1035,3,0)</f>
        <v>4.6220459932762199E-3</v>
      </c>
    </row>
    <row r="468" spans="1:13">
      <c r="A468" s="51">
        <v>41360</v>
      </c>
      <c r="B468" s="96">
        <f>VLOOKUP(A468,'Afin - 47'!$A$1:$H$695,3,0)</f>
        <v>8.79040324043588E-3</v>
      </c>
      <c r="C468" s="96">
        <f>VLOOKUP(A468,'Asesores vres-14'!$A$1:$H$1009,3,0)</f>
        <v>2.7841745796386439E-3</v>
      </c>
      <c r="D468" s="96">
        <f>VLOOKUP(A468,'Asesores Vres-57'!$A$1:$H$987,3,0)</f>
        <v>1.4715673010170754E-3</v>
      </c>
      <c r="E468" s="96">
        <f>VLOOKUP(A468,'Asesores Vres-58'!$A$1:$H$986,3,0)</f>
        <v>4.2985256427399422E-4</v>
      </c>
      <c r="F468" s="96">
        <f>VLOOKUP($A468,'Helm-81'!$A$1:$H$697,3,0)</f>
        <v>-1.606669259705647E-3</v>
      </c>
      <c r="G468" s="96">
        <f>VLOOKUP($A468,'Alianza-4'!$A$1:$H$1012,3,0)</f>
        <v>4.0446637241680176E-3</v>
      </c>
      <c r="H468" s="96">
        <f>VLOOKUP($A468,'Serfinco-27'!$A$1:$H$1229,3,0)</f>
        <v>1.3920904877236173E-3</v>
      </c>
      <c r="I468" s="96">
        <f>VLOOKUP($A468,'Correval-19677'!$A$1:$H$1070,3,0)</f>
        <v>-2.4687511722405617E-4</v>
      </c>
      <c r="J468" s="96">
        <f>VLOOKUP($A468,'Ultabursatil-392'!$A$1:$H$1545,3,0)</f>
        <v>2.8461772895052675E-3</v>
      </c>
      <c r="K468" s="96">
        <f>VLOOKUP($A468,'Corredores-5'!$A$1:$H$1257,3,0)</f>
        <v>2.0244858438930517E-3</v>
      </c>
      <c r="L468" s="97">
        <f>VLOOKUP(A468,'Bancolombia-592'!$A$1:$H$677,3,0)</f>
        <v>2.8475839556292771E-4</v>
      </c>
      <c r="M468" s="96">
        <f>VLOOKUP($A468,'ByR-2'!$A$1:$H$1035,3,0)</f>
        <v>1.7018214135212462E-3</v>
      </c>
    </row>
    <row r="469" spans="1:13">
      <c r="A469" s="51">
        <v>41361</v>
      </c>
      <c r="B469" s="96">
        <f>VLOOKUP(A469,'Afin - 47'!$A$1:$H$695,3,0)</f>
        <v>1.8854046251457282E-3</v>
      </c>
      <c r="C469" s="96">
        <f>VLOOKUP(A469,'Asesores vres-14'!$A$1:$H$1009,3,0)</f>
        <v>-5.0742676241578925E-5</v>
      </c>
      <c r="D469" s="96">
        <f>VLOOKUP(A469,'Asesores Vres-57'!$A$1:$H$987,3,0)</f>
        <v>-5.6835292729800842E-5</v>
      </c>
      <c r="E469" s="96">
        <f>VLOOKUP(A469,'Asesores Vres-58'!$A$1:$H$986,3,0)</f>
        <v>-5.2534724397572738E-5</v>
      </c>
      <c r="F469" s="96">
        <f>VLOOKUP($A469,'Helm-81'!$A$1:$H$697,3,0)</f>
        <v>-8.4471543008815292E-5</v>
      </c>
      <c r="G469" s="96">
        <f>VLOOKUP($A469,'Alianza-4'!$A$1:$H$1012,3,0)</f>
        <v>-6.701489745563294E-5</v>
      </c>
      <c r="H469" s="96">
        <f>VLOOKUP($A469,'Serfinco-27'!$A$1:$H$1229,3,0)</f>
        <v>-1.0694872372829487E-4</v>
      </c>
      <c r="I469" s="96">
        <f>VLOOKUP($A469,'Correval-19677'!$A$1:$H$1070,3,0)</f>
        <v>-1.2977400529976649E-4</v>
      </c>
      <c r="J469" s="96">
        <f>VLOOKUP($A469,'Ultabursatil-392'!$A$1:$H$1545,3,0)</f>
        <v>-6.9610141013320818E-5</v>
      </c>
      <c r="K469" s="96">
        <f>VLOOKUP($A469,'Corredores-5'!$A$1:$H$1257,3,0)</f>
        <v>-1.2774096079043746E-4</v>
      </c>
      <c r="L469" s="97">
        <f>VLOOKUP(A469,'Bancolombia-592'!$A$1:$H$677,3,0)</f>
        <v>-7.7092071716538659E-5</v>
      </c>
      <c r="M469" s="96">
        <f>VLOOKUP($A469,'ByR-2'!$A$1:$H$1035,3,0)</f>
        <v>-8.0167764705382845E-5</v>
      </c>
    </row>
    <row r="470" spans="1:13">
      <c r="A470" s="51">
        <v>41362</v>
      </c>
      <c r="B470" s="96">
        <f>VLOOKUP(A470,'Afin - 47'!$A$1:$H$695,3,0)</f>
        <v>-1.0454001922523018E-4</v>
      </c>
      <c r="C470" s="96">
        <f>VLOOKUP(A470,'Asesores vres-14'!$A$1:$H$1009,3,0)</f>
        <v>-5.0742805154256618E-5</v>
      </c>
      <c r="D470" s="96">
        <f>VLOOKUP(A470,'Asesores Vres-57'!$A$1:$H$987,3,0)</f>
        <v>-5.683539460189604E-5</v>
      </c>
      <c r="E470" s="96">
        <f>VLOOKUP(A470,'Asesores Vres-58'!$A$1:$H$986,3,0)</f>
        <v>-5.2535008978208616E-5</v>
      </c>
      <c r="F470" s="96">
        <f>VLOOKUP($A470,'Helm-81'!$A$1:$H$697,3,0)</f>
        <v>-8.4468341476285364E-5</v>
      </c>
      <c r="G470" s="96">
        <f>VLOOKUP($A470,'Alianza-4'!$A$1:$H$1012,3,0)</f>
        <v>-6.701246644091492E-5</v>
      </c>
      <c r="H470" s="96">
        <f>VLOOKUP($A470,'Serfinco-27'!$A$1:$H$1229,3,0)</f>
        <v>-1.0289355933953619E-4</v>
      </c>
      <c r="I470" s="96">
        <f>VLOOKUP($A470,'Correval-19677'!$A$1:$H$1070,3,0)</f>
        <v>-1.2977968239764149E-4</v>
      </c>
      <c r="J470" s="96">
        <f>VLOOKUP($A470,'Ultabursatil-392'!$A$1:$H$1545,3,0)</f>
        <v>-7.0754788345003475E-5</v>
      </c>
      <c r="K470" s="96">
        <f>VLOOKUP($A470,'Corredores-5'!$A$1:$H$1257,3,0)</f>
        <v>-1.3094416009171994E-4</v>
      </c>
      <c r="L470" s="97">
        <f>VLOOKUP(A470,'Bancolombia-592'!$A$1:$H$677,3,0)</f>
        <v>-7.7091630776599367E-5</v>
      </c>
      <c r="M470" s="96">
        <f>VLOOKUP($A470,'ByR-2'!$A$1:$H$1035,3,0)</f>
        <v>-7.6219333834411703E-5</v>
      </c>
    </row>
    <row r="471" spans="1:13">
      <c r="A471" s="51">
        <v>41363</v>
      </c>
      <c r="B471" s="96">
        <f>VLOOKUP(A471,'Afin - 47'!$A$1:$H$695,3,0)</f>
        <v>-1.0453976359761203E-4</v>
      </c>
      <c r="C471" s="96">
        <f>VLOOKUP(A471,'Asesores vres-14'!$A$1:$H$1009,3,0)</f>
        <v>-5.0742933955892987E-5</v>
      </c>
      <c r="D471" s="96">
        <f>VLOOKUP(A471,'Asesores Vres-57'!$A$1:$H$987,3,0)</f>
        <v>-5.6835496307748941E-5</v>
      </c>
      <c r="E471" s="96">
        <f>VLOOKUP(A471,'Asesores Vres-58'!$A$1:$H$986,3,0)</f>
        <v>-5.2535198243594322E-5</v>
      </c>
      <c r="F471" s="96">
        <f>VLOOKUP($A471,'Helm-81'!$A$1:$H$697,3,0)</f>
        <v>-8.4465356947320685E-5</v>
      </c>
      <c r="G471" s="96">
        <f>VLOOKUP($A471,'Alianza-4'!$A$1:$H$1012,3,0)</f>
        <v>-6.7009937132685575E-5</v>
      </c>
      <c r="H471" s="96">
        <f>VLOOKUP($A471,'Serfinco-27'!$A$1:$H$1229,3,0)</f>
        <v>-1.0268056609203306E-4</v>
      </c>
      <c r="I471" s="96">
        <f>VLOOKUP($A471,'Correval-19677'!$A$1:$H$1070,3,0)</f>
        <v>-1.2978542122069514E-4</v>
      </c>
      <c r="J471" s="96">
        <f>VLOOKUP($A471,'Ultabursatil-392'!$A$1:$H$1545,3,0)</f>
        <v>-6.9599542607590379E-5</v>
      </c>
      <c r="K471" s="96">
        <f>VLOOKUP($A471,'Corredores-5'!$A$1:$H$1257,3,0)</f>
        <v>-1.3094112186124544E-4</v>
      </c>
      <c r="L471" s="97">
        <f>VLOOKUP(A471,'Bancolombia-592'!$A$1:$H$677,3,0)</f>
        <v>-7.709110635376775E-5</v>
      </c>
      <c r="M471" s="96">
        <f>VLOOKUP($A471,'ByR-2'!$A$1:$H$1035,3,0)</f>
        <v>-7.6011032004151405E-5</v>
      </c>
    </row>
    <row r="472" spans="1:13">
      <c r="A472" s="51">
        <v>41364</v>
      </c>
      <c r="B472" s="96">
        <f>VLOOKUP(A472,'Afin - 47'!$A$1:$H$695,3,0)</f>
        <v>-8.9578014878322101E-5</v>
      </c>
      <c r="C472" s="96">
        <f>VLOOKUP(A472,'Asesores vres-14'!$A$1:$H$1009,3,0)</f>
        <v>-5.0743141558787673E-5</v>
      </c>
      <c r="D472" s="96">
        <f>VLOOKUP(A472,'Asesores Vres-57'!$A$1:$H$987,3,0)</f>
        <v>-5.6835672345260149E-5</v>
      </c>
      <c r="E472" s="96">
        <f>VLOOKUP(A472,'Asesores Vres-58'!$A$1:$H$986,3,0)</f>
        <v>-5.2535482613903327E-5</v>
      </c>
      <c r="F472" s="96">
        <f>VLOOKUP($A472,'Helm-81'!$A$1:$H$697,3,0)</f>
        <v>-8.446207981085548E-5</v>
      </c>
      <c r="G472" s="96">
        <f>VLOOKUP($A472,'Alianza-4'!$A$1:$H$1012,3,0)</f>
        <v>-6.700740701480076E-5</v>
      </c>
      <c r="H472" s="96">
        <f>VLOOKUP($A472,'Serfinco-27'!$A$1:$H$1229,3,0)</f>
        <v>-1.0289339085868429E-4</v>
      </c>
      <c r="I472" s="96">
        <f>VLOOKUP($A472,'Correval-19677'!$A$1:$H$1070,3,0)</f>
        <v>-1.2979116009214855E-4</v>
      </c>
      <c r="J472" s="96">
        <f>VLOOKUP($A472,'Ultabursatil-392'!$A$1:$H$1545,3,0)</f>
        <v>-6.9594329059256892E-5</v>
      </c>
      <c r="K472" s="96">
        <f>VLOOKUP($A472,'Corredores-5'!$A$1:$H$1257,3,0)</f>
        <v>-1.3094873134111007E-4</v>
      </c>
      <c r="L472" s="97">
        <f>VLOOKUP(A472,'Bancolombia-592'!$A$1:$H$677,3,0)</f>
        <v>-9.0473160358119713E-5</v>
      </c>
      <c r="M472" s="96">
        <f>VLOOKUP($A472,'ByR-2'!$A$1:$H$1035,3,0)</f>
        <v>-7.6218351398636393E-5</v>
      </c>
    </row>
    <row r="473" spans="1:13">
      <c r="A473" s="51">
        <v>41365</v>
      </c>
      <c r="B473" s="96">
        <f>VLOOKUP(A473,'Afin - 47'!$A$1:$H$695,3,0)</f>
        <v>-4.9079318365681072E-3</v>
      </c>
      <c r="C473" s="96">
        <f>VLOOKUP(A473,'Asesores vres-14'!$A$1:$H$1009,3,0)</f>
        <v>-6.5732688519591249E-3</v>
      </c>
      <c r="D473" s="96">
        <f>VLOOKUP(A473,'Asesores Vres-57'!$A$1:$H$987,3,0)</f>
        <v>-5.7444759789708937E-3</v>
      </c>
      <c r="E473" s="96">
        <f>VLOOKUP(A473,'Asesores Vres-58'!$A$1:$H$986,3,0)</f>
        <v>-2.6890616363918558E-3</v>
      </c>
      <c r="F473" s="96">
        <f>VLOOKUP($A473,'Helm-81'!$A$1:$H$697,3,0)</f>
        <v>-1.0607988720910923E-2</v>
      </c>
      <c r="G473" s="96">
        <f>VLOOKUP($A473,'Alianza-4'!$A$1:$H$1012,3,0)</f>
        <v>-4.2907722273782993E-3</v>
      </c>
      <c r="H473" s="96">
        <f>VLOOKUP($A473,'Serfinco-27'!$A$1:$H$1229,3,0)</f>
        <v>-2.8096062994234293E-3</v>
      </c>
      <c r="I473" s="96">
        <f>VLOOKUP($A473,'Correval-19677'!$A$1:$H$1070,3,0)</f>
        <v>-3.3191575868764312E-3</v>
      </c>
      <c r="J473" s="96">
        <f>VLOOKUP($A473,'Ultabursatil-392'!$A$1:$H$1545,3,0)</f>
        <v>-3.8901530425064627E-3</v>
      </c>
      <c r="K473" s="96">
        <f>VLOOKUP($A473,'Corredores-5'!$A$1:$H$1257,3,0)</f>
        <v>-2.4925358071133117E-3</v>
      </c>
      <c r="L473" s="97">
        <f>VLOOKUP(A473,'Bancolombia-592'!$A$1:$H$677,3,0)</f>
        <v>-2.1490620450987925E-3</v>
      </c>
      <c r="M473" s="96">
        <f>VLOOKUP($A473,'ByR-2'!$A$1:$H$1035,3,0)</f>
        <v>-1.6027775297901875E-3</v>
      </c>
    </row>
    <row r="474" spans="1:13">
      <c r="A474" s="51">
        <v>41366</v>
      </c>
      <c r="B474" s="96">
        <f>VLOOKUP(A474,'Afin - 47'!$A$1:$H$695,3,0)</f>
        <v>-3.8807472601020683E-3</v>
      </c>
      <c r="C474" s="96">
        <f>VLOOKUP(A474,'Asesores vres-14'!$A$1:$H$1009,3,0)</f>
        <v>3.349800676531786E-4</v>
      </c>
      <c r="D474" s="96">
        <f>VLOOKUP(A474,'Asesores Vres-57'!$A$1:$H$987,3,0)</f>
        <v>9.1615610580884563E-4</v>
      </c>
      <c r="E474" s="96">
        <f>VLOOKUP(A474,'Asesores Vres-58'!$A$1:$H$986,3,0)</f>
        <v>1.2880292288725346E-3</v>
      </c>
      <c r="F474" s="96">
        <f>VLOOKUP($A474,'Helm-81'!$A$1:$H$697,3,0)</f>
        <v>-8.8561869647925211E-4</v>
      </c>
      <c r="G474" s="96">
        <f>VLOOKUP($A474,'Alianza-4'!$A$1:$H$1012,3,0)</f>
        <v>1.4155160717762782E-3</v>
      </c>
      <c r="H474" s="96">
        <f>VLOOKUP($A474,'Serfinco-27'!$A$1:$H$1229,3,0)</f>
        <v>-7.5322827327459966E-4</v>
      </c>
      <c r="I474" s="96">
        <f>VLOOKUP($A474,'Correval-19677'!$A$1:$H$1070,3,0)</f>
        <v>2.5853908146852432E-5</v>
      </c>
      <c r="J474" s="96">
        <f>VLOOKUP($A474,'Ultabursatil-392'!$A$1:$H$1545,3,0)</f>
        <v>-1.5138872417179512E-3</v>
      </c>
      <c r="K474" s="96">
        <f>VLOOKUP($A474,'Corredores-5'!$A$1:$H$1257,3,0)</f>
        <v>1.2918089919768049E-3</v>
      </c>
      <c r="L474" s="97">
        <f>VLOOKUP(A474,'Bancolombia-592'!$A$1:$H$677,3,0)</f>
        <v>-7.7352476398538921E-4</v>
      </c>
      <c r="M474" s="96">
        <f>VLOOKUP($A474,'ByR-2'!$A$1:$H$1035,3,0)</f>
        <v>-3.2041727261804064E-4</v>
      </c>
    </row>
    <row r="475" spans="1:13">
      <c r="A475" s="51">
        <v>41367</v>
      </c>
      <c r="B475" s="96">
        <f>VLOOKUP(A475,'Afin - 47'!$A$1:$H$695,3,0)</f>
        <v>-1.8518513616610277E-2</v>
      </c>
      <c r="C475" s="96">
        <f>VLOOKUP(A475,'Asesores vres-14'!$A$1:$H$1009,3,0)</f>
        <v>-2.1493631562459477E-2</v>
      </c>
      <c r="D475" s="96">
        <f>VLOOKUP(A475,'Asesores Vres-57'!$A$1:$H$987,3,0)</f>
        <v>-1.7993964684188977E-2</v>
      </c>
      <c r="E475" s="96">
        <f>VLOOKUP(A475,'Asesores Vres-58'!$A$1:$H$986,3,0)</f>
        <v>-1.2775789563346464E-2</v>
      </c>
      <c r="F475" s="96">
        <f>VLOOKUP($A475,'Helm-81'!$A$1:$H$697,3,0)</f>
        <v>-1.2699285492960769E-2</v>
      </c>
      <c r="G475" s="96">
        <f>VLOOKUP($A475,'Alianza-4'!$A$1:$H$1012,3,0)</f>
        <v>-1.1986567791568748E-2</v>
      </c>
      <c r="H475" s="96">
        <f>VLOOKUP($A475,'Serfinco-27'!$A$1:$H$1229,3,0)</f>
        <v>-1.5575451741622011E-2</v>
      </c>
      <c r="I475" s="96">
        <f>VLOOKUP($A475,'Correval-19677'!$A$1:$H$1070,3,0)</f>
        <v>-1.5517278866294225E-2</v>
      </c>
      <c r="J475" s="96">
        <f>VLOOKUP($A475,'Ultabursatil-392'!$A$1:$H$1545,3,0)</f>
        <v>-9.7124226274758266E-3</v>
      </c>
      <c r="K475" s="96">
        <f>VLOOKUP($A475,'Corredores-5'!$A$1:$H$1257,3,0)</f>
        <v>-1.205794817794449E-2</v>
      </c>
      <c r="L475" s="97">
        <f>VLOOKUP(A475,'Bancolombia-592'!$A$1:$H$677,3,0)</f>
        <v>-1.0943976691610976E-2</v>
      </c>
      <c r="M475" s="96">
        <f>VLOOKUP($A475,'ByR-2'!$A$1:$H$1035,3,0)</f>
        <v>-1.8841576222456538E-2</v>
      </c>
    </row>
    <row r="476" spans="1:13">
      <c r="A476" s="51">
        <v>41368</v>
      </c>
      <c r="B476" s="96">
        <f>VLOOKUP(A476,'Afin - 47'!$A$1:$H$695,3,0)</f>
        <v>4.5975785451399685E-3</v>
      </c>
      <c r="C476" s="96">
        <f>VLOOKUP(A476,'Asesores vres-14'!$A$1:$H$1009,3,0)</f>
        <v>6.9294730742902235E-3</v>
      </c>
      <c r="D476" s="96">
        <f>VLOOKUP(A476,'Asesores Vres-57'!$A$1:$H$987,3,0)</f>
        <v>6.8552586220910049E-3</v>
      </c>
      <c r="E476" s="96">
        <f>VLOOKUP(A476,'Asesores Vres-58'!$A$1:$H$986,3,0)</f>
        <v>6.4172074130450568E-3</v>
      </c>
      <c r="F476" s="96">
        <f>VLOOKUP($A476,'Helm-81'!$A$1:$H$697,3,0)</f>
        <v>6.0974708600471505E-3</v>
      </c>
      <c r="G476" s="96">
        <f>VLOOKUP($A476,'Alianza-4'!$A$1:$H$1012,3,0)</f>
        <v>4.2050446573822248E-3</v>
      </c>
      <c r="H476" s="96">
        <f>VLOOKUP($A476,'Serfinco-27'!$A$1:$H$1229,3,0)</f>
        <v>7.4320451266065932E-3</v>
      </c>
      <c r="I476" s="96">
        <f>VLOOKUP($A476,'Correval-19677'!$A$1:$H$1070,3,0)</f>
        <v>7.1807115295366491E-3</v>
      </c>
      <c r="J476" s="96">
        <f>VLOOKUP($A476,'Ultabursatil-392'!$A$1:$H$1545,3,0)</f>
        <v>3.616125462628246E-3</v>
      </c>
      <c r="K476" s="96">
        <f>VLOOKUP($A476,'Corredores-5'!$A$1:$H$1257,3,0)</f>
        <v>5.3309596106779194E-3</v>
      </c>
      <c r="L476" s="97">
        <f>VLOOKUP(A476,'Bancolombia-592'!$A$1:$H$677,3,0)</f>
        <v>5.1882880431182339E-3</v>
      </c>
      <c r="M476" s="96">
        <f>VLOOKUP($A476,'ByR-2'!$A$1:$H$1035,3,0)</f>
        <v>5.6534746436937133E-3</v>
      </c>
    </row>
    <row r="477" spans="1:13">
      <c r="A477" s="51">
        <v>41369</v>
      </c>
      <c r="B477" s="96">
        <f>VLOOKUP(A477,'Afin - 47'!$A$1:$H$695,3,0)</f>
        <v>9.8303233094887226E-4</v>
      </c>
      <c r="C477" s="96">
        <f>VLOOKUP(A477,'Asesores vres-14'!$A$1:$H$1009,3,0)</f>
        <v>-4.5400336870105983E-3</v>
      </c>
      <c r="D477" s="96">
        <f>VLOOKUP(A477,'Asesores Vres-57'!$A$1:$H$987,3,0)</f>
        <v>-9.9267883348082351E-4</v>
      </c>
      <c r="E477" s="96">
        <f>VLOOKUP(A477,'Asesores Vres-58'!$A$1:$H$986,3,0)</f>
        <v>1.0684933551188243E-3</v>
      </c>
      <c r="F477" s="96">
        <f>VLOOKUP($A477,'Helm-81'!$A$1:$H$697,3,0)</f>
        <v>1.1657038694474847E-2</v>
      </c>
      <c r="G477" s="96">
        <f>VLOOKUP($A477,'Alianza-4'!$A$1:$H$1012,3,0)</f>
        <v>-4.1770053472534702E-4</v>
      </c>
      <c r="H477" s="96">
        <f>VLOOKUP($A477,'Serfinco-27'!$A$1:$H$1229,3,0)</f>
        <v>-1.8052671831166546E-3</v>
      </c>
      <c r="I477" s="96">
        <f>VLOOKUP($A477,'Correval-19677'!$A$1:$H$1070,3,0)</f>
        <v>1.1177782966815561E-4</v>
      </c>
      <c r="J477" s="96">
        <f>VLOOKUP($A477,'Ultabursatil-392'!$A$1:$H$1545,3,0)</f>
        <v>-4.2905523068359518E-4</v>
      </c>
      <c r="K477" s="96">
        <f>VLOOKUP($A477,'Corredores-5'!$A$1:$H$1257,3,0)</f>
        <v>-2.482289579824467E-3</v>
      </c>
      <c r="L477" s="97">
        <f>VLOOKUP(A477,'Bancolombia-592'!$A$1:$H$677,3,0)</f>
        <v>-1.5962926323740559E-3</v>
      </c>
      <c r="M477" s="96">
        <f>VLOOKUP($A477,'ByR-2'!$A$1:$H$1035,3,0)</f>
        <v>-1.0274871982522759E-2</v>
      </c>
    </row>
    <row r="478" spans="1:13">
      <c r="A478" s="51">
        <v>41370</v>
      </c>
      <c r="B478" s="96">
        <f>VLOOKUP(A478,'Afin - 47'!$A$1:$H$695,3,0)</f>
        <v>-1.0607173117909318E-4</v>
      </c>
      <c r="C478" s="96">
        <f>VLOOKUP(A478,'Asesores vres-14'!$A$1:$H$1009,3,0)</f>
        <v>-4.7512948349208538E-5</v>
      </c>
      <c r="D478" s="96">
        <f>VLOOKUP(A478,'Asesores Vres-57'!$A$1:$H$987,3,0)</f>
        <v>-5.2839903698752834E-5</v>
      </c>
      <c r="E478" s="96">
        <f>VLOOKUP(A478,'Asesores Vres-58'!$A$1:$H$986,3,0)</f>
        <v>-4.7531612282024821E-5</v>
      </c>
      <c r="F478" s="96">
        <f>VLOOKUP($A478,'Helm-81'!$A$1:$H$697,3,0)</f>
        <v>-8.4679236449664976E-5</v>
      </c>
      <c r="G478" s="96">
        <f>VLOOKUP($A478,'Alianza-4'!$A$1:$H$1012,3,0)</f>
        <v>-8.098633461276622E-5</v>
      </c>
      <c r="H478" s="96">
        <f>VLOOKUP($A478,'Serfinco-27'!$A$1:$H$1229,3,0)</f>
        <v>-8.719739500269498E-5</v>
      </c>
      <c r="I478" s="96">
        <f>VLOOKUP($A478,'Correval-19677'!$A$1:$H$1070,3,0)</f>
        <v>-1.2673706195468363E-4</v>
      </c>
      <c r="J478" s="96">
        <f>VLOOKUP($A478,'Ultabursatil-392'!$A$1:$H$1545,3,0)</f>
        <v>-7.0162431837104145E-5</v>
      </c>
      <c r="K478" s="96">
        <f>VLOOKUP($A478,'Corredores-5'!$A$1:$H$1257,3,0)</f>
        <v>-1.1805418137415061E-4</v>
      </c>
      <c r="L478" s="97">
        <f>VLOOKUP(A478,'Bancolombia-592'!$A$1:$H$677,3,0)</f>
        <v>-8.1706949805949121E-5</v>
      </c>
      <c r="M478" s="96">
        <f>VLOOKUP($A478,'ByR-2'!$A$1:$H$1035,3,0)</f>
        <v>-5.9441955470737505E-5</v>
      </c>
    </row>
    <row r="479" spans="1:13">
      <c r="A479" s="51">
        <v>41371</v>
      </c>
      <c r="B479" s="96">
        <f>VLOOKUP(A479,'Afin - 47'!$A$1:$H$695,3,0)</f>
        <v>-1.0607154675145027E-4</v>
      </c>
      <c r="C479" s="96">
        <f>VLOOKUP(A479,'Asesores vres-14'!$A$1:$H$1009,3,0)</f>
        <v>-4.7512938796702867E-5</v>
      </c>
      <c r="D479" s="96">
        <f>VLOOKUP(A479,'Asesores Vres-57'!$A$1:$H$987,3,0)</f>
        <v>-5.2839815649789328E-5</v>
      </c>
      <c r="E479" s="96">
        <f>VLOOKUP(A479,'Asesores Vres-58'!$A$1:$H$986,3,0)</f>
        <v>-4.7531666420603552E-5</v>
      </c>
      <c r="F479" s="96">
        <f>VLOOKUP($A479,'Helm-81'!$A$1:$H$697,3,0)</f>
        <v>-8.4676144050320311E-5</v>
      </c>
      <c r="G479" s="96">
        <f>VLOOKUP($A479,'Alianza-4'!$A$1:$H$1012,3,0)</f>
        <v>-8.0986286395620706E-5</v>
      </c>
      <c r="H479" s="96">
        <f>VLOOKUP($A479,'Serfinco-27'!$A$1:$H$1229,3,0)</f>
        <v>-1.0400046972127471E-4</v>
      </c>
      <c r="I479" s="96">
        <f>VLOOKUP($A479,'Correval-19677'!$A$1:$H$1070,3,0)</f>
        <v>-1.2674219767022473E-4</v>
      </c>
      <c r="J479" s="96">
        <f>VLOOKUP($A479,'Ultabursatil-392'!$A$1:$H$1545,3,0)</f>
        <v>-7.0157778143874774E-5</v>
      </c>
      <c r="K479" s="96">
        <f>VLOOKUP($A479,'Corredores-5'!$A$1:$H$1257,3,0)</f>
        <v>-1.591161033015003E-4</v>
      </c>
      <c r="L479" s="97">
        <f>VLOOKUP(A479,'Bancolombia-592'!$A$1:$H$677,3,0)</f>
        <v>-8.500983440388515E-5</v>
      </c>
      <c r="M479" s="96">
        <f>VLOOKUP($A479,'ByR-2'!$A$1:$H$1035,3,0)</f>
        <v>-7.5928480352993515E-5</v>
      </c>
    </row>
    <row r="480" spans="1:13">
      <c r="A480" s="51">
        <v>41372</v>
      </c>
      <c r="B480" s="96">
        <f>VLOOKUP(A480,'Afin - 47'!$A$1:$H$695,3,0)</f>
        <v>-3.4307036634760309E-3</v>
      </c>
      <c r="C480" s="96">
        <f>VLOOKUP(A480,'Asesores vres-14'!$A$1:$H$1009,3,0)</f>
        <v>-5.774326666357868E-3</v>
      </c>
      <c r="D480" s="96">
        <f>VLOOKUP(A480,'Asesores Vres-57'!$A$1:$H$987,3,0)</f>
        <v>-6.5321215675072999E-3</v>
      </c>
      <c r="E480" s="96">
        <f>VLOOKUP(A480,'Asesores Vres-58'!$A$1:$H$986,3,0)</f>
        <v>-7.2092685784448888E-3</v>
      </c>
      <c r="F480" s="96">
        <f>VLOOKUP($A480,'Helm-81'!$A$1:$H$697,3,0)</f>
        <v>-1.3927754915322809E-2</v>
      </c>
      <c r="G480" s="96">
        <f>VLOOKUP($A480,'Alianza-4'!$A$1:$H$1012,3,0)</f>
        <v>-7.2071823958013322E-3</v>
      </c>
      <c r="H480" s="96">
        <f>VLOOKUP($A480,'Serfinco-27'!$A$1:$H$1229,3,0)</f>
        <v>-6.3577686650515474E-3</v>
      </c>
      <c r="I480" s="96">
        <f>VLOOKUP($A480,'Correval-19677'!$A$1:$H$1070,3,0)</f>
        <v>-7.8679577390151148E-3</v>
      </c>
      <c r="J480" s="96">
        <f>VLOOKUP($A480,'Ultabursatil-392'!$A$1:$H$1545,3,0)</f>
        <v>-7.9430651975105401E-3</v>
      </c>
      <c r="K480" s="96">
        <f>VLOOKUP($A480,'Corredores-5'!$A$1:$H$1257,3,0)</f>
        <v>-4.1697050002872816E-3</v>
      </c>
      <c r="L480" s="97">
        <f>VLOOKUP(A480,'Bancolombia-592'!$A$1:$H$677,3,0)</f>
        <v>-3.8452095219245514E-3</v>
      </c>
      <c r="M480" s="96">
        <f>VLOOKUP($A480,'ByR-2'!$A$1:$H$1035,3,0)</f>
        <v>-6.3727567228410355E-3</v>
      </c>
    </row>
    <row r="481" spans="1:13">
      <c r="A481" s="51">
        <v>41373</v>
      </c>
      <c r="B481" s="96">
        <f>VLOOKUP(A481,'Afin - 47'!$A$1:$H$695,3,0)</f>
        <v>8.8868975441325337E-3</v>
      </c>
      <c r="C481" s="96">
        <f>VLOOKUP(A481,'Asesores vres-14'!$A$1:$H$1009,3,0)</f>
        <v>3.9167593120994623E-3</v>
      </c>
      <c r="D481" s="96">
        <f>VLOOKUP(A481,'Asesores Vres-57'!$A$1:$H$987,3,0)</f>
        <v>-2.613536934704559E-3</v>
      </c>
      <c r="E481" s="96">
        <f>VLOOKUP(A481,'Asesores Vres-58'!$A$1:$H$986,3,0)</f>
        <v>-3.3018322790029195E-3</v>
      </c>
      <c r="F481" s="96">
        <f>VLOOKUP($A481,'Helm-81'!$A$1:$H$697,3,0)</f>
        <v>-4.5559669744021279E-2</v>
      </c>
      <c r="G481" s="96">
        <f>VLOOKUP($A481,'Alianza-4'!$A$1:$H$1012,3,0)</f>
        <v>-1.0612320946322971E-2</v>
      </c>
      <c r="H481" s="96">
        <f>VLOOKUP($A481,'Serfinco-27'!$A$1:$H$1229,3,0)</f>
        <v>1.6417825937407274E-3</v>
      </c>
      <c r="I481" s="96">
        <f>VLOOKUP($A481,'Correval-19677'!$A$1:$H$1070,3,0)</f>
        <v>-1.0488182083700661E-2</v>
      </c>
      <c r="J481" s="96">
        <f>VLOOKUP($A481,'Ultabursatil-392'!$A$1:$H$1545,3,0)</f>
        <v>5.9053050053640142E-4</v>
      </c>
      <c r="K481" s="96">
        <f>VLOOKUP($A481,'Corredores-5'!$A$1:$H$1257,3,0)</f>
        <v>7.110539087061175E-3</v>
      </c>
      <c r="L481" s="97">
        <f>VLOOKUP(A481,'Bancolombia-592'!$A$1:$H$677,3,0)</f>
        <v>4.8658442011528056E-3</v>
      </c>
      <c r="M481" s="96">
        <f>VLOOKUP($A481,'ByR-2'!$A$1:$H$1035,3,0)</f>
        <v>1.5743284930629878E-2</v>
      </c>
    </row>
    <row r="482" spans="1:13">
      <c r="A482" s="51">
        <v>41374</v>
      </c>
      <c r="B482" s="96">
        <f>VLOOKUP(A482,'Afin - 47'!$A$1:$H$695,3,0)</f>
        <v>-8.5344665529023273E-3</v>
      </c>
      <c r="C482" s="96">
        <f>VLOOKUP(A482,'Asesores vres-14'!$A$1:$H$1009,3,0)</f>
        <v>1.9790419183638034E-3</v>
      </c>
      <c r="D482" s="96">
        <f>VLOOKUP(A482,'Asesores Vres-57'!$A$1:$H$987,3,0)</f>
        <v>2.0878954881640586E-4</v>
      </c>
      <c r="E482" s="96">
        <f>VLOOKUP(A482,'Asesores Vres-58'!$A$1:$H$986,3,0)</f>
        <v>1.371945491050582E-3</v>
      </c>
      <c r="F482" s="96">
        <f>VLOOKUP($A482,'Helm-81'!$A$1:$H$697,3,0)</f>
        <v>-1.4942094556322064E-2</v>
      </c>
      <c r="G482" s="96">
        <f>VLOOKUP($A482,'Alianza-4'!$A$1:$H$1012,3,0)</f>
        <v>-3.9413587752117046E-3</v>
      </c>
      <c r="H482" s="96">
        <f>VLOOKUP($A482,'Serfinco-27'!$A$1:$H$1229,3,0)</f>
        <v>3.643382440485481E-4</v>
      </c>
      <c r="I482" s="96">
        <f>VLOOKUP($A482,'Correval-19677'!$A$1:$H$1070,3,0)</f>
        <v>-1.3350045538094092E-3</v>
      </c>
      <c r="J482" s="96">
        <f>VLOOKUP($A482,'Ultabursatil-392'!$A$1:$H$1545,3,0)</f>
        <v>3.4393311902313845E-4</v>
      </c>
      <c r="K482" s="96">
        <f>VLOOKUP($A482,'Corredores-5'!$A$1:$H$1257,3,0)</f>
        <v>1.0804576189515692E-3</v>
      </c>
      <c r="L482" s="97">
        <f>VLOOKUP(A482,'Bancolombia-592'!$A$1:$H$677,3,0)</f>
        <v>1.2235942339645369E-3</v>
      </c>
      <c r="M482" s="96">
        <f>VLOOKUP($A482,'ByR-2'!$A$1:$H$1035,3,0)</f>
        <v>5.6729711404995553E-3</v>
      </c>
    </row>
    <row r="483" spans="1:13">
      <c r="A483" s="51">
        <v>41375</v>
      </c>
      <c r="B483" s="96">
        <f>VLOOKUP(A483,'Afin - 47'!$A$1:$H$695,3,0)</f>
        <v>1.5506201580933491E-3</v>
      </c>
      <c r="C483" s="96">
        <f>VLOOKUP(A483,'Asesores vres-14'!$A$1:$H$1009,3,0)</f>
        <v>7.8263330398932567E-3</v>
      </c>
      <c r="D483" s="96">
        <f>VLOOKUP(A483,'Asesores Vres-57'!$A$1:$H$987,3,0)</f>
        <v>7.1407142134262821E-3</v>
      </c>
      <c r="E483" s="96">
        <f>VLOOKUP(A483,'Asesores Vres-58'!$A$1:$H$986,3,0)</f>
        <v>4.8788198415522458E-3</v>
      </c>
      <c r="F483" s="96">
        <f>VLOOKUP($A483,'Helm-81'!$A$1:$H$697,3,0)</f>
        <v>3.3748822784401078E-3</v>
      </c>
      <c r="G483" s="96">
        <f>VLOOKUP($A483,'Alianza-4'!$A$1:$H$1012,3,0)</f>
        <v>3.0530055184269655E-3</v>
      </c>
      <c r="H483" s="96">
        <f>VLOOKUP($A483,'Serfinco-27'!$A$1:$H$1229,3,0)</f>
        <v>4.8117272614563271E-3</v>
      </c>
      <c r="I483" s="96">
        <f>VLOOKUP($A483,'Correval-19677'!$A$1:$H$1070,3,0)</f>
        <v>5.2898627387178961E-3</v>
      </c>
      <c r="J483" s="96">
        <f>VLOOKUP($A483,'Ultabursatil-392'!$A$1:$H$1545,3,0)</f>
        <v>9.3385328449844271E-4</v>
      </c>
      <c r="K483" s="96">
        <f>VLOOKUP($A483,'Corredores-5'!$A$1:$H$1257,3,0)</f>
        <v>3.3434820518992163E-3</v>
      </c>
      <c r="L483" s="97">
        <f>VLOOKUP(A483,'Bancolombia-592'!$A$1:$H$677,3,0)</f>
        <v>2.0296671599303335E-3</v>
      </c>
      <c r="M483" s="96">
        <f>VLOOKUP($A483,'ByR-2'!$A$1:$H$1035,3,0)</f>
        <v>5.3708549812893367E-3</v>
      </c>
    </row>
    <row r="484" spans="1:13">
      <c r="A484" s="51">
        <v>41376</v>
      </c>
      <c r="B484" s="96">
        <f>VLOOKUP(A484,'Afin - 47'!$A$1:$H$695,3,0)</f>
        <v>-9.9870110418497481E-3</v>
      </c>
      <c r="C484" s="96">
        <f>VLOOKUP(A484,'Asesores vres-14'!$A$1:$H$1009,3,0)</f>
        <v>-1.2914690094984275E-2</v>
      </c>
      <c r="D484" s="96">
        <f>VLOOKUP(A484,'Asesores Vres-57'!$A$1:$H$987,3,0)</f>
        <v>-1.1896087612982836E-2</v>
      </c>
      <c r="E484" s="96">
        <f>VLOOKUP(A484,'Asesores Vres-58'!$A$1:$H$986,3,0)</f>
        <v>-9.6073080368070385E-3</v>
      </c>
      <c r="F484" s="96">
        <f>VLOOKUP($A484,'Helm-81'!$A$1:$H$697,3,0)</f>
        <v>-1.2578460192047442E-2</v>
      </c>
      <c r="G484" s="96">
        <f>VLOOKUP($A484,'Alianza-4'!$A$1:$H$1012,3,0)</f>
        <v>-1.9450762639218046E-2</v>
      </c>
      <c r="H484" s="96">
        <f>VLOOKUP($A484,'Serfinco-27'!$A$1:$H$1229,3,0)</f>
        <v>-8.6550488128124894E-3</v>
      </c>
      <c r="I484" s="96">
        <f>VLOOKUP($A484,'Correval-19677'!$A$1:$H$1070,3,0)</f>
        <v>-1.0870513367230578E-2</v>
      </c>
      <c r="J484" s="96">
        <f>VLOOKUP($A484,'Ultabursatil-392'!$A$1:$H$1545,3,0)</f>
        <v>-2.7677208514218397E-3</v>
      </c>
      <c r="K484" s="96">
        <f>VLOOKUP($A484,'Corredores-5'!$A$1:$H$1257,3,0)</f>
        <v>-6.5564276138016953E-3</v>
      </c>
      <c r="L484" s="97">
        <f>VLOOKUP(A484,'Bancolombia-592'!$A$1:$H$677,3,0)</f>
        <v>-7.970666450060138E-3</v>
      </c>
      <c r="M484" s="96">
        <f>VLOOKUP($A484,'ByR-2'!$A$1:$H$1035,3,0)</f>
        <v>-8.2061078798058226E-3</v>
      </c>
    </row>
    <row r="485" spans="1:13">
      <c r="A485" s="51">
        <v>41377</v>
      </c>
      <c r="B485" s="96">
        <f>VLOOKUP(A485,'Afin - 47'!$A$1:$H$695,3,0)</f>
        <v>-1.0654360673832313E-4</v>
      </c>
      <c r="C485" s="96">
        <f>VLOOKUP(A485,'Asesores vres-14'!$A$1:$H$1009,3,0)</f>
        <v>-4.9796140543771291E-5</v>
      </c>
      <c r="D485" s="96">
        <f>VLOOKUP(A485,'Asesores Vres-57'!$A$1:$H$987,3,0)</f>
        <v>-5.5562166756079696E-5</v>
      </c>
      <c r="E485" s="96">
        <f>VLOOKUP(A485,'Asesores Vres-58'!$A$1:$H$986,3,0)</f>
        <v>-5.1855459114654522E-5</v>
      </c>
      <c r="F485" s="96">
        <f>VLOOKUP($A485,'Helm-81'!$A$1:$H$697,3,0)</f>
        <v>-8.8685651401456493E-5</v>
      </c>
      <c r="G485" s="96">
        <f>VLOOKUP($A485,'Alianza-4'!$A$1:$H$1012,3,0)</f>
        <v>-3.2995561184577401E-3</v>
      </c>
      <c r="H485" s="96">
        <f>VLOOKUP($A485,'Serfinco-27'!$A$1:$H$1229,3,0)</f>
        <v>-1.0152003729407918E-4</v>
      </c>
      <c r="I485" s="96">
        <f>VLOOKUP($A485,'Correval-19677'!$A$1:$H$1070,3,0)</f>
        <v>-1.2784715185041868E-4</v>
      </c>
      <c r="J485" s="96">
        <f>VLOOKUP($A485,'Ultabursatil-392'!$A$1:$H$1545,3,0)</f>
        <v>-5.8581583740901605E-5</v>
      </c>
      <c r="K485" s="96">
        <f>VLOOKUP($A485,'Corredores-5'!$A$1:$H$1257,3,0)</f>
        <v>-1.3573868006521651E-4</v>
      </c>
      <c r="L485" s="97">
        <f>VLOOKUP(A485,'Bancolombia-592'!$A$1:$H$677,3,0)</f>
        <v>-5.514652602738329E-5</v>
      </c>
      <c r="M485" s="96">
        <f>VLOOKUP($A485,'ByR-2'!$A$1:$H$1035,3,0)</f>
        <v>-7.8312153616089892E-5</v>
      </c>
    </row>
    <row r="486" spans="1:13">
      <c r="A486" s="51">
        <v>41378</v>
      </c>
      <c r="B486" s="96">
        <f>VLOOKUP(A486,'Afin - 47'!$A$1:$H$695,3,0)</f>
        <v>-1.0654338620075593E-4</v>
      </c>
      <c r="C486" s="96">
        <f>VLOOKUP(A486,'Asesores vres-14'!$A$1:$H$1009,3,0)</f>
        <v>-4.9796259959462196E-5</v>
      </c>
      <c r="D486" s="96">
        <f>VLOOKUP(A486,'Asesores Vres-57'!$A$1:$H$987,3,0)</f>
        <v>-5.5562256591235754E-5</v>
      </c>
      <c r="E486" s="96">
        <f>VLOOKUP(A486,'Asesores Vres-58'!$A$1:$H$986,3,0)</f>
        <v>-5.1855717326772143E-5</v>
      </c>
      <c r="F486" s="96">
        <f>VLOOKUP($A486,'Helm-81'!$A$1:$H$697,3,0)</f>
        <v>-8.8683538611244721E-5</v>
      </c>
      <c r="G486" s="96">
        <f>VLOOKUP($A486,'Alianza-4'!$A$1:$H$1012,3,0)</f>
        <v>-8.0986317146845339E-5</v>
      </c>
      <c r="H486" s="96">
        <f>VLOOKUP($A486,'Serfinco-27'!$A$1:$H$1229,3,0)</f>
        <v>-9.7437992210813357E-5</v>
      </c>
      <c r="I486" s="96">
        <f>VLOOKUP($A486,'Correval-19677'!$A$1:$H$1070,3,0)</f>
        <v>-1.2785254216519929E-4</v>
      </c>
      <c r="J486" s="96">
        <f>VLOOKUP($A486,'Ultabursatil-392'!$A$1:$H$1545,3,0)</f>
        <v>-5.8574307588484514E-5</v>
      </c>
      <c r="K486" s="96">
        <f>VLOOKUP($A486,'Corredores-5'!$A$1:$H$1257,3,0)</f>
        <v>-1.2976836548666372E-4</v>
      </c>
      <c r="L486" s="97">
        <f>VLOOKUP(A486,'Bancolombia-592'!$A$1:$H$677,3,0)</f>
        <v>-5.5288471889424986E-5</v>
      </c>
      <c r="M486" s="96">
        <f>VLOOKUP($A486,'ByR-2'!$A$1:$H$1035,3,0)</f>
        <v>-7.4411400909423758E-5</v>
      </c>
    </row>
    <row r="487" spans="1:13">
      <c r="A487" s="51">
        <v>41379</v>
      </c>
      <c r="B487" s="96">
        <f>VLOOKUP(A487,'Afin - 47'!$A$1:$H$695,3,0)</f>
        <v>-2.8874209378511397E-2</v>
      </c>
      <c r="C487" s="96">
        <f>VLOOKUP(A487,'Asesores vres-14'!$A$1:$H$1009,3,0)</f>
        <v>-3.1430910033036101E-2</v>
      </c>
      <c r="D487" s="96">
        <f>VLOOKUP(A487,'Asesores Vres-57'!$A$1:$H$987,3,0)</f>
        <v>-3.1978303080220566E-2</v>
      </c>
      <c r="E487" s="96">
        <f>VLOOKUP(A487,'Asesores Vres-58'!$A$1:$H$986,3,0)</f>
        <v>-2.976327586617241E-2</v>
      </c>
      <c r="F487" s="96">
        <f>VLOOKUP($A487,'Helm-81'!$A$1:$H$697,3,0)</f>
        <v>1.4084389256961354E-2</v>
      </c>
      <c r="G487" s="96">
        <f>VLOOKUP($A487,'Alianza-4'!$A$1:$H$1012,3,0)</f>
        <v>-3.5310705985567528E-2</v>
      </c>
      <c r="H487" s="96">
        <f>VLOOKUP($A487,'Serfinco-27'!$A$1:$H$1229,3,0)</f>
        <v>-1.5148799649249459E-2</v>
      </c>
      <c r="I487" s="96">
        <f>VLOOKUP($A487,'Correval-19677'!$A$1:$H$1070,3,0)</f>
        <v>-1.2911018549851131E-2</v>
      </c>
      <c r="J487" s="96">
        <f>VLOOKUP($A487,'Ultabursatil-392'!$A$1:$H$1545,3,0)</f>
        <v>-1.2922172219276783E-2</v>
      </c>
      <c r="K487" s="96">
        <f>VLOOKUP($A487,'Corredores-5'!$A$1:$H$1257,3,0)</f>
        <v>-2.2679947782196161E-2</v>
      </c>
      <c r="L487" s="97">
        <f>VLOOKUP(A487,'Bancolombia-592'!$A$1:$H$677,3,0)</f>
        <v>-2.1322880584610602E-2</v>
      </c>
      <c r="M487" s="96">
        <f>VLOOKUP($A487,'ByR-2'!$A$1:$H$1035,3,0)</f>
        <v>-1.9250799052491874E-2</v>
      </c>
    </row>
    <row r="488" spans="1:13">
      <c r="A488" s="51">
        <v>41380</v>
      </c>
      <c r="B488" s="96">
        <f>VLOOKUP(A488,'Afin - 47'!$A$1:$H$695,3,0)</f>
        <v>3.7820576773293173E-3</v>
      </c>
      <c r="C488" s="96">
        <f>VLOOKUP(A488,'Asesores vres-14'!$A$1:$H$1009,3,0)</f>
        <v>2.5736895112729356E-2</v>
      </c>
      <c r="D488" s="96">
        <f>VLOOKUP(A488,'Asesores Vres-57'!$A$1:$H$987,3,0)</f>
        <v>2.9733042338204625E-2</v>
      </c>
      <c r="E488" s="96">
        <f>VLOOKUP(A488,'Asesores Vres-58'!$A$1:$H$986,3,0)</f>
        <v>2.4622369903458906E-2</v>
      </c>
      <c r="F488" s="96">
        <f>VLOOKUP($A488,'Helm-81'!$A$1:$H$697,3,0)</f>
        <v>1.7664191540589971E-2</v>
      </c>
      <c r="G488" s="96">
        <f>VLOOKUP($A488,'Alianza-4'!$A$1:$H$1012,3,0)</f>
        <v>3.9831541832767735E-2</v>
      </c>
      <c r="H488" s="96">
        <f>VLOOKUP($A488,'Serfinco-27'!$A$1:$H$1229,3,0)</f>
        <v>4.0666630847264063E-3</v>
      </c>
      <c r="I488" s="96">
        <f>VLOOKUP($A488,'Correval-19677'!$A$1:$H$1070,3,0)</f>
        <v>1.4061699169048078E-2</v>
      </c>
      <c r="J488" s="96">
        <f>VLOOKUP($A488,'Ultabursatil-392'!$A$1:$H$1545,3,0)</f>
        <v>4.2536506662572728E-3</v>
      </c>
      <c r="K488" s="96">
        <f>VLOOKUP($A488,'Corredores-5'!$A$1:$H$1257,3,0)</f>
        <v>1.9467853961127441E-3</v>
      </c>
      <c r="L488" s="97">
        <f>VLOOKUP(A488,'Bancolombia-592'!$A$1:$H$677,3,0)</f>
        <v>8.1685626991146801E-3</v>
      </c>
      <c r="M488" s="96">
        <f>VLOOKUP($A488,'ByR-2'!$A$1:$H$1035,3,0)</f>
        <v>9.9769610838436567E-4</v>
      </c>
    </row>
    <row r="489" spans="1:13">
      <c r="A489" s="51">
        <v>41381</v>
      </c>
      <c r="B489" s="96">
        <f>VLOOKUP(A489,'Afin - 47'!$A$1:$H$695,3,0)</f>
        <v>2.8230488341717363E-3</v>
      </c>
      <c r="C489" s="96">
        <f>VLOOKUP(A489,'Asesores vres-14'!$A$1:$H$1009,3,0)</f>
        <v>-6.7986331370248907E-3</v>
      </c>
      <c r="D489" s="96">
        <f>VLOOKUP(A489,'Asesores Vres-57'!$A$1:$H$987,3,0)</f>
        <v>-5.189815520712176E-3</v>
      </c>
      <c r="E489" s="96">
        <f>VLOOKUP(A489,'Asesores Vres-58'!$A$1:$H$986,3,0)</f>
        <v>-3.2864776811475961E-3</v>
      </c>
      <c r="F489" s="96">
        <f>VLOOKUP($A489,'Helm-81'!$A$1:$H$697,3,0)</f>
        <v>-9.6724551229678945E-3</v>
      </c>
      <c r="G489" s="96">
        <f>VLOOKUP($A489,'Alianza-4'!$A$1:$H$1012,3,0)</f>
        <v>-6.9490608725502178E-3</v>
      </c>
      <c r="H489" s="96">
        <f>VLOOKUP($A489,'Serfinco-27'!$A$1:$H$1229,3,0)</f>
        <v>-3.1205748297401512E-3</v>
      </c>
      <c r="I489" s="96">
        <f>VLOOKUP($A489,'Correval-19677'!$A$1:$H$1070,3,0)</f>
        <v>-5.7949438686798055E-3</v>
      </c>
      <c r="J489" s="96">
        <f>VLOOKUP($A489,'Ultabursatil-392'!$A$1:$H$1545,3,0)</f>
        <v>-2.500554104171123E-3</v>
      </c>
      <c r="K489" s="96">
        <f>VLOOKUP($A489,'Corredores-5'!$A$1:$H$1257,3,0)</f>
        <v>4.0457729191086438E-3</v>
      </c>
      <c r="L489" s="97">
        <f>VLOOKUP(A489,'Bancolombia-592'!$A$1:$H$677,3,0)</f>
        <v>-3.9453210726882165E-3</v>
      </c>
      <c r="M489" s="96">
        <f>VLOOKUP($A489,'ByR-2'!$A$1:$H$1035,3,0)</f>
        <v>-2.9916301417190769E-3</v>
      </c>
    </row>
    <row r="490" spans="1:13">
      <c r="A490" s="51">
        <v>41382</v>
      </c>
      <c r="B490" s="96">
        <f>VLOOKUP(A490,'Afin - 47'!$A$1:$H$695,3,0)</f>
        <v>9.5975787294701664E-4</v>
      </c>
      <c r="C490" s="96">
        <f>VLOOKUP(A490,'Asesores vres-14'!$A$1:$H$1009,3,0)</f>
        <v>-1.0372695744716579E-3</v>
      </c>
      <c r="D490" s="96">
        <f>VLOOKUP(A490,'Asesores Vres-57'!$A$1:$H$987,3,0)</f>
        <v>-6.4777936979064582E-4</v>
      </c>
      <c r="E490" s="96">
        <f>VLOOKUP(A490,'Asesores Vres-58'!$A$1:$H$986,3,0)</f>
        <v>2.0130842221459866E-3</v>
      </c>
      <c r="F490" s="96">
        <f>VLOOKUP($A490,'Helm-81'!$A$1:$H$697,3,0)</f>
        <v>-1.5792589748846728E-3</v>
      </c>
      <c r="G490" s="96">
        <f>VLOOKUP($A490,'Alianza-4'!$A$1:$H$1012,3,0)</f>
        <v>2.4733980153958256E-3</v>
      </c>
      <c r="H490" s="96">
        <f>VLOOKUP($A490,'Serfinco-27'!$A$1:$H$1229,3,0)</f>
        <v>2.1341710152389488E-3</v>
      </c>
      <c r="I490" s="96">
        <f>VLOOKUP($A490,'Correval-19677'!$A$1:$H$1070,3,0)</f>
        <v>-1.2657567591644928E-3</v>
      </c>
      <c r="J490" s="96">
        <f>VLOOKUP($A490,'Ultabursatil-392'!$A$1:$H$1545,3,0)</f>
        <v>3.8706312395504908E-3</v>
      </c>
      <c r="K490" s="96">
        <f>VLOOKUP($A490,'Corredores-5'!$A$1:$H$1257,3,0)</f>
        <v>-8.5597415660930941E-4</v>
      </c>
      <c r="L490" s="97">
        <f>VLOOKUP(A490,'Bancolombia-592'!$A$1:$H$677,3,0)</f>
        <v>2.9899524093078183E-3</v>
      </c>
      <c r="M490" s="96">
        <f>VLOOKUP($A490,'ByR-2'!$A$1:$H$1035,3,0)</f>
        <v>1.6449297816793274E-3</v>
      </c>
    </row>
    <row r="491" spans="1:13">
      <c r="A491" s="51">
        <v>41383</v>
      </c>
      <c r="B491" s="96">
        <f>VLOOKUP(A491,'Afin - 47'!$A$1:$H$695,3,0)</f>
        <v>3.1474919652429737E-3</v>
      </c>
      <c r="C491" s="96">
        <f>VLOOKUP(A491,'Asesores vres-14'!$A$1:$H$1009,3,0)</f>
        <v>2.8371350453142755E-3</v>
      </c>
      <c r="D491" s="96">
        <f>VLOOKUP(A491,'Asesores Vres-57'!$A$1:$H$987,3,0)</f>
        <v>3.3601090687206642E-3</v>
      </c>
      <c r="E491" s="96">
        <f>VLOOKUP(A491,'Asesores Vres-58'!$A$1:$H$986,3,0)</f>
        <v>1.7076259595904598E-3</v>
      </c>
      <c r="F491" s="96">
        <f>VLOOKUP($A491,'Helm-81'!$A$1:$H$697,3,0)</f>
        <v>5.3078349275450494E-3</v>
      </c>
      <c r="G491" s="96">
        <f>VLOOKUP($A491,'Alianza-4'!$A$1:$H$1012,3,0)</f>
        <v>4.6832889833567648E-3</v>
      </c>
      <c r="H491" s="96">
        <f>VLOOKUP($A491,'Serfinco-27'!$A$1:$H$1229,3,0)</f>
        <v>4.6173421018624351E-3</v>
      </c>
      <c r="I491" s="96">
        <f>VLOOKUP($A491,'Correval-19677'!$A$1:$H$1070,3,0)</f>
        <v>2.2802533285433287E-3</v>
      </c>
      <c r="J491" s="96">
        <f>VLOOKUP($A491,'Ultabursatil-392'!$A$1:$H$1545,3,0)</f>
        <v>1.9391341412335942E-3</v>
      </c>
      <c r="K491" s="96">
        <f>VLOOKUP($A491,'Corredores-5'!$A$1:$H$1257,3,0)</f>
        <v>3.7294288796646162E-3</v>
      </c>
      <c r="L491" s="97">
        <f>VLOOKUP(A491,'Bancolombia-592'!$A$1:$H$677,3,0)</f>
        <v>6.1192415690716122E-4</v>
      </c>
      <c r="M491" s="96">
        <f>VLOOKUP($A491,'ByR-2'!$A$1:$H$1035,3,0)</f>
        <v>6.6837059475542652E-5</v>
      </c>
    </row>
    <row r="492" spans="1:13">
      <c r="A492" s="51">
        <v>41384</v>
      </c>
      <c r="B492" s="96">
        <f>VLOOKUP(A492,'Afin - 47'!$A$1:$H$695,3,0)</f>
        <v>-1.0602788465072653E-4</v>
      </c>
      <c r="C492" s="96">
        <f>VLOOKUP(A492,'Asesores vres-14'!$A$1:$H$1009,3,0)</f>
        <v>-4.982271597494298E-5</v>
      </c>
      <c r="D492" s="96">
        <f>VLOOKUP(A492,'Asesores Vres-57'!$A$1:$H$987,3,0)</f>
        <v>-5.546635647906867E-5</v>
      </c>
      <c r="E492" s="96">
        <f>VLOOKUP(A492,'Asesores Vres-58'!$A$1:$H$986,3,0)</f>
        <v>-5.151843309565674E-5</v>
      </c>
      <c r="F492" s="96">
        <f>VLOOKUP($A492,'Helm-81'!$A$1:$H$697,3,0)</f>
        <v>-4.0606933780244294E-5</v>
      </c>
      <c r="G492" s="96">
        <f>VLOOKUP($A492,'Alianza-4'!$A$1:$H$1012,3,0)</f>
        <v>-6.1031807491615801E-5</v>
      </c>
      <c r="H492" s="96">
        <f>VLOOKUP($A492,'Serfinco-27'!$A$1:$H$1229,3,0)</f>
        <v>-2.0888407948285116E-4</v>
      </c>
      <c r="I492" s="96">
        <f>VLOOKUP($A492,'Correval-19677'!$A$1:$H$1070,3,0)</f>
        <v>-1.2498317146220078E-4</v>
      </c>
      <c r="J492" s="96">
        <f>VLOOKUP($A492,'Ultabursatil-392'!$A$1:$H$1545,3,0)</f>
        <v>-6.0548267592449539E-5</v>
      </c>
      <c r="K492" s="96">
        <f>VLOOKUP($A492,'Corredores-5'!$A$1:$H$1257,3,0)</f>
        <v>-4.7798863913514699E-5</v>
      </c>
      <c r="L492" s="97">
        <f>VLOOKUP(A492,'Bancolombia-592'!$A$1:$H$677,3,0)</f>
        <v>-5.3363849594025601E-5</v>
      </c>
      <c r="M492" s="96">
        <f>VLOOKUP($A492,'ByR-2'!$A$1:$H$1035,3,0)</f>
        <v>-1.8697330970398091E-4</v>
      </c>
    </row>
    <row r="493" spans="1:13">
      <c r="A493" s="51">
        <v>41385</v>
      </c>
      <c r="B493" s="96">
        <f>VLOOKUP(A493,'Afin - 47'!$A$1:$H$695,3,0)</f>
        <v>-1.0602733464330564E-4</v>
      </c>
      <c r="C493" s="96">
        <f>VLOOKUP(A493,'Asesores vres-14'!$A$1:$H$1009,3,0)</f>
        <v>-4.9822810378535122E-5</v>
      </c>
      <c r="D493" s="96">
        <f>VLOOKUP(A493,'Asesores Vres-57'!$A$1:$H$987,3,0)</f>
        <v>-5.5466340906114434E-5</v>
      </c>
      <c r="E493" s="96">
        <f>VLOOKUP(A493,'Asesores Vres-58'!$A$1:$H$986,3,0)</f>
        <v>-5.1518642889414559E-5</v>
      </c>
      <c r="F493" s="96">
        <f>VLOOKUP($A493,'Helm-81'!$A$1:$H$697,3,0)</f>
        <v>-4.0597608739850639E-5</v>
      </c>
      <c r="G493" s="96">
        <f>VLOOKUP($A493,'Alianza-4'!$A$1:$H$1012,3,0)</f>
        <v>-6.102835684598945E-5</v>
      </c>
      <c r="H493" s="96">
        <f>VLOOKUP($A493,'Serfinco-27'!$A$1:$H$1229,3,0)</f>
        <v>-9.852157570405054E-5</v>
      </c>
      <c r="I493" s="96">
        <f>VLOOKUP($A493,'Correval-19677'!$A$1:$H$1070,3,0)</f>
        <v>-1.2498759968106174E-4</v>
      </c>
      <c r="J493" s="96">
        <f>VLOOKUP($A493,'Ultabursatil-392'!$A$1:$H$1545,3,0)</f>
        <v>-6.0540290331330842E-5</v>
      </c>
      <c r="K493" s="96">
        <f>VLOOKUP($A493,'Corredores-5'!$A$1:$H$1257,3,0)</f>
        <v>-1.2562428318194877E-4</v>
      </c>
      <c r="L493" s="97">
        <f>VLOOKUP(A493,'Bancolombia-592'!$A$1:$H$677,3,0)</f>
        <v>-5.6540901969996743E-5</v>
      </c>
      <c r="M493" s="96">
        <f>VLOOKUP($A493,'ByR-2'!$A$1:$H$1035,3,0)</f>
        <v>-7.4145245449286888E-5</v>
      </c>
    </row>
    <row r="494" spans="1:13">
      <c r="A494" s="51">
        <v>41386</v>
      </c>
      <c r="B494" s="96">
        <f>VLOOKUP(A494,'Afin - 47'!$A$1:$H$695,3,0)</f>
        <v>2.1133636848559472E-3</v>
      </c>
      <c r="C494" s="96">
        <f>VLOOKUP(A494,'Asesores vres-14'!$A$1:$H$1009,3,0)</f>
        <v>5.256060582329249E-3</v>
      </c>
      <c r="D494" s="96">
        <f>VLOOKUP(A494,'Asesores Vres-57'!$A$1:$H$987,3,0)</f>
        <v>4.3739043523385625E-3</v>
      </c>
      <c r="E494" s="96">
        <f>VLOOKUP(A494,'Asesores Vres-58'!$A$1:$H$986,3,0)</f>
        <v>4.1121020994491228E-3</v>
      </c>
      <c r="F494" s="96">
        <f>VLOOKUP($A494,'Helm-81'!$A$1:$H$697,3,0)</f>
        <v>2.2443098550715564E-3</v>
      </c>
      <c r="G494" s="96">
        <f>VLOOKUP($A494,'Alianza-4'!$A$1:$H$1012,3,0)</f>
        <v>5.0120190884665296E-3</v>
      </c>
      <c r="H494" s="96">
        <f>VLOOKUP($A494,'Serfinco-27'!$A$1:$H$1229,3,0)</f>
        <v>3.3790819172354295E-3</v>
      </c>
      <c r="I494" s="96">
        <f>VLOOKUP($A494,'Correval-19677'!$A$1:$H$1070,3,0)</f>
        <v>4.9252000123979588E-3</v>
      </c>
      <c r="J494" s="96">
        <f>VLOOKUP($A494,'Ultabursatil-392'!$A$1:$H$1545,3,0)</f>
        <v>2.4638795300865042E-3</v>
      </c>
      <c r="K494" s="96">
        <f>VLOOKUP($A494,'Corredores-5'!$A$1:$H$1257,3,0)</f>
        <v>2.2288314951109897E-3</v>
      </c>
      <c r="L494" s="97">
        <f>VLOOKUP(A494,'Bancolombia-592'!$A$1:$H$677,3,0)</f>
        <v>3.4270791522783991E-3</v>
      </c>
      <c r="M494" s="96">
        <f>VLOOKUP($A494,'ByR-2'!$A$1:$H$1035,3,0)</f>
        <v>1.5321421325321626E-3</v>
      </c>
    </row>
    <row r="495" spans="1:13">
      <c r="A495" s="51">
        <v>41387</v>
      </c>
      <c r="B495" s="96">
        <f>VLOOKUP(A495,'Afin - 47'!$A$1:$H$695,3,0)</f>
        <v>-3.8531003574058735E-3</v>
      </c>
      <c r="C495" s="96">
        <f>VLOOKUP(A495,'Asesores vres-14'!$A$1:$H$1009,3,0)</f>
        <v>8.6442136575173661E-4</v>
      </c>
      <c r="D495" s="96">
        <f>VLOOKUP(A495,'Asesores Vres-57'!$A$1:$H$987,3,0)</f>
        <v>8.4674522840597814E-4</v>
      </c>
      <c r="E495" s="96">
        <f>VLOOKUP(A495,'Asesores Vres-58'!$A$1:$H$986,3,0)</f>
        <v>-1.4166370932525786E-4</v>
      </c>
      <c r="F495" s="96">
        <f>VLOOKUP($A495,'Helm-81'!$A$1:$H$697,3,0)</f>
        <v>2.0113704032392837E-3</v>
      </c>
      <c r="G495" s="96">
        <f>VLOOKUP($A495,'Alianza-4'!$A$1:$H$1012,3,0)</f>
        <v>-1.5165611424539946E-3</v>
      </c>
      <c r="H495" s="96">
        <f>VLOOKUP($A495,'Serfinco-27'!$A$1:$H$1229,3,0)</f>
        <v>-2.593432944955454E-4</v>
      </c>
      <c r="I495" s="96">
        <f>VLOOKUP($A495,'Correval-19677'!$A$1:$H$1070,3,0)</f>
        <v>4.9673273994971321E-4</v>
      </c>
      <c r="J495" s="96">
        <f>VLOOKUP($A495,'Ultabursatil-392'!$A$1:$H$1545,3,0)</f>
        <v>-1.0806173496184254E-3</v>
      </c>
      <c r="K495" s="96">
        <f>VLOOKUP($A495,'Corredores-5'!$A$1:$H$1257,3,0)</f>
        <v>2.5030436823692725E-4</v>
      </c>
      <c r="L495" s="97">
        <f>VLOOKUP(A495,'Bancolombia-592'!$A$1:$H$677,3,0)</f>
        <v>-8.5557290608680492E-5</v>
      </c>
      <c r="M495" s="96">
        <f>VLOOKUP($A495,'ByR-2'!$A$1:$H$1035,3,0)</f>
        <v>1.2611587276987486E-3</v>
      </c>
    </row>
    <row r="496" spans="1:13">
      <c r="A496" s="51">
        <v>41388</v>
      </c>
      <c r="B496" s="96">
        <f>VLOOKUP(A496,'Afin - 47'!$A$1:$H$695,3,0)</f>
        <v>1.4288666687432864E-3</v>
      </c>
      <c r="C496" s="96">
        <f>VLOOKUP(A496,'Asesores vres-14'!$A$1:$H$1009,3,0)</f>
        <v>4.2082263583177824E-3</v>
      </c>
      <c r="D496" s="96">
        <f>VLOOKUP(A496,'Asesores Vres-57'!$A$1:$H$987,3,0)</f>
        <v>2.8243734089035207E-3</v>
      </c>
      <c r="E496" s="96">
        <f>VLOOKUP(A496,'Asesores Vres-58'!$A$1:$H$986,3,0)</f>
        <v>1.2887362830419119E-3</v>
      </c>
      <c r="F496" s="96">
        <f>VLOOKUP($A496,'Helm-81'!$A$1:$H$697,3,0)</f>
        <v>5.5732616444252418E-3</v>
      </c>
      <c r="G496" s="96">
        <f>VLOOKUP($A496,'Alianza-4'!$A$1:$H$1012,3,0)</f>
        <v>2.6271880866437693E-3</v>
      </c>
      <c r="H496" s="96">
        <f>VLOOKUP($A496,'Serfinco-27'!$A$1:$H$1229,3,0)</f>
        <v>2.9631147461554232E-3</v>
      </c>
      <c r="I496" s="96">
        <f>VLOOKUP($A496,'Correval-19677'!$A$1:$H$1070,3,0)</f>
        <v>-4.8726232225406327E-6</v>
      </c>
      <c r="J496" s="96">
        <f>VLOOKUP($A496,'Ultabursatil-392'!$A$1:$H$1545,3,0)</f>
        <v>2.5347518103975277E-3</v>
      </c>
      <c r="K496" s="96">
        <f>VLOOKUP($A496,'Corredores-5'!$A$1:$H$1257,3,0)</f>
        <v>5.962584417603295E-4</v>
      </c>
      <c r="L496" s="97">
        <f>VLOOKUP(A496,'Bancolombia-592'!$A$1:$H$677,3,0)</f>
        <v>6.6478991091072374E-4</v>
      </c>
      <c r="M496" s="96">
        <f>VLOOKUP($A496,'ByR-2'!$A$1:$H$1035,3,0)</f>
        <v>1.7984808754273329E-3</v>
      </c>
    </row>
    <row r="497" spans="1:13">
      <c r="A497" s="51">
        <v>41389</v>
      </c>
      <c r="B497" s="96">
        <f>VLOOKUP(A497,'Afin - 47'!$A$1:$H$695,3,0)</f>
        <v>3.483431619382991E-3</v>
      </c>
      <c r="C497" s="96">
        <f>VLOOKUP(A497,'Asesores vres-14'!$A$1:$H$1009,3,0)</f>
        <v>5.2052856345029272E-3</v>
      </c>
      <c r="D497" s="96">
        <f>VLOOKUP(A497,'Asesores Vres-57'!$A$1:$H$987,3,0)</f>
        <v>3.171243818661372E-3</v>
      </c>
      <c r="E497" s="96">
        <f>VLOOKUP(A497,'Asesores Vres-58'!$A$1:$H$986,3,0)</f>
        <v>3.536961660028108E-5</v>
      </c>
      <c r="F497" s="96">
        <f>VLOOKUP($A497,'Helm-81'!$A$1:$H$697,3,0)</f>
        <v>-1.6085156603820301E-4</v>
      </c>
      <c r="G497" s="96">
        <f>VLOOKUP($A497,'Alianza-4'!$A$1:$H$1012,3,0)</f>
        <v>1.2192482198785466E-3</v>
      </c>
      <c r="H497" s="96">
        <f>VLOOKUP($A497,'Serfinco-27'!$A$1:$H$1229,3,0)</f>
        <v>3.4326402756315903E-3</v>
      </c>
      <c r="I497" s="96">
        <f>VLOOKUP($A497,'Correval-19677'!$A$1:$H$1070,3,0)</f>
        <v>3.6532766297133661E-3</v>
      </c>
      <c r="J497" s="96">
        <f>VLOOKUP($A497,'Ultabursatil-392'!$A$1:$H$1545,3,0)</f>
        <v>1.6056629750854676E-3</v>
      </c>
      <c r="K497" s="96">
        <f>VLOOKUP($A497,'Corredores-5'!$A$1:$H$1257,3,0)</f>
        <v>8.7722238139910553E-4</v>
      </c>
      <c r="L497" s="97">
        <f>VLOOKUP(A497,'Bancolombia-592'!$A$1:$H$677,3,0)</f>
        <v>1.5232914751570671E-3</v>
      </c>
      <c r="M497" s="96">
        <f>VLOOKUP($A497,'ByR-2'!$A$1:$H$1035,3,0)</f>
        <v>6.0021197396517793E-3</v>
      </c>
    </row>
    <row r="498" spans="1:13">
      <c r="A498" s="51">
        <v>41390</v>
      </c>
      <c r="B498" s="96">
        <f>VLOOKUP(A498,'Afin - 47'!$A$1:$H$695,3,0)</f>
        <v>-2.6317385715938892E-3</v>
      </c>
      <c r="C498" s="96">
        <f>VLOOKUP(A498,'Asesores vres-14'!$A$1:$H$1009,3,0)</f>
        <v>-6.965018494175604E-3</v>
      </c>
      <c r="D498" s="96">
        <f>VLOOKUP(A498,'Asesores Vres-57'!$A$1:$H$987,3,0)</f>
        <v>-6.949333675309287E-3</v>
      </c>
      <c r="E498" s="96">
        <f>VLOOKUP(A498,'Asesores Vres-58'!$A$1:$H$986,3,0)</f>
        <v>-6.3488628105634274E-3</v>
      </c>
      <c r="F498" s="96">
        <f>VLOOKUP($A498,'Helm-81'!$A$1:$H$697,3,0)</f>
        <v>-1.1085741959890242E-2</v>
      </c>
      <c r="G498" s="96">
        <f>VLOOKUP($A498,'Alianza-4'!$A$1:$H$1012,3,0)</f>
        <v>-3.5803812918757975E-3</v>
      </c>
      <c r="H498" s="96">
        <f>VLOOKUP($A498,'Serfinco-27'!$A$1:$H$1229,3,0)</f>
        <v>-2.6260607037955621E-3</v>
      </c>
      <c r="I498" s="96">
        <f>VLOOKUP($A498,'Correval-19677'!$A$1:$H$1070,3,0)</f>
        <v>-3.4465060196331044E-3</v>
      </c>
      <c r="J498" s="96">
        <f>VLOOKUP($A498,'Ultabursatil-392'!$A$1:$H$1545,3,0)</f>
        <v>-2.6042519579640975E-3</v>
      </c>
      <c r="K498" s="96">
        <f>VLOOKUP($A498,'Corredores-5'!$A$1:$H$1257,3,0)</f>
        <v>-8.8288697238360844E-3</v>
      </c>
      <c r="L498" s="97">
        <f>VLOOKUP(A498,'Bancolombia-592'!$A$1:$H$677,3,0)</f>
        <v>-1.6341572702326828E-3</v>
      </c>
      <c r="M498" s="96">
        <f>VLOOKUP($A498,'ByR-2'!$A$1:$H$1035,3,0)</f>
        <v>-3.3965440085724124E-3</v>
      </c>
    </row>
    <row r="499" spans="1:13">
      <c r="A499" s="51">
        <v>41391</v>
      </c>
      <c r="B499" s="96">
        <f>VLOOKUP(A499,'Afin - 47'!$A$1:$H$695,3,0)</f>
        <v>-1.0571951253882168E-4</v>
      </c>
      <c r="C499" s="96">
        <f>VLOOKUP(A499,'Asesores vres-14'!$A$1:$H$1009,3,0)</f>
        <v>-5.1110678523231101E-5</v>
      </c>
      <c r="D499" s="96">
        <f>VLOOKUP(A499,'Asesores Vres-57'!$A$1:$H$987,3,0)</f>
        <v>-5.9240839929907217E-5</v>
      </c>
      <c r="E499" s="96">
        <f>VLOOKUP(A499,'Asesores Vres-58'!$A$1:$H$986,3,0)</f>
        <v>-5.3908925471784995E-5</v>
      </c>
      <c r="F499" s="96">
        <f>VLOOKUP($A499,'Helm-81'!$A$1:$H$697,3,0)</f>
        <v>-7.3391921587896711E-5</v>
      </c>
      <c r="G499" s="96">
        <f>VLOOKUP($A499,'Alianza-4'!$A$1:$H$1012,3,0)</f>
        <v>-4.3655094299768719E-5</v>
      </c>
      <c r="H499" s="96">
        <f>VLOOKUP($A499,'Serfinco-27'!$A$1:$H$1229,3,0)</f>
        <v>-6.1656207942769974E-4</v>
      </c>
      <c r="I499" s="96">
        <f>VLOOKUP($A499,'Correval-19677'!$A$1:$H$1070,3,0)</f>
        <v>-1.2251619649866047E-4</v>
      </c>
      <c r="J499" s="96">
        <f>VLOOKUP($A499,'Ultabursatil-392'!$A$1:$H$1545,3,0)</f>
        <v>-5.9069527899598038E-5</v>
      </c>
      <c r="K499" s="96">
        <f>VLOOKUP($A499,'Corredores-5'!$A$1:$H$1257,3,0)</f>
        <v>-1.4398583345033453E-4</v>
      </c>
      <c r="L499" s="97">
        <f>VLOOKUP(A499,'Bancolombia-592'!$A$1:$H$677,3,0)</f>
        <v>-5.5992035455945283E-5</v>
      </c>
      <c r="M499" s="96">
        <f>VLOOKUP($A499,'ByR-2'!$A$1:$H$1035,3,0)</f>
        <v>-5.8651148041888226E-4</v>
      </c>
    </row>
    <row r="500" spans="1:13">
      <c r="A500" s="51">
        <v>41392</v>
      </c>
      <c r="B500" s="96">
        <f>VLOOKUP(A500,'Afin - 47'!$A$1:$H$695,3,0)</f>
        <v>-1.0571900163033888E-4</v>
      </c>
      <c r="C500" s="96">
        <f>VLOOKUP(A500,'Asesores vres-14'!$A$1:$H$1009,3,0)</f>
        <v>-5.1110841271270166E-5</v>
      </c>
      <c r="D500" s="96">
        <f>VLOOKUP(A500,'Asesores Vres-57'!$A$1:$H$987,3,0)</f>
        <v>-5.9241116055805514E-5</v>
      </c>
      <c r="E500" s="96">
        <f>VLOOKUP(A500,'Asesores Vres-58'!$A$1:$H$986,3,0)</f>
        <v>-5.3909286504022385E-5</v>
      </c>
      <c r="F500" s="96">
        <f>VLOOKUP($A500,'Helm-81'!$A$1:$H$697,3,0)</f>
        <v>-7.3387096162039493E-5</v>
      </c>
      <c r="G500" s="96">
        <f>VLOOKUP($A500,'Alianza-4'!$A$1:$H$1012,3,0)</f>
        <v>-4.3651586779061625E-5</v>
      </c>
      <c r="H500" s="96">
        <f>VLOOKUP($A500,'Serfinco-27'!$A$1:$H$1229,3,0)</f>
        <v>-1.0187174912414523E-4</v>
      </c>
      <c r="I500" s="96">
        <f>VLOOKUP($A500,'Correval-19677'!$A$1:$H$1070,3,0)</f>
        <v>-1.2252013776980317E-4</v>
      </c>
      <c r="J500" s="96">
        <f>VLOOKUP($A500,'Ultabursatil-392'!$A$1:$H$1545,3,0)</f>
        <v>-5.9061929971333661E-5</v>
      </c>
      <c r="K500" s="96">
        <f>VLOOKUP($A500,'Corredores-5'!$A$1:$H$1257,3,0)</f>
        <v>-1.4244301344292482E-4</v>
      </c>
      <c r="L500" s="97">
        <f>VLOOKUP(A500,'Bancolombia-592'!$A$1:$H$677,3,0)</f>
        <v>-7.7688192663404049E-5</v>
      </c>
      <c r="M500" s="96">
        <f>VLOOKUP($A500,'ByR-2'!$A$1:$H$1035,3,0)</f>
        <v>-7.2035211176519641E-5</v>
      </c>
    </row>
    <row r="501" spans="1:13">
      <c r="A501" s="51">
        <v>41393</v>
      </c>
      <c r="B501" s="96">
        <f>VLOOKUP(A501,'Afin - 47'!$A$1:$H$695,3,0)</f>
        <v>2.9780631735583977E-3</v>
      </c>
      <c r="C501" s="96">
        <f>VLOOKUP(A501,'Asesores vres-14'!$A$1:$H$1009,3,0)</f>
        <v>2.10281934488091E-3</v>
      </c>
      <c r="D501" s="96">
        <f>VLOOKUP(A501,'Asesores Vres-57'!$A$1:$H$987,3,0)</f>
        <v>-4.3279882602815183E-4</v>
      </c>
      <c r="E501" s="96">
        <f>VLOOKUP(A501,'Asesores Vres-58'!$A$1:$H$986,3,0)</f>
        <v>-2.984277711994469E-3</v>
      </c>
      <c r="F501" s="96">
        <f>VLOOKUP($A501,'Helm-81'!$A$1:$H$697,3,0)</f>
        <v>5.9873731927952926E-4</v>
      </c>
      <c r="G501" s="96">
        <f>VLOOKUP($A501,'Alianza-4'!$A$1:$H$1012,3,0)</f>
        <v>-1.6352495018435011E-3</v>
      </c>
      <c r="H501" s="96">
        <f>VLOOKUP($A501,'Serfinco-27'!$A$1:$H$1229,3,0)</f>
        <v>-1.963263341483365E-4</v>
      </c>
      <c r="I501" s="96">
        <f>VLOOKUP($A501,'Correval-19677'!$A$1:$H$1070,3,0)</f>
        <v>-6.4276235059725073E-4</v>
      </c>
      <c r="J501" s="96">
        <f>VLOOKUP($A501,'Ultabursatil-392'!$A$1:$H$1545,3,0)</f>
        <v>5.8617812580001648E-4</v>
      </c>
      <c r="K501" s="96">
        <f>VLOOKUP($A501,'Corredores-5'!$A$1:$H$1257,3,0)</f>
        <v>-9.5848530735113643E-4</v>
      </c>
      <c r="L501" s="97">
        <f>VLOOKUP(A501,'Bancolombia-592'!$A$1:$H$677,3,0)</f>
        <v>-2.1402759874610336E-3</v>
      </c>
      <c r="M501" s="96">
        <f>VLOOKUP($A501,'ByR-2'!$A$1:$H$1035,3,0)</f>
        <v>2.8591434211144729E-3</v>
      </c>
    </row>
    <row r="502" spans="1:13">
      <c r="A502" s="51">
        <v>41394</v>
      </c>
      <c r="B502" s="96">
        <f>VLOOKUP(A502,'Afin - 47'!$A$1:$H$695,3,0)</f>
        <v>-5.0821940369474164E-3</v>
      </c>
      <c r="C502" s="96">
        <f>VLOOKUP(A502,'Asesores vres-14'!$A$1:$H$1009,3,0)</f>
        <v>-4.9771829289616491E-3</v>
      </c>
      <c r="D502" s="96">
        <f>VLOOKUP(A502,'Asesores Vres-57'!$A$1:$H$987,3,0)</f>
        <v>-5.2887532851675243E-3</v>
      </c>
      <c r="E502" s="96">
        <f>VLOOKUP(A502,'Asesores Vres-58'!$A$1:$H$986,3,0)</f>
        <v>-8.8504622761238043E-3</v>
      </c>
      <c r="F502" s="96">
        <f>VLOOKUP($A502,'Helm-81'!$A$1:$H$697,3,0)</f>
        <v>4.387185439139853E-3</v>
      </c>
      <c r="G502" s="96">
        <f>VLOOKUP($A502,'Alianza-4'!$A$1:$H$1012,3,0)</f>
        <v>-5.4264968506491026E-3</v>
      </c>
      <c r="H502" s="96">
        <f>VLOOKUP($A502,'Serfinco-27'!$A$1:$H$1229,3,0)</f>
        <v>-5.5262485902588506E-3</v>
      </c>
      <c r="I502" s="96">
        <f>VLOOKUP($A502,'Correval-19677'!$A$1:$H$1070,3,0)</f>
        <v>-5.2921123811674959E-3</v>
      </c>
      <c r="J502" s="96">
        <f>VLOOKUP($A502,'Ultabursatil-392'!$A$1:$H$1545,3,0)</f>
        <v>-8.1422383002148924E-3</v>
      </c>
      <c r="K502" s="96">
        <f>VLOOKUP($A502,'Corredores-5'!$A$1:$H$1257,3,0)</f>
        <v>-3.9958821345590151E-3</v>
      </c>
      <c r="L502" s="97">
        <f>VLOOKUP(A502,'Bancolombia-592'!$A$1:$H$677,3,0)</f>
        <v>-1.7494742728669614E-3</v>
      </c>
      <c r="M502" s="96">
        <f>VLOOKUP($A502,'ByR-2'!$A$1:$H$1035,3,0)</f>
        <v>-4.7288099645147073E-3</v>
      </c>
    </row>
    <row r="503" spans="1:13">
      <c r="A503" s="51">
        <v>41395</v>
      </c>
      <c r="B503" s="96">
        <f>VLOOKUP(A503,'Afin - 47'!$A$1:$H$695,3,0)</f>
        <v>-3.0417900472099054E-4</v>
      </c>
      <c r="C503" s="96">
        <f>VLOOKUP(A503,'Asesores vres-14'!$A$1:$H$1009,3,0)</f>
        <v>-5.1140945843647777E-5</v>
      </c>
      <c r="D503" s="96">
        <f>VLOOKUP(A503,'Asesores Vres-57'!$A$1:$H$987,3,0)</f>
        <v>-5.9309192812240347E-5</v>
      </c>
      <c r="E503" s="96">
        <f>VLOOKUP(A503,'Asesores Vres-58'!$A$1:$H$986,3,0)</f>
        <v>-5.4125255143781924E-5</v>
      </c>
      <c r="F503" s="96">
        <f>VLOOKUP($A503,'Helm-81'!$A$1:$H$697,3,0)</f>
        <v>-6.7216611782319115E-5</v>
      </c>
      <c r="G503" s="96">
        <f>VLOOKUP($A503,'Alianza-4'!$A$1:$H$1012,3,0)</f>
        <v>-2.7753660960864362E-5</v>
      </c>
      <c r="H503" s="96">
        <f>VLOOKUP($A503,'Serfinco-27'!$A$1:$H$1229,3,0)</f>
        <v>4.8359349991921081E-5</v>
      </c>
      <c r="I503" s="96">
        <f>VLOOKUP($A503,'Correval-19677'!$A$1:$H$1070,3,0)</f>
        <v>-1.2628984242786339E-4</v>
      </c>
      <c r="J503" s="96">
        <f>VLOOKUP($A503,'Ultabursatil-392'!$A$1:$H$1545,3,0)</f>
        <v>-6.947869802806413E-5</v>
      </c>
      <c r="K503" s="96">
        <f>VLOOKUP($A503,'Corredores-5'!$A$1:$H$1257,3,0)</f>
        <v>-2.4685932167647505E-3</v>
      </c>
      <c r="L503" s="97">
        <f>VLOOKUP(A503,'Bancolombia-592'!$A$1:$H$677,3,0)</f>
        <v>-8.2287715476304281E-5</v>
      </c>
      <c r="M503" s="96">
        <f>VLOOKUP($A503,'ByR-2'!$A$1:$H$1035,3,0)</f>
        <v>8.0240464888862789E-5</v>
      </c>
    </row>
    <row r="504" spans="1:13">
      <c r="A504" s="51">
        <v>41396</v>
      </c>
      <c r="B504" s="96">
        <f>VLOOKUP(A504,'Afin - 47'!$A$1:$H$695,3,0)</f>
        <v>-6.3654184885769804E-5</v>
      </c>
      <c r="C504" s="96">
        <f>VLOOKUP(A504,'Asesores vres-14'!$A$1:$H$1009,3,0)</f>
        <v>2.8994052902518918E-3</v>
      </c>
      <c r="D504" s="96">
        <f>VLOOKUP(A504,'Asesores Vres-57'!$A$1:$H$987,3,0)</f>
        <v>3.2862553693040271E-3</v>
      </c>
      <c r="E504" s="96">
        <f>VLOOKUP(A504,'Asesores Vres-58'!$A$1:$H$986,3,0)</f>
        <v>7.7608130198947561E-3</v>
      </c>
      <c r="F504" s="96">
        <f>VLOOKUP($A504,'Helm-81'!$A$1:$H$697,3,0)</f>
        <v>-1.0552272514126448E-2</v>
      </c>
      <c r="G504" s="96">
        <f>VLOOKUP($A504,'Alianza-4'!$A$1:$H$1012,3,0)</f>
        <v>8.0882496090472159E-3</v>
      </c>
      <c r="H504" s="96">
        <f>VLOOKUP($A504,'Serfinco-27'!$A$1:$H$1229,3,0)</f>
        <v>3.1294923739965687E-3</v>
      </c>
      <c r="I504" s="96">
        <f>VLOOKUP($A504,'Correval-19677'!$A$1:$H$1070,3,0)</f>
        <v>1.171076518006853E-3</v>
      </c>
      <c r="J504" s="96">
        <f>VLOOKUP($A504,'Ultabursatil-392'!$A$1:$H$1545,3,0)</f>
        <v>9.1536934042314062E-3</v>
      </c>
      <c r="K504" s="96">
        <f>VLOOKUP($A504,'Corredores-5'!$A$1:$H$1257,3,0)</f>
        <v>4.0328483157809607E-3</v>
      </c>
      <c r="L504" s="97">
        <f>VLOOKUP(A504,'Bancolombia-592'!$A$1:$H$677,3,0)</f>
        <v>-1.8939782883870907E-6</v>
      </c>
      <c r="M504" s="96">
        <f>VLOOKUP($A504,'ByR-2'!$A$1:$H$1035,3,0)</f>
        <v>1.5842742441918771E-3</v>
      </c>
    </row>
    <row r="505" spans="1:13">
      <c r="A505" s="51">
        <v>41397</v>
      </c>
      <c r="B505" s="96">
        <f>VLOOKUP(A505,'Afin - 47'!$A$1:$H$695,3,0)</f>
        <v>6.7217753562889065E-3</v>
      </c>
      <c r="C505" s="96">
        <f>VLOOKUP(A505,'Asesores vres-14'!$A$1:$H$1009,3,0)</f>
        <v>6.7558553260582037E-3</v>
      </c>
      <c r="D505" s="96">
        <f>VLOOKUP(A505,'Asesores Vres-57'!$A$1:$H$987,3,0)</f>
        <v>4.5528765029868882E-3</v>
      </c>
      <c r="E505" s="96">
        <f>VLOOKUP(A505,'Asesores Vres-58'!$A$1:$H$986,3,0)</f>
        <v>1.4408792060772169E-3</v>
      </c>
      <c r="F505" s="96">
        <f>VLOOKUP($A505,'Helm-81'!$A$1:$H$697,3,0)</f>
        <v>3.0208595410818537E-3</v>
      </c>
      <c r="G505" s="96">
        <f>VLOOKUP($A505,'Alianza-4'!$A$1:$H$1012,3,0)</f>
        <v>-1.7270294759744721E-4</v>
      </c>
      <c r="H505" s="96">
        <f>VLOOKUP($A505,'Serfinco-27'!$A$1:$H$1229,3,0)</f>
        <v>1.5766055444705173E-3</v>
      </c>
      <c r="I505" s="96">
        <f>VLOOKUP($A505,'Correval-19677'!$A$1:$H$1070,3,0)</f>
        <v>3.3297805748439585E-3</v>
      </c>
      <c r="J505" s="96">
        <f>VLOOKUP($A505,'Ultabursatil-392'!$A$1:$H$1545,3,0)</f>
        <v>1.3427342844957275E-3</v>
      </c>
      <c r="K505" s="96">
        <f>VLOOKUP($A505,'Corredores-5'!$A$1:$H$1257,3,0)</f>
        <v>2.7981980182737462E-3</v>
      </c>
      <c r="L505" s="97">
        <f>VLOOKUP(A505,'Bancolombia-592'!$A$1:$H$677,3,0)</f>
        <v>2.6059469426960272E-3</v>
      </c>
      <c r="M505" s="96">
        <f>VLOOKUP($A505,'ByR-2'!$A$1:$H$1035,3,0)</f>
        <v>7.286091573158307E-3</v>
      </c>
    </row>
    <row r="506" spans="1:13">
      <c r="A506" s="51">
        <v>41398</v>
      </c>
      <c r="B506" s="96">
        <f>VLOOKUP(A506,'Afin - 47'!$A$1:$H$695,3,0)</f>
        <v>-1.0590938925661463E-4</v>
      </c>
      <c r="C506" s="96">
        <f>VLOOKUP(A506,'Asesores vres-14'!$A$1:$H$1009,3,0)</f>
        <v>-5.1118778231342535E-5</v>
      </c>
      <c r="D506" s="96">
        <f>VLOOKUP(A506,'Asesores Vres-57'!$A$1:$H$987,3,0)</f>
        <v>-5.9626019750014098E-5</v>
      </c>
      <c r="E506" s="96">
        <f>VLOOKUP(A506,'Asesores Vres-58'!$A$1:$H$986,3,0)</f>
        <v>-5.536993978270299E-5</v>
      </c>
      <c r="F506" s="96">
        <f>VLOOKUP($A506,'Helm-81'!$A$1:$H$697,3,0)</f>
        <v>-6.6805451229986882E-5</v>
      </c>
      <c r="G506" s="96">
        <f>VLOOKUP($A506,'Alianza-4'!$A$1:$H$1012,3,0)</f>
        <v>-2.7732466431713109E-5</v>
      </c>
      <c r="H506" s="96">
        <f>VLOOKUP($A506,'Serfinco-27'!$A$1:$H$1229,3,0)</f>
        <v>-2.4986864816262805E-4</v>
      </c>
      <c r="I506" s="96">
        <f>VLOOKUP($A506,'Correval-19677'!$A$1:$H$1070,3,0)</f>
        <v>-1.230860550866949E-4</v>
      </c>
      <c r="J506" s="96">
        <f>VLOOKUP($A506,'Ultabursatil-392'!$A$1:$H$1545,3,0)</f>
        <v>-7.163629234464772E-5</v>
      </c>
      <c r="K506" s="96">
        <f>VLOOKUP($A506,'Corredores-5'!$A$1:$H$1257,3,0)</f>
        <v>-4.7070298297301677E-5</v>
      </c>
      <c r="L506" s="97">
        <f>VLOOKUP(A506,'Bancolombia-592'!$A$1:$H$677,3,0)</f>
        <v>-6.1376504295031694E-5</v>
      </c>
      <c r="M506" s="96">
        <f>VLOOKUP($A506,'ByR-2'!$A$1:$H$1035,3,0)</f>
        <v>-2.3527928404769112E-4</v>
      </c>
    </row>
    <row r="507" spans="1:13">
      <c r="A507" s="51">
        <v>41399</v>
      </c>
      <c r="B507" s="96">
        <f>VLOOKUP(A507,'Afin - 47'!$A$1:$H$695,3,0)</f>
        <v>-1.0590876445346353E-4</v>
      </c>
      <c r="C507" s="96">
        <f>VLOOKUP(A507,'Asesores vres-14'!$A$1:$H$1009,3,0)</f>
        <v>-5.1118957888036171E-5</v>
      </c>
      <c r="D507" s="96">
        <f>VLOOKUP(A507,'Asesores Vres-57'!$A$1:$H$987,3,0)</f>
        <v>-5.9626424676235362E-5</v>
      </c>
      <c r="E507" s="96">
        <f>VLOOKUP(A507,'Asesores Vres-58'!$A$1:$H$986,3,0)</f>
        <v>-5.5370354989789558E-5</v>
      </c>
      <c r="F507" s="96">
        <f>VLOOKUP($A507,'Helm-81'!$A$1:$H$697,3,0)</f>
        <v>-6.6799438900016573E-5</v>
      </c>
      <c r="G507" s="96">
        <f>VLOOKUP($A507,'Alianza-4'!$A$1:$H$1012,3,0)</f>
        <v>-2.7725376384266127E-5</v>
      </c>
      <c r="H507" s="96">
        <f>VLOOKUP($A507,'Serfinco-27'!$A$1:$H$1229,3,0)</f>
        <v>-9.7342281160859315E-5</v>
      </c>
      <c r="I507" s="96">
        <f>VLOOKUP($A507,'Correval-19677'!$A$1:$H$1070,3,0)</f>
        <v>-1.2309011610387211E-4</v>
      </c>
      <c r="J507" s="96">
        <f>VLOOKUP($A507,'Ultabursatil-392'!$A$1:$H$1545,3,0)</f>
        <v>-7.1630889043820337E-5</v>
      </c>
      <c r="K507" s="96">
        <f>VLOOKUP($A507,'Corredores-5'!$A$1:$H$1257,3,0)</f>
        <v>-5.2763506816052765E-5</v>
      </c>
      <c r="L507" s="97">
        <f>VLOOKUP(A507,'Bancolombia-592'!$A$1:$H$677,3,0)</f>
        <v>-6.3854882365474674E-5</v>
      </c>
      <c r="M507" s="96">
        <f>VLOOKUP($A507,'ByR-2'!$A$1:$H$1035,3,0)</f>
        <v>-6.8651941370569228E-5</v>
      </c>
    </row>
    <row r="508" spans="1:13">
      <c r="A508" s="51">
        <v>41400</v>
      </c>
      <c r="B508" s="96">
        <f>VLOOKUP(A508,'Afin - 47'!$A$1:$H$695,3,0)</f>
        <v>-8.0901834873503536E-3</v>
      </c>
      <c r="C508" s="96">
        <f>VLOOKUP(A508,'Asesores vres-14'!$A$1:$H$1009,3,0)</f>
        <v>-5.9235457036209936E-3</v>
      </c>
      <c r="D508" s="96">
        <f>VLOOKUP(A508,'Asesores Vres-57'!$A$1:$H$987,3,0)</f>
        <v>-7.489930805180605E-3</v>
      </c>
      <c r="E508" s="96">
        <f>VLOOKUP(A508,'Asesores Vres-58'!$A$1:$H$986,3,0)</f>
        <v>-5.9168320983152478E-3</v>
      </c>
      <c r="F508" s="96">
        <f>VLOOKUP($A508,'Helm-81'!$A$1:$H$697,3,0)</f>
        <v>-1.7503668926781773E-2</v>
      </c>
      <c r="G508" s="96">
        <f>VLOOKUP($A508,'Alianza-4'!$A$1:$H$1012,3,0)</f>
        <v>-7.930428018599377E-3</v>
      </c>
      <c r="H508" s="96">
        <f>VLOOKUP($A508,'Serfinco-27'!$A$1:$H$1229,3,0)</f>
        <v>-5.4193121495791701E-3</v>
      </c>
      <c r="I508" s="96">
        <f>VLOOKUP($A508,'Correval-19677'!$A$1:$H$1070,3,0)</f>
        <v>-1.0585466870627605E-2</v>
      </c>
      <c r="J508" s="96">
        <f>VLOOKUP($A508,'Ultabursatil-392'!$A$1:$H$1545,3,0)</f>
        <v>-3.0858187225742914E-3</v>
      </c>
      <c r="K508" s="96">
        <f>VLOOKUP($A508,'Corredores-5'!$A$1:$H$1257,3,0)</f>
        <v>-3.8286385566717604E-3</v>
      </c>
      <c r="L508" s="97">
        <f>VLOOKUP(A508,'Bancolombia-592'!$A$1:$H$677,3,0)</f>
        <v>-7.129946526857953E-3</v>
      </c>
      <c r="M508" s="96">
        <f>VLOOKUP($A508,'ByR-2'!$A$1:$H$1035,3,0)</f>
        <v>-8.1235906945947914E-3</v>
      </c>
    </row>
    <row r="509" spans="1:13">
      <c r="A509" s="51">
        <v>41401</v>
      </c>
      <c r="B509" s="96">
        <f>VLOOKUP(A509,'Afin - 47'!$A$1:$H$695,3,0)</f>
        <v>-6.5033413050359342E-3</v>
      </c>
      <c r="C509" s="96">
        <f>VLOOKUP(A509,'Asesores vres-14'!$A$1:$H$1009,3,0)</f>
        <v>-3.7272966914016167E-3</v>
      </c>
      <c r="D509" s="96">
        <f>VLOOKUP(A509,'Asesores Vres-57'!$A$1:$H$987,3,0)</f>
        <v>-1.8693493366737041E-3</v>
      </c>
      <c r="E509" s="96">
        <f>VLOOKUP(A509,'Asesores Vres-58'!$A$1:$H$986,3,0)</f>
        <v>8.6084909255831194E-4</v>
      </c>
      <c r="F509" s="96">
        <f>VLOOKUP($A509,'Helm-81'!$A$1:$H$697,3,0)</f>
        <v>2.5721019149929588E-3</v>
      </c>
      <c r="G509" s="96">
        <f>VLOOKUP($A509,'Alianza-4'!$A$1:$H$1012,3,0)</f>
        <v>1.5428860652309557E-4</v>
      </c>
      <c r="H509" s="96">
        <f>VLOOKUP($A509,'Serfinco-27'!$A$1:$H$1229,3,0)</f>
        <v>-8.3363930135145947E-4</v>
      </c>
      <c r="I509" s="96">
        <f>VLOOKUP($A509,'Correval-19677'!$A$1:$H$1070,3,0)</f>
        <v>-9.1353974526035977E-5</v>
      </c>
      <c r="J509" s="96">
        <f>VLOOKUP($A509,'Ultabursatil-392'!$A$1:$H$1545,3,0)</f>
        <v>2.1164639747925946E-3</v>
      </c>
      <c r="K509" s="96">
        <f>VLOOKUP($A509,'Corredores-5'!$A$1:$H$1257,3,0)</f>
        <v>-2.6632616798395394E-3</v>
      </c>
      <c r="L509" s="97">
        <f>VLOOKUP(A509,'Bancolombia-592'!$A$1:$H$677,3,0)</f>
        <v>2.2993413632117063E-3</v>
      </c>
      <c r="M509" s="96">
        <f>VLOOKUP($A509,'ByR-2'!$A$1:$H$1035,3,0)</f>
        <v>-4.8640369820399584E-3</v>
      </c>
    </row>
    <row r="510" spans="1:13">
      <c r="A510" s="51">
        <v>41402</v>
      </c>
      <c r="B510" s="96">
        <f>VLOOKUP(A510,'Afin - 47'!$A$1:$H$695,3,0)</f>
        <v>-1.9462682183573536E-3</v>
      </c>
      <c r="C510" s="96">
        <f>VLOOKUP(A510,'Asesores vres-14'!$A$1:$H$1009,3,0)</f>
        <v>-9.0402858506718337E-3</v>
      </c>
      <c r="D510" s="96">
        <f>VLOOKUP(A510,'Asesores Vres-57'!$A$1:$H$987,3,0)</f>
        <v>-8.455776238492474E-3</v>
      </c>
      <c r="E510" s="96">
        <f>VLOOKUP(A510,'Asesores Vres-58'!$A$1:$H$986,3,0)</f>
        <v>-8.791361941517823E-3</v>
      </c>
      <c r="F510" s="96">
        <f>VLOOKUP($A510,'Helm-81'!$A$1:$H$697,3,0)</f>
        <v>-2.2914646565379564E-3</v>
      </c>
      <c r="G510" s="96">
        <f>VLOOKUP($A510,'Alianza-4'!$A$1:$H$1012,3,0)</f>
        <v>-8.1004483569879545E-3</v>
      </c>
      <c r="H510" s="96">
        <f>VLOOKUP($A510,'Serfinco-27'!$A$1:$H$1229,3,0)</f>
        <v>-9.1968065533379936E-3</v>
      </c>
      <c r="I510" s="96">
        <f>VLOOKUP($A510,'Correval-19677'!$A$1:$H$1070,3,0)</f>
        <v>-9.2330441925905313E-3</v>
      </c>
      <c r="J510" s="96">
        <f>VLOOKUP($A510,'Ultabursatil-392'!$A$1:$H$1545,3,0)</f>
        <v>-1.0029502936342839E-2</v>
      </c>
      <c r="K510" s="96">
        <f>VLOOKUP($A510,'Corredores-5'!$A$1:$H$1257,3,0)</f>
        <v>-8.810806279683973E-3</v>
      </c>
      <c r="L510" s="97">
        <f>VLOOKUP(A510,'Bancolombia-592'!$A$1:$H$677,3,0)</f>
        <v>-6.0124610304616612E-3</v>
      </c>
      <c r="M510" s="96">
        <f>VLOOKUP($A510,'ByR-2'!$A$1:$H$1035,3,0)</f>
        <v>-3.4196110131646225E-3</v>
      </c>
    </row>
    <row r="511" spans="1:13">
      <c r="A511" s="51">
        <v>41403</v>
      </c>
      <c r="B511" s="96">
        <f>VLOOKUP(A511,'Afin - 47'!$A$1:$H$695,3,0)</f>
        <v>1.8030211072570927E-3</v>
      </c>
      <c r="C511" s="96">
        <f>VLOOKUP(A511,'Asesores vres-14'!$A$1:$H$1009,3,0)</f>
        <v>1.7480111239533171E-3</v>
      </c>
      <c r="D511" s="96">
        <f>VLOOKUP(A511,'Asesores Vres-57'!$A$1:$H$987,3,0)</f>
        <v>1.2665665707695167E-3</v>
      </c>
      <c r="E511" s="96">
        <f>VLOOKUP(A511,'Asesores Vres-58'!$A$1:$H$986,3,0)</f>
        <v>-5.034898886916001E-4</v>
      </c>
      <c r="F511" s="96">
        <f>VLOOKUP($A511,'Helm-81'!$A$1:$H$697,3,0)</f>
        <v>-2.2090068773353393E-3</v>
      </c>
      <c r="G511" s="96">
        <f>VLOOKUP($A511,'Alianza-4'!$A$1:$H$1012,3,0)</f>
        <v>-8.1897685367184178E-4</v>
      </c>
      <c r="H511" s="96">
        <f>VLOOKUP($A511,'Serfinco-27'!$A$1:$H$1229,3,0)</f>
        <v>3.0248250323170996E-3</v>
      </c>
      <c r="I511" s="96">
        <f>VLOOKUP($A511,'Correval-19677'!$A$1:$H$1070,3,0)</f>
        <v>4.1603420366688737E-3</v>
      </c>
      <c r="J511" s="96">
        <f>VLOOKUP($A511,'Ultabursatil-392'!$A$1:$H$1545,3,0)</f>
        <v>-2.518373806112833E-4</v>
      </c>
      <c r="K511" s="96">
        <f>VLOOKUP($A511,'Corredores-5'!$A$1:$H$1257,3,0)</f>
        <v>1.5101608547909652E-3</v>
      </c>
      <c r="L511" s="97">
        <f>VLOOKUP(A511,'Bancolombia-592'!$A$1:$H$677,3,0)</f>
        <v>2.2657757640662207E-3</v>
      </c>
      <c r="M511" s="96">
        <f>VLOOKUP($A511,'ByR-2'!$A$1:$H$1035,3,0)</f>
        <v>5.5395751852087283E-3</v>
      </c>
    </row>
    <row r="512" spans="1:13">
      <c r="A512" s="51">
        <v>41404</v>
      </c>
      <c r="B512" s="96">
        <f>VLOOKUP(A512,'Afin - 47'!$A$1:$H$695,3,0)</f>
        <v>-4.9385816024039905E-3</v>
      </c>
      <c r="C512" s="96">
        <f>VLOOKUP(A512,'Asesores vres-14'!$A$1:$H$1009,3,0)</f>
        <v>-9.4818250858322052E-3</v>
      </c>
      <c r="D512" s="96">
        <f>VLOOKUP(A512,'Asesores Vres-57'!$A$1:$H$987,3,0)</f>
        <v>-9.6462018110192102E-3</v>
      </c>
      <c r="E512" s="96">
        <f>VLOOKUP(A512,'Asesores Vres-58'!$A$1:$H$986,3,0)</f>
        <v>-1.1531395326933921E-2</v>
      </c>
      <c r="F512" s="96">
        <f>VLOOKUP($A512,'Helm-81'!$A$1:$H$697,3,0)</f>
        <v>-7.5514700589893007E-3</v>
      </c>
      <c r="G512" s="96">
        <f>VLOOKUP($A512,'Alianza-4'!$A$1:$H$1012,3,0)</f>
        <v>-7.6137011807378098E-3</v>
      </c>
      <c r="H512" s="96">
        <f>VLOOKUP($A512,'Serfinco-27'!$A$1:$H$1229,3,0)</f>
        <v>-8.5576328800621177E-3</v>
      </c>
      <c r="I512" s="96">
        <f>VLOOKUP($A512,'Correval-19677'!$A$1:$H$1070,3,0)</f>
        <v>-8.243882431285281E-3</v>
      </c>
      <c r="J512" s="96">
        <f>VLOOKUP($A512,'Ultabursatil-392'!$A$1:$H$1545,3,0)</f>
        <v>-7.8488795836638408E-3</v>
      </c>
      <c r="K512" s="96">
        <f>VLOOKUP($A512,'Corredores-5'!$A$1:$H$1257,3,0)</f>
        <v>-9.2577918489526005E-3</v>
      </c>
      <c r="L512" s="97">
        <f>VLOOKUP(A512,'Bancolombia-592'!$A$1:$H$677,3,0)</f>
        <v>-8.7911965756839114E-3</v>
      </c>
      <c r="M512" s="96">
        <f>VLOOKUP($A512,'ByR-2'!$A$1:$H$1035,3,0)</f>
        <v>-8.433731350928975E-3</v>
      </c>
    </row>
    <row r="513" spans="1:13">
      <c r="A513" s="51">
        <v>41405</v>
      </c>
      <c r="B513" s="96">
        <f>VLOOKUP(A513,'Afin - 47'!$A$1:$H$695,3,0)</f>
        <v>-1.0678884072158409E-4</v>
      </c>
      <c r="C513" s="96">
        <f>VLOOKUP(A513,'Asesores vres-14'!$A$1:$H$1009,3,0)</f>
        <v>-4.8867139230475312E-5</v>
      </c>
      <c r="D513" s="96">
        <f>VLOOKUP(A513,'Asesores Vres-57'!$A$1:$H$987,3,0)</f>
        <v>-5.6489282182517215E-5</v>
      </c>
      <c r="E513" s="96">
        <f>VLOOKUP(A513,'Asesores Vres-58'!$A$1:$H$986,3,0)</f>
        <v>-5.0513891631114355E-5</v>
      </c>
      <c r="F513" s="96">
        <f>VLOOKUP($A513,'Helm-81'!$A$1:$H$697,3,0)</f>
        <v>-7.2242514169752717E-5</v>
      </c>
      <c r="G513" s="96">
        <f>VLOOKUP($A513,'Alianza-4'!$A$1:$H$1012,3,0)</f>
        <v>-4.8617702082082432E-5</v>
      </c>
      <c r="H513" s="96">
        <f>VLOOKUP($A513,'Serfinco-27'!$A$1:$H$1229,3,0)</f>
        <v>-4.2958897487522233E-4</v>
      </c>
      <c r="I513" s="96">
        <f>VLOOKUP($A513,'Correval-19677'!$A$1:$H$1070,3,0)</f>
        <v>-1.2081434000746946E-4</v>
      </c>
      <c r="J513" s="96">
        <f>VLOOKUP($A513,'Ultabursatil-392'!$A$1:$H$1545,3,0)</f>
        <v>-6.2601682037092675E-5</v>
      </c>
      <c r="K513" s="96">
        <f>VLOOKUP($A513,'Corredores-5'!$A$1:$H$1257,3,0)</f>
        <v>-7.3953238674105658E-3</v>
      </c>
      <c r="L513" s="97">
        <f>VLOOKUP(A513,'Bancolombia-592'!$A$1:$H$677,3,0)</f>
        <v>-6.9049326449247757E-5</v>
      </c>
      <c r="M513" s="96">
        <f>VLOOKUP($A513,'ByR-2'!$A$1:$H$1035,3,0)</f>
        <v>-5.716230279416149E-4</v>
      </c>
    </row>
    <row r="514" spans="1:13">
      <c r="A514" s="51">
        <v>41406</v>
      </c>
      <c r="B514" s="96">
        <f>VLOOKUP(A514,'Afin - 47'!$A$1:$H$695,3,0)</f>
        <v>-1.0678816427374524E-4</v>
      </c>
      <c r="C514" s="96">
        <f>VLOOKUP(A514,'Asesores vres-14'!$A$1:$H$1009,3,0)</f>
        <v>-4.8867194662150702E-5</v>
      </c>
      <c r="D514" s="96">
        <f>VLOOKUP(A514,'Asesores Vres-57'!$A$1:$H$987,3,0)</f>
        <v>-5.6489396293455538E-5</v>
      </c>
      <c r="E514" s="96">
        <f>VLOOKUP(A514,'Asesores Vres-58'!$A$1:$H$986,3,0)</f>
        <v>-5.0514024815503186E-5</v>
      </c>
      <c r="F514" s="96">
        <f>VLOOKUP($A514,'Helm-81'!$A$1:$H$697,3,0)</f>
        <v>-7.2237931941424063E-5</v>
      </c>
      <c r="G514" s="96">
        <f>VLOOKUP($A514,'Alianza-4'!$A$1:$H$1012,3,0)</f>
        <v>-4.8612639533972148E-5</v>
      </c>
      <c r="H514" s="96">
        <f>VLOOKUP($A514,'Serfinco-27'!$A$1:$H$1229,3,0)</f>
        <v>-1.0257437535497E-4</v>
      </c>
      <c r="I514" s="96">
        <f>VLOOKUP($A514,'Correval-19677'!$A$1:$H$1070,3,0)</f>
        <v>-1.2081803298015251E-4</v>
      </c>
      <c r="J514" s="96">
        <f>VLOOKUP($A514,'Ultabursatil-392'!$A$1:$H$1545,3,0)</f>
        <v>-6.2595659192173265E-5</v>
      </c>
      <c r="K514" s="96">
        <f>VLOOKUP($A514,'Corredores-5'!$A$1:$H$1257,3,0)</f>
        <v>-7.602575054976629E-5</v>
      </c>
      <c r="L514" s="97">
        <f>VLOOKUP(A514,'Bancolombia-592'!$A$1:$H$677,3,0)</f>
        <v>-6.9048290543660657E-5</v>
      </c>
      <c r="M514" s="96">
        <f>VLOOKUP($A514,'ByR-2'!$A$1:$H$1035,3,0)</f>
        <v>-6.6987086874799442E-5</v>
      </c>
    </row>
    <row r="515" spans="1:13">
      <c r="A515" s="51">
        <v>41407</v>
      </c>
      <c r="B515" s="96">
        <f>VLOOKUP(A515,'Afin - 47'!$A$1:$H$695,3,0)</f>
        <v>2.3560629164570326E-3</v>
      </c>
      <c r="C515" s="96">
        <f>VLOOKUP(A515,'Asesores vres-14'!$A$1:$H$1009,3,0)</f>
        <v>-4.8867249985398408E-5</v>
      </c>
      <c r="D515" s="96">
        <f>VLOOKUP(A515,'Asesores Vres-57'!$A$1:$H$987,3,0)</f>
        <v>-5.6489510243453243E-5</v>
      </c>
      <c r="E515" s="96">
        <f>VLOOKUP(A515,'Asesores Vres-58'!$A$1:$H$986,3,0)</f>
        <v>-5.0514258671380408E-5</v>
      </c>
      <c r="F515" s="96">
        <f>VLOOKUP($A515,'Helm-81'!$A$1:$H$697,3,0)</f>
        <v>-7.2233428689440118E-5</v>
      </c>
      <c r="G515" s="96">
        <f>VLOOKUP($A515,'Alianza-4'!$A$1:$H$1012,3,0)</f>
        <v>-4.8607576132370677E-5</v>
      </c>
      <c r="H515" s="96">
        <f>VLOOKUP($A515,'Serfinco-27'!$A$1:$H$1229,3,0)</f>
        <v>-1.0256796202226331E-4</v>
      </c>
      <c r="I515" s="96">
        <f>VLOOKUP($A515,'Correval-19677'!$A$1:$H$1070,3,0)</f>
        <v>-1.2082179122777465E-4</v>
      </c>
      <c r="J515" s="96">
        <f>VLOOKUP($A515,'Ultabursatil-392'!$A$1:$H$1545,3,0)</f>
        <v>-6.2589812518745475E-5</v>
      </c>
      <c r="K515" s="96">
        <f>VLOOKUP($A515,'Corredores-5'!$A$1:$H$1257,3,0)</f>
        <v>-7.6013192703374883E-5</v>
      </c>
      <c r="L515" s="97">
        <f>VLOOKUP(A515,'Bancolombia-592'!$A$1:$H$677,3,0)</f>
        <v>-7.4027468056384654E-5</v>
      </c>
      <c r="M515" s="96">
        <f>VLOOKUP($A515,'ByR-2'!$A$1:$H$1035,3,0)</f>
        <v>-6.6985287799040496E-5</v>
      </c>
    </row>
    <row r="516" spans="1:13">
      <c r="A516" s="51">
        <v>41408</v>
      </c>
      <c r="B516" s="96">
        <f>VLOOKUP(A516,'Afin - 47'!$A$1:$H$695,3,0)</f>
        <v>-2.9780949582735778E-3</v>
      </c>
      <c r="C516" s="96">
        <f>VLOOKUP(A516,'Asesores vres-14'!$A$1:$H$1009,3,0)</f>
        <v>1.8259167264633651E-3</v>
      </c>
      <c r="D516" s="96">
        <f>VLOOKUP(A516,'Asesores Vres-57'!$A$1:$H$987,3,0)</f>
        <v>3.0003596254290039E-3</v>
      </c>
      <c r="E516" s="96">
        <f>VLOOKUP(A516,'Asesores Vres-58'!$A$1:$H$986,3,0)</f>
        <v>5.2384565732138668E-3</v>
      </c>
      <c r="F516" s="96">
        <f>VLOOKUP($A516,'Helm-81'!$A$1:$H$697,3,0)</f>
        <v>3.158060553318685E-4</v>
      </c>
      <c r="G516" s="96">
        <f>VLOOKUP($A516,'Alianza-4'!$A$1:$H$1012,3,0)</f>
        <v>4.7899927107738468E-3</v>
      </c>
      <c r="H516" s="96">
        <f>VLOOKUP($A516,'Serfinco-27'!$A$1:$H$1229,3,0)</f>
        <v>5.7365189951142171E-3</v>
      </c>
      <c r="I516" s="96">
        <f>VLOOKUP($A516,'Correval-19677'!$A$1:$H$1070,3,0)</f>
        <v>4.3239400136746596E-3</v>
      </c>
      <c r="J516" s="96">
        <f>VLOOKUP($A516,'Ultabursatil-392'!$A$1:$H$1545,3,0)</f>
        <v>2.3094821429937812E-3</v>
      </c>
      <c r="K516" s="96">
        <f>VLOOKUP($A516,'Corredores-5'!$A$1:$H$1257,3,0)</f>
        <v>6.5833729181717137E-3</v>
      </c>
      <c r="L516" s="97">
        <f>VLOOKUP(A516,'Bancolombia-592'!$A$1:$H$677,3,0)</f>
        <v>3.0500809763067426E-3</v>
      </c>
      <c r="M516" s="96">
        <f>VLOOKUP($A516,'ByR-2'!$A$1:$H$1035,3,0)</f>
        <v>2.9131168598838333E-4</v>
      </c>
    </row>
    <row r="517" spans="1:13">
      <c r="A517" s="51">
        <v>41409</v>
      </c>
      <c r="B517" s="96">
        <f>VLOOKUP(A517,'Afin - 47'!$A$1:$H$695,3,0)</f>
        <v>1.1817142550174001E-2</v>
      </c>
      <c r="C517" s="96">
        <f>VLOOKUP(A517,'Asesores vres-14'!$A$1:$H$1009,3,0)</f>
        <v>4.0589897324214419E-3</v>
      </c>
      <c r="D517" s="96">
        <f>VLOOKUP(A517,'Asesores Vres-57'!$A$1:$H$987,3,0)</f>
        <v>4.803640114542226E-3</v>
      </c>
      <c r="E517" s="96">
        <f>VLOOKUP(A517,'Asesores Vres-58'!$A$1:$H$986,3,0)</f>
        <v>8.3731757340611505E-3</v>
      </c>
      <c r="F517" s="96">
        <f>VLOOKUP($A517,'Helm-81'!$A$1:$H$697,3,0)</f>
        <v>2.3849777316393554E-3</v>
      </c>
      <c r="G517" s="96">
        <f>VLOOKUP($A517,'Alianza-4'!$A$1:$H$1012,3,0)</f>
        <v>5.690949112773987E-3</v>
      </c>
      <c r="H517" s="96">
        <f>VLOOKUP($A517,'Serfinco-27'!$A$1:$H$1229,3,0)</f>
        <v>4.3872312325652077E-3</v>
      </c>
      <c r="I517" s="96">
        <f>VLOOKUP($A517,'Correval-19677'!$A$1:$H$1070,3,0)</f>
        <v>8.0761261367185127E-3</v>
      </c>
      <c r="J517" s="96">
        <f>VLOOKUP($A517,'Ultabursatil-392'!$A$1:$H$1545,3,0)</f>
        <v>2.1177266600491949E-3</v>
      </c>
      <c r="K517" s="96">
        <f>VLOOKUP($A517,'Corredores-5'!$A$1:$H$1257,3,0)</f>
        <v>1.1824313660077987E-2</v>
      </c>
      <c r="L517" s="97">
        <f>VLOOKUP(A517,'Bancolombia-592'!$A$1:$H$677,3,0)</f>
        <v>5.2477117422983759E-3</v>
      </c>
      <c r="M517" s="96">
        <f>VLOOKUP($A517,'ByR-2'!$A$1:$H$1035,3,0)</f>
        <v>5.1718860433278037E-3</v>
      </c>
    </row>
    <row r="518" spans="1:13">
      <c r="A518" s="51">
        <v>41410</v>
      </c>
      <c r="B518" s="96">
        <f>VLOOKUP(A518,'Afin - 47'!$A$1:$H$695,3,0)</f>
        <v>4.4962749256155819E-4</v>
      </c>
      <c r="C518" s="96">
        <f>VLOOKUP(A518,'Asesores vres-14'!$A$1:$H$1009,3,0)</f>
        <v>4.1423482126106961E-3</v>
      </c>
      <c r="D518" s="96">
        <f>VLOOKUP(A518,'Asesores Vres-57'!$A$1:$H$987,3,0)</f>
        <v>3.8880906438027532E-3</v>
      </c>
      <c r="E518" s="96">
        <f>VLOOKUP(A518,'Asesores Vres-58'!$A$1:$H$986,3,0)</f>
        <v>5.5454693640352151E-3</v>
      </c>
      <c r="F518" s="96">
        <f>VLOOKUP($A518,'Helm-81'!$A$1:$H$697,3,0)</f>
        <v>-1.1658923343880192E-3</v>
      </c>
      <c r="G518" s="96">
        <f>VLOOKUP($A518,'Alianza-4'!$A$1:$H$1012,3,0)</f>
        <v>1.0481600806712487E-2</v>
      </c>
      <c r="H518" s="96">
        <f>VLOOKUP($A518,'Serfinco-27'!$A$1:$H$1229,3,0)</f>
        <v>4.372903836160463E-3</v>
      </c>
      <c r="I518" s="96">
        <f>VLOOKUP($A518,'Correval-19677'!$A$1:$H$1070,3,0)</f>
        <v>4.6654964083817693E-3</v>
      </c>
      <c r="J518" s="96">
        <f>VLOOKUP($A518,'Ultabursatil-392'!$A$1:$H$1545,3,0)</f>
        <v>-1.7986062862307003E-3</v>
      </c>
      <c r="K518" s="96">
        <f>VLOOKUP($A518,'Corredores-5'!$A$1:$H$1257,3,0)</f>
        <v>3.112576380524929E-3</v>
      </c>
      <c r="L518" s="97">
        <f>VLOOKUP(A518,'Bancolombia-592'!$A$1:$H$677,3,0)</f>
        <v>6.3044887419068983E-3</v>
      </c>
      <c r="M518" s="96">
        <f>VLOOKUP($A518,'ByR-2'!$A$1:$H$1035,3,0)</f>
        <v>6.4279841701980634E-3</v>
      </c>
    </row>
    <row r="519" spans="1:13">
      <c r="A519" s="51">
        <v>41411</v>
      </c>
      <c r="B519" s="96">
        <f>VLOOKUP(A519,'Afin - 47'!$A$1:$H$695,3,0)</f>
        <v>-3.6075866744901246E-3</v>
      </c>
      <c r="C519" s="96">
        <f>VLOOKUP(A519,'Asesores vres-14'!$A$1:$H$1009,3,0)</f>
        <v>1.41753238283937E-3</v>
      </c>
      <c r="D519" s="96">
        <f>VLOOKUP(A519,'Asesores Vres-57'!$A$1:$H$987,3,0)</f>
        <v>1.1562191145442593E-3</v>
      </c>
      <c r="E519" s="96">
        <f>VLOOKUP(A519,'Asesores Vres-58'!$A$1:$H$986,3,0)</f>
        <v>1.9072843286442721E-3</v>
      </c>
      <c r="F519" s="96">
        <f>VLOOKUP($A519,'Helm-81'!$A$1:$H$697,3,0)</f>
        <v>4.4693819411857601E-3</v>
      </c>
      <c r="G519" s="96">
        <f>VLOOKUP($A519,'Alianza-4'!$A$1:$H$1012,3,0)</f>
        <v>1.7902304732471419E-3</v>
      </c>
      <c r="H519" s="96">
        <f>VLOOKUP($A519,'Serfinco-27'!$A$1:$H$1229,3,0)</f>
        <v>4.5008573174523643E-3</v>
      </c>
      <c r="I519" s="96">
        <f>VLOOKUP($A519,'Correval-19677'!$A$1:$H$1070,3,0)</f>
        <v>-4.1851088322979462E-4</v>
      </c>
      <c r="J519" s="96">
        <f>VLOOKUP($A519,'Ultabursatil-392'!$A$1:$H$1545,3,0)</f>
        <v>1.1040056369026553E-3</v>
      </c>
      <c r="K519" s="96">
        <f>VLOOKUP($A519,'Corredores-5'!$A$1:$H$1257,3,0)</f>
        <v>3.7823704927532715E-3</v>
      </c>
      <c r="L519" s="97">
        <f>VLOOKUP(A519,'Bancolombia-592'!$A$1:$H$677,3,0)</f>
        <v>2.3507966009674148E-3</v>
      </c>
      <c r="M519" s="96">
        <f>VLOOKUP($A519,'ByR-2'!$A$1:$H$1035,3,0)</f>
        <v>6.0853739389952173E-3</v>
      </c>
    </row>
    <row r="520" spans="1:13">
      <c r="A520" s="51">
        <v>41412</v>
      </c>
      <c r="B520" s="96">
        <f>VLOOKUP(A520,'Afin - 47'!$A$1:$H$695,3,0)</f>
        <v>-9.5348231901815888E-5</v>
      </c>
      <c r="C520" s="96">
        <f>VLOOKUP(A520,'Asesores vres-14'!$A$1:$H$1009,3,0)</f>
        <v>-4.8864870827452024E-5</v>
      </c>
      <c r="D520" s="96">
        <f>VLOOKUP(A520,'Asesores Vres-57'!$A$1:$H$987,3,0)</f>
        <v>-5.6561399160404758E-5</v>
      </c>
      <c r="E520" s="96">
        <f>VLOOKUP(A520,'Asesores Vres-58'!$A$1:$H$986,3,0)</f>
        <v>-5.0732890472853455E-5</v>
      </c>
      <c r="F520" s="96">
        <f>VLOOKUP($A520,'Helm-81'!$A$1:$H$697,3,0)</f>
        <v>-7.8294345474854649E-5</v>
      </c>
      <c r="G520" s="96">
        <f>VLOOKUP($A520,'Alianza-4'!$A$1:$H$1012,3,0)</f>
        <v>-5.213056519623216E-5</v>
      </c>
      <c r="H520" s="96">
        <f>VLOOKUP($A520,'Serfinco-27'!$A$1:$H$1229,3,0)</f>
        <v>-1.0771260015262786E-4</v>
      </c>
      <c r="I520" s="96">
        <f>VLOOKUP($A520,'Correval-19677'!$A$1:$H$1070,3,0)</f>
        <v>-1.1823636675868992E-4</v>
      </c>
      <c r="J520" s="96">
        <f>VLOOKUP($A520,'Ultabursatil-392'!$A$1:$H$1545,3,0)</f>
        <v>-7.139828829932053E-5</v>
      </c>
      <c r="K520" s="96">
        <f>VLOOKUP($A520,'Corredores-5'!$A$1:$H$1257,3,0)</f>
        <v>-4.6848092593405222E-5</v>
      </c>
      <c r="L520" s="97">
        <f>VLOOKUP(A520,'Bancolombia-592'!$A$1:$H$677,3,0)</f>
        <v>-6.8803731564195749E-5</v>
      </c>
      <c r="M520" s="96">
        <f>VLOOKUP($A520,'ByR-2'!$A$1:$H$1035,3,0)</f>
        <v>-7.8211036972882276E-5</v>
      </c>
    </row>
    <row r="521" spans="1:13">
      <c r="A521" s="51">
        <v>41413</v>
      </c>
      <c r="B521" s="96">
        <f>VLOOKUP(A521,'Afin - 47'!$A$1:$H$695,3,0)</f>
        <v>-9.5338224162927194E-5</v>
      </c>
      <c r="C521" s="96">
        <f>VLOOKUP(A521,'Asesores vres-14'!$A$1:$H$1009,3,0)</f>
        <v>-4.8864952199328377E-5</v>
      </c>
      <c r="D521" s="96">
        <f>VLOOKUP(A521,'Asesores Vres-57'!$A$1:$H$987,3,0)</f>
        <v>-5.6561560119170923E-5</v>
      </c>
      <c r="E521" s="96">
        <f>VLOOKUP(A521,'Asesores Vres-58'!$A$1:$H$986,3,0)</f>
        <v>-5.0732997034487633E-5</v>
      </c>
      <c r="F521" s="96">
        <f>VLOOKUP($A521,'Helm-81'!$A$1:$H$697,3,0)</f>
        <v>-7.8290570988011115E-5</v>
      </c>
      <c r="G521" s="96">
        <f>VLOOKUP($A521,'Alianza-4'!$A$1:$H$1012,3,0)</f>
        <v>-5.2126021959564933E-5</v>
      </c>
      <c r="H521" s="96">
        <f>VLOOKUP($A521,'Serfinco-27'!$A$1:$H$1229,3,0)</f>
        <v>-1.0449230675917588E-4</v>
      </c>
      <c r="I521" s="96">
        <f>VLOOKUP($A521,'Correval-19677'!$A$1:$H$1070,3,0)</f>
        <v>-1.1823871408037025E-4</v>
      </c>
      <c r="J521" s="96">
        <f>VLOOKUP($A521,'Ultabursatil-392'!$A$1:$H$1545,3,0)</f>
        <v>-7.1393302428987953E-5</v>
      </c>
      <c r="K521" s="96">
        <f>VLOOKUP($A521,'Corredores-5'!$A$1:$H$1257,3,0)</f>
        <v>-6.6314319250113557E-5</v>
      </c>
      <c r="L521" s="97">
        <f>VLOOKUP(A521,'Bancolombia-592'!$A$1:$H$677,3,0)</f>
        <v>-7.3020910889221637E-5</v>
      </c>
      <c r="M521" s="96">
        <f>VLOOKUP($A521,'ByR-2'!$A$1:$H$1035,3,0)</f>
        <v>-7.3341125339787528E-5</v>
      </c>
    </row>
    <row r="522" spans="1:13">
      <c r="A522" s="51">
        <v>41414</v>
      </c>
      <c r="B522" s="96">
        <f>VLOOKUP(A522,'Afin - 47'!$A$1:$H$695,3,0)</f>
        <v>-6.6434063524648847E-3</v>
      </c>
      <c r="C522" s="96">
        <f>VLOOKUP(A522,'Asesores vres-14'!$A$1:$H$1009,3,0)</f>
        <v>-4.8937503759209147E-3</v>
      </c>
      <c r="D522" s="96">
        <f>VLOOKUP(A522,'Asesores Vres-57'!$A$1:$H$987,3,0)</f>
        <v>-5.9418287091959968E-3</v>
      </c>
      <c r="E522" s="96">
        <f>VLOOKUP(A522,'Asesores Vres-58'!$A$1:$H$986,3,0)</f>
        <v>-4.7770276973154533E-3</v>
      </c>
      <c r="F522" s="96">
        <f>VLOOKUP($A522,'Helm-81'!$A$1:$H$697,3,0)</f>
        <v>-6.0325304264022368E-3</v>
      </c>
      <c r="G522" s="96">
        <f>VLOOKUP($A522,'Alianza-4'!$A$1:$H$1012,3,0)</f>
        <v>-5.0442615300033628E-3</v>
      </c>
      <c r="H522" s="96">
        <f>VLOOKUP($A522,'Serfinco-27'!$A$1:$H$1229,3,0)</f>
        <v>-4.4424270041364443E-3</v>
      </c>
      <c r="I522" s="96">
        <f>VLOOKUP($A522,'Correval-19677'!$A$1:$H$1070,3,0)</f>
        <v>-4.3858501255254756E-3</v>
      </c>
      <c r="J522" s="96">
        <f>VLOOKUP($A522,'Ultabursatil-392'!$A$1:$H$1545,3,0)</f>
        <v>3.438604321282482E-4</v>
      </c>
      <c r="K522" s="96">
        <f>VLOOKUP($A522,'Corredores-5'!$A$1:$H$1257,3,0)</f>
        <v>-4.4271276843842241E-3</v>
      </c>
      <c r="L522" s="97">
        <f>VLOOKUP(A522,'Bancolombia-592'!$A$1:$H$677,3,0)</f>
        <v>-2.8084317428889618E-3</v>
      </c>
      <c r="M522" s="96">
        <f>VLOOKUP($A522,'ByR-2'!$A$1:$H$1035,3,0)</f>
        <v>-8.9638751548071899E-4</v>
      </c>
    </row>
    <row r="523" spans="1:13">
      <c r="A523" s="51">
        <v>41415</v>
      </c>
      <c r="B523" s="96">
        <f>VLOOKUP(A523,'Afin - 47'!$A$1:$H$695,3,0)</f>
        <v>4.7299534678024458E-4</v>
      </c>
      <c r="C523" s="96">
        <f>VLOOKUP(A523,'Asesores vres-14'!$A$1:$H$1009,3,0)</f>
        <v>1.4781489824428702E-3</v>
      </c>
      <c r="D523" s="96">
        <f>VLOOKUP(A523,'Asesores Vres-57'!$A$1:$H$987,3,0)</f>
        <v>2.6175991902929589E-3</v>
      </c>
      <c r="E523" s="96">
        <f>VLOOKUP(A523,'Asesores Vres-58'!$A$1:$H$986,3,0)</f>
        <v>5.1735571436896466E-3</v>
      </c>
      <c r="F523" s="96">
        <f>VLOOKUP($A523,'Helm-81'!$A$1:$H$697,3,0)</f>
        <v>3.8589787169811854E-4</v>
      </c>
      <c r="G523" s="96">
        <f>VLOOKUP($A523,'Alianza-4'!$A$1:$H$1012,3,0)</f>
        <v>2.9177642049048121E-3</v>
      </c>
      <c r="H523" s="96">
        <f>VLOOKUP($A523,'Serfinco-27'!$A$1:$H$1229,3,0)</f>
        <v>-3.361816832415453E-5</v>
      </c>
      <c r="I523" s="96">
        <f>VLOOKUP($A523,'Correval-19677'!$A$1:$H$1070,3,0)</f>
        <v>4.7152160151790632E-3</v>
      </c>
      <c r="J523" s="96">
        <f>VLOOKUP($A523,'Ultabursatil-392'!$A$1:$H$1545,3,0)</f>
        <v>6.0723191591906351E-3</v>
      </c>
      <c r="K523" s="96">
        <f>VLOOKUP($A523,'Corredores-5'!$A$1:$H$1257,3,0)</f>
        <v>7.5433267689796338E-4</v>
      </c>
      <c r="L523" s="97">
        <f>VLOOKUP(A523,'Bancolombia-592'!$A$1:$H$677,3,0)</f>
        <v>1.347081047936853E-3</v>
      </c>
      <c r="M523" s="96">
        <f>VLOOKUP($A523,'ByR-2'!$A$1:$H$1035,3,0)</f>
        <v>-1.4637978091041014E-3</v>
      </c>
    </row>
    <row r="524" spans="1:13">
      <c r="A524" s="51">
        <v>41416</v>
      </c>
      <c r="B524" s="96">
        <f>VLOOKUP(A524,'Afin - 47'!$A$1:$H$695,3,0)</f>
        <v>4.3435480846017562E-3</v>
      </c>
      <c r="C524" s="96">
        <f>VLOOKUP(A524,'Asesores vres-14'!$A$1:$H$1009,3,0)</f>
        <v>2.0485406830956423E-3</v>
      </c>
      <c r="D524" s="96">
        <f>VLOOKUP(A524,'Asesores Vres-57'!$A$1:$H$987,3,0)</f>
        <v>1.507221209325901E-3</v>
      </c>
      <c r="E524" s="96">
        <f>VLOOKUP(A524,'Asesores Vres-58'!$A$1:$H$986,3,0)</f>
        <v>2.3900291563129371E-3</v>
      </c>
      <c r="F524" s="96">
        <f>VLOOKUP($A524,'Helm-81'!$A$1:$H$697,3,0)</f>
        <v>2.5978786487096694E-3</v>
      </c>
      <c r="G524" s="96">
        <f>VLOOKUP($A524,'Alianza-4'!$A$1:$H$1012,3,0)</f>
        <v>3.2226645819113282E-3</v>
      </c>
      <c r="H524" s="96">
        <f>VLOOKUP($A524,'Serfinco-27'!$A$1:$H$1229,3,0)</f>
        <v>4.4785448699551193E-3</v>
      </c>
      <c r="I524" s="96">
        <f>VLOOKUP($A524,'Correval-19677'!$A$1:$H$1070,3,0)</f>
        <v>4.0205867182949145E-3</v>
      </c>
      <c r="J524" s="96">
        <f>VLOOKUP($A524,'Ultabursatil-392'!$A$1:$H$1545,3,0)</f>
        <v>2.5154469721880264E-3</v>
      </c>
      <c r="K524" s="96">
        <f>VLOOKUP($A524,'Corredores-5'!$A$1:$H$1257,3,0)</f>
        <v>1.3117242539055943E-3</v>
      </c>
      <c r="L524" s="97">
        <f>VLOOKUP(A524,'Bancolombia-592'!$A$1:$H$677,3,0)</f>
        <v>4.986389848370942E-3</v>
      </c>
      <c r="M524" s="96">
        <f>VLOOKUP($A524,'ByR-2'!$A$1:$H$1035,3,0)</f>
        <v>2.6072118537862018E-3</v>
      </c>
    </row>
    <row r="525" spans="1:13">
      <c r="A525" s="51">
        <v>41417</v>
      </c>
      <c r="B525" s="96">
        <f>VLOOKUP(A525,'Afin - 47'!$A$1:$H$695,3,0)</f>
        <v>1.2850072173382411E-2</v>
      </c>
      <c r="C525" s="96">
        <f>VLOOKUP(A525,'Asesores vres-14'!$A$1:$H$1009,3,0)</f>
        <v>6.1938599657890923E-3</v>
      </c>
      <c r="D525" s="96">
        <f>VLOOKUP(A525,'Asesores Vres-57'!$A$1:$H$987,3,0)</f>
        <v>6.3447252562598673E-3</v>
      </c>
      <c r="E525" s="96">
        <f>VLOOKUP(A525,'Asesores Vres-58'!$A$1:$H$986,3,0)</f>
        <v>3.4340233059803453E-3</v>
      </c>
      <c r="F525" s="96">
        <f>VLOOKUP($A525,'Helm-81'!$A$1:$H$697,3,0)</f>
        <v>1.2417610132904272E-2</v>
      </c>
      <c r="G525" s="96">
        <f>VLOOKUP($A525,'Alianza-4'!$A$1:$H$1012,3,0)</f>
        <v>2.8251770957492474E-3</v>
      </c>
      <c r="H525" s="96">
        <f>VLOOKUP($A525,'Serfinco-27'!$A$1:$H$1229,3,0)</f>
        <v>2.3569634457622458E-3</v>
      </c>
      <c r="I525" s="96">
        <f>VLOOKUP($A525,'Correval-19677'!$A$1:$H$1070,3,0)</f>
        <v>5.1912365987343452E-3</v>
      </c>
      <c r="J525" s="96">
        <f>VLOOKUP($A525,'Ultabursatil-392'!$A$1:$H$1545,3,0)</f>
        <v>2.8719834722101714E-3</v>
      </c>
      <c r="K525" s="96">
        <f>VLOOKUP($A525,'Corredores-5'!$A$1:$H$1257,3,0)</f>
        <v>1.8929418956691267E-3</v>
      </c>
      <c r="L525" s="97">
        <f>VLOOKUP(A525,'Bancolombia-592'!$A$1:$H$677,3,0)</f>
        <v>3.3090867184036128E-3</v>
      </c>
      <c r="M525" s="96">
        <f>VLOOKUP($A525,'ByR-2'!$A$1:$H$1035,3,0)</f>
        <v>1.2189539701170072E-3</v>
      </c>
    </row>
    <row r="526" spans="1:13">
      <c r="A526" s="51">
        <v>41418</v>
      </c>
      <c r="B526" s="96">
        <f>VLOOKUP(A526,'Afin - 47'!$A$1:$H$695,3,0)</f>
        <v>4.3221700299077379E-3</v>
      </c>
      <c r="C526" s="96">
        <f>VLOOKUP(A526,'Asesores vres-14'!$A$1:$H$1009,3,0)</f>
        <v>4.5647310328780126E-3</v>
      </c>
      <c r="D526" s="96">
        <f>VLOOKUP(A526,'Asesores Vres-57'!$A$1:$H$987,3,0)</f>
        <v>4.0034783907016971E-3</v>
      </c>
      <c r="E526" s="96">
        <f>VLOOKUP(A526,'Asesores Vres-58'!$A$1:$H$986,3,0)</f>
        <v>2.9501002814631481E-3</v>
      </c>
      <c r="F526" s="96">
        <f>VLOOKUP($A526,'Helm-81'!$A$1:$H$697,3,0)</f>
        <v>4.0774056091767716E-3</v>
      </c>
      <c r="G526" s="96">
        <f>VLOOKUP($A526,'Alianza-4'!$A$1:$H$1012,3,0)</f>
        <v>1.4907970754693266E-3</v>
      </c>
      <c r="H526" s="96">
        <f>VLOOKUP($A526,'Serfinco-27'!$A$1:$H$1229,3,0)</f>
        <v>1.9733168691061171E-3</v>
      </c>
      <c r="I526" s="96">
        <f>VLOOKUP($A526,'Correval-19677'!$A$1:$H$1070,3,0)</f>
        <v>1.6592965877824542E-3</v>
      </c>
      <c r="J526" s="96">
        <f>VLOOKUP($A526,'Ultabursatil-392'!$A$1:$H$1545,3,0)</f>
        <v>5.903830520494772E-3</v>
      </c>
      <c r="K526" s="96">
        <f>VLOOKUP($A526,'Corredores-5'!$A$1:$H$1257,3,0)</f>
        <v>5.0453467906703426E-3</v>
      </c>
      <c r="L526" s="97">
        <f>VLOOKUP(A526,'Bancolombia-592'!$A$1:$H$677,3,0)</f>
        <v>1.750975514316976E-3</v>
      </c>
      <c r="M526" s="96">
        <f>VLOOKUP($A526,'ByR-2'!$A$1:$H$1035,3,0)</f>
        <v>1.3771376745946365E-3</v>
      </c>
    </row>
    <row r="527" spans="1:13">
      <c r="A527" s="51">
        <v>41419</v>
      </c>
      <c r="B527" s="96">
        <f>VLOOKUP(A527,'Afin - 47'!$A$1:$H$695,3,0)</f>
        <v>-1.0660334580693628E-4</v>
      </c>
      <c r="C527" s="96">
        <f>VLOOKUP(A527,'Asesores vres-14'!$A$1:$H$1009,3,0)</f>
        <v>-4.8852608821743785E-5</v>
      </c>
      <c r="D527" s="96">
        <f>VLOOKUP(A527,'Asesores Vres-57'!$A$1:$H$987,3,0)</f>
        <v>-5.6512663920228287E-5</v>
      </c>
      <c r="E527" s="96">
        <f>VLOOKUP(A527,'Asesores Vres-58'!$A$1:$H$986,3,0)</f>
        <v>-5.070407010512353E-5</v>
      </c>
      <c r="F527" s="96">
        <f>VLOOKUP($A527,'Helm-81'!$A$1:$H$697,3,0)</f>
        <v>-8.6563458410237874E-5</v>
      </c>
      <c r="G527" s="96">
        <f>VLOOKUP($A527,'Alianza-4'!$A$1:$H$1012,3,0)</f>
        <v>-6.5654474933332196E-5</v>
      </c>
      <c r="H527" s="96">
        <f>VLOOKUP($A527,'Serfinco-27'!$A$1:$H$1229,3,0)</f>
        <v>7.3848905352293993E-4</v>
      </c>
      <c r="I527" s="96">
        <f>VLOOKUP($A527,'Correval-19677'!$A$1:$H$1070,3,0)</f>
        <v>-1.1780233725280394E-4</v>
      </c>
      <c r="J527" s="96">
        <f>VLOOKUP($A527,'Ultabursatil-392'!$A$1:$H$1545,3,0)</f>
        <v>-6.3106564876115313E-5</v>
      </c>
      <c r="K527" s="96">
        <f>VLOOKUP($A527,'Corredores-5'!$A$1:$H$1257,3,0)</f>
        <v>-7.4290085146470748E-5</v>
      </c>
      <c r="L527" s="97">
        <f>VLOOKUP(A527,'Bancolombia-592'!$A$1:$H$677,3,0)</f>
        <v>-8.1892404443768767E-5</v>
      </c>
      <c r="M527" s="96">
        <f>VLOOKUP($A527,'ByR-2'!$A$1:$H$1035,3,0)</f>
        <v>1.1774477339787578E-3</v>
      </c>
    </row>
    <row r="528" spans="1:13">
      <c r="A528" s="51">
        <v>41420</v>
      </c>
      <c r="B528" s="96">
        <f>VLOOKUP(A528,'Afin - 47'!$A$1:$H$695,3,0)</f>
        <v>-1.0659859832298678E-4</v>
      </c>
      <c r="C528" s="96">
        <f>VLOOKUP(A528,'Asesores vres-14'!$A$1:$H$1009,3,0)</f>
        <v>-4.8852710230250587E-5</v>
      </c>
      <c r="D528" s="96">
        <f>VLOOKUP(A528,'Asesores Vres-57'!$A$1:$H$987,3,0)</f>
        <v>-5.6512767427588996E-5</v>
      </c>
      <c r="E528" s="96">
        <f>VLOOKUP(A528,'Asesores Vres-58'!$A$1:$H$986,3,0)</f>
        <v>-5.0704195926924879E-5</v>
      </c>
      <c r="F528" s="96">
        <f>VLOOKUP($A528,'Helm-81'!$A$1:$H$697,3,0)</f>
        <v>-8.6560861628165421E-5</v>
      </c>
      <c r="G528" s="96">
        <f>VLOOKUP($A528,'Alianza-4'!$A$1:$H$1012,3,0)</f>
        <v>-6.5652071545986991E-5</v>
      </c>
      <c r="H528" s="96">
        <f>VLOOKUP($A528,'Serfinco-27'!$A$1:$H$1229,3,0)</f>
        <v>-1.0222062868315302E-4</v>
      </c>
      <c r="I528" s="96">
        <f>VLOOKUP($A528,'Correval-19677'!$A$1:$H$1070,3,0)</f>
        <v>-1.178049642012193E-4</v>
      </c>
      <c r="J528" s="96">
        <f>VLOOKUP($A528,'Ultabursatil-392'!$A$1:$H$1545,3,0)</f>
        <v>-6.3100551927845511E-5</v>
      </c>
      <c r="K528" s="96">
        <f>VLOOKUP($A528,'Corredores-5'!$A$1:$H$1257,3,0)</f>
        <v>-7.0045544184289913E-5</v>
      </c>
      <c r="L528" s="97">
        <f>VLOOKUP(A528,'Bancolombia-592'!$A$1:$H$677,3,0)</f>
        <v>-1.0404115969770737E-4</v>
      </c>
      <c r="M528" s="96">
        <f>VLOOKUP($A528,'ByR-2'!$A$1:$H$1035,3,0)</f>
        <v>-7.1857117291120189E-5</v>
      </c>
    </row>
    <row r="529" spans="1:13">
      <c r="A529" s="51">
        <v>41421</v>
      </c>
      <c r="B529" s="96">
        <f>VLOOKUP(A529,'Afin - 47'!$A$1:$H$695,3,0)</f>
        <v>2.9300582131556343E-3</v>
      </c>
      <c r="C529" s="96">
        <f>VLOOKUP(A529,'Asesores vres-14'!$A$1:$H$1009,3,0)</f>
        <v>6.6980801669107195E-4</v>
      </c>
      <c r="D529" s="96">
        <f>VLOOKUP(A529,'Asesores Vres-57'!$A$1:$H$987,3,0)</f>
        <v>6.7525816009856101E-4</v>
      </c>
      <c r="E529" s="96">
        <f>VLOOKUP(A529,'Asesores Vres-58'!$A$1:$H$986,3,0)</f>
        <v>-3.001901483856835E-4</v>
      </c>
      <c r="F529" s="96">
        <f>VLOOKUP($A529,'Helm-81'!$A$1:$H$697,3,0)</f>
        <v>2.1369779685772423E-3</v>
      </c>
      <c r="G529" s="96">
        <f>VLOOKUP($A529,'Alianza-4'!$A$1:$H$1012,3,0)</f>
        <v>4.8251940901831595E-4</v>
      </c>
      <c r="H529" s="96">
        <f>VLOOKUP($A529,'Serfinco-27'!$A$1:$H$1229,3,0)</f>
        <v>-2.5678617184403884E-4</v>
      </c>
      <c r="I529" s="96">
        <f>VLOOKUP($A529,'Correval-19677'!$A$1:$H$1070,3,0)</f>
        <v>-7.0263875212693669E-4</v>
      </c>
      <c r="J529" s="96">
        <f>VLOOKUP($A529,'Ultabursatil-392'!$A$1:$H$1545,3,0)</f>
        <v>6.3414563360885516E-3</v>
      </c>
      <c r="K529" s="96">
        <f>VLOOKUP($A529,'Corredores-5'!$A$1:$H$1257,3,0)</f>
        <v>-2.6264541295707759E-4</v>
      </c>
      <c r="L529" s="97">
        <f>VLOOKUP(A529,'Bancolombia-592'!$A$1:$H$677,3,0)</f>
        <v>8.1866782932678522E-4</v>
      </c>
      <c r="M529" s="96">
        <f>VLOOKUP($A529,'ByR-2'!$A$1:$H$1035,3,0)</f>
        <v>-5.457928805771158E-4</v>
      </c>
    </row>
    <row r="530" spans="1:13">
      <c r="A530" s="51">
        <v>41422</v>
      </c>
      <c r="B530" s="96">
        <f>VLOOKUP(A530,'Afin - 47'!$A$1:$H$695,3,0)</f>
        <v>5.699313472071788E-3</v>
      </c>
      <c r="C530" s="96">
        <f>VLOOKUP(A530,'Asesores vres-14'!$A$1:$H$1009,3,0)</f>
        <v>6.1458933794090185E-3</v>
      </c>
      <c r="D530" s="96">
        <f>VLOOKUP(A530,'Asesores Vres-57'!$A$1:$H$987,3,0)</f>
        <v>6.5338943582929051E-3</v>
      </c>
      <c r="E530" s="96">
        <f>VLOOKUP(A530,'Asesores Vres-58'!$A$1:$H$986,3,0)</f>
        <v>6.6742799187769321E-3</v>
      </c>
      <c r="F530" s="96">
        <f>VLOOKUP($A530,'Helm-81'!$A$1:$H$697,3,0)</f>
        <v>5.3971536675496735E-3</v>
      </c>
      <c r="G530" s="96">
        <f>VLOOKUP($A530,'Alianza-4'!$A$1:$H$1012,3,0)</f>
        <v>7.9755184000003219E-3</v>
      </c>
      <c r="H530" s="96">
        <f>VLOOKUP($A530,'Serfinco-27'!$A$1:$H$1229,3,0)</f>
        <v>6.6745438507321928E-3</v>
      </c>
      <c r="I530" s="96">
        <f>VLOOKUP($A530,'Correval-19677'!$A$1:$H$1070,3,0)</f>
        <v>8.0416148487151822E-3</v>
      </c>
      <c r="J530" s="96">
        <f>VLOOKUP($A530,'Ultabursatil-392'!$A$1:$H$1545,3,0)</f>
        <v>5.1761807481018858E-3</v>
      </c>
      <c r="K530" s="96">
        <f>VLOOKUP($A530,'Corredores-5'!$A$1:$H$1257,3,0)</f>
        <v>8.2300486607471534E-3</v>
      </c>
      <c r="L530" s="97">
        <f>VLOOKUP(A530,'Bancolombia-592'!$A$1:$H$677,3,0)</f>
        <v>6.1550557748973316E-3</v>
      </c>
      <c r="M530" s="96">
        <f>VLOOKUP($A530,'ByR-2'!$A$1:$H$1035,3,0)</f>
        <v>2.619032968540901E-3</v>
      </c>
    </row>
    <row r="531" spans="1:13">
      <c r="A531" s="51">
        <v>41423</v>
      </c>
      <c r="B531" s="96">
        <f>VLOOKUP(A531,'Afin - 47'!$A$1:$H$695,3,0)</f>
        <v>-2.9414896816448054E-4</v>
      </c>
      <c r="C531" s="96">
        <f>VLOOKUP(A531,'Asesores vres-14'!$A$1:$H$1009,3,0)</f>
        <v>-4.3372890114385205E-3</v>
      </c>
      <c r="D531" s="96">
        <f>VLOOKUP(A531,'Asesores Vres-57'!$A$1:$H$987,3,0)</f>
        <v>-4.1603037071932924E-3</v>
      </c>
      <c r="E531" s="96">
        <f>VLOOKUP(A531,'Asesores Vres-58'!$A$1:$H$986,3,0)</f>
        <v>-4.7711590466619058E-3</v>
      </c>
      <c r="F531" s="96">
        <f>VLOOKUP($A531,'Helm-81'!$A$1:$H$697,3,0)</f>
        <v>8.2235058012457708E-4</v>
      </c>
      <c r="G531" s="96">
        <f>VLOOKUP($A531,'Alianza-4'!$A$1:$H$1012,3,0)</f>
        <v>-8.8402747650093356E-4</v>
      </c>
      <c r="H531" s="96">
        <f>VLOOKUP($A531,'Serfinco-27'!$A$1:$H$1229,3,0)</f>
        <v>-4.9013439042406579E-3</v>
      </c>
      <c r="I531" s="96">
        <f>VLOOKUP($A531,'Correval-19677'!$A$1:$H$1070,3,0)</f>
        <v>-4.326602451179995E-3</v>
      </c>
      <c r="J531" s="96">
        <f>VLOOKUP($A531,'Ultabursatil-392'!$A$1:$H$1545,3,0)</f>
        <v>8.1997901947505588E-4</v>
      </c>
      <c r="K531" s="96">
        <f>VLOOKUP($A531,'Corredores-5'!$A$1:$H$1257,3,0)</f>
        <v>-5.2782845442725882E-3</v>
      </c>
      <c r="L531" s="97">
        <f>VLOOKUP(A531,'Bancolombia-592'!$A$1:$H$677,3,0)</f>
        <v>-4.1095244142052602E-3</v>
      </c>
      <c r="M531" s="96">
        <f>VLOOKUP($A531,'ByR-2'!$A$1:$H$1035,3,0)</f>
        <v>-3.5807505606349458E-3</v>
      </c>
    </row>
    <row r="532" spans="1:13">
      <c r="A532" s="51">
        <v>41424</v>
      </c>
      <c r="B532" s="96">
        <f>VLOOKUP(A532,'Afin - 47'!$A$1:$H$695,3,0)</f>
        <v>3.8150328425336292E-4</v>
      </c>
      <c r="C532" s="96">
        <f>VLOOKUP(A532,'Asesores vres-14'!$A$1:$H$1009,3,0)</f>
        <v>2.9401128690653357E-3</v>
      </c>
      <c r="D532" s="96">
        <f>VLOOKUP(A532,'Asesores Vres-57'!$A$1:$H$987,3,0)</f>
        <v>1.2946135793305957E-3</v>
      </c>
      <c r="E532" s="96">
        <f>VLOOKUP(A532,'Asesores Vres-58'!$A$1:$H$986,3,0)</f>
        <v>-3.4059609431156003E-3</v>
      </c>
      <c r="F532" s="96">
        <f>VLOOKUP($A532,'Helm-81'!$A$1:$H$697,3,0)</f>
        <v>-1.6520358345404455E-3</v>
      </c>
      <c r="G532" s="96">
        <f>VLOOKUP($A532,'Alianza-4'!$A$1:$H$1012,3,0)</f>
        <v>-1.6285685285175435E-3</v>
      </c>
      <c r="H532" s="96">
        <f>VLOOKUP($A532,'Serfinco-27'!$A$1:$H$1229,3,0)</f>
        <v>-1.7323816435585115E-3</v>
      </c>
      <c r="I532" s="96">
        <f>VLOOKUP($A532,'Correval-19677'!$A$1:$H$1070,3,0)</f>
        <v>-2.7936298138504789E-3</v>
      </c>
      <c r="J532" s="96">
        <f>VLOOKUP($A532,'Ultabursatil-392'!$A$1:$H$1545,3,0)</f>
        <v>-5.330221210535134E-3</v>
      </c>
      <c r="K532" s="96">
        <f>VLOOKUP($A532,'Corredores-5'!$A$1:$H$1257,3,0)</f>
        <v>-1.5508110513397307E-3</v>
      </c>
      <c r="L532" s="97">
        <f>VLOOKUP(A532,'Bancolombia-592'!$A$1:$H$677,3,0)</f>
        <v>-3.2437462548002365E-3</v>
      </c>
      <c r="M532" s="96">
        <f>VLOOKUP($A532,'ByR-2'!$A$1:$H$1035,3,0)</f>
        <v>3.5966327404627187E-3</v>
      </c>
    </row>
    <row r="533" spans="1:13">
      <c r="A533" s="51">
        <v>41425</v>
      </c>
      <c r="B533" s="96">
        <f>VLOOKUP(A533,'Afin - 47'!$A$1:$H$695,3,0)</f>
        <v>-3.2861354661917232E-3</v>
      </c>
      <c r="C533" s="96">
        <f>VLOOKUP(A533,'Asesores vres-14'!$A$1:$H$1009,3,0)</f>
        <v>-1.4246849875370187E-2</v>
      </c>
      <c r="D533" s="96">
        <f>VLOOKUP(A533,'Asesores Vres-57'!$A$1:$H$987,3,0)</f>
        <v>-1.8298381151469451E-2</v>
      </c>
      <c r="E533" s="96">
        <f>VLOOKUP(A533,'Asesores Vres-58'!$A$1:$H$986,3,0)</f>
        <v>-2.1453621015040922E-2</v>
      </c>
      <c r="F533" s="96">
        <f>VLOOKUP($A533,'Helm-81'!$A$1:$H$697,3,0)</f>
        <v>-1.5447837893765434E-2</v>
      </c>
      <c r="G533" s="96">
        <f>VLOOKUP($A533,'Alianza-4'!$A$1:$H$1012,3,0)</f>
        <v>-2.1436223817220112E-2</v>
      </c>
      <c r="H533" s="96">
        <f>VLOOKUP($A533,'Serfinco-27'!$A$1:$H$1229,3,0)</f>
        <v>-1.2654803220508578E-2</v>
      </c>
      <c r="I533" s="96">
        <f>VLOOKUP($A533,'Correval-19677'!$A$1:$H$1070,3,0)</f>
        <v>-1.9390830545583944E-2</v>
      </c>
      <c r="J533" s="96">
        <f>VLOOKUP($A533,'Ultabursatil-392'!$A$1:$H$1545,3,0)</f>
        <v>-1.5270826303195251E-2</v>
      </c>
      <c r="K533" s="96">
        <f>VLOOKUP($A533,'Corredores-5'!$A$1:$H$1257,3,0)</f>
        <v>-1.680358246313865E-2</v>
      </c>
      <c r="L533" s="97">
        <f>VLOOKUP(A533,'Bancolombia-592'!$A$1:$H$677,3,0)</f>
        <v>-1.0323111935232897E-2</v>
      </c>
      <c r="M533" s="96">
        <f>VLOOKUP($A533,'ByR-2'!$A$1:$H$1035,3,0)</f>
        <v>-3.4366761798735189E-3</v>
      </c>
    </row>
    <row r="534" spans="1:13">
      <c r="A534" s="51">
        <v>41426</v>
      </c>
      <c r="B534" s="96">
        <f>VLOOKUP(A534,'Afin - 47'!$A$1:$H$695,3,0)</f>
        <v>-1.0679312062701045E-4</v>
      </c>
      <c r="C534" s="96">
        <f>VLOOKUP(A534,'Asesores vres-14'!$A$1:$H$1009,3,0)</f>
        <v>-4.8864670006838515E-5</v>
      </c>
      <c r="D534" s="96">
        <f>VLOOKUP(A534,'Asesores Vres-57'!$A$1:$H$987,3,0)</f>
        <v>-5.645133817177447E-5</v>
      </c>
      <c r="E534" s="96">
        <f>VLOOKUP(A534,'Asesores Vres-58'!$A$1:$H$986,3,0)</f>
        <v>-5.0613876811963507E-5</v>
      </c>
      <c r="F534" s="96">
        <f>VLOOKUP($A534,'Helm-81'!$A$1:$H$697,3,0)</f>
        <v>-9.3823120272574343E-5</v>
      </c>
      <c r="G534" s="96">
        <f>VLOOKUP($A534,'Alianza-4'!$A$1:$H$1012,3,0)</f>
        <v>-7.4115824076029506E-5</v>
      </c>
      <c r="H534" s="96">
        <f>VLOOKUP($A534,'Serfinco-27'!$A$1:$H$1229,3,0)</f>
        <v>-1.0562269075952365E-4</v>
      </c>
      <c r="I534" s="96">
        <f>VLOOKUP($A534,'Correval-19677'!$A$1:$H$1070,3,0)</f>
        <v>-1.164769057857095E-4</v>
      </c>
      <c r="J534" s="96">
        <f>VLOOKUP($A534,'Ultabursatil-392'!$A$1:$H$1545,3,0)</f>
        <v>-7.513485683283922E-5</v>
      </c>
      <c r="K534" s="96">
        <f>VLOOKUP($A534,'Corredores-5'!$A$1:$H$1257,3,0)</f>
        <v>-2.5472179821261296E-3</v>
      </c>
      <c r="L534" s="97">
        <f>VLOOKUP(A534,'Bancolombia-592'!$A$1:$H$677,3,0)</f>
        <v>-7.4009928866323012E-5</v>
      </c>
      <c r="M534" s="96">
        <f>VLOOKUP($A534,'ByR-2'!$A$1:$H$1035,3,0)</f>
        <v>-1.3959089475362907E-3</v>
      </c>
    </row>
    <row r="535" spans="1:13">
      <c r="A535" s="51">
        <v>41427</v>
      </c>
      <c r="B535" s="96">
        <f>VLOOKUP(A535,'Afin - 47'!$A$1:$H$695,3,0)</f>
        <v>-1.067966611892782E-4</v>
      </c>
      <c r="C535" s="96">
        <f>VLOOKUP(A535,'Asesores vres-14'!$A$1:$H$1009,3,0)</f>
        <v>-4.8864669432007296E-5</v>
      </c>
      <c r="D535" s="96">
        <f>VLOOKUP(A535,'Asesores Vres-57'!$A$1:$H$987,3,0)</f>
        <v>0</v>
      </c>
      <c r="E535" s="96">
        <f>VLOOKUP(A535,'Asesores Vres-58'!$A$1:$H$986,3,0)</f>
        <v>-5.0613935024197904E-5</v>
      </c>
      <c r="F535" s="96">
        <f>VLOOKUP($A535,'Helm-81'!$A$1:$H$697,3,0)</f>
        <v>-9.3821741347765913E-5</v>
      </c>
      <c r="G535" s="96">
        <f>VLOOKUP($A535,'Alianza-4'!$A$1:$H$1012,3,0)</f>
        <v>-7.41147025892567E-5</v>
      </c>
      <c r="H535" s="96">
        <f>VLOOKUP($A535,'Serfinco-27'!$A$1:$H$1229,3,0)</f>
        <v>-1.0562243435872515E-4</v>
      </c>
      <c r="I535" s="96">
        <f>VLOOKUP($A535,'Correval-19677'!$A$1:$H$1070,3,0)</f>
        <v>-1.1647906415443153E-4</v>
      </c>
      <c r="J535" s="96">
        <f>VLOOKUP($A535,'Ultabursatil-392'!$A$1:$H$1545,3,0)</f>
        <v>-7.5132437189221482E-5</v>
      </c>
      <c r="K535" s="96">
        <f>VLOOKUP($A535,'Corredores-5'!$A$1:$H$1257,3,0)</f>
        <v>-7.3706190920641386E-5</v>
      </c>
      <c r="L535" s="97">
        <f>VLOOKUP(A535,'Bancolombia-592'!$A$1:$H$677,3,0)</f>
        <v>-7.4009171714450766E-5</v>
      </c>
      <c r="M535" s="96">
        <f>VLOOKUP($A535,'ByR-2'!$A$1:$H$1035,3,0)</f>
        <v>-7.2967500082340888E-5</v>
      </c>
    </row>
    <row r="536" spans="1:13">
      <c r="A536" s="51">
        <v>41428</v>
      </c>
      <c r="B536" s="96">
        <f>VLOOKUP(A536,'Afin - 47'!$A$1:$H$695,3,0)</f>
        <v>-3.2295194392862278E-3</v>
      </c>
      <c r="C536" s="96">
        <f>VLOOKUP(A536,'Asesores vres-14'!$A$1:$H$1009,3,0)</f>
        <v>-4.8864751104712266E-5</v>
      </c>
      <c r="D536" s="96">
        <f>VLOOKUP(A536,'Asesores Vres-57'!$A$1:$H$987,3,0)</f>
        <v>0</v>
      </c>
      <c r="E536" s="96">
        <f>VLOOKUP(A536,'Asesores Vres-58'!$A$1:$H$986,3,0)</f>
        <v>-5.0614093267799551E-5</v>
      </c>
      <c r="F536" s="96">
        <f>VLOOKUP($A536,'Helm-81'!$A$1:$H$697,3,0)</f>
        <v>-9.382044076680449E-5</v>
      </c>
      <c r="G536" s="96">
        <f>VLOOKUP($A536,'Alianza-4'!$A$1:$H$1012,3,0)</f>
        <v>-7.4113477078076277E-5</v>
      </c>
      <c r="H536" s="96">
        <f>VLOOKUP($A536,'Serfinco-27'!$A$1:$H$1229,3,0)</f>
        <v>-1.0562077618492133E-4</v>
      </c>
      <c r="I536" s="96">
        <f>VLOOKUP($A536,'Correval-19677'!$A$1:$H$1070,3,0)</f>
        <v>-1.1648109128093019E-4</v>
      </c>
      <c r="J536" s="96">
        <f>VLOOKUP($A536,'Ultabursatil-392'!$A$1:$H$1545,3,0)</f>
        <v>-7.5128263115021405E-5</v>
      </c>
      <c r="K536" s="96">
        <f>VLOOKUP($A536,'Corredores-5'!$A$1:$H$1257,3,0)</f>
        <v>-7.3717642304567442E-5</v>
      </c>
      <c r="L536" s="97">
        <f>VLOOKUP(A536,'Bancolombia-592'!$A$1:$H$677,3,0)</f>
        <v>-7.4982175192216943E-5</v>
      </c>
      <c r="M536" s="96">
        <f>VLOOKUP($A536,'ByR-2'!$A$1:$H$1035,3,0)</f>
        <v>-7.2714917864323469E-5</v>
      </c>
    </row>
    <row r="537" spans="1:13">
      <c r="A537" s="51">
        <v>41429</v>
      </c>
      <c r="B537" s="96">
        <f>VLOOKUP(A537,'Afin - 47'!$A$1:$H$695,3,0)</f>
        <v>2.8098861773743411E-3</v>
      </c>
      <c r="C537" s="96">
        <f>VLOOKUP(A537,'Asesores vres-14'!$A$1:$H$1009,3,0)</f>
        <v>7.1681485964932238E-3</v>
      </c>
      <c r="D537" s="96">
        <f>VLOOKUP(A537,'Asesores Vres-57'!$A$1:$H$987,3,0)</f>
        <v>0</v>
      </c>
      <c r="E537" s="96">
        <f>VLOOKUP(A537,'Asesores Vres-58'!$A$1:$H$986,3,0)</f>
        <v>1.1220986343044585E-2</v>
      </c>
      <c r="F537" s="96">
        <f>VLOOKUP($A537,'Helm-81'!$A$1:$H$697,3,0)</f>
        <v>1.7881165475558422E-3</v>
      </c>
      <c r="G537" s="96">
        <f>VLOOKUP($A537,'Alianza-4'!$A$1:$H$1012,3,0)</f>
        <v>7.2885799162092603E-3</v>
      </c>
      <c r="H537" s="96">
        <f>VLOOKUP($A537,'Serfinco-27'!$A$1:$H$1229,3,0)</f>
        <v>6.6551423119973483E-3</v>
      </c>
      <c r="I537" s="96">
        <f>VLOOKUP($A537,'Correval-19677'!$A$1:$H$1070,3,0)</f>
        <v>1.3598433791506121E-2</v>
      </c>
      <c r="J537" s="96">
        <f>VLOOKUP($A537,'Ultabursatil-392'!$A$1:$H$1545,3,0)</f>
        <v>6.4470784784321482E-3</v>
      </c>
      <c r="K537" s="96">
        <f>VLOOKUP($A537,'Corredores-5'!$A$1:$H$1257,3,0)</f>
        <v>9.8783763704474326E-3</v>
      </c>
      <c r="L537" s="97">
        <f>VLOOKUP(A537,'Bancolombia-592'!$A$1:$H$677,3,0)</f>
        <v>3.3598298115420735E-3</v>
      </c>
      <c r="M537" s="96">
        <f>VLOOKUP($A537,'ByR-2'!$A$1:$H$1035,3,0)</f>
        <v>3.7837783028198723E-3</v>
      </c>
    </row>
    <row r="538" spans="1:13">
      <c r="A538" s="51">
        <v>41430</v>
      </c>
      <c r="B538" s="96">
        <f>VLOOKUP(A538,'Afin - 47'!$A$1:$H$695,3,0)</f>
        <v>-9.3358928106646131E-4</v>
      </c>
      <c r="C538" s="96">
        <f>VLOOKUP(A538,'Asesores vres-14'!$A$1:$H$1009,3,0)</f>
        <v>-4.3326723629050464E-3</v>
      </c>
      <c r="D538" s="96">
        <f>VLOOKUP(A538,'Asesores Vres-57'!$A$1:$H$987,3,0)</f>
        <v>-3.2132089971641711E-3</v>
      </c>
      <c r="E538" s="96">
        <f>VLOOKUP(A538,'Asesores Vres-58'!$A$1:$H$986,3,0)</f>
        <v>-1.7998967592963426E-3</v>
      </c>
      <c r="F538" s="96">
        <f>VLOOKUP($A538,'Helm-81'!$A$1:$H$697,3,0)</f>
        <v>-6.5460406649629106E-3</v>
      </c>
      <c r="G538" s="96">
        <f>VLOOKUP($A538,'Alianza-4'!$A$1:$H$1012,3,0)</f>
        <v>-1.8340206476998712E-3</v>
      </c>
      <c r="H538" s="96">
        <f>VLOOKUP($A538,'Serfinco-27'!$A$1:$H$1229,3,0)</f>
        <v>-1.5266093088940782E-3</v>
      </c>
      <c r="I538" s="96">
        <f>VLOOKUP($A538,'Correval-19677'!$A$1:$H$1070,3,0)</f>
        <v>-4.7213036389460493E-3</v>
      </c>
      <c r="J538" s="96">
        <f>VLOOKUP($A538,'Ultabursatil-392'!$A$1:$H$1545,3,0)</f>
        <v>-3.373569455005328E-3</v>
      </c>
      <c r="K538" s="96">
        <f>VLOOKUP($A538,'Corredores-5'!$A$1:$H$1257,3,0)</f>
        <v>-2.0225222444190437E-3</v>
      </c>
      <c r="L538" s="97">
        <f>VLOOKUP(A538,'Bancolombia-592'!$A$1:$H$677,3,0)</f>
        <v>-2.1224324128619101E-3</v>
      </c>
      <c r="M538" s="96">
        <f>VLOOKUP($A538,'ByR-2'!$A$1:$H$1035,3,0)</f>
        <v>-3.0302461773239068E-3</v>
      </c>
    </row>
    <row r="539" spans="1:13">
      <c r="A539" s="51">
        <v>41431</v>
      </c>
      <c r="B539" s="96">
        <f>VLOOKUP(A539,'Afin - 47'!$A$1:$H$695,3,0)</f>
        <v>-4.3456657243992553E-3</v>
      </c>
      <c r="C539" s="96">
        <f>VLOOKUP(A539,'Asesores vres-14'!$A$1:$H$1009,3,0)</f>
        <v>-5.4141053352202884E-4</v>
      </c>
      <c r="D539" s="96">
        <f>VLOOKUP(A539,'Asesores Vres-57'!$A$1:$H$987,3,0)</f>
        <v>-1.3364845051084173E-3</v>
      </c>
      <c r="E539" s="96">
        <f>VLOOKUP(A539,'Asesores Vres-58'!$A$1:$H$986,3,0)</f>
        <v>-1.9055468983193897E-3</v>
      </c>
      <c r="F539" s="96">
        <f>VLOOKUP($A539,'Helm-81'!$A$1:$H$697,3,0)</f>
        <v>-3.4310457229180676E-3</v>
      </c>
      <c r="G539" s="96">
        <f>VLOOKUP($A539,'Alianza-4'!$A$1:$H$1012,3,0)</f>
        <v>-5.3569216466256573E-3</v>
      </c>
      <c r="H539" s="96">
        <f>VLOOKUP($A539,'Serfinco-27'!$A$1:$H$1229,3,0)</f>
        <v>-3.75130169310856E-3</v>
      </c>
      <c r="I539" s="96">
        <f>VLOOKUP($A539,'Correval-19677'!$A$1:$H$1070,3,0)</f>
        <v>1.8604705987354932E-4</v>
      </c>
      <c r="J539" s="96">
        <f>VLOOKUP($A539,'Ultabursatil-392'!$A$1:$H$1545,3,0)</f>
        <v>1.2910883115491074E-3</v>
      </c>
      <c r="K539" s="96">
        <f>VLOOKUP($A539,'Corredores-5'!$A$1:$H$1257,3,0)</f>
        <v>-3.4004686118357308E-3</v>
      </c>
      <c r="L539" s="97">
        <f>VLOOKUP(A539,'Bancolombia-592'!$A$1:$H$677,3,0)</f>
        <v>-3.5207126192996385E-3</v>
      </c>
      <c r="M539" s="96">
        <f>VLOOKUP($A539,'ByR-2'!$A$1:$H$1035,3,0)</f>
        <v>-2.2586962070859735E-3</v>
      </c>
    </row>
    <row r="540" spans="1:13">
      <c r="A540" s="51">
        <v>41432</v>
      </c>
      <c r="B540" s="96">
        <f>VLOOKUP(A540,'Afin - 47'!$A$1:$H$695,3,0)</f>
        <v>4.2566292802097422E-3</v>
      </c>
      <c r="C540" s="96">
        <f>VLOOKUP(A540,'Asesores vres-14'!$A$1:$H$1009,3,0)</f>
        <v>-3.3260733635552688E-4</v>
      </c>
      <c r="D540" s="96">
        <f>VLOOKUP(A540,'Asesores Vres-57'!$A$1:$H$987,3,0)</f>
        <v>-7.8437277898543993E-4</v>
      </c>
      <c r="E540" s="96">
        <f>VLOOKUP(A540,'Asesores Vres-58'!$A$1:$H$986,3,0)</f>
        <v>-2.8834442938051245E-3</v>
      </c>
      <c r="F540" s="96">
        <f>VLOOKUP($A540,'Helm-81'!$A$1:$H$697,3,0)</f>
        <v>2.5094615772332791E-3</v>
      </c>
      <c r="G540" s="96">
        <f>VLOOKUP($A540,'Alianza-4'!$A$1:$H$1012,3,0)</f>
        <v>4.0639846929052042E-3</v>
      </c>
      <c r="H540" s="96">
        <f>VLOOKUP($A540,'Serfinco-27'!$A$1:$H$1229,3,0)</f>
        <v>1.4612537819608313E-4</v>
      </c>
      <c r="I540" s="96">
        <f>VLOOKUP($A540,'Correval-19677'!$A$1:$H$1070,3,0)</f>
        <v>-2.4398680220008421E-3</v>
      </c>
      <c r="J540" s="96">
        <f>VLOOKUP($A540,'Ultabursatil-392'!$A$1:$H$1545,3,0)</f>
        <v>-3.1138470214089652E-3</v>
      </c>
      <c r="K540" s="96">
        <f>VLOOKUP($A540,'Corredores-5'!$A$1:$H$1257,3,0)</f>
        <v>-2.4306809467262709E-3</v>
      </c>
      <c r="L540" s="97">
        <f>VLOOKUP(A540,'Bancolombia-592'!$A$1:$H$677,3,0)</f>
        <v>1.0873460299332884E-3</v>
      </c>
      <c r="M540" s="96">
        <f>VLOOKUP($A540,'ByR-2'!$A$1:$H$1035,3,0)</f>
        <v>-1.327938515891114E-3</v>
      </c>
    </row>
    <row r="541" spans="1:13">
      <c r="A541" s="51">
        <v>41433</v>
      </c>
      <c r="B541" s="96">
        <f>VLOOKUP(A541,'Afin - 47'!$A$1:$H$695,3,0)</f>
        <v>-1.0470837834661203E-4</v>
      </c>
      <c r="C541" s="96">
        <f>VLOOKUP(A541,'Asesores vres-14'!$A$1:$H$1009,3,0)</f>
        <v>-4.8862213500132864E-5</v>
      </c>
      <c r="D541" s="96">
        <f>VLOOKUP(A541,'Asesores Vres-57'!$A$1:$H$987,3,0)</f>
        <v>-5.6436626147208979E-5</v>
      </c>
      <c r="E541" s="96">
        <f>VLOOKUP(A541,'Asesores Vres-58'!$A$1:$H$986,3,0)</f>
        <v>-5.0638811648855546E-5</v>
      </c>
      <c r="F541" s="96">
        <f>VLOOKUP($A541,'Helm-81'!$A$1:$H$697,3,0)</f>
        <v>-9.7293251974143243E-5</v>
      </c>
      <c r="G541" s="96">
        <f>VLOOKUP($A541,'Alianza-4'!$A$1:$H$1012,3,0)</f>
        <v>-4.888265242807381E-5</v>
      </c>
      <c r="H541" s="96">
        <f>VLOOKUP($A541,'Serfinco-27'!$A$1:$H$1229,3,0)</f>
        <v>-1.0636898381580485E-4</v>
      </c>
      <c r="I541" s="96">
        <f>VLOOKUP($A541,'Correval-19677'!$A$1:$H$1070,3,0)</f>
        <v>-1.1244650694424133E-4</v>
      </c>
      <c r="J541" s="96">
        <f>VLOOKUP($A541,'Ultabursatil-392'!$A$1:$H$1545,3,0)</f>
        <v>-7.6164909462158819E-5</v>
      </c>
      <c r="K541" s="96">
        <f>VLOOKUP($A541,'Corredores-5'!$A$1:$H$1257,3,0)</f>
        <v>-2.4335633397877987E-3</v>
      </c>
      <c r="L541" s="97">
        <f>VLOOKUP(A541,'Bancolombia-592'!$A$1:$H$677,3,0)</f>
        <v>-7.1234174821157323E-5</v>
      </c>
      <c r="M541" s="96">
        <f>VLOOKUP($A541,'ByR-2'!$A$1:$H$1035,3,0)</f>
        <v>1.2567253542866369E-4</v>
      </c>
    </row>
    <row r="542" spans="1:13">
      <c r="A542" s="51">
        <v>41434</v>
      </c>
      <c r="B542" s="96">
        <f>VLOOKUP(A542,'Afin - 47'!$A$1:$H$695,3,0)</f>
        <v>-1.0470338654671557E-4</v>
      </c>
      <c r="C542" s="96">
        <f>VLOOKUP(A542,'Asesores vres-14'!$A$1:$H$1009,3,0)</f>
        <v>-4.8862299145796785E-5</v>
      </c>
      <c r="D542" s="96">
        <f>VLOOKUP(A542,'Asesores Vres-57'!$A$1:$H$987,3,0)</f>
        <v>-5.6436738484732031E-5</v>
      </c>
      <c r="E542" s="96">
        <f>VLOOKUP(A542,'Asesores Vres-58'!$A$1:$H$986,3,0)</f>
        <v>-5.0638983109706712E-5</v>
      </c>
      <c r="F542" s="96">
        <f>VLOOKUP($A542,'Helm-81'!$A$1:$H$697,3,0)</f>
        <v>-9.7292395069734132E-5</v>
      </c>
      <c r="G542" s="96">
        <f>VLOOKUP($A542,'Alianza-4'!$A$1:$H$1012,3,0)</f>
        <v>-4.8878555804607052E-5</v>
      </c>
      <c r="H542" s="96">
        <f>VLOOKUP($A542,'Serfinco-27'!$A$1:$H$1229,3,0)</f>
        <v>-1.0636978641692507E-4</v>
      </c>
      <c r="I542" s="96">
        <f>VLOOKUP($A542,'Correval-19677'!$A$1:$H$1070,3,0)</f>
        <v>-1.124501454831648E-4</v>
      </c>
      <c r="J542" s="96">
        <f>VLOOKUP($A542,'Ultabursatil-392'!$A$1:$H$1545,3,0)</f>
        <v>-7.6161077250361196E-5</v>
      </c>
      <c r="K542" s="96">
        <f>VLOOKUP($A542,'Corredores-5'!$A$1:$H$1257,3,0)</f>
        <v>-7.4461932142721942E-5</v>
      </c>
      <c r="L542" s="97">
        <f>VLOOKUP(A542,'Bancolombia-592'!$A$1:$H$677,3,0)</f>
        <v>-7.1233347669886154E-5</v>
      </c>
      <c r="M542" s="96">
        <f>VLOOKUP($A542,'ByR-2'!$A$1:$H$1035,3,0)</f>
        <v>-7.0754411539154081E-5</v>
      </c>
    </row>
    <row r="543" spans="1:13">
      <c r="A543" s="51">
        <v>41435</v>
      </c>
      <c r="B543" s="96">
        <f>VLOOKUP(A543,'Afin - 47'!$A$1:$H$695,3,0)</f>
        <v>-1.4428155535283118E-3</v>
      </c>
      <c r="C543" s="96">
        <f>VLOOKUP(A543,'Asesores vres-14'!$A$1:$H$1009,3,0)</f>
        <v>-4.8862384687644241E-5</v>
      </c>
      <c r="D543" s="96">
        <f>VLOOKUP(A543,'Asesores Vres-57'!$A$1:$H$987,3,0)</f>
        <v>-5.6436929459038489E-5</v>
      </c>
      <c r="E543" s="96">
        <f>VLOOKUP(A543,'Asesores Vres-58'!$A$1:$H$986,3,0)</f>
        <v>-5.0639154466922645E-5</v>
      </c>
      <c r="F543" s="96">
        <f>VLOOKUP($A543,'Helm-81'!$A$1:$H$697,3,0)</f>
        <v>-9.7291697068324707E-5</v>
      </c>
      <c r="G543" s="96">
        <f>VLOOKUP($A543,'Alianza-4'!$A$1:$H$1012,3,0)</f>
        <v>-4.8874355502275329E-5</v>
      </c>
      <c r="H543" s="96">
        <f>VLOOKUP($A543,'Serfinco-27'!$A$1:$H$1229,3,0)</f>
        <v>-1.063542679292205E-4</v>
      </c>
      <c r="I543" s="96">
        <f>VLOOKUP($A543,'Correval-19677'!$A$1:$H$1070,3,0)</f>
        <v>-1.1245138598429211E-4</v>
      </c>
      <c r="J543" s="96">
        <f>VLOOKUP($A543,'Ultabursatil-392'!$A$1:$H$1545,3,0)</f>
        <v>-7.6157068548538586E-5</v>
      </c>
      <c r="K543" s="96">
        <f>VLOOKUP($A543,'Corredores-5'!$A$1:$H$1257,3,0)</f>
        <v>-7.4448741684380039E-5</v>
      </c>
      <c r="L543" s="97">
        <f>VLOOKUP(A543,'Bancolombia-592'!$A$1:$H$677,3,0)</f>
        <v>-7.1242357048371737E-5</v>
      </c>
      <c r="M543" s="96">
        <f>VLOOKUP($A543,'ByR-2'!$A$1:$H$1035,3,0)</f>
        <v>-7.0753177974100442E-5</v>
      </c>
    </row>
    <row r="544" spans="1:13">
      <c r="A544" s="51">
        <v>41436</v>
      </c>
      <c r="B544" s="96">
        <f>VLOOKUP(A544,'Afin - 47'!$A$1:$H$695,3,0)</f>
        <v>-8.8280863943631487E-3</v>
      </c>
      <c r="C544" s="96">
        <f>VLOOKUP(A544,'Asesores vres-14'!$A$1:$H$1009,3,0)</f>
        <v>-8.5623695774458327E-3</v>
      </c>
      <c r="D544" s="96">
        <f>VLOOKUP(A544,'Asesores Vres-57'!$A$1:$H$987,3,0)</f>
        <v>-9.7925916688462282E-3</v>
      </c>
      <c r="E544" s="96">
        <f>VLOOKUP(A544,'Asesores Vres-58'!$A$1:$H$986,3,0)</f>
        <v>-1.156808256010112E-2</v>
      </c>
      <c r="F544" s="96">
        <f>VLOOKUP($A544,'Helm-81'!$A$1:$H$697,3,0)</f>
        <v>-1.1561283235422694E-2</v>
      </c>
      <c r="G544" s="96">
        <f>VLOOKUP($A544,'Alianza-4'!$A$1:$H$1012,3,0)</f>
        <v>-8.4276748287472458E-3</v>
      </c>
      <c r="H544" s="96">
        <f>VLOOKUP($A544,'Serfinco-27'!$A$1:$H$1229,3,0)</f>
        <v>-9.6300886438556426E-3</v>
      </c>
      <c r="I544" s="96">
        <f>VLOOKUP($A544,'Correval-19677'!$A$1:$H$1070,3,0)</f>
        <v>-1.0385052063864782E-2</v>
      </c>
      <c r="J544" s="96">
        <f>VLOOKUP($A544,'Ultabursatil-392'!$A$1:$H$1545,3,0)</f>
        <v>-2.9023153579150369E-3</v>
      </c>
      <c r="K544" s="96">
        <f>VLOOKUP($A544,'Corredores-5'!$A$1:$H$1257,3,0)</f>
        <v>-9.6526748651025937E-3</v>
      </c>
      <c r="L544" s="97">
        <f>VLOOKUP(A544,'Bancolombia-592'!$A$1:$H$677,3,0)</f>
        <v>-1.0760182609308196E-2</v>
      </c>
      <c r="M544" s="96">
        <f>VLOOKUP($A544,'ByR-2'!$A$1:$H$1035,3,0)</f>
        <v>-7.5738072031102076E-3</v>
      </c>
    </row>
    <row r="545" spans="1:13">
      <c r="A545" s="51">
        <v>41437</v>
      </c>
      <c r="B545" s="96">
        <f>VLOOKUP(A545,'Afin - 47'!$A$1:$H$695,3,0)</f>
        <v>-1.4198549811766648E-2</v>
      </c>
      <c r="C545" s="96">
        <f>VLOOKUP(A545,'Asesores vres-14'!$A$1:$H$1009,3,0)</f>
        <v>-1.2423873208805376E-2</v>
      </c>
      <c r="D545" s="96">
        <f>VLOOKUP(A545,'Asesores Vres-57'!$A$1:$H$987,3,0)</f>
        <v>0</v>
      </c>
      <c r="E545" s="96">
        <f>VLOOKUP(A545,'Asesores Vres-58'!$A$1:$H$986,3,0)</f>
        <v>-1.4394433042287146E-2</v>
      </c>
      <c r="F545" s="96">
        <f>VLOOKUP($A545,'Helm-81'!$A$1:$H$697,3,0)</f>
        <v>-1.4506697030231285E-2</v>
      </c>
      <c r="G545" s="96">
        <f>VLOOKUP($A545,'Alianza-4'!$A$1:$H$1012,3,0)</f>
        <v>-1.1398499891473032E-2</v>
      </c>
      <c r="H545" s="96">
        <f>VLOOKUP($A545,'Serfinco-27'!$A$1:$H$1229,3,0)</f>
        <v>-1.5795047108127375E-2</v>
      </c>
      <c r="I545" s="96">
        <f>VLOOKUP($A545,'Correval-19677'!$A$1:$H$1070,3,0)</f>
        <v>-1.20704259039375E-2</v>
      </c>
      <c r="J545" s="96">
        <f>VLOOKUP($A545,'Ultabursatil-392'!$A$1:$H$1545,3,0)</f>
        <v>-9.7174380020602791E-3</v>
      </c>
      <c r="K545" s="96">
        <f>VLOOKUP($A545,'Corredores-5'!$A$1:$H$1257,3,0)</f>
        <v>-1.2053783157661471E-2</v>
      </c>
      <c r="L545" s="97">
        <f>VLOOKUP(A545,'Bancolombia-592'!$A$1:$H$677,3,0)</f>
        <v>-1.2455561439229445E-2</v>
      </c>
      <c r="M545" s="96">
        <f>VLOOKUP($A545,'ByR-2'!$A$1:$H$1035,3,0)</f>
        <v>-1.2175700159480791E-2</v>
      </c>
    </row>
    <row r="546" spans="1:13">
      <c r="A546" s="51">
        <v>41438</v>
      </c>
      <c r="B546" s="96">
        <f>VLOOKUP(A546,'Afin - 47'!$A$1:$H$695,3,0)</f>
        <v>-2.235168072555652E-4</v>
      </c>
      <c r="C546" s="96">
        <f>VLOOKUP(A546,'Asesores vres-14'!$A$1:$H$1009,3,0)</f>
        <v>-1.5163550691328521E-3</v>
      </c>
      <c r="D546" s="96">
        <f>VLOOKUP(A546,'Asesores Vres-57'!$A$1:$H$987,3,0)</f>
        <v>-2.2421961453209724E-3</v>
      </c>
      <c r="E546" s="96">
        <f>VLOOKUP(A546,'Asesores Vres-58'!$A$1:$H$986,3,0)</f>
        <v>-1.2372300992774602E-4</v>
      </c>
      <c r="F546" s="96">
        <f>VLOOKUP($A546,'Helm-81'!$A$1:$H$697,3,0)</f>
        <v>4.5238258274743941E-3</v>
      </c>
      <c r="G546" s="96">
        <f>VLOOKUP($A546,'Alianza-4'!$A$1:$H$1012,3,0)</f>
        <v>1.7643491961834218E-3</v>
      </c>
      <c r="H546" s="96">
        <f>VLOOKUP($A546,'Serfinco-27'!$A$1:$H$1229,3,0)</f>
        <v>-1.6888756961205458E-3</v>
      </c>
      <c r="I546" s="96">
        <f>VLOOKUP($A546,'Correval-19677'!$A$1:$H$1070,3,0)</f>
        <v>-2.850890912788367E-3</v>
      </c>
      <c r="J546" s="96">
        <f>VLOOKUP($A546,'Ultabursatil-392'!$A$1:$H$1545,3,0)</f>
        <v>-2.9603220555682662E-3</v>
      </c>
      <c r="K546" s="96">
        <f>VLOOKUP($A546,'Corredores-5'!$A$1:$H$1257,3,0)</f>
        <v>-6.5217760577712296E-3</v>
      </c>
      <c r="L546" s="97">
        <f>VLOOKUP(A546,'Bancolombia-592'!$A$1:$H$677,3,0)</f>
        <v>3.2455257781141391E-3</v>
      </c>
      <c r="M546" s="96">
        <f>VLOOKUP($A546,'ByR-2'!$A$1:$H$1035,3,0)</f>
        <v>2.5751163522855455E-3</v>
      </c>
    </row>
    <row r="547" spans="1:13">
      <c r="A547" s="51">
        <v>41439</v>
      </c>
      <c r="B547" s="96">
        <f>VLOOKUP(A547,'Afin - 47'!$A$1:$H$695,3,0)</f>
        <v>4.8644046312076548E-3</v>
      </c>
      <c r="C547" s="96">
        <f>VLOOKUP(A547,'Asesores vres-14'!$A$1:$H$1009,3,0)</f>
        <v>5.3479302548128131E-3</v>
      </c>
      <c r="D547" s="96">
        <f>VLOOKUP(A547,'Asesores Vres-57'!$A$1:$H$987,3,0)</f>
        <v>4.8001341781784262E-3</v>
      </c>
      <c r="E547" s="96">
        <f>VLOOKUP(A547,'Asesores Vres-58'!$A$1:$H$986,3,0)</f>
        <v>4.4348518152720904E-3</v>
      </c>
      <c r="F547" s="96">
        <f>VLOOKUP($A547,'Helm-81'!$A$1:$H$697,3,0)</f>
        <v>3.2998329459401768E-3</v>
      </c>
      <c r="G547" s="96">
        <f>VLOOKUP($A547,'Alianza-4'!$A$1:$H$1012,3,0)</f>
        <v>1.7093755565074364E-3</v>
      </c>
      <c r="H547" s="96">
        <f>VLOOKUP($A547,'Serfinco-27'!$A$1:$H$1229,3,0)</f>
        <v>3.6628937964576966E-3</v>
      </c>
      <c r="I547" s="96">
        <f>VLOOKUP($A547,'Correval-19677'!$A$1:$H$1070,3,0)</f>
        <v>4.2705834251570282E-3</v>
      </c>
      <c r="J547" s="96">
        <f>VLOOKUP($A547,'Ultabursatil-392'!$A$1:$H$1545,3,0)</f>
        <v>1.892313412934165E-3</v>
      </c>
      <c r="K547" s="96">
        <f>VLOOKUP($A547,'Corredores-5'!$A$1:$H$1257,3,0)</f>
        <v>3.40831636595638E-3</v>
      </c>
      <c r="L547" s="97">
        <f>VLOOKUP(A547,'Bancolombia-592'!$A$1:$H$677,3,0)</f>
        <v>2.8305235714488411E-3</v>
      </c>
      <c r="M547" s="96">
        <f>VLOOKUP($A547,'ByR-2'!$A$1:$H$1035,3,0)</f>
        <v>2.1560487580806714E-3</v>
      </c>
    </row>
    <row r="548" spans="1:13">
      <c r="A548" s="51">
        <v>41440</v>
      </c>
      <c r="B548" s="96">
        <f>VLOOKUP(A548,'Afin - 47'!$A$1:$H$695,3,0)</f>
        <v>-1.0696846234193692E-4</v>
      </c>
      <c r="C548" s="96">
        <f>VLOOKUP(A548,'Asesores vres-14'!$A$1:$H$1009,3,0)</f>
        <v>-5.1573962980525422E-5</v>
      </c>
      <c r="D548" s="96">
        <f>VLOOKUP(A548,'Asesores Vres-57'!$A$1:$H$987,3,0)</f>
        <v>-5.9836689657841111E-5</v>
      </c>
      <c r="E548" s="96">
        <f>VLOOKUP(A548,'Asesores Vres-58'!$A$1:$H$986,3,0)</f>
        <v>-5.6272366857440252E-5</v>
      </c>
      <c r="F548" s="96">
        <f>VLOOKUP($A548,'Helm-81'!$A$1:$H$697,3,0)</f>
        <v>-9.4538392143530073E-5</v>
      </c>
      <c r="G548" s="96">
        <f>VLOOKUP($A548,'Alianza-4'!$A$1:$H$1012,3,0)</f>
        <v>-5.5162980126067314E-5</v>
      </c>
      <c r="H548" s="96">
        <f>VLOOKUP($A548,'Serfinco-27'!$A$1:$H$1229,3,0)</f>
        <v>-1.0549593145594378E-4</v>
      </c>
      <c r="I548" s="96">
        <f>VLOOKUP($A548,'Correval-19677'!$A$1:$H$1070,3,0)</f>
        <v>-1.1175006336539294E-4</v>
      </c>
      <c r="J548" s="96">
        <f>VLOOKUP($A548,'Ultabursatil-392'!$A$1:$H$1545,3,0)</f>
        <v>-8.1782039077659115E-5</v>
      </c>
      <c r="K548" s="96">
        <f>VLOOKUP($A548,'Corredores-5'!$A$1:$H$1257,3,0)</f>
        <v>5.3099585504375411E-3</v>
      </c>
      <c r="L548" s="97">
        <f>VLOOKUP(A548,'Bancolombia-592'!$A$1:$H$677,3,0)</f>
        <v>-7.6390351238300725E-5</v>
      </c>
      <c r="M548" s="96">
        <f>VLOOKUP($A548,'ByR-2'!$A$1:$H$1035,3,0)</f>
        <v>8.387819465802261E-5</v>
      </c>
    </row>
    <row r="549" spans="1:13">
      <c r="A549" s="51">
        <v>41441</v>
      </c>
      <c r="B549" s="96">
        <f>VLOOKUP(A549,'Afin - 47'!$A$1:$H$695,3,0)</f>
        <v>-1.069634199882558E-4</v>
      </c>
      <c r="C549" s="96">
        <f>VLOOKUP(A549,'Asesores vres-14'!$A$1:$H$1009,3,0)</f>
        <v>-5.1574113200298844E-5</v>
      </c>
      <c r="D549" s="96">
        <f>VLOOKUP(A549,'Asesores Vres-57'!$A$1:$H$987,3,0)</f>
        <v>-5.9837094942587575E-5</v>
      </c>
      <c r="E549" s="96">
        <f>VLOOKUP(A549,'Asesores Vres-58'!$A$1:$H$986,3,0)</f>
        <v>-5.6272883603851321E-5</v>
      </c>
      <c r="F549" s="96">
        <f>VLOOKUP($A549,'Helm-81'!$A$1:$H$697,3,0)</f>
        <v>-9.4536974667416279E-5</v>
      </c>
      <c r="G549" s="96">
        <f>VLOOKUP($A549,'Alianza-4'!$A$1:$H$1012,3,0)</f>
        <v>-5.5160579849297396E-5</v>
      </c>
      <c r="H549" s="96">
        <f>VLOOKUP($A549,'Serfinco-27'!$A$1:$H$1229,3,0)</f>
        <v>-1.0549496943874136E-4</v>
      </c>
      <c r="I549" s="96">
        <f>VLOOKUP($A549,'Correval-19677'!$A$1:$H$1070,3,0)</f>
        <v>-1.1175116498705229E-4</v>
      </c>
      <c r="J549" s="96">
        <f>VLOOKUP($A549,'Ultabursatil-392'!$A$1:$H$1545,3,0)</f>
        <v>-8.1779047368420903E-5</v>
      </c>
      <c r="K549" s="96">
        <f>VLOOKUP($A549,'Corredores-5'!$A$1:$H$1257,3,0)</f>
        <v>-7.2340891043968158E-5</v>
      </c>
      <c r="L549" s="97">
        <f>VLOOKUP(A549,'Bancolombia-592'!$A$1:$H$677,3,0)</f>
        <v>-7.8447466571987144E-5</v>
      </c>
      <c r="M549" s="96">
        <f>VLOOKUP($A549,'ByR-2'!$A$1:$H$1035,3,0)</f>
        <v>-7.8675648642580472E-5</v>
      </c>
    </row>
    <row r="550" spans="1:13">
      <c r="A550" s="51">
        <v>41442</v>
      </c>
      <c r="B550" s="96">
        <f>VLOOKUP(A550,'Afin - 47'!$A$1:$H$695,3,0)</f>
        <v>4.3092495340199049E-3</v>
      </c>
      <c r="C550" s="96">
        <f>VLOOKUP(A550,'Asesores vres-14'!$A$1:$H$1009,3,0)</f>
        <v>2.2246575983868558E-3</v>
      </c>
      <c r="D550" s="96">
        <f>VLOOKUP(A550,'Asesores Vres-57'!$A$1:$H$987,3,0)</f>
        <v>2.0623904580468087E-3</v>
      </c>
      <c r="E550" s="96">
        <f>VLOOKUP(A550,'Asesores Vres-58'!$A$1:$H$986,3,0)</f>
        <v>-9.9310982998529235E-4</v>
      </c>
      <c r="F550" s="96">
        <f>VLOOKUP($A550,'Helm-81'!$A$1:$H$697,3,0)</f>
        <v>7.7562247534403318E-3</v>
      </c>
      <c r="G550" s="96">
        <f>VLOOKUP($A550,'Alianza-4'!$A$1:$H$1012,3,0)</f>
        <v>1.7667564984050802E-3</v>
      </c>
      <c r="H550" s="96">
        <f>VLOOKUP($A550,'Serfinco-27'!$A$1:$H$1229,3,0)</f>
        <v>-3.0340958871496407E-4</v>
      </c>
      <c r="I550" s="96">
        <f>VLOOKUP($A550,'Correval-19677'!$A$1:$H$1070,3,0)</f>
        <v>9.5677563874499905E-4</v>
      </c>
      <c r="J550" s="96">
        <f>VLOOKUP($A550,'Ultabursatil-392'!$A$1:$H$1545,3,0)</f>
        <v>-2.4815416697109918E-3</v>
      </c>
      <c r="K550" s="96">
        <f>VLOOKUP($A550,'Corredores-5'!$A$1:$H$1257,3,0)</f>
        <v>-5.7746266092666642E-4</v>
      </c>
      <c r="L550" s="97">
        <f>VLOOKUP(A550,'Bancolombia-592'!$A$1:$H$677,3,0)</f>
        <v>3.3035178667352367E-3</v>
      </c>
      <c r="M550" s="96">
        <f>VLOOKUP($A550,'ByR-2'!$A$1:$H$1035,3,0)</f>
        <v>2.9161017576782822E-4</v>
      </c>
    </row>
    <row r="551" spans="1:13">
      <c r="A551" s="51">
        <v>41443</v>
      </c>
      <c r="B551" s="96">
        <f>VLOOKUP(A551,'Afin - 47'!$A$1:$H$695,3,0)</f>
        <v>6.3737411070647143E-3</v>
      </c>
      <c r="C551" s="96">
        <f>VLOOKUP(A551,'Asesores vres-14'!$A$1:$H$1009,3,0)</f>
        <v>1.5475398933722384E-2</v>
      </c>
      <c r="D551" s="96">
        <f>VLOOKUP(A551,'Asesores Vres-57'!$A$1:$H$987,3,0)</f>
        <v>1.5190821401686186E-2</v>
      </c>
      <c r="E551" s="96">
        <f>VLOOKUP(A551,'Asesores Vres-58'!$A$1:$H$986,3,0)</f>
        <v>1.2545628616669571E-2</v>
      </c>
      <c r="F551" s="96">
        <f>VLOOKUP($A551,'Helm-81'!$A$1:$H$697,3,0)</f>
        <v>1.1238726501670864E-2</v>
      </c>
      <c r="G551" s="96">
        <f>VLOOKUP($A551,'Alianza-4'!$A$1:$H$1012,3,0)</f>
        <v>9.0655254234687926E-3</v>
      </c>
      <c r="H551" s="96">
        <f>VLOOKUP($A551,'Serfinco-27'!$A$1:$H$1229,3,0)</f>
        <v>1.1792292074981996E-2</v>
      </c>
      <c r="I551" s="96">
        <f>VLOOKUP($A551,'Correval-19677'!$A$1:$H$1070,3,0)</f>
        <v>1.1989187425031078E-2</v>
      </c>
      <c r="J551" s="96">
        <f>VLOOKUP($A551,'Ultabursatil-392'!$A$1:$H$1545,3,0)</f>
        <v>5.6566311041300697E-3</v>
      </c>
      <c r="K551" s="96">
        <f>VLOOKUP($A551,'Corredores-5'!$A$1:$H$1257,3,0)</f>
        <v>1.1480047113479693E-2</v>
      </c>
      <c r="L551" s="97">
        <f>VLOOKUP(A551,'Bancolombia-592'!$A$1:$H$677,3,0)</f>
        <v>8.5205718813246862E-3</v>
      </c>
      <c r="M551" s="96">
        <f>VLOOKUP($A551,'ByR-2'!$A$1:$H$1035,3,0)</f>
        <v>9.7299798491294696E-3</v>
      </c>
    </row>
    <row r="552" spans="1:13">
      <c r="A552" s="51">
        <v>41444</v>
      </c>
      <c r="B552" s="96">
        <f>VLOOKUP(A552,'Afin - 47'!$A$1:$H$695,3,0)</f>
        <v>-1.5174901776644359E-2</v>
      </c>
      <c r="C552" s="96">
        <f>VLOOKUP(A552,'Asesores vres-14'!$A$1:$H$1009,3,0)</f>
        <v>-6.7059953062541342E-3</v>
      </c>
      <c r="D552" s="96">
        <f>VLOOKUP(A552,'Asesores Vres-57'!$A$1:$H$987,3,0)</f>
        <v>-6.3297232892180763E-3</v>
      </c>
      <c r="E552" s="96">
        <f>VLOOKUP(A552,'Asesores Vres-58'!$A$1:$H$986,3,0)</f>
        <v>-3.0844397265046659E-3</v>
      </c>
      <c r="F552" s="96">
        <f>VLOOKUP($A552,'Helm-81'!$A$1:$H$697,3,0)</f>
        <v>-5.9258395894121255E-3</v>
      </c>
      <c r="G552" s="96">
        <f>VLOOKUP($A552,'Alianza-4'!$A$1:$H$1012,3,0)</f>
        <v>4.364747306608416E-5</v>
      </c>
      <c r="H552" s="96">
        <f>VLOOKUP($A552,'Serfinco-27'!$A$1:$H$1229,3,0)</f>
        <v>-4.1415030663670537E-3</v>
      </c>
      <c r="I552" s="96">
        <f>VLOOKUP($A552,'Correval-19677'!$A$1:$H$1070,3,0)</f>
        <v>-8.8800478259537154E-3</v>
      </c>
      <c r="J552" s="96">
        <f>VLOOKUP($A552,'Ultabursatil-392'!$A$1:$H$1545,3,0)</f>
        <v>-2.581664129933276E-3</v>
      </c>
      <c r="K552" s="96">
        <f>VLOOKUP($A552,'Corredores-5'!$A$1:$H$1257,3,0)</f>
        <v>-4.5430449437140179E-3</v>
      </c>
      <c r="L552" s="97">
        <f>VLOOKUP(A552,'Bancolombia-592'!$A$1:$H$677,3,0)</f>
        <v>-5.5419661006468716E-3</v>
      </c>
      <c r="M552" s="96">
        <f>VLOOKUP($A552,'ByR-2'!$A$1:$H$1035,3,0)</f>
        <v>-8.0749286255670481E-3</v>
      </c>
    </row>
    <row r="553" spans="1:13">
      <c r="A553" s="51">
        <v>41445</v>
      </c>
      <c r="B553" s="96">
        <f>VLOOKUP(A553,'Afin - 47'!$A$1:$H$695,3,0)</f>
        <v>-2.7495128687413731E-2</v>
      </c>
      <c r="C553" s="96">
        <f>VLOOKUP(A553,'Asesores vres-14'!$A$1:$H$1009,3,0)</f>
        <v>-2.4721558620403955E-2</v>
      </c>
      <c r="D553" s="96">
        <f>VLOOKUP(A553,'Asesores Vres-57'!$A$1:$H$987,3,0)</f>
        <v>-2.466195203840172E-2</v>
      </c>
      <c r="E553" s="96">
        <f>VLOOKUP(A553,'Asesores Vres-58'!$A$1:$H$986,3,0)</f>
        <v>-2.2094591325365072E-2</v>
      </c>
      <c r="F553" s="96">
        <f>VLOOKUP($A553,'Helm-81'!$A$1:$H$697,3,0)</f>
        <v>-2.7162564854127057E-2</v>
      </c>
      <c r="G553" s="96">
        <f>VLOOKUP($A553,'Alianza-4'!$A$1:$H$1012,3,0)</f>
        <v>-2.6140350320120798E-2</v>
      </c>
      <c r="H553" s="96">
        <f>VLOOKUP($A553,'Serfinco-27'!$A$1:$H$1229,3,0)</f>
        <v>-2.3030165036984018E-2</v>
      </c>
      <c r="I553" s="96">
        <f>VLOOKUP($A553,'Correval-19677'!$A$1:$H$1070,3,0)</f>
        <v>-2.6143769139865283E-2</v>
      </c>
      <c r="J553" s="96">
        <f>VLOOKUP($A553,'Ultabursatil-392'!$A$1:$H$1545,3,0)</f>
        <v>-1.5547663101596455E-2</v>
      </c>
      <c r="K553" s="96">
        <f>VLOOKUP($A553,'Corredores-5'!$A$1:$H$1257,3,0)</f>
        <v>-1.992944214657192E-2</v>
      </c>
      <c r="L553" s="97">
        <f>VLOOKUP(A553,'Bancolombia-592'!$A$1:$H$677,3,0)</f>
        <v>-2.0942027575753829E-2</v>
      </c>
      <c r="M553" s="96">
        <f>VLOOKUP($A553,'ByR-2'!$A$1:$H$1035,3,0)</f>
        <v>-2.2483428656068481E-2</v>
      </c>
    </row>
    <row r="554" spans="1:13">
      <c r="A554" s="51">
        <v>41446</v>
      </c>
      <c r="B554" s="96">
        <f>VLOOKUP(A554,'Afin - 47'!$A$1:$H$695,3,0)</f>
        <v>-5.9870332683966531E-3</v>
      </c>
      <c r="C554" s="96">
        <f>VLOOKUP(A554,'Asesores vres-14'!$A$1:$H$1009,3,0)</f>
        <v>-1.3373361020020369E-2</v>
      </c>
      <c r="D554" s="96">
        <f>VLOOKUP(A554,'Asesores Vres-57'!$A$1:$H$987,3,0)</f>
        <v>-1.2900273621282033E-2</v>
      </c>
      <c r="E554" s="96">
        <f>VLOOKUP(A554,'Asesores Vres-58'!$A$1:$H$986,3,0)</f>
        <v>-1.1637602978967543E-2</v>
      </c>
      <c r="F554" s="96">
        <f>VLOOKUP($A554,'Helm-81'!$A$1:$H$697,3,0)</f>
        <v>-8.7837590088994649E-3</v>
      </c>
      <c r="G554" s="96">
        <f>VLOOKUP($A554,'Alianza-4'!$A$1:$H$1012,3,0)</f>
        <v>-1.0856142802244463E-2</v>
      </c>
      <c r="H554" s="96">
        <f>VLOOKUP($A554,'Serfinco-27'!$A$1:$H$1229,3,0)</f>
        <v>-1.373789105527594E-2</v>
      </c>
      <c r="I554" s="96">
        <f>VLOOKUP($A554,'Correval-19677'!$A$1:$H$1070,3,0)</f>
        <v>-9.9357041204432752E-3</v>
      </c>
      <c r="J554" s="96">
        <f>VLOOKUP($A554,'Ultabursatil-392'!$A$1:$H$1545,3,0)</f>
        <v>9.7052651315687592E-4</v>
      </c>
      <c r="K554" s="96">
        <f>VLOOKUP($A554,'Corredores-5'!$A$1:$H$1257,3,0)</f>
        <v>-1.6451356603756444E-2</v>
      </c>
      <c r="L554" s="97">
        <f>VLOOKUP(A554,'Bancolombia-592'!$A$1:$H$677,3,0)</f>
        <v>-4.7061050576018898E-3</v>
      </c>
      <c r="M554" s="96">
        <f>VLOOKUP($A554,'ByR-2'!$A$1:$H$1035,3,0)</f>
        <v>-7.6397761608098386E-3</v>
      </c>
    </row>
    <row r="555" spans="1:13">
      <c r="A555" s="51">
        <v>41447</v>
      </c>
      <c r="B555" s="96">
        <f>VLOOKUP(A555,'Afin - 47'!$A$1:$H$695,3,0)</f>
        <v>-1.0630775931303862E-4</v>
      </c>
      <c r="C555" s="96">
        <f>VLOOKUP(A555,'Asesores vres-14'!$A$1:$H$1009,3,0)</f>
        <v>-5.0386772535998004E-5</v>
      </c>
      <c r="D555" s="96">
        <f>VLOOKUP(A555,'Asesores Vres-57'!$A$1:$H$987,3,0)</f>
        <v>0</v>
      </c>
      <c r="E555" s="96">
        <f>VLOOKUP(A555,'Asesores Vres-58'!$A$1:$H$986,3,0)</f>
        <v>-5.3210185969055538E-5</v>
      </c>
      <c r="F555" s="96">
        <f>VLOOKUP($A555,'Helm-81'!$A$1:$H$697,3,0)</f>
        <v>-9.3806228972025411E-5</v>
      </c>
      <c r="G555" s="96">
        <f>VLOOKUP($A555,'Alianza-4'!$A$1:$H$1012,3,0)</f>
        <v>-7.3395074979176931E-5</v>
      </c>
      <c r="H555" s="96">
        <f>VLOOKUP($A555,'Serfinco-27'!$A$1:$H$1229,3,0)</f>
        <v>-1.0771803569193662E-4</v>
      </c>
      <c r="I555" s="96">
        <f>VLOOKUP($A555,'Correval-19677'!$A$1:$H$1070,3,0)</f>
        <v>-1.0864143417544865E-4</v>
      </c>
      <c r="J555" s="96">
        <f>VLOOKUP($A555,'Ultabursatil-392'!$A$1:$H$1545,3,0)</f>
        <v>-8.1322012257173824E-5</v>
      </c>
      <c r="K555" s="96">
        <f>VLOOKUP($A555,'Corredores-5'!$A$1:$H$1257,3,0)</f>
        <v>-5.5702503311455655E-3</v>
      </c>
      <c r="L555" s="97">
        <f>VLOOKUP(A555,'Bancolombia-592'!$A$1:$H$677,3,0)</f>
        <v>-6.6064544696035221E-5</v>
      </c>
      <c r="M555" s="96">
        <f>VLOOKUP($A555,'ByR-2'!$A$1:$H$1035,3,0)</f>
        <v>-9.9907254883435095E-4</v>
      </c>
    </row>
    <row r="556" spans="1:13">
      <c r="A556" s="51">
        <v>41448</v>
      </c>
      <c r="B556" s="96">
        <f>VLOOKUP(A556,'Afin - 47'!$A$1:$H$695,3,0)</f>
        <v>-1.0631260904927477E-4</v>
      </c>
      <c r="C556" s="96">
        <f>VLOOKUP(A556,'Asesores vres-14'!$A$1:$H$1009,3,0)</f>
        <v>-5.0386903111652243E-5</v>
      </c>
      <c r="D556" s="96">
        <f>VLOOKUP(A556,'Asesores Vres-57'!$A$1:$H$987,3,0)</f>
        <v>0</v>
      </c>
      <c r="E556" s="96">
        <f>VLOOKUP(A556,'Asesores Vres-58'!$A$1:$H$986,3,0)</f>
        <v>-5.3210507415261217E-5</v>
      </c>
      <c r="F556" s="96">
        <f>VLOOKUP($A556,'Helm-81'!$A$1:$H$697,3,0)</f>
        <v>-9.3804760329392123E-5</v>
      </c>
      <c r="G556" s="96">
        <f>VLOOKUP($A556,'Alianza-4'!$A$1:$H$1012,3,0)</f>
        <v>-7.339390390453818E-5</v>
      </c>
      <c r="H556" s="96">
        <f>VLOOKUP($A556,'Serfinco-27'!$A$1:$H$1229,3,0)</f>
        <v>-1.0771798793227937E-4</v>
      </c>
      <c r="I556" s="96">
        <f>VLOOKUP($A556,'Correval-19677'!$A$1:$H$1070,3,0)</f>
        <v>-1.0864133470104961E-4</v>
      </c>
      <c r="J556" s="96">
        <f>VLOOKUP($A556,'Ultabursatil-392'!$A$1:$H$1545,3,0)</f>
        <v>-8.1319256614679279E-5</v>
      </c>
      <c r="K556" s="96">
        <f>VLOOKUP($A556,'Corredores-5'!$A$1:$H$1257,3,0)</f>
        <v>-7.0273627246859646E-5</v>
      </c>
      <c r="L556" s="97">
        <f>VLOOKUP(A556,'Bancolombia-592'!$A$1:$H$677,3,0)</f>
        <v>-6.6641127258234984E-5</v>
      </c>
      <c r="M556" s="96">
        <f>VLOOKUP($A556,'ByR-2'!$A$1:$H$1035,3,0)</f>
        <v>-7.2426309656340257E-5</v>
      </c>
    </row>
    <row r="557" spans="1:13">
      <c r="A557" s="51">
        <v>41449</v>
      </c>
      <c r="B557" s="96">
        <f>VLOOKUP(A557,'Afin - 47'!$A$1:$H$695,3,0)</f>
        <v>-1.7729129451996693E-2</v>
      </c>
      <c r="C557" s="96">
        <f>VLOOKUP(A557,'Asesores vres-14'!$A$1:$H$1009,3,0)</f>
        <v>-1.8228163778236509E-2</v>
      </c>
      <c r="D557" s="96">
        <f>VLOOKUP(A557,'Asesores Vres-57'!$A$1:$H$987,3,0)</f>
        <v>-1.7002131952525517E-2</v>
      </c>
      <c r="E557" s="96">
        <f>VLOOKUP(A557,'Asesores Vres-58'!$A$1:$H$986,3,0)</f>
        <v>-1.5526203934653308E-2</v>
      </c>
      <c r="F557" s="96">
        <f>VLOOKUP($A557,'Helm-81'!$A$1:$H$697,3,0)</f>
        <v>-1.9306065104398213E-2</v>
      </c>
      <c r="G557" s="96">
        <f>VLOOKUP($A557,'Alianza-4'!$A$1:$H$1012,3,0)</f>
        <v>-1.7426398803998471E-2</v>
      </c>
      <c r="H557" s="96">
        <f>VLOOKUP($A557,'Serfinco-27'!$A$1:$H$1229,3,0)</f>
        <v>-1.6886478740430155E-2</v>
      </c>
      <c r="I557" s="96">
        <f>VLOOKUP($A557,'Correval-19677'!$A$1:$H$1070,3,0)</f>
        <v>-1.3778979149787434E-2</v>
      </c>
      <c r="J557" s="96">
        <f>VLOOKUP($A557,'Ultabursatil-392'!$A$1:$H$1545,3,0)</f>
        <v>-1.1478048934648101E-2</v>
      </c>
      <c r="K557" s="96">
        <f>VLOOKUP($A557,'Corredores-5'!$A$1:$H$1257,3,0)</f>
        <v>-8.6575307445025691E-3</v>
      </c>
      <c r="L557" s="97">
        <f>VLOOKUP(A557,'Bancolombia-592'!$A$1:$H$677,3,0)</f>
        <v>-1.475033815834465E-2</v>
      </c>
      <c r="M557" s="96">
        <f>VLOOKUP($A557,'ByR-2'!$A$1:$H$1035,3,0)</f>
        <v>-1.3372583987485651E-2</v>
      </c>
    </row>
    <row r="558" spans="1:13">
      <c r="A558" s="51">
        <v>41450</v>
      </c>
      <c r="B558" s="96">
        <f>VLOOKUP(A558,'Afin - 47'!$A$1:$H$695,3,0)</f>
        <v>-5.5317139203327976E-3</v>
      </c>
      <c r="C558" s="96">
        <f>VLOOKUP(A558,'Asesores vres-14'!$A$1:$H$1009,3,0)</f>
        <v>-1.037598937078269E-2</v>
      </c>
      <c r="D558" s="96">
        <f>VLOOKUP(A558,'Asesores Vres-57'!$A$1:$H$987,3,0)</f>
        <v>0</v>
      </c>
      <c r="E558" s="96">
        <f>VLOOKUP(A558,'Asesores Vres-58'!$A$1:$H$986,3,0)</f>
        <v>-8.540964875512199E-3</v>
      </c>
      <c r="F558" s="96">
        <f>VLOOKUP($A558,'Helm-81'!$A$1:$H$697,3,0)</f>
        <v>-5.7746105909764704E-3</v>
      </c>
      <c r="G558" s="96">
        <f>VLOOKUP($A558,'Alianza-4'!$A$1:$H$1012,3,0)</f>
        <v>-6.0733877952355436E-3</v>
      </c>
      <c r="H558" s="96">
        <f>VLOOKUP($A558,'Serfinco-27'!$A$1:$H$1229,3,0)</f>
        <v>-7.9097262126148517E-3</v>
      </c>
      <c r="I558" s="96">
        <f>VLOOKUP($A558,'Correval-19677'!$A$1:$H$1070,3,0)</f>
        <v>-6.9201101473423581E-3</v>
      </c>
      <c r="J558" s="96">
        <f>VLOOKUP($A558,'Ultabursatil-392'!$A$1:$H$1545,3,0)</f>
        <v>-1.0368070695541498E-2</v>
      </c>
      <c r="K558" s="96">
        <f>VLOOKUP($A558,'Corredores-5'!$A$1:$H$1257,3,0)</f>
        <v>-8.8826696116732946E-3</v>
      </c>
      <c r="L558" s="97">
        <f>VLOOKUP(A558,'Bancolombia-592'!$A$1:$H$677,3,0)</f>
        <v>-1.025391673889996E-2</v>
      </c>
      <c r="M558" s="96">
        <f>VLOOKUP($A558,'ByR-2'!$A$1:$H$1035,3,0)</f>
        <v>-1.1360155354679465E-2</v>
      </c>
    </row>
    <row r="559" spans="1:13">
      <c r="A559" s="51">
        <v>41451</v>
      </c>
      <c r="B559" s="96">
        <f>VLOOKUP(A559,'Afin - 47'!$A$1:$H$695,3,0)</f>
        <v>1.6891106938142313E-3</v>
      </c>
      <c r="C559" s="96">
        <f>VLOOKUP(A559,'Asesores vres-14'!$A$1:$H$1009,3,0)</f>
        <v>1.0213952969624764E-2</v>
      </c>
      <c r="D559" s="96">
        <f>VLOOKUP(A559,'Asesores Vres-57'!$A$1:$H$987,3,0)</f>
        <v>1.0800658985825396E-2</v>
      </c>
      <c r="E559" s="96">
        <f>VLOOKUP(A559,'Asesores Vres-58'!$A$1:$H$986,3,0)</f>
        <v>1.0933632558680533E-2</v>
      </c>
      <c r="F559" s="96">
        <f>VLOOKUP($A559,'Helm-81'!$A$1:$H$697,3,0)</f>
        <v>1.7214385947493364E-2</v>
      </c>
      <c r="G559" s="96">
        <f>VLOOKUP($A559,'Alianza-4'!$A$1:$H$1012,3,0)</f>
        <v>1.0687200716538442E-2</v>
      </c>
      <c r="H559" s="96">
        <f>VLOOKUP($A559,'Serfinco-27'!$A$1:$H$1229,3,0)</f>
        <v>1.013365105993517E-2</v>
      </c>
      <c r="I559" s="96">
        <f>VLOOKUP($A559,'Correval-19677'!$A$1:$H$1070,3,0)</f>
        <v>1.3369181035513109E-2</v>
      </c>
      <c r="J559" s="96">
        <f>VLOOKUP($A559,'Ultabursatil-392'!$A$1:$H$1545,3,0)</f>
        <v>7.9214308434326173E-3</v>
      </c>
      <c r="K559" s="96">
        <f>VLOOKUP($A559,'Corredores-5'!$A$1:$H$1257,3,0)</f>
        <v>1.0901775952436922E-2</v>
      </c>
      <c r="L559" s="97">
        <f>VLOOKUP(A559,'Bancolombia-592'!$A$1:$H$677,3,0)</f>
        <v>1.1971594481552177E-2</v>
      </c>
      <c r="M559" s="96">
        <f>VLOOKUP($A559,'ByR-2'!$A$1:$H$1035,3,0)</f>
        <v>6.0639153177204017E-3</v>
      </c>
    </row>
    <row r="560" spans="1:13">
      <c r="A560" s="51">
        <v>41452</v>
      </c>
      <c r="B560" s="96">
        <f>VLOOKUP(A560,'Afin - 47'!$A$1:$H$695,3,0)</f>
        <v>2.1035512083499345E-3</v>
      </c>
      <c r="C560" s="96">
        <f>VLOOKUP(A560,'Asesores vres-14'!$A$1:$H$1009,3,0)</f>
        <v>-2.4574523099698213E-4</v>
      </c>
      <c r="D560" s="96">
        <f>VLOOKUP(A560,'Asesores Vres-57'!$A$1:$H$987,3,0)</f>
        <v>3.4810086479599534E-4</v>
      </c>
      <c r="E560" s="96">
        <f>VLOOKUP(A560,'Asesores Vres-58'!$A$1:$H$986,3,0)</f>
        <v>1.6215333399054398E-3</v>
      </c>
      <c r="F560" s="96">
        <f>VLOOKUP($A560,'Helm-81'!$A$1:$H$697,3,0)</f>
        <v>7.9614209640520624E-3</v>
      </c>
      <c r="G560" s="96">
        <f>VLOOKUP($A560,'Alianza-4'!$A$1:$H$1012,3,0)</f>
        <v>-3.2263845031416955E-3</v>
      </c>
      <c r="H560" s="96">
        <f>VLOOKUP($A560,'Serfinco-27'!$A$1:$H$1229,3,0)</f>
        <v>-1.1479862837248441E-3</v>
      </c>
      <c r="I560" s="96">
        <f>VLOOKUP($A560,'Correval-19677'!$A$1:$H$1070,3,0)</f>
        <v>3.4063135590574126E-3</v>
      </c>
      <c r="J560" s="96">
        <f>VLOOKUP($A560,'Ultabursatil-392'!$A$1:$H$1545,3,0)</f>
        <v>4.4774078531686226E-3</v>
      </c>
      <c r="K560" s="96">
        <f>VLOOKUP($A560,'Corredores-5'!$A$1:$H$1257,3,0)</f>
        <v>7.1611250212459091E-4</v>
      </c>
      <c r="L560" s="97">
        <f>VLOOKUP(A560,'Bancolombia-592'!$A$1:$H$677,3,0)</f>
        <v>2.2519387618785262E-3</v>
      </c>
      <c r="M560" s="96">
        <f>VLOOKUP($A560,'ByR-2'!$A$1:$H$1035,3,0)</f>
        <v>-3.9273287695037703E-4</v>
      </c>
    </row>
    <row r="561" spans="1:13">
      <c r="A561" s="51">
        <v>41453</v>
      </c>
      <c r="B561" s="96">
        <f>VLOOKUP(A561,'Afin - 47'!$A$1:$H$695,3,0)</f>
        <v>2.6204425840322516E-2</v>
      </c>
      <c r="C561" s="96">
        <f>VLOOKUP(A561,'Asesores vres-14'!$A$1:$H$1009,3,0)</f>
        <v>2.2264115210714336E-2</v>
      </c>
      <c r="D561" s="96">
        <f>VLOOKUP(A561,'Asesores Vres-57'!$A$1:$H$987,3,0)</f>
        <v>2.2410602567586164E-2</v>
      </c>
      <c r="E561" s="96">
        <f>VLOOKUP(A561,'Asesores Vres-58'!$A$1:$H$986,3,0)</f>
        <v>2.391349669044416E-2</v>
      </c>
      <c r="F561" s="96">
        <f>VLOOKUP($A561,'Helm-81'!$A$1:$H$697,3,0)</f>
        <v>2.8900005565988016E-2</v>
      </c>
      <c r="G561" s="96">
        <f>VLOOKUP($A561,'Alianza-4'!$A$1:$H$1012,3,0)</f>
        <v>1.5694485995362918E-2</v>
      </c>
      <c r="H561" s="96">
        <f>VLOOKUP($A561,'Serfinco-27'!$A$1:$H$1229,3,0)</f>
        <v>2.3489279103475973E-2</v>
      </c>
      <c r="I561" s="96">
        <f>VLOOKUP($A561,'Correval-19677'!$A$1:$H$1070,3,0)</f>
        <v>1.8090659990466194E-2</v>
      </c>
      <c r="J561" s="96">
        <f>VLOOKUP($A561,'Ultabursatil-392'!$A$1:$H$1545,3,0)</f>
        <v>1.4199179308986115E-2</v>
      </c>
      <c r="K561" s="96">
        <f>VLOOKUP($A561,'Corredores-5'!$A$1:$H$1257,3,0)</f>
        <v>1.6873510906188448E-2</v>
      </c>
      <c r="L561" s="97">
        <f>VLOOKUP(A561,'Bancolombia-592'!$A$1:$H$677,3,0)</f>
        <v>2.2371338020602743E-2</v>
      </c>
      <c r="M561" s="96">
        <f>VLOOKUP($A561,'ByR-2'!$A$1:$H$1035,3,0)</f>
        <v>1.5715932015627085E-2</v>
      </c>
    </row>
    <row r="562" spans="1:13">
      <c r="A562" s="51">
        <v>41454</v>
      </c>
      <c r="B562" s="96">
        <f>VLOOKUP(A562,'Afin - 47'!$A$1:$H$695,3,0)</f>
        <v>-1.0685409147559705E-4</v>
      </c>
      <c r="C562" s="96">
        <f>VLOOKUP(A562,'Asesores vres-14'!$A$1:$H$1009,3,0)</f>
        <v>-5.0383566969315066E-5</v>
      </c>
      <c r="D562" s="96">
        <f>VLOOKUP(A562,'Asesores Vres-57'!$A$1:$H$987,3,0)</f>
        <v>0</v>
      </c>
      <c r="E562" s="96">
        <f>VLOOKUP(A562,'Asesores Vres-58'!$A$1:$H$986,3,0)</f>
        <v>-5.3143563411641664E-5</v>
      </c>
      <c r="F562" s="96">
        <f>VLOOKUP($A562,'Helm-81'!$A$1:$H$697,3,0)</f>
        <v>-9.2020848722703015E-5</v>
      </c>
      <c r="G562" s="96">
        <f>VLOOKUP($A562,'Alianza-4'!$A$1:$H$1012,3,0)</f>
        <v>-4.4754207710879704E-5</v>
      </c>
      <c r="H562" s="96">
        <f>VLOOKUP($A562,'Serfinco-27'!$A$1:$H$1229,3,0)</f>
        <v>-1.19703806662722E-4</v>
      </c>
      <c r="I562" s="96">
        <f>VLOOKUP($A562,'Correval-19677'!$A$1:$H$1070,3,0)</f>
        <v>-1.075312682933029E-4</v>
      </c>
      <c r="J562" s="96">
        <f>VLOOKUP($A562,'Ultabursatil-392'!$A$1:$H$1545,3,0)</f>
        <v>-7.4391653917286015E-5</v>
      </c>
      <c r="K562" s="96">
        <f>VLOOKUP($A562,'Corredores-5'!$A$1:$H$1257,3,0)</f>
        <v>1.0438816233182295E-2</v>
      </c>
      <c r="L562" s="97">
        <f>VLOOKUP(A562,'Bancolombia-592'!$A$1:$H$677,3,0)</f>
        <v>-7.3105849377105256E-5</v>
      </c>
      <c r="M562" s="96">
        <f>VLOOKUP($A562,'ByR-2'!$A$1:$H$1035,3,0)</f>
        <v>-7.2860206569831082E-5</v>
      </c>
    </row>
    <row r="563" spans="1:13">
      <c r="A563" s="51">
        <v>41455</v>
      </c>
      <c r="B563" s="96">
        <f>VLOOKUP(A563,'Afin - 47'!$A$1:$H$695,3,0)</f>
        <v>-3.4518072811332061E-4</v>
      </c>
      <c r="C563" s="96">
        <f>VLOOKUP(A563,'Asesores vres-14'!$A$1:$H$1009,3,0)</f>
        <v>-5.0383704457860977E-5</v>
      </c>
      <c r="D563" s="96">
        <f>VLOOKUP(A563,'Asesores Vres-57'!$A$1:$H$987,3,0)</f>
        <v>0</v>
      </c>
      <c r="E563" s="96">
        <f>VLOOKUP(A563,'Asesores Vres-58'!$A$1:$H$986,3,0)</f>
        <v>-5.3143907202493625E-5</v>
      </c>
      <c r="F563" s="96">
        <f>VLOOKUP($A563,'Helm-81'!$A$1:$H$697,3,0)</f>
        <v>-9.2019169604025405E-5</v>
      </c>
      <c r="G563" s="96">
        <f>VLOOKUP($A563,'Alianza-4'!$A$1:$H$1012,3,0)</f>
        <v>-4.4750830676012849E-5</v>
      </c>
      <c r="H563" s="96">
        <f>VLOOKUP($A563,'Serfinco-27'!$A$1:$H$1229,3,0)</f>
        <v>-1.07686409040796E-4</v>
      </c>
      <c r="I563" s="96">
        <f>VLOOKUP($A563,'Correval-19677'!$A$1:$H$1070,3,0)</f>
        <v>-1.0753081933393892E-4</v>
      </c>
      <c r="J563" s="96">
        <f>VLOOKUP($A563,'Ultabursatil-392'!$A$1:$H$1545,3,0)</f>
        <v>-7.438875653431426E-5</v>
      </c>
      <c r="K563" s="96">
        <f>VLOOKUP($A563,'Corredores-5'!$A$1:$H$1257,3,0)</f>
        <v>-6.4245313574709729E-5</v>
      </c>
      <c r="L563" s="97">
        <f>VLOOKUP(A563,'Bancolombia-592'!$A$1:$H$677,3,0)</f>
        <v>-7.3105222724789389E-5</v>
      </c>
      <c r="M563" s="96">
        <f>VLOOKUP($A563,'ByR-2'!$A$1:$H$1035,3,0)</f>
        <v>-6.8517135927110382E-5</v>
      </c>
    </row>
    <row r="564" spans="1:13">
      <c r="A564" s="51">
        <v>41456</v>
      </c>
      <c r="B564" s="96">
        <f>VLOOKUP(A564,'Afin - 47'!$A$1:$H$695,3,0)</f>
        <v>-2.2016144682616183E-5</v>
      </c>
      <c r="C564" s="96">
        <f>VLOOKUP(A564,'Asesores vres-14'!$A$1:$H$1009,3,0)</f>
        <v>-5.0383841839121703E-5</v>
      </c>
      <c r="D564" s="96">
        <f>VLOOKUP(A564,'Asesores Vres-57'!$A$1:$H$987,3,0)</f>
        <v>0</v>
      </c>
      <c r="E564" s="96">
        <f>VLOOKUP(A564,'Asesores Vres-58'!$A$1:$H$986,3,0)</f>
        <v>-5.3144250898241519E-5</v>
      </c>
      <c r="F564" s="96">
        <f>VLOOKUP($A564,'Helm-81'!$A$1:$H$697,3,0)</f>
        <v>-9.2017489242408071E-5</v>
      </c>
      <c r="G564" s="96">
        <f>VLOOKUP($A564,'Alianza-4'!$A$1:$H$1012,3,0)</f>
        <v>-4.4747560704214047E-5</v>
      </c>
      <c r="H564" s="96">
        <f>VLOOKUP($A564,'Serfinco-27'!$A$1:$H$1229,3,0)</f>
        <v>-1.049853275138133E-4</v>
      </c>
      <c r="I564" s="96">
        <f>VLOOKUP($A564,'Correval-19677'!$A$1:$H$1070,3,0)</f>
        <v>-1.075304364832383E-4</v>
      </c>
      <c r="J564" s="96">
        <f>VLOOKUP($A564,'Ultabursatil-392'!$A$1:$H$1545,3,0)</f>
        <v>-7.3131742026841801E-5</v>
      </c>
      <c r="K564" s="96">
        <f>VLOOKUP($A564,'Corredores-5'!$A$1:$H$1257,3,0)</f>
        <v>-6.4243724888003736E-5</v>
      </c>
      <c r="L564" s="97">
        <f>VLOOKUP(A564,'Bancolombia-592'!$A$1:$H$677,3,0)</f>
        <v>-9.0133683807247899E-5</v>
      </c>
      <c r="M564" s="96">
        <f>VLOOKUP($A564,'ByR-2'!$A$1:$H$1035,3,0)</f>
        <v>-6.8242255949642775E-5</v>
      </c>
    </row>
    <row r="565" spans="1:13">
      <c r="A565" s="51">
        <v>41457</v>
      </c>
      <c r="B565" s="96">
        <f>VLOOKUP(A565,'Afin - 47'!$A$1:$H$695,3,0)</f>
        <v>-4.8687873168343134E-3</v>
      </c>
      <c r="C565" s="96">
        <f>VLOOKUP(A565,'Asesores vres-14'!$A$1:$H$1009,3,0)</f>
        <v>-6.5882619187403449E-3</v>
      </c>
      <c r="D565" s="96">
        <f>VLOOKUP(A565,'Asesores Vres-57'!$A$1:$H$987,3,0)</f>
        <v>-4.9744728290912832E-3</v>
      </c>
      <c r="E565" s="96">
        <f>VLOOKUP(A565,'Asesores Vres-58'!$A$1:$H$986,3,0)</f>
        <v>-1.9448509569199694E-3</v>
      </c>
      <c r="F565" s="96">
        <f>VLOOKUP($A565,'Helm-81'!$A$1:$H$697,3,0)</f>
        <v>8.3839929447057768E-4</v>
      </c>
      <c r="G565" s="96">
        <f>VLOOKUP($A565,'Alianza-4'!$A$1:$H$1012,3,0)</f>
        <v>3.1060509432302518E-4</v>
      </c>
      <c r="H565" s="96">
        <f>VLOOKUP($A565,'Serfinco-27'!$A$1:$H$1229,3,0)</f>
        <v>-1.7249120792383209E-3</v>
      </c>
      <c r="I565" s="96">
        <f>VLOOKUP($A565,'Correval-19677'!$A$1:$H$1070,3,0)</f>
        <v>-3.0364781007812523E-3</v>
      </c>
      <c r="J565" s="96">
        <f>VLOOKUP($A565,'Ultabursatil-392'!$A$1:$H$1545,3,0)</f>
        <v>-8.4508341361487721E-4</v>
      </c>
      <c r="K565" s="96">
        <f>VLOOKUP($A565,'Corredores-5'!$A$1:$H$1257,3,0)</f>
        <v>-2.6326949885374855E-3</v>
      </c>
      <c r="L565" s="97">
        <f>VLOOKUP(A565,'Bancolombia-592'!$A$1:$H$677,3,0)</f>
        <v>-1.9283835632946166E-3</v>
      </c>
      <c r="M565" s="96">
        <f>VLOOKUP($A565,'ByR-2'!$A$1:$H$1035,3,0)</f>
        <v>-8.5941541088240675E-3</v>
      </c>
    </row>
    <row r="566" spans="1:13">
      <c r="A566" s="51">
        <v>41458</v>
      </c>
      <c r="B566" s="96">
        <f>VLOOKUP(A566,'Afin - 47'!$A$1:$H$695,3,0)</f>
        <v>-3.7764925989624059E-3</v>
      </c>
      <c r="C566" s="96">
        <f>VLOOKUP(A566,'Asesores vres-14'!$A$1:$H$1009,3,0)</f>
        <v>-4.4049023497796285E-3</v>
      </c>
      <c r="D566" s="96">
        <f>VLOOKUP(A566,'Asesores Vres-57'!$A$1:$H$987,3,0)</f>
        <v>-4.0102658934949784E-3</v>
      </c>
      <c r="E566" s="96">
        <f>VLOOKUP(A566,'Asesores Vres-58'!$A$1:$H$986,3,0)</f>
        <v>-3.7497541726146358E-3</v>
      </c>
      <c r="F566" s="96">
        <f>VLOOKUP($A566,'Helm-81'!$A$1:$H$697,3,0)</f>
        <v>1.3727093626484984E-3</v>
      </c>
      <c r="G566" s="96">
        <f>VLOOKUP($A566,'Alianza-4'!$A$1:$H$1012,3,0)</f>
        <v>-2.9013937856046581E-3</v>
      </c>
      <c r="H566" s="96">
        <f>VLOOKUP($A566,'Serfinco-27'!$A$1:$H$1229,3,0)</f>
        <v>-3.3295477218388439E-3</v>
      </c>
      <c r="I566" s="96">
        <f>VLOOKUP($A566,'Correval-19677'!$A$1:$H$1070,3,0)</f>
        <v>-4.1921790908266109E-3</v>
      </c>
      <c r="J566" s="96">
        <f>VLOOKUP($A566,'Ultabursatil-392'!$A$1:$H$1545,3,0)</f>
        <v>-5.2447961974583807E-3</v>
      </c>
      <c r="K566" s="96">
        <f>VLOOKUP($A566,'Corredores-5'!$A$1:$H$1257,3,0)</f>
        <v>-3.0511378979413265E-3</v>
      </c>
      <c r="L566" s="97">
        <f>VLOOKUP(A566,'Bancolombia-592'!$A$1:$H$677,3,0)</f>
        <v>7.01024370598168E-4</v>
      </c>
      <c r="M566" s="96">
        <f>VLOOKUP($A566,'ByR-2'!$A$1:$H$1035,3,0)</f>
        <v>2.1149932171633267E-3</v>
      </c>
    </row>
    <row r="567" spans="1:13">
      <c r="A567" s="51">
        <v>41459</v>
      </c>
      <c r="B567" s="96">
        <f>VLOOKUP(A567,'Afin - 47'!$A$1:$H$695,3,0)</f>
        <v>6.4613503525156645E-3</v>
      </c>
      <c r="C567" s="96">
        <f>VLOOKUP(A567,'Asesores vres-14'!$A$1:$H$1009,3,0)</f>
        <v>4.9135087193022519E-3</v>
      </c>
      <c r="D567" s="96">
        <f>VLOOKUP(A567,'Asesores Vres-57'!$A$1:$H$987,3,0)</f>
        <v>4.603779911361309E-3</v>
      </c>
      <c r="E567" s="96">
        <f>VLOOKUP(A567,'Asesores Vres-58'!$A$1:$H$986,3,0)</f>
        <v>3.2613037055005314E-3</v>
      </c>
      <c r="F567" s="96">
        <f>VLOOKUP($A567,'Helm-81'!$A$1:$H$697,3,0)</f>
        <v>6.2578570607556587E-3</v>
      </c>
      <c r="G567" s="96">
        <f>VLOOKUP($A567,'Alianza-4'!$A$1:$H$1012,3,0)</f>
        <v>1.9542697685771826E-3</v>
      </c>
      <c r="H567" s="96">
        <f>VLOOKUP($A567,'Serfinco-27'!$A$1:$H$1229,3,0)</f>
        <v>4.8540487706004182E-3</v>
      </c>
      <c r="I567" s="96">
        <f>VLOOKUP($A567,'Correval-19677'!$A$1:$H$1070,3,0)</f>
        <v>3.8197821402852243E-3</v>
      </c>
      <c r="J567" s="96">
        <f>VLOOKUP($A567,'Ultabursatil-392'!$A$1:$H$1545,3,0)</f>
        <v>-1.4931200434047405E-4</v>
      </c>
      <c r="K567" s="96">
        <f>VLOOKUP($A567,'Corredores-5'!$A$1:$H$1257,3,0)</f>
        <v>3.5888112476802213E-3</v>
      </c>
      <c r="L567" s="97">
        <f>VLOOKUP(A567,'Bancolombia-592'!$A$1:$H$677,3,0)</f>
        <v>5.1546222887639418E-3</v>
      </c>
      <c r="M567" s="96">
        <f>VLOOKUP($A567,'ByR-2'!$A$1:$H$1035,3,0)</f>
        <v>4.303859215647108E-3</v>
      </c>
    </row>
    <row r="568" spans="1:13">
      <c r="A568" s="51">
        <v>41460</v>
      </c>
      <c r="B568" s="96">
        <f>VLOOKUP(A568,'Afin - 47'!$A$1:$H$695,3,0)</f>
        <v>-1.2324625545763747E-2</v>
      </c>
      <c r="C568" s="96">
        <f>VLOOKUP(A568,'Asesores vres-14'!$A$1:$H$1009,3,0)</f>
        <v>-7.8650269453068057E-3</v>
      </c>
      <c r="D568" s="96">
        <f>VLOOKUP(A568,'Asesores Vres-57'!$A$1:$H$987,3,0)</f>
        <v>-8.2716697501365854E-3</v>
      </c>
      <c r="E568" s="96">
        <f>VLOOKUP(A568,'Asesores Vres-58'!$A$1:$H$986,3,0)</f>
        <v>-8.064155886154268E-3</v>
      </c>
      <c r="F568" s="96">
        <f>VLOOKUP($A568,'Helm-81'!$A$1:$H$697,3,0)</f>
        <v>-1.1186072096174971E-2</v>
      </c>
      <c r="G568" s="96">
        <f>VLOOKUP($A568,'Alianza-4'!$A$1:$H$1012,3,0)</f>
        <v>-4.9531393941252867E-3</v>
      </c>
      <c r="H568" s="96">
        <f>VLOOKUP($A568,'Serfinco-27'!$A$1:$H$1229,3,0)</f>
        <v>-1.1443155673243848E-2</v>
      </c>
      <c r="I568" s="96">
        <f>VLOOKUP($A568,'Correval-19677'!$A$1:$H$1070,3,0)</f>
        <v>-7.551774034303107E-3</v>
      </c>
      <c r="J568" s="96">
        <f>VLOOKUP($A568,'Ultabursatil-392'!$A$1:$H$1545,3,0)</f>
        <v>-6.9430483255924456E-3</v>
      </c>
      <c r="K568" s="96">
        <f>VLOOKUP($A568,'Corredores-5'!$A$1:$H$1257,3,0)</f>
        <v>-7.517294449259815E-3</v>
      </c>
      <c r="L568" s="97">
        <f>VLOOKUP(A568,'Bancolombia-592'!$A$1:$H$677,3,0)</f>
        <v>-7.6077015514818217E-3</v>
      </c>
      <c r="M568" s="96">
        <f>VLOOKUP($A568,'ByR-2'!$A$1:$H$1035,3,0)</f>
        <v>-5.7403321993928736E-3</v>
      </c>
    </row>
    <row r="569" spans="1:13">
      <c r="A569" s="51">
        <v>41461</v>
      </c>
      <c r="B569" s="96">
        <f>VLOOKUP(A569,'Afin - 47'!$A$1:$H$695,3,0)</f>
        <v>-1.0609327416984151E-4</v>
      </c>
      <c r="C569" s="96">
        <f>VLOOKUP(A569,'Asesores vres-14'!$A$1:$H$1009,3,0)</f>
        <v>-5.0429426139832536E-5</v>
      </c>
      <c r="D569" s="96">
        <f>VLOOKUP(A569,'Asesores Vres-57'!$A$1:$H$987,3,0)</f>
        <v>0</v>
      </c>
      <c r="E569" s="96">
        <f>VLOOKUP(A569,'Asesores Vres-58'!$A$1:$H$986,3,0)</f>
        <v>-5.3203998105889488E-5</v>
      </c>
      <c r="F569" s="96">
        <f>VLOOKUP($A569,'Helm-81'!$A$1:$H$697,3,0)</f>
        <v>-9.0099537430091863E-5</v>
      </c>
      <c r="G569" s="96">
        <f>VLOOKUP($A569,'Alianza-4'!$A$1:$H$1012,3,0)</f>
        <v>-4.7100946784135358E-5</v>
      </c>
      <c r="H569" s="96">
        <f>VLOOKUP($A569,'Serfinco-27'!$A$1:$H$1229,3,0)</f>
        <v>-1.1554018822157446E-4</v>
      </c>
      <c r="I569" s="96">
        <f>VLOOKUP($A569,'Correval-19677'!$A$1:$H$1070,3,0)</f>
        <v>-1.0904578842373274E-4</v>
      </c>
      <c r="J569" s="96">
        <f>VLOOKUP($A569,'Ultabursatil-392'!$A$1:$H$1545,3,0)</f>
        <v>-6.5488495131194353E-5</v>
      </c>
      <c r="K569" s="96">
        <f>VLOOKUP($A569,'Corredores-5'!$A$1:$H$1257,3,0)</f>
        <v>-2.4635977782814372E-3</v>
      </c>
      <c r="L569" s="97">
        <f>VLOOKUP(A569,'Bancolombia-592'!$A$1:$H$677,3,0)</f>
        <v>-6.8107301820320002E-5</v>
      </c>
      <c r="M569" s="96">
        <f>VLOOKUP($A569,'ByR-2'!$A$1:$H$1035,3,0)</f>
        <v>-1.4282786196834322E-3</v>
      </c>
    </row>
    <row r="570" spans="1:13">
      <c r="A570" s="51">
        <v>41462</v>
      </c>
      <c r="B570" s="96">
        <f>VLOOKUP(A570,'Afin - 47'!$A$1:$H$695,3,0)</f>
        <v>-1.0608745119075925E-4</v>
      </c>
      <c r="C570" s="96">
        <f>VLOOKUP(A570,'Asesores vres-14'!$A$1:$H$1009,3,0)</f>
        <v>-5.0429620963055479E-5</v>
      </c>
      <c r="D570" s="96">
        <f>VLOOKUP(A570,'Asesores Vres-57'!$A$1:$H$987,3,0)</f>
        <v>0</v>
      </c>
      <c r="E570" s="96">
        <f>VLOOKUP(A570,'Asesores Vres-58'!$A$1:$H$986,3,0)</f>
        <v>-5.3204321629481783E-5</v>
      </c>
      <c r="F570" s="96">
        <f>VLOOKUP($A570,'Helm-81'!$A$1:$H$697,3,0)</f>
        <v>-8.9821911546625297E-5</v>
      </c>
      <c r="G570" s="96">
        <f>VLOOKUP($A570,'Alianza-4'!$A$1:$H$1012,3,0)</f>
        <v>-4.7098620097813906E-5</v>
      </c>
      <c r="H570" s="96">
        <f>VLOOKUP($A570,'Serfinco-27'!$A$1:$H$1229,3,0)</f>
        <v>-1.0322221400439173E-4</v>
      </c>
      <c r="I570" s="96">
        <f>VLOOKUP($A570,'Correval-19677'!$A$1:$H$1070,3,0)</f>
        <v>-1.0904566711264881E-4</v>
      </c>
      <c r="J570" s="96">
        <f>VLOOKUP($A570,'Ultabursatil-392'!$A$1:$H$1545,3,0)</f>
        <v>-6.5483510892159398E-5</v>
      </c>
      <c r="K570" s="96">
        <f>VLOOKUP($A570,'Corredores-5'!$A$1:$H$1257,3,0)</f>
        <v>-6.6234815140079381E-5</v>
      </c>
      <c r="L570" s="97">
        <f>VLOOKUP(A570,'Bancolombia-592'!$A$1:$H$677,3,0)</f>
        <v>-6.810629821886421E-5</v>
      </c>
      <c r="M570" s="96">
        <f>VLOOKUP($A570,'ByR-2'!$A$1:$H$1035,3,0)</f>
        <v>-7.0829313144268134E-5</v>
      </c>
    </row>
    <row r="571" spans="1:13">
      <c r="A571" s="51">
        <v>41463</v>
      </c>
      <c r="B571" s="96">
        <f>VLOOKUP(A571,'Afin - 47'!$A$1:$H$695,3,0)</f>
        <v>-1.6385415164902851E-3</v>
      </c>
      <c r="C571" s="96">
        <f>VLOOKUP(A571,'Asesores vres-14'!$A$1:$H$1009,3,0)</f>
        <v>-1.998718059548535E-3</v>
      </c>
      <c r="D571" s="96">
        <f>VLOOKUP(A571,'Asesores Vres-57'!$A$1:$H$987,3,0)</f>
        <v>-2.8832883859488882E-3</v>
      </c>
      <c r="E571" s="96">
        <f>VLOOKUP(A571,'Asesores Vres-58'!$A$1:$H$986,3,0)</f>
        <v>-5.6138429077736123E-3</v>
      </c>
      <c r="F571" s="96">
        <f>VLOOKUP($A571,'Helm-81'!$A$1:$H$697,3,0)</f>
        <v>-8.9804212879070569E-4</v>
      </c>
      <c r="G571" s="96">
        <f>VLOOKUP($A571,'Alianza-4'!$A$1:$H$1012,3,0)</f>
        <v>-6.2749588193450169E-3</v>
      </c>
      <c r="H571" s="96">
        <f>VLOOKUP($A571,'Serfinco-27'!$A$1:$H$1229,3,0)</f>
        <v>-5.3322108696610025E-3</v>
      </c>
      <c r="I571" s="96">
        <f>VLOOKUP($A571,'Correval-19677'!$A$1:$H$1070,3,0)</f>
        <v>-3.8497365492152222E-3</v>
      </c>
      <c r="J571" s="96">
        <f>VLOOKUP($A571,'Ultabursatil-392'!$A$1:$H$1545,3,0)</f>
        <v>1.1744302141721885E-4</v>
      </c>
      <c r="K571" s="96">
        <f>VLOOKUP($A571,'Corredores-5'!$A$1:$H$1257,3,0)</f>
        <v>-5.1449565449004277E-3</v>
      </c>
      <c r="L571" s="97">
        <f>VLOOKUP(A571,'Bancolombia-592'!$A$1:$H$677,3,0)</f>
        <v>-1.7790376562990501E-3</v>
      </c>
      <c r="M571" s="96">
        <f>VLOOKUP($A571,'ByR-2'!$A$1:$H$1035,3,0)</f>
        <v>-7.5957559732700195E-4</v>
      </c>
    </row>
    <row r="572" spans="1:13">
      <c r="A572" s="51">
        <v>41464</v>
      </c>
      <c r="B572" s="96">
        <f>VLOOKUP(A572,'Afin - 47'!$A$1:$H$695,3,0)</f>
        <v>-5.242557793728014E-3</v>
      </c>
      <c r="C572" s="96">
        <f>VLOOKUP(A572,'Asesores vres-14'!$A$1:$H$1009,3,0)</f>
        <v>-3.3396424316484989E-3</v>
      </c>
      <c r="D572" s="96">
        <f>VLOOKUP(A572,'Asesores Vres-57'!$A$1:$H$987,3,0)</f>
        <v>-4.4491430998824487E-3</v>
      </c>
      <c r="E572" s="96">
        <f>VLOOKUP(A572,'Asesores Vres-58'!$A$1:$H$986,3,0)</f>
        <v>-6.4884077128027247E-3</v>
      </c>
      <c r="F572" s="96">
        <f>VLOOKUP($A572,'Helm-81'!$A$1:$H$697,3,0)</f>
        <v>-2.6679933034398301E-3</v>
      </c>
      <c r="G572" s="96">
        <f>VLOOKUP($A572,'Alianza-4'!$A$1:$H$1012,3,0)</f>
        <v>-4.8681590355578192E-3</v>
      </c>
      <c r="H572" s="96">
        <f>VLOOKUP($A572,'Serfinco-27'!$A$1:$H$1229,3,0)</f>
        <v>-7.137284956007562E-3</v>
      </c>
      <c r="I572" s="96">
        <f>VLOOKUP($A572,'Correval-19677'!$A$1:$H$1070,3,0)</f>
        <v>-4.6762331801486236E-3</v>
      </c>
      <c r="J572" s="96">
        <f>VLOOKUP($A572,'Ultabursatil-392'!$A$1:$H$1545,3,0)</f>
        <v>-1.0874074314828545E-3</v>
      </c>
      <c r="K572" s="96">
        <f>VLOOKUP($A572,'Corredores-5'!$A$1:$H$1257,3,0)</f>
        <v>-3.2175094721448735E-3</v>
      </c>
      <c r="L572" s="97">
        <f>VLOOKUP(A572,'Bancolombia-592'!$A$1:$H$677,3,0)</f>
        <v>-7.8289591072684787E-3</v>
      </c>
      <c r="M572" s="96">
        <f>VLOOKUP($A572,'ByR-2'!$A$1:$H$1035,3,0)</f>
        <v>-1.8190934338288777E-3</v>
      </c>
    </row>
    <row r="573" spans="1:13">
      <c r="A573" s="51">
        <v>41465</v>
      </c>
      <c r="B573" s="96">
        <f>VLOOKUP(A573,'Afin - 47'!$A$1:$H$695,3,0)</f>
        <v>-1.2877255966563158E-2</v>
      </c>
      <c r="C573" s="96">
        <f>VLOOKUP(A573,'Asesores vres-14'!$A$1:$H$1009,3,0)</f>
        <v>-1.5094355745708705E-2</v>
      </c>
      <c r="D573" s="96">
        <f>VLOOKUP(A573,'Asesores Vres-57'!$A$1:$H$987,3,0)</f>
        <v>-1.5355449362024348E-2</v>
      </c>
      <c r="E573" s="96">
        <f>VLOOKUP(A573,'Asesores Vres-58'!$A$1:$H$986,3,0)</f>
        <v>-1.5292565280481627E-2</v>
      </c>
      <c r="F573" s="96">
        <f>VLOOKUP($A573,'Helm-81'!$A$1:$H$697,3,0)</f>
        <v>-7.9932749576532396E-3</v>
      </c>
      <c r="G573" s="96">
        <f>VLOOKUP($A573,'Alianza-4'!$A$1:$H$1012,3,0)</f>
        <v>-1.1232590442774706E-2</v>
      </c>
      <c r="H573" s="96">
        <f>VLOOKUP($A573,'Serfinco-27'!$A$1:$H$1229,3,0)</f>
        <v>-1.5179541957778627E-2</v>
      </c>
      <c r="I573" s="96">
        <f>VLOOKUP($A573,'Correval-19677'!$A$1:$H$1070,3,0)</f>
        <v>-1.5962244030461793E-2</v>
      </c>
      <c r="J573" s="96">
        <f>VLOOKUP($A573,'Ultabursatil-392'!$A$1:$H$1545,3,0)</f>
        <v>-2.5494244760552536E-3</v>
      </c>
      <c r="K573" s="96">
        <f>VLOOKUP($A573,'Corredores-5'!$A$1:$H$1257,3,0)</f>
        <v>-1.2906866046152096E-2</v>
      </c>
      <c r="L573" s="97">
        <f>VLOOKUP(A573,'Bancolombia-592'!$A$1:$H$677,3,0)</f>
        <v>-1.0100245551254224E-2</v>
      </c>
      <c r="M573" s="96">
        <f>VLOOKUP($A573,'ByR-2'!$A$1:$H$1035,3,0)</f>
        <v>-9.5529410369327768E-3</v>
      </c>
    </row>
    <row r="574" spans="1:13">
      <c r="A574" s="51">
        <v>41466</v>
      </c>
      <c r="B574" s="96">
        <f>VLOOKUP(A574,'Afin - 47'!$A$1:$H$695,3,0)</f>
        <v>2.6187041325905904E-2</v>
      </c>
      <c r="C574" s="96">
        <f>VLOOKUP(A574,'Asesores vres-14'!$A$1:$H$1009,3,0)</f>
        <v>2.4971418910978323E-2</v>
      </c>
      <c r="D574" s="96">
        <f>VLOOKUP(A574,'Asesores Vres-57'!$A$1:$H$987,3,0)</f>
        <v>2.5397774925707724E-2</v>
      </c>
      <c r="E574" s="96">
        <f>VLOOKUP(A574,'Asesores Vres-58'!$A$1:$H$986,3,0)</f>
        <v>2.1575677012029535E-2</v>
      </c>
      <c r="F574" s="96">
        <f>VLOOKUP($A574,'Helm-81'!$A$1:$H$697,3,0)</f>
        <v>2.1861848862842023E-2</v>
      </c>
      <c r="G574" s="96">
        <f>VLOOKUP($A574,'Alianza-4'!$A$1:$H$1012,3,0)</f>
        <v>1.352227744178318E-2</v>
      </c>
      <c r="H574" s="96">
        <f>VLOOKUP($A574,'Serfinco-27'!$A$1:$H$1229,3,0)</f>
        <v>2.0395577635423528E-2</v>
      </c>
      <c r="I574" s="96">
        <f>VLOOKUP($A574,'Correval-19677'!$A$1:$H$1070,3,0)</f>
        <v>2.7958374018578619E-2</v>
      </c>
      <c r="J574" s="96">
        <f>VLOOKUP($A574,'Ultabursatil-392'!$A$1:$H$1545,3,0)</f>
        <v>5.29987092873374E-3</v>
      </c>
      <c r="K574" s="96">
        <f>VLOOKUP($A574,'Corredores-5'!$A$1:$H$1257,3,0)</f>
        <v>1.3712733908884382E-2</v>
      </c>
      <c r="L574" s="97">
        <f>VLOOKUP(A574,'Bancolombia-592'!$A$1:$H$677,3,0)</f>
        <v>2.0919969166841992E-2</v>
      </c>
      <c r="M574" s="96">
        <f>VLOOKUP($A574,'ByR-2'!$A$1:$H$1035,3,0)</f>
        <v>1.6336705674554607E-2</v>
      </c>
    </row>
    <row r="575" spans="1:13">
      <c r="A575" s="51">
        <v>41467</v>
      </c>
      <c r="B575" s="96">
        <f>VLOOKUP(A575,'Afin - 47'!$A$1:$H$695,3,0)</f>
        <v>9.2907810508375786E-3</v>
      </c>
      <c r="C575" s="96">
        <f>VLOOKUP(A575,'Asesores vres-14'!$A$1:$H$1009,3,0)</f>
        <v>1.4105124768280608E-2</v>
      </c>
      <c r="D575" s="96">
        <f>VLOOKUP(A575,'Asesores Vres-57'!$A$1:$H$987,3,0)</f>
        <v>1.3925131911911746E-2</v>
      </c>
      <c r="E575" s="96">
        <f>VLOOKUP(A575,'Asesores Vres-58'!$A$1:$H$986,3,0)</f>
        <v>1.2327029791437764E-2</v>
      </c>
      <c r="F575" s="96">
        <f>VLOOKUP($A575,'Helm-81'!$A$1:$H$697,3,0)</f>
        <v>9.4153597675813144E-3</v>
      </c>
      <c r="G575" s="96">
        <f>VLOOKUP($A575,'Alianza-4'!$A$1:$H$1012,3,0)</f>
        <v>6.6906943276351929E-3</v>
      </c>
      <c r="H575" s="96">
        <f>VLOOKUP($A575,'Serfinco-27'!$A$1:$H$1229,3,0)</f>
        <v>1.1675670603599945E-2</v>
      </c>
      <c r="I575" s="96">
        <f>VLOOKUP($A575,'Correval-19677'!$A$1:$H$1070,3,0)</f>
        <v>1.5331274974680075E-2</v>
      </c>
      <c r="J575" s="96">
        <f>VLOOKUP($A575,'Ultabursatil-392'!$A$1:$H$1545,3,0)</f>
        <v>8.5998779062478863E-3</v>
      </c>
      <c r="K575" s="96">
        <f>VLOOKUP($A575,'Corredores-5'!$A$1:$H$1257,3,0)</f>
        <v>1.1744803803651897E-2</v>
      </c>
      <c r="L575" s="97">
        <f>VLOOKUP(A575,'Bancolombia-592'!$A$1:$H$677,3,0)</f>
        <v>5.9263994396776213E-3</v>
      </c>
      <c r="M575" s="96">
        <f>VLOOKUP($A575,'ByR-2'!$A$1:$H$1035,3,0)</f>
        <v>9.9090235880299454E-3</v>
      </c>
    </row>
    <row r="576" spans="1:13">
      <c r="A576" s="51">
        <v>41468</v>
      </c>
      <c r="B576" s="96">
        <f>VLOOKUP(A576,'Afin - 47'!$A$1:$H$695,3,0)</f>
        <v>-1.0554487486676206E-4</v>
      </c>
      <c r="C576" s="96">
        <f>VLOOKUP(A576,'Asesores vres-14'!$A$1:$H$1009,3,0)</f>
        <v>-4.7527468988588505E-5</v>
      </c>
      <c r="D576" s="96">
        <f>VLOOKUP(A576,'Asesores Vres-57'!$A$1:$H$987,3,0)</f>
        <v>0</v>
      </c>
      <c r="E576" s="96">
        <f>VLOOKUP(A576,'Asesores Vres-58'!$A$1:$H$986,3,0)</f>
        <v>-4.7531607573389253E-5</v>
      </c>
      <c r="F576" s="96">
        <f>VLOOKUP($A576,'Helm-81'!$A$1:$H$697,3,0)</f>
        <v>-8.8929779171640147E-5</v>
      </c>
      <c r="G576" s="96">
        <f>VLOOKUP($A576,'Alianza-4'!$A$1:$H$1012,3,0)</f>
        <v>-3.5504809595568541E-5</v>
      </c>
      <c r="H576" s="96">
        <f>VLOOKUP($A576,'Serfinco-27'!$A$1:$H$1229,3,0)</f>
        <v>-1.1372287278231787E-4</v>
      </c>
      <c r="I576" s="96">
        <f>VLOOKUP($A576,'Correval-19677'!$A$1:$H$1070,3,0)</f>
        <v>-1.1400882844503639E-4</v>
      </c>
      <c r="J576" s="96">
        <f>VLOOKUP($A576,'Ultabursatil-392'!$A$1:$H$1545,3,0)</f>
        <v>-6.8071042884680689E-5</v>
      </c>
      <c r="K576" s="96">
        <f>VLOOKUP($A576,'Corredores-5'!$A$1:$H$1257,3,0)</f>
        <v>2.3497280843785989E-3</v>
      </c>
      <c r="L576" s="97">
        <f>VLOOKUP(A576,'Bancolombia-592'!$A$1:$H$677,3,0)</f>
        <v>-7.0051140415083665E-5</v>
      </c>
      <c r="M576" s="96">
        <f>VLOOKUP($A576,'ByR-2'!$A$1:$H$1035,3,0)</f>
        <v>6.6745717271721769E-4</v>
      </c>
    </row>
    <row r="577" spans="1:13">
      <c r="A577" s="51">
        <v>41469</v>
      </c>
      <c r="B577" s="96">
        <f>VLOOKUP(A577,'Afin - 47'!$A$1:$H$695,3,0)</f>
        <v>-1.0554255562065415E-4</v>
      </c>
      <c r="C577" s="96">
        <f>VLOOKUP(A577,'Asesores vres-14'!$A$1:$H$1009,3,0)</f>
        <v>-4.7527506885073907E-5</v>
      </c>
      <c r="D577" s="96">
        <f>VLOOKUP(A577,'Asesores Vres-57'!$A$1:$H$987,3,0)</f>
        <v>0</v>
      </c>
      <c r="E577" s="96">
        <f>VLOOKUP(A577,'Asesores Vres-58'!$A$1:$H$986,3,0)</f>
        <v>-4.7531686062500365E-5</v>
      </c>
      <c r="F577" s="96">
        <f>VLOOKUP($A577,'Helm-81'!$A$1:$H$697,3,0)</f>
        <v>-8.8927383673894275E-5</v>
      </c>
      <c r="G577" s="96">
        <f>VLOOKUP($A577,'Alianza-4'!$A$1:$H$1012,3,0)</f>
        <v>-3.5501296802523054E-5</v>
      </c>
      <c r="H577" s="96">
        <f>VLOOKUP($A577,'Serfinco-27'!$A$1:$H$1229,3,0)</f>
        <v>-1.0256627076323018E-4</v>
      </c>
      <c r="I577" s="96">
        <f>VLOOKUP($A577,'Correval-19677'!$A$1:$H$1070,3,0)</f>
        <v>-1.1400996079992024E-4</v>
      </c>
      <c r="J577" s="96">
        <f>VLOOKUP($A577,'Ultabursatil-392'!$A$1:$H$1545,3,0)</f>
        <v>-6.8066317653772435E-5</v>
      </c>
      <c r="K577" s="96">
        <f>VLOOKUP($A577,'Corredores-5'!$A$1:$H$1257,3,0)</f>
        <v>-6.1162594580223118E-5</v>
      </c>
      <c r="L577" s="97">
        <f>VLOOKUP(A577,'Bancolombia-592'!$A$1:$H$677,3,0)</f>
        <v>-7.0628715071872756E-5</v>
      </c>
      <c r="M577" s="96">
        <f>VLOOKUP($A577,'ByR-2'!$A$1:$H$1035,3,0)</f>
        <v>5.3035843352552491E-6</v>
      </c>
    </row>
    <row r="578" spans="1:13">
      <c r="A578" s="51">
        <v>41470</v>
      </c>
      <c r="B578" s="96">
        <f>VLOOKUP(A578,'Afin - 47'!$A$1:$H$695,3,0)</f>
        <v>1.1504603331359333E-2</v>
      </c>
      <c r="C578" s="96">
        <f>VLOOKUP(A578,'Asesores vres-14'!$A$1:$H$1009,3,0)</f>
        <v>1.5659999715207557E-2</v>
      </c>
      <c r="D578" s="96">
        <f>VLOOKUP(A578,'Asesores Vres-57'!$A$1:$H$987,3,0)</f>
        <v>1.5412744372519016E-2</v>
      </c>
      <c r="E578" s="96">
        <f>VLOOKUP(A578,'Asesores Vres-58'!$A$1:$H$986,3,0)</f>
        <v>1.9009097098655885E-2</v>
      </c>
      <c r="F578" s="96">
        <f>VLOOKUP($A578,'Helm-81'!$A$1:$H$697,3,0)</f>
        <v>1.8436842102662637E-2</v>
      </c>
      <c r="G578" s="96">
        <f>VLOOKUP($A578,'Alianza-4'!$A$1:$H$1012,3,0)</f>
        <v>1.1028373045052945E-2</v>
      </c>
      <c r="H578" s="96">
        <f>VLOOKUP($A578,'Serfinco-27'!$A$1:$H$1229,3,0)</f>
        <v>1.9960261872274364E-2</v>
      </c>
      <c r="I578" s="96">
        <f>VLOOKUP($A578,'Correval-19677'!$A$1:$H$1070,3,0)</f>
        <v>1.4559818135032097E-2</v>
      </c>
      <c r="J578" s="96">
        <f>VLOOKUP($A578,'Ultabursatil-392'!$A$1:$H$1545,3,0)</f>
        <v>1.2351070396093726E-2</v>
      </c>
      <c r="K578" s="96">
        <f>VLOOKUP($A578,'Corredores-5'!$A$1:$H$1257,3,0)</f>
        <v>1.5107645477872807E-2</v>
      </c>
      <c r="L578" s="97">
        <f>VLOOKUP(A578,'Bancolombia-592'!$A$1:$H$677,3,0)</f>
        <v>1.6975415348514857E-2</v>
      </c>
      <c r="M578" s="96">
        <f>VLOOKUP($A578,'ByR-2'!$A$1:$H$1035,3,0)</f>
        <v>1.1007002585760551E-2</v>
      </c>
    </row>
    <row r="579" spans="1:13">
      <c r="A579" s="51">
        <v>41471</v>
      </c>
      <c r="B579" s="96">
        <f>VLOOKUP(A579,'Afin - 47'!$A$1:$H$695,3,0)</f>
        <v>4.3798623071573603E-3</v>
      </c>
      <c r="C579" s="96">
        <f>VLOOKUP(A579,'Asesores vres-14'!$A$1:$H$1009,3,0)</f>
        <v>5.3848508472992412E-3</v>
      </c>
      <c r="D579" s="96">
        <f>VLOOKUP(A579,'Asesores Vres-57'!$A$1:$H$987,3,0)</f>
        <v>5.7232757356478507E-3</v>
      </c>
      <c r="E579" s="96">
        <f>VLOOKUP(A579,'Asesores Vres-58'!$A$1:$H$986,3,0)</f>
        <v>6.0517054361693542E-3</v>
      </c>
      <c r="F579" s="96">
        <f>VLOOKUP($A579,'Helm-81'!$A$1:$H$697,3,0)</f>
        <v>5.3667579806415669E-3</v>
      </c>
      <c r="G579" s="96">
        <f>VLOOKUP($A579,'Alianza-4'!$A$1:$H$1012,3,0)</f>
        <v>9.5733466823267922E-3</v>
      </c>
      <c r="H579" s="96">
        <f>VLOOKUP($A579,'Serfinco-27'!$A$1:$H$1229,3,0)</f>
        <v>5.7313018738722821E-3</v>
      </c>
      <c r="I579" s="96">
        <f>VLOOKUP($A579,'Correval-19677'!$A$1:$H$1070,3,0)</f>
        <v>8.658192147639231E-3</v>
      </c>
      <c r="J579" s="96">
        <f>VLOOKUP($A579,'Ultabursatil-392'!$A$1:$H$1545,3,0)</f>
        <v>4.5352485937659344E-3</v>
      </c>
      <c r="K579" s="96">
        <f>VLOOKUP($A579,'Corredores-5'!$A$1:$H$1257,3,0)</f>
        <v>6.2264301962567581E-3</v>
      </c>
      <c r="L579" s="97">
        <f>VLOOKUP(A579,'Bancolombia-592'!$A$1:$H$677,3,0)</f>
        <v>7.1992640243036107E-3</v>
      </c>
      <c r="M579" s="96">
        <f>VLOOKUP($A579,'ByR-2'!$A$1:$H$1035,3,0)</f>
        <v>7.5210324951088771E-3</v>
      </c>
    </row>
    <row r="580" spans="1:13">
      <c r="A580" s="51">
        <v>41472</v>
      </c>
      <c r="B580" s="96">
        <f>VLOOKUP(A580,'Afin - 47'!$A$1:$H$695,3,0)</f>
        <v>1.1657332349551783E-2</v>
      </c>
      <c r="C580" s="96">
        <f>VLOOKUP(A580,'Asesores vres-14'!$A$1:$H$1009,3,0)</f>
        <v>1.3513412393091655E-2</v>
      </c>
      <c r="D580" s="96">
        <f>VLOOKUP(A580,'Asesores Vres-57'!$A$1:$H$987,3,0)</f>
        <v>1.3729967446581547E-2</v>
      </c>
      <c r="E580" s="96">
        <f>VLOOKUP(A580,'Asesores Vres-58'!$A$1:$H$986,3,0)</f>
        <v>1.3241377514819691E-2</v>
      </c>
      <c r="F580" s="96">
        <f>VLOOKUP($A580,'Helm-81'!$A$1:$H$697,3,0)</f>
        <v>1.4023705170326148E-2</v>
      </c>
      <c r="G580" s="96">
        <f>VLOOKUP($A580,'Alianza-4'!$A$1:$H$1012,3,0)</f>
        <v>1.3197236235906285E-2</v>
      </c>
      <c r="H580" s="96">
        <f>VLOOKUP($A580,'Serfinco-27'!$A$1:$H$1229,3,0)</f>
        <v>1.1819337478265315E-2</v>
      </c>
      <c r="I580" s="96">
        <f>VLOOKUP($A580,'Correval-19677'!$A$1:$H$1070,3,0)</f>
        <v>9.3799099428792457E-3</v>
      </c>
      <c r="J580" s="96">
        <f>VLOOKUP($A580,'Ultabursatil-392'!$A$1:$H$1545,3,0)</f>
        <v>1.0986264095131973E-2</v>
      </c>
      <c r="K580" s="96">
        <f>VLOOKUP($A580,'Corredores-5'!$A$1:$H$1257,3,0)</f>
        <v>9.0577928443240224E-3</v>
      </c>
      <c r="L580" s="97">
        <f>VLOOKUP(A580,'Bancolombia-592'!$A$1:$H$677,3,0)</f>
        <v>1.4405249264673497E-2</v>
      </c>
      <c r="M580" s="96">
        <f>VLOOKUP($A580,'ByR-2'!$A$1:$H$1035,3,0)</f>
        <v>1.4860762570561079E-2</v>
      </c>
    </row>
    <row r="581" spans="1:13">
      <c r="A581" s="51">
        <v>41473</v>
      </c>
      <c r="B581" s="96">
        <f>VLOOKUP(A581,'Afin - 47'!$A$1:$H$695,3,0)</f>
        <v>7.0411413853382118E-3</v>
      </c>
      <c r="C581" s="96">
        <f>VLOOKUP(A581,'Asesores vres-14'!$A$1:$H$1009,3,0)</f>
        <v>7.6292209398071027E-3</v>
      </c>
      <c r="D581" s="96">
        <f>VLOOKUP(A581,'Asesores Vres-57'!$A$1:$H$987,3,0)</f>
        <v>8.1541280349280917E-3</v>
      </c>
      <c r="E581" s="96">
        <f>VLOOKUP(A581,'Asesores Vres-58'!$A$1:$H$986,3,0)</f>
        <v>7.7881270313460496E-3</v>
      </c>
      <c r="F581" s="96">
        <f>VLOOKUP($A581,'Helm-81'!$A$1:$H$697,3,0)</f>
        <v>4.69658178940403E-3</v>
      </c>
      <c r="G581" s="96">
        <f>VLOOKUP($A581,'Alianza-4'!$A$1:$H$1012,3,0)</f>
        <v>2.3158230668374635E-2</v>
      </c>
      <c r="H581" s="96">
        <f>VLOOKUP($A581,'Serfinco-27'!$A$1:$H$1229,3,0)</f>
        <v>7.2804617021464089E-3</v>
      </c>
      <c r="I581" s="96">
        <f>VLOOKUP($A581,'Correval-19677'!$A$1:$H$1070,3,0)</f>
        <v>9.1594491931225701E-3</v>
      </c>
      <c r="J581" s="96">
        <f>VLOOKUP($A581,'Ultabursatil-392'!$A$1:$H$1545,3,0)</f>
        <v>-5.0583280670967465E-4</v>
      </c>
      <c r="K581" s="96">
        <f>VLOOKUP($A581,'Corredores-5'!$A$1:$H$1257,3,0)</f>
        <v>7.8165672742679139E-3</v>
      </c>
      <c r="L581" s="97">
        <f>VLOOKUP(A581,'Bancolombia-592'!$A$1:$H$677,3,0)</f>
        <v>4.6060189129451404E-3</v>
      </c>
      <c r="M581" s="96">
        <f>VLOOKUP($A581,'ByR-2'!$A$1:$H$1035,3,0)</f>
        <v>5.0784481161422618E-3</v>
      </c>
    </row>
    <row r="582" spans="1:13">
      <c r="A582" s="51">
        <v>41474</v>
      </c>
      <c r="B582" s="96">
        <f>VLOOKUP(A582,'Afin - 47'!$A$1:$H$695,3,0)</f>
        <v>5.1409347485980687E-3</v>
      </c>
      <c r="C582" s="96">
        <f>VLOOKUP(A582,'Asesores vres-14'!$A$1:$H$1009,3,0)</f>
        <v>5.9395101235172965E-3</v>
      </c>
      <c r="D582" s="96">
        <f>VLOOKUP(A582,'Asesores Vres-57'!$A$1:$H$987,3,0)</f>
        <v>5.402236022378288E-3</v>
      </c>
      <c r="E582" s="96">
        <f>VLOOKUP(A582,'Asesores Vres-58'!$A$1:$H$986,3,0)</f>
        <v>3.3889900816491975E-3</v>
      </c>
      <c r="F582" s="96">
        <f>VLOOKUP($A582,'Helm-81'!$A$1:$H$697,3,0)</f>
        <v>1.3371522071490235E-3</v>
      </c>
      <c r="G582" s="96">
        <f>VLOOKUP($A582,'Alianza-4'!$A$1:$H$1012,3,0)</f>
        <v>2.5540489821968956E-3</v>
      </c>
      <c r="H582" s="96">
        <f>VLOOKUP($A582,'Serfinco-27'!$A$1:$H$1229,3,0)</f>
        <v>3.8263542030278629E-3</v>
      </c>
      <c r="I582" s="96">
        <f>VLOOKUP($A582,'Correval-19677'!$A$1:$H$1070,3,0)</f>
        <v>5.9155816282020386E-3</v>
      </c>
      <c r="J582" s="96">
        <f>VLOOKUP($A582,'Ultabursatil-392'!$A$1:$H$1545,3,0)</f>
        <v>-7.2290623171627425E-4</v>
      </c>
      <c r="K582" s="96">
        <f>VLOOKUP($A582,'Corredores-5'!$A$1:$H$1257,3,0)</f>
        <v>1.2698359589754856E-3</v>
      </c>
      <c r="L582" s="97">
        <f>VLOOKUP(A582,'Bancolombia-592'!$A$1:$H$677,3,0)</f>
        <v>7.2659568259649662E-3</v>
      </c>
      <c r="M582" s="96">
        <f>VLOOKUP($A582,'ByR-2'!$A$1:$H$1035,3,0)</f>
        <v>4.7481839100796423E-3</v>
      </c>
    </row>
    <row r="583" spans="1:13">
      <c r="A583" s="51">
        <v>41475</v>
      </c>
      <c r="B583" s="96">
        <f>VLOOKUP(A583,'Afin - 47'!$A$1:$H$695,3,0)</f>
        <v>-1.0567072223513428E-4</v>
      </c>
      <c r="C583" s="96">
        <f>VLOOKUP(A583,'Asesores vres-14'!$A$1:$H$1009,3,0)</f>
        <v>-4.7527691339266407E-5</v>
      </c>
      <c r="D583" s="96">
        <f>VLOOKUP(A583,'Asesores Vres-57'!$A$1:$H$987,3,0)</f>
        <v>-5.1628506535442999E-5</v>
      </c>
      <c r="E583" s="96">
        <f>VLOOKUP(A583,'Asesores Vres-58'!$A$1:$H$986,3,0)</f>
        <v>-4.7531647488905661E-5</v>
      </c>
      <c r="F583" s="96">
        <f>VLOOKUP($A583,'Helm-81'!$A$1:$H$697,3,0)</f>
        <v>-9.1196765969100104E-5</v>
      </c>
      <c r="G583" s="96">
        <f>VLOOKUP($A583,'Alianza-4'!$A$1:$H$1012,3,0)</f>
        <v>-7.5755337063672243E-5</v>
      </c>
      <c r="H583" s="96">
        <f>VLOOKUP($A583,'Serfinco-27'!$A$1:$H$1229,3,0)</f>
        <v>-1.0556663660187706E-4</v>
      </c>
      <c r="I583" s="96">
        <f>VLOOKUP($A583,'Correval-19677'!$A$1:$H$1070,3,0)</f>
        <v>-1.1823218873558714E-4</v>
      </c>
      <c r="J583" s="96">
        <f>VLOOKUP($A583,'Ultabursatil-392'!$A$1:$H$1545,3,0)</f>
        <v>-7.8229324927955309E-5</v>
      </c>
      <c r="K583" s="96">
        <f>VLOOKUP($A583,'Corredores-5'!$A$1:$H$1257,3,0)</f>
        <v>2.829170323253542E-5</v>
      </c>
      <c r="L583" s="97">
        <f>VLOOKUP(A583,'Bancolombia-592'!$A$1:$H$677,3,0)</f>
        <v>-7.0323834676656592E-5</v>
      </c>
      <c r="M583" s="96">
        <f>VLOOKUP($A583,'ByR-2'!$A$1:$H$1035,3,0)</f>
        <v>-5.0512082429097023E-5</v>
      </c>
    </row>
    <row r="584" spans="1:13">
      <c r="A584" s="51">
        <v>41476</v>
      </c>
      <c r="B584" s="96">
        <f>VLOOKUP(A584,'Afin - 47'!$A$1:$H$695,3,0)</f>
        <v>-1.0566733108893375E-4</v>
      </c>
      <c r="C584" s="96">
        <f>VLOOKUP(A584,'Asesores vres-14'!$A$1:$H$1009,3,0)</f>
        <v>-4.7527669956338833E-5</v>
      </c>
      <c r="D584" s="96">
        <f>VLOOKUP(A584,'Asesores Vres-57'!$A$1:$H$987,3,0)</f>
        <v>-5.1628427353500523E-5</v>
      </c>
      <c r="E584" s="96">
        <f>VLOOKUP(A584,'Asesores Vres-58'!$A$1:$H$986,3,0)</f>
        <v>-4.7531632646080315E-5</v>
      </c>
      <c r="F584" s="96">
        <f>VLOOKUP($A584,'Helm-81'!$A$1:$H$697,3,0)</f>
        <v>-9.119475748679537E-5</v>
      </c>
      <c r="G584" s="96">
        <f>VLOOKUP($A584,'Alianza-4'!$A$1:$H$1012,3,0)</f>
        <v>-7.5754530606207403E-5</v>
      </c>
      <c r="H584" s="96">
        <f>VLOOKUP($A584,'Serfinco-27'!$A$1:$H$1229,3,0)</f>
        <v>-1.0556607145002324E-4</v>
      </c>
      <c r="I584" s="96">
        <f>VLOOKUP($A584,'Correval-19677'!$A$1:$H$1070,3,0)</f>
        <v>-1.1823427356773927E-4</v>
      </c>
      <c r="J584" s="96">
        <f>VLOOKUP($A584,'Ultabursatil-392'!$A$1:$H$1545,3,0)</f>
        <v>-7.8226066471564045E-5</v>
      </c>
      <c r="K584" s="96">
        <f>VLOOKUP($A584,'Corredores-5'!$A$1:$H$1257,3,0)</f>
        <v>-6.689725940083643E-5</v>
      </c>
      <c r="L584" s="97">
        <f>VLOOKUP(A584,'Bancolombia-592'!$A$1:$H$677,3,0)</f>
        <v>-7.0503722500699255E-5</v>
      </c>
      <c r="M584" s="96">
        <f>VLOOKUP($A584,'ByR-2'!$A$1:$H$1035,3,0)</f>
        <v>-5.8460926279908582E-5</v>
      </c>
    </row>
    <row r="585" spans="1:13">
      <c r="A585" s="51">
        <v>41477</v>
      </c>
      <c r="B585" s="96">
        <f>VLOOKUP(A585,'Afin - 47'!$A$1:$H$695,3,0)</f>
        <v>-6.5391384501332145E-3</v>
      </c>
      <c r="C585" s="96">
        <f>VLOOKUP(A585,'Asesores vres-14'!$A$1:$H$1009,3,0)</f>
        <v>-1.0567624852503281E-2</v>
      </c>
      <c r="D585" s="96">
        <f>VLOOKUP(A585,'Asesores Vres-57'!$A$1:$H$987,3,0)</f>
        <v>-1.0526010716436123E-2</v>
      </c>
      <c r="E585" s="96">
        <f>VLOOKUP(A585,'Asesores Vres-58'!$A$1:$H$986,3,0)</f>
        <v>-1.1284080539166071E-2</v>
      </c>
      <c r="F585" s="96">
        <f>VLOOKUP($A585,'Helm-81'!$A$1:$H$697,3,0)</f>
        <v>-6.7712625493558162E-3</v>
      </c>
      <c r="G585" s="96">
        <f>VLOOKUP($A585,'Alianza-4'!$A$1:$H$1012,3,0)</f>
        <v>-1.4507755043802816E-2</v>
      </c>
      <c r="H585" s="96">
        <f>VLOOKUP($A585,'Serfinco-27'!$A$1:$H$1229,3,0)</f>
        <v>-1.0493478188789892E-2</v>
      </c>
      <c r="I585" s="96">
        <f>VLOOKUP($A585,'Correval-19677'!$A$1:$H$1070,3,0)</f>
        <v>-1.0707274411106107E-2</v>
      </c>
      <c r="J585" s="96">
        <f>VLOOKUP($A585,'Ultabursatil-392'!$A$1:$H$1545,3,0)</f>
        <v>-7.376468138932897E-3</v>
      </c>
      <c r="K585" s="96">
        <f>VLOOKUP($A585,'Corredores-5'!$A$1:$H$1257,3,0)</f>
        <v>-9.99136558440482E-3</v>
      </c>
      <c r="L585" s="97">
        <f>VLOOKUP(A585,'Bancolombia-592'!$A$1:$H$677,3,0)</f>
        <v>-9.5795257683816571E-3</v>
      </c>
      <c r="M585" s="96">
        <f>VLOOKUP($A585,'ByR-2'!$A$1:$H$1035,3,0)</f>
        <v>-1.1511218326428712E-2</v>
      </c>
    </row>
    <row r="586" spans="1:13">
      <c r="A586" s="51">
        <v>41478</v>
      </c>
      <c r="B586" s="96">
        <f>VLOOKUP(A586,'Afin - 47'!$A$1:$H$695,3,0)</f>
        <v>1.4014351317484594E-2</v>
      </c>
      <c r="C586" s="96">
        <f>VLOOKUP(A586,'Asesores vres-14'!$A$1:$H$1009,3,0)</f>
        <v>1.4711337960822222E-2</v>
      </c>
      <c r="D586" s="96">
        <f>VLOOKUP(A586,'Asesores Vres-57'!$A$1:$H$987,3,0)</f>
        <v>1.5114980295968476E-2</v>
      </c>
      <c r="E586" s="96">
        <f>VLOOKUP(A586,'Asesores Vres-58'!$A$1:$H$986,3,0)</f>
        <v>1.6444401203104746E-2</v>
      </c>
      <c r="F586" s="96">
        <f>VLOOKUP($A586,'Helm-81'!$A$1:$H$697,3,0)</f>
        <v>1.0272814667774043E-2</v>
      </c>
      <c r="G586" s="96">
        <f>VLOOKUP($A586,'Alianza-4'!$A$1:$H$1012,3,0)</f>
        <v>2.265403200003754E-2</v>
      </c>
      <c r="H586" s="96">
        <f>VLOOKUP($A586,'Serfinco-27'!$A$1:$H$1229,3,0)</f>
        <v>1.4404017117628667E-2</v>
      </c>
      <c r="I586" s="96">
        <f>VLOOKUP($A586,'Correval-19677'!$A$1:$H$1070,3,0)</f>
        <v>1.4370301260180256E-2</v>
      </c>
      <c r="J586" s="96">
        <f>VLOOKUP($A586,'Ultabursatil-392'!$A$1:$H$1545,3,0)</f>
        <v>1.0542094512832469E-2</v>
      </c>
      <c r="K586" s="96">
        <f>VLOOKUP($A586,'Corredores-5'!$A$1:$H$1257,3,0)</f>
        <v>8.9057017446267876E-3</v>
      </c>
      <c r="L586" s="97">
        <f>VLOOKUP(A586,'Bancolombia-592'!$A$1:$H$677,3,0)</f>
        <v>8.7022815393564459E-3</v>
      </c>
      <c r="M586" s="96">
        <f>VLOOKUP($A586,'ByR-2'!$A$1:$H$1035,3,0)</f>
        <v>7.4346609369171836E-3</v>
      </c>
    </row>
    <row r="587" spans="1:13">
      <c r="A587" s="51">
        <v>41479</v>
      </c>
      <c r="B587" s="96">
        <f>VLOOKUP(A587,'Afin - 47'!$A$1:$H$695,3,0)</f>
        <v>-1.6551638560502421E-3</v>
      </c>
      <c r="C587" s="96">
        <f>VLOOKUP(A587,'Asesores vres-14'!$A$1:$H$1009,3,0)</f>
        <v>1.5267440461833202E-3</v>
      </c>
      <c r="D587" s="96">
        <f>VLOOKUP(A587,'Asesores Vres-57'!$A$1:$H$987,3,0)</f>
        <v>3.1513022866546665E-3</v>
      </c>
      <c r="E587" s="96">
        <f>VLOOKUP(A587,'Asesores Vres-58'!$A$1:$H$986,3,0)</f>
        <v>6.2331940883331906E-3</v>
      </c>
      <c r="F587" s="96">
        <f>VLOOKUP($A587,'Helm-81'!$A$1:$H$697,3,0)</f>
        <v>1.7138238514105525E-3</v>
      </c>
      <c r="G587" s="96">
        <f>VLOOKUP($A587,'Alianza-4'!$A$1:$H$1012,3,0)</f>
        <v>5.9774014747222262E-3</v>
      </c>
      <c r="H587" s="96">
        <f>VLOOKUP($A587,'Serfinco-27'!$A$1:$H$1229,3,0)</f>
        <v>5.4564998523671162E-3</v>
      </c>
      <c r="I587" s="96">
        <f>VLOOKUP($A587,'Correval-19677'!$A$1:$H$1070,3,0)</f>
        <v>-1.3753931796430018E-4</v>
      </c>
      <c r="J587" s="96">
        <f>VLOOKUP($A587,'Ultabursatil-392'!$A$1:$H$1545,3,0)</f>
        <v>8.2231848703685669E-3</v>
      </c>
      <c r="K587" s="96">
        <f>VLOOKUP($A587,'Corredores-5'!$A$1:$H$1257,3,0)</f>
        <v>3.1520321548152556E-3</v>
      </c>
      <c r="L587" s="97">
        <f>VLOOKUP(A587,'Bancolombia-592'!$A$1:$H$677,3,0)</f>
        <v>5.6960260507698934E-3</v>
      </c>
      <c r="M587" s="96">
        <f>VLOOKUP($A587,'ByR-2'!$A$1:$H$1035,3,0)</f>
        <v>5.4542339513054677E-3</v>
      </c>
    </row>
    <row r="588" spans="1:13">
      <c r="A588" s="51">
        <v>41480</v>
      </c>
      <c r="B588" s="96">
        <f>VLOOKUP(A588,'Afin - 47'!$A$1:$H$695,3,0)</f>
        <v>-7.168493068639376E-3</v>
      </c>
      <c r="C588" s="96">
        <f>VLOOKUP(A588,'Asesores vres-14'!$A$1:$H$1009,3,0)</f>
        <v>-4.4668719297091064E-3</v>
      </c>
      <c r="D588" s="96">
        <f>VLOOKUP(A588,'Asesores Vres-57'!$A$1:$H$987,3,0)</f>
        <v>-4.0491199102038683E-3</v>
      </c>
      <c r="E588" s="96">
        <f>VLOOKUP(A588,'Asesores Vres-58'!$A$1:$H$986,3,0)</f>
        <v>-2.126117595314489E-3</v>
      </c>
      <c r="F588" s="96">
        <f>VLOOKUP($A588,'Helm-81'!$A$1:$H$697,3,0)</f>
        <v>-4.0111978880280029E-3</v>
      </c>
      <c r="G588" s="96">
        <f>VLOOKUP($A588,'Alianza-4'!$A$1:$H$1012,3,0)</f>
        <v>-4.9741461128686368E-3</v>
      </c>
      <c r="H588" s="96">
        <f>VLOOKUP($A588,'Serfinco-27'!$A$1:$H$1229,3,0)</f>
        <v>-3.7007686727943364E-3</v>
      </c>
      <c r="I588" s="96">
        <f>VLOOKUP($A588,'Correval-19677'!$A$1:$H$1070,3,0)</f>
        <v>-5.3788490946514002E-3</v>
      </c>
      <c r="J588" s="96">
        <f>VLOOKUP($A588,'Ultabursatil-392'!$A$1:$H$1545,3,0)</f>
        <v>1.7105279172356671E-3</v>
      </c>
      <c r="K588" s="96">
        <f>VLOOKUP($A588,'Corredores-5'!$A$1:$H$1257,3,0)</f>
        <v>-1.1939401991170983E-3</v>
      </c>
      <c r="L588" s="97">
        <f>VLOOKUP(A588,'Bancolombia-592'!$A$1:$H$677,3,0)</f>
        <v>-2.8950585493461621E-3</v>
      </c>
      <c r="M588" s="96">
        <f>VLOOKUP($A588,'ByR-2'!$A$1:$H$1035,3,0)</f>
        <v>-2.4202981375460787E-3</v>
      </c>
    </row>
    <row r="589" spans="1:13">
      <c r="A589" s="51">
        <v>41481</v>
      </c>
      <c r="B589" s="96">
        <f>VLOOKUP(A589,'Afin - 47'!$A$1:$H$695,3,0)</f>
        <v>-2.3541439829291421E-3</v>
      </c>
      <c r="C589" s="96">
        <f>VLOOKUP(A589,'Asesores vres-14'!$A$1:$H$1009,3,0)</f>
        <v>-4.9662696480446264E-3</v>
      </c>
      <c r="D589" s="96">
        <f>VLOOKUP(A589,'Asesores Vres-57'!$A$1:$H$987,3,0)</f>
        <v>-4.0911661846147291E-3</v>
      </c>
      <c r="E589" s="96">
        <f>VLOOKUP(A589,'Asesores Vres-58'!$A$1:$H$986,3,0)</f>
        <v>-3.9786304245496649E-3</v>
      </c>
      <c r="F589" s="96">
        <f>VLOOKUP($A589,'Helm-81'!$A$1:$H$697,3,0)</f>
        <v>-3.3071909907292306E-3</v>
      </c>
      <c r="G589" s="96">
        <f>VLOOKUP($A589,'Alianza-4'!$A$1:$H$1012,3,0)</f>
        <v>-5.0145464776910707E-3</v>
      </c>
      <c r="H589" s="96">
        <f>VLOOKUP($A589,'Serfinco-27'!$A$1:$H$1229,3,0)</f>
        <v>-5.0976182978276462E-3</v>
      </c>
      <c r="I589" s="96">
        <f>VLOOKUP($A589,'Correval-19677'!$A$1:$H$1070,3,0)</f>
        <v>-2.1966050255938087E-3</v>
      </c>
      <c r="J589" s="96">
        <f>VLOOKUP($A589,'Ultabursatil-392'!$A$1:$H$1545,3,0)</f>
        <v>-1.0261055234446884E-2</v>
      </c>
      <c r="K589" s="96">
        <f>VLOOKUP($A589,'Corredores-5'!$A$1:$H$1257,3,0)</f>
        <v>-3.1464847509477009E-3</v>
      </c>
      <c r="L589" s="97">
        <f>VLOOKUP(A589,'Bancolombia-592'!$A$1:$H$677,3,0)</f>
        <v>-9.6246193825255655E-4</v>
      </c>
      <c r="M589" s="96">
        <f>VLOOKUP($A589,'ByR-2'!$A$1:$H$1035,3,0)</f>
        <v>-2.6012386521717082E-3</v>
      </c>
    </row>
    <row r="590" spans="1:13">
      <c r="A590" s="51">
        <v>41482</v>
      </c>
      <c r="B590" s="96">
        <f>VLOOKUP(A590,'Afin - 47'!$A$1:$H$695,3,0)</f>
        <v>-1.0614972320322729E-4</v>
      </c>
      <c r="C590" s="96">
        <f>VLOOKUP(A590,'Asesores vres-14'!$A$1:$H$1009,3,0)</f>
        <v>-4.7527587741083051E-5</v>
      </c>
      <c r="D590" s="96">
        <f>VLOOKUP(A590,'Asesores Vres-57'!$A$1:$H$987,3,0)</f>
        <v>-5.1679441103913335E-5</v>
      </c>
      <c r="E590" s="96">
        <f>VLOOKUP(A590,'Asesores Vres-58'!$A$1:$H$986,3,0)</f>
        <v>-4.7531611121192682E-5</v>
      </c>
      <c r="F590" s="96">
        <f>VLOOKUP($A590,'Helm-81'!$A$1:$H$697,3,0)</f>
        <v>-9.7795095471259839E-5</v>
      </c>
      <c r="G590" s="96">
        <f>VLOOKUP($A590,'Alianza-4'!$A$1:$H$1012,3,0)</f>
        <v>-6.5053688420937771E-5</v>
      </c>
      <c r="H590" s="96">
        <f>VLOOKUP($A590,'Serfinco-27'!$A$1:$H$1229,3,0)</f>
        <v>-1.0465081741353392E-4</v>
      </c>
      <c r="I590" s="96">
        <f>VLOOKUP($A590,'Correval-19677'!$A$1:$H$1070,3,0)</f>
        <v>-1.093193710095701E-4</v>
      </c>
      <c r="J590" s="96">
        <f>VLOOKUP($A590,'Ultabursatil-392'!$A$1:$H$1545,3,0)</f>
        <v>-7.3640698990109168E-5</v>
      </c>
      <c r="K590" s="96">
        <f>VLOOKUP($A590,'Corredores-5'!$A$1:$H$1257,3,0)</f>
        <v>-6.1866713368888504E-5</v>
      </c>
      <c r="L590" s="97">
        <f>VLOOKUP(A590,'Bancolombia-592'!$A$1:$H$677,3,0)</f>
        <v>-7.0369159352282404E-5</v>
      </c>
      <c r="M590" s="96">
        <f>VLOOKUP($A590,'ByR-2'!$A$1:$H$1035,3,0)</f>
        <v>-3.0748809168312157E-4</v>
      </c>
    </row>
    <row r="591" spans="1:13">
      <c r="A591" s="51">
        <v>41483</v>
      </c>
      <c r="B591" s="96">
        <f>VLOOKUP(A591,'Afin - 47'!$A$1:$H$695,3,0)</f>
        <v>-1.0614830301188037E-4</v>
      </c>
      <c r="C591" s="96">
        <f>VLOOKUP(A591,'Asesores vres-14'!$A$1:$H$1009,3,0)</f>
        <v>-4.7527638878348744E-5</v>
      </c>
      <c r="D591" s="96">
        <f>VLOOKUP(A591,'Asesores Vres-57'!$A$1:$H$987,3,0)</f>
        <v>-5.167936527937524E-5</v>
      </c>
      <c r="E591" s="96">
        <f>VLOOKUP(A591,'Asesores Vres-58'!$A$1:$H$986,3,0)</f>
        <v>-4.7531607541224295E-5</v>
      </c>
      <c r="F591" s="96">
        <f>VLOOKUP($A591,'Helm-81'!$A$1:$H$697,3,0)</f>
        <v>-9.7794386237577151E-5</v>
      </c>
      <c r="G591" s="96">
        <f>VLOOKUP($A591,'Alianza-4'!$A$1:$H$1012,3,0)</f>
        <v>-6.5051398387043052E-5</v>
      </c>
      <c r="H591" s="96">
        <f>VLOOKUP($A591,'Serfinco-27'!$A$1:$H$1229,3,0)</f>
        <v>-1.0464981929437874E-4</v>
      </c>
      <c r="I591" s="96">
        <f>VLOOKUP($A591,'Correval-19677'!$A$1:$H$1070,3,0)</f>
        <v>-1.0931982394773686E-4</v>
      </c>
      <c r="J591" s="96">
        <f>VLOOKUP($A591,'Ultabursatil-392'!$A$1:$H$1545,3,0)</f>
        <v>-7.9353841741627555E-5</v>
      </c>
      <c r="K591" s="96">
        <f>VLOOKUP($A591,'Corredores-5'!$A$1:$H$1257,3,0)</f>
        <v>-7.4580000378721571E-5</v>
      </c>
      <c r="L591" s="97">
        <f>VLOOKUP(A591,'Bancolombia-592'!$A$1:$H$677,3,0)</f>
        <v>-7.0430718886068866E-5</v>
      </c>
      <c r="M591" s="96">
        <f>VLOOKUP($A591,'ByR-2'!$A$1:$H$1035,3,0)</f>
        <v>-7.0629804051767703E-5</v>
      </c>
    </row>
    <row r="592" spans="1:13">
      <c r="A592" s="51">
        <v>41484</v>
      </c>
      <c r="B592" s="96">
        <f>VLOOKUP(A592,'Afin - 47'!$A$1:$H$695,3,0)</f>
        <v>-4.9342591446168184E-3</v>
      </c>
      <c r="C592" s="96">
        <f>VLOOKUP(A592,'Asesores vres-14'!$A$1:$H$1009,3,0)</f>
        <v>-1.5964728455173393E-3</v>
      </c>
      <c r="D592" s="96">
        <f>VLOOKUP(A592,'Asesores Vres-57'!$A$1:$H$987,3,0)</f>
        <v>-2.7217844237897287E-3</v>
      </c>
      <c r="E592" s="96">
        <f>VLOOKUP(A592,'Asesores Vres-58'!$A$1:$H$986,3,0)</f>
        <v>-3.0766896044468937E-3</v>
      </c>
      <c r="F592" s="96">
        <f>VLOOKUP($A592,'Helm-81'!$A$1:$H$697,3,0)</f>
        <v>-7.0423376417911947E-4</v>
      </c>
      <c r="G592" s="96">
        <f>VLOOKUP($A592,'Alianza-4'!$A$1:$H$1012,3,0)</f>
        <v>-1.8576213373620737E-3</v>
      </c>
      <c r="H592" s="96">
        <f>VLOOKUP($A592,'Serfinco-27'!$A$1:$H$1229,3,0)</f>
        <v>-9.6427899836172332E-4</v>
      </c>
      <c r="I592" s="96">
        <f>VLOOKUP($A592,'Correval-19677'!$A$1:$H$1070,3,0)</f>
        <v>-1.979122298048237E-3</v>
      </c>
      <c r="J592" s="96">
        <f>VLOOKUP($A592,'Ultabursatil-392'!$A$1:$H$1545,3,0)</f>
        <v>-1.9877087836397767E-3</v>
      </c>
      <c r="K592" s="96">
        <f>VLOOKUP($A592,'Corredores-5'!$A$1:$H$1257,3,0)</f>
        <v>-2.9386154418000396E-3</v>
      </c>
      <c r="L592" s="97">
        <f>VLOOKUP(A592,'Bancolombia-592'!$A$1:$H$677,3,0)</f>
        <v>-3.2743871256996297E-3</v>
      </c>
      <c r="M592" s="96">
        <f>VLOOKUP($A592,'ByR-2'!$A$1:$H$1035,3,0)</f>
        <v>-3.7311097152327396E-3</v>
      </c>
    </row>
    <row r="593" spans="1:13">
      <c r="A593" s="51">
        <v>41485</v>
      </c>
      <c r="B593" s="96">
        <f>VLOOKUP(A593,'Afin - 47'!$A$1:$H$695,3,0)</f>
        <v>8.2974306329376484E-4</v>
      </c>
      <c r="C593" s="96">
        <f>VLOOKUP(A593,'Asesores vres-14'!$A$1:$H$1009,3,0)</f>
        <v>1.3648003820695542E-3</v>
      </c>
      <c r="D593" s="96">
        <f>VLOOKUP(A593,'Asesores Vres-57'!$A$1:$H$987,3,0)</f>
        <v>1.963546941323945E-3</v>
      </c>
      <c r="E593" s="96">
        <f>VLOOKUP(A593,'Asesores Vres-58'!$A$1:$H$986,3,0)</f>
        <v>3.0875074769845458E-3</v>
      </c>
      <c r="F593" s="96">
        <f>VLOOKUP($A593,'Helm-81'!$A$1:$H$697,3,0)</f>
        <v>-5.0887664911198748E-4</v>
      </c>
      <c r="G593" s="96">
        <f>VLOOKUP($A593,'Alianza-4'!$A$1:$H$1012,3,0)</f>
        <v>3.2663804040203104E-3</v>
      </c>
      <c r="H593" s="96">
        <f>VLOOKUP($A593,'Serfinco-27'!$A$1:$H$1229,3,0)</f>
        <v>1.7783319825227099E-3</v>
      </c>
      <c r="I593" s="96">
        <f>VLOOKUP($A593,'Correval-19677'!$A$1:$H$1070,3,0)</f>
        <v>-3.1551953157613624E-4</v>
      </c>
      <c r="J593" s="96">
        <f>VLOOKUP($A593,'Ultabursatil-392'!$A$1:$H$1545,3,0)</f>
        <v>-6.9458492487324682E-4</v>
      </c>
      <c r="K593" s="96">
        <f>VLOOKUP($A593,'Corredores-5'!$A$1:$H$1257,3,0)</f>
        <v>3.2897008791952301E-3</v>
      </c>
      <c r="L593" s="97">
        <f>VLOOKUP(A593,'Bancolombia-592'!$A$1:$H$677,3,0)</f>
        <v>2.6044718083215535E-3</v>
      </c>
      <c r="M593" s="96">
        <f>VLOOKUP($A593,'ByR-2'!$A$1:$H$1035,3,0)</f>
        <v>2.1558801863702276E-3</v>
      </c>
    </row>
    <row r="594" spans="1:13">
      <c r="A594" s="51">
        <v>41486</v>
      </c>
      <c r="B594" s="96">
        <f>VLOOKUP(A594,'Afin - 47'!$A$1:$H$695,3,0)</f>
        <v>5.1254150282343553E-3</v>
      </c>
      <c r="C594" s="96">
        <f>VLOOKUP(A594,'Asesores vres-14'!$A$1:$H$1009,3,0)</f>
        <v>2.6695629513529251E-3</v>
      </c>
      <c r="D594" s="96">
        <f>VLOOKUP(A594,'Asesores Vres-57'!$A$1:$H$987,3,0)</f>
        <v>-5.7539957544073064E-4</v>
      </c>
      <c r="E594" s="96">
        <f>VLOOKUP(A594,'Asesores Vres-58'!$A$1:$H$986,3,0)</f>
        <v>-8.2058900106777473E-3</v>
      </c>
      <c r="F594" s="96">
        <f>VLOOKUP($A594,'Helm-81'!$A$1:$H$697,3,0)</f>
        <v>2.6382865740572333E-3</v>
      </c>
      <c r="G594" s="96">
        <f>VLOOKUP($A594,'Alianza-4'!$A$1:$H$1012,3,0)</f>
        <v>-8.2199543633666161E-3</v>
      </c>
      <c r="H594" s="96">
        <f>VLOOKUP($A594,'Serfinco-27'!$A$1:$H$1229,3,0)</f>
        <v>-5.8133747114372195E-3</v>
      </c>
      <c r="I594" s="96">
        <f>VLOOKUP($A594,'Correval-19677'!$A$1:$H$1070,3,0)</f>
        <v>-2.7335278638646898E-3</v>
      </c>
      <c r="J594" s="96">
        <f>VLOOKUP($A594,'Ultabursatil-392'!$A$1:$H$1545,3,0)</f>
        <v>-4.0215116161741908E-3</v>
      </c>
      <c r="K594" s="96">
        <f>VLOOKUP($A594,'Corredores-5'!$A$1:$H$1257,3,0)</f>
        <v>-8.5557204884652424E-5</v>
      </c>
      <c r="L594" s="97">
        <f>VLOOKUP(A594,'Bancolombia-592'!$A$1:$H$677,3,0)</f>
        <v>2.9031666410699953E-4</v>
      </c>
      <c r="M594" s="96">
        <f>VLOOKUP($A594,'ByR-2'!$A$1:$H$1035,3,0)</f>
        <v>3.9945828659287601E-3</v>
      </c>
    </row>
    <row r="595" spans="1:13">
      <c r="A595" s="51">
        <v>41487</v>
      </c>
      <c r="B595" s="96">
        <f>VLOOKUP(A595,'Afin - 47'!$A$1:$H$695,3,0)</f>
        <v>1.0841019435471597E-2</v>
      </c>
      <c r="C595" s="96">
        <f>VLOOKUP(A595,'Asesores vres-14'!$A$1:$H$1009,3,0)</f>
        <v>1.4939267809000414E-2</v>
      </c>
      <c r="D595" s="96">
        <f>VLOOKUP(A595,'Asesores Vres-57'!$A$1:$H$987,3,0)</f>
        <v>0</v>
      </c>
      <c r="E595" s="96">
        <f>VLOOKUP(A595,'Asesores Vres-58'!$A$1:$H$986,3,0)</f>
        <v>1.5043472838676823E-2</v>
      </c>
      <c r="F595" s="96">
        <f>VLOOKUP($A595,'Helm-81'!$A$1:$H$697,3,0)</f>
        <v>1.7114060728166965E-2</v>
      </c>
      <c r="G595" s="96">
        <f>VLOOKUP($A595,'Alianza-4'!$A$1:$H$1012,3,0)</f>
        <v>1.5463820808127421E-2</v>
      </c>
      <c r="H595" s="96">
        <f>VLOOKUP($A595,'Serfinco-27'!$A$1:$H$1229,3,0)</f>
        <v>1.2962925715175941E-2</v>
      </c>
      <c r="I595" s="96">
        <f>VLOOKUP($A595,'Correval-19677'!$A$1:$H$1070,3,0)</f>
        <v>1.5453381540573739E-2</v>
      </c>
      <c r="J595" s="96">
        <f>VLOOKUP($A595,'Ultabursatil-392'!$A$1:$H$1545,3,0)</f>
        <v>1.6765545844212665E-2</v>
      </c>
      <c r="K595" s="96">
        <f>VLOOKUP($A595,'Corredores-5'!$A$1:$H$1257,3,0)</f>
        <v>1.5162332722127794E-2</v>
      </c>
      <c r="L595" s="97">
        <f>VLOOKUP(A595,'Bancolombia-592'!$A$1:$H$677,3,0)</f>
        <v>1.3719931623396924E-2</v>
      </c>
      <c r="M595" s="96">
        <f>VLOOKUP($A595,'ByR-2'!$A$1:$H$1035,3,0)</f>
        <v>1.5649867177147465E-2</v>
      </c>
    </row>
    <row r="596" spans="1:13">
      <c r="A596" s="51">
        <v>41488</v>
      </c>
      <c r="B596" s="96">
        <f>VLOOKUP(A596,'Afin - 47'!$A$1:$H$695,3,0)</f>
        <v>4.3170890414577116E-4</v>
      </c>
      <c r="C596" s="96">
        <f>VLOOKUP(A596,'Asesores vres-14'!$A$1:$H$1009,3,0)</f>
        <v>6.6463898981907726E-3</v>
      </c>
      <c r="D596" s="96">
        <f>VLOOKUP(A596,'Asesores Vres-57'!$A$1:$H$987,3,0)</f>
        <v>6.769221702098982E-3</v>
      </c>
      <c r="E596" s="96">
        <f>VLOOKUP(A596,'Asesores Vres-58'!$A$1:$H$986,3,0)</f>
        <v>9.405912793085185E-3</v>
      </c>
      <c r="F596" s="96">
        <f>VLOOKUP($A596,'Helm-81'!$A$1:$H$697,3,0)</f>
        <v>9.9840662767740878E-3</v>
      </c>
      <c r="G596" s="96">
        <f>VLOOKUP($A596,'Alianza-4'!$A$1:$H$1012,3,0)</f>
        <v>1.0116939153979399E-2</v>
      </c>
      <c r="H596" s="96">
        <f>VLOOKUP($A596,'Serfinco-27'!$A$1:$H$1229,3,0)</f>
        <v>8.2887938200962089E-3</v>
      </c>
      <c r="I596" s="96">
        <f>VLOOKUP($A596,'Correval-19677'!$A$1:$H$1070,3,0)</f>
        <v>8.1427438221806526E-3</v>
      </c>
      <c r="J596" s="96">
        <f>VLOOKUP($A596,'Ultabursatil-392'!$A$1:$H$1545,3,0)</f>
        <v>1.0359048237746962E-2</v>
      </c>
      <c r="K596" s="96">
        <f>VLOOKUP($A596,'Corredores-5'!$A$1:$H$1257,3,0)</f>
        <v>9.3513972042582987E-3</v>
      </c>
      <c r="L596" s="97">
        <f>VLOOKUP(A596,'Bancolombia-592'!$A$1:$H$677,3,0)</f>
        <v>4.9924279882776383E-3</v>
      </c>
      <c r="M596" s="96">
        <f>VLOOKUP($A596,'ByR-2'!$A$1:$H$1035,3,0)</f>
        <v>6.5838916440072882E-3</v>
      </c>
    </row>
    <row r="597" spans="1:13">
      <c r="A597" s="51">
        <v>41489</v>
      </c>
      <c r="B597" s="96">
        <f>VLOOKUP(A597,'Afin - 47'!$A$1:$H$695,3,0)</f>
        <v>-1.0621139359180492E-4</v>
      </c>
      <c r="C597" s="96">
        <f>VLOOKUP(A597,'Asesores vres-14'!$A$1:$H$1009,3,0)</f>
        <v>-4.7527679143834358E-5</v>
      </c>
      <c r="D597" s="96">
        <f>VLOOKUP(A597,'Asesores Vres-57'!$A$1:$H$987,3,0)</f>
        <v>0</v>
      </c>
      <c r="E597" s="96">
        <f>VLOOKUP(A597,'Asesores Vres-58'!$A$1:$H$986,3,0)</f>
        <v>-4.7531663837451171E-5</v>
      </c>
      <c r="F597" s="96">
        <f>VLOOKUP($A597,'Helm-81'!$A$1:$H$697,3,0)</f>
        <v>-9.3627512640151022E-5</v>
      </c>
      <c r="G597" s="96">
        <f>VLOOKUP($A597,'Alianza-4'!$A$1:$H$1012,3,0)</f>
        <v>-5.6189250471499891E-5</v>
      </c>
      <c r="H597" s="96">
        <f>VLOOKUP($A597,'Serfinco-27'!$A$1:$H$1229,3,0)</f>
        <v>-1.0339486086085862E-4</v>
      </c>
      <c r="I597" s="96">
        <f>VLOOKUP($A597,'Correval-19677'!$A$1:$H$1070,3,0)</f>
        <v>-1.0925642287080958E-4</v>
      </c>
      <c r="J597" s="96">
        <f>VLOOKUP($A597,'Ultabursatil-392'!$A$1:$H$1545,3,0)</f>
        <v>-9.0461012971218175E-5</v>
      </c>
      <c r="K597" s="96">
        <f>VLOOKUP($A597,'Corredores-5'!$A$1:$H$1257,3,0)</f>
        <v>5.6403112616407102E-3</v>
      </c>
      <c r="L597" s="97">
        <f>VLOOKUP(A597,'Bancolombia-592'!$A$1:$H$677,3,0)</f>
        <v>-6.2091728995126728E-5</v>
      </c>
      <c r="M597" s="96">
        <f>VLOOKUP($A597,'ByR-2'!$A$1:$H$1035,3,0)</f>
        <v>-7.3921139351476023E-5</v>
      </c>
    </row>
    <row r="598" spans="1:13">
      <c r="A598" s="51">
        <v>41490</v>
      </c>
      <c r="B598" s="96">
        <f>VLOOKUP(A598,'Afin - 47'!$A$1:$H$695,3,0)</f>
        <v>-1.0621154205986229E-4</v>
      </c>
      <c r="C598" s="96">
        <f>VLOOKUP(A598,'Asesores vres-14'!$A$1:$H$1009,3,0)</f>
        <v>-4.7527622496101718E-5</v>
      </c>
      <c r="D598" s="96">
        <f>VLOOKUP(A598,'Asesores Vres-57'!$A$1:$H$987,3,0)</f>
        <v>0</v>
      </c>
      <c r="E598" s="96">
        <f>VLOOKUP(A598,'Asesores Vres-58'!$A$1:$H$986,3,0)</f>
        <v>-4.7531599261341934E-5</v>
      </c>
      <c r="F598" s="96">
        <f>VLOOKUP($A598,'Helm-81'!$A$1:$H$697,3,0)</f>
        <v>-9.3626141451311819E-5</v>
      </c>
      <c r="G598" s="96">
        <f>VLOOKUP($A598,'Alianza-4'!$A$1:$H$1012,3,0)</f>
        <v>-5.6187605529715246E-5</v>
      </c>
      <c r="H598" s="96">
        <f>VLOOKUP($A598,'Serfinco-27'!$A$1:$H$1229,3,0)</f>
        <v>-1.0339431179795117E-4</v>
      </c>
      <c r="I598" s="96">
        <f>VLOOKUP($A598,'Correval-19677'!$A$1:$H$1070,3,0)</f>
        <v>-1.0925669085738276E-4</v>
      </c>
      <c r="J598" s="96">
        <f>VLOOKUP($A598,'Ultabursatil-392'!$A$1:$H$1545,3,0)</f>
        <v>-9.0461227146966872E-5</v>
      </c>
      <c r="K598" s="96">
        <f>VLOOKUP($A598,'Corredores-5'!$A$1:$H$1257,3,0)</f>
        <v>-6.6712356975876926E-5</v>
      </c>
      <c r="L598" s="97">
        <f>VLOOKUP(A598,'Bancolombia-592'!$A$1:$H$677,3,0)</f>
        <v>-6.4500789997285575E-5</v>
      </c>
      <c r="M598" s="97">
        <f>VLOOKUP($A598,'ByR-2'!$A$1:$H$1035,3,0)</f>
        <v>-7.392007015478065E-5</v>
      </c>
    </row>
    <row r="599" spans="1:13">
      <c r="A599" s="51">
        <v>41491</v>
      </c>
      <c r="B599" s="96">
        <f>VLOOKUP(A599,'Afin - 47'!$A$1:$H$695,3,0)</f>
        <v>1.2110151895078488E-3</v>
      </c>
      <c r="C599" s="96">
        <f>VLOOKUP(A599,'Asesores vres-14'!$A$1:$H$1009,3,0)</f>
        <v>-1.1740670873481226E-5</v>
      </c>
      <c r="D599" s="96">
        <f>VLOOKUP(A599,'Asesores Vres-57'!$A$1:$H$987,3,0)</f>
        <v>0</v>
      </c>
      <c r="E599" s="96">
        <f>VLOOKUP(A599,'Asesores Vres-58'!$A$1:$H$986,3,0)</f>
        <v>-1.8572909754121113E-3</v>
      </c>
      <c r="F599" s="96">
        <f>VLOOKUP($A599,'Helm-81'!$A$1:$H$697,3,0)</f>
        <v>-4.8031764258300519E-3</v>
      </c>
      <c r="G599" s="96">
        <f>VLOOKUP($A599,'Alianza-4'!$A$1:$H$1012,3,0)</f>
        <v>-2.6474758018644531E-3</v>
      </c>
      <c r="H599" s="96">
        <f>VLOOKUP($A599,'Serfinco-27'!$A$1:$H$1229,3,0)</f>
        <v>6.5876560761165412E-5</v>
      </c>
      <c r="I599" s="96">
        <f>VLOOKUP($A599,'Correval-19677'!$A$1:$H$1070,3,0)</f>
        <v>-3.4965968279440391E-3</v>
      </c>
      <c r="J599" s="96">
        <f>VLOOKUP($A599,'Ultabursatil-392'!$A$1:$H$1545,3,0)</f>
        <v>-7.167116124459359E-5</v>
      </c>
      <c r="K599" s="96">
        <f>VLOOKUP($A599,'Corredores-5'!$A$1:$H$1257,3,0)</f>
        <v>-1.8354946044348312E-3</v>
      </c>
      <c r="L599" s="97">
        <f>VLOOKUP(A599,'Bancolombia-592'!$A$1:$H$677,3,0)</f>
        <v>-3.5186543400831378E-3</v>
      </c>
      <c r="M599" s="97">
        <f>VLOOKUP($A599,'ByR-2'!$A$1:$H$1035,3,0)</f>
        <v>-3.8767003779511203E-3</v>
      </c>
    </row>
    <row r="600" spans="1:13">
      <c r="A600" s="51">
        <v>41492</v>
      </c>
      <c r="B600" s="96">
        <f>VLOOKUP(A600,'Afin - 47'!$A$1:$H$695,3,0)</f>
        <v>8.787198617590487E-3</v>
      </c>
      <c r="C600" s="96">
        <f>VLOOKUP(A600,'Asesores vres-14'!$A$1:$H$1009,3,0)</f>
        <v>1.9227503554901401E-3</v>
      </c>
      <c r="D600" s="96">
        <f>VLOOKUP(A600,'Asesores Vres-57'!$A$1:$H$987,3,0)</f>
        <v>2.4215239425474195E-3</v>
      </c>
      <c r="E600" s="96">
        <f>VLOOKUP(A600,'Asesores Vres-58'!$A$1:$H$986,3,0)</f>
        <v>3.3550912287617988E-4</v>
      </c>
      <c r="F600" s="96">
        <f>VLOOKUP($A600,'Helm-81'!$A$1:$H$697,3,0)</f>
        <v>1.0047504810127467E-2</v>
      </c>
      <c r="G600" s="96">
        <f>VLOOKUP($A600,'Alianza-4'!$A$1:$H$1012,3,0)</f>
        <v>8.4634178719375627E-4</v>
      </c>
      <c r="H600" s="96">
        <f>VLOOKUP($A600,'Serfinco-27'!$A$1:$H$1229,3,0)</f>
        <v>-9.3175800213439464E-4</v>
      </c>
      <c r="I600" s="96">
        <f>VLOOKUP($A600,'Correval-19677'!$A$1:$H$1070,3,0)</f>
        <v>2.559279388514869E-3</v>
      </c>
      <c r="J600" s="96">
        <f>VLOOKUP($A600,'Ultabursatil-392'!$A$1:$H$1545,3,0)</f>
        <v>2.2207093373384328E-4</v>
      </c>
      <c r="K600" s="96">
        <f>VLOOKUP($A600,'Corredores-5'!$A$1:$H$1257,3,0)</f>
        <v>-1.8058802202330357E-3</v>
      </c>
      <c r="L600" s="97">
        <f>VLOOKUP(A600,'Bancolombia-592'!$A$1:$H$677,3,0)</f>
        <v>5.6235707847210274E-3</v>
      </c>
      <c r="M600" s="97">
        <f>VLOOKUP($A600,'ByR-2'!$A$1:$H$1035,3,0)</f>
        <v>-3.7563053941710474E-4</v>
      </c>
    </row>
    <row r="601" spans="1:13">
      <c r="A601" s="51">
        <v>41493</v>
      </c>
      <c r="B601" s="96">
        <f>VLOOKUP(A601,'Afin - 47'!$A$1:$H$695,3,0)</f>
        <v>-4.1143404711046225E-4</v>
      </c>
      <c r="C601" s="96">
        <f>VLOOKUP(A601,'Asesores vres-14'!$A$1:$H$1009,3,0)</f>
        <v>-4.7527693829974446E-5</v>
      </c>
      <c r="D601" s="96">
        <f>VLOOKUP(A601,'Asesores Vres-57'!$A$1:$H$987,3,0)</f>
        <v>-5.1659222934315913E-5</v>
      </c>
      <c r="E601" s="96">
        <f>VLOOKUP(A601,'Asesores Vres-58'!$A$1:$H$986,3,0)</f>
        <v>-4.753165768329437E-5</v>
      </c>
      <c r="F601" s="96">
        <f>VLOOKUP($A601,'Helm-81'!$A$1:$H$697,3,0)</f>
        <v>-0.25833389284068209</v>
      </c>
      <c r="G601" s="96">
        <f>VLOOKUP($A601,'Alianza-4'!$A$1:$H$1012,3,0)</f>
        <v>-5.6097020342037362E-5</v>
      </c>
      <c r="H601" s="96">
        <f>VLOOKUP($A601,'Serfinco-27'!$A$1:$H$1229,3,0)</f>
        <v>-1.0259933290422167E-4</v>
      </c>
      <c r="I601" s="96">
        <f>VLOOKUP($A601,'Correval-19677'!$A$1:$H$1070,3,0)</f>
        <v>-1.1170744723701556E-4</v>
      </c>
      <c r="J601" s="96">
        <f>VLOOKUP($A601,'Ultabursatil-392'!$A$1:$H$1545,3,0)</f>
        <v>-9.1179813023967624E-5</v>
      </c>
      <c r="K601" s="96">
        <f>VLOOKUP($A601,'Corredores-5'!$A$1:$H$1257,3,0)</f>
        <v>-7.4037528737236092E-5</v>
      </c>
      <c r="L601" s="97">
        <f>VLOOKUP(A601,'Bancolombia-592'!$A$1:$H$677,3,0)</f>
        <v>-6.7161570925410954E-5</v>
      </c>
      <c r="M601" s="97">
        <f>VLOOKUP($A601,'ByR-2'!$A$1:$H$1035,3,0)</f>
        <v>-8.0133769899346654E-5</v>
      </c>
    </row>
    <row r="602" spans="1:13">
      <c r="A602" s="51">
        <v>41494</v>
      </c>
      <c r="B602" s="96">
        <f>VLOOKUP(A602,'Afin - 47'!$A$1:$H$695,3,0)</f>
        <v>-1.2932821493458525E-2</v>
      </c>
      <c r="C602" s="96">
        <f>VLOOKUP(A602,'Asesores vres-14'!$A$1:$H$1009,3,0)</f>
        <v>-1.1693311301052371E-3</v>
      </c>
      <c r="D602" s="96">
        <f>VLOOKUP(A602,'Asesores Vres-57'!$A$1:$H$987,3,0)</f>
        <v>-2.2911181644206854E-3</v>
      </c>
      <c r="E602" s="96">
        <f>VLOOKUP(A602,'Asesores Vres-58'!$A$1:$H$986,3,0)</f>
        <v>-2.0060205864487796E-3</v>
      </c>
      <c r="F602" s="96">
        <f>VLOOKUP($A602,'Helm-81'!$A$1:$H$697,3,0)</f>
        <v>-1.219247579999992E-2</v>
      </c>
      <c r="G602" s="96">
        <f>VLOOKUP($A602,'Alianza-4'!$A$1:$H$1012,3,0)</f>
        <v>-4.3941105447574697E-3</v>
      </c>
      <c r="H602" s="96">
        <f>VLOOKUP($A602,'Serfinco-27'!$A$1:$H$1229,3,0)</f>
        <v>-2.7641811711736682E-3</v>
      </c>
      <c r="I602" s="96">
        <f>VLOOKUP($A602,'Correval-19677'!$A$1:$H$1070,3,0)</f>
        <v>-4.922986003163347E-3</v>
      </c>
      <c r="J602" s="96">
        <f>VLOOKUP($A602,'Ultabursatil-392'!$A$1:$H$1545,3,0)</f>
        <v>-6.3471946218531302E-3</v>
      </c>
      <c r="K602" s="96">
        <f>VLOOKUP($A602,'Corredores-5'!$A$1:$H$1257,3,0)</f>
        <v>-6.5215116112083207E-4</v>
      </c>
      <c r="L602" s="97">
        <f>VLOOKUP(A602,'Bancolombia-592'!$A$1:$H$677,3,0)</f>
        <v>-2.0341754122642696E-3</v>
      </c>
      <c r="M602" s="97">
        <f>VLOOKUP($A602,'ByR-2'!$A$1:$H$1035,3,0)</f>
        <v>3.0539837275996825E-3</v>
      </c>
    </row>
    <row r="603" spans="1:13">
      <c r="A603" s="51">
        <v>41495</v>
      </c>
      <c r="B603" s="96">
        <f>VLOOKUP(A603,'Afin - 47'!$A$1:$H$695,3,0)</f>
        <v>-2.0496710784525321E-3</v>
      </c>
      <c r="C603" s="96">
        <f>VLOOKUP(A603,'Asesores vres-14'!$A$1:$H$1009,3,0)</f>
        <v>-6.2252760420062943E-3</v>
      </c>
      <c r="D603" s="96">
        <f>VLOOKUP(A603,'Asesores Vres-57'!$A$1:$H$987,3,0)</f>
        <v>-2.9051750501214524E-3</v>
      </c>
      <c r="E603" s="96">
        <f>VLOOKUP(A603,'Asesores Vres-58'!$A$1:$H$986,3,0)</f>
        <v>3.1083344506062384E-3</v>
      </c>
      <c r="F603" s="96">
        <f>VLOOKUP($A603,'Helm-81'!$A$1:$H$697,3,0)</f>
        <v>3.8803298275179063E-3</v>
      </c>
      <c r="G603" s="96">
        <f>VLOOKUP($A603,'Alianza-4'!$A$1:$H$1012,3,0)</f>
        <v>3.4042340555864863E-3</v>
      </c>
      <c r="H603" s="96">
        <f>VLOOKUP($A603,'Serfinco-27'!$A$1:$H$1229,3,0)</f>
        <v>1.0289506920976522E-3</v>
      </c>
      <c r="I603" s="96">
        <f>VLOOKUP($A603,'Correval-19677'!$A$1:$H$1070,3,0)</f>
        <v>1.5299192448961689E-4</v>
      </c>
      <c r="J603" s="96">
        <f>VLOOKUP($A603,'Ultabursatil-392'!$A$1:$H$1545,3,0)</f>
        <v>2.5342969490246945E-3</v>
      </c>
      <c r="K603" s="96">
        <f>VLOOKUP($A603,'Corredores-5'!$A$1:$H$1257,3,0)</f>
        <v>2.1059308865952185E-3</v>
      </c>
      <c r="L603" s="97">
        <f>VLOOKUP(A603,'Bancolombia-592'!$A$1:$H$677,3,0)</f>
        <v>1.4207818260613969E-3</v>
      </c>
      <c r="M603" s="97">
        <f>VLOOKUP($A603,'ByR-2'!$A$1:$H$1035,3,0)</f>
        <v>-2.6345301517448978E-3</v>
      </c>
    </row>
    <row r="604" spans="1:13">
      <c r="A604" s="51">
        <v>41496</v>
      </c>
      <c r="B604" s="96">
        <f>VLOOKUP(A604,'Afin - 47'!$A$1:$H$695,3,0)</f>
        <v>-1.0590907537962892E-4</v>
      </c>
      <c r="C604" s="96">
        <f>VLOOKUP(A604,'Asesores vres-14'!$A$1:$H$1009,3,0)</f>
        <v>-4.7527563812316876E-5</v>
      </c>
      <c r="D604" s="96">
        <f>VLOOKUP(A604,'Asesores Vres-57'!$A$1:$H$987,3,0)</f>
        <v>0</v>
      </c>
      <c r="E604" s="96">
        <f>VLOOKUP(A604,'Asesores Vres-58'!$A$1:$H$986,3,0)</f>
        <v>-4.7531670339852186E-5</v>
      </c>
      <c r="F604" s="96">
        <f>VLOOKUP($A604,'Helm-81'!$A$1:$H$697,3,0)</f>
        <v>-9.6369597487039335E-5</v>
      </c>
      <c r="G604" s="96">
        <f>VLOOKUP($A604,'Alianza-4'!$A$1:$H$1012,3,0)</f>
        <v>-5.9877771569073385E-5</v>
      </c>
      <c r="H604" s="96">
        <f>VLOOKUP($A604,'Serfinco-27'!$A$1:$H$1229,3,0)</f>
        <v>-1.0561190146310555E-4</v>
      </c>
      <c r="I604" s="96">
        <f>VLOOKUP($A604,'Correval-19677'!$A$1:$H$1070,3,0)</f>
        <v>-1.0962191844141735E-4</v>
      </c>
      <c r="J604" s="96">
        <f>VLOOKUP($A604,'Ultabursatil-392'!$A$1:$H$1545,3,0)</f>
        <v>-9.3491472577786667E-5</v>
      </c>
      <c r="K604" s="96">
        <f>VLOOKUP($A604,'Corredores-5'!$A$1:$H$1257,3,0)</f>
        <v>-7.0657977253512161E-5</v>
      </c>
      <c r="L604" s="97">
        <f>VLOOKUP(A604,'Bancolombia-592'!$A$1:$H$677,3,0)</f>
        <v>-8.1887278580723509E-5</v>
      </c>
      <c r="M604" s="97">
        <f>VLOOKUP($A604,'ByR-2'!$A$1:$H$1035,3,0)</f>
        <v>-7.9158565821391141E-5</v>
      </c>
    </row>
    <row r="605" spans="1:13">
      <c r="A605" s="51">
        <v>41497</v>
      </c>
      <c r="B605" s="96">
        <f>VLOOKUP(A605,'Afin - 47'!$A$1:$H$695,3,0)</f>
        <v>-1.0590939832991361E-4</v>
      </c>
      <c r="C605" s="96">
        <f>VLOOKUP(A605,'Asesores vres-14'!$A$1:$H$1009,3,0)</f>
        <v>-4.7527574339026378E-5</v>
      </c>
      <c r="D605" s="96">
        <f>VLOOKUP(A605,'Asesores Vres-57'!$A$1:$H$987,3,0)</f>
        <v>0</v>
      </c>
      <c r="E605" s="96">
        <f>VLOOKUP(A605,'Asesores Vres-58'!$A$1:$H$986,3,0)</f>
        <v>-4.7531604437566956E-5</v>
      </c>
      <c r="F605" s="96">
        <f>VLOOKUP($A605,'Helm-81'!$A$1:$H$697,3,0)</f>
        <v>-9.6368800210149726E-5</v>
      </c>
      <c r="G605" s="96">
        <f>VLOOKUP($A605,'Alianza-4'!$A$1:$H$1012,3,0)</f>
        <v>-5.9874834523009666E-5</v>
      </c>
      <c r="H605" s="96">
        <f>VLOOKUP($A605,'Serfinco-27'!$A$1:$H$1229,3,0)</f>
        <v>-1.0561269505425419E-4</v>
      </c>
      <c r="I605" s="96">
        <f>VLOOKUP($A605,'Correval-19677'!$A$1:$H$1070,3,0)</f>
        <v>-1.0962232244171871E-4</v>
      </c>
      <c r="J605" s="96">
        <f>VLOOKUP($A605,'Ultabursatil-392'!$A$1:$H$1545,3,0)</f>
        <v>-9.3491266258100017E-5</v>
      </c>
      <c r="K605" s="96">
        <f>VLOOKUP($A605,'Corredores-5'!$A$1:$H$1257,3,0)</f>
        <v>-7.3966419510414E-5</v>
      </c>
      <c r="L605" s="97">
        <f>VLOOKUP(A605,'Bancolombia-592'!$A$1:$H$677,3,0)</f>
        <v>-7.2254263773558933E-5</v>
      </c>
      <c r="M605" s="97">
        <f>VLOOKUP($A605,'ByR-2'!$A$1:$H$1035,3,0)</f>
        <v>-7.9158271735734097E-5</v>
      </c>
    </row>
    <row r="606" spans="1:13">
      <c r="A606" s="51">
        <v>41498</v>
      </c>
      <c r="B606" s="96">
        <f>VLOOKUP(A606,'Afin - 47'!$A$1:$H$695,3,0)</f>
        <v>1.9835985185085152E-3</v>
      </c>
      <c r="C606" s="96">
        <f>VLOOKUP(A606,'Asesores vres-14'!$A$1:$H$1009,3,0)</f>
        <v>2.2014041757876454E-3</v>
      </c>
      <c r="D606" s="96">
        <f>VLOOKUP(A606,'Asesores Vres-57'!$A$1:$H$987,3,0)</f>
        <v>0</v>
      </c>
      <c r="E606" s="96">
        <f>VLOOKUP(A606,'Asesores Vres-58'!$A$1:$H$986,3,0)</f>
        <v>1.4624687616154946E-3</v>
      </c>
      <c r="F606" s="96">
        <f>VLOOKUP($A606,'Helm-81'!$A$1:$H$697,3,0)</f>
        <v>-8.6727328509628957E-4</v>
      </c>
      <c r="G606" s="96">
        <f>VLOOKUP($A606,'Alianza-4'!$A$1:$H$1012,3,0)</f>
        <v>-1.639411447866891E-3</v>
      </c>
      <c r="H606" s="96">
        <f>VLOOKUP($A606,'Serfinco-27'!$A$1:$H$1229,3,0)</f>
        <v>2.2371607199542284E-3</v>
      </c>
      <c r="I606" s="96">
        <f>VLOOKUP($A606,'Correval-19677'!$A$1:$H$1070,3,0)</f>
        <v>-2.0023262690051113E-4</v>
      </c>
      <c r="J606" s="96">
        <f>VLOOKUP($A606,'Ultabursatil-392'!$A$1:$H$1545,3,0)</f>
        <v>2.174187283789433E-4</v>
      </c>
      <c r="K606" s="96">
        <f>VLOOKUP($A606,'Corredores-5'!$A$1:$H$1257,3,0)</f>
        <v>2.8375634392389533E-3</v>
      </c>
      <c r="L606" s="97">
        <f>VLOOKUP(A606,'Bancolombia-592'!$A$1:$H$677,3,0)</f>
        <v>7.0113473473438386E-4</v>
      </c>
      <c r="M606" s="97">
        <f>VLOOKUP($A606,'ByR-2'!$A$1:$H$1035,3,0)</f>
        <v>3.9104141909189899E-3</v>
      </c>
    </row>
    <row r="607" spans="1:13">
      <c r="A607" s="51">
        <v>41499</v>
      </c>
      <c r="B607" s="96">
        <f>VLOOKUP(A607,'Afin - 47'!$A$1:$H$695,3,0)</f>
        <v>4.6463116768330742E-3</v>
      </c>
      <c r="C607" s="96">
        <f>VLOOKUP(A607,'Asesores vres-14'!$A$1:$H$1009,3,0)</f>
        <v>6.7758390101155487E-3</v>
      </c>
      <c r="D607" s="96">
        <f>VLOOKUP(A607,'Asesores Vres-57'!$A$1:$H$987,3,0)</f>
        <v>7.0406928375609801E-3</v>
      </c>
      <c r="E607" s="96">
        <f>VLOOKUP(A607,'Asesores Vres-58'!$A$1:$H$986,3,0)</f>
        <v>7.8557770285719985E-3</v>
      </c>
      <c r="F607" s="96">
        <f>VLOOKUP($A607,'Helm-81'!$A$1:$H$697,3,0)</f>
        <v>5.9070483794584532E-3</v>
      </c>
      <c r="G607" s="96">
        <f>VLOOKUP($A607,'Alianza-4'!$A$1:$H$1012,3,0)</f>
        <v>1.0454885130582972E-2</v>
      </c>
      <c r="H607" s="96">
        <f>VLOOKUP($A607,'Serfinco-27'!$A$1:$H$1229,3,0)</f>
        <v>7.5146766739835552E-3</v>
      </c>
      <c r="I607" s="96">
        <f>VLOOKUP($A607,'Correval-19677'!$A$1:$H$1070,3,0)</f>
        <v>3.7009647352903552E-3</v>
      </c>
      <c r="J607" s="96">
        <f>VLOOKUP($A607,'Ultabursatil-392'!$A$1:$H$1545,3,0)</f>
        <v>6.5480030095154008E-3</v>
      </c>
      <c r="K607" s="96">
        <f>VLOOKUP($A607,'Corredores-5'!$A$1:$H$1257,3,0)</f>
        <v>6.8744812132434498E-3</v>
      </c>
      <c r="L607" s="97">
        <f>VLOOKUP(A607,'Bancolombia-592'!$A$1:$H$677,3,0)</f>
        <v>5.5007438598422458E-3</v>
      </c>
      <c r="M607" s="97">
        <f>VLOOKUP($A607,'ByR-2'!$A$1:$H$1035,3,0)</f>
        <v>7.420124863883693E-3</v>
      </c>
    </row>
    <row r="608" spans="1:13">
      <c r="A608" s="51">
        <v>41500</v>
      </c>
      <c r="B608" s="96">
        <f>VLOOKUP(A608,'Afin - 47'!$A$1:$H$695,3,0)</f>
        <v>4.18473613990399E-3</v>
      </c>
      <c r="C608" s="96">
        <f>VLOOKUP(A608,'Asesores vres-14'!$A$1:$H$1009,3,0)</f>
        <v>5.9790901118315417E-3</v>
      </c>
      <c r="D608" s="96">
        <f>VLOOKUP(A608,'Asesores Vres-57'!$A$1:$H$987,3,0)</f>
        <v>5.8149116031503195E-3</v>
      </c>
      <c r="E608" s="96">
        <f>VLOOKUP(A608,'Asesores Vres-58'!$A$1:$H$986,3,0)</f>
        <v>6.1841549101992613E-3</v>
      </c>
      <c r="F608" s="96">
        <f>VLOOKUP($A608,'Helm-81'!$A$1:$H$697,3,0)</f>
        <v>2.2831720451515908E-3</v>
      </c>
      <c r="G608" s="96">
        <f>VLOOKUP($A608,'Alianza-4'!$A$1:$H$1012,3,0)</f>
        <v>5.8006306601708661E-3</v>
      </c>
      <c r="H608" s="96">
        <f>VLOOKUP($A608,'Serfinco-27'!$A$1:$H$1229,3,0)</f>
        <v>4.7089501793535441E-3</v>
      </c>
      <c r="I608" s="96">
        <f>VLOOKUP($A608,'Correval-19677'!$A$1:$H$1070,3,0)</f>
        <v>5.6806948923277343E-3</v>
      </c>
      <c r="J608" s="96">
        <f>VLOOKUP($A608,'Ultabursatil-392'!$A$1:$H$1545,3,0)</f>
        <v>3.2785018723534313E-3</v>
      </c>
      <c r="K608" s="96">
        <f>VLOOKUP($A608,'Corredores-5'!$A$1:$H$1257,3,0)</f>
        <v>6.0623240659566507E-3</v>
      </c>
      <c r="L608" s="97">
        <f>VLOOKUP(A608,'Bancolombia-592'!$A$1:$H$677,3,0)</f>
        <v>3.2775777896955709E-3</v>
      </c>
      <c r="M608" s="97">
        <f>VLOOKUP($A608,'ByR-2'!$A$1:$H$1035,3,0)</f>
        <v>5.7019119675292681E-3</v>
      </c>
    </row>
    <row r="609" spans="1:13">
      <c r="A609" s="51">
        <v>41501</v>
      </c>
      <c r="B609" s="96">
        <f>VLOOKUP(A609,'Afin - 47'!$A$1:$H$695,3,0)</f>
        <v>2.3001054601042061E-4</v>
      </c>
      <c r="C609" s="96">
        <f>VLOOKUP(A609,'Asesores vres-14'!$A$1:$H$1009,3,0)</f>
        <v>-9.0657838233052894E-3</v>
      </c>
      <c r="D609" s="96">
        <f>VLOOKUP(A609,'Asesores Vres-57'!$A$1:$H$987,3,0)</f>
        <v>-9.1255369443714127E-3</v>
      </c>
      <c r="E609" s="96">
        <f>VLOOKUP(A609,'Asesores Vres-58'!$A$1:$H$986,3,0)</f>
        <v>-9.6821822013651825E-3</v>
      </c>
      <c r="F609" s="96">
        <f>VLOOKUP($A609,'Helm-81'!$A$1:$H$697,3,0)</f>
        <v>-9.2389437163544058E-3</v>
      </c>
      <c r="G609" s="96">
        <f>VLOOKUP($A609,'Alianza-4'!$A$1:$H$1012,3,0)</f>
        <v>-9.3044171632011251E-3</v>
      </c>
      <c r="H609" s="96">
        <f>VLOOKUP($A609,'Serfinco-27'!$A$1:$H$1229,3,0)</f>
        <v>-1.1153273249144825E-2</v>
      </c>
      <c r="I609" s="96">
        <f>VLOOKUP($A609,'Correval-19677'!$A$1:$H$1070,3,0)</f>
        <v>-3.9282205040898762E-3</v>
      </c>
      <c r="J609" s="96">
        <f>VLOOKUP($A609,'Ultabursatil-392'!$A$1:$H$1545,3,0)</f>
        <v>-9.9200354376905234E-3</v>
      </c>
      <c r="K609" s="96">
        <f>VLOOKUP($A609,'Corredores-5'!$A$1:$H$1257,3,0)</f>
        <v>-8.6773822701888582E-3</v>
      </c>
      <c r="L609" s="97">
        <f>VLOOKUP(A609,'Bancolombia-592'!$A$1:$H$677,3,0)</f>
        <v>-4.9998583328258843E-3</v>
      </c>
      <c r="M609" s="97">
        <f>VLOOKUP($A609,'ByR-2'!$A$1:$H$1035,3,0)</f>
        <v>-5.0352718305330972E-3</v>
      </c>
    </row>
    <row r="610" spans="1:13">
      <c r="A610" s="51">
        <v>41502</v>
      </c>
      <c r="B610" s="96">
        <f>VLOOKUP(A610,'Afin - 47'!$A$1:$H$695,3,0)</f>
        <v>2.0974747854135486E-3</v>
      </c>
      <c r="C610" s="96">
        <f>VLOOKUP(A610,'Asesores vres-14'!$A$1:$H$1009,3,0)</f>
        <v>-8.7331882945872478E-4</v>
      </c>
      <c r="D610" s="96">
        <f>VLOOKUP(A610,'Asesores Vres-57'!$A$1:$H$987,3,0)</f>
        <v>-9.0962725924691461E-4</v>
      </c>
      <c r="E610" s="96">
        <f>VLOOKUP(A610,'Asesores Vres-58'!$A$1:$H$1028,3,0)</f>
        <v>-1.542328521873267E-3</v>
      </c>
      <c r="F610" s="96">
        <f>VLOOKUP($A610,'Helm-81'!$A$1:$H$697,3,0)</f>
        <v>-3.4143554143436501E-3</v>
      </c>
      <c r="G610" s="96">
        <f>VLOOKUP($A610,'Alianza-4'!$A$1:$H$1012,3,0)</f>
        <v>-2.3416382384032859E-3</v>
      </c>
      <c r="H610" s="96">
        <f>VLOOKUP($A610,'Serfinco-27'!$A$1:$H$1229,3,0)</f>
        <v>-2.3049848650138474E-3</v>
      </c>
      <c r="I610" s="96">
        <f>VLOOKUP($A610,'Correval-19677'!$A$1:$H$1070,3,0)</f>
        <v>-9.8020492480099851E-4</v>
      </c>
      <c r="J610" s="96">
        <f>VLOOKUP($A610,'Ultabursatil-392'!$A$1:$H$1545,3,0)</f>
        <v>-6.1594024561716261E-4</v>
      </c>
      <c r="K610" s="96">
        <f>VLOOKUP($A610,'Corredores-5'!$A$1:$H$1257,3,0)</f>
        <v>-3.902602144324134E-3</v>
      </c>
      <c r="L610" s="97">
        <f>VLOOKUP(A610,'Bancolombia-592'!$A$1:$H$677,3,0)</f>
        <v>-2.0547094716363017E-3</v>
      </c>
      <c r="M610" s="97">
        <f>VLOOKUP($A610,'ByR-2'!$A$1:$H$1035,3,0)</f>
        <v>-3.2988583179160268E-3</v>
      </c>
    </row>
    <row r="611" spans="1:13">
      <c r="A611" s="51">
        <v>41503</v>
      </c>
      <c r="B611" s="96">
        <f>VLOOKUP(A611,'Afin - 47'!$A$1:$H$695,3,0)</f>
        <v>-1.0590784109290736E-4</v>
      </c>
      <c r="C611" s="96">
        <f>VLOOKUP(A611,'Asesores vres-14'!$A$1:$H$1009,3,0)</f>
        <v>-4.7531629019414351E-5</v>
      </c>
      <c r="D611" s="96">
        <f>VLOOKUP(A611,'Asesores Vres-57'!$A$1:$H$987,3,0)</f>
        <v>0</v>
      </c>
      <c r="E611" s="96">
        <f>VLOOKUP(A611,'Asesores Vres-58'!$A$1:$H$1028,3,0)</f>
        <v>-4.7531612456058833E-5</v>
      </c>
      <c r="F611" s="96">
        <f>VLOOKUP($A611,'Helm-81'!$A$1:$H$697,3,0)</f>
        <v>-9.617907681555026E-5</v>
      </c>
      <c r="G611" s="96">
        <f>VLOOKUP($A611,'Alianza-4'!$A$1:$H$1012,3,0)</f>
        <v>-5.7090546543065238E-5</v>
      </c>
      <c r="H611" s="96">
        <f>VLOOKUP($A611,'Serfinco-27'!$A$1:$H$1229,3,0)</f>
        <v>-1.0458641977279692E-4</v>
      </c>
      <c r="I611" s="96">
        <f>VLOOKUP($A611,'Correval-19677'!$A$1:$H$1070,3,0)</f>
        <v>-9.2889032318302587E-5</v>
      </c>
      <c r="J611" s="96">
        <f>VLOOKUP($A611,'Ultabursatil-392'!$A$1:$H$1545,3,0)</f>
        <v>-8.6955148945670058E-5</v>
      </c>
      <c r="K611" s="96">
        <f>VLOOKUP($A611,'Corredores-5'!$A$1:$H$1257,3,0)</f>
        <v>-1.0333724682027027E-4</v>
      </c>
      <c r="L611" s="97">
        <f>VLOOKUP(A611,'Bancolombia-592'!$A$1:$H$677,3,0)</f>
        <v>-7.0694824896858988E-5</v>
      </c>
      <c r="M611" s="97">
        <f>VLOOKUP($A611,'ByR-2'!$A$1:$H$1035,3,0)</f>
        <v>-7.3972461619488852E-5</v>
      </c>
    </row>
    <row r="612" spans="1:13">
      <c r="A612" s="51">
        <v>41504</v>
      </c>
      <c r="B612" s="96">
        <f>VLOOKUP(A612,'Afin - 47'!$A$1:$H$695,3,0)</f>
        <v>-1.0590820390968227E-4</v>
      </c>
      <c r="C612" s="96">
        <f>VLOOKUP(A612,'Asesores vres-14'!$A$1:$H$1009,3,0)</f>
        <v>-4.7531650782900106E-5</v>
      </c>
      <c r="D612" s="96">
        <f>VLOOKUP(A612,'Asesores Vres-57'!$A$1:$H$987,3,0)</f>
        <v>0</v>
      </c>
      <c r="E612" s="96">
        <f>VLOOKUP(A612,'Asesores Vres-58'!$A$1:$H$1028,3,0)</f>
        <v>-4.753165251590275E-5</v>
      </c>
      <c r="F612" s="96">
        <f>VLOOKUP($A612,'Helm-81'!$A$1:$H$697,3,0)</f>
        <v>-9.6178186293698905E-5</v>
      </c>
      <c r="G612" s="96">
        <f>VLOOKUP($A612,'Alianza-4'!$A$1:$H$1012,3,0)</f>
        <v>-5.7087301262422653E-5</v>
      </c>
      <c r="H612" s="96">
        <f>VLOOKUP($A612,'Serfinco-27'!$A$1:$H$1229,3,0)</f>
        <v>-1.0458503261455314E-4</v>
      </c>
      <c r="I612" s="96">
        <f>VLOOKUP($A612,'Correval-19677'!$A$1:$H$1070,3,0)</f>
        <v>-9.2885904398908915E-5</v>
      </c>
      <c r="J612" s="96">
        <f>VLOOKUP($A612,'Ultabursatil-392'!$A$1:$H$1545,3,0)</f>
        <v>-8.6953670203603246E-5</v>
      </c>
      <c r="K612" s="96">
        <f>VLOOKUP($A612,'Corredores-5'!$A$1:$H$1257,3,0)</f>
        <v>-7.5626391877462701E-5</v>
      </c>
      <c r="L612" s="97">
        <f>VLOOKUP(A612,'Bancolombia-592'!$A$1:$H$677,3,0)</f>
        <v>-7.0693957277048411E-5</v>
      </c>
      <c r="M612" s="97">
        <f>VLOOKUP($A612,'ByR-2'!$A$1:$H$1035,3,0)</f>
        <v>-7.39712737730784E-5</v>
      </c>
    </row>
    <row r="613" spans="1:13">
      <c r="A613" s="51">
        <v>41505</v>
      </c>
      <c r="B613" s="96">
        <f>VLOOKUP(A613,'Afin - 47'!$A$1:$H$695,3,0)</f>
        <v>6.6661765149596061E-6</v>
      </c>
      <c r="C613" s="96">
        <f>VLOOKUP(A613,'Asesores vres-14'!$A$1:$H$1009,3,0)</f>
        <v>-4.7531672442093059E-5</v>
      </c>
      <c r="D613" s="96">
        <f>VLOOKUP(A613,'Asesores Vres-57'!$A$1:$H$987,3,0)</f>
        <v>0</v>
      </c>
      <c r="E613" s="96">
        <f>VLOOKUP(A613,'Asesores Vres-58'!$A$1:$H$1028,3,0)</f>
        <v>-4.7531692474063072E-5</v>
      </c>
      <c r="F613" s="96">
        <f>VLOOKUP($A613,'Helm-81'!$A$1:$H$697,3,0)</f>
        <v>-9.6177294625008185E-5</v>
      </c>
      <c r="G613" s="96">
        <f>VLOOKUP($A613,'Alianza-4'!$A$1:$H$1012,3,0)</f>
        <v>-5.7083955160478213E-5</v>
      </c>
      <c r="H613" s="96">
        <f>VLOOKUP($A613,'Serfinco-27'!$A$1:$H$1229,3,0)</f>
        <v>-1.0458525771249265E-4</v>
      </c>
      <c r="I613" s="96">
        <f>VLOOKUP($A613,'Correval-19677'!$A$1:$H$1070,3,0)</f>
        <v>-9.2882838022132993E-5</v>
      </c>
      <c r="J613" s="96">
        <f>VLOOKUP($A613,'Ultabursatil-392'!$A$1:$H$1545,3,0)</f>
        <v>-8.6952276526911589E-5</v>
      </c>
      <c r="K613" s="96">
        <f>VLOOKUP($A613,'Corredores-5'!$A$1:$H$1257,3,0)</f>
        <v>-7.5614109620555673E-5</v>
      </c>
      <c r="L613" s="97">
        <f>VLOOKUP(A613,'Bancolombia-592'!$A$1:$H$677,3,0)</f>
        <v>-8.0782534446439415E-5</v>
      </c>
      <c r="M613" s="97">
        <f>VLOOKUP($A613,'ByR-2'!$A$1:$H$1035,3,0)</f>
        <v>-7.3970188524436661E-5</v>
      </c>
    </row>
    <row r="614" spans="1:13">
      <c r="A614" s="51">
        <v>41506</v>
      </c>
      <c r="B614" s="96">
        <f>VLOOKUP(A614,'Afin - 47'!$A$1:$H$695,3,0)</f>
        <v>5.1518866919613685E-4</v>
      </c>
      <c r="C614" s="96">
        <f>VLOOKUP(A614,'Asesores vres-14'!$A$1:$H$1009,3,0)</f>
        <v>-3.906692498047923E-3</v>
      </c>
      <c r="D614" s="96">
        <f>VLOOKUP(A614,'Asesores Vres-57'!$A$1:$H$987,3,0)</f>
        <v>0</v>
      </c>
      <c r="E614" s="96">
        <f>VLOOKUP(A614,'Asesores Vres-58'!$A$1:$H$1028,3,0)</f>
        <v>-1.3503209176868574E-3</v>
      </c>
      <c r="F614" s="96">
        <f>VLOOKUP($A614,'Helm-81'!$A$1:$H$697,3,0)</f>
        <v>8.9621431835733723E-4</v>
      </c>
      <c r="G614" s="96">
        <f>VLOOKUP($A614,'Alianza-4'!$A$1:$H$1012,3,0)</f>
        <v>-4.0765014381511028E-4</v>
      </c>
      <c r="H614" s="96">
        <f>VLOOKUP($A614,'Serfinco-27'!$A$1:$H$1229,3,0)</f>
        <v>-2.9401418265682298E-4</v>
      </c>
      <c r="I614" s="96">
        <f>VLOOKUP($A614,'Correval-19677'!$A$1:$H$1070,3,0)</f>
        <v>-3.6333971834907812E-3</v>
      </c>
      <c r="J614" s="96">
        <f>VLOOKUP($A614,'Ultabursatil-392'!$A$1:$H$1545,3,0)</f>
        <v>3.7988359537671925E-4</v>
      </c>
      <c r="K614" s="96">
        <f>VLOOKUP($A614,'Corredores-5'!$A$1:$H$1257,3,0)</f>
        <v>-1.3659727651175162E-3</v>
      </c>
      <c r="L614" s="97">
        <f>VLOOKUP(A614,'Bancolombia-592'!$A$1:$H$677,3,0)</f>
        <v>-1.2669748878967842E-3</v>
      </c>
      <c r="M614" s="97">
        <f>VLOOKUP($A614,'ByR-2'!$A$1:$H$1035,3,0)</f>
        <v>-6.0079854955725548E-3</v>
      </c>
    </row>
    <row r="615" spans="1:13">
      <c r="A615" s="51">
        <v>41507</v>
      </c>
      <c r="B615" s="96">
        <f>VLOOKUP(A615,'Afin - 47'!$A$1:$H$695,3,0)</f>
        <v>1.1007410336400719E-4</v>
      </c>
      <c r="C615" s="96">
        <f>VLOOKUP(A615,'Asesores vres-14'!$A$1:$H$1009,3,0)</f>
        <v>-9.6229739304864699E-4</v>
      </c>
      <c r="D615" s="96">
        <f>VLOOKUP(A615,'Asesores Vres-57'!$A$1:$H$987,3,0)</f>
        <v>-1.064622468010634E-3</v>
      </c>
      <c r="E615" s="96">
        <f>VLOOKUP(A615,'Asesores Vres-58'!$A$1:$H$1028,3,0)</f>
        <v>-1.3472044588733886E-3</v>
      </c>
      <c r="F615" s="96">
        <f>VLOOKUP($A615,'Helm-81'!$A$1:$H$697,3,0)</f>
        <v>-3.4426231539289275E-3</v>
      </c>
      <c r="G615" s="96">
        <f>VLOOKUP($A615,'Alianza-4'!$A$1:$H$1012,3,0)</f>
        <v>-1.5828613259763783E-3</v>
      </c>
      <c r="H615" s="96">
        <f>VLOOKUP($A615,'Serfinco-27'!$A$1:$H$1229,3,0)</f>
        <v>6.1249966326536393E-4</v>
      </c>
      <c r="I615" s="96">
        <f>VLOOKUP($A615,'Correval-19677'!$A$1:$H$1070,3,0)</f>
        <v>6.3227088095158687E-5</v>
      </c>
      <c r="J615" s="96">
        <f>VLOOKUP($A615,'Ultabursatil-392'!$A$1:$H$1545,3,0)</f>
        <v>8.2531665846242129E-4</v>
      </c>
      <c r="K615" s="96">
        <f>VLOOKUP($A615,'Corredores-5'!$A$1:$H$1257,3,0)</f>
        <v>-3.7700439953905787E-5</v>
      </c>
      <c r="L615" s="97">
        <f>VLOOKUP(A615,'Bancolombia-592'!$A$1:$H$677,3,0)</f>
        <v>-1.3262291361470365E-3</v>
      </c>
      <c r="M615" s="97">
        <f>VLOOKUP($A615,'ByR-2'!$A$1:$H$1035,3,0)</f>
        <v>-6.9448324704454267E-4</v>
      </c>
    </row>
    <row r="616" spans="1:13">
      <c r="A616" s="51">
        <v>41508</v>
      </c>
      <c r="B616" s="96">
        <f>VLOOKUP(A616,'Afin - 47'!$A$1:$H$695,3,0)</f>
        <v>4.9783994086204672E-4</v>
      </c>
      <c r="C616" s="96">
        <f>VLOOKUP(A616,'Asesores vres-14'!$A$1:$H$1009,3,0)</f>
        <v>-2.9213811251592356E-3</v>
      </c>
      <c r="D616" s="96">
        <f>VLOOKUP(A616,'Asesores Vres-57'!$A$1:$H$987,3,0)</f>
        <v>-1.7676972821953675E-3</v>
      </c>
      <c r="E616" s="96">
        <f>VLOOKUP(A616,'Asesores Vres-58'!$A$1:$H$1028,3,0)</f>
        <v>-6.2692808405039155E-4</v>
      </c>
      <c r="F616" s="96">
        <f>VLOOKUP($A616,'Helm-81'!$A$1:$H$697,3,0)</f>
        <v>-5.7610441541627588E-3</v>
      </c>
      <c r="G616" s="96">
        <f>VLOOKUP($A616,'Alianza-4'!$A$1:$H$1012,3,0)</f>
        <v>-5.5418725025111436E-4</v>
      </c>
      <c r="H616" s="96">
        <f>VLOOKUP($A616,'Serfinco-27'!$A$1:$H$1229,3,0)</f>
        <v>-2.7063060646764308E-3</v>
      </c>
      <c r="I616" s="96">
        <f>VLOOKUP($A616,'Correval-19677'!$A$1:$H$1070,3,0)</f>
        <v>1.0953539032316795E-4</v>
      </c>
      <c r="J616" s="96">
        <f>VLOOKUP($A616,'Ultabursatil-392'!$A$1:$H$1545,3,0)</f>
        <v>-2.4772972709457908E-3</v>
      </c>
      <c r="K616" s="96">
        <f>VLOOKUP($A616,'Corredores-5'!$A$1:$H$1257,3,0)</f>
        <v>3.8446977202312351E-4</v>
      </c>
      <c r="L616" s="97">
        <f>VLOOKUP(A616,'Bancolombia-592'!$A$1:$H$677,3,0)</f>
        <v>-3.1024558554622605E-3</v>
      </c>
      <c r="M616" s="97">
        <f>VLOOKUP($A616,'ByR-2'!$A$1:$H$1035,3,0)</f>
        <v>-2.3247453864173703E-3</v>
      </c>
    </row>
    <row r="617" spans="1:13">
      <c r="A617" s="51">
        <v>41509</v>
      </c>
      <c r="B617" s="96">
        <f>VLOOKUP(A617,'Afin - 47'!$A$1:$H$695,3,0)</f>
        <v>-3.7950663215405816E-3</v>
      </c>
      <c r="C617" s="96">
        <f>VLOOKUP(A617,'Asesores vres-14'!$A$1:$H$1009,3,0)</f>
        <v>-3.2389344232301716E-3</v>
      </c>
      <c r="D617" s="96">
        <f>VLOOKUP(A617,'Asesores Vres-57'!$A$1:$H$987,3,0)</f>
        <v>-2.7460451540655966E-3</v>
      </c>
      <c r="E617" s="96">
        <f>VLOOKUP(A617,'Asesores Vres-58'!$A$1:$H$1028,3,0)</f>
        <v>-9.3729293881641507E-4</v>
      </c>
      <c r="F617" s="96">
        <f>VLOOKUP($A617,'Helm-81'!$A$1:$H$697,3,0)</f>
        <v>-2.6517676449684664E-3</v>
      </c>
      <c r="G617" s="96">
        <f>VLOOKUP($A617,'Alianza-4'!$A$1:$H$1012,3,0)</f>
        <v>1.7591817745407146E-4</v>
      </c>
      <c r="H617" s="96">
        <f>VLOOKUP($A617,'Serfinco-27'!$A$1:$H$1229,3,0)</f>
        <v>-1.3985360074143436E-3</v>
      </c>
      <c r="I617" s="96">
        <f>VLOOKUP($A617,'Correval-19677'!$A$1:$H$1070,3,0)</f>
        <v>-2.035086163841549E-3</v>
      </c>
      <c r="J617" s="96">
        <f>VLOOKUP($A617,'Ultabursatil-392'!$A$1:$H$1545,3,0)</f>
        <v>-2.7785251345647049E-3</v>
      </c>
      <c r="K617" s="96">
        <f>VLOOKUP($A617,'Corredores-5'!$A$1:$H$1257,3,0)</f>
        <v>-1.4920071462265288E-3</v>
      </c>
      <c r="L617" s="97">
        <f>VLOOKUP(A617,'Bancolombia-592'!$A$1:$H$677,3,0)</f>
        <v>-5.1860354111661177E-4</v>
      </c>
      <c r="M617" s="97">
        <f>VLOOKUP($A617,'ByR-2'!$A$1:$H$1035,3,0)</f>
        <v>-4.7906858411317377E-4</v>
      </c>
    </row>
    <row r="618" spans="1:13">
      <c r="A618" s="51">
        <v>41510</v>
      </c>
      <c r="B618" s="96">
        <f>VLOOKUP(A618,'Afin - 47'!$A$1:$H$695,3,0)</f>
        <v>-1.0557316470544984E-4</v>
      </c>
      <c r="C618" s="96">
        <f>VLOOKUP(A618,'Asesores vres-14'!$A$1:$H$1009,3,0)</f>
        <v>-4.7531675016462888E-5</v>
      </c>
      <c r="D618" s="96">
        <f>VLOOKUP(A618,'Asesores Vres-57'!$A$1:$H$987,3,0)</f>
        <v>0</v>
      </c>
      <c r="E618" s="96">
        <f>VLOOKUP(A618,'Asesores Vres-58'!$A$1:$H$1028,3,0)</f>
        <v>-4.7531623653222228E-5</v>
      </c>
      <c r="F618" s="96">
        <f>VLOOKUP($A618,'Helm-81'!$A$1:$H$697,3,0)</f>
        <v>-9.6355563911174478E-5</v>
      </c>
      <c r="G618" s="96">
        <f>VLOOKUP($A618,'Alianza-4'!$A$1:$H$1012,3,0)</f>
        <v>-4.0201128505680222E-5</v>
      </c>
      <c r="H618" s="96">
        <f>VLOOKUP($A618,'Serfinco-27'!$A$1:$H$1229,3,0)</f>
        <v>-1.197309520012501E-4</v>
      </c>
      <c r="I618" s="96">
        <f>VLOOKUP($A618,'Correval-19677'!$A$1:$H$1070,3,0)</f>
        <v>-9.2519155620662515E-5</v>
      </c>
      <c r="J618" s="96">
        <f>VLOOKUP($A618,'Ultabursatil-392'!$A$1:$H$1545,3,0)</f>
        <v>-9.5809159274314282E-5</v>
      </c>
      <c r="K618" s="96">
        <f>VLOOKUP($A618,'Corredores-5'!$A$1:$H$1257,3,0)</f>
        <v>-7.3864539083462138E-5</v>
      </c>
      <c r="L618" s="97">
        <f>VLOOKUP(A618,'Bancolombia-592'!$A$1:$H$677,3,0)</f>
        <v>-6.9485847576471101E-5</v>
      </c>
      <c r="M618" s="97">
        <f>VLOOKUP($A618,'ByR-2'!$A$1:$H$1035,3,0)</f>
        <v>-7.645170361594924E-5</v>
      </c>
    </row>
    <row r="619" spans="1:13">
      <c r="A619" s="51">
        <v>41511</v>
      </c>
      <c r="B619" s="96">
        <f>VLOOKUP(A619,'Afin - 47'!$A$1:$H$695,3,0)</f>
        <v>-1.0557482360666215E-4</v>
      </c>
      <c r="C619" s="96">
        <f>VLOOKUP(A619,'Asesores vres-14'!$A$1:$H$1009,3,0)</f>
        <v>-4.7531671606129823E-5</v>
      </c>
      <c r="D619" s="96">
        <f>VLOOKUP(A619,'Asesores Vres-57'!$A$1:$H$987,3,0)</f>
        <v>0</v>
      </c>
      <c r="E619" s="96">
        <f>VLOOKUP(A619,'Asesores Vres-58'!$A$1:$H$1028,3,0)</f>
        <v>-4.7531653912703333E-5</v>
      </c>
      <c r="F619" s="96">
        <f>VLOOKUP($A619,'Helm-81'!$A$1:$H$697,3,0)</f>
        <v>-9.6354900087841438E-5</v>
      </c>
      <c r="G619" s="96">
        <f>VLOOKUP($A619,'Alianza-4'!$A$1:$H$1012,3,0)</f>
        <v>-4.0196223461163486E-5</v>
      </c>
      <c r="H619" s="96">
        <f>VLOOKUP($A619,'Serfinco-27'!$A$1:$H$1229,3,0)</f>
        <v>-1.1973267165619537E-4</v>
      </c>
      <c r="I619" s="96">
        <f>VLOOKUP($A619,'Correval-19677'!$A$1:$H$1070,3,0)</f>
        <v>-9.2516018082199115E-5</v>
      </c>
      <c r="J619" s="96">
        <f>VLOOKUP($A619,'Ultabursatil-392'!$A$1:$H$1545,3,0)</f>
        <v>-9.5809259741687526E-5</v>
      </c>
      <c r="K619" s="96">
        <f>VLOOKUP($A619,'Corredores-5'!$A$1:$H$1257,3,0)</f>
        <v>-7.3841817791363667E-5</v>
      </c>
      <c r="L619" s="97">
        <f>VLOOKUP(A619,'Bancolombia-592'!$A$1:$H$677,3,0)</f>
        <v>-7.1282594813757181E-5</v>
      </c>
      <c r="M619" s="97">
        <f>VLOOKUP($A619,'ByR-2'!$A$1:$H$1035,3,0)</f>
        <v>-7.6450979888361521E-5</v>
      </c>
    </row>
    <row r="620" spans="1:13">
      <c r="A620" s="51">
        <v>41512</v>
      </c>
      <c r="B620" s="96">
        <f>VLOOKUP(A620,'Afin - 47'!$A$1:$H$695,3,0)</f>
        <v>9.7960234696691721E-4</v>
      </c>
      <c r="C620" s="96">
        <f>VLOOKUP(A620,'Asesores vres-14'!$A$1:$H$1009,3,0)</f>
        <v>-1.9062425663351483E-3</v>
      </c>
      <c r="D620" s="96">
        <f>VLOOKUP(A620,'Asesores Vres-57'!$A$1:$H$987,3,0)</f>
        <v>-2.0313353423935792E-3</v>
      </c>
      <c r="E620" s="96">
        <f>VLOOKUP(A620,'Asesores Vres-58'!$A$1:$H$1028,3,0)</f>
        <v>-3.7643929553781183E-3</v>
      </c>
      <c r="F620" s="96">
        <f>VLOOKUP($A620,'Helm-81'!$A$1:$H$697,3,0)</f>
        <v>-2.7893699993857264E-3</v>
      </c>
      <c r="G620" s="96">
        <f>VLOOKUP($A620,'Alianza-4'!$A$1:$H$1012,3,0)</f>
        <v>-3.3700038885271177E-3</v>
      </c>
      <c r="H620" s="96">
        <f>VLOOKUP($A620,'Serfinco-27'!$A$1:$H$1229,3,0)</f>
        <v>-2.7537625484215845E-3</v>
      </c>
      <c r="I620" s="96">
        <f>VLOOKUP($A620,'Correval-19677'!$A$1:$H$1070,3,0)</f>
        <v>-2.2838263138169122E-3</v>
      </c>
      <c r="J620" s="96">
        <f>VLOOKUP($A620,'Ultabursatil-392'!$A$1:$H$1545,3,0)</f>
        <v>1.1126397128981432E-3</v>
      </c>
      <c r="K620" s="96">
        <f>VLOOKUP($A620,'Corredores-5'!$A$1:$H$1257,3,0)</f>
        <v>-3.2722592324361619E-3</v>
      </c>
      <c r="L620" s="97">
        <f>VLOOKUP(A620,'Bancolombia-592'!$A$1:$H$677,3,0)</f>
        <v>-2.6722719150023538E-3</v>
      </c>
      <c r="M620" s="96">
        <f>VLOOKUP($A620,'ByR-2'!$A$1:$H$1035,3,0)</f>
        <v>-2.550763856675858E-3</v>
      </c>
    </row>
    <row r="621" spans="1:13">
      <c r="A621" s="51">
        <v>41513</v>
      </c>
      <c r="B621" s="96">
        <f>VLOOKUP(A621,'Afin - 47'!$A$1:$H$695,3,0)</f>
        <v>9.1007960521229501E-6</v>
      </c>
      <c r="C621" s="96">
        <f>VLOOKUP(A621,'Asesores vres-14'!$A$1:$H$1009,3,0)</f>
        <v>-2.2437080148138442E-3</v>
      </c>
      <c r="D621" s="96">
        <f>VLOOKUP(A621,'Asesores Vres-57'!$A$1:$H$987,3,0)</f>
        <v>-1.4317855818860707E-3</v>
      </c>
      <c r="E621" s="96">
        <f>VLOOKUP(A621,'Asesores Vres-58'!$A$1:$H$1028,3,0)</f>
        <v>3.9429907251434235E-5</v>
      </c>
      <c r="F621" s="96">
        <f>VLOOKUP($A621,'Helm-81'!$A$1:$H$697,3,0)</f>
        <v>2.0023159929915095E-3</v>
      </c>
      <c r="G621" s="96">
        <f>VLOOKUP($A621,'Alianza-4'!$A$1:$H$1012,3,0)</f>
        <v>-1.3175698320312815E-5</v>
      </c>
      <c r="H621" s="96">
        <f>VLOOKUP($A621,'Serfinco-27'!$A$1:$H$1229,3,0)</f>
        <v>-6.3901362710314612E-4</v>
      </c>
      <c r="I621" s="96">
        <f>VLOOKUP($A621,'Correval-19677'!$A$1:$H$1070,3,0)</f>
        <v>2.5700774046040348E-3</v>
      </c>
      <c r="J621" s="96">
        <f>VLOOKUP($A621,'Ultabursatil-392'!$A$1:$H$1545,3,0)</f>
        <v>-4.1184292357802754E-3</v>
      </c>
      <c r="K621" s="96">
        <f>VLOOKUP($A621,'Corredores-5'!$A$1:$H$1257,3,0)</f>
        <v>-7.997078420347969E-4</v>
      </c>
      <c r="L621" s="97">
        <f>VLOOKUP(A621,'Bancolombia-592'!$A$1:$H$677,3,0)</f>
        <v>-1.2073427570244285E-3</v>
      </c>
      <c r="M621" s="96">
        <f>VLOOKUP($A621,'ByR-2'!$A$1:$H$1035,3,0)</f>
        <v>-1.5340337434794351E-3</v>
      </c>
    </row>
    <row r="622" spans="1:13">
      <c r="A622" s="51">
        <v>41514</v>
      </c>
      <c r="B622" s="96">
        <f>VLOOKUP(A622,'Afin - 47'!$A$1:$H$695,3,0)</f>
        <v>1.2805274583276294E-2</v>
      </c>
      <c r="C622" s="96">
        <f>VLOOKUP(A622,'Asesores vres-14'!$A$1:$H$1009,3,0)</f>
        <v>1.2894156306892914E-2</v>
      </c>
      <c r="D622" s="96">
        <f>VLOOKUP(A622,'Asesores Vres-57'!$A$1:$H$987,3,0)</f>
        <v>1.2792420176924372E-2</v>
      </c>
      <c r="E622" s="96">
        <f>VLOOKUP(A622,'Asesores Vres-58'!$A$1:$H$1028,3,0)</f>
        <v>1.1418158435316364E-2</v>
      </c>
      <c r="F622" s="96">
        <f>VLOOKUP($A622,'Helm-81'!$A$1:$H$697,3,0)</f>
        <v>2.0167396081476725E-2</v>
      </c>
      <c r="G622" s="96">
        <f>VLOOKUP($A622,'Alianza-4'!$A$1:$H$1012,3,0)</f>
        <v>8.9076447564395648E-3</v>
      </c>
      <c r="H622" s="96">
        <f>VLOOKUP($A622,'Serfinco-27'!$A$1:$H$1229,3,0)</f>
        <v>1.1148825674278814E-2</v>
      </c>
      <c r="I622" s="96">
        <f>VLOOKUP($A622,'Correval-19677'!$A$1:$H$1070,3,0)</f>
        <v>1.0510129393573148E-2</v>
      </c>
      <c r="J622" s="96">
        <f>VLOOKUP($A622,'Ultabursatil-392'!$A$1:$H$1545,3,0)</f>
        <v>1.1807762196650803E-2</v>
      </c>
      <c r="K622" s="96">
        <f>VLOOKUP($A622,'Corredores-5'!$A$1:$H$1257,3,0)</f>
        <v>1.0229091349318044E-2</v>
      </c>
      <c r="L622" s="97">
        <f>VLOOKUP(A622,'Bancolombia-592'!$A$1:$H$677,3,0)</f>
        <v>1.3799982666564441E-2</v>
      </c>
      <c r="M622" s="96">
        <f>VLOOKUP($A622,'ByR-2'!$A$1:$H$1035,3,0)</f>
        <v>1.1126210261835311E-2</v>
      </c>
    </row>
    <row r="623" spans="1:13">
      <c r="A623" s="51">
        <v>41515</v>
      </c>
      <c r="B623" s="96">
        <f>VLOOKUP(A623,'Afin - 47'!$A$1:$H$695,3,0)</f>
        <v>-8.3210517551635874E-3</v>
      </c>
      <c r="C623" s="96">
        <f>VLOOKUP(A623,'Asesores vres-14'!$A$1:$H$1009,3,0)</f>
        <v>-6.4520280446975393E-3</v>
      </c>
      <c r="D623" s="96">
        <f>VLOOKUP(A623,'Asesores Vres-57'!$A$1:$H$1500,3,0)</f>
        <v>-7.3844205947977571E-3</v>
      </c>
      <c r="E623" s="96">
        <f>VLOOKUP(A623,'Asesores Vres-58'!$A$1:$H$1028,3,0)</f>
        <v>-6.9533791847513904E-3</v>
      </c>
      <c r="F623" s="96">
        <f>VLOOKUP($A623,'Helm-81'!$A$1:$H$697,3,0)</f>
        <v>-1.1471480987302675E-2</v>
      </c>
      <c r="G623" s="96">
        <f>VLOOKUP($A623,'Alianza-4'!$A$1:$H$1012,3,0)</f>
        <v>-6.4509209008346072E-3</v>
      </c>
      <c r="H623" s="96">
        <f>VLOOKUP($A623,'Serfinco-27'!$A$1:$H$1229,3,0)</f>
        <v>-5.4467917402006415E-3</v>
      </c>
      <c r="I623" s="96">
        <f>VLOOKUP($A623,'Correval-19677'!$A$1:$H$1070,3,0)</f>
        <v>-6.4279072462083307E-3</v>
      </c>
      <c r="J623" s="96">
        <f>VLOOKUP($A623,'Ultabursatil-392'!$A$1:$H$1545,3,0)</f>
        <v>-4.7637632753186627E-3</v>
      </c>
      <c r="K623" s="96">
        <f>VLOOKUP($A623,'Corredores-5'!$A$1:$H$1257,3,0)</f>
        <v>-5.85026534092994E-3</v>
      </c>
      <c r="L623" s="97">
        <f>VLOOKUP(A623,'Bancolombia-592'!$A$1:$H$677,3,0)</f>
        <v>-4.1676100520527011E-3</v>
      </c>
      <c r="M623" s="96">
        <f>VLOOKUP($A623,'ByR-2'!$A$1:$H$1035,3,0)</f>
        <v>-2.598940514900627E-3</v>
      </c>
    </row>
    <row r="624" spans="1:13">
      <c r="A624" s="51">
        <v>41516</v>
      </c>
      <c r="B624" s="96">
        <f>VLOOKUP(A624,'Afin - 47'!$A$1:$H$695,3,0)</f>
        <v>-9.5249702193691524E-4</v>
      </c>
      <c r="C624" s="96">
        <f>VLOOKUP(A624,'Asesores vres-14'!$A$1:$H$1009,3,0)</f>
        <v>5.6470719330215325E-3</v>
      </c>
      <c r="D624" s="96">
        <f>VLOOKUP(A624,'Asesores Vres-57'!$A$1:$H$1500,3,0)</f>
        <v>4.2148962183721685E-3</v>
      </c>
      <c r="E624" s="96">
        <f>VLOOKUP(A624,'Asesores Vres-58'!$A$1:$H$1028,3,0)</f>
        <v>4.3667846770257378E-3</v>
      </c>
      <c r="F624" s="96">
        <f>VLOOKUP($A624,'Helm-81'!$A$1:$H$697,3,0)</f>
        <v>2.6258443656342668E-3</v>
      </c>
      <c r="G624" s="96">
        <f>VLOOKUP($A624,'Alianza-4'!$A$1:$H$1012,3,0)</f>
        <v>2.3926653096553964E-3</v>
      </c>
      <c r="H624" s="96">
        <f>VLOOKUP($A624,'Serfinco-27'!$A$1:$H$1229,3,0)</f>
        <v>5.8735722686785539E-3</v>
      </c>
      <c r="I624" s="96">
        <f>VLOOKUP($A624,'Correval-19677'!$A$1:$H$1070,3,0)</f>
        <v>-1.0014797041351458E-3</v>
      </c>
      <c r="J624" s="96">
        <f>VLOOKUP($A624,'Ultabursatil-392'!$A$1:$H$1545,3,0)</f>
        <v>1.8612005922006476E-3</v>
      </c>
      <c r="K624" s="96">
        <f>VLOOKUP($A624,'Corredores-5'!$A$1:$H$1257,3,0)</f>
        <v>4.2289913648582162E-3</v>
      </c>
      <c r="L624" s="97">
        <f>VLOOKUP(A624,'Bancolombia-592'!$A$1:$H$677,3,0)</f>
        <v>1.8769598127292E-3</v>
      </c>
      <c r="M624" s="96">
        <f>VLOOKUP($A624,'ByR-2'!$A$1:$H$1035,3,0)</f>
        <v>6.4174017996701492E-3</v>
      </c>
    </row>
    <row r="625" spans="1:13">
      <c r="A625" s="51">
        <v>41517</v>
      </c>
      <c r="B625" s="96">
        <f>VLOOKUP(A625,'Afin - 47'!$A$1:$H$695,3,0)</f>
        <v>-1.029471939908056E-4</v>
      </c>
      <c r="C625" s="96">
        <f>VLOOKUP(A625,'Asesores vres-14'!$A$1:$H$1009,3,0)</f>
        <v>-4.7531611031637135E-5</v>
      </c>
      <c r="D625" s="96">
        <f>VLOOKUP(A625,'Asesores Vres-57'!$A$1:$H$1500,3,0)</f>
        <v>-5.1600304614489104E-5</v>
      </c>
      <c r="E625" s="96">
        <f>VLOOKUP(A625,'Asesores Vres-58'!$A$1:$H$1028,3,0)</f>
        <v>-4.7531617332997705E-5</v>
      </c>
      <c r="F625" s="96">
        <f>VLOOKUP($A625,'Helm-81'!$A$1:$H$697,3,0)</f>
        <v>-9.6555412285677549E-5</v>
      </c>
      <c r="G625" s="96">
        <f>VLOOKUP($A625,'Alianza-4'!$A$1:$H$1012,3,0)</f>
        <v>-4.0267448415574779E-5</v>
      </c>
      <c r="H625" s="96">
        <f>VLOOKUP($A625,'Serfinco-27'!$A$1:$H$1229,3,0)</f>
        <v>-1.0426339092104654E-4</v>
      </c>
      <c r="I625" s="96">
        <f>VLOOKUP($A625,'Correval-19677'!$A$1:$H$1070,3,0)</f>
        <v>-9.2603407392355752E-5</v>
      </c>
      <c r="J625" s="96">
        <f>VLOOKUP($A625,'Ultabursatil-392'!$A$1:$H$1545,3,0)</f>
        <v>-9.7575933482398801E-5</v>
      </c>
      <c r="K625" s="96">
        <f>VLOOKUP($A625,'Corredores-5'!$A$1:$H$1257,3,0)</f>
        <v>-7.5532974403338826E-5</v>
      </c>
      <c r="L625" s="97">
        <f>VLOOKUP(A625,'Bancolombia-592'!$A$1:$H$677,3,0)</f>
        <v>-6.9743474553481512E-5</v>
      </c>
      <c r="M625" s="96">
        <f>VLOOKUP($A625,'ByR-2'!$A$1:$H$1035,3,0)</f>
        <v>-7.6410370465214002E-5</v>
      </c>
    </row>
    <row r="626" spans="1:13">
      <c r="A626" s="51">
        <v>41518</v>
      </c>
      <c r="B626" s="96">
        <f>VLOOKUP(A626,'Afin - 47'!$A$1:$H$695,3,0)</f>
        <v>-1.0547261933401933E-4</v>
      </c>
      <c r="C626" s="96">
        <f>VLOOKUP(A626,'Asesores vres-14'!$A$1:$H$1027,3,0)</f>
        <v>-4.7531625017885466E-5</v>
      </c>
      <c r="D626" s="96">
        <f>VLOOKUP(A626,'Asesores Vres-57'!$A$1:$H$1500,3,0)</f>
        <v>-5.1600311983722968E-5</v>
      </c>
      <c r="E626" s="96">
        <f>VLOOKUP(A626,'Asesores Vres-58'!$A$1:$H$1028,3,0)</f>
        <v>-4.7531658500772061E-5</v>
      </c>
      <c r="F626" s="96">
        <f>VLOOKUP($A626,'Helm-81'!$A$1:$H$697,3,0)</f>
        <v>-9.6554582038109384E-5</v>
      </c>
      <c r="G626" s="96">
        <f>VLOOKUP($A626,'Alianza-4'!$A$1:$H$1012,3,0)</f>
        <v>-4.0264260600479035E-5</v>
      </c>
      <c r="H626" s="96">
        <f>VLOOKUP($A626,'Serfinco-27'!$A$1:$H$1229,3,0)</f>
        <v>-1.0426217582686324E-4</v>
      </c>
      <c r="I626" s="96">
        <f>VLOOKUP($A626,'Correval-19677'!$A$1:$H$1070,3,0)</f>
        <v>-9.2600258279229859E-5</v>
      </c>
      <c r="J626" s="96">
        <f>VLOOKUP($A626,'Ultabursatil-392'!$A$1:$H$1545,3,0)</f>
        <v>-9.4459195989064887E-5</v>
      </c>
      <c r="K626" s="96">
        <f>VLOOKUP($A626,'Corredores-5'!$A$1:$H$1257,3,0)</f>
        <v>-7.4483342091090818E-5</v>
      </c>
      <c r="L626" s="97">
        <f>VLOOKUP(A626,'Bancolombia-592'!$A$1:$H$677,3,0)</f>
        <v>-7.0336966966096765E-5</v>
      </c>
      <c r="M626" s="96">
        <f>VLOOKUP($A626,'ByR-2'!$A$1:$H$1035,3,0)</f>
        <v>-7.6409400286959537E-5</v>
      </c>
    </row>
    <row r="627" spans="1:13">
      <c r="A627" s="51">
        <v>41519</v>
      </c>
      <c r="B627" s="96">
        <f>VLOOKUP(A627,'Afin - 47'!$A$1:$H$695,3,0)</f>
        <v>1.1750192512736577E-3</v>
      </c>
      <c r="C627" s="96">
        <f>VLOOKUP(A627,'Asesores vres-14'!$A$1:$H$1027,3,0)</f>
        <v>7.4100838234098432E-4</v>
      </c>
      <c r="D627" s="96">
        <f>VLOOKUP(A627,'Asesores Vres-57'!$A$1:$H$1500,3,0)</f>
        <v>1.6719904617961987E-3</v>
      </c>
      <c r="E627" s="96">
        <f>VLOOKUP(A627,'Asesores Vres-58'!$A$1:$H$1028,3,0)</f>
        <v>1.6920833863044273E-3</v>
      </c>
      <c r="F627" s="96">
        <f>VLOOKUP($A627,'Helm-81'!$A$1:$H$800,3,0)</f>
        <v>3.5490469999755365E-3</v>
      </c>
      <c r="G627" s="96">
        <f>VLOOKUP($A627,'Alianza-4'!$A$1:$H$1012,3,0)</f>
        <v>3.6992942823248685E-3</v>
      </c>
      <c r="H627" s="96">
        <f>VLOOKUP($A627,'Serfinco-27'!$A$1:$H$1229,3,0)</f>
        <v>2.1190605893700145E-4</v>
      </c>
      <c r="I627" s="96">
        <f>VLOOKUP($A627,'Correval-19677'!$A$1:$H$1070,3,0)</f>
        <v>1.9935087645740436E-3</v>
      </c>
      <c r="J627" s="96">
        <f>VLOOKUP($A627,'Ultabursatil-392'!$A$1:$H$1545,3,0)</f>
        <v>2.3839740544741527E-3</v>
      </c>
      <c r="K627" s="96">
        <f>VLOOKUP($A627,'Corredores-5'!$A$1:$H$1257,3,0)</f>
        <v>4.3977827271296586E-4</v>
      </c>
      <c r="L627" s="97">
        <f>VLOOKUP(A627,'Bancolombia-592'!$A$1:$H$677,3,0)</f>
        <v>2.1063045137959748E-3</v>
      </c>
      <c r="M627" s="96">
        <f>VLOOKUP($A627,'ByR-2'!$A$1:$H$1035,3,0)</f>
        <v>8.3854427566874205E-4</v>
      </c>
    </row>
    <row r="628" spans="1:13">
      <c r="A628" s="51">
        <v>41520</v>
      </c>
      <c r="B628" s="96">
        <f>VLOOKUP(A628,'Afin - 47'!$A$1:$H$695,3,0)</f>
        <v>-1.8528925042467002E-3</v>
      </c>
      <c r="C628" s="96">
        <f>VLOOKUP(A628,'Asesores vres-14'!$A$1:$H$1027,3,0)</f>
        <v>-9.1305258563716954E-4</v>
      </c>
      <c r="D628" s="96">
        <f>VLOOKUP(A628,'Asesores Vres-57'!$A$1:$H$1500,3,0)</f>
        <v>-6.1654810764048335E-5</v>
      </c>
      <c r="E628" s="96">
        <f>VLOOKUP(A628,'Asesores Vres-58'!$A$1:$H$1028,3,0)</f>
        <v>1.8613725407203223E-3</v>
      </c>
      <c r="F628" s="96">
        <f>VLOOKUP($A628,'Helm-81'!$A$1:$H$800,3,0)</f>
        <v>6.3832113190287068E-3</v>
      </c>
      <c r="G628" s="96">
        <f>VLOOKUP($A628,'Alianza-4'!$A$1:$H$1050,3,0)</f>
        <v>1.9289872060196125E-3</v>
      </c>
      <c r="H628" s="96">
        <f>VLOOKUP($A628,'Serfinco-27'!$A$1:$H$1229,3,0)</f>
        <v>4.4098949777265535E-3</v>
      </c>
      <c r="I628" s="96">
        <f>VLOOKUP($A628,'Correval-19677'!$A$1:$H$1070,3,0)</f>
        <v>-1.79418832052206E-3</v>
      </c>
      <c r="J628" s="96">
        <f>VLOOKUP($A628,'Ultabursatil-392'!$A$1:$H$1545,3,0)</f>
        <v>3.5036409234227078E-3</v>
      </c>
      <c r="K628" s="96">
        <f>VLOOKUP($A628,'Corredores-5'!$A$1:$H$1257,3,0)</f>
        <v>3.512935138056564E-3</v>
      </c>
      <c r="L628" s="97">
        <f>VLOOKUP(A628,'Bancolombia-592'!$A$1:$H$677,3,0)</f>
        <v>4.9888708502855367E-3</v>
      </c>
      <c r="M628" s="96">
        <f>VLOOKUP($A628,'ByR-2'!$A$1:$H$1035,3,0)</f>
        <v>3.0778831721908293E-3</v>
      </c>
    </row>
    <row r="629" spans="1:13">
      <c r="A629" s="51">
        <v>41521</v>
      </c>
      <c r="B629" s="96">
        <f>VLOOKUP(A629,'Afin - 47'!$A$1:$H$695,3,0)</f>
        <v>4.5498679389466079E-3</v>
      </c>
      <c r="C629" s="96">
        <f>VLOOKUP(A629,'Asesores vres-14'!$A$1:$H$1027,3,0)</f>
        <v>4.8667431462600576E-3</v>
      </c>
      <c r="D629" s="96">
        <f>VLOOKUP(A629,'Asesores Vres-57'!$A$1:$H$1500,3,0)</f>
        <v>5.1535744102916758E-3</v>
      </c>
      <c r="E629" s="96">
        <f>VLOOKUP(A629,'Asesores Vres-58'!$A$1:$H$1028,3,0)</f>
        <v>5.0957378038625437E-3</v>
      </c>
      <c r="F629" s="96">
        <f>VLOOKUP($A629,'Helm-81'!$A$1:$H$800,3,0)</f>
        <v>3.9591120579536123E-3</v>
      </c>
      <c r="G629" s="96">
        <f>VLOOKUP($A629,'Alianza-4'!$A$1:$H$1050,3,0)</f>
        <v>5.3652175831641769E-3</v>
      </c>
      <c r="H629" s="96">
        <f>VLOOKUP($A629,'Serfinco-27'!$A$1:$H$1229,3,0)</f>
        <v>3.4992702005683103E-3</v>
      </c>
      <c r="I629" s="96">
        <f>VLOOKUP($A629,'Correval-19677'!$A$1:$H$1070,3,0)</f>
        <v>2.4141961979824373E-3</v>
      </c>
      <c r="J629" s="96">
        <f>VLOOKUP($A629,'Ultabursatil-392'!$A$1:$H$1545,3,0)</f>
        <v>4.4696359224336377E-3</v>
      </c>
      <c r="K629" s="96">
        <f>VLOOKUP($A629,'Corredores-5'!$A$1:$H$1257,3,0)</f>
        <v>4.8036986874707647E-3</v>
      </c>
      <c r="L629" s="97">
        <f>VLOOKUP(A629,'Bancolombia-592'!$A$1:$H$677,3,0)</f>
        <v>4.3540119633294627E-3</v>
      </c>
      <c r="M629" s="96">
        <f>VLOOKUP($A629,'ByR-2'!$A$1:$H$1035,3,0)</f>
        <v>4.3864200775137213E-4</v>
      </c>
    </row>
    <row r="630" spans="1:13">
      <c r="A630" s="51">
        <v>41522</v>
      </c>
      <c r="B630" s="96">
        <f>VLOOKUP(A630,'Afin - 47'!$A$1:$H$695,3,0)</f>
        <v>2.9761390897498079E-3</v>
      </c>
      <c r="C630" s="96">
        <f>VLOOKUP(A630,'Asesores vres-14'!$A$1:$H$1027,3,0)</f>
        <v>1.3067291696804864E-4</v>
      </c>
      <c r="D630" s="96">
        <f>VLOOKUP(A630,'Asesores Vres-57'!$A$1:$H$1500,3,0)</f>
        <v>5.850822073935843E-4</v>
      </c>
      <c r="E630" s="96">
        <f>VLOOKUP(A630,'Asesores Vres-58'!$A$1:$H$1028,3,0)</f>
        <v>-7.7786619535318938E-5</v>
      </c>
      <c r="F630" s="96">
        <f>VLOOKUP($A630,'Helm-81'!$A$1:$H$800,3,0)</f>
        <v>-2.2780547760343633E-3</v>
      </c>
      <c r="G630" s="96">
        <f>VLOOKUP($A630,'Alianza-4'!$A$1:$H$1050,3,0)</f>
        <v>-6.6899503524594107E-4</v>
      </c>
      <c r="H630" s="96">
        <f>VLOOKUP($A630,'Serfinco-27'!$A$1:$H$1229,3,0)</f>
        <v>2.5909976403421897E-4</v>
      </c>
      <c r="I630" s="96">
        <f>VLOOKUP($A630,'Correval-19677'!$A$1:$H$1070,3,0)</f>
        <v>2.0994480680667231E-3</v>
      </c>
      <c r="J630" s="96">
        <f>VLOOKUP($A630,'Ultabursatil-392'!$A$1:$H$1545,3,0)</f>
        <v>1.8505250555713612E-4</v>
      </c>
      <c r="K630" s="96">
        <f>VLOOKUP($A630,'Corredores-5'!$A$1:$H$1257,3,0)</f>
        <v>1.2753380891269693E-3</v>
      </c>
      <c r="L630" s="97">
        <f>VLOOKUP(A630,'Bancolombia-592'!$A$1:$H$677,3,0)</f>
        <v>9.4551318459334922E-4</v>
      </c>
      <c r="M630" s="96">
        <f>VLOOKUP($A630,'ByR-2'!$A$1:$H$1035,3,0)</f>
        <v>-1.3581555238969313E-3</v>
      </c>
    </row>
    <row r="631" spans="1:13">
      <c r="A631" s="51">
        <v>41523</v>
      </c>
      <c r="B631" s="96">
        <f>VLOOKUP(A631,'Afin - 47'!$A$1:$H$695,3,0)</f>
        <v>-1.5822040928587877E-3</v>
      </c>
      <c r="C631" s="96">
        <f>VLOOKUP(A631,'Asesores vres-14'!$A$1:$H$1027,3,0)</f>
        <v>-2.9760396037300805E-3</v>
      </c>
      <c r="D631" s="96">
        <f>VLOOKUP(A631,'Asesores Vres-57'!$A$1:$H$1500,3,0)</f>
        <v>-3.8436775202652157E-3</v>
      </c>
      <c r="E631" s="96">
        <f>VLOOKUP(A631,'Asesores Vres-58'!$A$1:$H$1028,3,0)</f>
        <v>-5.8979792799232732E-3</v>
      </c>
      <c r="F631" s="96">
        <f>VLOOKUP($A631,'Helm-81'!$A$1:$H$800,3,0)</f>
        <v>-2.9696258861096653E-3</v>
      </c>
      <c r="G631" s="96">
        <f>VLOOKUP($A631,'Alianza-4'!$A$1:$H$1050,3,0)</f>
        <v>-5.7624854074788982E-3</v>
      </c>
      <c r="H631" s="96">
        <f>VLOOKUP($A631,'Serfinco-27'!$A$1:$H$1229,3,0)</f>
        <v>-3.2866058712337225E-3</v>
      </c>
      <c r="I631" s="96">
        <f>VLOOKUP($A631,'Correval-19677'!$A$1:$H$1070,3,0)</f>
        <v>-3.045746420407973E-3</v>
      </c>
      <c r="J631" s="96">
        <f>VLOOKUP($A631,'Ultabursatil-392'!$A$1:$H$1545,3,0)</f>
        <v>-2.2806357760305636E-3</v>
      </c>
      <c r="K631" s="96">
        <f>VLOOKUP($A631,'Corredores-5'!$A$1:$H$1257,3,0)</f>
        <v>-6.2970772187566776E-3</v>
      </c>
      <c r="L631" s="97">
        <f>VLOOKUP(A631,'Bancolombia-592'!$A$1:$H$677,3,0)</f>
        <v>-2.8335664108793471E-3</v>
      </c>
      <c r="M631" s="96">
        <f>VLOOKUP($A631,'ByR-2'!$A$1:$H$1035,3,0)</f>
        <v>-5.2448782900034853E-4</v>
      </c>
    </row>
    <row r="632" spans="1:13">
      <c r="A632" s="51">
        <v>41524</v>
      </c>
      <c r="B632" s="96">
        <f>VLOOKUP(A632,'Afin - 47'!$A$1:$H$695,3,0)</f>
        <v>-1.057021519349732E-4</v>
      </c>
      <c r="C632" s="96">
        <f>VLOOKUP(A632,'Asesores vres-14'!$A$1:$H$1027,3,0)</f>
        <v>-4.8209249841159743E-5</v>
      </c>
      <c r="D632" s="96">
        <f>VLOOKUP(A632,'Asesores Vres-57'!$A$1:$H$1500,3,0)</f>
        <v>0</v>
      </c>
      <c r="E632" s="96">
        <f>VLOOKUP(A632,'Asesores Vres-58'!$A$1:$H$1028,3,0)</f>
        <v>-4.9714359393319113E-5</v>
      </c>
      <c r="F632" s="96">
        <f>VLOOKUP($A632,'Helm-81'!$A$1:$H$800,3,0)</f>
        <v>-9.7086325195653607E-5</v>
      </c>
      <c r="G632" s="96">
        <f>VLOOKUP($A632,'Alianza-4'!$A$1:$H$1050,3,0)</f>
        <v>-5.1879053615504671E-5</v>
      </c>
      <c r="H632" s="96">
        <f>VLOOKUP($A632,'Serfinco-27'!$A$1:$H$1229,3,0)</f>
        <v>-1.0247477880692579E-4</v>
      </c>
      <c r="I632" s="96">
        <f>VLOOKUP($A632,'Correval-19677'!$A$1:$H$1070,3,0)</f>
        <v>-9.4029093103655852E-5</v>
      </c>
      <c r="J632" s="96">
        <f>VLOOKUP($A632,'Ultabursatil-392'!$A$1:$H$1545,3,0)</f>
        <v>-9.1041141861070631E-5</v>
      </c>
      <c r="K632" s="96">
        <f>VLOOKUP($A632,'Corredores-5'!$A$1:$H$1257,3,0)</f>
        <v>-7.5727789205550089E-5</v>
      </c>
      <c r="L632" s="97">
        <f>VLOOKUP(A632,'Bancolombia-592'!$A$1:$H$677,3,0)</f>
        <v>-6.6630378131284033E-5</v>
      </c>
      <c r="M632" s="96">
        <f>VLOOKUP($A632,'ByR-2'!$A$1:$H$1035,3,0)</f>
        <v>-7.5001718786597295E-5</v>
      </c>
    </row>
    <row r="633" spans="1:13">
      <c r="A633" s="51">
        <v>41525</v>
      </c>
      <c r="B633" s="96">
        <f>VLOOKUP(A633,'Afin - 47'!$A$1:$H$695,3,0)</f>
        <v>-1.0569927435953052E-4</v>
      </c>
      <c r="C633" s="96">
        <f>VLOOKUP(A633,'Asesores vres-14'!$A$1:$H$1027,3,0)</f>
        <v>-4.8209252552978549E-5</v>
      </c>
      <c r="D633" s="96">
        <f>VLOOKUP(A633,'Asesores Vres-57'!$A$1:$H$1500,3,0)</f>
        <v>0</v>
      </c>
      <c r="E633" s="96">
        <f>VLOOKUP(A633,'Asesores Vres-58'!$A$1:$H$1028,3,0)</f>
        <v>-4.9714426075606707E-5</v>
      </c>
      <c r="F633" s="96">
        <f>VLOOKUP($A633,'Helm-81'!$A$1:$H$800,3,0)</f>
        <v>-9.7085682794045475E-5</v>
      </c>
      <c r="G633" s="96">
        <f>VLOOKUP($A633,'Alianza-4'!$A$1:$H$1050,3,0)</f>
        <v>-5.1875061816022835E-5</v>
      </c>
      <c r="H633" s="96">
        <f>VLOOKUP($A633,'Serfinco-27'!$A$1:$H$1229,3,0)</f>
        <v>-1.0247384508137285E-4</v>
      </c>
      <c r="I633" s="96">
        <f>VLOOKUP($A633,'Correval-19677'!$A$1:$H$1070,3,0)</f>
        <v>-9.4026227298236206E-5</v>
      </c>
      <c r="J633" s="96">
        <f>VLOOKUP($A633,'Ultabursatil-392'!$A$1:$H$1545,3,0)</f>
        <v>-9.1040559868153475E-5</v>
      </c>
      <c r="K633" s="96">
        <f>VLOOKUP($A633,'Corredores-5'!$A$1:$H$1257,3,0)</f>
        <v>-7.5832955341920944E-5</v>
      </c>
      <c r="L633" s="97">
        <f>VLOOKUP(A633,'Bancolombia-592'!$A$1:$H$677,3,0)</f>
        <v>-6.8679861747023211E-5</v>
      </c>
      <c r="M633" s="96">
        <f>VLOOKUP($A633,'ByR-2'!$A$1:$H$1035,3,0)</f>
        <v>-7.5000808367499614E-5</v>
      </c>
    </row>
    <row r="634" spans="1:13">
      <c r="A634" s="51">
        <v>41526</v>
      </c>
      <c r="B634" s="96">
        <f>VLOOKUP(A634,'Afin - 47'!$A$1:$H$695,3,0)</f>
        <v>5.7289741737767607E-3</v>
      </c>
      <c r="C634" s="96">
        <f>VLOOKUP(A634,'Asesores vres-14'!$A$1:$H$1027,3,0)</f>
        <v>9.0258622322301092E-3</v>
      </c>
      <c r="D634" s="96">
        <f>VLOOKUP(A634,'Asesores Vres-57'!$A$1:$H$1500,3,0)</f>
        <v>9.1093636827991008E-3</v>
      </c>
      <c r="E634" s="96">
        <f>VLOOKUP(A634,'Asesores Vres-58'!$A$1:$H$1028,3,0)</f>
        <v>9.2310951381688478E-3</v>
      </c>
      <c r="F634" s="96">
        <f>VLOOKUP($A634,'Helm-81'!$A$1:$H$800,3,0)</f>
        <v>7.4807352082316781E-3</v>
      </c>
      <c r="G634" s="96">
        <f>VLOOKUP($A634,'Alianza-4'!$A$1:$H$1050,3,0)</f>
        <v>9.345299746753943E-3</v>
      </c>
      <c r="H634" s="96">
        <f>VLOOKUP($A634,'Serfinco-27'!$A$1:$H$1229,3,0)</f>
        <v>7.4813448602923703E-3</v>
      </c>
      <c r="I634" s="96">
        <f>VLOOKUP($A634,'Correval-19677'!$A$1:$H$1070,3,0)</f>
        <v>7.7088847178396914E-3</v>
      </c>
      <c r="J634" s="96">
        <f>VLOOKUP($A634,'Ultabursatil-392'!$A$1:$H$1545,3,0)</f>
        <v>5.0116363761847776E-3</v>
      </c>
      <c r="K634" s="96">
        <f>VLOOKUP($A634,'Corredores-5'!$A$1:$H$1257,3,0)</f>
        <v>9.8172481141341125E-3</v>
      </c>
      <c r="L634" s="97">
        <f>VLOOKUP(A634,'Bancolombia-592'!$A$1:$H$677,3,0)</f>
        <v>5.1120796460676493E-3</v>
      </c>
      <c r="M634" s="96">
        <f>VLOOKUP($A634,'ByR-2'!$A$1:$H$1035,3,0)</f>
        <v>6.0535355093395173E-3</v>
      </c>
    </row>
    <row r="635" spans="1:13">
      <c r="A635" s="51">
        <v>41527</v>
      </c>
      <c r="B635" s="96">
        <f>VLOOKUP(A635,'Afin - 47'!$A$1:$H$695,3,0)</f>
        <v>7.2618353540453411E-3</v>
      </c>
      <c r="C635" s="96">
        <f>VLOOKUP(A635,'Asesores vres-14'!$A$1:$H$1027,3,0)</f>
        <v>9.180105348682327E-3</v>
      </c>
      <c r="D635" s="96">
        <f>VLOOKUP(A635,'Asesores Vres-57'!$A$1:$H$1500,3,0)</f>
        <v>9.2907891413837145E-3</v>
      </c>
      <c r="E635" s="96">
        <f>VLOOKUP(A635,'Asesores Vres-58'!$A$1:$H$1028,3,0)</f>
        <v>7.4296086853104966E-3</v>
      </c>
      <c r="F635" s="96">
        <f>VLOOKUP($A635,'Helm-81'!$A$1:$H$800,3,0)</f>
        <v>1.2153265148345836E-2</v>
      </c>
      <c r="G635" s="96">
        <f>VLOOKUP($A635,'Alianza-4'!$A$1:$H$1050,3,0)</f>
        <v>6.8105088140352254E-3</v>
      </c>
      <c r="H635" s="96">
        <f>VLOOKUP($A635,'Serfinco-27'!$A$1:$H$1229,3,0)</f>
        <v>8.9840903555723859E-3</v>
      </c>
      <c r="I635" s="96">
        <f>VLOOKUP($A635,'Correval-19677'!$A$1:$H$1070,3,0)</f>
        <v>7.1294178995001097E-3</v>
      </c>
      <c r="J635" s="96">
        <f>VLOOKUP($A635,'Ultabursatil-392'!$A$1:$H$1545,3,0)</f>
        <v>6.4795223024928352E-3</v>
      </c>
      <c r="K635" s="96">
        <f>VLOOKUP($A635,'Corredores-5'!$A$1:$H$1257,3,0)</f>
        <v>7.4938005306761481E-3</v>
      </c>
      <c r="L635" s="97">
        <f>VLOOKUP(A635,'Bancolombia-592'!$A$1:$H$677,3,0)</f>
        <v>6.0608123256001194E-3</v>
      </c>
      <c r="M635" s="96">
        <f>VLOOKUP($A635,'ByR-2'!$A$1:$H$1035,3,0)</f>
        <v>6.0508480593982677E-3</v>
      </c>
    </row>
    <row r="636" spans="1:13">
      <c r="A636" s="51">
        <v>41528</v>
      </c>
      <c r="B636" s="96">
        <f>VLOOKUP(A636,'Afin - 47'!$A$1:$H$695,3,0)</f>
        <v>2.037997050491703E-3</v>
      </c>
      <c r="C636" s="96">
        <f>VLOOKUP(A636,'Asesores vres-14'!$A$1:$H$1027,3,0)</f>
        <v>2.4434954462941609E-3</v>
      </c>
      <c r="D636" s="96">
        <f>VLOOKUP(A636,'Asesores Vres-57'!$A$1:$H$1500,3,0)</f>
        <v>2.502795202475077E-3</v>
      </c>
      <c r="E636" s="96">
        <f>VLOOKUP(A636,'Asesores Vres-58'!$A$1:$H$1028,3,0)</f>
        <v>2.2068832027098873E-3</v>
      </c>
      <c r="F636" s="96">
        <f>VLOOKUP($A636,'Helm-81'!$A$1:$H$800,3,0)</f>
        <v>2.034291952305933E-3</v>
      </c>
      <c r="G636" s="96">
        <f>VLOOKUP($A636,'Alianza-4'!$A$1:$H$1050,3,0)</f>
        <v>9.0705551160177769E-4</v>
      </c>
      <c r="H636" s="96">
        <f>VLOOKUP($A636,'Serfinco-27'!$A$1:$H$1229,3,0)</f>
        <v>2.4394531605835454E-3</v>
      </c>
      <c r="I636" s="96">
        <f>VLOOKUP($A636,'Correval-19677'!$A$1:$H$1070,3,0)</f>
        <v>1.3042900971095646E-3</v>
      </c>
      <c r="J636" s="96">
        <f>VLOOKUP($A636,'Ultabursatil-392'!$A$1:$H$1545,3,0)</f>
        <v>2.9222807299553828E-3</v>
      </c>
      <c r="K636" s="96">
        <f>VLOOKUP($A636,'Corredores-5'!$A$1:$H$1257,3,0)</f>
        <v>2.6396795327426172E-3</v>
      </c>
      <c r="L636" s="97">
        <f>VLOOKUP(A636,'Bancolombia-592'!$A$1:$H$677,3,0)</f>
        <v>3.7518374081529165E-3</v>
      </c>
      <c r="M636" s="96">
        <f>VLOOKUP($A636,'ByR-2'!$A$1:$H$1035,3,0)</f>
        <v>4.1745254813332633E-3</v>
      </c>
    </row>
    <row r="637" spans="1:13">
      <c r="A637" s="51">
        <v>41529</v>
      </c>
      <c r="B637" s="96">
        <f>VLOOKUP(A637,'Afin - 47'!$A$1:$H$695,3,0)</f>
        <v>-3.4034838818423193E-3</v>
      </c>
      <c r="C637" s="96">
        <f>VLOOKUP(A637,'Asesores vres-14'!$A$1:$H$1027,3,0)</f>
        <v>-2.4344914136763662E-3</v>
      </c>
      <c r="D637" s="96">
        <f>VLOOKUP(A637,'Asesores Vres-57'!$A$1:$H$1500,3,0)</f>
        <v>-2.2086163730423176E-3</v>
      </c>
      <c r="E637" s="96">
        <f>VLOOKUP(A637,'Asesores Vres-58'!$A$1:$H$1028,3,0)</f>
        <v>-1.2127997806477061E-3</v>
      </c>
      <c r="F637" s="96">
        <f>VLOOKUP($A637,'Helm-81'!$A$1:$H$800,3,0)</f>
        <v>-9.5586438785381651E-4</v>
      </c>
      <c r="G637" s="96">
        <f>VLOOKUP($A637,'Alianza-4'!$A$1:$H$1050,3,0)</f>
        <v>-8.0020678692212146E-4</v>
      </c>
      <c r="H637" s="96">
        <f>VLOOKUP($A637,'Serfinco-27'!$A$1:$H$1229,3,0)</f>
        <v>-1.8075024836012254E-3</v>
      </c>
      <c r="I637" s="96">
        <f>VLOOKUP($A637,'Correval-19677'!$A$1:$H$1070,3,0)</f>
        <v>-5.333815025218484E-3</v>
      </c>
      <c r="J637" s="96">
        <f>VLOOKUP($A637,'Ultabursatil-392'!$A$1:$H$1545,3,0)</f>
        <v>-1.4150349564387998E-3</v>
      </c>
      <c r="K637" s="96">
        <f>VLOOKUP($A637,'Corredores-5'!$A$1:$H$1257,3,0)</f>
        <v>-1.3321463929193253E-3</v>
      </c>
      <c r="L637" s="97">
        <f>VLOOKUP(A637,'Bancolombia-592'!$A$1:$H$677,3,0)</f>
        <v>4.2099112108959809E-5</v>
      </c>
      <c r="M637" s="96">
        <f>VLOOKUP($A637,'ByR-2'!$A$1:$H$1035,3,0)</f>
        <v>-2.154336626399017E-3</v>
      </c>
    </row>
    <row r="638" spans="1:13">
      <c r="A638" s="51">
        <v>41530</v>
      </c>
      <c r="B638" s="96">
        <f>VLOOKUP(A638,'Afin - 47'!$A$1:$H$695,3,0)</f>
        <v>-8.2228714242469497E-4</v>
      </c>
      <c r="C638" s="96">
        <f>VLOOKUP(A638,'Asesores vres-14'!$A$1:$H$1027,3,0)</f>
        <v>-1.3228039141220216E-3</v>
      </c>
      <c r="D638" s="96">
        <f>VLOOKUP(A638,'Asesores Vres-57'!$A$1:$H$1500,3,0)</f>
        <v>-2.4150334577508919E-3</v>
      </c>
      <c r="E638" s="96">
        <f>VLOOKUP(A638,'Asesores Vres-58'!$A$1:$H$1028,3,0)</f>
        <v>-3.7812502172217414E-3</v>
      </c>
      <c r="F638" s="96">
        <f>VLOOKUP($A638,'Helm-81'!$A$1:$H$800,3,0)</f>
        <v>-1.3843816351757009E-3</v>
      </c>
      <c r="G638" s="96">
        <f>VLOOKUP($A638,'Alianza-4'!$A$1:$H$1050,3,0)</f>
        <v>-1.5266160412771776E-3</v>
      </c>
      <c r="H638" s="96">
        <f>VLOOKUP($A638,'Serfinco-27'!$A$1:$H$1229,3,0)</f>
        <v>-3.088222462800242E-3</v>
      </c>
      <c r="I638" s="96">
        <f>VLOOKUP($A638,'Correval-19677'!$A$1:$H$1070,3,0)</f>
        <v>-9.4137797689668819E-4</v>
      </c>
      <c r="J638" s="96">
        <f>VLOOKUP($A638,'Ultabursatil-392'!$A$1:$H$1545,3,0)</f>
        <v>-2.8590721549793859E-3</v>
      </c>
      <c r="K638" s="96">
        <f>VLOOKUP($A638,'Corredores-5'!$A$1:$H$1257,3,0)</f>
        <v>-4.2924155845797934E-3</v>
      </c>
      <c r="L638" s="97">
        <f>VLOOKUP(A638,'Bancolombia-592'!$A$1:$H$677,3,0)</f>
        <v>-3.1526570427724346E-3</v>
      </c>
      <c r="M638" s="96">
        <f>VLOOKUP($A638,'ByR-2'!$A$1:$H$1035,3,0)</f>
        <v>-5.6246668817145034E-4</v>
      </c>
    </row>
    <row r="639" spans="1:13">
      <c r="A639" s="51">
        <v>41531</v>
      </c>
      <c r="B639" s="96">
        <f>VLOOKUP(A639,'Afin - 47'!$A$1:$H$695,3,0)</f>
        <v>-1.057903464898825E-4</v>
      </c>
      <c r="C639" s="96">
        <f>VLOOKUP(A639,'Asesores vres-14'!$A$1:$H$1027,3,0)</f>
        <v>-4.8276558804218952E-5</v>
      </c>
      <c r="D639" s="96">
        <f>VLOOKUP(A639,'Asesores Vres-57'!$A$1:$H$1500,3,0)</f>
        <v>-5.490615170204444E-5</v>
      </c>
      <c r="E639" s="96">
        <f>VLOOKUP(A639,'Asesores Vres-58'!$A$1:$H$1028,3,0)</f>
        <v>-4.968466617975749E-5</v>
      </c>
      <c r="F639" s="96">
        <f>VLOOKUP($A639,'Helm-81'!$A$1:$H$800,3,0)</f>
        <v>-9.6556592068736827E-5</v>
      </c>
      <c r="G639" s="96">
        <f>VLOOKUP($A639,'Alianza-4'!$A$1:$H$1050,3,0)</f>
        <v>-6.7397775774108193E-5</v>
      </c>
      <c r="H639" s="96">
        <f>VLOOKUP($A639,'Serfinco-27'!$A$1:$H$1229,3,0)</f>
        <v>-1.0188162621291286E-4</v>
      </c>
      <c r="I639" s="96">
        <f>VLOOKUP($A639,'Correval-19677'!$A$1:$H$1070,3,0)</f>
        <v>-9.8950431794292412E-5</v>
      </c>
      <c r="J639" s="96">
        <f>VLOOKUP($A639,'Ultabursatil-392'!$A$1:$H$1545,3,0)</f>
        <v>-8.8763383565803702E-5</v>
      </c>
      <c r="K639" s="96">
        <f>VLOOKUP($A639,'Corredores-5'!$A$1:$H$1257,3,0)</f>
        <v>-3.7839480631505686E-3</v>
      </c>
      <c r="L639" s="97">
        <f>VLOOKUP(A639,'Bancolombia-592'!$A$1:$H$677,3,0)</f>
        <v>-6.5947173196313991E-5</v>
      </c>
      <c r="M639" s="96">
        <f>VLOOKUP($A639,'ByR-2'!$A$1:$H$1035,3,0)</f>
        <v>-7.6989002347867903E-5</v>
      </c>
    </row>
    <row r="640" spans="1:13">
      <c r="A640" s="51">
        <v>41532</v>
      </c>
      <c r="B640" s="96">
        <f>VLOOKUP(A640,'Afin - 47'!$A$1:$H$695,3,0)</f>
        <v>-1.0578685156262606E-4</v>
      </c>
      <c r="C640" s="96">
        <f>VLOOKUP(A640,'Asesores vres-14'!$A$1:$H$1027,3,0)</f>
        <v>-4.8276606473468318E-5</v>
      </c>
      <c r="D640" s="96">
        <f>VLOOKUP(A640,'Asesores Vres-57'!$A$1:$H$1500,3,0)</f>
        <v>-5.4906116250530143E-5</v>
      </c>
      <c r="E640" s="96">
        <f>VLOOKUP(A640,'Asesores Vres-58'!$A$1:$H$1028,3,0)</f>
        <v>-4.9684762619354013E-5</v>
      </c>
      <c r="F640" s="96">
        <f>VLOOKUP($A640,'Helm-81'!$A$1:$H$800,3,0)</f>
        <v>-9.6556036874211043E-5</v>
      </c>
      <c r="G640" s="96">
        <f>VLOOKUP($A640,'Alianza-4'!$A$1:$H$1050,3,0)</f>
        <v>-6.7395731693751148E-5</v>
      </c>
      <c r="H640" s="96">
        <f>VLOOKUP($A640,'Serfinco-27'!$A$1:$H$1229,3,0)</f>
        <v>-1.0201535623125423E-4</v>
      </c>
      <c r="I640" s="96">
        <f>VLOOKUP($A640,'Correval-19677'!$A$1:$H$1070,3,0)</f>
        <v>-9.8948000928622741E-5</v>
      </c>
      <c r="J640" s="96">
        <f>VLOOKUP($A640,'Ultabursatil-392'!$A$1:$H$1545,3,0)</f>
        <v>-8.8762817339917185E-5</v>
      </c>
      <c r="K640" s="96">
        <f>VLOOKUP($A640,'Corredores-5'!$A$1:$H$1257,3,0)</f>
        <v>-7.6377393704213644E-5</v>
      </c>
      <c r="L640" s="97">
        <f>VLOOKUP(A640,'Bancolombia-592'!$A$1:$H$677,3,0)</f>
        <v>-7.3346079429984412E-5</v>
      </c>
      <c r="M640" s="96">
        <f>VLOOKUP($A640,'ByR-2'!$A$1:$H$1035,3,0)</f>
        <v>-7.6988277640521415E-5</v>
      </c>
    </row>
    <row r="641" spans="1:13">
      <c r="A641" s="51">
        <v>41533</v>
      </c>
      <c r="B641" s="96">
        <f>VLOOKUP(A641,'Afin - 47'!$A$1:$H$695,3,0)</f>
        <v>-2.8039952627978795E-3</v>
      </c>
      <c r="C641" s="96">
        <f>VLOOKUP(A641,'Asesores vres-14'!$A$1:$H$1027,3,0)</f>
        <v>-2.0896629886740887E-3</v>
      </c>
      <c r="D641" s="96">
        <f>VLOOKUP(A641,'Asesores Vres-57'!$A$1:$H$1500,3,0)</f>
        <v>-2.165782123679752E-3</v>
      </c>
      <c r="E641" s="96">
        <f>VLOOKUP(A641,'Asesores Vres-58'!$A$1:$H$1028,3,0)</f>
        <v>-1.4126491023253695E-3</v>
      </c>
      <c r="F641" s="96">
        <f>VLOOKUP($A641,'Helm-81'!$A$1:$H$800,3,0)</f>
        <v>-2.6282407554834258E-3</v>
      </c>
      <c r="G641" s="96">
        <f>VLOOKUP($A641,'Alianza-4'!$A$1:$H$1050,3,0)</f>
        <v>-2.6262310098291424E-3</v>
      </c>
      <c r="H641" s="96">
        <f>VLOOKUP($A641,'Serfinco-27'!$A$1:$H$1229,3,0)</f>
        <v>-1.4398221155227291E-3</v>
      </c>
      <c r="I641" s="96">
        <f>VLOOKUP($A641,'Correval-19677'!$A$1:$H$1070,3,0)</f>
        <v>-1.0700203323561123E-3</v>
      </c>
      <c r="J641" s="96">
        <f>VLOOKUP($A641,'Ultabursatil-392'!$A$1:$H$1545,3,0)</f>
        <v>-1.3517470989298384E-3</v>
      </c>
      <c r="K641" s="96">
        <f>VLOOKUP($A641,'Corredores-5'!$A$1:$H$1257,3,0)</f>
        <v>-9.3694354681941037E-4</v>
      </c>
      <c r="L641" s="97">
        <f>VLOOKUP(A641,'Bancolombia-592'!$A$1:$H$677,3,0)</f>
        <v>-7.1847603831946331E-6</v>
      </c>
      <c r="M641" s="96">
        <f>VLOOKUP($A641,'ByR-2'!$A$1:$H$1035,3,0)</f>
        <v>-2.6179889079266717E-3</v>
      </c>
    </row>
    <row r="642" spans="1:13">
      <c r="A642" s="51">
        <v>41534</v>
      </c>
      <c r="B642" s="96">
        <f>VLOOKUP(A642,'Afin - 47'!$A$1:$H$695,3,0)</f>
        <v>3.3776029686230376E-3</v>
      </c>
      <c r="C642" s="96">
        <f>VLOOKUP(A642,'Asesores vres-14'!$A$1:$H$1027,3,0)</f>
        <v>5.0452854277998702E-3</v>
      </c>
      <c r="D642" s="96">
        <f>VLOOKUP(A642,'Asesores Vres-57'!$A$1:$H$1500,3,0)</f>
        <v>2.2805425947290694E-3</v>
      </c>
      <c r="E642" s="96">
        <f>VLOOKUP(A642,'Asesores Vres-58'!$A$1:$H$1028,3,0)</f>
        <v>4.5703210356792612E-3</v>
      </c>
      <c r="F642" s="96">
        <f>VLOOKUP($A642,'Helm-81'!$A$1:$H$800,3,0)</f>
        <v>3.7679738352878077E-3</v>
      </c>
      <c r="G642" s="96">
        <f>VLOOKUP($A642,'Alianza-4'!$A$1:$H$1050,3,0)</f>
        <v>6.2673883580483666E-3</v>
      </c>
      <c r="H642" s="96">
        <f>VLOOKUP($A642,'Serfinco-27'!$A$1:$H$1229,3,0)</f>
        <v>3.8839144657549615E-3</v>
      </c>
      <c r="I642" s="96">
        <f>VLOOKUP($A642,'Correval-19677'!$A$1:$H$1070,3,0)</f>
        <v>3.3819151779297058E-3</v>
      </c>
      <c r="J642" s="96">
        <f>VLOOKUP($A642,'Ultabursatil-392'!$A$1:$H$1545,3,0)</f>
        <v>1.9165297361586908E-3</v>
      </c>
      <c r="K642" s="96">
        <f>VLOOKUP($A642,'Corredores-5'!$A$1:$H$1257,3,0)</f>
        <v>4.2754692981866104E-3</v>
      </c>
      <c r="L642" s="97">
        <f>VLOOKUP(A642,'Bancolombia-592'!$A$1:$H$677,3,0)</f>
        <v>8.8712753173055795E-4</v>
      </c>
      <c r="M642" s="96">
        <f>VLOOKUP($A642,'ByR-2'!$A$1:$H$1035,3,0)</f>
        <v>4.0230580315213336E-3</v>
      </c>
    </row>
    <row r="643" spans="1:13">
      <c r="A643" s="51">
        <v>41535</v>
      </c>
      <c r="B643" s="96">
        <f>VLOOKUP(A643,'Afin - 47'!$A$1:$H$695,3,0)</f>
        <v>5.2609471193485781E-3</v>
      </c>
      <c r="C643" s="96">
        <f>VLOOKUP(A643,'Asesores vres-14'!$A$1:$H$1027,3,0)</f>
        <v>1.5144132683619839E-3</v>
      </c>
      <c r="D643" s="96">
        <f>VLOOKUP(A643,'Asesores Vres-57'!$A$1:$H$1500,3,0)</f>
        <v>0</v>
      </c>
      <c r="E643" s="96">
        <f>VLOOKUP(A643,'Asesores Vres-58'!$A$1:$H$1028,3,0)</f>
        <v>-5.6520283910108582E-4</v>
      </c>
      <c r="F643" s="96" t="e">
        <f>VLOOKUP($A643,'Helm-81'!$A$1:$H$800,3,0)</f>
        <v>#N/A</v>
      </c>
      <c r="G643" s="96">
        <f>VLOOKUP($A643,'Alianza-4'!$A$1:$H$1050,3,0)</f>
        <v>-2.370704871818929E-4</v>
      </c>
      <c r="H643" s="96">
        <f>VLOOKUP($A643,'Serfinco-27'!$A$1:$H$1229,3,0)</f>
        <v>2.0807485680374646E-3</v>
      </c>
      <c r="I643" s="96">
        <f>VLOOKUP($A643,'Correval-19677'!$A$1:$H$1070,3,0)</f>
        <v>2.5395183721226172E-3</v>
      </c>
      <c r="J643" s="96">
        <f>VLOOKUP($A643,'Ultabursatil-392'!$A$1:$H$1545,3,0)</f>
        <v>2.8448284497007885E-3</v>
      </c>
      <c r="K643" s="96">
        <f>VLOOKUP($A643,'Corredores-5'!$A$1:$H$1257,3,0)</f>
        <v>-1.5943203180466588E-4</v>
      </c>
      <c r="L643" s="97">
        <f>VLOOKUP(A643,'Bancolombia-592'!$A$1:$H$677,3,0)</f>
        <v>6.6320449675914776E-3</v>
      </c>
      <c r="M643" s="96">
        <f>VLOOKUP($A643,'ByR-2'!$A$1:$H$1035,3,0)</f>
        <v>5.2659423125691615E-3</v>
      </c>
    </row>
    <row r="644" spans="1:13">
      <c r="D644" s="24" t="s">
        <v>29984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5"/>
  <dimension ref="A1:Q429"/>
  <sheetViews>
    <sheetView topLeftCell="A406" workbookViewId="0">
      <selection activeCell="A429" sqref="A429"/>
    </sheetView>
  </sheetViews>
  <sheetFormatPr defaultColWidth="11.42578125" defaultRowHeight="15"/>
  <cols>
    <col min="1" max="1" width="18.5703125" bestFit="1" customWidth="1"/>
    <col min="16" max="16" width="11.42578125" style="76"/>
  </cols>
  <sheetData>
    <row r="1" spans="1:17" ht="84.75">
      <c r="A1" s="47"/>
      <c r="C1" s="48" t="s">
        <v>14309</v>
      </c>
      <c r="D1" s="49" t="s">
        <v>63</v>
      </c>
      <c r="E1" s="49" t="s">
        <v>340</v>
      </c>
      <c r="F1" s="49" t="s">
        <v>4540</v>
      </c>
      <c r="G1" s="49" t="s">
        <v>7186</v>
      </c>
      <c r="H1" s="49" t="s">
        <v>9441</v>
      </c>
      <c r="I1" s="49" t="s">
        <v>13939</v>
      </c>
      <c r="J1" s="49" t="s">
        <v>24023</v>
      </c>
      <c r="K1" s="49" t="s">
        <v>21063</v>
      </c>
      <c r="L1" s="49" t="s">
        <v>24025</v>
      </c>
      <c r="M1" s="49" t="s">
        <v>21061</v>
      </c>
      <c r="N1" s="50" t="s">
        <v>14310</v>
      </c>
      <c r="O1" s="49" t="s">
        <v>27129</v>
      </c>
      <c r="P1" s="73"/>
    </row>
    <row r="2" spans="1:17" ht="60.75">
      <c r="A2" s="47"/>
      <c r="B2" s="48" t="s">
        <v>14309</v>
      </c>
      <c r="C2" s="48" t="s">
        <v>30046</v>
      </c>
      <c r="D2" s="49" t="s">
        <v>64</v>
      </c>
      <c r="E2" s="49" t="s">
        <v>341</v>
      </c>
      <c r="F2" s="49" t="s">
        <v>341</v>
      </c>
      <c r="G2" s="49" t="s">
        <v>341</v>
      </c>
      <c r="H2" s="49" t="s">
        <v>9442</v>
      </c>
      <c r="I2" s="49" t="s">
        <v>13936</v>
      </c>
      <c r="J2" s="49" t="s">
        <v>9</v>
      </c>
      <c r="K2" s="49" t="s">
        <v>11376</v>
      </c>
      <c r="L2" s="49" t="s">
        <v>29987</v>
      </c>
      <c r="M2" s="49" t="s">
        <v>21062</v>
      </c>
      <c r="N2" s="50" t="s">
        <v>14313</v>
      </c>
      <c r="O2" s="49" t="s">
        <v>27129</v>
      </c>
      <c r="P2" s="74" t="s">
        <v>30060</v>
      </c>
    </row>
    <row r="3" spans="1:17">
      <c r="A3" s="69">
        <v>40896</v>
      </c>
      <c r="B3" s="70">
        <f>VLOOKUP(Rentab1!A3,HistIGBC!$A$2:$B$438,2,0)</f>
        <v>12489.13</v>
      </c>
      <c r="C3" s="71">
        <v>0</v>
      </c>
      <c r="D3" s="72">
        <f>VLOOKUP($A3,Muestra2!$A$3:$M$643,2,0)</f>
        <v>0</v>
      </c>
      <c r="E3" s="72">
        <f>VLOOKUP($A3,Muestra2!$A$3:$M$643,3,0)</f>
        <v>-7.9542217984392132E-3</v>
      </c>
      <c r="F3" s="72">
        <f>VLOOKUP($A3,Muestra2!$A$3:$M$643,4,0)</f>
        <v>-8.1899287582454013E-3</v>
      </c>
      <c r="G3" s="72">
        <f>VLOOKUP($A3,Muestra2!$A$3:$M$643,5,0)</f>
        <v>-5.9323823875730691E-3</v>
      </c>
      <c r="H3" s="72">
        <f>VLOOKUP($A3,Muestra2!$A$3:$M$643,6,0)</f>
        <v>-3.9044701053051194E-3</v>
      </c>
      <c r="I3" s="72">
        <f>VLOOKUP($A3,Muestra2!$A$3:$M$643,7,0)</f>
        <v>-1.1446629653014375E-2</v>
      </c>
      <c r="J3" s="72">
        <f>VLOOKUP($A3,Muestra2!$A$3:$M$643,8,0)</f>
        <v>-6.3048167264288923E-3</v>
      </c>
      <c r="K3" s="72">
        <f>VLOOKUP($A3,Muestra2!$A$3:$M$643,9,0)</f>
        <v>-9.514116323154017E-3</v>
      </c>
      <c r="L3" s="72">
        <f>VLOOKUP($A3,Muestra2!$A$3:$M$643,10,0)</f>
        <v>-1.6705992438008212E-3</v>
      </c>
      <c r="M3" s="72">
        <f>VLOOKUP($A3,Muestra2!$A$3:$M$643,11,0)</f>
        <v>-5.4254767352083936E-3</v>
      </c>
      <c r="N3" s="72">
        <f>VLOOKUP($A3,Muestra2!$A$3:$M$643,12,0)</f>
        <v>3.748304188931141E-5</v>
      </c>
      <c r="O3" s="72">
        <f>VLOOKUP($A3,Muestra2!$A$3:$M$643,13,0)</f>
        <v>-9.4910478598590593E-5</v>
      </c>
      <c r="P3" s="75">
        <v>3.8899999999999997E-2</v>
      </c>
      <c r="Q3" s="68" t="s">
        <v>29984</v>
      </c>
    </row>
    <row r="4" spans="1:17">
      <c r="A4" s="69">
        <v>40897</v>
      </c>
      <c r="B4" s="70">
        <f>VLOOKUP(Rentab1!A4,HistIGBC!$A$2:$B$438,2,0)</f>
        <v>12688.95</v>
      </c>
      <c r="C4" s="71">
        <f t="shared" ref="C4:C67" si="0">+(B4-B3)/B3</f>
        <v>1.5999513176658545E-2</v>
      </c>
      <c r="D4" s="72">
        <f>VLOOKUP($A4,Muestra2!$A$3:$M$643,2,0)</f>
        <v>0</v>
      </c>
      <c r="E4" s="72">
        <f>VLOOKUP($A4,Muestra2!$A$3:$M$643,3,0)</f>
        <v>1.2878080030086763E-2</v>
      </c>
      <c r="F4" s="72">
        <f>VLOOKUP($A4,Muestra2!$A$3:$M$643,4,0)</f>
        <v>4.9246195040911541E-3</v>
      </c>
      <c r="G4" s="72">
        <f>VLOOKUP($A4,Muestra2!$A$3:$M$643,5,0)</f>
        <v>1.0343273433639151E-2</v>
      </c>
      <c r="H4" s="72">
        <f>VLOOKUP($A4,Muestra2!$A$3:$M$643,6,0)</f>
        <v>1.2255302351883698E-2</v>
      </c>
      <c r="I4" s="72">
        <f>VLOOKUP($A4,Muestra2!$A$3:$M$643,7,0)</f>
        <v>8.8392811711679037E-3</v>
      </c>
      <c r="J4" s="72">
        <f>VLOOKUP($A4,Muestra2!$A$3:$M$643,8,0)</f>
        <v>9.6134775579687724E-3</v>
      </c>
      <c r="K4" s="72">
        <f>VLOOKUP($A4,Muestra2!$A$3:$M$643,9,0)</f>
        <v>8.7405291905314521E-3</v>
      </c>
      <c r="L4" s="72">
        <f>VLOOKUP($A4,Muestra2!$A$3:$M$643,10,0)</f>
        <v>8.2532287895214686E-3</v>
      </c>
      <c r="M4" s="72">
        <f>VLOOKUP($A4,Muestra2!$A$3:$M$643,11,0)</f>
        <v>9.4683286151053155E-3</v>
      </c>
      <c r="N4" s="72">
        <f>VLOOKUP($A4,Muestra2!$A$3:$M$643,12,0)</f>
        <v>5.158709342719972E-4</v>
      </c>
      <c r="O4" s="72">
        <f>VLOOKUP($A4,Muestra2!$A$3:$M$643,13,0)</f>
        <v>8.4970056117510562E-3</v>
      </c>
      <c r="P4" s="75">
        <v>3.8899999999999997E-2</v>
      </c>
    </row>
    <row r="5" spans="1:17">
      <c r="A5" s="69">
        <v>40898</v>
      </c>
      <c r="B5" s="70">
        <f>VLOOKUP(Rentab1!A5,HistIGBC!$A$2:$B$438,2,0)</f>
        <v>12647.34</v>
      </c>
      <c r="C5" s="71">
        <f t="shared" si="0"/>
        <v>-3.2792311420567172E-3</v>
      </c>
      <c r="D5" s="72">
        <f>VLOOKUP($A5,Muestra2!$A$3:$M$643,2,0)</f>
        <v>0</v>
      </c>
      <c r="E5" s="72">
        <f>VLOOKUP($A5,Muestra2!$A$3:$M$643,3,0)</f>
        <v>3.125784328871522E-3</v>
      </c>
      <c r="F5" s="72">
        <f>VLOOKUP($A5,Muestra2!$A$3:$M$643,4,0)</f>
        <v>8.4204023353652933E-3</v>
      </c>
      <c r="G5" s="72">
        <f>VLOOKUP($A5,Muestra2!$A$3:$M$643,5,0)</f>
        <v>3.6844746012404048E-3</v>
      </c>
      <c r="H5" s="72">
        <f>VLOOKUP($A5,Muestra2!$A$3:$M$643,6,0)</f>
        <v>7.2112223856514255E-3</v>
      </c>
      <c r="I5" s="72">
        <f>VLOOKUP($A5,Muestra2!$A$3:$M$643,7,0)</f>
        <v>4.5191022957084652E-3</v>
      </c>
      <c r="J5" s="72">
        <f>VLOOKUP($A5,Muestra2!$A$3:$M$643,8,0)</f>
        <v>4.5572315385262263E-3</v>
      </c>
      <c r="K5" s="72">
        <f>VLOOKUP($A5,Muestra2!$A$3:$M$643,9,0)</f>
        <v>2.9725415192940162E-3</v>
      </c>
      <c r="L5" s="72">
        <f>VLOOKUP($A5,Muestra2!$A$3:$M$643,10,0)</f>
        <v>3.6102256409025787E-3</v>
      </c>
      <c r="M5" s="72">
        <f>VLOOKUP($A5,Muestra2!$A$3:$M$643,11,0)</f>
        <v>5.7359384060945984E-3</v>
      </c>
      <c r="N5" s="72">
        <f>VLOOKUP($A5,Muestra2!$A$3:$M$643,12,0)</f>
        <v>1.1134077876974707E-3</v>
      </c>
      <c r="O5" s="72">
        <f>VLOOKUP($A5,Muestra2!$A$3:$M$643,13,0)</f>
        <v>5.4449193365691895E-3</v>
      </c>
      <c r="P5" s="75">
        <v>3.8899999999999997E-2</v>
      </c>
    </row>
    <row r="6" spans="1:17">
      <c r="A6" s="69">
        <v>40899</v>
      </c>
      <c r="B6" s="70">
        <f>VLOOKUP(Rentab1!A6,HistIGBC!$A$2:$B$438,2,0)</f>
        <v>12798.2</v>
      </c>
      <c r="C6" s="71">
        <f t="shared" si="0"/>
        <v>1.1928199921880852E-2</v>
      </c>
      <c r="D6" s="72">
        <f>VLOOKUP($A6,Muestra2!$A$3:$M$643,2,0)</f>
        <v>0</v>
      </c>
      <c r="E6" s="72">
        <f>VLOOKUP($A6,Muestra2!$A$3:$M$643,3,0)</f>
        <v>8.0613798137625838E-3</v>
      </c>
      <c r="F6" s="72">
        <f>VLOOKUP($A6,Muestra2!$A$3:$M$643,4,0)</f>
        <v>1.1762591250063461E-2</v>
      </c>
      <c r="G6" s="72">
        <f>VLOOKUP($A6,Muestra2!$A$3:$M$643,5,0)</f>
        <v>7.0525451691115168E-3</v>
      </c>
      <c r="H6" s="72">
        <f>VLOOKUP($A6,Muestra2!$A$3:$M$643,6,0)</f>
        <v>7.7295523467181878E-3</v>
      </c>
      <c r="I6" s="72">
        <f>VLOOKUP($A6,Muestra2!$A$3:$M$643,7,0)</f>
        <v>5.8431962517814153E-3</v>
      </c>
      <c r="J6" s="72">
        <f>VLOOKUP($A6,Muestra2!$A$3:$M$643,8,0)</f>
        <v>7.0759535331543586E-3</v>
      </c>
      <c r="K6" s="72">
        <f>VLOOKUP($A6,Muestra2!$A$3:$M$643,9,0)</f>
        <v>8.6479559241312062E-3</v>
      </c>
      <c r="L6" s="72">
        <f>VLOOKUP($A6,Muestra2!$A$3:$M$643,10,0)</f>
        <v>5.5432045390139493E-3</v>
      </c>
      <c r="M6" s="72">
        <f>VLOOKUP($A6,Muestra2!$A$3:$M$643,11,0)</f>
        <v>8.2919758663913181E-3</v>
      </c>
      <c r="N6" s="72">
        <f>VLOOKUP($A6,Muestra2!$A$3:$M$643,12,0)</f>
        <v>5.1493198557601343E-4</v>
      </c>
      <c r="O6" s="72">
        <f>VLOOKUP($A6,Muestra2!$A$3:$M$643,13,0)</f>
        <v>7.8308784546111936E-3</v>
      </c>
      <c r="P6" s="75">
        <v>3.8899999999999997E-2</v>
      </c>
    </row>
    <row r="7" spans="1:17">
      <c r="A7" s="69">
        <v>40900</v>
      </c>
      <c r="B7" s="70">
        <f>VLOOKUP(Rentab1!A7,HistIGBC!$A$2:$B$438,2,0)</f>
        <v>12778.96</v>
      </c>
      <c r="C7" s="71">
        <f t="shared" si="0"/>
        <v>-1.5033364066823146E-3</v>
      </c>
      <c r="D7" s="72">
        <f>VLOOKUP($A7,Muestra2!$A$3:$M$643,2,0)</f>
        <v>5.4135229999992588E-4</v>
      </c>
      <c r="E7" s="72">
        <f>VLOOKUP($A7,Muestra2!$A$3:$M$643,3,0)</f>
        <v>-1.1867224421807374E-3</v>
      </c>
      <c r="F7" s="72">
        <f>VLOOKUP($A7,Muestra2!$A$3:$M$643,4,0)</f>
        <v>6.868036091445308E-3</v>
      </c>
      <c r="G7" s="72">
        <f>VLOOKUP($A7,Muestra2!$A$3:$M$643,5,0)</f>
        <v>4.6500299311224918E-4</v>
      </c>
      <c r="H7" s="72">
        <f>VLOOKUP($A7,Muestra2!$A$3:$M$643,6,0)</f>
        <v>-2.4864865193354843E-3</v>
      </c>
      <c r="I7" s="72">
        <f>VLOOKUP($A7,Muestra2!$A$3:$M$643,7,0)</f>
        <v>-3.8619674106059136E-4</v>
      </c>
      <c r="J7" s="72">
        <f>VLOOKUP($A7,Muestra2!$A$3:$M$643,8,0)</f>
        <v>1.1256599989983766E-3</v>
      </c>
      <c r="K7" s="72">
        <f>VLOOKUP($A7,Muestra2!$A$3:$M$643,9,0)</f>
        <v>3.0866269440928767E-3</v>
      </c>
      <c r="L7" s="72">
        <f>VLOOKUP($A7,Muestra2!$A$3:$M$643,10,0)</f>
        <v>3.4756031547895348E-3</v>
      </c>
      <c r="M7" s="72">
        <f>VLOOKUP($A7,Muestra2!$A$3:$M$643,11,0)</f>
        <v>1.0106944711506487E-4</v>
      </c>
      <c r="N7" s="72">
        <f>VLOOKUP($A7,Muestra2!$A$3:$M$643,12,0)</f>
        <v>-2.0152981741971895E-4</v>
      </c>
      <c r="O7" s="72">
        <f>VLOOKUP($A7,Muestra2!$A$3:$M$643,13,0)</f>
        <v>1.499929960250754E-3</v>
      </c>
      <c r="P7" s="75">
        <v>3.8899999999999997E-2</v>
      </c>
    </row>
    <row r="8" spans="1:17">
      <c r="A8" s="69">
        <v>40903</v>
      </c>
      <c r="B8" s="70">
        <f>VLOOKUP(Rentab1!A8,HistIGBC!$A$2:$B$438,2,0)</f>
        <v>12667.06</v>
      </c>
      <c r="C8" s="71">
        <f t="shared" si="0"/>
        <v>-8.7565811302327927E-3</v>
      </c>
      <c r="D8" s="72">
        <f>VLOOKUP($A8,Muestra2!$A$3:$M$643,2,0)</f>
        <v>6.4214445148204707E-5</v>
      </c>
      <c r="E8" s="72">
        <f>VLOOKUP($A8,Muestra2!$A$3:$M$643,3,0)</f>
        <v>-9.303749572977995E-3</v>
      </c>
      <c r="F8" s="72">
        <f>VLOOKUP($A8,Muestra2!$A$3:$M$643,4,0)</f>
        <v>-9.9024143773711812E-3</v>
      </c>
      <c r="G8" s="72">
        <f>VLOOKUP($A8,Muestra2!$A$3:$M$643,5,0)</f>
        <v>-4.2696409047091183E-3</v>
      </c>
      <c r="H8" s="72">
        <f>VLOOKUP($A8,Muestra2!$A$3:$M$643,6,0)</f>
        <v>-9.52709175632558E-3</v>
      </c>
      <c r="I8" s="72">
        <f>VLOOKUP($A8,Muestra2!$A$3:$M$643,7,0)</f>
        <v>-5.4743464710606347E-3</v>
      </c>
      <c r="J8" s="72">
        <f>VLOOKUP($A8,Muestra2!$A$3:$M$643,8,0)</f>
        <v>-4.3785459871146324E-3</v>
      </c>
      <c r="K8" s="72">
        <f>VLOOKUP($A8,Muestra2!$A$3:$M$643,9,0)</f>
        <v>-7.0299829111794745E-3</v>
      </c>
      <c r="L8" s="72">
        <f>VLOOKUP($A8,Muestra2!$A$3:$M$643,10,0)</f>
        <v>-5.6113430441207908E-3</v>
      </c>
      <c r="M8" s="72">
        <f>VLOOKUP($A8,Muestra2!$A$3:$M$643,11,0)</f>
        <v>-4.8822884815239425E-3</v>
      </c>
      <c r="N8" s="72">
        <f>VLOOKUP($A8,Muestra2!$A$3:$M$643,12,0)</f>
        <v>6.3426514831004801E-4</v>
      </c>
      <c r="O8" s="72">
        <f>VLOOKUP($A8,Muestra2!$A$3:$M$643,13,0)</f>
        <v>-5.4665846122105271E-3</v>
      </c>
      <c r="P8" s="75">
        <v>3.8899999999999997E-2</v>
      </c>
    </row>
    <row r="9" spans="1:17">
      <c r="A9" s="69">
        <v>40904</v>
      </c>
      <c r="B9" s="70">
        <f>VLOOKUP(Rentab1!A9,HistIGBC!$A$2:$B$438,2,0)</f>
        <v>12693.02</v>
      </c>
      <c r="C9" s="71">
        <f t="shared" si="0"/>
        <v>2.0494100446355307E-3</v>
      </c>
      <c r="D9" s="72">
        <f>VLOOKUP($A9,Muestra2!$A$3:$M$643,2,0)</f>
        <v>-1.0482136668251631E-2</v>
      </c>
      <c r="E9" s="72">
        <f>VLOOKUP($A9,Muestra2!$A$3:$M$643,3,0)</f>
        <v>1.8298377929518036E-3</v>
      </c>
      <c r="F9" s="72">
        <f>VLOOKUP($A9,Muestra2!$A$3:$M$643,4,0)</f>
        <v>-7.5389190567458414E-3</v>
      </c>
      <c r="G9" s="72">
        <f>VLOOKUP($A9,Muestra2!$A$3:$M$643,5,0)</f>
        <v>-4.3031339342611595E-3</v>
      </c>
      <c r="H9" s="72">
        <f>VLOOKUP($A9,Muestra2!$A$3:$M$643,6,0)</f>
        <v>8.8296139994520819E-3</v>
      </c>
      <c r="I9" s="72">
        <f>VLOOKUP($A9,Muestra2!$A$3:$M$643,7,0)</f>
        <v>-5.2607624971809537E-4</v>
      </c>
      <c r="J9" s="72">
        <f>VLOOKUP($A9,Muestra2!$A$3:$M$643,8,0)</f>
        <v>-3.0958998084364042E-3</v>
      </c>
      <c r="K9" s="72">
        <f>VLOOKUP($A9,Muestra2!$A$3:$M$643,9,0)</f>
        <v>-1.7755995786957395E-4</v>
      </c>
      <c r="L9" s="72">
        <f>VLOOKUP($A9,Muestra2!$A$3:$M$643,10,0)</f>
        <v>-1.3860961750508543E-3</v>
      </c>
      <c r="M9" s="72">
        <f>VLOOKUP($A9,Muestra2!$A$3:$M$643,11,0)</f>
        <v>-4.3772231218242603E-3</v>
      </c>
      <c r="N9" s="72">
        <f>VLOOKUP($A9,Muestra2!$A$3:$M$643,12,0)</f>
        <v>-6.7891174443083428E-4</v>
      </c>
      <c r="O9" s="72">
        <f>VLOOKUP($A9,Muestra2!$A$3:$M$643,13,0)</f>
        <v>2.560391402322601E-3</v>
      </c>
      <c r="P9" s="75">
        <v>3.8899999999999997E-2</v>
      </c>
    </row>
    <row r="10" spans="1:17">
      <c r="A10" s="69">
        <v>40905</v>
      </c>
      <c r="B10" s="70">
        <f>VLOOKUP(Rentab1!A10,HistIGBC!$A$2:$B$438,2,0)</f>
        <v>12693.02</v>
      </c>
      <c r="C10" s="71">
        <f t="shared" si="0"/>
        <v>0</v>
      </c>
      <c r="D10" s="72">
        <f>VLOOKUP($A10,Muestra2!$A$3:$M$643,2,0)</f>
        <v>2.5660124835463711E-4</v>
      </c>
      <c r="E10" s="72">
        <f>VLOOKUP($A10,Muestra2!$A$3:$M$643,3,0)</f>
        <v>4.3658510006980237E-3</v>
      </c>
      <c r="F10" s="72">
        <f>VLOOKUP($A10,Muestra2!$A$3:$M$643,4,0)</f>
        <v>6.9533923198943958E-3</v>
      </c>
      <c r="G10" s="72">
        <f>VLOOKUP($A10,Muestra2!$A$3:$M$643,5,0)</f>
        <v>2.470482846126948E-3</v>
      </c>
      <c r="H10" s="72">
        <f>VLOOKUP($A10,Muestra2!$A$3:$M$643,6,0)</f>
        <v>5.9866198171189084E-3</v>
      </c>
      <c r="I10" s="72">
        <f>VLOOKUP($A10,Muestra2!$A$3:$M$643,7,0)</f>
        <v>1.4255978309098611E-3</v>
      </c>
      <c r="J10" s="72">
        <f>VLOOKUP($A10,Muestra2!$A$3:$M$643,8,0)</f>
        <v>1.2495842452866094E-3</v>
      </c>
      <c r="K10" s="72">
        <f>VLOOKUP($A10,Muestra2!$A$3:$M$643,9,0)</f>
        <v>1.2261335155164444E-4</v>
      </c>
      <c r="L10" s="72">
        <f>VLOOKUP($A10,Muestra2!$A$3:$M$643,10,0)</f>
        <v>1.6878058010774853E-3</v>
      </c>
      <c r="M10" s="72">
        <f>VLOOKUP($A10,Muestra2!$A$3:$M$643,11,0)</f>
        <v>2.1263073488687564E-3</v>
      </c>
      <c r="N10" s="72">
        <f>VLOOKUP($A10,Muestra2!$A$3:$M$643,12,0)</f>
        <v>-1.5151798702304614E-3</v>
      </c>
      <c r="O10" s="72">
        <f>VLOOKUP($A10,Muestra2!$A$3:$M$643,13,0)</f>
        <v>-5.6712469136607963E-4</v>
      </c>
      <c r="P10" s="75">
        <v>3.8899999999999997E-2</v>
      </c>
    </row>
    <row r="11" spans="1:17">
      <c r="A11" s="69">
        <v>40906</v>
      </c>
      <c r="B11" s="70">
        <f>VLOOKUP(Rentab1!A11,HistIGBC!$A$2:$B$438,2,0)</f>
        <v>12665.71</v>
      </c>
      <c r="C11" s="71">
        <f t="shared" si="0"/>
        <v>-2.1515762206315999E-3</v>
      </c>
      <c r="D11" s="72">
        <f>VLOOKUP($A11,Muestra2!$A$3:$M$643,2,0)</f>
        <v>-1.2238655185498817E-2</v>
      </c>
      <c r="E11" s="72">
        <f>VLOOKUP($A11,Muestra2!$A$3:$M$643,3,0)</f>
        <v>-7.9273973287063704E-3</v>
      </c>
      <c r="F11" s="72">
        <f>VLOOKUP($A11,Muestra2!$A$3:$M$643,4,0)</f>
        <v>-4.2832038605373907E-3</v>
      </c>
      <c r="G11" s="72">
        <f>VLOOKUP($A11,Muestra2!$A$3:$M$643,5,0)</f>
        <v>-9.9453754829802437E-3</v>
      </c>
      <c r="H11" s="72">
        <f>VLOOKUP($A11,Muestra2!$A$3:$M$643,6,0)</f>
        <v>-1.8543156930191946E-2</v>
      </c>
      <c r="I11" s="72">
        <f>VLOOKUP($A11,Muestra2!$A$3:$M$643,7,0)</f>
        <v>-3.2884226839454914E-3</v>
      </c>
      <c r="J11" s="72">
        <f>VLOOKUP($A11,Muestra2!$A$3:$M$643,8,0)</f>
        <v>-1.0199516271075801E-2</v>
      </c>
      <c r="K11" s="72">
        <f>VLOOKUP($A11,Muestra2!$A$3:$M$643,9,0)</f>
        <v>-2.0956741271708178E-3</v>
      </c>
      <c r="L11" s="72">
        <f>VLOOKUP($A11,Muestra2!$A$3:$M$643,10,0)</f>
        <v>-2.93825832634265E-3</v>
      </c>
      <c r="M11" s="72">
        <f>VLOOKUP($A11,Muestra2!$A$3:$M$643,11,0)</f>
        <v>-9.3514169374344595E-3</v>
      </c>
      <c r="N11" s="72">
        <f>VLOOKUP($A11,Muestra2!$A$3:$M$643,12,0)</f>
        <v>-9.5104062401711947E-5</v>
      </c>
      <c r="O11" s="72">
        <f>VLOOKUP($A11,Muestra2!$A$3:$M$643,13,0)</f>
        <v>-4.5877761383033852E-3</v>
      </c>
      <c r="P11" s="75">
        <v>3.8899999999999997E-2</v>
      </c>
    </row>
    <row r="12" spans="1:17">
      <c r="A12" s="69">
        <v>40907</v>
      </c>
      <c r="B12" s="70">
        <f>VLOOKUP(Rentab1!A12,HistIGBC!$A$2:$B$438,2,0)</f>
        <v>12665.71</v>
      </c>
      <c r="C12" s="71">
        <f t="shared" si="0"/>
        <v>0</v>
      </c>
      <c r="D12" s="72">
        <f>VLOOKUP($A12,Muestra2!$A$3:$M$643,2,0)</f>
        <v>-7.9012470742453124E-5</v>
      </c>
      <c r="E12" s="72">
        <f>VLOOKUP($A12,Muestra2!$A$3:$M$643,3,0)</f>
        <v>-4.7531685406087866E-5</v>
      </c>
      <c r="F12" s="72">
        <f>VLOOKUP($A12,Muestra2!$A$3:$M$643,4,0)</f>
        <v>-8.874576967728403E-3</v>
      </c>
      <c r="G12" s="72">
        <f>VLOOKUP($A12,Muestra2!$A$3:$M$643,5,0)</f>
        <v>-4.7531613557158885E-5</v>
      </c>
      <c r="H12" s="72">
        <f>VLOOKUP($A12,Muestra2!$A$3:$M$643,6,0)</f>
        <v>-8.2894029197197241E-5</v>
      </c>
      <c r="I12" s="72">
        <f>VLOOKUP($A12,Muestra2!$A$3:$M$643,7,0)</f>
        <v>-3.3030844868299853E-5</v>
      </c>
      <c r="J12" s="72">
        <f>VLOOKUP($A12,Muestra2!$A$3:$M$643,8,0)</f>
        <v>-1.0028470024550266E-4</v>
      </c>
      <c r="K12" s="72">
        <f>VLOOKUP($A12,Muestra2!$A$3:$M$643,9,0)</f>
        <v>-1.1540063515519844E-4</v>
      </c>
      <c r="L12" s="72">
        <f>VLOOKUP($A12,Muestra2!$A$3:$M$643,10,0)</f>
        <v>-9.1453337375344994E-5</v>
      </c>
      <c r="M12" s="72">
        <f>VLOOKUP($A12,Muestra2!$A$3:$M$643,11,0)</f>
        <v>-1.3393604564908913E-3</v>
      </c>
      <c r="N12" s="72">
        <f>VLOOKUP($A12,Muestra2!$A$3:$M$643,12,0)</f>
        <v>4.7808527757873326E-5</v>
      </c>
      <c r="O12" s="72">
        <f>VLOOKUP($A12,Muestra2!$A$3:$M$643,13,0)</f>
        <v>-7.3391097130669097E-5</v>
      </c>
      <c r="P12" s="75">
        <v>3.8899999999999997E-2</v>
      </c>
    </row>
    <row r="13" spans="1:17">
      <c r="A13" s="51">
        <v>40910</v>
      </c>
      <c r="B13" s="52">
        <f>VLOOKUP(Rentab1!A13,HistIGBC!$A$2:$B$438,2,0)</f>
        <v>12735.77</v>
      </c>
      <c r="C13" s="53">
        <f t="shared" si="0"/>
        <v>5.5314704031595007E-3</v>
      </c>
      <c r="D13" s="54">
        <f>VLOOKUP($A13,Muestra2!$A$3:$M$643,2,0)</f>
        <v>3.5423986628041484E-3</v>
      </c>
      <c r="E13" s="54">
        <f>VLOOKUP($A13,Muestra2!$A$3:$M$643,3,0)</f>
        <v>5.2159419750870449E-3</v>
      </c>
      <c r="F13" s="54">
        <f>VLOOKUP($A13,Muestra2!$A$3:$M$643,4,0)</f>
        <v>4.4034758412790382E-3</v>
      </c>
      <c r="G13" s="54">
        <f>VLOOKUP($A13,Muestra2!$A$3:$M$643,5,0)</f>
        <v>3.2823981464890151E-3</v>
      </c>
      <c r="H13" s="54">
        <f>VLOOKUP($A13,Muestra2!$A$3:$M$643,6,0)</f>
        <v>-2.4729145167219201E-3</v>
      </c>
      <c r="I13" s="54">
        <f>VLOOKUP($A13,Muestra2!$A$3:$M$643,7,0)</f>
        <v>-1.3431633008545967E-3</v>
      </c>
      <c r="J13" s="54">
        <f>VLOOKUP($A13,Muestra2!$A$3:$M$643,8,0)</f>
        <v>1.9639655814667418E-3</v>
      </c>
      <c r="K13" s="54">
        <f>VLOOKUP($A13,Muestra2!$A$3:$M$643,9,0)</f>
        <v>2.0095536510719926E-3</v>
      </c>
      <c r="L13" s="54">
        <f>VLOOKUP($A13,Muestra2!$A$3:$M$643,10,0)</f>
        <v>-1.547018389774639E-3</v>
      </c>
      <c r="M13" s="54">
        <f>VLOOKUP($A13,Muestra2!$A$3:$M$643,11,0)</f>
        <v>3.4158426482528447E-3</v>
      </c>
      <c r="N13" s="54">
        <f>VLOOKUP($A13,Muestra2!$A$3:$M$643,12,0)</f>
        <v>2.8483327953410889E-3</v>
      </c>
      <c r="O13" s="54">
        <f>VLOOKUP($A13,Muestra2!$A$3:$M$643,13,0)</f>
        <v>7.4927130481816113E-3</v>
      </c>
      <c r="P13" s="75">
        <v>3.8899999999999997E-2</v>
      </c>
    </row>
    <row r="14" spans="1:17">
      <c r="A14" s="51">
        <v>40911</v>
      </c>
      <c r="B14" s="52">
        <f>VLOOKUP(Rentab1!A14,HistIGBC!$A$2:$B$438,2,0)</f>
        <v>12951.94</v>
      </c>
      <c r="C14" s="53">
        <f t="shared" si="0"/>
        <v>1.6973453509289197E-2</v>
      </c>
      <c r="D14" s="54">
        <f>VLOOKUP($A14,Muestra2!$A$3:$M$643,2,0)</f>
        <v>1.3228860012418985E-2</v>
      </c>
      <c r="E14" s="54">
        <f>VLOOKUP($A14,Muestra2!$A$3:$M$643,3,0)</f>
        <v>1.7666920833900663E-2</v>
      </c>
      <c r="F14" s="54">
        <f>VLOOKUP($A14,Muestra2!$A$3:$M$643,4,0)</f>
        <v>2.2447498700563805E-2</v>
      </c>
      <c r="G14" s="54">
        <f>VLOOKUP($A14,Muestra2!$A$3:$M$643,5,0)</f>
        <v>1.3398060074271682E-2</v>
      </c>
      <c r="H14" s="54">
        <f>VLOOKUP($A14,Muestra2!$A$3:$M$643,6,0)</f>
        <v>1.7439504043599872E-2</v>
      </c>
      <c r="I14" s="54">
        <f>VLOOKUP($A14,Muestra2!$A$3:$M$643,7,0)</f>
        <v>9.19788645103186E-3</v>
      </c>
      <c r="J14" s="54">
        <f>VLOOKUP($A14,Muestra2!$A$3:$M$643,8,0)</f>
        <v>1.5173731504055436E-2</v>
      </c>
      <c r="K14" s="54">
        <f>VLOOKUP($A14,Muestra2!$A$3:$M$643,9,0)</f>
        <v>1.1795953361858015E-2</v>
      </c>
      <c r="L14" s="54">
        <f>VLOOKUP($A14,Muestra2!$A$3:$M$643,10,0)</f>
        <v>1.161343663877978E-2</v>
      </c>
      <c r="M14" s="54">
        <f>VLOOKUP($A14,Muestra2!$A$3:$M$643,11,0)</f>
        <v>1.4150052842741991E-2</v>
      </c>
      <c r="N14" s="54">
        <f>VLOOKUP($A14,Muestra2!$A$3:$M$643,12,0)</f>
        <v>8.2578244526456638E-4</v>
      </c>
      <c r="O14" s="54">
        <f>VLOOKUP($A14,Muestra2!$A$3:$M$643,13,0)</f>
        <v>1.3336164785311437E-2</v>
      </c>
      <c r="P14" s="75">
        <v>3.8899999999999997E-2</v>
      </c>
    </row>
    <row r="15" spans="1:17">
      <c r="A15" s="51">
        <v>40912</v>
      </c>
      <c r="B15" s="52">
        <f>VLOOKUP(Rentab1!A15,HistIGBC!$A$2:$B$438,2,0)</f>
        <v>12934.52</v>
      </c>
      <c r="C15" s="53">
        <f t="shared" si="0"/>
        <v>-1.3449722589820576E-3</v>
      </c>
      <c r="D15" s="54">
        <f>VLOOKUP($A15,Muestra2!$A$3:$M$643,2,0)</f>
        <v>7.5303480210371938E-3</v>
      </c>
      <c r="E15" s="54">
        <f>VLOOKUP($A15,Muestra2!$A$3:$M$643,3,0)</f>
        <v>-2.5092503527258795E-4</v>
      </c>
      <c r="F15" s="54">
        <f>VLOOKUP($A15,Muestra2!$A$3:$M$643,4,0)</f>
        <v>1.8313814270473263E-2</v>
      </c>
      <c r="G15" s="54">
        <f>VLOOKUP($A15,Muestra2!$A$3:$M$643,5,0)</f>
        <v>3.3456231336277155E-3</v>
      </c>
      <c r="H15" s="54">
        <f>VLOOKUP($A15,Muestra2!$A$3:$M$643,6,0)</f>
        <v>8.1683386745760433E-3</v>
      </c>
      <c r="I15" s="54">
        <f>VLOOKUP($A15,Muestra2!$A$3:$M$643,7,0)</f>
        <v>5.107322253892513E-3</v>
      </c>
      <c r="J15" s="54">
        <f>VLOOKUP($A15,Muestra2!$A$3:$M$643,8,0)</f>
        <v>2.5832102190260276E-3</v>
      </c>
      <c r="K15" s="54">
        <f>VLOOKUP($A15,Muestra2!$A$3:$M$643,9,0)</f>
        <v>-1.7466270367128207E-4</v>
      </c>
      <c r="L15" s="54">
        <f>VLOOKUP($A15,Muestra2!$A$3:$M$643,10,0)</f>
        <v>1.2262936484763933E-3</v>
      </c>
      <c r="M15" s="54">
        <f>VLOOKUP($A15,Muestra2!$A$3:$M$643,11,0)</f>
        <v>6.0375222976787025E-4</v>
      </c>
      <c r="N15" s="54">
        <f>VLOOKUP($A15,Muestra2!$A$3:$M$643,12,0)</f>
        <v>9.0522126785500608E-4</v>
      </c>
      <c r="O15" s="54">
        <f>VLOOKUP($A15,Muestra2!$A$3:$M$643,13,0)</f>
        <v>3.929028560719151E-3</v>
      </c>
      <c r="P15" s="75">
        <v>3.8899999999999997E-2</v>
      </c>
    </row>
    <row r="16" spans="1:17">
      <c r="A16" s="51">
        <v>40913</v>
      </c>
      <c r="B16" s="52">
        <f>VLOOKUP(Rentab1!A16,HistIGBC!$A$2:$B$438,2,0)</f>
        <v>12972.03</v>
      </c>
      <c r="C16" s="53">
        <f t="shared" si="0"/>
        <v>2.8999916502506638E-3</v>
      </c>
      <c r="D16" s="54">
        <f>VLOOKUP($A16,Muestra2!$A$3:$M$643,2,0)</f>
        <v>-5.2243284670104705E-3</v>
      </c>
      <c r="E16" s="54">
        <f>VLOOKUP($A16,Muestra2!$A$3:$M$643,3,0)</f>
        <v>3.1942778604586984E-3</v>
      </c>
      <c r="F16" s="54">
        <f>VLOOKUP($A16,Muestra2!$A$3:$M$643,4,0)</f>
        <v>3.1714342418968757E-3</v>
      </c>
      <c r="G16" s="54">
        <f>VLOOKUP($A16,Muestra2!$A$3:$M$643,5,0)</f>
        <v>-4.6648356770396642E-4</v>
      </c>
      <c r="H16" s="54">
        <f>VLOOKUP($A16,Muestra2!$A$3:$M$643,6,0)</f>
        <v>-0.25747881542590934</v>
      </c>
      <c r="I16" s="54">
        <f>VLOOKUP($A16,Muestra2!$A$3:$M$643,7,0)</f>
        <v>-6.1263738640182565E-4</v>
      </c>
      <c r="J16" s="54">
        <f>VLOOKUP($A16,Muestra2!$A$3:$M$643,8,0)</f>
        <v>3.6478415962726778E-4</v>
      </c>
      <c r="K16" s="54">
        <f>VLOOKUP($A16,Muestra2!$A$3:$M$643,9,0)</f>
        <v>1.1695804135109307E-3</v>
      </c>
      <c r="L16" s="54">
        <f>VLOOKUP($A16,Muestra2!$A$3:$M$643,10,0)</f>
        <v>4.3614912367846747E-4</v>
      </c>
      <c r="M16" s="54">
        <f>VLOOKUP($A16,Muestra2!$A$3:$M$643,11,0)</f>
        <v>7.371254327941364E-4</v>
      </c>
      <c r="N16" s="54">
        <f>VLOOKUP($A16,Muestra2!$A$3:$M$643,12,0)</f>
        <v>3.5347474065180527E-3</v>
      </c>
      <c r="O16" s="54">
        <f>VLOOKUP($A16,Muestra2!$A$3:$M$643,13,0)</f>
        <v>6.1414805799793329E-4</v>
      </c>
      <c r="P16" s="75">
        <v>3.8899999999999997E-2</v>
      </c>
    </row>
    <row r="17" spans="1:16">
      <c r="A17" s="51">
        <v>40914</v>
      </c>
      <c r="B17" s="52">
        <f>VLOOKUP(Rentab1!A17,HistIGBC!$A$2:$B$438,2,0)</f>
        <v>12932.56</v>
      </c>
      <c r="C17" s="53">
        <f t="shared" si="0"/>
        <v>-3.0427003329472073E-3</v>
      </c>
      <c r="D17" s="54">
        <f>VLOOKUP($A17,Muestra2!$A$3:$M$643,2,0)</f>
        <v>-7.5586082695096252E-3</v>
      </c>
      <c r="E17" s="54">
        <f>VLOOKUP($A17,Muestra2!$A$3:$M$643,3,0)</f>
        <v>-2.1805968089662346E-3</v>
      </c>
      <c r="F17" s="54">
        <f>VLOOKUP($A17,Muestra2!$A$3:$M$643,4,0)</f>
        <v>9.1455703176481916E-4</v>
      </c>
      <c r="G17" s="54">
        <f>VLOOKUP($A17,Muestra2!$A$3:$M$643,5,0)</f>
        <v>-3.9817553306920449E-3</v>
      </c>
      <c r="H17" s="54">
        <f>VLOOKUP($A17,Muestra2!$A$3:$M$643,6,0)</f>
        <v>0.34594315496404621</v>
      </c>
      <c r="I17" s="54">
        <f>VLOOKUP($A17,Muestra2!$A$3:$M$643,7,0)</f>
        <v>-2.8068965643810186E-3</v>
      </c>
      <c r="J17" s="54">
        <f>VLOOKUP($A17,Muestra2!$A$3:$M$643,8,0)</f>
        <v>-3.6200422689216414E-3</v>
      </c>
      <c r="K17" s="54">
        <f>VLOOKUP($A17,Muestra2!$A$3:$M$643,9,0)</f>
        <v>-2.7829727925390364E-3</v>
      </c>
      <c r="L17" s="54">
        <f>VLOOKUP($A17,Muestra2!$A$3:$M$643,10,0)</f>
        <v>-3.2650092734947374E-3</v>
      </c>
      <c r="M17" s="54">
        <f>VLOOKUP($A17,Muestra2!$A$3:$M$643,11,0)</f>
        <v>-3.9045643033565167E-3</v>
      </c>
      <c r="N17" s="54">
        <f>VLOOKUP($A17,Muestra2!$A$3:$M$643,12,0)</f>
        <v>-6.0366283270625696E-4</v>
      </c>
      <c r="O17" s="54">
        <f>VLOOKUP($A17,Muestra2!$A$3:$M$643,13,0)</f>
        <v>-9.6977531234950998E-5</v>
      </c>
      <c r="P17" s="75">
        <v>3.8899999999999997E-2</v>
      </c>
    </row>
    <row r="18" spans="1:16">
      <c r="A18" s="51">
        <v>40917</v>
      </c>
      <c r="B18" s="52">
        <f>VLOOKUP(Rentab1!A18,HistIGBC!$A$2:$B$438,2,0)</f>
        <v>12932.56</v>
      </c>
      <c r="C18" s="53">
        <f t="shared" si="0"/>
        <v>0</v>
      </c>
      <c r="D18" s="54">
        <f>VLOOKUP($A18,Muestra2!$A$3:$M$643,2,0)</f>
        <v>-7.9323102251941302E-5</v>
      </c>
      <c r="E18" s="54">
        <f>VLOOKUP($A18,Muestra2!$A$3:$M$643,3,0)</f>
        <v>-4.7531645230388951E-5</v>
      </c>
      <c r="F18" s="54">
        <f>VLOOKUP($A18,Muestra2!$A$3:$M$643,4,0)</f>
        <v>-1.0056602180659174E-4</v>
      </c>
      <c r="G18" s="54">
        <f>VLOOKUP($A18,Muestra2!$A$3:$M$643,5,0)</f>
        <v>-4.7531622912842424E-5</v>
      </c>
      <c r="H18" s="54">
        <f>VLOOKUP($A18,Muestra2!$A$3:$M$643,6,0)</f>
        <v>-8.5714275382402116E-5</v>
      </c>
      <c r="I18" s="54">
        <f>VLOOKUP($A18,Muestra2!$A$3:$M$643,7,0)</f>
        <v>-3.9432186362895613E-5</v>
      </c>
      <c r="J18" s="54">
        <f>VLOOKUP($A18,Muestra2!$A$3:$M$643,8,0)</f>
        <v>-1.0239103857920723E-4</v>
      </c>
      <c r="K18" s="54">
        <f>VLOOKUP($A18,Muestra2!$A$3:$M$643,9,0)</f>
        <v>-1.0943668221880845E-4</v>
      </c>
      <c r="L18" s="54">
        <f>VLOOKUP($A18,Muestra2!$A$3:$M$643,10,0)</f>
        <v>-8.1983207477314847E-5</v>
      </c>
      <c r="M18" s="54">
        <f>VLOOKUP($A18,Muestra2!$A$3:$M$643,11,0)</f>
        <v>-1.4495304914159348E-4</v>
      </c>
      <c r="N18" s="54">
        <f>VLOOKUP($A18,Muestra2!$A$3:$M$643,12,0)</f>
        <v>-8.2191902379039696E-5</v>
      </c>
      <c r="O18" s="54">
        <f>VLOOKUP($A18,Muestra2!$A$3:$M$643,13,0)</f>
        <v>-7.7248020008422859E-5</v>
      </c>
      <c r="P18" s="75">
        <v>3.8899999999999997E-2</v>
      </c>
    </row>
    <row r="19" spans="1:16">
      <c r="A19" s="51">
        <v>40918</v>
      </c>
      <c r="B19" s="52">
        <f>VLOOKUP(Rentab1!A19,HistIGBC!$A$2:$B$438,2,0)</f>
        <v>13307.98</v>
      </c>
      <c r="C19" s="53">
        <f t="shared" si="0"/>
        <v>2.902905534557737E-2</v>
      </c>
      <c r="D19" s="54">
        <f>VLOOKUP($A19,Muestra2!$A$3:$M$643,2,0)</f>
        <v>5.6560957174287257E-3</v>
      </c>
      <c r="E19" s="54">
        <f>VLOOKUP($A19,Muestra2!$A$3:$M$643,3,0)</f>
        <v>2.7402407207678812E-2</v>
      </c>
      <c r="F19" s="54">
        <f>VLOOKUP($A19,Muestra2!$A$3:$M$643,4,0)</f>
        <v>2.8426875163286614E-2</v>
      </c>
      <c r="G19" s="54">
        <f>VLOOKUP($A19,Muestra2!$A$3:$M$643,5,0)</f>
        <v>9.629113660618055E-3</v>
      </c>
      <c r="H19" s="54">
        <f>VLOOKUP($A19,Muestra2!$A$3:$M$643,6,0)</f>
        <v>3.0850889134775537E-2</v>
      </c>
      <c r="I19" s="54">
        <f>VLOOKUP($A19,Muestra2!$A$3:$M$643,7,0)</f>
        <v>6.0376395195848977E-3</v>
      </c>
      <c r="J19" s="54">
        <f>VLOOKUP($A19,Muestra2!$A$3:$M$643,8,0)</f>
        <v>1.3420462022568466E-2</v>
      </c>
      <c r="K19" s="54">
        <f>VLOOKUP($A19,Muestra2!$A$3:$M$643,9,0)</f>
        <v>1.1863750911229804E-2</v>
      </c>
      <c r="L19" s="54">
        <f>VLOOKUP($A19,Muestra2!$A$3:$M$643,10,0)</f>
        <v>1.0327282761403121E-2</v>
      </c>
      <c r="M19" s="54">
        <f>VLOOKUP($A19,Muestra2!$A$3:$M$643,11,0)</f>
        <v>9.5596918705716412E-3</v>
      </c>
      <c r="N19" s="54">
        <f>VLOOKUP($A19,Muestra2!$A$3:$M$643,12,0)</f>
        <v>1.0400047428041291E-2</v>
      </c>
      <c r="O19" s="54">
        <f>VLOOKUP($A19,Muestra2!$A$3:$M$643,13,0)</f>
        <v>1.0247184407139233E-2</v>
      </c>
      <c r="P19" s="75">
        <v>3.8899999999999997E-2</v>
      </c>
    </row>
    <row r="20" spans="1:16">
      <c r="A20" s="51">
        <v>40919</v>
      </c>
      <c r="B20" s="52">
        <f>VLOOKUP(Rentab1!A20,HistIGBC!$A$2:$B$438,2,0)</f>
        <v>13274.18</v>
      </c>
      <c r="C20" s="53">
        <f t="shared" si="0"/>
        <v>-2.5398294857671318E-3</v>
      </c>
      <c r="D20" s="54">
        <f>VLOOKUP($A20,Muestra2!$A$3:$M$643,2,0)</f>
        <v>-1.2714757535716723E-3</v>
      </c>
      <c r="E20" s="54">
        <f>VLOOKUP($A20,Muestra2!$A$3:$M$643,3,0)</f>
        <v>-1.8504342112764304E-3</v>
      </c>
      <c r="F20" s="54">
        <f>VLOOKUP($A20,Muestra2!$A$3:$M$643,4,0)</f>
        <v>2.7046058721452455E-2</v>
      </c>
      <c r="G20" s="54">
        <f>VLOOKUP($A20,Muestra2!$A$3:$M$643,5,0)</f>
        <v>-3.6616749013625351E-3</v>
      </c>
      <c r="H20" s="54">
        <f>VLOOKUP($A20,Muestra2!$A$3:$M$643,6,0)</f>
        <v>5.4028114724386173E-3</v>
      </c>
      <c r="I20" s="54">
        <f>VLOOKUP($A20,Muestra2!$A$3:$M$643,7,0)</f>
        <v>-1.7685031257420468E-3</v>
      </c>
      <c r="J20" s="54">
        <f>VLOOKUP($A20,Muestra2!$A$3:$M$643,8,0)</f>
        <v>-5.1758748090467467E-3</v>
      </c>
      <c r="K20" s="54">
        <f>VLOOKUP($A20,Muestra2!$A$3:$M$643,9,0)</f>
        <v>-4.8291781968666783E-3</v>
      </c>
      <c r="L20" s="54">
        <f>VLOOKUP($A20,Muestra2!$A$3:$M$643,10,0)</f>
        <v>-2.4497938909316076E-3</v>
      </c>
      <c r="M20" s="54">
        <f>VLOOKUP($A20,Muestra2!$A$3:$M$643,11,0)</f>
        <v>-2.6400395517894768E-3</v>
      </c>
      <c r="N20" s="54">
        <f>VLOOKUP($A20,Muestra2!$A$3:$M$643,12,0)</f>
        <v>-6.1265193133746166E-3</v>
      </c>
      <c r="O20" s="54">
        <f>VLOOKUP($A20,Muestra2!$A$3:$M$643,13,0)</f>
        <v>-3.1077828304110233E-3</v>
      </c>
      <c r="P20" s="75">
        <v>3.8899999999999997E-2</v>
      </c>
    </row>
    <row r="21" spans="1:16">
      <c r="A21" s="51">
        <v>40920</v>
      </c>
      <c r="B21" s="52">
        <f>VLOOKUP(Rentab1!A21,HistIGBC!$A$2:$B$438,2,0)</f>
        <v>13079.57</v>
      </c>
      <c r="C21" s="53">
        <f t="shared" si="0"/>
        <v>-1.466079260639833E-2</v>
      </c>
      <c r="D21" s="54">
        <f>VLOOKUP($A21,Muestra2!$A$3:$M$643,2,0)</f>
        <v>-4.851841068766548E-3</v>
      </c>
      <c r="E21" s="54">
        <f>VLOOKUP($A21,Muestra2!$A$3:$M$643,3,0)</f>
        <v>-1.5409685815413696E-2</v>
      </c>
      <c r="F21" s="54">
        <f>VLOOKUP($A21,Muestra2!$A$3:$M$643,4,0)</f>
        <v>-1.8760390238212802E-2</v>
      </c>
      <c r="G21" s="54">
        <f>VLOOKUP($A21,Muestra2!$A$3:$M$643,5,0)</f>
        <v>-1.3481879217468774E-2</v>
      </c>
      <c r="H21" s="54">
        <f>VLOOKUP($A21,Muestra2!$A$3:$M$643,6,0)</f>
        <v>-3.6142118311426719E-2</v>
      </c>
      <c r="I21" s="54">
        <f>VLOOKUP($A21,Muestra2!$A$3:$M$643,7,0)</f>
        <v>-1.4013853101665974E-2</v>
      </c>
      <c r="J21" s="54">
        <f>VLOOKUP($A21,Muestra2!$A$3:$M$643,8,0)</f>
        <v>-1.3552599201996354E-2</v>
      </c>
      <c r="K21" s="54">
        <f>VLOOKUP($A21,Muestra2!$A$3:$M$643,9,0)</f>
        <v>-9.5579500744239886E-3</v>
      </c>
      <c r="L21" s="54">
        <f>VLOOKUP($A21,Muestra2!$A$3:$M$643,10,0)</f>
        <v>-7.4132308506936386E-3</v>
      </c>
      <c r="M21" s="54">
        <f>VLOOKUP($A21,Muestra2!$A$3:$M$643,11,0)</f>
        <v>-1.3506478269478435E-2</v>
      </c>
      <c r="N21" s="54">
        <f>VLOOKUP($A21,Muestra2!$A$3:$M$643,12,0)</f>
        <v>-1.019678874016528E-2</v>
      </c>
      <c r="O21" s="54">
        <f>VLOOKUP($A21,Muestra2!$A$3:$M$643,13,0)</f>
        <v>-1.2507210472815011E-2</v>
      </c>
      <c r="P21" s="75">
        <v>3.8899999999999997E-2</v>
      </c>
    </row>
    <row r="22" spans="1:16">
      <c r="A22" s="51">
        <v>40921</v>
      </c>
      <c r="B22" s="52">
        <f>VLOOKUP(Rentab1!A22,HistIGBC!$A$2:$B$438,2,0)</f>
        <v>13123.86</v>
      </c>
      <c r="C22" s="53">
        <f t="shared" si="0"/>
        <v>3.3861969468415914E-3</v>
      </c>
      <c r="D22" s="54">
        <f>VLOOKUP($A22,Muestra2!$A$3:$M$643,2,0)</f>
        <v>-7.4972514638163125E-3</v>
      </c>
      <c r="E22" s="54">
        <f>VLOOKUP($A22,Muestra2!$A$3:$M$643,3,0)</f>
        <v>5.2118074796344361E-3</v>
      </c>
      <c r="F22" s="54">
        <f>VLOOKUP($A22,Muestra2!$A$3:$M$643,4,0)</f>
        <v>-1.0255960201100695E-2</v>
      </c>
      <c r="G22" s="54">
        <f>VLOOKUP($A22,Muestra2!$A$3:$M$643,5,0)</f>
        <v>4.0677834250654136E-3</v>
      </c>
      <c r="H22" s="54">
        <f>VLOOKUP($A22,Muestra2!$A$3:$M$643,6,0)</f>
        <v>3.3942085697999641E-2</v>
      </c>
      <c r="I22" s="54">
        <f>VLOOKUP($A22,Muestra2!$A$3:$M$643,7,0)</f>
        <v>2.8022326812586549E-3</v>
      </c>
      <c r="J22" s="54">
        <f>VLOOKUP($A22,Muestra2!$A$3:$M$643,8,0)</f>
        <v>2.8480267033455203E-3</v>
      </c>
      <c r="K22" s="54">
        <f>VLOOKUP($A22,Muestra2!$A$3:$M$643,9,0)</f>
        <v>-1.1050109751793941E-3</v>
      </c>
      <c r="L22" s="54">
        <f>VLOOKUP($A22,Muestra2!$A$3:$M$643,10,0)</f>
        <v>1.7700482350834637E-3</v>
      </c>
      <c r="M22" s="54">
        <f>VLOOKUP($A22,Muestra2!$A$3:$M$643,11,0)</f>
        <v>9.2801267395970746E-4</v>
      </c>
      <c r="N22" s="54">
        <f>VLOOKUP($A22,Muestra2!$A$3:$M$643,12,0)</f>
        <v>5.2303136404946654E-3</v>
      </c>
      <c r="O22" s="54">
        <f>VLOOKUP($A22,Muestra2!$A$3:$M$643,13,0)</f>
        <v>-5.8620314444827852E-4</v>
      </c>
      <c r="P22" s="75">
        <v>3.8899999999999997E-2</v>
      </c>
    </row>
    <row r="23" spans="1:16">
      <c r="A23" s="51">
        <v>40924</v>
      </c>
      <c r="B23" s="52">
        <f>VLOOKUP(Rentab1!A23,HistIGBC!$A$2:$B$438,2,0)</f>
        <v>13080.71</v>
      </c>
      <c r="C23" s="53">
        <f t="shared" si="0"/>
        <v>-3.2879046256209265E-3</v>
      </c>
      <c r="D23" s="54">
        <f>VLOOKUP($A23,Muestra2!$A$3:$M$643,2,0)</f>
        <v>-6.3261508642464938E-3</v>
      </c>
      <c r="E23" s="54">
        <f>VLOOKUP($A23,Muestra2!$A$3:$M$643,3,0)</f>
        <v>-4.5608898805444423E-3</v>
      </c>
      <c r="F23" s="54">
        <f>VLOOKUP($A23,Muestra2!$A$3:$M$643,4,0)</f>
        <v>-5.3317207098090491E-3</v>
      </c>
      <c r="G23" s="54">
        <f>VLOOKUP($A23,Muestra2!$A$3:$M$643,5,0)</f>
        <v>-8.2004109825635219E-3</v>
      </c>
      <c r="H23" s="54">
        <f>VLOOKUP($A23,Muestra2!$A$3:$M$643,6,0)</f>
        <v>-1.317293913535E-2</v>
      </c>
      <c r="I23" s="54">
        <f>VLOOKUP($A23,Muestra2!$A$3:$M$643,7,0)</f>
        <v>-1.0525546449483999E-2</v>
      </c>
      <c r="J23" s="54">
        <f>VLOOKUP($A23,Muestra2!$A$3:$M$643,8,0)</f>
        <v>-8.0439612916936888E-3</v>
      </c>
      <c r="K23" s="54">
        <f>VLOOKUP($A23,Muestra2!$A$3:$M$643,9,0)</f>
        <v>-5.7497799915950804E-3</v>
      </c>
      <c r="L23" s="54">
        <f>VLOOKUP($A23,Muestra2!$A$3:$M$643,10,0)</f>
        <v>-6.3081815919980829E-3</v>
      </c>
      <c r="M23" s="54">
        <f>VLOOKUP($A23,Muestra2!$A$3:$M$643,11,0)</f>
        <v>-7.662326997042051E-3</v>
      </c>
      <c r="N23" s="54">
        <f>VLOOKUP($A23,Muestra2!$A$3:$M$643,12,0)</f>
        <v>-4.4646061551122046E-3</v>
      </c>
      <c r="O23" s="54">
        <f>VLOOKUP($A23,Muestra2!$A$3:$M$643,13,0)</f>
        <v>-3.9329785019216034E-3</v>
      </c>
      <c r="P23" s="75">
        <v>3.8899999999999997E-2</v>
      </c>
    </row>
    <row r="24" spans="1:16">
      <c r="A24" s="51">
        <v>40925</v>
      </c>
      <c r="B24" s="52">
        <f>VLOOKUP(Rentab1!A24,HistIGBC!$A$2:$B$438,2,0)</f>
        <v>13291.73</v>
      </c>
      <c r="C24" s="53">
        <f t="shared" si="0"/>
        <v>1.6132151848026632E-2</v>
      </c>
      <c r="D24" s="54">
        <f>VLOOKUP($A24,Muestra2!$A$3:$M$643,2,0)</f>
        <v>1.3050928329235253E-2</v>
      </c>
      <c r="E24" s="54">
        <f>VLOOKUP($A24,Muestra2!$A$3:$M$643,3,0)</f>
        <v>1.5244639698989936E-2</v>
      </c>
      <c r="F24" s="54">
        <f>VLOOKUP($A24,Muestra2!$A$3:$M$643,4,0)</f>
        <v>1.0376044045507085E-2</v>
      </c>
      <c r="G24" s="54">
        <f>VLOOKUP($A24,Muestra2!$A$3:$M$643,5,0)</f>
        <v>1.1361019428592741E-2</v>
      </c>
      <c r="H24" s="54">
        <f>VLOOKUP($A24,Muestra2!$A$3:$M$643,6,0)</f>
        <v>1.8947212381360969E-2</v>
      </c>
      <c r="I24" s="54">
        <f>VLOOKUP($A24,Muestra2!$A$3:$M$643,7,0)</f>
        <v>8.5822407701942899E-3</v>
      </c>
      <c r="J24" s="54">
        <f>VLOOKUP($A24,Muestra2!$A$3:$M$643,8,0)</f>
        <v>9.1323311387315233E-3</v>
      </c>
      <c r="K24" s="54">
        <f>VLOOKUP($A24,Muestra2!$A$3:$M$643,9,0)</f>
        <v>1.1985944487232962E-2</v>
      </c>
      <c r="L24" s="54">
        <f>VLOOKUP($A24,Muestra2!$A$3:$M$643,10,0)</f>
        <v>8.8160367078250704E-3</v>
      </c>
      <c r="M24" s="54">
        <f>VLOOKUP($A24,Muestra2!$A$3:$M$643,11,0)</f>
        <v>9.7150079145790023E-3</v>
      </c>
      <c r="N24" s="54">
        <f>VLOOKUP($A24,Muestra2!$A$3:$M$643,12,0)</f>
        <v>1.5441406497874755E-2</v>
      </c>
      <c r="O24" s="54">
        <f>VLOOKUP($A24,Muestra2!$A$3:$M$643,13,0)</f>
        <v>6.7119057590972172E-3</v>
      </c>
      <c r="P24" s="75">
        <v>3.8899999999999997E-2</v>
      </c>
    </row>
    <row r="25" spans="1:16">
      <c r="A25" s="51">
        <v>40926</v>
      </c>
      <c r="B25" s="52">
        <f>VLOOKUP(Rentab1!A25,HistIGBC!$A$2:$B$438,2,0)</f>
        <v>13467.94</v>
      </c>
      <c r="C25" s="53">
        <f t="shared" si="0"/>
        <v>1.3257115514684767E-2</v>
      </c>
      <c r="D25" s="54">
        <f>VLOOKUP($A25,Muestra2!$A$3:$M$643,2,0)</f>
        <v>5.9414554670512007E-3</v>
      </c>
      <c r="E25" s="54">
        <f>VLOOKUP($A25,Muestra2!$A$3:$M$643,3,0)</f>
        <v>1.2835900453220868E-2</v>
      </c>
      <c r="F25" s="54">
        <f>VLOOKUP($A25,Muestra2!$A$3:$M$643,4,0)</f>
        <v>2.4195278669915256E-2</v>
      </c>
      <c r="G25" s="54">
        <f>VLOOKUP($A25,Muestra2!$A$3:$M$643,5,0)</f>
        <v>8.7798333802210984E-3</v>
      </c>
      <c r="H25" s="54">
        <f>VLOOKUP($A25,Muestra2!$A$3:$M$643,6,0)</f>
        <v>2.34574849543829E-2</v>
      </c>
      <c r="I25" s="54">
        <f>VLOOKUP($A25,Muestra2!$A$3:$M$643,7,0)</f>
        <v>9.8805894381607858E-3</v>
      </c>
      <c r="J25" s="54">
        <f>VLOOKUP($A25,Muestra2!$A$3:$M$643,8,0)</f>
        <v>1.318569131938099E-2</v>
      </c>
      <c r="K25" s="54">
        <f>VLOOKUP($A25,Muestra2!$A$3:$M$643,9,0)</f>
        <v>9.0689541938294201E-3</v>
      </c>
      <c r="L25" s="54">
        <f>VLOOKUP($A25,Muestra2!$A$3:$M$643,10,0)</f>
        <v>6.9145787348264412E-3</v>
      </c>
      <c r="M25" s="54">
        <f>VLOOKUP($A25,Muestra2!$A$3:$M$643,11,0)</f>
        <v>8.6888748873808468E-3</v>
      </c>
      <c r="N25" s="54">
        <f>VLOOKUP($A25,Muestra2!$A$3:$M$643,12,0)</f>
        <v>1.0330351160381205E-2</v>
      </c>
      <c r="O25" s="54">
        <f>VLOOKUP($A25,Muestra2!$A$3:$M$643,13,0)</f>
        <v>1.7462788575280257E-2</v>
      </c>
      <c r="P25" s="75">
        <v>3.8899999999999997E-2</v>
      </c>
    </row>
    <row r="26" spans="1:16">
      <c r="A26" s="51">
        <v>40927</v>
      </c>
      <c r="B26" s="52">
        <f>VLOOKUP(Rentab1!A26,HistIGBC!$A$2:$B$438,2,0)</f>
        <v>13476.59</v>
      </c>
      <c r="C26" s="53">
        <f t="shared" si="0"/>
        <v>6.4226600356102241E-4</v>
      </c>
      <c r="D26" s="54">
        <f>VLOOKUP($A26,Muestra2!$A$3:$M$643,2,0)</f>
        <v>8.5159169854877369E-4</v>
      </c>
      <c r="E26" s="54">
        <f>VLOOKUP($A26,Muestra2!$A$3:$M$643,3,0)</f>
        <v>-1.1961505348903315E-3</v>
      </c>
      <c r="F26" s="54">
        <f>VLOOKUP($A26,Muestra2!$A$3:$M$643,4,0)</f>
        <v>2.1990110224888892E-2</v>
      </c>
      <c r="G26" s="54">
        <f>VLOOKUP($A26,Muestra2!$A$3:$M$643,5,0)</f>
        <v>-5.3208338490568028E-3</v>
      </c>
      <c r="H26" s="54">
        <f>VLOOKUP($A26,Muestra2!$A$3:$M$643,6,0)</f>
        <v>-1.0067908189525427E-2</v>
      </c>
      <c r="I26" s="54">
        <f>VLOOKUP($A26,Muestra2!$A$3:$M$643,7,0)</f>
        <v>-3.8232790985536667E-3</v>
      </c>
      <c r="J26" s="54">
        <f>VLOOKUP($A26,Muestra2!$A$3:$M$643,8,0)</f>
        <v>-4.6123534844543295E-3</v>
      </c>
      <c r="K26" s="54">
        <f>VLOOKUP($A26,Muestra2!$A$3:$M$643,9,0)</f>
        <v>-8.6801143578561855E-4</v>
      </c>
      <c r="L26" s="54">
        <f>VLOOKUP($A26,Muestra2!$A$3:$M$643,10,0)</f>
        <v>-4.141796474338732E-3</v>
      </c>
      <c r="M26" s="54">
        <f>VLOOKUP($A26,Muestra2!$A$3:$M$643,11,0)</f>
        <v>-1.8591125775467617E-3</v>
      </c>
      <c r="N26" s="54">
        <f>VLOOKUP($A26,Muestra2!$A$3:$M$643,12,0)</f>
        <v>4.2497085233518923E-2</v>
      </c>
      <c r="O26" s="54">
        <f>VLOOKUP($A26,Muestra2!$A$3:$M$643,13,0)</f>
        <v>4.1745218076356871E-3</v>
      </c>
      <c r="P26" s="75">
        <v>3.8899999999999997E-2</v>
      </c>
    </row>
    <row r="27" spans="1:16">
      <c r="A27" s="51">
        <v>40928</v>
      </c>
      <c r="B27" s="52">
        <f>VLOOKUP(Rentab1!A27,HistIGBC!$A$2:$B$438,2,0)</f>
        <v>13499.58</v>
      </c>
      <c r="C27" s="53">
        <f t="shared" si="0"/>
        <v>1.7059211566130439E-3</v>
      </c>
      <c r="D27" s="54">
        <f>VLOOKUP($A27,Muestra2!$A$3:$M$643,2,0)</f>
        <v>-1.5093448649760037E-3</v>
      </c>
      <c r="E27" s="54">
        <f>VLOOKUP($A27,Muestra2!$A$3:$M$643,3,0)</f>
        <v>1.7494953364139156E-3</v>
      </c>
      <c r="F27" s="54">
        <f>VLOOKUP($A27,Muestra2!$A$3:$M$643,4,0)</f>
        <v>2.3949902337144603E-2</v>
      </c>
      <c r="G27" s="54">
        <f>VLOOKUP($A27,Muestra2!$A$3:$M$643,5,0)</f>
        <v>6.0324897862722073E-4</v>
      </c>
      <c r="H27" s="54">
        <f>VLOOKUP($A27,Muestra2!$A$3:$M$643,6,0)</f>
        <v>3.5447339854139466E-3</v>
      </c>
      <c r="I27" s="54">
        <f>VLOOKUP($A27,Muestra2!$A$3:$M$643,7,0)</f>
        <v>3.7987024257050842E-4</v>
      </c>
      <c r="J27" s="54">
        <f>VLOOKUP($A27,Muestra2!$A$3:$M$643,8,0)</f>
        <v>3.3752770818630529E-4</v>
      </c>
      <c r="K27" s="54">
        <f>VLOOKUP($A27,Muestra2!$A$3:$M$643,9,0)</f>
        <v>-2.4227741289258348E-3</v>
      </c>
      <c r="L27" s="54">
        <f>VLOOKUP($A27,Muestra2!$A$3:$M$643,10,0)</f>
        <v>-1.407739891986104E-3</v>
      </c>
      <c r="M27" s="54">
        <f>VLOOKUP($A27,Muestra2!$A$3:$M$643,11,0)</f>
        <v>-2.062050171421431E-3</v>
      </c>
      <c r="N27" s="54">
        <f>VLOOKUP($A27,Muestra2!$A$3:$M$643,12,0)</f>
        <v>-3.8749946923940855E-2</v>
      </c>
      <c r="O27" s="54">
        <f>VLOOKUP($A27,Muestra2!$A$3:$M$643,13,0)</f>
        <v>-1.4053272529151396E-3</v>
      </c>
      <c r="P27" s="75">
        <v>3.8899999999999997E-2</v>
      </c>
    </row>
    <row r="28" spans="1:16">
      <c r="A28" s="51">
        <v>40931</v>
      </c>
      <c r="B28" s="52">
        <f>VLOOKUP(Rentab1!A28,HistIGBC!$A$2:$B$438,2,0)</f>
        <v>13579.77</v>
      </c>
      <c r="C28" s="53">
        <f t="shared" si="0"/>
        <v>5.9401848057495498E-3</v>
      </c>
      <c r="D28" s="54">
        <f>VLOOKUP($A28,Muestra2!$A$3:$M$643,2,0)</f>
        <v>2.229416948854823E-3</v>
      </c>
      <c r="E28" s="54">
        <f>VLOOKUP($A28,Muestra2!$A$3:$M$643,3,0)</f>
        <v>5.6098086642837218E-3</v>
      </c>
      <c r="F28" s="54">
        <f>VLOOKUP($A28,Muestra2!$A$3:$M$643,4,0)</f>
        <v>5.6103656666259437E-3</v>
      </c>
      <c r="G28" s="54">
        <f>VLOOKUP($A28,Muestra2!$A$3:$M$643,5,0)</f>
        <v>1.2597692533541846E-3</v>
      </c>
      <c r="H28" s="54">
        <f>VLOOKUP($A28,Muestra2!$A$3:$M$643,6,0)</f>
        <v>4.0501887288128683E-3</v>
      </c>
      <c r="I28" s="54">
        <f>VLOOKUP($A28,Muestra2!$A$3:$M$643,7,0)</f>
        <v>3.6350482363157815E-4</v>
      </c>
      <c r="J28" s="54">
        <f>VLOOKUP($A28,Muestra2!$A$3:$M$643,8,0)</f>
        <v>1.0738597294774031E-3</v>
      </c>
      <c r="K28" s="54">
        <f>VLOOKUP($A28,Muestra2!$A$3:$M$643,9,0)</f>
        <v>2.8020532596915041E-3</v>
      </c>
      <c r="L28" s="54">
        <f>VLOOKUP($A28,Muestra2!$A$3:$M$643,10,0)</f>
        <v>1.9269667859969947E-3</v>
      </c>
      <c r="M28" s="54">
        <f>VLOOKUP($A28,Muestra2!$A$3:$M$643,11,0)</f>
        <v>1.9189199192437114E-3</v>
      </c>
      <c r="N28" s="54">
        <f>VLOOKUP($A28,Muestra2!$A$3:$M$643,12,0)</f>
        <v>1.6854734304338334E-3</v>
      </c>
      <c r="O28" s="54">
        <f>VLOOKUP($A28,Muestra2!$A$3:$M$643,13,0)</f>
        <v>3.144689053804905E-3</v>
      </c>
      <c r="P28" s="75">
        <v>3.8899999999999997E-2</v>
      </c>
    </row>
    <row r="29" spans="1:16">
      <c r="A29" s="51">
        <v>40932</v>
      </c>
      <c r="B29" s="52">
        <f>VLOOKUP(Rentab1!A29,HistIGBC!$A$2:$B$438,2,0)</f>
        <v>13543.15</v>
      </c>
      <c r="C29" s="53">
        <f t="shared" si="0"/>
        <v>-2.696658338101514E-3</v>
      </c>
      <c r="D29" s="54">
        <f>VLOOKUP($A29,Muestra2!$A$3:$M$643,2,0)</f>
        <v>2.4809259238100026E-3</v>
      </c>
      <c r="E29" s="54">
        <f>VLOOKUP($A29,Muestra2!$A$3:$M$643,3,0)</f>
        <v>-3.0044810438017563E-3</v>
      </c>
      <c r="F29" s="54">
        <f>VLOOKUP($A29,Muestra2!$A$3:$M$643,4,0)</f>
        <v>2.4911568212854862E-3</v>
      </c>
      <c r="G29" s="54">
        <f>VLOOKUP($A29,Muestra2!$A$3:$M$643,5,0)</f>
        <v>-2.6283850963087093E-3</v>
      </c>
      <c r="H29" s="54">
        <f>VLOOKUP($A29,Muestra2!$A$3:$M$643,6,0)</f>
        <v>-4.0292951226643704E-3</v>
      </c>
      <c r="I29" s="54">
        <f>VLOOKUP($A29,Muestra2!$A$3:$M$643,7,0)</f>
        <v>-4.1473923974976491E-3</v>
      </c>
      <c r="J29" s="54">
        <f>VLOOKUP($A29,Muestra2!$A$3:$M$643,8,0)</f>
        <v>-4.3488988863467594E-3</v>
      </c>
      <c r="K29" s="54">
        <f>VLOOKUP($A29,Muestra2!$A$3:$M$643,9,0)</f>
        <v>-3.3097310280295576E-3</v>
      </c>
      <c r="L29" s="54">
        <f>VLOOKUP($A29,Muestra2!$A$3:$M$643,10,0)</f>
        <v>3.7166632543306629E-5</v>
      </c>
      <c r="M29" s="54">
        <f>VLOOKUP($A29,Muestra2!$A$3:$M$643,11,0)</f>
        <v>-1.7108880540353481E-3</v>
      </c>
      <c r="N29" s="54">
        <f>VLOOKUP($A29,Muestra2!$A$3:$M$643,12,0)</f>
        <v>-2.7893137735216619E-3</v>
      </c>
      <c r="O29" s="54">
        <f>VLOOKUP($A29,Muestra2!$A$3:$M$643,13,0)</f>
        <v>-9.6135028892124145E-4</v>
      </c>
      <c r="P29" s="75">
        <v>3.8899999999999997E-2</v>
      </c>
    </row>
    <row r="30" spans="1:16">
      <c r="A30" s="51">
        <v>40933</v>
      </c>
      <c r="B30" s="52">
        <f>VLOOKUP(Rentab1!A30,HistIGBC!$A$2:$B$438,2,0)</f>
        <v>13654.22</v>
      </c>
      <c r="C30" s="53">
        <f t="shared" si="0"/>
        <v>8.2011939615229627E-3</v>
      </c>
      <c r="D30" s="54">
        <f>VLOOKUP($A30,Muestra2!$A$3:$M$643,2,0)</f>
        <v>2.8523227097281816E-3</v>
      </c>
      <c r="E30" s="54">
        <f>VLOOKUP($A30,Muestra2!$A$3:$M$643,3,0)</f>
        <v>7.0118674173377327E-3</v>
      </c>
      <c r="F30" s="54">
        <f>VLOOKUP($A30,Muestra2!$A$3:$M$643,4,0)</f>
        <v>3.144796576580987E-3</v>
      </c>
      <c r="G30" s="54">
        <f>VLOOKUP($A30,Muestra2!$A$3:$M$643,5,0)</f>
        <v>-2.3086492855903884E-3</v>
      </c>
      <c r="H30" s="54">
        <f>VLOOKUP($A30,Muestra2!$A$3:$M$643,6,0)</f>
        <v>-1.4689683690887767E-3</v>
      </c>
      <c r="I30" s="54">
        <f>VLOOKUP($A30,Muestra2!$A$3:$M$643,7,0)</f>
        <v>-1.3892122093474898E-3</v>
      </c>
      <c r="J30" s="54">
        <f>VLOOKUP($A30,Muestra2!$A$3:$M$643,8,0)</f>
        <v>8.5611187725249645E-4</v>
      </c>
      <c r="K30" s="54">
        <f>VLOOKUP($A30,Muestra2!$A$3:$M$643,9,0)</f>
        <v>3.6565751840403342E-3</v>
      </c>
      <c r="L30" s="54">
        <f>VLOOKUP($A30,Muestra2!$A$3:$M$643,10,0)</f>
        <v>-4.361463689437513E-4</v>
      </c>
      <c r="M30" s="54">
        <f>VLOOKUP($A30,Muestra2!$A$3:$M$643,11,0)</f>
        <v>-2.1294884051367693E-3</v>
      </c>
      <c r="N30" s="54">
        <f>VLOOKUP($A30,Muestra2!$A$3:$M$643,12,0)</f>
        <v>-1.1797197517214428E-3</v>
      </c>
      <c r="O30" s="54">
        <f>VLOOKUP($A30,Muestra2!$A$3:$M$643,13,0)</f>
        <v>7.5431222945813621E-3</v>
      </c>
      <c r="P30" s="75">
        <v>3.8899999999999997E-2</v>
      </c>
    </row>
    <row r="31" spans="1:16">
      <c r="A31" s="51">
        <v>40934</v>
      </c>
      <c r="B31" s="52">
        <f>VLOOKUP(Rentab1!A31,HistIGBC!$A$2:$B$438,2,0)</f>
        <v>13582.29</v>
      </c>
      <c r="C31" s="53">
        <f t="shared" si="0"/>
        <v>-5.26796843759647E-3</v>
      </c>
      <c r="D31" s="54">
        <f>VLOOKUP($A31,Muestra2!$A$3:$M$643,2,0)</f>
        <v>-9.5691255050014067E-4</v>
      </c>
      <c r="E31" s="54">
        <f>VLOOKUP($A31,Muestra2!$A$3:$M$643,3,0)</f>
        <v>-4.4823177446769785E-3</v>
      </c>
      <c r="F31" s="54">
        <f>VLOOKUP($A31,Muestra2!$A$3:$M$643,4,0)</f>
        <v>1.6993702589065385E-3</v>
      </c>
      <c r="G31" s="54">
        <f>VLOOKUP($A31,Muestra2!$A$3:$M$643,5,0)</f>
        <v>-6.6524846445398884E-4</v>
      </c>
      <c r="H31" s="54">
        <f>VLOOKUP($A31,Muestra2!$A$3:$M$643,6,0)</f>
        <v>-3.4212515872214535E-3</v>
      </c>
      <c r="I31" s="54">
        <f>VLOOKUP($A31,Muestra2!$A$3:$M$643,7,0)</f>
        <v>-3.0798259935150874E-4</v>
      </c>
      <c r="J31" s="54">
        <f>VLOOKUP($A31,Muestra2!$A$3:$M$643,8,0)</f>
        <v>-6.4494195141788317E-4</v>
      </c>
      <c r="K31" s="54">
        <f>VLOOKUP($A31,Muestra2!$A$3:$M$643,9,0)</f>
        <v>-2.6776567667130503E-3</v>
      </c>
      <c r="L31" s="54">
        <f>VLOOKUP($A31,Muestra2!$A$3:$M$643,10,0)</f>
        <v>-1.3433881567093456E-3</v>
      </c>
      <c r="M31" s="54">
        <f>VLOOKUP($A31,Muestra2!$A$3:$M$643,11,0)</f>
        <v>-1.1863816829153181E-3</v>
      </c>
      <c r="N31" s="54">
        <f>VLOOKUP($A31,Muestra2!$A$3:$M$643,12,0)</f>
        <v>-5.2840474560658301E-3</v>
      </c>
      <c r="O31" s="54">
        <f>VLOOKUP($A31,Muestra2!$A$3:$M$643,13,0)</f>
        <v>-2.4837302033768388E-3</v>
      </c>
      <c r="P31" s="75">
        <v>3.8899999999999997E-2</v>
      </c>
    </row>
    <row r="32" spans="1:16">
      <c r="A32" s="51">
        <v>40935</v>
      </c>
      <c r="B32" s="52">
        <f>VLOOKUP(Rentab1!A32,HistIGBC!$A$2:$B$438,2,0)</f>
        <v>13595.07</v>
      </c>
      <c r="C32" s="53">
        <f t="shared" si="0"/>
        <v>9.4093116845530721E-4</v>
      </c>
      <c r="D32" s="54">
        <f>VLOOKUP($A32,Muestra2!$A$3:$M$643,2,0)</f>
        <v>-6.2163382585998285E-4</v>
      </c>
      <c r="E32" s="54">
        <f>VLOOKUP($A32,Muestra2!$A$3:$M$643,3,0)</f>
        <v>-5.0577732279123278E-5</v>
      </c>
      <c r="F32" s="54">
        <f>VLOOKUP($A32,Muestra2!$A$3:$M$643,4,0)</f>
        <v>-4.7876000217467801E-3</v>
      </c>
      <c r="G32" s="54">
        <f>VLOOKUP($A32,Muestra2!$A$3:$M$643,5,0)</f>
        <v>-3.0616361440253185E-3</v>
      </c>
      <c r="H32" s="54">
        <f>VLOOKUP($A32,Muestra2!$A$3:$M$643,6,0)</f>
        <v>-3.4509568688732548E-3</v>
      </c>
      <c r="I32" s="54">
        <f>VLOOKUP($A32,Muestra2!$A$3:$M$643,7,0)</f>
        <v>-3.7583366906827655E-3</v>
      </c>
      <c r="J32" s="54">
        <f>VLOOKUP($A32,Muestra2!$A$3:$M$643,8,0)</f>
        <v>-6.1052871582164686E-3</v>
      </c>
      <c r="K32" s="54">
        <f>VLOOKUP($A32,Muestra2!$A$3:$M$643,9,0)</f>
        <v>-1.1609827291082706E-3</v>
      </c>
      <c r="L32" s="54">
        <f>VLOOKUP($A32,Muestra2!$A$3:$M$643,10,0)</f>
        <v>-3.681659853948849E-3</v>
      </c>
      <c r="M32" s="54">
        <f>VLOOKUP($A32,Muestra2!$A$3:$M$643,11,0)</f>
        <v>-4.1075543529624252E-3</v>
      </c>
      <c r="N32" s="54">
        <f>VLOOKUP($A32,Muestra2!$A$3:$M$643,12,0)</f>
        <v>-1.64491973071401E-3</v>
      </c>
      <c r="O32" s="54">
        <f>VLOOKUP($A32,Muestra2!$A$3:$M$643,13,0)</f>
        <v>-2.5198038491330574E-3</v>
      </c>
      <c r="P32" s="75">
        <v>3.8899999999999997E-2</v>
      </c>
    </row>
    <row r="33" spans="1:16">
      <c r="A33" s="51">
        <v>40938</v>
      </c>
      <c r="B33" s="52">
        <f>VLOOKUP(Rentab1!A33,HistIGBC!$A$2:$B$438,2,0)</f>
        <v>13766.91</v>
      </c>
      <c r="C33" s="53">
        <f t="shared" si="0"/>
        <v>1.2639876072723433E-2</v>
      </c>
      <c r="D33" s="54">
        <f>VLOOKUP($A33,Muestra2!$A$3:$M$643,2,0)</f>
        <v>1.6447632488683701E-2</v>
      </c>
      <c r="E33" s="54">
        <f>VLOOKUP($A33,Muestra2!$A$3:$M$643,3,0)</f>
        <v>9.6064766063696082E-3</v>
      </c>
      <c r="F33" s="54">
        <f>VLOOKUP($A33,Muestra2!$A$3:$M$643,4,0)</f>
        <v>1.037786345381999E-2</v>
      </c>
      <c r="G33" s="54">
        <f>VLOOKUP($A33,Muestra2!$A$3:$M$643,5,0)</f>
        <v>1.0539687461468125E-2</v>
      </c>
      <c r="H33" s="54">
        <f>VLOOKUP($A33,Muestra2!$A$3:$M$643,6,0)</f>
        <v>1.1906086629190779E-2</v>
      </c>
      <c r="I33" s="54">
        <f>VLOOKUP($A33,Muestra2!$A$3:$M$643,7,0)</f>
        <v>1.2400017708017441E-2</v>
      </c>
      <c r="J33" s="54">
        <f>VLOOKUP($A33,Muestra2!$A$3:$M$643,8,0)</f>
        <v>9.299093415559373E-3</v>
      </c>
      <c r="K33" s="54">
        <f>VLOOKUP($A33,Muestra2!$A$3:$M$643,9,0)</f>
        <v>8.6274463415918507E-3</v>
      </c>
      <c r="L33" s="54">
        <f>VLOOKUP($A33,Muestra2!$A$3:$M$643,10,0)</f>
        <v>6.0815112754559813E-3</v>
      </c>
      <c r="M33" s="54">
        <f>VLOOKUP($A33,Muestra2!$A$3:$M$643,11,0)</f>
        <v>9.9502060894868568E-3</v>
      </c>
      <c r="N33" s="54">
        <f>VLOOKUP($A33,Muestra2!$A$3:$M$643,12,0)</f>
        <v>2.8059801879940918E-2</v>
      </c>
      <c r="O33" s="54">
        <f>VLOOKUP($A33,Muestra2!$A$3:$M$643,13,0)</f>
        <v>1.2699726970861204E-2</v>
      </c>
      <c r="P33" s="75">
        <v>3.8899999999999997E-2</v>
      </c>
    </row>
    <row r="34" spans="1:16">
      <c r="A34" s="51">
        <v>40939</v>
      </c>
      <c r="B34" s="52">
        <f>VLOOKUP(Rentab1!A34,HistIGBC!$A$2:$B$438,2,0)</f>
        <v>13863.33</v>
      </c>
      <c r="C34" s="53">
        <f t="shared" si="0"/>
        <v>7.0037502969075901E-3</v>
      </c>
      <c r="D34" s="54">
        <f>VLOOKUP($A34,Muestra2!$A$3:$M$643,2,0)</f>
        <v>6.8823995270799075E-3</v>
      </c>
      <c r="E34" s="54">
        <f>VLOOKUP($A34,Muestra2!$A$3:$M$643,3,0)</f>
        <v>1.1215105938378822E-2</v>
      </c>
      <c r="F34" s="54">
        <f>VLOOKUP($A34,Muestra2!$A$3:$M$643,4,0)</f>
        <v>3.1229773848643065E-3</v>
      </c>
      <c r="G34" s="54">
        <f>VLOOKUP($A34,Muestra2!$A$3:$M$643,5,0)</f>
        <v>1.1620480883309652E-2</v>
      </c>
      <c r="H34" s="54">
        <f>VLOOKUP($A34,Muestra2!$A$3:$M$643,6,0)</f>
        <v>2.9463818315728723E-3</v>
      </c>
      <c r="I34" s="54">
        <f>VLOOKUP($A34,Muestra2!$A$3:$M$643,7,0)</f>
        <v>1.0088659638614519E-2</v>
      </c>
      <c r="J34" s="54">
        <f>VLOOKUP($A34,Muestra2!$A$3:$M$643,8,0)</f>
        <v>1.8979322184728288E-2</v>
      </c>
      <c r="K34" s="54">
        <f>VLOOKUP($A34,Muestra2!$A$3:$M$643,9,0)</f>
        <v>1.2410820958141239E-2</v>
      </c>
      <c r="L34" s="54">
        <f>VLOOKUP($A34,Muestra2!$A$3:$M$643,10,0)</f>
        <v>6.6304002162042271E-3</v>
      </c>
      <c r="M34" s="54">
        <f>VLOOKUP($A34,Muestra2!$A$3:$M$643,11,0)</f>
        <v>1.2964384257140724E-2</v>
      </c>
      <c r="N34" s="54">
        <f>VLOOKUP($A34,Muestra2!$A$3:$M$643,12,0)</f>
        <v>1.2591757282665615E-2</v>
      </c>
      <c r="O34" s="54">
        <f>VLOOKUP($A34,Muestra2!$A$3:$M$643,13,0)</f>
        <v>4.7762482714034772E-3</v>
      </c>
      <c r="P34" s="75">
        <v>3.8899999999999997E-2</v>
      </c>
    </row>
    <row r="35" spans="1:16">
      <c r="A35" s="51">
        <v>40940</v>
      </c>
      <c r="B35" s="52">
        <f>VLOOKUP(Rentab1!A35,HistIGBC!$A$2:$B$438,2,0)</f>
        <v>13870.6</v>
      </c>
      <c r="C35" s="53">
        <f t="shared" si="0"/>
        <v>5.244050311144896E-4</v>
      </c>
      <c r="D35" s="54">
        <f>VLOOKUP($A35,Muestra2!$A$3:$M$643,2,0)</f>
        <v>-1.3886361046138219E-3</v>
      </c>
      <c r="E35" s="54">
        <f>VLOOKUP($A35,Muestra2!$A$3:$M$643,3,0)</f>
        <v>4.8900001900168712E-4</v>
      </c>
      <c r="F35" s="54">
        <f>VLOOKUP($A35,Muestra2!$A$3:$M$643,4,0)</f>
        <v>8.0588712349903503E-4</v>
      </c>
      <c r="G35" s="54">
        <f>VLOOKUP($A35,Muestra2!$A$3:$M$643,5,0)</f>
        <v>3.5997479650362504E-4</v>
      </c>
      <c r="H35" s="54">
        <f>VLOOKUP($A35,Muestra2!$A$3:$M$643,6,0)</f>
        <v>4.8542980724979928E-3</v>
      </c>
      <c r="I35" s="54">
        <f>VLOOKUP($A35,Muestra2!$A$3:$M$643,7,0)</f>
        <v>-4.9987070140854097E-4</v>
      </c>
      <c r="J35" s="54">
        <f>VLOOKUP($A35,Muestra2!$A$3:$M$643,8,0)</f>
        <v>-1.2770798359654999E-3</v>
      </c>
      <c r="K35" s="54">
        <f>VLOOKUP($A35,Muestra2!$A$3:$M$643,9,0)</f>
        <v>2.0576704677486052E-3</v>
      </c>
      <c r="L35" s="54">
        <f>VLOOKUP($A35,Muestra2!$A$3:$M$643,10,0)</f>
        <v>4.517081789662333E-3</v>
      </c>
      <c r="M35" s="54">
        <f>VLOOKUP($A35,Muestra2!$A$3:$M$643,11,0)</f>
        <v>-6.152280018576385E-4</v>
      </c>
      <c r="N35" s="54">
        <f>VLOOKUP($A35,Muestra2!$A$3:$M$643,12,0)</f>
        <v>-6.6093115314825148E-3</v>
      </c>
      <c r="O35" s="54">
        <f>VLOOKUP($A35,Muestra2!$A$3:$M$643,13,0)</f>
        <v>-3.4370532447009269E-3</v>
      </c>
      <c r="P35" s="75">
        <v>3.8899999999999997E-2</v>
      </c>
    </row>
    <row r="36" spans="1:16">
      <c r="A36" s="51">
        <v>40941</v>
      </c>
      <c r="B36" s="52">
        <f>VLOOKUP(Rentab1!A36,HistIGBC!$A$2:$B$438,2,0)</f>
        <v>13918.23</v>
      </c>
      <c r="C36" s="53">
        <f t="shared" si="0"/>
        <v>3.4338817354692083E-3</v>
      </c>
      <c r="D36" s="54">
        <f>VLOOKUP($A36,Muestra2!$A$3:$M$643,2,0)</f>
        <v>-9.5709142500900268E-4</v>
      </c>
      <c r="E36" s="54">
        <f>VLOOKUP($A36,Muestra2!$A$3:$M$643,3,0)</f>
        <v>4.2259613218067708E-3</v>
      </c>
      <c r="F36" s="54">
        <f>VLOOKUP($A36,Muestra2!$A$3:$M$643,4,0)</f>
        <v>4.8035956847819888E-3</v>
      </c>
      <c r="G36" s="54">
        <f>VLOOKUP($A36,Muestra2!$A$3:$M$643,5,0)</f>
        <v>5.3310091854384244E-3</v>
      </c>
      <c r="H36" s="54">
        <f>VLOOKUP($A36,Muestra2!$A$3:$M$643,6,0)</f>
        <v>1.579776028946589E-2</v>
      </c>
      <c r="I36" s="54">
        <f>VLOOKUP($A36,Muestra2!$A$3:$M$643,7,0)</f>
        <v>5.369689635729407E-3</v>
      </c>
      <c r="J36" s="54">
        <f>VLOOKUP($A36,Muestra2!$A$3:$M$643,8,0)</f>
        <v>3.7868408035317959E-3</v>
      </c>
      <c r="K36" s="54">
        <f>VLOOKUP($A36,Muestra2!$A$3:$M$643,9,0)</f>
        <v>2.3815319262979148E-3</v>
      </c>
      <c r="L36" s="54">
        <f>VLOOKUP($A36,Muestra2!$A$3:$M$643,10,0)</f>
        <v>5.8442716302466976E-3</v>
      </c>
      <c r="M36" s="54">
        <f>VLOOKUP($A36,Muestra2!$A$3:$M$643,11,0)</f>
        <v>5.5131018565198623E-3</v>
      </c>
      <c r="N36" s="54">
        <f>VLOOKUP($A36,Muestra2!$A$3:$M$643,12,0)</f>
        <v>2.2039366769908428E-3</v>
      </c>
      <c r="O36" s="54">
        <f>VLOOKUP($A36,Muestra2!$A$3:$M$643,13,0)</f>
        <v>3.9919457643856583E-3</v>
      </c>
      <c r="P36" s="75">
        <v>3.8899999999999997E-2</v>
      </c>
    </row>
    <row r="37" spans="1:16">
      <c r="A37" s="51">
        <v>40942</v>
      </c>
      <c r="B37" s="52">
        <f>VLOOKUP(Rentab1!A37,HistIGBC!$A$2:$B$438,2,0)</f>
        <v>13954.58</v>
      </c>
      <c r="C37" s="53">
        <f t="shared" si="0"/>
        <v>2.6116826636720593E-3</v>
      </c>
      <c r="D37" s="54">
        <f>VLOOKUP($A37,Muestra2!$A$3:$M$643,2,0)</f>
        <v>6.1084063010627019E-3</v>
      </c>
      <c r="E37" s="54">
        <f>VLOOKUP($A37,Muestra2!$A$3:$M$643,3,0)</f>
        <v>1.9019842986017078E-3</v>
      </c>
      <c r="F37" s="54">
        <f>VLOOKUP($A37,Muestra2!$A$3:$M$643,4,0)</f>
        <v>1.1902424440662881E-3</v>
      </c>
      <c r="G37" s="54">
        <f>VLOOKUP($A37,Muestra2!$A$3:$M$643,5,0)</f>
        <v>-2.0980120702379366E-4</v>
      </c>
      <c r="H37" s="54">
        <f>VLOOKUP($A37,Muestra2!$A$3:$M$643,6,0)</f>
        <v>-8.223982637263462E-3</v>
      </c>
      <c r="I37" s="54">
        <f>VLOOKUP($A37,Muestra2!$A$3:$M$643,7,0)</f>
        <v>3.5451274182539054E-3</v>
      </c>
      <c r="J37" s="54">
        <f>VLOOKUP($A37,Muestra2!$A$3:$M$643,8,0)</f>
        <v>4.7235417912087551E-3</v>
      </c>
      <c r="K37" s="54">
        <f>VLOOKUP($A37,Muestra2!$A$3:$M$643,9,0)</f>
        <v>2.6808555776575743E-3</v>
      </c>
      <c r="L37" s="54">
        <f>VLOOKUP($A37,Muestra2!$A$3:$M$643,10,0)</f>
        <v>7.7804604001693943E-4</v>
      </c>
      <c r="M37" s="54">
        <f>VLOOKUP($A37,Muestra2!$A$3:$M$643,11,0)</f>
        <v>2.6570199072965769E-3</v>
      </c>
      <c r="N37" s="54">
        <f>VLOOKUP($A37,Muestra2!$A$3:$M$643,12,0)</f>
        <v>8.6513285247341448E-3</v>
      </c>
      <c r="O37" s="54">
        <f>VLOOKUP($A37,Muestra2!$A$3:$M$643,13,0)</f>
        <v>7.5463377351333259E-3</v>
      </c>
      <c r="P37" s="75">
        <v>3.8899999999999997E-2</v>
      </c>
    </row>
    <row r="38" spans="1:16">
      <c r="A38" s="51">
        <v>40945</v>
      </c>
      <c r="B38" s="52">
        <f>VLOOKUP(Rentab1!A38,HistIGBC!$A$2:$B$438,2,0)</f>
        <v>13940.14</v>
      </c>
      <c r="C38" s="53">
        <f t="shared" si="0"/>
        <v>-1.0347857119311732E-3</v>
      </c>
      <c r="D38" s="54">
        <f>VLOOKUP($A38,Muestra2!$A$3:$M$643,2,0)</f>
        <v>2.8042331904978824E-4</v>
      </c>
      <c r="E38" s="54">
        <f>VLOOKUP($A38,Muestra2!$A$3:$M$643,3,0)</f>
        <v>-1.07399919193908E-3</v>
      </c>
      <c r="F38" s="54">
        <f>VLOOKUP($A38,Muestra2!$A$3:$M$643,4,0)</f>
        <v>-1.1197121219493288E-3</v>
      </c>
      <c r="G38" s="54">
        <f>VLOOKUP($A38,Muestra2!$A$3:$M$643,5,0)</f>
        <v>-3.8956137249452217E-4</v>
      </c>
      <c r="H38" s="54">
        <f>VLOOKUP($A38,Muestra2!$A$3:$M$643,6,0)</f>
        <v>-1.6806889969961862E-3</v>
      </c>
      <c r="I38" s="54">
        <f>VLOOKUP($A38,Muestra2!$A$3:$M$643,7,0)</f>
        <v>-1.9025105471428064E-3</v>
      </c>
      <c r="J38" s="54">
        <f>VLOOKUP($A38,Muestra2!$A$3:$M$643,8,0)</f>
        <v>-1.576947958672218E-3</v>
      </c>
      <c r="K38" s="54">
        <f>VLOOKUP($A38,Muestra2!$A$3:$M$643,9,0)</f>
        <v>-1.6050238016997354E-3</v>
      </c>
      <c r="L38" s="54">
        <f>VLOOKUP($A38,Muestra2!$A$3:$M$643,10,0)</f>
        <v>-9.4168481684112461E-4</v>
      </c>
      <c r="M38" s="54">
        <f>VLOOKUP($A38,Muestra2!$A$3:$M$643,11,0)</f>
        <v>-1.9789012920362588E-3</v>
      </c>
      <c r="N38" s="54">
        <f>VLOOKUP($A38,Muestra2!$A$3:$M$643,12,0)</f>
        <v>-9.3262431033117217E-4</v>
      </c>
      <c r="O38" s="54">
        <f>VLOOKUP($A38,Muestra2!$A$3:$M$643,13,0)</f>
        <v>-1.9109174596116561E-3</v>
      </c>
      <c r="P38" s="75">
        <v>3.8899999999999997E-2</v>
      </c>
    </row>
    <row r="39" spans="1:16">
      <c r="A39" s="51">
        <v>40946</v>
      </c>
      <c r="B39" s="52">
        <f>VLOOKUP(Rentab1!A39,HistIGBC!$A$2:$B$438,2,0)</f>
        <v>14019.03</v>
      </c>
      <c r="C39" s="53">
        <f t="shared" si="0"/>
        <v>5.6591971099286837E-3</v>
      </c>
      <c r="D39" s="54">
        <f>VLOOKUP($A39,Muestra2!$A$3:$M$643,2,0)</f>
        <v>3.7599844269675066E-3</v>
      </c>
      <c r="E39" s="54">
        <f>VLOOKUP($A39,Muestra2!$A$3:$M$643,3,0)</f>
        <v>5.4540449714686693E-3</v>
      </c>
      <c r="F39" s="54">
        <f>VLOOKUP($A39,Muestra2!$A$3:$M$643,4,0)</f>
        <v>5.703752926987847E-3</v>
      </c>
      <c r="G39" s="54">
        <f>VLOOKUP($A39,Muestra2!$A$3:$M$643,5,0)</f>
        <v>4.0141927669630042E-3</v>
      </c>
      <c r="H39" s="54">
        <f>VLOOKUP($A39,Muestra2!$A$3:$M$643,6,0)</f>
        <v>6.9078168466829423E-3</v>
      </c>
      <c r="I39" s="54">
        <f>VLOOKUP($A39,Muestra2!$A$3:$M$643,7,0)</f>
        <v>4.6414877020777212E-3</v>
      </c>
      <c r="J39" s="54">
        <f>VLOOKUP($A39,Muestra2!$A$3:$M$643,8,0)</f>
        <v>3.6343748802516382E-3</v>
      </c>
      <c r="K39" s="54">
        <f>VLOOKUP($A39,Muestra2!$A$3:$M$643,9,0)</f>
        <v>5.8740329112543033E-3</v>
      </c>
      <c r="L39" s="54">
        <f>VLOOKUP($A39,Muestra2!$A$3:$M$643,10,0)</f>
        <v>4.4807068823631687E-3</v>
      </c>
      <c r="M39" s="54">
        <f>VLOOKUP($A39,Muestra2!$A$3:$M$643,11,0)</f>
        <v>3.290609500632727E-3</v>
      </c>
      <c r="N39" s="54">
        <f>VLOOKUP($A39,Muestra2!$A$3:$M$643,12,0)</f>
        <v>2.2824945934743113E-3</v>
      </c>
      <c r="O39" s="54">
        <f>VLOOKUP($A39,Muestra2!$A$3:$M$643,13,0)</f>
        <v>2.45856240683424E-3</v>
      </c>
      <c r="P39" s="75">
        <v>3.8899999999999997E-2</v>
      </c>
    </row>
    <row r="40" spans="1:16">
      <c r="A40" s="51">
        <v>40947</v>
      </c>
      <c r="B40" s="52">
        <f>VLOOKUP(Rentab1!A40,HistIGBC!$A$2:$B$438,2,0)</f>
        <v>14052.98</v>
      </c>
      <c r="C40" s="53">
        <f t="shared" si="0"/>
        <v>2.4217082066304808E-3</v>
      </c>
      <c r="D40" s="54">
        <f>VLOOKUP($A40,Muestra2!$A$3:$M$643,2,0)</f>
        <v>5.9660600389378742E-3</v>
      </c>
      <c r="E40" s="54">
        <f>VLOOKUP($A40,Muestra2!$A$3:$M$643,3,0)</f>
        <v>2.3162683672246567E-3</v>
      </c>
      <c r="F40" s="54">
        <f>VLOOKUP($A40,Muestra2!$A$3:$M$643,4,0)</f>
        <v>2.1947252044709287E-3</v>
      </c>
      <c r="G40" s="54">
        <f>VLOOKUP($A40,Muestra2!$A$3:$M$643,5,0)</f>
        <v>2.9645214037068101E-3</v>
      </c>
      <c r="H40" s="54">
        <f>VLOOKUP($A40,Muestra2!$A$3:$M$643,6,0)</f>
        <v>1.4374907716320352E-3</v>
      </c>
      <c r="I40" s="54">
        <f>VLOOKUP($A40,Muestra2!$A$3:$M$643,7,0)</f>
        <v>4.1393613391362228E-3</v>
      </c>
      <c r="J40" s="54">
        <f>VLOOKUP($A40,Muestra2!$A$3:$M$643,8,0)</f>
        <v>4.5324694892310662E-3</v>
      </c>
      <c r="K40" s="54">
        <f>VLOOKUP($A40,Muestra2!$A$3:$M$643,9,0)</f>
        <v>3.029986856292583E-3</v>
      </c>
      <c r="L40" s="54">
        <f>VLOOKUP($A40,Muestra2!$A$3:$M$643,10,0)</f>
        <v>1.6368973541384785E-3</v>
      </c>
      <c r="M40" s="54">
        <f>VLOOKUP($A40,Muestra2!$A$3:$M$643,11,0)</f>
        <v>3.6682872056703333E-3</v>
      </c>
      <c r="N40" s="54">
        <f>VLOOKUP($A40,Muestra2!$A$3:$M$643,12,0)</f>
        <v>2.6244731237631633E-3</v>
      </c>
      <c r="O40" s="54">
        <f>VLOOKUP($A40,Muestra2!$A$3:$M$643,13,0)</f>
        <v>2.7438562541992795E-3</v>
      </c>
      <c r="P40" s="75">
        <v>3.8899999999999997E-2</v>
      </c>
    </row>
    <row r="41" spans="1:16">
      <c r="A41" s="51">
        <v>40948</v>
      </c>
      <c r="B41" s="52">
        <f>VLOOKUP(Rentab1!A41,HistIGBC!$A$2:$B$438,2,0)</f>
        <v>14111.22</v>
      </c>
      <c r="C41" s="53">
        <f t="shared" si="0"/>
        <v>4.1443167214355809E-3</v>
      </c>
      <c r="D41" s="54">
        <f>VLOOKUP($A41,Muestra2!$A$3:$M$643,2,0)</f>
        <v>6.0389167382446938E-3</v>
      </c>
      <c r="E41" s="54">
        <f>VLOOKUP($A41,Muestra2!$A$3:$M$643,3,0)</f>
        <v>3.655352649270032E-3</v>
      </c>
      <c r="F41" s="54">
        <f>VLOOKUP($A41,Muestra2!$A$3:$M$643,4,0)</f>
        <v>4.2089848007417453E-3</v>
      </c>
      <c r="G41" s="54">
        <f>VLOOKUP($A41,Muestra2!$A$3:$M$643,5,0)</f>
        <v>1.5094305264928163E-3</v>
      </c>
      <c r="H41" s="54">
        <f>VLOOKUP($A41,Muestra2!$A$3:$M$643,6,0)</f>
        <v>1.0434506323178999E-2</v>
      </c>
      <c r="I41" s="54">
        <f>VLOOKUP($A41,Muestra2!$A$3:$M$643,7,0)</f>
        <v>2.761663347957338E-3</v>
      </c>
      <c r="J41" s="54">
        <f>VLOOKUP($A41,Muestra2!$A$3:$M$643,8,0)</f>
        <v>1.3379827045408967E-4</v>
      </c>
      <c r="K41" s="54">
        <f>VLOOKUP($A41,Muestra2!$A$3:$M$643,9,0)</f>
        <v>9.5113837584784387E-4</v>
      </c>
      <c r="L41" s="54">
        <f>VLOOKUP($A41,Muestra2!$A$3:$M$643,10,0)</f>
        <v>7.7610792750167003E-4</v>
      </c>
      <c r="M41" s="54">
        <f>VLOOKUP($A41,Muestra2!$A$3:$M$643,11,0)</f>
        <v>1.8396908063851667E-3</v>
      </c>
      <c r="N41" s="54">
        <f>VLOOKUP($A41,Muestra2!$A$3:$M$643,12,0)</f>
        <v>-9.3289087783387825E-5</v>
      </c>
      <c r="O41" s="54">
        <f>VLOOKUP($A41,Muestra2!$A$3:$M$643,13,0)</f>
        <v>3.5736625521262336E-3</v>
      </c>
      <c r="P41" s="75">
        <v>3.8899999999999997E-2</v>
      </c>
    </row>
    <row r="42" spans="1:16">
      <c r="A42" s="51">
        <v>40949</v>
      </c>
      <c r="B42" s="52">
        <f>VLOOKUP(Rentab1!A42,HistIGBC!$A$2:$B$438,2,0)</f>
        <v>14084.97</v>
      </c>
      <c r="C42" s="53">
        <f t="shared" si="0"/>
        <v>-1.8602218660044986E-3</v>
      </c>
      <c r="D42" s="54">
        <f>VLOOKUP($A42,Muestra2!$A$3:$M$643,2,0)</f>
        <v>4.1177267730980495E-3</v>
      </c>
      <c r="E42" s="54">
        <f>VLOOKUP($A42,Muestra2!$A$3:$M$643,3,0)</f>
        <v>-1.7685530007109905E-3</v>
      </c>
      <c r="F42" s="54">
        <f>VLOOKUP($A42,Muestra2!$A$3:$M$643,4,0)</f>
        <v>-8.8151600774794914E-4</v>
      </c>
      <c r="G42" s="54">
        <f>VLOOKUP($A42,Muestra2!$A$3:$M$643,5,0)</f>
        <v>-1.0517883272962846E-3</v>
      </c>
      <c r="H42" s="54">
        <f>VLOOKUP($A42,Muestra2!$A$3:$M$643,6,0)</f>
        <v>7.9950977058511352E-4</v>
      </c>
      <c r="I42" s="54">
        <f>VLOOKUP($A42,Muestra2!$A$3:$M$643,7,0)</f>
        <v>-7.1294212073884616E-4</v>
      </c>
      <c r="J42" s="54">
        <f>VLOOKUP($A42,Muestra2!$A$3:$M$643,8,0)</f>
        <v>-9.1939301922021246E-4</v>
      </c>
      <c r="K42" s="54">
        <f>VLOOKUP($A42,Muestra2!$A$3:$M$643,9,0)</f>
        <v>-4.034275874132832E-4</v>
      </c>
      <c r="L42" s="54">
        <f>VLOOKUP($A42,Muestra2!$A$3:$M$643,10,0)</f>
        <v>-8.3831271471895982E-4</v>
      </c>
      <c r="M42" s="54">
        <f>VLOOKUP($A42,Muestra2!$A$3:$M$643,11,0)</f>
        <v>1.7022274463811538E-3</v>
      </c>
      <c r="N42" s="54">
        <f>VLOOKUP($A42,Muestra2!$A$3:$M$643,12,0)</f>
        <v>-4.1995872688641906E-4</v>
      </c>
      <c r="O42" s="54">
        <f>VLOOKUP($A42,Muestra2!$A$3:$M$643,13,0)</f>
        <v>3.1238843730282684E-3</v>
      </c>
      <c r="P42" s="75">
        <v>3.8899999999999997E-2</v>
      </c>
    </row>
    <row r="43" spans="1:16">
      <c r="A43" s="51">
        <v>40952</v>
      </c>
      <c r="B43" s="52">
        <f>VLOOKUP(Rentab1!A43,HistIGBC!$A$2:$B$438,2,0)</f>
        <v>14158.93</v>
      </c>
      <c r="C43" s="53">
        <f t="shared" si="0"/>
        <v>5.2509874000442281E-3</v>
      </c>
      <c r="D43" s="54">
        <f>VLOOKUP($A43,Muestra2!$A$3:$M$643,2,0)</f>
        <v>1.289002531091581E-2</v>
      </c>
      <c r="E43" s="54">
        <f>VLOOKUP($A43,Muestra2!$A$3:$M$643,3,0)</f>
        <v>4.9623250537894747E-3</v>
      </c>
      <c r="F43" s="54">
        <f>VLOOKUP($A43,Muestra2!$A$3:$M$643,4,0)</f>
        <v>4.9340857657300232E-3</v>
      </c>
      <c r="G43" s="54">
        <f>VLOOKUP($A43,Muestra2!$A$3:$M$643,5,0)</f>
        <v>6.1128495592059472E-3</v>
      </c>
      <c r="H43" s="54">
        <f>VLOOKUP($A43,Muestra2!$A$3:$M$643,6,0)</f>
        <v>5.1515095287469085E-3</v>
      </c>
      <c r="I43" s="54">
        <f>VLOOKUP($A43,Muestra2!$A$3:$M$643,7,0)</f>
        <v>8.2000609182097586E-3</v>
      </c>
      <c r="J43" s="54">
        <f>VLOOKUP($A43,Muestra2!$A$3:$M$643,8,0)</f>
        <v>6.9211180139335891E-3</v>
      </c>
      <c r="K43" s="54">
        <f>VLOOKUP($A43,Muestra2!$A$3:$M$643,9,0)</f>
        <v>5.8129215215411536E-3</v>
      </c>
      <c r="L43" s="54">
        <f>VLOOKUP($A43,Muestra2!$A$3:$M$643,10,0)</f>
        <v>2.829524128140561E-3</v>
      </c>
      <c r="M43" s="54">
        <f>VLOOKUP($A43,Muestra2!$A$3:$M$643,11,0)</f>
        <v>8.0944550060027872E-3</v>
      </c>
      <c r="N43" s="54">
        <f>VLOOKUP($A43,Muestra2!$A$3:$M$643,12,0)</f>
        <v>6.304160832353925E-3</v>
      </c>
      <c r="O43" s="54">
        <f>VLOOKUP($A43,Muestra2!$A$3:$M$643,13,0)</f>
        <v>1.1490601690739699E-2</v>
      </c>
      <c r="P43" s="75">
        <v>3.8899999999999997E-2</v>
      </c>
    </row>
    <row r="44" spans="1:16">
      <c r="A44" s="51">
        <v>40953</v>
      </c>
      <c r="B44" s="52">
        <f>VLOOKUP(Rentab1!A44,HistIGBC!$A$2:$B$438,2,0)</f>
        <v>14220.55</v>
      </c>
      <c r="C44" s="53">
        <f t="shared" si="0"/>
        <v>4.3520237758078459E-3</v>
      </c>
      <c r="D44" s="54">
        <f>VLOOKUP($A44,Muestra2!$A$3:$M$643,2,0)</f>
        <v>2.8191850073328909E-3</v>
      </c>
      <c r="E44" s="54">
        <f>VLOOKUP($A44,Muestra2!$A$3:$M$643,3,0)</f>
        <v>3.9403057580917307E-3</v>
      </c>
      <c r="F44" s="54">
        <f>VLOOKUP($A44,Muestra2!$A$3:$M$643,4,0)</f>
        <v>4.1114014989402717E-3</v>
      </c>
      <c r="G44" s="54">
        <f>VLOOKUP($A44,Muestra2!$A$3:$M$643,5,0)</f>
        <v>2.7461519321206546E-3</v>
      </c>
      <c r="H44" s="54">
        <f>VLOOKUP($A44,Muestra2!$A$3:$M$643,6,0)</f>
        <v>7.0732903758971869E-3</v>
      </c>
      <c r="I44" s="54">
        <f>VLOOKUP($A44,Muestra2!$A$3:$M$643,7,0)</f>
        <v>2.0818905754211693E-3</v>
      </c>
      <c r="J44" s="54">
        <f>VLOOKUP($A44,Muestra2!$A$3:$M$643,8,0)</f>
        <v>3.8851649920645893E-3</v>
      </c>
      <c r="K44" s="54">
        <f>VLOOKUP($A44,Muestra2!$A$3:$M$643,9,0)</f>
        <v>2.6763797772257599E-3</v>
      </c>
      <c r="L44" s="54">
        <f>VLOOKUP($A44,Muestra2!$A$3:$M$643,10,0)</f>
        <v>1.885795164371838E-3</v>
      </c>
      <c r="M44" s="54">
        <f>VLOOKUP($A44,Muestra2!$A$3:$M$643,11,0)</f>
        <v>1.7713267228875165E-3</v>
      </c>
      <c r="N44" s="54">
        <f>VLOOKUP($A44,Muestra2!$A$3:$M$643,12,0)</f>
        <v>3.8011834717413232E-3</v>
      </c>
      <c r="O44" s="54">
        <f>VLOOKUP($A44,Muestra2!$A$3:$M$643,13,0)</f>
        <v>3.01973509875562E-3</v>
      </c>
      <c r="P44" s="75">
        <v>3.8899999999999997E-2</v>
      </c>
    </row>
    <row r="45" spans="1:16">
      <c r="A45" s="51">
        <v>40954</v>
      </c>
      <c r="B45" s="52">
        <f>VLOOKUP(Rentab1!A45,HistIGBC!$A$2:$B$438,2,0)</f>
        <v>14275.68</v>
      </c>
      <c r="C45" s="53">
        <f t="shared" si="0"/>
        <v>3.8767839499879416E-3</v>
      </c>
      <c r="D45" s="54">
        <f>VLOOKUP($A45,Muestra2!$A$3:$M$643,2,0)</f>
        <v>-1.3684208417241799E-3</v>
      </c>
      <c r="E45" s="54">
        <f>VLOOKUP($A45,Muestra2!$A$3:$M$643,3,0)</f>
        <v>3.8563869470755402E-3</v>
      </c>
      <c r="F45" s="54">
        <f>VLOOKUP($A45,Muestra2!$A$3:$M$643,4,0)</f>
        <v>4.0072711950109689E-3</v>
      </c>
      <c r="G45" s="54">
        <f>VLOOKUP($A45,Muestra2!$A$3:$M$643,5,0)</f>
        <v>1.6165663135739104E-3</v>
      </c>
      <c r="H45" s="54">
        <f>VLOOKUP($A45,Muestra2!$A$3:$M$643,6,0)</f>
        <v>4.0324681106122476E-3</v>
      </c>
      <c r="I45" s="54">
        <f>VLOOKUP($A45,Muestra2!$A$3:$M$643,7,0)</f>
        <v>2.2122268035362864E-3</v>
      </c>
      <c r="J45" s="54">
        <f>VLOOKUP($A45,Muestra2!$A$3:$M$643,8,0)</f>
        <v>1.7882614144027037E-3</v>
      </c>
      <c r="K45" s="54">
        <f>VLOOKUP($A45,Muestra2!$A$3:$M$643,9,0)</f>
        <v>2.903584937210919E-3</v>
      </c>
      <c r="L45" s="54">
        <f>VLOOKUP($A45,Muestra2!$A$3:$M$643,10,0)</f>
        <v>2.7950697488629841E-3</v>
      </c>
      <c r="M45" s="54">
        <f>VLOOKUP($A45,Muestra2!$A$3:$M$643,11,0)</f>
        <v>1.4423666083166822E-3</v>
      </c>
      <c r="N45" s="54">
        <f>VLOOKUP($A45,Muestra2!$A$3:$M$643,12,0)</f>
        <v>2.4264816539758486E-3</v>
      </c>
      <c r="O45" s="54">
        <f>VLOOKUP($A45,Muestra2!$A$3:$M$643,13,0)</f>
        <v>1.8471080683793769E-3</v>
      </c>
      <c r="P45" s="75">
        <v>3.8899999999999997E-2</v>
      </c>
    </row>
    <row r="46" spans="1:16">
      <c r="A46" s="51">
        <v>40955</v>
      </c>
      <c r="B46" s="52">
        <f>VLOOKUP(Rentab1!A46,HistIGBC!$A$2:$B$438,2,0)</f>
        <v>14521.57</v>
      </c>
      <c r="C46" s="53">
        <f t="shared" si="0"/>
        <v>1.7224398417448376E-2</v>
      </c>
      <c r="D46" s="54">
        <f>VLOOKUP($A46,Muestra2!$A$3:$M$643,2,0)</f>
        <v>1.2223249269738674E-2</v>
      </c>
      <c r="E46" s="54">
        <f>VLOOKUP($A46,Muestra2!$A$3:$M$643,3,0)</f>
        <v>1.6872428296387638E-2</v>
      </c>
      <c r="F46" s="54">
        <f>VLOOKUP($A46,Muestra2!$A$3:$M$643,4,0)</f>
        <v>1.6787509136879708E-2</v>
      </c>
      <c r="G46" s="54">
        <f>VLOOKUP($A46,Muestra2!$A$3:$M$643,5,0)</f>
        <v>4.510256768227955E-3</v>
      </c>
      <c r="H46" s="54">
        <f>VLOOKUP($A46,Muestra2!$A$3:$M$643,6,0)</f>
        <v>2.6442784815502135E-2</v>
      </c>
      <c r="I46" s="54">
        <f>VLOOKUP($A46,Muestra2!$A$3:$M$643,7,0)</f>
        <v>1.8624956513746235E-2</v>
      </c>
      <c r="J46" s="54">
        <f>VLOOKUP($A46,Muestra2!$A$3:$M$643,8,0)</f>
        <v>1.616528235043722E-2</v>
      </c>
      <c r="K46" s="54">
        <f>VLOOKUP($A46,Muestra2!$A$3:$M$643,9,0)</f>
        <v>1.1882099484957382E-2</v>
      </c>
      <c r="L46" s="54">
        <f>VLOOKUP($A46,Muestra2!$A$3:$M$643,10,0)</f>
        <v>1.1546309685350559E-2</v>
      </c>
      <c r="M46" s="54">
        <f>VLOOKUP($A46,Muestra2!$A$3:$M$643,11,0)</f>
        <v>1.4973966113632468E-2</v>
      </c>
      <c r="N46" s="54">
        <f>VLOOKUP($A46,Muestra2!$A$3:$M$643,12,0)</f>
        <v>1.4631709713004265E-2</v>
      </c>
      <c r="O46" s="54">
        <f>VLOOKUP($A46,Muestra2!$A$3:$M$643,13,0)</f>
        <v>1.7094315741612388E-2</v>
      </c>
      <c r="P46" s="75">
        <v>3.8899999999999997E-2</v>
      </c>
    </row>
    <row r="47" spans="1:16">
      <c r="A47" s="51">
        <v>40956</v>
      </c>
      <c r="B47" s="52">
        <f>VLOOKUP(Rentab1!A47,HistIGBC!$A$2:$B$438,2,0)</f>
        <v>14573.77</v>
      </c>
      <c r="C47" s="53">
        <f t="shared" si="0"/>
        <v>3.5946526443077936E-3</v>
      </c>
      <c r="D47" s="54">
        <f>VLOOKUP($A47,Muestra2!$A$3:$M$643,2,0)</f>
        <v>2.96768406655424E-4</v>
      </c>
      <c r="E47" s="54">
        <f>VLOOKUP($A47,Muestra2!$A$3:$M$643,3,0)</f>
        <v>3.8298425062302782E-3</v>
      </c>
      <c r="F47" s="54">
        <f>VLOOKUP($A47,Muestra2!$A$3:$M$643,4,0)</f>
        <v>4.3913080524479019E-3</v>
      </c>
      <c r="G47" s="54">
        <f>VLOOKUP($A47,Muestra2!$A$3:$M$643,5,0)</f>
        <v>9.7475551856348133E-4</v>
      </c>
      <c r="H47" s="54">
        <f>VLOOKUP($A47,Muestra2!$A$3:$M$643,6,0)</f>
        <v>1.9010814374344386E-2</v>
      </c>
      <c r="I47" s="54">
        <f>VLOOKUP($A47,Muestra2!$A$3:$M$643,7,0)</f>
        <v>2.839167890516353E-3</v>
      </c>
      <c r="J47" s="54">
        <f>VLOOKUP($A47,Muestra2!$A$3:$M$643,8,0)</f>
        <v>1.9340872204212942E-3</v>
      </c>
      <c r="K47" s="54">
        <f>VLOOKUP($A47,Muestra2!$A$3:$M$643,9,0)</f>
        <v>-2.3063503654191415E-3</v>
      </c>
      <c r="L47" s="54">
        <f>VLOOKUP($A47,Muestra2!$A$3:$M$643,10,0)</f>
        <v>3.0084772503344002E-3</v>
      </c>
      <c r="M47" s="54">
        <f>VLOOKUP($A47,Muestra2!$A$3:$M$643,11,0)</f>
        <v>2.782818880708012E-3</v>
      </c>
      <c r="N47" s="54">
        <f>VLOOKUP($A47,Muestra2!$A$3:$M$643,12,0)</f>
        <v>1.4854337611766438E-3</v>
      </c>
      <c r="O47" s="54">
        <f>VLOOKUP($A47,Muestra2!$A$3:$M$643,13,0)</f>
        <v>1.8712917331045718E-3</v>
      </c>
      <c r="P47" s="75">
        <v>3.8899999999999997E-2</v>
      </c>
    </row>
    <row r="48" spans="1:16">
      <c r="A48" s="51">
        <v>40959</v>
      </c>
      <c r="B48" s="52">
        <f>VLOOKUP(Rentab1!A48,HistIGBC!$A$2:$B$438,2,0)</f>
        <v>14646.81</v>
      </c>
      <c r="C48" s="53">
        <f t="shared" si="0"/>
        <v>5.0117437011836371E-3</v>
      </c>
      <c r="D48" s="54">
        <f>VLOOKUP($A48,Muestra2!$A$3:$M$643,2,0)</f>
        <v>3.8713768571781277E-3</v>
      </c>
      <c r="E48" s="54">
        <f>VLOOKUP($A48,Muestra2!$A$3:$M$643,3,0)</f>
        <v>4.3059021973210947E-3</v>
      </c>
      <c r="F48" s="54">
        <f>VLOOKUP($A48,Muestra2!$A$3:$M$643,4,0)</f>
        <v>3.1323133377638775E-3</v>
      </c>
      <c r="G48" s="54">
        <f>VLOOKUP($A48,Muestra2!$A$3:$M$643,5,0)</f>
        <v>3.1773391816274468E-4</v>
      </c>
      <c r="H48" s="54">
        <f>VLOOKUP($A48,Muestra2!$A$3:$M$643,6,0)</f>
        <v>-1.1287845224726549E-2</v>
      </c>
      <c r="I48" s="54">
        <f>VLOOKUP($A48,Muestra2!$A$3:$M$643,7,0)</f>
        <v>1.9411072923585309E-3</v>
      </c>
      <c r="J48" s="54">
        <f>VLOOKUP($A48,Muestra2!$A$3:$M$643,8,0)</f>
        <v>3.0962004797832204E-3</v>
      </c>
      <c r="K48" s="54">
        <f>VLOOKUP($A48,Muestra2!$A$3:$M$643,9,0)</f>
        <v>8.1337606060698456E-3</v>
      </c>
      <c r="L48" s="54">
        <f>VLOOKUP($A48,Muestra2!$A$3:$M$643,10,0)</f>
        <v>2.857697860222668E-3</v>
      </c>
      <c r="M48" s="54">
        <f>VLOOKUP($A48,Muestra2!$A$3:$M$643,11,0)</f>
        <v>4.0527592435886557E-3</v>
      </c>
      <c r="N48" s="54">
        <f>VLOOKUP($A48,Muestra2!$A$3:$M$643,12,0)</f>
        <v>3.3907331496999759E-3</v>
      </c>
      <c r="O48" s="54">
        <f>VLOOKUP($A48,Muestra2!$A$3:$M$643,13,0)</f>
        <v>1.5680626821586363E-3</v>
      </c>
      <c r="P48" s="75">
        <v>3.8899999999999997E-2</v>
      </c>
    </row>
    <row r="49" spans="1:16">
      <c r="A49" s="51">
        <v>40960</v>
      </c>
      <c r="B49" s="52">
        <f>VLOOKUP(Rentab1!A49,HistIGBC!$A$2:$B$438,2,0)</f>
        <v>14570.92</v>
      </c>
      <c r="C49" s="53">
        <f t="shared" si="0"/>
        <v>-5.1813330001549427E-3</v>
      </c>
      <c r="D49" s="54">
        <f>VLOOKUP($A49,Muestra2!$A$3:$M$643,2,0)</f>
        <v>-6.2007333187722611E-3</v>
      </c>
      <c r="E49" s="54">
        <f>VLOOKUP($A49,Muestra2!$A$3:$M$643,3,0)</f>
        <v>-5.2679295370619689E-3</v>
      </c>
      <c r="F49" s="54">
        <f>VLOOKUP($A49,Muestra2!$A$3:$M$643,4,0)</f>
        <v>-5.5359648184495468E-3</v>
      </c>
      <c r="G49" s="54">
        <f>VLOOKUP($A49,Muestra2!$A$3:$M$643,5,0)</f>
        <v>-2.3692470828686378E-3</v>
      </c>
      <c r="H49" s="54">
        <f>VLOOKUP($A49,Muestra2!$A$3:$M$643,6,0)</f>
        <v>-1.5293480993194877E-2</v>
      </c>
      <c r="I49" s="54">
        <f>VLOOKUP($A49,Muestra2!$A$3:$M$643,7,0)</f>
        <v>-1.0606387192043381E-2</v>
      </c>
      <c r="J49" s="54">
        <f>VLOOKUP($A49,Muestra2!$A$3:$M$643,8,0)</f>
        <v>-7.9363009356412367E-3</v>
      </c>
      <c r="K49" s="54">
        <f>VLOOKUP($A49,Muestra2!$A$3:$M$643,9,0)</f>
        <v>-4.9857061354064425E-3</v>
      </c>
      <c r="L49" s="54">
        <f>VLOOKUP($A49,Muestra2!$A$3:$M$643,10,0)</f>
        <v>-8.3061307349711639E-3</v>
      </c>
      <c r="M49" s="54">
        <f>VLOOKUP($A49,Muestra2!$A$3:$M$643,11,0)</f>
        <v>-6.7080774513404769E-3</v>
      </c>
      <c r="N49" s="54">
        <f>VLOOKUP($A49,Muestra2!$A$3:$M$643,12,0)</f>
        <v>-8.7219464616132957E-3</v>
      </c>
      <c r="O49" s="54">
        <f>VLOOKUP($A49,Muestra2!$A$3:$M$643,13,0)</f>
        <v>-7.4774349306122668E-3</v>
      </c>
      <c r="P49" s="75">
        <v>3.8899999999999997E-2</v>
      </c>
    </row>
    <row r="50" spans="1:16">
      <c r="A50" s="51">
        <v>40961</v>
      </c>
      <c r="B50" s="52">
        <f>VLOOKUP(Rentab1!A50,HistIGBC!$A$2:$B$438,2,0)</f>
        <v>14566.05</v>
      </c>
      <c r="C50" s="53">
        <f t="shared" si="0"/>
        <v>-3.342273514644786E-4</v>
      </c>
      <c r="D50" s="54">
        <f>VLOOKUP($A50,Muestra2!$A$3:$M$643,2,0)</f>
        <v>-4.0063231633428427E-3</v>
      </c>
      <c r="E50" s="54">
        <f>VLOOKUP($A50,Muestra2!$A$3:$M$643,3,0)</f>
        <v>-1.2065924453782163E-4</v>
      </c>
      <c r="F50" s="54">
        <f>VLOOKUP($A50,Muestra2!$A$3:$M$643,4,0)</f>
        <v>2.3601549186781052E-4</v>
      </c>
      <c r="G50" s="54">
        <f>VLOOKUP($A50,Muestra2!$A$3:$M$643,5,0)</f>
        <v>3.9569212796544776E-4</v>
      </c>
      <c r="H50" s="54">
        <f>VLOOKUP($A50,Muestra2!$A$3:$M$643,6,0)</f>
        <v>6.8922781051778733E-3</v>
      </c>
      <c r="I50" s="54">
        <f>VLOOKUP($A50,Muestra2!$A$3:$M$643,7,0)</f>
        <v>1.15454804567544E-3</v>
      </c>
      <c r="J50" s="54">
        <f>VLOOKUP($A50,Muestra2!$A$3:$M$643,8,0)</f>
        <v>1.12698861153237E-4</v>
      </c>
      <c r="K50" s="54">
        <f>VLOOKUP($A50,Muestra2!$A$3:$M$643,9,0)</f>
        <v>-6.9682339959290158E-4</v>
      </c>
      <c r="L50" s="54">
        <f>VLOOKUP($A50,Muestra2!$A$3:$M$643,10,0)</f>
        <v>9.9612498253537503E-4</v>
      </c>
      <c r="M50" s="54">
        <f>VLOOKUP($A50,Muestra2!$A$3:$M$643,11,0)</f>
        <v>7.5017090253973575E-4</v>
      </c>
      <c r="N50" s="54">
        <f>VLOOKUP($A50,Muestra2!$A$3:$M$643,12,0)</f>
        <v>2.1126542099619253E-3</v>
      </c>
      <c r="O50" s="54">
        <f>VLOOKUP($A50,Muestra2!$A$3:$M$643,13,0)</f>
        <v>-4.6826944562833725E-3</v>
      </c>
      <c r="P50" s="75">
        <v>3.8899999999999997E-2</v>
      </c>
    </row>
    <row r="51" spans="1:16">
      <c r="A51" s="51">
        <v>40962</v>
      </c>
      <c r="B51" s="52">
        <f>VLOOKUP(Rentab1!A51,HistIGBC!$A$2:$B$438,2,0)</f>
        <v>14921.95</v>
      </c>
      <c r="C51" s="53">
        <f t="shared" si="0"/>
        <v>2.4433528650526497E-2</v>
      </c>
      <c r="D51" s="54">
        <f>VLOOKUP($A51,Muestra2!$A$3:$M$643,2,0)</f>
        <v>1.9060497089166285E-2</v>
      </c>
      <c r="E51" s="54">
        <f>VLOOKUP($A51,Muestra2!$A$3:$M$643,3,0)</f>
        <v>2.2750512025760717E-2</v>
      </c>
      <c r="F51" s="54">
        <f>VLOOKUP($A51,Muestra2!$A$3:$M$643,4,0)</f>
        <v>2.0492806422882794E-2</v>
      </c>
      <c r="G51" s="54">
        <f>VLOOKUP($A51,Muestra2!$A$3:$M$643,5,0)</f>
        <v>2.2875060190879265E-3</v>
      </c>
      <c r="H51" s="54">
        <f>VLOOKUP($A51,Muestra2!$A$3:$M$643,6,0)</f>
        <v>9.1444491770968465E-4</v>
      </c>
      <c r="I51" s="54">
        <f>VLOOKUP($A51,Muestra2!$A$3:$M$643,7,0)</f>
        <v>1.1952270584858503E-2</v>
      </c>
      <c r="J51" s="54">
        <f>VLOOKUP($A51,Muestra2!$A$3:$M$643,8,0)</f>
        <v>1.0722740503328916E-2</v>
      </c>
      <c r="K51" s="54">
        <f>VLOOKUP($A51,Muestra2!$A$3:$M$643,9,0)</f>
        <v>1.4879280197768945E-2</v>
      </c>
      <c r="L51" s="54">
        <f>VLOOKUP($A51,Muestra2!$A$3:$M$643,10,0)</f>
        <v>6.1679891942755371E-3</v>
      </c>
      <c r="M51" s="54">
        <f>VLOOKUP($A51,Muestra2!$A$3:$M$643,11,0)</f>
        <v>1.2825659229532719E-2</v>
      </c>
      <c r="N51" s="54">
        <f>VLOOKUP($A51,Muestra2!$A$3:$M$643,12,0)</f>
        <v>9.6755092535171158E-3</v>
      </c>
      <c r="O51" s="54">
        <f>VLOOKUP($A51,Muestra2!$A$3:$M$643,13,0)</f>
        <v>1.5026380160683339E-2</v>
      </c>
      <c r="P51" s="75">
        <v>3.8899999999999997E-2</v>
      </c>
    </row>
    <row r="52" spans="1:16">
      <c r="A52" s="51">
        <v>40963</v>
      </c>
      <c r="B52" s="52">
        <f>VLOOKUP(Rentab1!A52,HistIGBC!$A$2:$B$438,2,0)</f>
        <v>14954.3</v>
      </c>
      <c r="C52" s="53">
        <f t="shared" si="0"/>
        <v>2.1679472186945099E-3</v>
      </c>
      <c r="D52" s="54">
        <f>VLOOKUP($A52,Muestra2!$A$3:$M$643,2,0)</f>
        <v>2.1713316606373158E-4</v>
      </c>
      <c r="E52" s="54">
        <f>VLOOKUP($A52,Muestra2!$A$3:$M$643,3,0)</f>
        <v>1.9633834551997329E-3</v>
      </c>
      <c r="F52" s="54">
        <f>VLOOKUP($A52,Muestra2!$A$3:$M$643,4,0)</f>
        <v>2.1215304037994101E-3</v>
      </c>
      <c r="G52" s="54">
        <f>VLOOKUP($A52,Muestra2!$A$3:$M$643,5,0)</f>
        <v>-4.4096686276244411E-4</v>
      </c>
      <c r="H52" s="54">
        <f>VLOOKUP($A52,Muestra2!$A$3:$M$643,6,0)</f>
        <v>5.5290813032024674E-3</v>
      </c>
      <c r="I52" s="54">
        <f>VLOOKUP($A52,Muestra2!$A$3:$M$643,7,0)</f>
        <v>1.2904968980012159E-4</v>
      </c>
      <c r="J52" s="54">
        <f>VLOOKUP($A52,Muestra2!$A$3:$M$643,8,0)</f>
        <v>-9.2506862204152368E-4</v>
      </c>
      <c r="K52" s="54">
        <f>VLOOKUP($A52,Muestra2!$A$3:$M$643,9,0)</f>
        <v>-2.9462005646819188E-4</v>
      </c>
      <c r="L52" s="54">
        <f>VLOOKUP($A52,Muestra2!$A$3:$M$643,10,0)</f>
        <v>1.526982958557017E-3</v>
      </c>
      <c r="M52" s="54">
        <f>VLOOKUP($A52,Muestra2!$A$3:$M$643,11,0)</f>
        <v>-7.7402037412407091E-5</v>
      </c>
      <c r="N52" s="54">
        <f>VLOOKUP($A52,Muestra2!$A$3:$M$643,12,0)</f>
        <v>-3.0317867348029533E-4</v>
      </c>
      <c r="O52" s="54">
        <f>VLOOKUP($A52,Muestra2!$A$3:$M$643,13,0)</f>
        <v>6.8488660032239987E-4</v>
      </c>
      <c r="P52" s="75">
        <v>3.8899999999999997E-2</v>
      </c>
    </row>
    <row r="53" spans="1:16">
      <c r="A53" s="51">
        <v>40966</v>
      </c>
      <c r="B53" s="52">
        <f>VLOOKUP(Rentab1!A53,HistIGBC!$A$2:$B$438,2,0)</f>
        <v>14800.38</v>
      </c>
      <c r="C53" s="53">
        <f t="shared" si="0"/>
        <v>-1.0292691734150049E-2</v>
      </c>
      <c r="D53" s="54">
        <f>VLOOKUP($A53,Muestra2!$A$3:$M$643,2,0)</f>
        <v>-6.2271175473615596E-3</v>
      </c>
      <c r="E53" s="54">
        <f>VLOOKUP($A53,Muestra2!$A$3:$M$643,3,0)</f>
        <v>-9.5451655674542481E-3</v>
      </c>
      <c r="F53" s="54">
        <f>VLOOKUP($A53,Muestra2!$A$3:$M$643,4,0)</f>
        <v>-8.3558647606974627E-3</v>
      </c>
      <c r="G53" s="54">
        <f>VLOOKUP($A53,Muestra2!$A$3:$M$643,5,0)</f>
        <v>-2.7010479304208066E-3</v>
      </c>
      <c r="H53" s="54">
        <f>VLOOKUP($A53,Muestra2!$A$3:$M$643,6,0)</f>
        <v>9.4667865749981984E-4</v>
      </c>
      <c r="I53" s="54">
        <f>VLOOKUP($A53,Muestra2!$A$3:$M$643,7,0)</f>
        <v>-9.2606853756665997E-3</v>
      </c>
      <c r="J53" s="54">
        <f>VLOOKUP($A53,Muestra2!$A$3:$M$643,8,0)</f>
        <v>-4.171321263327781E-3</v>
      </c>
      <c r="K53" s="54">
        <f>VLOOKUP($A53,Muestra2!$A$3:$M$643,9,0)</f>
        <v>-1.3720829128896123E-2</v>
      </c>
      <c r="L53" s="54">
        <f>VLOOKUP($A53,Muestra2!$A$3:$M$643,10,0)</f>
        <v>-6.5208241473473441E-3</v>
      </c>
      <c r="M53" s="54">
        <f>VLOOKUP($A53,Muestra2!$A$3:$M$643,11,0)</f>
        <v>-1.2431226480574783E-2</v>
      </c>
      <c r="N53" s="54">
        <f>VLOOKUP($A53,Muestra2!$A$3:$M$643,12,0)</f>
        <v>-4.6406855161149696E-3</v>
      </c>
      <c r="O53" s="54">
        <f>VLOOKUP($A53,Muestra2!$A$3:$M$643,13,0)</f>
        <v>-1.1103440055634309E-2</v>
      </c>
      <c r="P53" s="75">
        <v>3.8899999999999997E-2</v>
      </c>
    </row>
    <row r="54" spans="1:16">
      <c r="A54" s="51">
        <v>40967</v>
      </c>
      <c r="B54" s="52">
        <f>VLOOKUP(Rentab1!A54,HistIGBC!$A$2:$B$438,2,0)</f>
        <v>14727</v>
      </c>
      <c r="C54" s="53">
        <f t="shared" si="0"/>
        <v>-4.9579808086008068E-3</v>
      </c>
      <c r="D54" s="54">
        <f>VLOOKUP($A54,Muestra2!$A$3:$M$643,2,0)</f>
        <v>-1.1837382025500732E-2</v>
      </c>
      <c r="E54" s="54">
        <f>VLOOKUP($A54,Muestra2!$A$3:$M$643,3,0)</f>
        <v>-4.6927634278319348E-3</v>
      </c>
      <c r="F54" s="54">
        <f>VLOOKUP($A54,Muestra2!$A$3:$M$643,4,0)</f>
        <v>-4.3659980918897331E-3</v>
      </c>
      <c r="G54" s="54">
        <f>VLOOKUP($A54,Muestra2!$A$3:$M$643,5,0)</f>
        <v>-3.9343215901804984E-3</v>
      </c>
      <c r="H54" s="54">
        <f>VLOOKUP($A54,Muestra2!$A$3:$M$643,6,0)</f>
        <v>9.2739985997192405E-4</v>
      </c>
      <c r="I54" s="54">
        <f>VLOOKUP($A54,Muestra2!$A$3:$M$643,7,0)</f>
        <v>-8.9195716756833264E-3</v>
      </c>
      <c r="J54" s="54">
        <f>VLOOKUP($A54,Muestra2!$A$3:$M$643,8,0)</f>
        <v>-5.2543927208058309E-3</v>
      </c>
      <c r="K54" s="54">
        <f>VLOOKUP($A54,Muestra2!$A$3:$M$643,9,0)</f>
        <v>-8.6569969183972733E-3</v>
      </c>
      <c r="L54" s="54">
        <f>VLOOKUP($A54,Muestra2!$A$3:$M$643,10,0)</f>
        <v>-4.0877304420202263E-3</v>
      </c>
      <c r="M54" s="54">
        <f>VLOOKUP($A54,Muestra2!$A$3:$M$643,11,0)</f>
        <v>-3.2683266113858454E-3</v>
      </c>
      <c r="N54" s="54">
        <f>VLOOKUP($A54,Muestra2!$A$3:$M$643,12,0)</f>
        <v>-4.6982127635046694E-3</v>
      </c>
      <c r="O54" s="54">
        <f>VLOOKUP($A54,Muestra2!$A$3:$M$643,13,0)</f>
        <v>-3.0085906912423587E-3</v>
      </c>
      <c r="P54" s="75">
        <v>3.8899999999999997E-2</v>
      </c>
    </row>
    <row r="55" spans="1:16">
      <c r="A55" s="51">
        <v>40968</v>
      </c>
      <c r="B55" s="52">
        <f>VLOOKUP(Rentab1!A55,HistIGBC!$A$2:$B$438,2,0)</f>
        <v>14932.81</v>
      </c>
      <c r="C55" s="53">
        <f t="shared" si="0"/>
        <v>1.3975011882936069E-2</v>
      </c>
      <c r="D55" s="54">
        <f>VLOOKUP($A55,Muestra2!$A$3:$M$643,2,0)</f>
        <v>2.5076266992611014E-2</v>
      </c>
      <c r="E55" s="54">
        <f>VLOOKUP($A55,Muestra2!$A$3:$M$643,3,0)</f>
        <v>1.4312598281589255E-2</v>
      </c>
      <c r="F55" s="54">
        <f>VLOOKUP($A55,Muestra2!$A$3:$M$643,4,0)</f>
        <v>1.5682968186996354E-2</v>
      </c>
      <c r="G55" s="54">
        <f>VLOOKUP($A55,Muestra2!$A$3:$M$643,5,0)</f>
        <v>1.4764428949720064E-2</v>
      </c>
      <c r="H55" s="54">
        <f>VLOOKUP($A55,Muestra2!$A$3:$M$643,6,0)</f>
        <v>4.8308474589094652E-2</v>
      </c>
      <c r="I55" s="54">
        <f>VLOOKUP($A55,Muestra2!$A$3:$M$643,7,0)</f>
        <v>1.9214664031779394E-2</v>
      </c>
      <c r="J55" s="54">
        <f>VLOOKUP($A55,Muestra2!$A$3:$M$643,8,0)</f>
        <v>1.3941090937617107E-2</v>
      </c>
      <c r="K55" s="54">
        <f>VLOOKUP($A55,Muestra2!$A$3:$M$643,9,0)</f>
        <v>1.1567682048271868E-2</v>
      </c>
      <c r="L55" s="54">
        <f>VLOOKUP($A55,Muestra2!$A$3:$M$643,10,0)</f>
        <v>7.2781591149948584E-3</v>
      </c>
      <c r="M55" s="54">
        <f>VLOOKUP($A55,Muestra2!$A$3:$M$643,11,0)</f>
        <v>1.3685168219848906E-2</v>
      </c>
      <c r="N55" s="54">
        <f>VLOOKUP($A55,Muestra2!$A$3:$M$643,12,0)</f>
        <v>1.4975021777993758E-2</v>
      </c>
      <c r="O55" s="54">
        <f>VLOOKUP($A55,Muestra2!$A$3:$M$643,13,0)</f>
        <v>1.5983307446982214E-2</v>
      </c>
      <c r="P55" s="75">
        <v>3.8899999999999997E-2</v>
      </c>
    </row>
    <row r="56" spans="1:16">
      <c r="A56" s="51">
        <v>40969</v>
      </c>
      <c r="B56" s="52">
        <f>VLOOKUP(Rentab1!A56,HistIGBC!$A$2:$B$438,2,0)</f>
        <v>15169.74</v>
      </c>
      <c r="C56" s="53">
        <f t="shared" si="0"/>
        <v>1.5866404246755988E-2</v>
      </c>
      <c r="D56" s="54">
        <f>VLOOKUP($A56,Muestra2!$A$3:$M$643,2,0)</f>
        <v>8.687813276363995E-3</v>
      </c>
      <c r="E56" s="54">
        <f>VLOOKUP($A56,Muestra2!$A$3:$M$643,3,0)</f>
        <v>1.5265734315550599E-2</v>
      </c>
      <c r="F56" s="54">
        <f>VLOOKUP($A56,Muestra2!$A$3:$M$643,4,0)</f>
        <v>1.4775431375204161E-2</v>
      </c>
      <c r="G56" s="54">
        <f>VLOOKUP($A56,Muestra2!$A$3:$M$643,5,0)</f>
        <v>4.7190884800498009E-3</v>
      </c>
      <c r="H56" s="54">
        <f>VLOOKUP($A56,Muestra2!$A$3:$M$643,6,0)</f>
        <v>1.4917305030749039E-2</v>
      </c>
      <c r="I56" s="54">
        <f>VLOOKUP($A56,Muestra2!$A$3:$M$643,7,0)</f>
        <v>9.7251375862074767E-3</v>
      </c>
      <c r="J56" s="54">
        <f>VLOOKUP($A56,Muestra2!$A$3:$M$643,8,0)</f>
        <v>5.3347322319699589E-3</v>
      </c>
      <c r="K56" s="54">
        <f>VLOOKUP($A56,Muestra2!$A$3:$M$643,9,0)</f>
        <v>7.4118114727536773E-3</v>
      </c>
      <c r="L56" s="54">
        <f>VLOOKUP($A56,Muestra2!$A$3:$M$643,10,0)</f>
        <v>6.5569400897679412E-3</v>
      </c>
      <c r="M56" s="54">
        <f>VLOOKUP($A56,Muestra2!$A$3:$M$643,11,0)</f>
        <v>5.7637271403475536E-3</v>
      </c>
      <c r="N56" s="54">
        <f>VLOOKUP($A56,Muestra2!$A$3:$M$643,12,0)</f>
        <v>4.816369844552029E-3</v>
      </c>
      <c r="O56" s="54">
        <f>VLOOKUP($A56,Muestra2!$A$3:$M$643,13,0)</f>
        <v>8.4161328862739325E-3</v>
      </c>
      <c r="P56" s="75">
        <v>3.8899999999999997E-2</v>
      </c>
    </row>
    <row r="57" spans="1:16">
      <c r="A57" s="51">
        <v>40970</v>
      </c>
      <c r="B57" s="52">
        <f>VLOOKUP(Rentab1!A57,HistIGBC!$A$2:$B$438,2,0)</f>
        <v>15209.56</v>
      </c>
      <c r="C57" s="53">
        <f t="shared" si="0"/>
        <v>2.6249625899982276E-3</v>
      </c>
      <c r="D57" s="54">
        <f>VLOOKUP($A57,Muestra2!$A$3:$M$643,2,0)</f>
        <v>5.1097177261364311E-3</v>
      </c>
      <c r="E57" s="54">
        <f>VLOOKUP($A57,Muestra2!$A$3:$M$643,3,0)</f>
        <v>2.5949294084198662E-3</v>
      </c>
      <c r="F57" s="54">
        <f>VLOOKUP($A57,Muestra2!$A$3:$M$643,4,0)</f>
        <v>1.7837566237895862E-3</v>
      </c>
      <c r="G57" s="54">
        <f>VLOOKUP($A57,Muestra2!$A$3:$M$643,5,0)</f>
        <v>-1.1625911184960759E-4</v>
      </c>
      <c r="H57" s="54">
        <f>VLOOKUP($A57,Muestra2!$A$3:$M$643,6,0)</f>
        <v>-9.3208298498993637E-3</v>
      </c>
      <c r="I57" s="54">
        <f>VLOOKUP($A57,Muestra2!$A$3:$M$643,7,0)</f>
        <v>-1.6516166614101181E-3</v>
      </c>
      <c r="J57" s="54">
        <f>VLOOKUP($A57,Muestra2!$A$3:$M$643,8,0)</f>
        <v>8.0116099215665694E-4</v>
      </c>
      <c r="K57" s="54">
        <f>VLOOKUP($A57,Muestra2!$A$3:$M$643,9,0)</f>
        <v>1.1786668707711285E-3</v>
      </c>
      <c r="L57" s="54">
        <f>VLOOKUP($A57,Muestra2!$A$3:$M$643,10,0)</f>
        <v>3.3952210300615851E-3</v>
      </c>
      <c r="M57" s="54">
        <f>VLOOKUP($A57,Muestra2!$A$3:$M$643,11,0)</f>
        <v>-1.857157516943242E-3</v>
      </c>
      <c r="N57" s="54">
        <f>VLOOKUP($A57,Muestra2!$A$3:$M$643,12,0)</f>
        <v>7.4207505312012107E-4</v>
      </c>
      <c r="O57" s="54">
        <f>VLOOKUP($A57,Muestra2!$A$3:$M$643,13,0)</f>
        <v>-3.5748827296190144E-4</v>
      </c>
      <c r="P57" s="75">
        <v>3.8899999999999997E-2</v>
      </c>
    </row>
    <row r="58" spans="1:16">
      <c r="A58" s="51">
        <v>40973</v>
      </c>
      <c r="B58" s="52">
        <f>VLOOKUP(Rentab1!A58,HistIGBC!$A$2:$B$438,2,0)</f>
        <v>15152.57</v>
      </c>
      <c r="C58" s="53">
        <f t="shared" si="0"/>
        <v>-3.7469854486257186E-3</v>
      </c>
      <c r="D58" s="54">
        <f>VLOOKUP($A58,Muestra2!$A$3:$M$643,2,0)</f>
        <v>-2.7547083506724857E-3</v>
      </c>
      <c r="E58" s="54">
        <f>VLOOKUP($A58,Muestra2!$A$3:$M$643,3,0)</f>
        <v>-3.8847074017438706E-3</v>
      </c>
      <c r="F58" s="54">
        <f>VLOOKUP($A58,Muestra2!$A$3:$M$643,4,0)</f>
        <v>-3.4527614763979093E-3</v>
      </c>
      <c r="G58" s="54">
        <f>VLOOKUP($A58,Muestra2!$A$3:$M$643,5,0)</f>
        <v>-2.0260503057681731E-3</v>
      </c>
      <c r="H58" s="54">
        <f>VLOOKUP($A58,Muestra2!$A$3:$M$643,6,0)</f>
        <v>1.7624294076658013E-3</v>
      </c>
      <c r="I58" s="54">
        <f>VLOOKUP($A58,Muestra2!$A$3:$M$643,7,0)</f>
        <v>-5.837681294832921E-3</v>
      </c>
      <c r="J58" s="54">
        <f>VLOOKUP($A58,Muestra2!$A$3:$M$643,8,0)</f>
        <v>-3.1580380224069953E-3</v>
      </c>
      <c r="K58" s="54">
        <f>VLOOKUP($A58,Muestra2!$A$3:$M$643,9,0)</f>
        <v>-3.8585369749884789E-3</v>
      </c>
      <c r="L58" s="54">
        <f>VLOOKUP($A58,Muestra2!$A$3:$M$643,10,0)</f>
        <v>-2.82195466800467E-3</v>
      </c>
      <c r="M58" s="54">
        <f>VLOOKUP($A58,Muestra2!$A$3:$M$643,11,0)</f>
        <v>-4.7719477840584314E-3</v>
      </c>
      <c r="N58" s="54">
        <f>VLOOKUP($A58,Muestra2!$A$3:$M$643,12,0)</f>
        <v>-4.0749757300885666E-3</v>
      </c>
      <c r="O58" s="54">
        <f>VLOOKUP($A58,Muestra2!$A$3:$M$643,13,0)</f>
        <v>-3.6889012759114487E-3</v>
      </c>
      <c r="P58" s="75">
        <v>3.8899999999999997E-2</v>
      </c>
    </row>
    <row r="59" spans="1:16">
      <c r="A59" s="51">
        <v>40974</v>
      </c>
      <c r="B59" s="52">
        <f>VLOOKUP(Rentab1!A59,HistIGBC!$A$2:$B$438,2,0)</f>
        <v>14800.17</v>
      </c>
      <c r="C59" s="53">
        <f t="shared" si="0"/>
        <v>-2.3256780862916299E-2</v>
      </c>
      <c r="D59" s="54">
        <f>VLOOKUP($A59,Muestra2!$A$3:$M$643,2,0)</f>
        <v>-1.8141807158799463E-2</v>
      </c>
      <c r="E59" s="54">
        <f>VLOOKUP($A59,Muestra2!$A$3:$M$643,3,0)</f>
        <v>-2.2522598081549654E-2</v>
      </c>
      <c r="F59" s="54">
        <f>VLOOKUP($A59,Muestra2!$A$3:$M$643,4,0)</f>
        <v>-2.14633248086167E-2</v>
      </c>
      <c r="G59" s="54">
        <f>VLOOKUP($A59,Muestra2!$A$3:$M$643,5,0)</f>
        <v>-1.2476293966263801E-2</v>
      </c>
      <c r="H59" s="54">
        <f>VLOOKUP($A59,Muestra2!$A$3:$M$643,6,0)</f>
        <v>-9.4495522634566714E-3</v>
      </c>
      <c r="I59" s="54">
        <f>VLOOKUP($A59,Muestra2!$A$3:$M$643,7,0)</f>
        <v>-1.9214071423443672E-2</v>
      </c>
      <c r="J59" s="54">
        <f>VLOOKUP($A59,Muestra2!$A$3:$M$643,8,0)</f>
        <v>-1.7136179671432595E-2</v>
      </c>
      <c r="K59" s="54">
        <f>VLOOKUP($A59,Muestra2!$A$3:$M$643,9,0)</f>
        <v>-1.8511232889769299E-2</v>
      </c>
      <c r="L59" s="54">
        <f>VLOOKUP($A59,Muestra2!$A$3:$M$643,10,0)</f>
        <v>-1.2497984129219399E-2</v>
      </c>
      <c r="M59" s="54">
        <f>VLOOKUP($A59,Muestra2!$A$3:$M$643,11,0)</f>
        <v>-1.6145171826523079E-2</v>
      </c>
      <c r="N59" s="54">
        <f>VLOOKUP($A59,Muestra2!$A$3:$M$643,12,0)</f>
        <v>-1.3035116889008623E-2</v>
      </c>
      <c r="O59" s="54">
        <f>VLOOKUP($A59,Muestra2!$A$3:$M$643,13,0)</f>
        <v>-1.6680771508010311E-2</v>
      </c>
      <c r="P59" s="75">
        <v>3.8899999999999997E-2</v>
      </c>
    </row>
    <row r="60" spans="1:16">
      <c r="A60" s="51">
        <v>40975</v>
      </c>
      <c r="B60" s="52">
        <f>VLOOKUP(Rentab1!A60,HistIGBC!$A$2:$B$438,2,0)</f>
        <v>14827.65</v>
      </c>
      <c r="C60" s="53">
        <f t="shared" si="0"/>
        <v>1.8567354293903087E-3</v>
      </c>
      <c r="D60" s="54">
        <f>VLOOKUP($A60,Muestra2!$A$3:$M$643,2,0)</f>
        <v>8.9975037135283705E-3</v>
      </c>
      <c r="E60" s="54">
        <f>VLOOKUP($A60,Muestra2!$A$3:$M$643,3,0)</f>
        <v>2.0458431939020271E-3</v>
      </c>
      <c r="F60" s="54">
        <f>VLOOKUP($A60,Muestra2!$A$3:$M$643,4,0)</f>
        <v>2.0585664470372227E-3</v>
      </c>
      <c r="G60" s="54">
        <f>VLOOKUP($A60,Muestra2!$A$3:$M$643,5,0)</f>
        <v>2.2311567214601548E-3</v>
      </c>
      <c r="H60" s="54">
        <f>VLOOKUP($A60,Muestra2!$A$3:$M$643,6,0)</f>
        <v>3.3928221819411822E-5</v>
      </c>
      <c r="I60" s="54">
        <f>VLOOKUP($A60,Muestra2!$A$3:$M$643,7,0)</f>
        <v>2.5736282635107992E-3</v>
      </c>
      <c r="J60" s="54">
        <f>VLOOKUP($A60,Muestra2!$A$3:$M$643,8,0)</f>
        <v>2.7113131997167747E-3</v>
      </c>
      <c r="K60" s="54">
        <f>VLOOKUP($A60,Muestra2!$A$3:$M$643,9,0)</f>
        <v>3.2214866238255962E-3</v>
      </c>
      <c r="L60" s="54">
        <f>VLOOKUP($A60,Muestra2!$A$3:$M$643,10,0)</f>
        <v>3.5843011461701344E-3</v>
      </c>
      <c r="M60" s="54">
        <f>VLOOKUP($A60,Muestra2!$A$3:$M$643,11,0)</f>
        <v>2.3077279271349099E-3</v>
      </c>
      <c r="N60" s="54">
        <f>VLOOKUP($A60,Muestra2!$A$3:$M$643,12,0)</f>
        <v>2.8246073965312582E-3</v>
      </c>
      <c r="O60" s="54">
        <f>VLOOKUP($A60,Muestra2!$A$3:$M$643,13,0)</f>
        <v>1.1005360525854931E-3</v>
      </c>
      <c r="P60" s="75">
        <v>3.8899999999999997E-2</v>
      </c>
    </row>
    <row r="61" spans="1:16">
      <c r="A61" s="51">
        <v>40976</v>
      </c>
      <c r="B61" s="52">
        <f>VLOOKUP(Rentab1!A61,HistIGBC!$A$2:$B$438,2,0)</f>
        <v>14973.31</v>
      </c>
      <c r="C61" s="53">
        <f t="shared" si="0"/>
        <v>9.8235391312851226E-3</v>
      </c>
      <c r="D61" s="54">
        <f>VLOOKUP($A61,Muestra2!$A$3:$M$643,2,0)</f>
        <v>7.3358667265232434E-3</v>
      </c>
      <c r="E61" s="54">
        <f>VLOOKUP($A61,Muestra2!$A$3:$M$643,3,0)</f>
        <v>9.3740375344897944E-3</v>
      </c>
      <c r="F61" s="54">
        <f>VLOOKUP($A61,Muestra2!$A$3:$M$643,4,0)</f>
        <v>8.4661498914610535E-3</v>
      </c>
      <c r="G61" s="54">
        <f>VLOOKUP($A61,Muestra2!$A$3:$M$643,5,0)</f>
        <v>5.2693194768725221E-3</v>
      </c>
      <c r="H61" s="54">
        <f>VLOOKUP($A61,Muestra2!$A$3:$M$643,6,0)</f>
        <v>-6.9650727774938918E-5</v>
      </c>
      <c r="I61" s="54">
        <f>VLOOKUP($A61,Muestra2!$A$3:$M$643,7,0)</f>
        <v>1.0767738696018266E-2</v>
      </c>
      <c r="J61" s="54">
        <f>VLOOKUP($A61,Muestra2!$A$3:$M$643,8,0)</f>
        <v>7.8933511375557635E-3</v>
      </c>
      <c r="K61" s="54">
        <f>VLOOKUP($A61,Muestra2!$A$3:$M$643,9,0)</f>
        <v>7.5064931739090802E-3</v>
      </c>
      <c r="L61" s="54">
        <f>VLOOKUP($A61,Muestra2!$A$3:$M$643,10,0)</f>
        <v>4.697023269348401E-3</v>
      </c>
      <c r="M61" s="54">
        <f>VLOOKUP($A61,Muestra2!$A$3:$M$643,11,0)</f>
        <v>8.0243308282780222E-3</v>
      </c>
      <c r="N61" s="54">
        <f>VLOOKUP($A61,Muestra2!$A$3:$M$643,12,0)</f>
        <v>5.2510121688126637E-3</v>
      </c>
      <c r="O61" s="54">
        <f>VLOOKUP($A61,Muestra2!$A$3:$M$643,13,0)</f>
        <v>1.045468690466436E-2</v>
      </c>
      <c r="P61" s="75">
        <v>3.8899999999999997E-2</v>
      </c>
    </row>
    <row r="62" spans="1:16">
      <c r="A62" s="51">
        <v>40977</v>
      </c>
      <c r="B62" s="52">
        <f>VLOOKUP(Rentab1!A62,HistIGBC!$A$2:$B$438,2,0)</f>
        <v>15040.23</v>
      </c>
      <c r="C62" s="53">
        <f t="shared" si="0"/>
        <v>4.4692856823240869E-3</v>
      </c>
      <c r="D62" s="54">
        <f>VLOOKUP($A62,Muestra2!$A$3:$M$643,2,0)</f>
        <v>9.0751389747579581E-4</v>
      </c>
      <c r="E62" s="54">
        <f>VLOOKUP($A62,Muestra2!$A$3:$M$643,3,0)</f>
        <v>3.8692637177003149E-3</v>
      </c>
      <c r="F62" s="54">
        <f>VLOOKUP($A62,Muestra2!$A$3:$M$643,4,0)</f>
        <v>3.0329765852051718E-3</v>
      </c>
      <c r="G62" s="54">
        <f>VLOOKUP($A62,Muestra2!$A$3:$M$643,5,0)</f>
        <v>-2.5266222615734959E-4</v>
      </c>
      <c r="H62" s="54">
        <f>VLOOKUP($A62,Muestra2!$A$3:$M$643,6,0)</f>
        <v>-5.9911179063226773E-3</v>
      </c>
      <c r="I62" s="54">
        <f>VLOOKUP($A62,Muestra2!$A$3:$M$643,7,0)</f>
        <v>7.0660043582763E-4</v>
      </c>
      <c r="J62" s="54">
        <f>VLOOKUP($A62,Muestra2!$A$3:$M$643,8,0)</f>
        <v>-3.5782679898664572E-4</v>
      </c>
      <c r="K62" s="54">
        <f>VLOOKUP($A62,Muestra2!$A$3:$M$643,9,0)</f>
        <v>9.7520697501095224E-4</v>
      </c>
      <c r="L62" s="54">
        <f>VLOOKUP($A62,Muestra2!$A$3:$M$643,10,0)</f>
        <v>-2.4558916350274042E-4</v>
      </c>
      <c r="M62" s="54">
        <f>VLOOKUP($A62,Muestra2!$A$3:$M$643,11,0)</f>
        <v>1.2213179401128127E-3</v>
      </c>
      <c r="N62" s="54">
        <f>VLOOKUP($A62,Muestra2!$A$3:$M$643,12,0)</f>
        <v>-2.6780114151819323E-4</v>
      </c>
      <c r="O62" s="54">
        <f>VLOOKUP($A62,Muestra2!$A$3:$M$643,13,0)</f>
        <v>1.2907590028171251E-3</v>
      </c>
      <c r="P62" s="75">
        <v>3.8899999999999997E-2</v>
      </c>
    </row>
    <row r="63" spans="1:16">
      <c r="A63" s="51">
        <v>40980</v>
      </c>
      <c r="B63" s="52">
        <f>VLOOKUP(Rentab1!A63,HistIGBC!$A$2:$B$438,2,0)</f>
        <v>15029.99</v>
      </c>
      <c r="C63" s="53">
        <f t="shared" si="0"/>
        <v>-6.8084065203788651E-4</v>
      </c>
      <c r="D63" s="54">
        <f>VLOOKUP($A63,Muestra2!$A$3:$M$643,2,0)</f>
        <v>-1.7940643509429762E-3</v>
      </c>
      <c r="E63" s="54">
        <f>VLOOKUP($A63,Muestra2!$A$3:$M$643,3,0)</f>
        <v>-8.5427819318077366E-4</v>
      </c>
      <c r="F63" s="54">
        <f>VLOOKUP($A63,Muestra2!$A$3:$M$643,4,0)</f>
        <v>-1.1518366419378213E-3</v>
      </c>
      <c r="G63" s="54">
        <f>VLOOKUP($A63,Muestra2!$A$3:$M$643,5,0)</f>
        <v>-2.4072378575022771E-3</v>
      </c>
      <c r="H63" s="54">
        <f>VLOOKUP($A63,Muestra2!$A$3:$M$643,6,0)</f>
        <v>-6.0583240842771932E-3</v>
      </c>
      <c r="I63" s="54">
        <f>VLOOKUP($A63,Muestra2!$A$3:$M$643,7,0)</f>
        <v>-4.4803723901598392E-3</v>
      </c>
      <c r="J63" s="54">
        <f>VLOOKUP($A63,Muestra2!$A$3:$M$643,8,0)</f>
        <v>-1.6754048326746514E-3</v>
      </c>
      <c r="K63" s="54">
        <f>VLOOKUP($A63,Muestra2!$A$3:$M$643,9,0)</f>
        <v>-2.0289120638570467E-3</v>
      </c>
      <c r="L63" s="54">
        <f>VLOOKUP($A63,Muestra2!$A$3:$M$643,10,0)</f>
        <v>-9.6897198971452464E-4</v>
      </c>
      <c r="M63" s="54">
        <f>VLOOKUP($A63,Muestra2!$A$3:$M$643,11,0)</f>
        <v>-3.2003719729857632E-3</v>
      </c>
      <c r="N63" s="54">
        <f>VLOOKUP($A63,Muestra2!$A$3:$M$643,12,0)</f>
        <v>-1.3412215869353771E-3</v>
      </c>
      <c r="O63" s="54">
        <f>VLOOKUP($A63,Muestra2!$A$3:$M$643,13,0)</f>
        <v>-4.9317980471180938E-5</v>
      </c>
      <c r="P63" s="75">
        <v>3.8899999999999997E-2</v>
      </c>
    </row>
    <row r="64" spans="1:16">
      <c r="A64" s="51">
        <v>40981</v>
      </c>
      <c r="B64" s="52">
        <f>VLOOKUP(Rentab1!A64,HistIGBC!$A$2:$B$438,2,0)</f>
        <v>15288.01</v>
      </c>
      <c r="C64" s="53">
        <f t="shared" si="0"/>
        <v>1.7167010756494211E-2</v>
      </c>
      <c r="D64" s="54">
        <f>VLOOKUP($A64,Muestra2!$A$3:$M$643,2,0)</f>
        <v>1.6631356480497551E-2</v>
      </c>
      <c r="E64" s="54">
        <f>VLOOKUP($A64,Muestra2!$A$3:$M$643,3,0)</f>
        <v>1.7839467334896681E-2</v>
      </c>
      <c r="F64" s="54">
        <f>VLOOKUP($A64,Muestra2!$A$3:$M$643,4,0)</f>
        <v>1.7882268109587908E-2</v>
      </c>
      <c r="G64" s="54">
        <f>VLOOKUP($A64,Muestra2!$A$3:$M$643,5,0)</f>
        <v>1.35860470518935E-2</v>
      </c>
      <c r="H64" s="54">
        <f>VLOOKUP($A64,Muestra2!$A$3:$M$643,6,0)</f>
        <v>3.380554380865558E-2</v>
      </c>
      <c r="I64" s="54">
        <f>VLOOKUP($A64,Muestra2!$A$3:$M$643,7,0)</f>
        <v>1.6759409845003261E-2</v>
      </c>
      <c r="J64" s="54">
        <f>VLOOKUP($A64,Muestra2!$A$3:$M$643,8,0)</f>
        <v>1.2701675407846178E-2</v>
      </c>
      <c r="K64" s="54">
        <f>VLOOKUP($A64,Muestra2!$A$3:$M$643,9,0)</f>
        <v>1.6640195351773978E-2</v>
      </c>
      <c r="L64" s="54">
        <f>VLOOKUP($A64,Muestra2!$A$3:$M$643,10,0)</f>
        <v>1.5398637462112345E-2</v>
      </c>
      <c r="M64" s="54">
        <f>VLOOKUP($A64,Muestra2!$A$3:$M$643,11,0)</f>
        <v>1.2599389025783395E-2</v>
      </c>
      <c r="N64" s="54">
        <f>VLOOKUP($A64,Muestra2!$A$3:$M$643,12,0)</f>
        <v>9.7539593632863884E-3</v>
      </c>
      <c r="O64" s="54">
        <f>VLOOKUP($A64,Muestra2!$A$3:$M$643,13,0)</f>
        <v>1.3280175486647771E-2</v>
      </c>
      <c r="P64" s="75">
        <v>3.8899999999999997E-2</v>
      </c>
    </row>
    <row r="65" spans="1:16">
      <c r="A65" s="51">
        <v>40982</v>
      </c>
      <c r="B65" s="52">
        <f>VLOOKUP(Rentab1!A65,HistIGBC!$A$2:$B$438,2,0)</f>
        <v>15169.35</v>
      </c>
      <c r="C65" s="53">
        <f t="shared" si="0"/>
        <v>-7.7616380418380057E-3</v>
      </c>
      <c r="D65" s="54">
        <f>VLOOKUP($A65,Muestra2!$A$3:$M$643,2,0)</f>
        <v>-4.1139594575624588E-3</v>
      </c>
      <c r="E65" s="54">
        <f>VLOOKUP($A65,Muestra2!$A$3:$M$643,3,0)</f>
        <v>-7.6138190445583891E-3</v>
      </c>
      <c r="F65" s="54">
        <f>VLOOKUP($A65,Muestra2!$A$3:$M$643,4,0)</f>
        <v>-7.483194338989748E-3</v>
      </c>
      <c r="G65" s="54">
        <f>VLOOKUP($A65,Muestra2!$A$3:$M$643,5,0)</f>
        <v>-3.5599946234290791E-3</v>
      </c>
      <c r="H65" s="54">
        <f>VLOOKUP($A65,Muestra2!$A$3:$M$643,6,0)</f>
        <v>-1.6188383408642459E-3</v>
      </c>
      <c r="I65" s="54">
        <f>VLOOKUP($A65,Muestra2!$A$3:$M$643,7,0)</f>
        <v>-4.3562490095686137E-3</v>
      </c>
      <c r="J65" s="54">
        <f>VLOOKUP($A65,Muestra2!$A$3:$M$643,8,0)</f>
        <v>-4.1724944113326378E-3</v>
      </c>
      <c r="K65" s="54">
        <f>VLOOKUP($A65,Muestra2!$A$3:$M$643,9,0)</f>
        <v>-5.3870157629272667E-3</v>
      </c>
      <c r="L65" s="54">
        <f>VLOOKUP($A65,Muestra2!$A$3:$M$643,10,0)</f>
        <v>-3.2585663985164846E-3</v>
      </c>
      <c r="M65" s="54">
        <f>VLOOKUP($A65,Muestra2!$A$3:$M$643,11,0)</f>
        <v>-3.5370612831109398E-3</v>
      </c>
      <c r="N65" s="54">
        <f>VLOOKUP($A65,Muestra2!$A$3:$M$643,12,0)</f>
        <v>-1.8951665069168542E-3</v>
      </c>
      <c r="O65" s="54">
        <f>VLOOKUP($A65,Muestra2!$A$3:$M$643,13,0)</f>
        <v>-1.4801179558323442E-3</v>
      </c>
      <c r="P65" s="75">
        <v>3.8899999999999997E-2</v>
      </c>
    </row>
    <row r="66" spans="1:16">
      <c r="A66" s="51">
        <v>40983</v>
      </c>
      <c r="B66" s="52">
        <f>VLOOKUP(Rentab1!A66,HistIGBC!$A$2:$B$438,2,0)</f>
        <v>15214.39</v>
      </c>
      <c r="C66" s="53">
        <f t="shared" si="0"/>
        <v>2.9691450193976045E-3</v>
      </c>
      <c r="D66" s="54">
        <f>VLOOKUP($A66,Muestra2!$A$3:$M$643,2,0)</f>
        <v>-9.0167087559107071E-4</v>
      </c>
      <c r="E66" s="54">
        <f>VLOOKUP($A66,Muestra2!$A$3:$M$643,3,0)</f>
        <v>2.9432031044953205E-3</v>
      </c>
      <c r="F66" s="54">
        <f>VLOOKUP($A66,Muestra2!$A$3:$M$643,4,0)</f>
        <v>2.5122168002024168E-3</v>
      </c>
      <c r="G66" s="54">
        <f>VLOOKUP($A66,Muestra2!$A$3:$M$643,5,0)</f>
        <v>4.716870740457263E-4</v>
      </c>
      <c r="H66" s="54">
        <f>VLOOKUP($A66,Muestra2!$A$3:$M$643,6,0)</f>
        <v>-2.7114079606877233E-3</v>
      </c>
      <c r="I66" s="54">
        <f>VLOOKUP($A66,Muestra2!$A$3:$M$643,7,0)</f>
        <v>5.8311795302472909E-4</v>
      </c>
      <c r="J66" s="54">
        <f>VLOOKUP($A66,Muestra2!$A$3:$M$643,8,0)</f>
        <v>1.3606051838932149E-3</v>
      </c>
      <c r="K66" s="54">
        <f>VLOOKUP($A66,Muestra2!$A$3:$M$643,9,0)</f>
        <v>3.2303027928570248E-3</v>
      </c>
      <c r="L66" s="54">
        <f>VLOOKUP($A66,Muestra2!$A$3:$M$643,10,0)</f>
        <v>4.4581926943111584E-4</v>
      </c>
      <c r="M66" s="54">
        <f>VLOOKUP($A66,Muestra2!$A$3:$M$643,11,0)</f>
        <v>1.2432124774048804E-3</v>
      </c>
      <c r="N66" s="54">
        <f>VLOOKUP($A66,Muestra2!$A$3:$M$643,12,0)</f>
        <v>2.1820834385455589E-4</v>
      </c>
      <c r="O66" s="54">
        <f>VLOOKUP($A66,Muestra2!$A$3:$M$643,13,0)</f>
        <v>2.0606143009111718E-4</v>
      </c>
      <c r="P66" s="75">
        <v>3.8899999999999997E-2</v>
      </c>
    </row>
    <row r="67" spans="1:16">
      <c r="A67" s="51">
        <v>40984</v>
      </c>
      <c r="B67" s="52">
        <f>VLOOKUP(Rentab1!A67,HistIGBC!$A$2:$B$438,2,0)</f>
        <v>14892.58</v>
      </c>
      <c r="C67" s="53">
        <f t="shared" si="0"/>
        <v>-2.1151686002527838E-2</v>
      </c>
      <c r="D67" s="54">
        <f>VLOOKUP($A67,Muestra2!$A$3:$M$643,2,0)</f>
        <v>-7.6727937274784453E-3</v>
      </c>
      <c r="E67" s="54">
        <f>VLOOKUP($A67,Muestra2!$A$3:$M$643,3,0)</f>
        <v>-2.0878656000985454E-2</v>
      </c>
      <c r="F67" s="54">
        <f>VLOOKUP($A67,Muestra2!$A$3:$M$643,4,0)</f>
        <v>-1.7590163868256931E-2</v>
      </c>
      <c r="G67" s="54">
        <f>VLOOKUP($A67,Muestra2!$A$3:$M$643,5,0)</f>
        <v>-2.0112148613281502E-2</v>
      </c>
      <c r="H67" s="54">
        <f>VLOOKUP($A67,Muestra2!$A$3:$M$643,6,0)</f>
        <v>-1.2643050383216566E-2</v>
      </c>
      <c r="I67" s="54">
        <f>VLOOKUP($A67,Muestra2!$A$3:$M$643,7,0)</f>
        <v>-1.9291117018519995E-2</v>
      </c>
      <c r="J67" s="54">
        <f>VLOOKUP($A67,Muestra2!$A$3:$M$643,8,0)</f>
        <v>-1.9045936938620951E-2</v>
      </c>
      <c r="K67" s="54">
        <f>VLOOKUP($A67,Muestra2!$A$3:$M$643,9,0)</f>
        <v>-1.6391306621789139E-2</v>
      </c>
      <c r="L67" s="54">
        <f>VLOOKUP($A67,Muestra2!$A$3:$M$643,10,0)</f>
        <v>-1.2449436638340246E-2</v>
      </c>
      <c r="M67" s="54">
        <f>VLOOKUP($A67,Muestra2!$A$3:$M$643,11,0)</f>
        <v>-1.8102581409759819E-2</v>
      </c>
      <c r="N67" s="54">
        <f>VLOOKUP($A67,Muestra2!$A$3:$M$643,12,0)</f>
        <v>-1.5749782194936932E-2</v>
      </c>
      <c r="O67" s="54">
        <f>VLOOKUP($A67,Muestra2!$A$3:$M$643,13,0)</f>
        <v>-2.165553613713174E-2</v>
      </c>
      <c r="P67" s="75">
        <v>3.8899999999999997E-2</v>
      </c>
    </row>
    <row r="68" spans="1:16">
      <c r="A68" s="51">
        <v>40988</v>
      </c>
      <c r="B68" s="52">
        <f>VLOOKUP(Rentab1!A68,HistIGBC!$A$2:$B$438,2,0)</f>
        <v>14784.44</v>
      </c>
      <c r="C68" s="53">
        <f t="shared" ref="C68:C131" si="1">+(B68-B67)/B67</f>
        <v>-7.2613341677532986E-3</v>
      </c>
      <c r="D68" s="54">
        <f>VLOOKUP($A68,Muestra2!$A$3:$M$643,2,0)</f>
        <v>-1.5810829985254062E-3</v>
      </c>
      <c r="E68" s="54">
        <f>VLOOKUP($A68,Muestra2!$A$3:$M$643,3,0)</f>
        <v>-7.0264476583865804E-3</v>
      </c>
      <c r="F68" s="54">
        <f>VLOOKUP($A68,Muestra2!$A$3:$M$643,4,0)</f>
        <v>-6.6201585639586004E-3</v>
      </c>
      <c r="G68" s="54">
        <f>VLOOKUP($A68,Muestra2!$A$3:$M$643,5,0)</f>
        <v>6.1566158972400399E-3</v>
      </c>
      <c r="H68" s="54">
        <f>VLOOKUP($A68,Muestra2!$A$3:$M$643,6,0)</f>
        <v>1.7472818359170479E-3</v>
      </c>
      <c r="I68" s="54">
        <f>VLOOKUP($A68,Muestra2!$A$3:$M$643,7,0)</f>
        <v>-4.6619162025439659E-4</v>
      </c>
      <c r="J68" s="54">
        <f>VLOOKUP($A68,Muestra2!$A$3:$M$643,8,0)</f>
        <v>3.4603720649582447E-3</v>
      </c>
      <c r="K68" s="54">
        <f>VLOOKUP($A68,Muestra2!$A$3:$M$643,9,0)</f>
        <v>-7.0232096486224195E-4</v>
      </c>
      <c r="L68" s="54">
        <f>VLOOKUP($A68,Muestra2!$A$3:$M$643,10,0)</f>
        <v>2.740424934930158E-3</v>
      </c>
      <c r="M68" s="54">
        <f>VLOOKUP($A68,Muestra2!$A$3:$M$643,11,0)</f>
        <v>2.573690566642754E-3</v>
      </c>
      <c r="N68" s="54">
        <f>VLOOKUP($A68,Muestra2!$A$3:$M$643,12,0)</f>
        <v>3.3499253242511525E-3</v>
      </c>
      <c r="O68" s="54">
        <f>VLOOKUP($A68,Muestra2!$A$3:$M$643,13,0)</f>
        <v>-6.1671045468634491E-4</v>
      </c>
      <c r="P68" s="75">
        <v>3.8899999999999997E-2</v>
      </c>
    </row>
    <row r="69" spans="1:16">
      <c r="A69" s="51">
        <v>40989</v>
      </c>
      <c r="B69" s="52">
        <f>VLOOKUP(Rentab1!A69,HistIGBC!$A$2:$B$438,2,0)</f>
        <v>14831.24</v>
      </c>
      <c r="C69" s="53">
        <f t="shared" si="1"/>
        <v>3.1654902045663734E-3</v>
      </c>
      <c r="D69" s="54">
        <f>VLOOKUP($A69,Muestra2!$A$3:$M$643,2,0)</f>
        <v>5.816799302973926E-4</v>
      </c>
      <c r="E69" s="54">
        <f>VLOOKUP($A69,Muestra2!$A$3:$M$643,3,0)</f>
        <v>3.0821084036113007E-3</v>
      </c>
      <c r="F69" s="54">
        <f>VLOOKUP($A69,Muestra2!$A$3:$M$643,4,0)</f>
        <v>3.5980476081962126E-3</v>
      </c>
      <c r="G69" s="54">
        <f>VLOOKUP($A69,Muestra2!$A$3:$M$643,5,0)</f>
        <v>8.2080035254095498E-4</v>
      </c>
      <c r="H69" s="54">
        <f>VLOOKUP($A69,Muestra2!$A$3:$M$643,6,0)</f>
        <v>9.0791807931031917E-3</v>
      </c>
      <c r="I69" s="54">
        <f>VLOOKUP($A69,Muestra2!$A$3:$M$643,7,0)</f>
        <v>-6.1354665269256956E-4</v>
      </c>
      <c r="J69" s="54">
        <f>VLOOKUP($A69,Muestra2!$A$3:$M$643,8,0)</f>
        <v>-1.2436259293500981E-3</v>
      </c>
      <c r="K69" s="54">
        <f>VLOOKUP($A69,Muestra2!$A$3:$M$643,9,0)</f>
        <v>1.3509118690379653E-3</v>
      </c>
      <c r="L69" s="54">
        <f>VLOOKUP($A69,Muestra2!$A$3:$M$643,10,0)</f>
        <v>-6.9325423394477959E-4</v>
      </c>
      <c r="M69" s="54">
        <f>VLOOKUP($A69,Muestra2!$A$3:$M$643,11,0)</f>
        <v>-6.0337868502025201E-4</v>
      </c>
      <c r="N69" s="54">
        <f>VLOOKUP($A69,Muestra2!$A$3:$M$643,12,0)</f>
        <v>-1.7864298513924793E-3</v>
      </c>
      <c r="O69" s="54">
        <f>VLOOKUP($A69,Muestra2!$A$3:$M$643,13,0)</f>
        <v>4.1441487744395197E-3</v>
      </c>
      <c r="P69" s="75">
        <v>3.8899999999999997E-2</v>
      </c>
    </row>
    <row r="70" spans="1:16">
      <c r="A70" s="51">
        <v>40990</v>
      </c>
      <c r="B70" s="52">
        <f>VLOOKUP(Rentab1!A70,HistIGBC!$A$2:$B$438,2,0)</f>
        <v>14674.14</v>
      </c>
      <c r="C70" s="53">
        <f t="shared" si="1"/>
        <v>-1.0592506088499706E-2</v>
      </c>
      <c r="D70" s="54">
        <f>VLOOKUP($A70,Muestra2!$A$3:$M$643,2,0)</f>
        <v>-2.4796679780605519E-3</v>
      </c>
      <c r="E70" s="54">
        <f>VLOOKUP($A70,Muestra2!$A$3:$M$643,3,0)</f>
        <v>-9.9156514811220235E-3</v>
      </c>
      <c r="F70" s="54">
        <f>VLOOKUP($A70,Muestra2!$A$3:$M$643,4,0)</f>
        <v>-9.3691490982804847E-3</v>
      </c>
      <c r="G70" s="54">
        <f>VLOOKUP($A70,Muestra2!$A$3:$M$643,5,0)</f>
        <v>-4.3801997991098542E-3</v>
      </c>
      <c r="H70" s="54">
        <f>VLOOKUP($A70,Muestra2!$A$3:$M$643,6,0)</f>
        <v>-3.8323232926105459E-3</v>
      </c>
      <c r="I70" s="54">
        <f>VLOOKUP($A70,Muestra2!$A$3:$M$643,7,0)</f>
        <v>-1.8419472936146451E-2</v>
      </c>
      <c r="J70" s="54">
        <f>VLOOKUP($A70,Muestra2!$A$3:$M$643,8,0)</f>
        <v>-4.3967851672409896E-3</v>
      </c>
      <c r="K70" s="54">
        <f>VLOOKUP($A70,Muestra2!$A$3:$M$643,9,0)</f>
        <v>-5.8234165437382147E-3</v>
      </c>
      <c r="L70" s="54">
        <f>VLOOKUP($A70,Muestra2!$A$3:$M$643,10,0)</f>
        <v>-2.4970342277375814E-3</v>
      </c>
      <c r="M70" s="54">
        <f>VLOOKUP($A70,Muestra2!$A$3:$M$643,11,0)</f>
        <v>-3.3661044500346033E-3</v>
      </c>
      <c r="N70" s="54">
        <f>VLOOKUP($A70,Muestra2!$A$3:$M$643,12,0)</f>
        <v>-8.6975557073836038E-4</v>
      </c>
      <c r="O70" s="54">
        <f>VLOOKUP($A70,Muestra2!$A$3:$M$643,13,0)</f>
        <v>-3.5267944312650625E-3</v>
      </c>
      <c r="P70" s="75">
        <v>3.8899999999999997E-2</v>
      </c>
    </row>
    <row r="71" spans="1:16">
      <c r="A71" s="51">
        <v>40991</v>
      </c>
      <c r="B71" s="52">
        <f>VLOOKUP(Rentab1!A71,HistIGBC!$A$2:$B$438,2,0)</f>
        <v>14955.57</v>
      </c>
      <c r="C71" s="53">
        <f t="shared" si="1"/>
        <v>1.9178636703752337E-2</v>
      </c>
      <c r="D71" s="54">
        <f>VLOOKUP($A71,Muestra2!$A$3:$M$643,2,0)</f>
        <v>8.9518438654807384E-3</v>
      </c>
      <c r="E71" s="54">
        <f>VLOOKUP($A71,Muestra2!$A$3:$M$643,3,0)</f>
        <v>1.7094572567810305E-2</v>
      </c>
      <c r="F71" s="54">
        <f>VLOOKUP($A71,Muestra2!$A$3:$M$643,4,0)</f>
        <v>1.6896652960785487E-2</v>
      </c>
      <c r="G71" s="54">
        <f>VLOOKUP($A71,Muestra2!$A$3:$M$643,5,0)</f>
        <v>1.4814566628158979E-2</v>
      </c>
      <c r="H71" s="54">
        <f>VLOOKUP($A71,Muestra2!$A$3:$M$643,6,0)</f>
        <v>2.1842648224144397E-2</v>
      </c>
      <c r="I71" s="54">
        <f>VLOOKUP($A71,Muestra2!$A$3:$M$643,7,0)</f>
        <v>1.6810098868454571E-2</v>
      </c>
      <c r="J71" s="54">
        <f>VLOOKUP($A71,Muestra2!$A$3:$M$643,8,0)</f>
        <v>1.2586953088336879E-2</v>
      </c>
      <c r="K71" s="54">
        <f>VLOOKUP($A71,Muestra2!$A$3:$M$643,9,0)</f>
        <v>1.3300510206749331E-2</v>
      </c>
      <c r="L71" s="54">
        <f>VLOOKUP($A71,Muestra2!$A$3:$M$643,10,0)</f>
        <v>1.006471137422963E-2</v>
      </c>
      <c r="M71" s="54">
        <f>VLOOKUP($A71,Muestra2!$A$3:$M$643,11,0)</f>
        <v>1.192757826880305E-2</v>
      </c>
      <c r="N71" s="54">
        <f>VLOOKUP($A71,Muestra2!$A$3:$M$643,12,0)</f>
        <v>8.4189795188332976E-3</v>
      </c>
      <c r="O71" s="54">
        <f>VLOOKUP($A71,Muestra2!$A$3:$M$643,13,0)</f>
        <v>1.7615205255791001E-2</v>
      </c>
      <c r="P71" s="75">
        <v>3.8899999999999997E-2</v>
      </c>
    </row>
    <row r="72" spans="1:16">
      <c r="A72" s="51">
        <v>40994</v>
      </c>
      <c r="B72" s="52">
        <f>VLOOKUP(Rentab1!A72,HistIGBC!$A$2:$B$438,2,0)</f>
        <v>15109.53</v>
      </c>
      <c r="C72" s="53">
        <f t="shared" si="1"/>
        <v>1.0294492286151645E-2</v>
      </c>
      <c r="D72" s="54">
        <f>VLOOKUP($A72,Muestra2!$A$3:$M$643,2,0)</f>
        <v>2.9203834309130682E-3</v>
      </c>
      <c r="E72" s="54">
        <f>VLOOKUP($A72,Muestra2!$A$3:$M$643,3,0)</f>
        <v>9.5813886625801068E-3</v>
      </c>
      <c r="F72" s="54">
        <f>VLOOKUP($A72,Muestra2!$A$3:$M$643,4,0)</f>
        <v>9.8659532838679398E-3</v>
      </c>
      <c r="G72" s="54">
        <f>VLOOKUP($A72,Muestra2!$A$3:$M$643,5,0)</f>
        <v>8.8521353083083308E-3</v>
      </c>
      <c r="H72" s="54">
        <f>VLOOKUP($A72,Muestra2!$A$3:$M$643,6,0)</f>
        <v>1.651283607779926E-2</v>
      </c>
      <c r="I72" s="54">
        <f>VLOOKUP($A72,Muestra2!$A$3:$M$643,7,0)</f>
        <v>9.522922884453203E-3</v>
      </c>
      <c r="J72" s="54">
        <f>VLOOKUP($A72,Muestra2!$A$3:$M$643,8,0)</f>
        <v>7.9479614214169689E-3</v>
      </c>
      <c r="K72" s="54">
        <f>VLOOKUP($A72,Muestra2!$A$3:$M$643,9,0)</f>
        <v>7.8948795339099966E-3</v>
      </c>
      <c r="L72" s="54">
        <f>VLOOKUP($A72,Muestra2!$A$3:$M$643,10,0)</f>
        <v>6.2895511234145633E-3</v>
      </c>
      <c r="M72" s="54">
        <f>VLOOKUP($A72,Muestra2!$A$3:$M$643,11,0)</f>
        <v>6.2521840297168263E-3</v>
      </c>
      <c r="N72" s="54">
        <f>VLOOKUP($A72,Muestra2!$A$3:$M$643,12,0)</f>
        <v>5.8276237355790409E-3</v>
      </c>
      <c r="O72" s="54">
        <f>VLOOKUP($A72,Muestra2!$A$3:$M$643,13,0)</f>
        <v>6.6329145643655328E-3</v>
      </c>
      <c r="P72" s="75">
        <v>3.8899999999999997E-2</v>
      </c>
    </row>
    <row r="73" spans="1:16">
      <c r="A73" s="51">
        <v>40995</v>
      </c>
      <c r="B73" s="52">
        <f>VLOOKUP(Rentab1!A73,HistIGBC!$A$2:$B$438,2,0)</f>
        <v>14956</v>
      </c>
      <c r="C73" s="53">
        <f t="shared" si="1"/>
        <v>-1.0161136713054651E-2</v>
      </c>
      <c r="D73" s="54">
        <f>VLOOKUP($A73,Muestra2!$A$3:$M$643,2,0)</f>
        <v>-4.6115290017976276E-3</v>
      </c>
      <c r="E73" s="54">
        <f>VLOOKUP($A73,Muestra2!$A$3:$M$643,3,0)</f>
        <v>-9.8331893527311229E-3</v>
      </c>
      <c r="F73" s="54">
        <f>VLOOKUP($A73,Muestra2!$A$3:$M$643,4,0)</f>
        <v>-9.5900579116450762E-3</v>
      </c>
      <c r="G73" s="54">
        <f>VLOOKUP($A73,Muestra2!$A$3:$M$643,5,0)</f>
        <v>-6.1780362360238919E-3</v>
      </c>
      <c r="H73" s="54">
        <f>VLOOKUP($A73,Muestra2!$A$3:$M$643,6,0)</f>
        <v>-9.0313282999745295E-3</v>
      </c>
      <c r="I73" s="54">
        <f>VLOOKUP($A73,Muestra2!$A$3:$M$643,7,0)</f>
        <v>-8.4569076460928681E-3</v>
      </c>
      <c r="J73" s="54">
        <f>VLOOKUP($A73,Muestra2!$A$3:$M$643,8,0)</f>
        <v>-4.9905472844215199E-3</v>
      </c>
      <c r="K73" s="54">
        <f>VLOOKUP($A73,Muestra2!$A$3:$M$643,9,0)</f>
        <v>-6.7892195724019791E-3</v>
      </c>
      <c r="L73" s="54">
        <f>VLOOKUP($A73,Muestra2!$A$3:$M$643,10,0)</f>
        <v>-5.844044478899974E-3</v>
      </c>
      <c r="M73" s="54">
        <f>VLOOKUP($A73,Muestra2!$A$3:$M$643,11,0)</f>
        <v>-5.1331314699709328E-3</v>
      </c>
      <c r="N73" s="54">
        <f>VLOOKUP($A73,Muestra2!$A$3:$M$643,12,0)</f>
        <v>-1.9920742321443666E-3</v>
      </c>
      <c r="O73" s="54">
        <f>VLOOKUP($A73,Muestra2!$A$3:$M$643,13,0)</f>
        <v>-6.5679302909243276E-3</v>
      </c>
      <c r="P73" s="75">
        <v>3.8899999999999997E-2</v>
      </c>
    </row>
    <row r="74" spans="1:16">
      <c r="A74" s="51">
        <v>40996</v>
      </c>
      <c r="B74" s="52">
        <f>VLOOKUP(Rentab1!A74,HistIGBC!$A$2:$B$438,2,0)</f>
        <v>15014.85</v>
      </c>
      <c r="C74" s="53">
        <f t="shared" si="1"/>
        <v>3.9348756351966011E-3</v>
      </c>
      <c r="D74" s="54">
        <f>VLOOKUP($A74,Muestra2!$A$3:$M$643,2,0)</f>
        <v>-2.8535728954443679E-3</v>
      </c>
      <c r="E74" s="54">
        <f>VLOOKUP($A74,Muestra2!$A$3:$M$643,3,0)</f>
        <v>3.6215177022510363E-3</v>
      </c>
      <c r="F74" s="54">
        <f>VLOOKUP($A74,Muestra2!$A$3:$M$643,4,0)</f>
        <v>3.5263189286446907E-3</v>
      </c>
      <c r="G74" s="54">
        <f>VLOOKUP($A74,Muestra2!$A$3:$M$643,5,0)</f>
        <v>7.4435918767650877E-4</v>
      </c>
      <c r="H74" s="54">
        <f>VLOOKUP($A74,Muestra2!$A$3:$M$643,6,0)</f>
        <v>-3.5687136381407306E-3</v>
      </c>
      <c r="I74" s="54">
        <f>VLOOKUP($A74,Muestra2!$A$3:$M$643,7,0)</f>
        <v>-9.6192133582760837E-5</v>
      </c>
      <c r="J74" s="54">
        <f>VLOOKUP($A74,Muestra2!$A$3:$M$643,8,0)</f>
        <v>8.2279001953417788E-4</v>
      </c>
      <c r="K74" s="54">
        <f>VLOOKUP($A74,Muestra2!$A$3:$M$643,9,0)</f>
        <v>1.1752419158341462E-3</v>
      </c>
      <c r="L74" s="54">
        <f>VLOOKUP($A74,Muestra2!$A$3:$M$643,10,0)</f>
        <v>-6.5106541515801847E-4</v>
      </c>
      <c r="M74" s="54">
        <f>VLOOKUP($A74,Muestra2!$A$3:$M$643,11,0)</f>
        <v>-4.0833983634652591E-4</v>
      </c>
      <c r="N74" s="54">
        <f>VLOOKUP($A74,Muestra2!$A$3:$M$643,12,0)</f>
        <v>1.2413948903062524E-3</v>
      </c>
      <c r="O74" s="54">
        <f>VLOOKUP($A74,Muestra2!$A$3:$M$643,13,0)</f>
        <v>-1.6560243101991213E-6</v>
      </c>
      <c r="P74" s="75">
        <v>3.8899999999999997E-2</v>
      </c>
    </row>
    <row r="75" spans="1:16">
      <c r="A75" s="51">
        <v>40997</v>
      </c>
      <c r="B75" s="52">
        <f>VLOOKUP(Rentab1!A75,HistIGBC!$A$2:$B$438,2,0)</f>
        <v>15154.97</v>
      </c>
      <c r="C75" s="53">
        <f t="shared" si="1"/>
        <v>9.3320945597191434E-3</v>
      </c>
      <c r="D75" s="54">
        <f>VLOOKUP($A75,Muestra2!$A$3:$M$643,2,0)</f>
        <v>4.1408193968325291E-3</v>
      </c>
      <c r="E75" s="54">
        <f>VLOOKUP($A75,Muestra2!$A$3:$M$643,3,0)</f>
        <v>9.515099318656137E-3</v>
      </c>
      <c r="F75" s="54">
        <f>VLOOKUP($A75,Muestra2!$A$3:$M$643,4,0)</f>
        <v>9.3277559212252264E-3</v>
      </c>
      <c r="G75" s="54">
        <f>VLOOKUP($A75,Muestra2!$A$3:$M$643,5,0)</f>
        <v>7.9323248665365675E-3</v>
      </c>
      <c r="H75" s="54">
        <f>VLOOKUP($A75,Muestra2!$A$3:$M$643,6,0)</f>
        <v>1.8112318957948723E-2</v>
      </c>
      <c r="I75" s="54">
        <f>VLOOKUP($A75,Muestra2!$A$3:$M$643,7,0)</f>
        <v>7.9638529086129735E-3</v>
      </c>
      <c r="J75" s="54">
        <f>VLOOKUP($A75,Muestra2!$A$3:$M$643,8,0)</f>
        <v>5.7483741985003348E-3</v>
      </c>
      <c r="K75" s="54">
        <f>VLOOKUP($A75,Muestra2!$A$3:$M$643,9,0)</f>
        <v>7.1713173507864016E-3</v>
      </c>
      <c r="L75" s="54">
        <f>VLOOKUP($A75,Muestra2!$A$3:$M$643,10,0)</f>
        <v>5.6948396003533852E-3</v>
      </c>
      <c r="M75" s="54">
        <f>VLOOKUP($A75,Muestra2!$A$3:$M$643,11,0)</f>
        <v>5.2234084843509367E-3</v>
      </c>
      <c r="N75" s="54">
        <f>VLOOKUP($A75,Muestra2!$A$3:$M$643,12,0)</f>
        <v>5.2265565285726954E-3</v>
      </c>
      <c r="O75" s="54">
        <f>VLOOKUP($A75,Muestra2!$A$3:$M$643,13,0)</f>
        <v>7.5764068768047407E-3</v>
      </c>
      <c r="P75" s="75">
        <v>3.8899999999999997E-2</v>
      </c>
    </row>
    <row r="76" spans="1:16">
      <c r="A76" s="51">
        <v>40998</v>
      </c>
      <c r="B76" s="52">
        <f>VLOOKUP(Rentab1!A76,HistIGBC!$A$2:$B$438,2,0)</f>
        <v>15038.26</v>
      </c>
      <c r="C76" s="53">
        <f t="shared" si="1"/>
        <v>-7.7011039942671703E-3</v>
      </c>
      <c r="D76" s="54">
        <f>VLOOKUP($A76,Muestra2!$A$3:$M$643,2,0)</f>
        <v>1.8094309079678384E-3</v>
      </c>
      <c r="E76" s="54">
        <f>VLOOKUP($A76,Muestra2!$A$3:$M$643,3,0)</f>
        <v>-7.5581594176080446E-3</v>
      </c>
      <c r="F76" s="54">
        <f>VLOOKUP($A76,Muestra2!$A$3:$M$643,4,0)</f>
        <v>-7.7093274262118334E-3</v>
      </c>
      <c r="G76" s="54">
        <f>VLOOKUP($A76,Muestra2!$A$3:$M$643,5,0)</f>
        <v>-4.0777003493980097E-3</v>
      </c>
      <c r="H76" s="54">
        <f>VLOOKUP($A76,Muestra2!$A$3:$M$643,6,0)</f>
        <v>-8.8007433179764488E-3</v>
      </c>
      <c r="I76" s="54">
        <f>VLOOKUP($A76,Muestra2!$A$3:$M$643,7,0)</f>
        <v>-1.235539057628942E-2</v>
      </c>
      <c r="J76" s="54">
        <f>VLOOKUP($A76,Muestra2!$A$3:$M$643,8,0)</f>
        <v>-4.2173844981613787E-3</v>
      </c>
      <c r="K76" s="54">
        <f>VLOOKUP($A76,Muestra2!$A$3:$M$643,9,0)</f>
        <v>-4.5175466451536483E-3</v>
      </c>
      <c r="L76" s="54">
        <f>VLOOKUP($A76,Muestra2!$A$3:$M$643,10,0)</f>
        <v>-2.7071951778874274E-3</v>
      </c>
      <c r="M76" s="54">
        <f>VLOOKUP($A76,Muestra2!$A$3:$M$643,11,0)</f>
        <v>-5.5090580115172427E-3</v>
      </c>
      <c r="N76" s="54">
        <f>VLOOKUP($A76,Muestra2!$A$3:$M$643,12,0)</f>
        <v>-7.3615392847879637E-4</v>
      </c>
      <c r="O76" s="54">
        <f>VLOOKUP($A76,Muestra2!$A$3:$M$643,13,0)</f>
        <v>-1.3758673817829617E-2</v>
      </c>
      <c r="P76" s="75">
        <v>3.8899999999999997E-2</v>
      </c>
    </row>
    <row r="77" spans="1:16">
      <c r="A77" s="51">
        <v>41001</v>
      </c>
      <c r="B77" s="52">
        <f>VLOOKUP(Rentab1!A77,HistIGBC!$A$2:$B$438,2,0)</f>
        <v>15038.71</v>
      </c>
      <c r="C77" s="53">
        <f t="shared" si="1"/>
        <v>2.9923674680375828E-5</v>
      </c>
      <c r="D77" s="54">
        <f>VLOOKUP($A77,Muestra2!$A$3:$M$643,2,0)</f>
        <v>1.8490202198364664E-3</v>
      </c>
      <c r="E77" s="54">
        <f>VLOOKUP($A77,Muestra2!$A$3:$M$643,3,0)</f>
        <v>-6.5718354630512287E-4</v>
      </c>
      <c r="F77" s="54">
        <f>VLOOKUP($A77,Muestra2!$A$3:$M$643,4,0)</f>
        <v>1.3301332213245234E-3</v>
      </c>
      <c r="G77" s="54">
        <f>VLOOKUP($A77,Muestra2!$A$3:$M$643,5,0)</f>
        <v>-2.245197836558861E-4</v>
      </c>
      <c r="H77" s="54">
        <f>VLOOKUP($A77,Muestra2!$A$3:$M$643,6,0)</f>
        <v>1.5798870568073754E-2</v>
      </c>
      <c r="I77" s="54">
        <f>VLOOKUP($A77,Muestra2!$A$3:$M$643,7,0)</f>
        <v>2.1564374705770398E-3</v>
      </c>
      <c r="J77" s="54">
        <f>VLOOKUP($A77,Muestra2!$A$3:$M$643,8,0)</f>
        <v>-1.6807731028815271E-3</v>
      </c>
      <c r="K77" s="54">
        <f>VLOOKUP($A77,Muestra2!$A$3:$M$643,9,0)</f>
        <v>2.4874043740280506E-3</v>
      </c>
      <c r="L77" s="54">
        <f>VLOOKUP($A77,Muestra2!$A$3:$M$643,10,0)</f>
        <v>1.1265953456457858E-3</v>
      </c>
      <c r="M77" s="54">
        <f>VLOOKUP($A77,Muestra2!$A$3:$M$643,11,0)</f>
        <v>5.5970978695919044E-4</v>
      </c>
      <c r="N77" s="54">
        <f>VLOOKUP($A77,Muestra2!$A$3:$M$643,12,0)</f>
        <v>-4.4086023335713166E-3</v>
      </c>
      <c r="O77" s="54">
        <f>VLOOKUP($A77,Muestra2!$A$3:$M$643,13,0)</f>
        <v>3.7651659024320349E-3</v>
      </c>
      <c r="P77" s="75">
        <v>3.8899999999999997E-2</v>
      </c>
    </row>
    <row r="78" spans="1:16">
      <c r="A78" s="51">
        <v>41002</v>
      </c>
      <c r="B78" s="52">
        <f>VLOOKUP(Rentab1!A78,HistIGBC!$A$2:$B$438,2,0)</f>
        <v>15003.53</v>
      </c>
      <c r="C78" s="53">
        <f t="shared" si="1"/>
        <v>-2.3392963891183801E-3</v>
      </c>
      <c r="D78" s="54">
        <f>VLOOKUP($A78,Muestra2!$A$3:$M$643,2,0)</f>
        <v>5.8377338703124509E-3</v>
      </c>
      <c r="E78" s="54">
        <f>VLOOKUP($A78,Muestra2!$A$3:$M$643,3,0)</f>
        <v>-2.2257375973972122E-3</v>
      </c>
      <c r="F78" s="54">
        <f>VLOOKUP($A78,Muestra2!$A$3:$M$643,4,0)</f>
        <v>-8.6213124029931487E-4</v>
      </c>
      <c r="G78" s="54">
        <f>VLOOKUP($A78,Muestra2!$A$3:$M$643,5,0)</f>
        <v>1.8909750360295134E-3</v>
      </c>
      <c r="H78" s="54">
        <f>VLOOKUP($A78,Muestra2!$A$3:$M$643,6,0)</f>
        <v>1.1907494602295742E-2</v>
      </c>
      <c r="I78" s="54">
        <f>VLOOKUP($A78,Muestra2!$A$3:$M$643,7,0)</f>
        <v>-7.6562889201181277E-5</v>
      </c>
      <c r="J78" s="54">
        <f>VLOOKUP($A78,Muestra2!$A$3:$M$643,8,0)</f>
        <v>-5.3369907104674607E-4</v>
      </c>
      <c r="K78" s="54">
        <f>VLOOKUP($A78,Muestra2!$A$3:$M$643,9,0)</f>
        <v>-1.1516323179636585E-3</v>
      </c>
      <c r="L78" s="54">
        <f>VLOOKUP($A78,Muestra2!$A$3:$M$643,10,0)</f>
        <v>2.1000057097994273E-5</v>
      </c>
      <c r="M78" s="54">
        <f>VLOOKUP($A78,Muestra2!$A$3:$M$643,11,0)</f>
        <v>2.7203999919420531E-4</v>
      </c>
      <c r="N78" s="54">
        <f>VLOOKUP($A78,Muestra2!$A$3:$M$643,12,0)</f>
        <v>1.3118600364279329E-3</v>
      </c>
      <c r="O78" s="54">
        <f>VLOOKUP($A78,Muestra2!$A$3:$M$643,13,0)</f>
        <v>7.5942078879952799E-4</v>
      </c>
      <c r="P78" s="75">
        <v>3.8899999999999997E-2</v>
      </c>
    </row>
    <row r="79" spans="1:16">
      <c r="A79" s="51">
        <v>41003</v>
      </c>
      <c r="B79" s="52">
        <f>VLOOKUP(Rentab1!A79,HistIGBC!$A$2:$B$438,2,0)</f>
        <v>14949.73</v>
      </c>
      <c r="C79" s="53">
        <f t="shared" si="1"/>
        <v>-3.5858228030337586E-3</v>
      </c>
      <c r="D79" s="54">
        <f>VLOOKUP($A79,Muestra2!$A$3:$M$643,2,0)</f>
        <v>4.908013988238303E-3</v>
      </c>
      <c r="E79" s="54">
        <f>VLOOKUP($A79,Muestra2!$A$3:$M$643,3,0)</f>
        <v>-4.0768976572391532E-3</v>
      </c>
      <c r="F79" s="54">
        <f>VLOOKUP($A79,Muestra2!$A$3:$M$643,4,0)</f>
        <v>-3.4467908242903533E-3</v>
      </c>
      <c r="G79" s="54">
        <f>VLOOKUP($A79,Muestra2!$A$3:$M$643,5,0)</f>
        <v>3.6576250651018584E-4</v>
      </c>
      <c r="H79" s="54">
        <f>VLOOKUP($A79,Muestra2!$A$3:$M$643,6,0)</f>
        <v>1.8461831310599042E-3</v>
      </c>
      <c r="I79" s="54">
        <f>VLOOKUP($A79,Muestra2!$A$3:$M$643,7,0)</f>
        <v>6.8241347508186153E-4</v>
      </c>
      <c r="J79" s="54">
        <f>VLOOKUP($A79,Muestra2!$A$3:$M$643,8,0)</f>
        <v>-1.0458531814260326E-3</v>
      </c>
      <c r="K79" s="54">
        <f>VLOOKUP($A79,Muestra2!$A$3:$M$643,9,0)</f>
        <v>-5.4446453411614271E-5</v>
      </c>
      <c r="L79" s="54">
        <f>VLOOKUP($A79,Muestra2!$A$3:$M$643,10,0)</f>
        <v>2.9098487268096689E-3</v>
      </c>
      <c r="M79" s="54">
        <f>VLOOKUP($A79,Muestra2!$A$3:$M$643,11,0)</f>
        <v>-4.9802717863699144E-4</v>
      </c>
      <c r="N79" s="54">
        <f>VLOOKUP($A79,Muestra2!$A$3:$M$643,12,0)</f>
        <v>1.8087849512632018E-3</v>
      </c>
      <c r="O79" s="54">
        <f>VLOOKUP($A79,Muestra2!$A$3:$M$643,13,0)</f>
        <v>1.9997311139078699E-4</v>
      </c>
      <c r="P79" s="75">
        <v>3.8899999999999997E-2</v>
      </c>
    </row>
    <row r="80" spans="1:16">
      <c r="A80" s="51">
        <v>41008</v>
      </c>
      <c r="B80" s="52">
        <f>VLOOKUP(Rentab1!A80,HistIGBC!$A$2:$B$438,2,0)</f>
        <v>14900.33</v>
      </c>
      <c r="C80" s="53">
        <f t="shared" si="1"/>
        <v>-3.3044075043495527E-3</v>
      </c>
      <c r="D80" s="54">
        <f>VLOOKUP($A80,Muestra2!$A$3:$M$643,2,0)</f>
        <v>1.36933652103796E-2</v>
      </c>
      <c r="E80" s="54">
        <f>VLOOKUP($A80,Muestra2!$A$3:$M$643,3,0)</f>
        <v>-3.2312761888581365E-3</v>
      </c>
      <c r="F80" s="54">
        <f>VLOOKUP($A80,Muestra2!$A$3:$M$643,4,0)</f>
        <v>-1.5791805383200096E-3</v>
      </c>
      <c r="G80" s="54">
        <f>VLOOKUP($A80,Muestra2!$A$3:$M$643,5,0)</f>
        <v>1.4828018915441343E-3</v>
      </c>
      <c r="H80" s="54">
        <f>VLOOKUP($A80,Muestra2!$A$3:$M$643,6,0)</f>
        <v>1.1714600929704388E-2</v>
      </c>
      <c r="I80" s="54">
        <f>VLOOKUP($A80,Muestra2!$A$3:$M$643,7,0)</f>
        <v>-9.7262567449702189E-4</v>
      </c>
      <c r="J80" s="54">
        <f>VLOOKUP($A80,Muestra2!$A$3:$M$643,8,0)</f>
        <v>-1.1033274686230283E-3</v>
      </c>
      <c r="K80" s="54">
        <f>VLOOKUP($A80,Muestra2!$A$3:$M$643,9,0)</f>
        <v>-5.3127613865593831E-4</v>
      </c>
      <c r="L80" s="54">
        <f>VLOOKUP($A80,Muestra2!$A$3:$M$643,10,0)</f>
        <v>3.795293158417696E-3</v>
      </c>
      <c r="M80" s="54">
        <f>VLOOKUP($A80,Muestra2!$A$3:$M$643,11,0)</f>
        <v>2.2395565662233392E-3</v>
      </c>
      <c r="N80" s="54">
        <f>VLOOKUP($A80,Muestra2!$A$3:$M$643,12,0)</f>
        <v>1.0334460433467107E-4</v>
      </c>
      <c r="O80" s="54">
        <f>VLOOKUP($A80,Muestra2!$A$3:$M$643,13,0)</f>
        <v>-3.1860063563733144E-3</v>
      </c>
      <c r="P80" s="75">
        <v>3.8899999999999997E-2</v>
      </c>
    </row>
    <row r="81" spans="1:16">
      <c r="A81" s="51">
        <v>41009</v>
      </c>
      <c r="B81" s="52">
        <f>VLOOKUP(Rentab1!A81,HistIGBC!$A$2:$B$438,2,0)</f>
        <v>14864.86</v>
      </c>
      <c r="C81" s="53">
        <f t="shared" si="1"/>
        <v>-2.380484190618553E-3</v>
      </c>
      <c r="D81" s="54">
        <f>VLOOKUP($A81,Muestra2!$A$3:$M$643,2,0)</f>
        <v>-1.4532022752185157E-3</v>
      </c>
      <c r="E81" s="54">
        <f>VLOOKUP($A81,Muestra2!$A$3:$M$643,3,0)</f>
        <v>-1.9147247314242537E-3</v>
      </c>
      <c r="F81" s="54">
        <f>VLOOKUP($A81,Muestra2!$A$3:$M$643,4,0)</f>
        <v>-1.7374754201026619E-3</v>
      </c>
      <c r="G81" s="54">
        <f>VLOOKUP($A81,Muestra2!$A$3:$M$643,5,0)</f>
        <v>-1.7057339875340021E-3</v>
      </c>
      <c r="H81" s="54">
        <f>VLOOKUP($A81,Muestra2!$A$3:$M$643,6,0)</f>
        <v>-1.7951399101429402E-3</v>
      </c>
      <c r="I81" s="54">
        <f>VLOOKUP($A81,Muestra2!$A$3:$M$643,7,0)</f>
        <v>4.8502987801971856E-4</v>
      </c>
      <c r="J81" s="54">
        <f>VLOOKUP($A81,Muestra2!$A$3:$M$643,8,0)</f>
        <v>-2.7054989594520462E-3</v>
      </c>
      <c r="K81" s="54">
        <f>VLOOKUP($A81,Muestra2!$A$3:$M$643,9,0)</f>
        <v>-6.2314787315376956E-4</v>
      </c>
      <c r="L81" s="54">
        <f>VLOOKUP($A81,Muestra2!$A$3:$M$643,10,0)</f>
        <v>-2.2941128620351759E-3</v>
      </c>
      <c r="M81" s="54">
        <f>VLOOKUP($A81,Muestra2!$A$3:$M$643,11,0)</f>
        <v>-1.9669494631804362E-3</v>
      </c>
      <c r="N81" s="54">
        <f>VLOOKUP($A81,Muestra2!$A$3:$M$643,12,0)</f>
        <v>-1.6929058049297925E-3</v>
      </c>
      <c r="O81" s="54">
        <f>VLOOKUP($A81,Muestra2!$A$3:$M$643,13,0)</f>
        <v>-4.1350712578777857E-3</v>
      </c>
      <c r="P81" s="75">
        <v>3.8899999999999997E-2</v>
      </c>
    </row>
    <row r="82" spans="1:16">
      <c r="A82" s="51">
        <v>41010</v>
      </c>
      <c r="B82" s="52">
        <f>VLOOKUP(Rentab1!A82,HistIGBC!$A$2:$B$438,2,0)</f>
        <v>15114.2</v>
      </c>
      <c r="C82" s="53">
        <f t="shared" si="1"/>
        <v>1.6773787307784945E-2</v>
      </c>
      <c r="D82" s="54">
        <f>VLOOKUP($A82,Muestra2!$A$3:$M$643,2,0)</f>
        <v>-4.4655067327580809E-3</v>
      </c>
      <c r="E82" s="54">
        <f>VLOOKUP($A82,Muestra2!$A$3:$M$643,3,0)</f>
        <v>1.91027085024962E-2</v>
      </c>
      <c r="F82" s="54">
        <f>VLOOKUP($A82,Muestra2!$A$3:$M$643,4,0)</f>
        <v>1.700204762989985E-2</v>
      </c>
      <c r="G82" s="54">
        <f>VLOOKUP($A82,Muestra2!$A$3:$M$643,5,0)</f>
        <v>8.5819001533281904E-3</v>
      </c>
      <c r="H82" s="54">
        <f>VLOOKUP($A82,Muestra2!$A$3:$M$643,6,0)</f>
        <v>-1.1232713950690533E-2</v>
      </c>
      <c r="I82" s="54">
        <f>VLOOKUP($A82,Muestra2!$A$3:$M$643,7,0)</f>
        <v>9.7621573041282023E-3</v>
      </c>
      <c r="J82" s="54">
        <f>VLOOKUP($A82,Muestra2!$A$3:$M$643,8,0)</f>
        <v>8.4699189421969887E-3</v>
      </c>
      <c r="K82" s="54">
        <f>VLOOKUP($A82,Muestra2!$A$3:$M$643,9,0)</f>
        <v>8.3605550768020755E-3</v>
      </c>
      <c r="L82" s="54">
        <f>VLOOKUP($A82,Muestra2!$A$3:$M$643,10,0)</f>
        <v>9.7340497568414539E-3</v>
      </c>
      <c r="M82" s="54">
        <f>VLOOKUP($A82,Muestra2!$A$3:$M$643,11,0)</f>
        <v>1.0469824448479012E-2</v>
      </c>
      <c r="N82" s="54">
        <f>VLOOKUP($A82,Muestra2!$A$3:$M$643,12,0)</f>
        <v>5.9832039052191872E-3</v>
      </c>
      <c r="O82" s="54">
        <f>VLOOKUP($A82,Muestra2!$A$3:$M$643,13,0)</f>
        <v>1.2174695007982132E-2</v>
      </c>
      <c r="P82" s="75">
        <v>3.8899999999999997E-2</v>
      </c>
    </row>
    <row r="83" spans="1:16">
      <c r="A83" s="51">
        <v>41011</v>
      </c>
      <c r="B83" s="52">
        <f>VLOOKUP(Rentab1!A83,HistIGBC!$A$2:$B$438,2,0)</f>
        <v>15114.98</v>
      </c>
      <c r="C83" s="53">
        <f t="shared" si="1"/>
        <v>5.1607097960780976E-5</v>
      </c>
      <c r="D83" s="54">
        <f>VLOOKUP($A83,Muestra2!$A$3:$M$643,2,0)</f>
        <v>7.2201381217239913E-5</v>
      </c>
      <c r="E83" s="54">
        <f>VLOOKUP($A83,Muestra2!$A$3:$M$643,3,0)</f>
        <v>3.7067595209236346E-5</v>
      </c>
      <c r="F83" s="54">
        <f>VLOOKUP($A83,Muestra2!$A$3:$M$643,4,0)</f>
        <v>-5.0043767614422064E-4</v>
      </c>
      <c r="G83" s="54">
        <f>VLOOKUP($A83,Muestra2!$A$3:$M$643,5,0)</f>
        <v>-6.3041633185659295E-5</v>
      </c>
      <c r="H83" s="54">
        <f>VLOOKUP($A83,Muestra2!$A$3:$M$643,6,0)</f>
        <v>-8.2130675611937851E-3</v>
      </c>
      <c r="I83" s="54">
        <f>VLOOKUP($A83,Muestra2!$A$3:$M$643,7,0)</f>
        <v>-8.2878203220853881E-4</v>
      </c>
      <c r="J83" s="54">
        <f>VLOOKUP($A83,Muestra2!$A$3:$M$643,8,0)</f>
        <v>5.1111716791795022E-4</v>
      </c>
      <c r="K83" s="54">
        <f>VLOOKUP($A83,Muestra2!$A$3:$M$643,9,0)</f>
        <v>-4.5351353334019108E-4</v>
      </c>
      <c r="L83" s="54">
        <f>VLOOKUP($A83,Muestra2!$A$3:$M$643,10,0)</f>
        <v>-2.3271898393049202E-3</v>
      </c>
      <c r="M83" s="54">
        <f>VLOOKUP($A83,Muestra2!$A$3:$M$643,11,0)</f>
        <v>2.0063511525033646E-4</v>
      </c>
      <c r="N83" s="54">
        <f>VLOOKUP($A83,Muestra2!$A$3:$M$643,12,0)</f>
        <v>8.011005669021215E-4</v>
      </c>
      <c r="O83" s="54">
        <f>VLOOKUP($A83,Muestra2!$A$3:$M$643,13,0)</f>
        <v>2.078373159608897E-3</v>
      </c>
      <c r="P83" s="75">
        <v>3.8899999999999997E-2</v>
      </c>
    </row>
    <row r="84" spans="1:16">
      <c r="A84" s="51">
        <v>41012</v>
      </c>
      <c r="B84" s="52">
        <f>VLOOKUP(Rentab1!A84,HistIGBC!$A$2:$B$438,2,0)</f>
        <v>15073.02</v>
      </c>
      <c r="C84" s="53">
        <f t="shared" si="1"/>
        <v>-2.7760539544213177E-3</v>
      </c>
      <c r="D84" s="54">
        <f>VLOOKUP($A84,Muestra2!$A$3:$M$643,2,0)</f>
        <v>1.6955449055456166E-3</v>
      </c>
      <c r="E84" s="54">
        <f>VLOOKUP($A84,Muestra2!$A$3:$M$643,3,0)</f>
        <v>-3.2302560598079112E-3</v>
      </c>
      <c r="F84" s="54">
        <f>VLOOKUP($A84,Muestra2!$A$3:$M$643,4,0)</f>
        <v>-2.7089176757740482E-3</v>
      </c>
      <c r="G84" s="54">
        <f>VLOOKUP($A84,Muestra2!$A$3:$M$643,5,0)</f>
        <v>-3.6883188433990016E-3</v>
      </c>
      <c r="H84" s="54">
        <f>VLOOKUP($A84,Muestra2!$A$3:$M$643,6,0)</f>
        <v>5.0304498718706896E-3</v>
      </c>
      <c r="I84" s="54">
        <f>VLOOKUP($A84,Muestra2!$A$3:$M$643,7,0)</f>
        <v>-2.9222957241059524E-3</v>
      </c>
      <c r="J84" s="54">
        <f>VLOOKUP($A84,Muestra2!$A$3:$M$643,8,0)</f>
        <v>-3.8828534926247061E-3</v>
      </c>
      <c r="K84" s="54">
        <f>VLOOKUP($A84,Muestra2!$A$3:$M$643,9,0)</f>
        <v>-4.0158314642381497E-3</v>
      </c>
      <c r="L84" s="54">
        <f>VLOOKUP($A84,Muestra2!$A$3:$M$643,10,0)</f>
        <v>-1.6400004446320939E-3</v>
      </c>
      <c r="M84" s="54">
        <f>VLOOKUP($A84,Muestra2!$A$3:$M$643,11,0)</f>
        <v>-3.8106306743388978E-3</v>
      </c>
      <c r="N84" s="54">
        <f>VLOOKUP($A84,Muestra2!$A$3:$M$643,12,0)</f>
        <v>-1.9313429495951811E-3</v>
      </c>
      <c r="O84" s="54">
        <f>VLOOKUP($A84,Muestra2!$A$3:$M$643,13,0)</f>
        <v>-6.6453875951471902E-3</v>
      </c>
      <c r="P84" s="75">
        <v>3.8899999999999997E-2</v>
      </c>
    </row>
    <row r="85" spans="1:16">
      <c r="A85" s="51">
        <v>41015</v>
      </c>
      <c r="B85" s="52">
        <f>VLOOKUP(Rentab1!A85,HistIGBC!$A$2:$B$438,2,0)</f>
        <v>15138.58</v>
      </c>
      <c r="C85" s="53">
        <f t="shared" si="1"/>
        <v>4.3494933331209998E-3</v>
      </c>
      <c r="D85" s="54">
        <f>VLOOKUP($A85,Muestra2!$A$3:$M$643,2,0)</f>
        <v>1.3419039558140717E-2</v>
      </c>
      <c r="E85" s="54">
        <f>VLOOKUP($A85,Muestra2!$A$3:$M$643,3,0)</f>
        <v>4.2242087572058528E-3</v>
      </c>
      <c r="F85" s="54">
        <f>VLOOKUP($A85,Muestra2!$A$3:$M$643,4,0)</f>
        <v>4.5435133321148832E-3</v>
      </c>
      <c r="G85" s="54">
        <f>VLOOKUP($A85,Muestra2!$A$3:$M$643,5,0)</f>
        <v>5.956647074325693E-3</v>
      </c>
      <c r="H85" s="54">
        <f>VLOOKUP($A85,Muestra2!$A$3:$M$643,6,0)</f>
        <v>1.0247346028609629E-2</v>
      </c>
      <c r="I85" s="54">
        <f>VLOOKUP($A85,Muestra2!$A$3:$M$643,7,0)</f>
        <v>3.8249240358607865E-3</v>
      </c>
      <c r="J85" s="54">
        <f>VLOOKUP($A85,Muestra2!$A$3:$M$643,8,0)</f>
        <v>5.8485773613159448E-3</v>
      </c>
      <c r="K85" s="54">
        <f>VLOOKUP($A85,Muestra2!$A$3:$M$643,9,0)</f>
        <v>5.610242633132638E-3</v>
      </c>
      <c r="L85" s="54">
        <f>VLOOKUP($A85,Muestra2!$A$3:$M$643,10,0)</f>
        <v>7.364544648637927E-3</v>
      </c>
      <c r="M85" s="54">
        <f>VLOOKUP($A85,Muestra2!$A$3:$M$643,11,0)</f>
        <v>5.3588873179366853E-3</v>
      </c>
      <c r="N85" s="54">
        <f>VLOOKUP($A85,Muestra2!$A$3:$M$643,12,0)</f>
        <v>3.8176840174046862E-3</v>
      </c>
      <c r="O85" s="54">
        <f>VLOOKUP($A85,Muestra2!$A$3:$M$643,13,0)</f>
        <v>5.9309350261258732E-3</v>
      </c>
      <c r="P85" s="75">
        <v>3.8899999999999997E-2</v>
      </c>
    </row>
    <row r="86" spans="1:16">
      <c r="A86" s="51">
        <v>41016</v>
      </c>
      <c r="B86" s="52">
        <f>VLOOKUP(Rentab1!A86,HistIGBC!$A$2:$B$438,2,0)</f>
        <v>15180.66</v>
      </c>
      <c r="C86" s="53">
        <f t="shared" si="1"/>
        <v>2.7796530453979124E-3</v>
      </c>
      <c r="D86" s="54">
        <f>VLOOKUP($A86,Muestra2!$A$3:$M$643,2,0)</f>
        <v>2.7895672441143743E-3</v>
      </c>
      <c r="E86" s="54">
        <f>VLOOKUP($A86,Muestra2!$A$3:$M$643,3,0)</f>
        <v>2.4226913346164481E-3</v>
      </c>
      <c r="F86" s="54">
        <f>VLOOKUP($A86,Muestra2!$A$3:$M$643,4,0)</f>
        <v>2.691581906177395E-3</v>
      </c>
      <c r="G86" s="54">
        <f>VLOOKUP($A86,Muestra2!$A$3:$M$643,5,0)</f>
        <v>1.6582159319571388E-3</v>
      </c>
      <c r="H86" s="54">
        <f>VLOOKUP($A86,Muestra2!$A$3:$M$643,6,0)</f>
        <v>6.3867691150003491E-3</v>
      </c>
      <c r="I86" s="54">
        <f>VLOOKUP($A86,Muestra2!$A$3:$M$643,7,0)</f>
        <v>1.1632891365459695E-3</v>
      </c>
      <c r="J86" s="54">
        <f>VLOOKUP($A86,Muestra2!$A$3:$M$643,8,0)</f>
        <v>3.0056074262464704E-3</v>
      </c>
      <c r="K86" s="54">
        <f>VLOOKUP($A86,Muestra2!$A$3:$M$643,9,0)</f>
        <v>1.5776795630940087E-3</v>
      </c>
      <c r="L86" s="54">
        <f>VLOOKUP($A86,Muestra2!$A$3:$M$643,10,0)</f>
        <v>3.1471335566035366E-3</v>
      </c>
      <c r="M86" s="54">
        <f>VLOOKUP($A86,Muestra2!$A$3:$M$643,11,0)</f>
        <v>2.2661128361285638E-3</v>
      </c>
      <c r="N86" s="54">
        <f>VLOOKUP($A86,Muestra2!$A$3:$M$643,12,0)</f>
        <v>2.1733419856693817E-3</v>
      </c>
      <c r="O86" s="54">
        <f>VLOOKUP($A86,Muestra2!$A$3:$M$643,13,0)</f>
        <v>2.0580637738634717E-3</v>
      </c>
      <c r="P86" s="75">
        <v>3.8899999999999997E-2</v>
      </c>
    </row>
    <row r="87" spans="1:16">
      <c r="A87" s="51">
        <v>41017</v>
      </c>
      <c r="B87" s="52">
        <f>VLOOKUP(Rentab1!A87,HistIGBC!$A$2:$B$438,2,0)</f>
        <v>15123.47</v>
      </c>
      <c r="C87" s="53">
        <f t="shared" si="1"/>
        <v>-3.767293385136121E-3</v>
      </c>
      <c r="D87" s="54">
        <f>VLOOKUP($A87,Muestra2!$A$3:$M$643,2,0)</f>
        <v>-5.0357694451766011E-3</v>
      </c>
      <c r="E87" s="54">
        <f>VLOOKUP($A87,Muestra2!$A$3:$M$643,3,0)</f>
        <v>-3.3801444766020819E-3</v>
      </c>
      <c r="F87" s="54">
        <f>VLOOKUP($A87,Muestra2!$A$3:$M$643,4,0)</f>
        <v>-4.6136483153466868E-3</v>
      </c>
      <c r="G87" s="54">
        <f>VLOOKUP($A87,Muestra2!$A$3:$M$643,5,0)</f>
        <v>-2.9102426489656667E-3</v>
      </c>
      <c r="H87" s="54">
        <f>VLOOKUP($A87,Muestra2!$A$3:$M$643,6,0)</f>
        <v>-1.0248850864117096E-2</v>
      </c>
      <c r="I87" s="54">
        <f>VLOOKUP($A87,Muestra2!$A$3:$M$643,7,0)</f>
        <v>9.3840887453621575E-4</v>
      </c>
      <c r="J87" s="54">
        <f>VLOOKUP($A87,Muestra2!$A$3:$M$643,8,0)</f>
        <v>-2.6315623982287599E-3</v>
      </c>
      <c r="K87" s="54">
        <f>VLOOKUP($A87,Muestra2!$A$3:$M$643,9,0)</f>
        <v>-4.5184589653535995E-3</v>
      </c>
      <c r="L87" s="54">
        <f>VLOOKUP($A87,Muestra2!$A$3:$M$643,10,0)</f>
        <v>-1.770894895979388E-3</v>
      </c>
      <c r="M87" s="54">
        <f>VLOOKUP($A87,Muestra2!$A$3:$M$643,11,0)</f>
        <v>-1.4845147048810035E-3</v>
      </c>
      <c r="N87" s="54">
        <f>VLOOKUP($A87,Muestra2!$A$3:$M$643,12,0)</f>
        <v>-4.2951336606355584E-4</v>
      </c>
      <c r="O87" s="54">
        <f>VLOOKUP($A87,Muestra2!$A$3:$M$643,13,0)</f>
        <v>-2.1831759040456139E-3</v>
      </c>
      <c r="P87" s="75">
        <v>3.8899999999999997E-2</v>
      </c>
    </row>
    <row r="88" spans="1:16">
      <c r="A88" s="51">
        <v>41018</v>
      </c>
      <c r="B88" s="52">
        <f>VLOOKUP(Rentab1!A88,HistIGBC!$A$2:$B$438,2,0)</f>
        <v>14998.22</v>
      </c>
      <c r="C88" s="53">
        <f t="shared" si="1"/>
        <v>-8.281829500769335E-3</v>
      </c>
      <c r="D88" s="54">
        <f>VLOOKUP($A88,Muestra2!$A$3:$M$643,2,0)</f>
        <v>-7.8038678382286331E-3</v>
      </c>
      <c r="E88" s="54">
        <f>VLOOKUP($A88,Muestra2!$A$3:$M$643,3,0)</f>
        <v>-6.6102636410280665E-3</v>
      </c>
      <c r="F88" s="54">
        <f>VLOOKUP($A88,Muestra2!$A$3:$M$643,4,0)</f>
        <v>-9.653556693746115E-3</v>
      </c>
      <c r="G88" s="54">
        <f>VLOOKUP($A88,Muestra2!$A$3:$M$643,5,0)</f>
        <v>-8.017033781453178E-3</v>
      </c>
      <c r="H88" s="54">
        <f>VLOOKUP($A88,Muestra2!$A$3:$M$643,6,0)</f>
        <v>-2.9233787208634586E-2</v>
      </c>
      <c r="I88" s="54">
        <f>VLOOKUP($A88,Muestra2!$A$3:$M$643,7,0)</f>
        <v>1.8860248312682158E-3</v>
      </c>
      <c r="J88" s="54">
        <f>VLOOKUP($A88,Muestra2!$A$3:$M$643,8,0)</f>
        <v>-3.8416744483618856E-3</v>
      </c>
      <c r="K88" s="54">
        <f>VLOOKUP($A88,Muestra2!$A$3:$M$643,9,0)</f>
        <v>-1.2066572789244619E-2</v>
      </c>
      <c r="L88" s="54">
        <f>VLOOKUP($A88,Muestra2!$A$3:$M$643,10,0)</f>
        <v>-4.6856501817412952E-3</v>
      </c>
      <c r="M88" s="54">
        <f>VLOOKUP($A88,Muestra2!$A$3:$M$643,11,0)</f>
        <v>-3.3135742109509005E-3</v>
      </c>
      <c r="N88" s="54">
        <f>VLOOKUP($A88,Muestra2!$A$3:$M$643,12,0)</f>
        <v>2.0217584282719355E-3</v>
      </c>
      <c r="O88" s="54">
        <f>VLOOKUP($A88,Muestra2!$A$3:$M$643,13,0)</f>
        <v>6.7577663660572255E-3</v>
      </c>
      <c r="P88" s="75">
        <v>3.8899999999999997E-2</v>
      </c>
    </row>
    <row r="89" spans="1:16">
      <c r="A89" s="51">
        <v>41019</v>
      </c>
      <c r="B89" s="52">
        <f>VLOOKUP(Rentab1!A89,HistIGBC!$A$2:$B$438,2,0)</f>
        <v>15016.67</v>
      </c>
      <c r="C89" s="53">
        <f t="shared" si="1"/>
        <v>1.2301459773226909E-3</v>
      </c>
      <c r="D89" s="54">
        <f>VLOOKUP($A89,Muestra2!$A$3:$M$643,2,0)</f>
        <v>1.4536930163702873E-4</v>
      </c>
      <c r="E89" s="54">
        <f>VLOOKUP($A89,Muestra2!$A$3:$M$643,3,0)</f>
        <v>2.3507636968627577E-3</v>
      </c>
      <c r="F89" s="54">
        <f>VLOOKUP($A89,Muestra2!$A$3:$M$643,4,0)</f>
        <v>7.9284514688142643E-4</v>
      </c>
      <c r="G89" s="54">
        <f>VLOOKUP($A89,Muestra2!$A$3:$M$643,5,0)</f>
        <v>1.5754177351640783E-4</v>
      </c>
      <c r="H89" s="54">
        <f>VLOOKUP($A89,Muestra2!$A$3:$M$643,6,0)</f>
        <v>-1.3328287858435995E-2</v>
      </c>
      <c r="I89" s="54">
        <f>VLOOKUP($A89,Muestra2!$A$3:$M$643,7,0)</f>
        <v>-1.6942249021438562E-3</v>
      </c>
      <c r="J89" s="54">
        <f>VLOOKUP($A89,Muestra2!$A$3:$M$643,8,0)</f>
        <v>3.529407425279088E-3</v>
      </c>
      <c r="K89" s="54">
        <f>VLOOKUP($A89,Muestra2!$A$3:$M$643,9,0)</f>
        <v>-9.3579244830124407E-4</v>
      </c>
      <c r="L89" s="54">
        <f>VLOOKUP($A89,Muestra2!$A$3:$M$643,10,0)</f>
        <v>3.2291942961887869E-3</v>
      </c>
      <c r="M89" s="54">
        <f>VLOOKUP($A89,Muestra2!$A$3:$M$643,11,0)</f>
        <v>2.4437876003330101E-3</v>
      </c>
      <c r="N89" s="54">
        <f>VLOOKUP($A89,Muestra2!$A$3:$M$643,12,0)</f>
        <v>2.7831100388794653E-3</v>
      </c>
      <c r="O89" s="54">
        <f>VLOOKUP($A89,Muestra2!$A$3:$M$643,13,0)</f>
        <v>7.9670965085922151E-3</v>
      </c>
      <c r="P89" s="75">
        <v>3.8899999999999997E-2</v>
      </c>
    </row>
    <row r="90" spans="1:16">
      <c r="A90" s="51">
        <v>41022</v>
      </c>
      <c r="B90" s="52">
        <f>VLOOKUP(Rentab1!A90,HistIGBC!$A$2:$B$438,2,0)</f>
        <v>14915.56</v>
      </c>
      <c r="C90" s="53">
        <f t="shared" si="1"/>
        <v>-6.7331838550091722E-3</v>
      </c>
      <c r="D90" s="54">
        <f>VLOOKUP($A90,Muestra2!$A$3:$M$643,2,0)</f>
        <v>-1.2058290114554233E-3</v>
      </c>
      <c r="E90" s="54">
        <f>VLOOKUP($A90,Muestra2!$A$3:$M$643,3,0)</f>
        <v>-7.563887762327021E-3</v>
      </c>
      <c r="F90" s="54">
        <f>VLOOKUP($A90,Muestra2!$A$3:$M$643,4,0)</f>
        <v>-6.5315292715987716E-3</v>
      </c>
      <c r="G90" s="54">
        <f>VLOOKUP($A90,Muestra2!$A$3:$M$643,5,0)</f>
        <v>-2.3724431896761421E-3</v>
      </c>
      <c r="H90" s="54">
        <f>VLOOKUP($A90,Muestra2!$A$3:$M$643,6,0)</f>
        <v>5.086063368198222E-3</v>
      </c>
      <c r="I90" s="54">
        <f>VLOOKUP($A90,Muestra2!$A$3:$M$643,7,0)</f>
        <v>-7.6203352557658293E-3</v>
      </c>
      <c r="J90" s="54">
        <f>VLOOKUP($A90,Muestra2!$A$3:$M$643,8,0)</f>
        <v>-6.8681264705114081E-3</v>
      </c>
      <c r="K90" s="54">
        <f>VLOOKUP($A90,Muestra2!$A$3:$M$643,9,0)</f>
        <v>-3.2779470177648332E-3</v>
      </c>
      <c r="L90" s="54">
        <f>VLOOKUP($A90,Muestra2!$A$3:$M$643,10,0)</f>
        <v>-6.6449166093791347E-3</v>
      </c>
      <c r="M90" s="54">
        <f>VLOOKUP($A90,Muestra2!$A$3:$M$643,11,0)</f>
        <v>-4.1490779238230139E-3</v>
      </c>
      <c r="N90" s="54">
        <f>VLOOKUP($A90,Muestra2!$A$3:$M$643,12,0)</f>
        <v>-1.4615229118242084E-3</v>
      </c>
      <c r="O90" s="54">
        <f>VLOOKUP($A90,Muestra2!$A$3:$M$643,13,0)</f>
        <v>-9.293134762166734E-3</v>
      </c>
      <c r="P90" s="75">
        <v>3.8899999999999997E-2</v>
      </c>
    </row>
    <row r="91" spans="1:16">
      <c r="A91" s="51">
        <v>41023</v>
      </c>
      <c r="B91" s="52">
        <f>VLOOKUP(Rentab1!A91,HistIGBC!$A$2:$B$438,2,0)</f>
        <v>14830.18</v>
      </c>
      <c r="C91" s="53">
        <f t="shared" si="1"/>
        <v>-5.7242235625078238E-3</v>
      </c>
      <c r="D91" s="54">
        <f>VLOOKUP($A91,Muestra2!$A$3:$M$643,2,0)</f>
        <v>-2.3732226741761623E-3</v>
      </c>
      <c r="E91" s="54">
        <f>VLOOKUP($A91,Muestra2!$A$3:$M$643,3,0)</f>
        <v>-5.8985489528992222E-3</v>
      </c>
      <c r="F91" s="54">
        <f>VLOOKUP($A91,Muestra2!$A$3:$M$643,4,0)</f>
        <v>-5.5993049652423932E-3</v>
      </c>
      <c r="G91" s="54">
        <f>VLOOKUP($A91,Muestra2!$A$3:$M$643,5,0)</f>
        <v>-5.2548009497836359E-3</v>
      </c>
      <c r="H91" s="54">
        <f>VLOOKUP($A91,Muestra2!$A$3:$M$643,6,0)</f>
        <v>-2.8159672161889317E-3</v>
      </c>
      <c r="I91" s="54">
        <f>VLOOKUP($A91,Muestra2!$A$3:$M$643,7,0)</f>
        <v>-5.353634375839203E-3</v>
      </c>
      <c r="J91" s="54">
        <f>VLOOKUP($A91,Muestra2!$A$3:$M$643,8,0)</f>
        <v>-7.5921057951534162E-3</v>
      </c>
      <c r="K91" s="54">
        <f>VLOOKUP($A91,Muestra2!$A$3:$M$643,9,0)</f>
        <v>-4.8555254853780419E-3</v>
      </c>
      <c r="L91" s="54">
        <f>VLOOKUP($A91,Muestra2!$A$3:$M$643,10,0)</f>
        <v>-1.9494893989544938E-3</v>
      </c>
      <c r="M91" s="54">
        <f>VLOOKUP($A91,Muestra2!$A$3:$M$643,11,0)</f>
        <v>-5.6565202985327835E-3</v>
      </c>
      <c r="N91" s="54">
        <f>VLOOKUP($A91,Muestra2!$A$3:$M$643,12,0)</f>
        <v>-7.3151848940173304E-3</v>
      </c>
      <c r="O91" s="54">
        <f>VLOOKUP($A91,Muestra2!$A$3:$M$643,13,0)</f>
        <v>-4.0870012458796177E-3</v>
      </c>
      <c r="P91" s="75">
        <v>3.8899999999999997E-2</v>
      </c>
    </row>
    <row r="92" spans="1:16">
      <c r="A92" s="51">
        <v>41024</v>
      </c>
      <c r="B92" s="52">
        <f>VLOOKUP(Rentab1!A92,HistIGBC!$A$2:$B$438,2,0)</f>
        <v>14957.25</v>
      </c>
      <c r="C92" s="53">
        <f t="shared" si="1"/>
        <v>8.5683383478824746E-3</v>
      </c>
      <c r="D92" s="54">
        <f>VLOOKUP($A92,Muestra2!$A$3:$M$643,2,0)</f>
        <v>6.6205597044251127E-3</v>
      </c>
      <c r="E92" s="54">
        <f>VLOOKUP($A92,Muestra2!$A$3:$M$643,3,0)</f>
        <v>8.1375695693856644E-3</v>
      </c>
      <c r="F92" s="54">
        <f>VLOOKUP($A92,Muestra2!$A$3:$M$643,4,0)</f>
        <v>9.5657766771756452E-3</v>
      </c>
      <c r="G92" s="54">
        <f>VLOOKUP($A92,Muestra2!$A$3:$M$643,5,0)</f>
        <v>6.9212686316748881E-3</v>
      </c>
      <c r="H92" s="54">
        <f>VLOOKUP($A92,Muestra2!$A$3:$M$643,6,0)</f>
        <v>5.8982023083102596E-2</v>
      </c>
      <c r="I92" s="54">
        <f>VLOOKUP($A92,Muestra2!$A$3:$M$643,7,0)</f>
        <v>1.0770291492439498E-2</v>
      </c>
      <c r="J92" s="54">
        <f>VLOOKUP($A92,Muestra2!$A$3:$M$643,8,0)</f>
        <v>1.3369901169238026E-2</v>
      </c>
      <c r="K92" s="54">
        <f>VLOOKUP($A92,Muestra2!$A$3:$M$643,9,0)</f>
        <v>2.595086554344668E-2</v>
      </c>
      <c r="L92" s="54">
        <f>VLOOKUP($A92,Muestra2!$A$3:$M$643,10,0)</f>
        <v>1.3043083446374936E-2</v>
      </c>
      <c r="M92" s="54">
        <f>VLOOKUP($A92,Muestra2!$A$3:$M$643,11,0)</f>
        <v>1.3371530566956762E-2</v>
      </c>
      <c r="N92" s="54">
        <f>VLOOKUP($A92,Muestra2!$A$3:$M$643,12,0)</f>
        <v>8.5197989215865036E-3</v>
      </c>
      <c r="O92" s="54">
        <f>VLOOKUP($A92,Muestra2!$A$3:$M$643,13,0)</f>
        <v>8.476287103294719E-3</v>
      </c>
      <c r="P92" s="75">
        <v>3.8899999999999997E-2</v>
      </c>
    </row>
    <row r="93" spans="1:16">
      <c r="A93" s="51">
        <v>41025</v>
      </c>
      <c r="B93" s="52">
        <f>VLOOKUP(Rentab1!A93,HistIGBC!$A$2:$B$438,2,0)</f>
        <v>15086</v>
      </c>
      <c r="C93" s="53">
        <f t="shared" si="1"/>
        <v>8.6078657507228928E-3</v>
      </c>
      <c r="D93" s="54">
        <f>VLOOKUP($A93,Muestra2!$A$3:$M$643,2,0)</f>
        <v>7.1607414331265979E-3</v>
      </c>
      <c r="E93" s="54">
        <f>VLOOKUP($A93,Muestra2!$A$3:$M$643,3,0)</f>
        <v>2.0725998383611076E-2</v>
      </c>
      <c r="F93" s="54">
        <f>VLOOKUP($A93,Muestra2!$A$3:$M$643,4,0)</f>
        <v>1.8356853921729799E-2</v>
      </c>
      <c r="G93" s="54">
        <f>VLOOKUP($A93,Muestra2!$A$3:$M$643,5,0)</f>
        <v>1.3529245155888896E-2</v>
      </c>
      <c r="H93" s="54">
        <f>VLOOKUP($A93,Muestra2!$A$3:$M$643,6,0)</f>
        <v>1.1082597093899025E-2</v>
      </c>
      <c r="I93" s="54">
        <f>VLOOKUP($A93,Muestra2!$A$3:$M$643,7,0)</f>
        <v>4.8505867043861887E-3</v>
      </c>
      <c r="J93" s="54">
        <f>VLOOKUP($A93,Muestra2!$A$3:$M$643,8,0)</f>
        <v>7.1466173879446088E-3</v>
      </c>
      <c r="K93" s="54">
        <f>VLOOKUP($A93,Muestra2!$A$3:$M$643,9,0)</f>
        <v>8.5686256459179891E-3</v>
      </c>
      <c r="L93" s="54">
        <f>VLOOKUP($A93,Muestra2!$A$3:$M$643,10,0)</f>
        <v>4.9570346144662044E-3</v>
      </c>
      <c r="M93" s="54">
        <f>VLOOKUP($A93,Muestra2!$A$3:$M$643,11,0)</f>
        <v>5.0282452815581967E-3</v>
      </c>
      <c r="N93" s="54">
        <f>VLOOKUP($A93,Muestra2!$A$3:$M$643,12,0)</f>
        <v>5.0572214888139075E-3</v>
      </c>
      <c r="O93" s="54">
        <f>VLOOKUP($A93,Muestra2!$A$3:$M$643,13,0)</f>
        <v>9.1459139007064715E-3</v>
      </c>
      <c r="P93" s="75">
        <v>3.8899999999999997E-2</v>
      </c>
    </row>
    <row r="94" spans="1:16">
      <c r="A94" s="51">
        <v>41026</v>
      </c>
      <c r="B94" s="52">
        <f>VLOOKUP(Rentab1!A94,HistIGBC!$A$2:$B$438,2,0)</f>
        <v>15131.01</v>
      </c>
      <c r="C94" s="53">
        <f t="shared" si="1"/>
        <v>2.9835609174068819E-3</v>
      </c>
      <c r="D94" s="54">
        <f>VLOOKUP($A94,Muestra2!$A$3:$M$643,2,0)</f>
        <v>8.8696124179597231E-3</v>
      </c>
      <c r="E94" s="54">
        <f>VLOOKUP($A94,Muestra2!$A$3:$M$643,3,0)</f>
        <v>3.3620069640275634E-3</v>
      </c>
      <c r="F94" s="54">
        <f>VLOOKUP($A94,Muestra2!$A$3:$M$643,4,0)</f>
        <v>2.2418094593943524E-7</v>
      </c>
      <c r="G94" s="54">
        <f>VLOOKUP($A94,Muestra2!$A$3:$M$643,5,0)</f>
        <v>4.243676635439445E-3</v>
      </c>
      <c r="H94" s="54">
        <f>VLOOKUP($A94,Muestra2!$A$3:$M$643,6,0)</f>
        <v>7.9099687964062863E-3</v>
      </c>
      <c r="I94" s="54">
        <f>VLOOKUP($A94,Muestra2!$A$3:$M$643,7,0)</f>
        <v>3.3953278529554715E-3</v>
      </c>
      <c r="J94" s="54">
        <f>VLOOKUP($A94,Muestra2!$A$3:$M$643,8,0)</f>
        <v>7.65660616231254E-3</v>
      </c>
      <c r="K94" s="54">
        <f>VLOOKUP($A94,Muestra2!$A$3:$M$643,9,0)</f>
        <v>7.9729401655770863E-3</v>
      </c>
      <c r="L94" s="54">
        <f>VLOOKUP($A94,Muestra2!$A$3:$M$643,10,0)</f>
        <v>7.1211668635315205E-3</v>
      </c>
      <c r="M94" s="54">
        <f>VLOOKUP($A94,Muestra2!$A$3:$M$643,11,0)</f>
        <v>5.2415259564060797E-3</v>
      </c>
      <c r="N94" s="54">
        <f>VLOOKUP($A94,Muestra2!$A$3:$M$643,12,0)</f>
        <v>6.8586923101259748E-3</v>
      </c>
      <c r="O94" s="54">
        <f>VLOOKUP($A94,Muestra2!$A$3:$M$643,13,0)</f>
        <v>3.1049633222752621E-3</v>
      </c>
      <c r="P94" s="75">
        <v>3.8899999999999997E-2</v>
      </c>
    </row>
    <row r="95" spans="1:16">
      <c r="A95" s="51">
        <v>41029</v>
      </c>
      <c r="B95" s="52">
        <f>VLOOKUP(Rentab1!A95,HistIGBC!$A$2:$B$438,2,0)</f>
        <v>15215.78</v>
      </c>
      <c r="C95" s="53">
        <f t="shared" si="1"/>
        <v>5.6024019546613499E-3</v>
      </c>
      <c r="D95" s="54">
        <f>VLOOKUP($A95,Muestra2!$A$3:$M$643,2,0)</f>
        <v>6.4699567107495875E-3</v>
      </c>
      <c r="E95" s="54">
        <f>VLOOKUP($A95,Muestra2!$A$3:$M$643,3,0)</f>
        <v>5.7087069073561191E-3</v>
      </c>
      <c r="F95" s="54">
        <f>VLOOKUP($A95,Muestra2!$A$3:$M$643,4,0)</f>
        <v>6.3747688645316176E-3</v>
      </c>
      <c r="G95" s="54">
        <f>VLOOKUP($A95,Muestra2!$A$3:$M$643,5,0)</f>
        <v>6.5665555373910648E-3</v>
      </c>
      <c r="H95" s="54">
        <f>VLOOKUP($A95,Muestra2!$A$3:$M$643,6,0)</f>
        <v>1.1967272843406544E-2</v>
      </c>
      <c r="I95" s="54">
        <f>VLOOKUP($A95,Muestra2!$A$3:$M$643,7,0)</f>
        <v>9.5104524177391306E-3</v>
      </c>
      <c r="J95" s="54">
        <f>VLOOKUP($A95,Muestra2!$A$3:$M$643,8,0)</f>
        <v>6.6232583945320615E-3</v>
      </c>
      <c r="K95" s="54">
        <f>VLOOKUP($A95,Muestra2!$A$3:$M$643,9,0)</f>
        <v>8.7970414350532315E-3</v>
      </c>
      <c r="L95" s="54">
        <f>VLOOKUP($A95,Muestra2!$A$3:$M$643,10,0)</f>
        <v>1.0291695274660666E-2</v>
      </c>
      <c r="M95" s="54">
        <f>VLOOKUP($A95,Muestra2!$A$3:$M$643,11,0)</f>
        <v>5.3117900446245057E-3</v>
      </c>
      <c r="N95" s="54">
        <f>VLOOKUP($A95,Muestra2!$A$3:$M$643,12,0)</f>
        <v>7.8184280485839811E-3</v>
      </c>
      <c r="O95" s="54">
        <f>VLOOKUP($A95,Muestra2!$A$3:$M$643,13,0)</f>
        <v>3.613299084955608E-3</v>
      </c>
      <c r="P95" s="75">
        <v>3.8899999999999997E-2</v>
      </c>
    </row>
    <row r="96" spans="1:16">
      <c r="A96" s="51">
        <v>41031</v>
      </c>
      <c r="B96" s="52">
        <f>VLOOKUP(Rentab1!A96,HistIGBC!$A$2:$B$438,2,0)</f>
        <v>15460.97</v>
      </c>
      <c r="C96" s="53">
        <f t="shared" si="1"/>
        <v>1.6114191977013251E-2</v>
      </c>
      <c r="D96" s="54">
        <f>VLOOKUP($A96,Muestra2!$A$3:$M$643,2,0)</f>
        <v>7.8499409103943915E-3</v>
      </c>
      <c r="E96" s="54">
        <f>VLOOKUP($A96,Muestra2!$A$3:$M$643,3,0)</f>
        <v>1.5913116086254578E-2</v>
      </c>
      <c r="F96" s="54">
        <f>VLOOKUP($A96,Muestra2!$A$3:$M$643,4,0)</f>
        <v>1.6874222532687767E-2</v>
      </c>
      <c r="G96" s="54">
        <f>VLOOKUP($A96,Muestra2!$A$3:$M$643,5,0)</f>
        <v>1.3047902076425538E-2</v>
      </c>
      <c r="H96" s="54">
        <f>VLOOKUP($A96,Muestra2!$A$3:$M$643,6,0)</f>
        <v>1.5065987581761328E-2</v>
      </c>
      <c r="I96" s="54">
        <f>VLOOKUP($A96,Muestra2!$A$3:$M$643,7,0)</f>
        <v>1.3956746735072231E-2</v>
      </c>
      <c r="J96" s="54">
        <f>VLOOKUP($A96,Muestra2!$A$3:$M$643,8,0)</f>
        <v>1.6225015596076611E-2</v>
      </c>
      <c r="K96" s="54">
        <f>VLOOKUP($A96,Muestra2!$A$3:$M$643,9,0)</f>
        <v>1.8203179836350211E-2</v>
      </c>
      <c r="L96" s="54">
        <f>VLOOKUP($A96,Muestra2!$A$3:$M$643,10,0)</f>
        <v>1.3600975664199147E-2</v>
      </c>
      <c r="M96" s="54">
        <f>VLOOKUP($A96,Muestra2!$A$3:$M$643,11,0)</f>
        <v>1.2365479613737134E-2</v>
      </c>
      <c r="N96" s="54">
        <f>VLOOKUP($A96,Muestra2!$A$3:$M$643,12,0)</f>
        <v>1.1142116067546694E-2</v>
      </c>
      <c r="O96" s="54">
        <f>VLOOKUP($A96,Muestra2!$A$3:$M$643,13,0)</f>
        <v>1.8083223135122593E-2</v>
      </c>
      <c r="P96" s="75">
        <v>3.8899999999999997E-2</v>
      </c>
    </row>
    <row r="97" spans="1:16">
      <c r="A97" s="51">
        <v>41032</v>
      </c>
      <c r="B97" s="52">
        <f>VLOOKUP(Rentab1!A97,HistIGBC!$A$2:$B$438,2,0)</f>
        <v>15423.75</v>
      </c>
      <c r="C97" s="53">
        <f t="shared" si="1"/>
        <v>-2.4073521907098548E-3</v>
      </c>
      <c r="D97" s="54">
        <f>VLOOKUP($A97,Muestra2!$A$3:$M$643,2,0)</f>
        <v>-5.7024417867028191E-3</v>
      </c>
      <c r="E97" s="54">
        <f>VLOOKUP($A97,Muestra2!$A$3:$M$643,3,0)</f>
        <v>-2.3031477412561365E-3</v>
      </c>
      <c r="F97" s="54">
        <f>VLOOKUP($A97,Muestra2!$A$3:$M$643,4,0)</f>
        <v>-2.1268590309412591E-3</v>
      </c>
      <c r="G97" s="54">
        <f>VLOOKUP($A97,Muestra2!$A$3:$M$643,5,0)</f>
        <v>-5.3902801917512545E-4</v>
      </c>
      <c r="H97" s="54">
        <f>VLOOKUP($A97,Muestra2!$A$3:$M$643,6,0)</f>
        <v>-1.7760822716594093E-5</v>
      </c>
      <c r="I97" s="54">
        <f>VLOOKUP($A97,Muestra2!$A$3:$M$643,7,0)</f>
        <v>-9.3509166288587606E-4</v>
      </c>
      <c r="J97" s="54">
        <f>VLOOKUP($A97,Muestra2!$A$3:$M$643,8,0)</f>
        <v>-1.682644393477137E-3</v>
      </c>
      <c r="K97" s="54">
        <f>VLOOKUP($A97,Muestra2!$A$3:$M$643,9,0)</f>
        <v>-8.1849281778728113E-4</v>
      </c>
      <c r="L97" s="54">
        <f>VLOOKUP($A97,Muestra2!$A$3:$M$643,10,0)</f>
        <v>-1.4186282592045343E-3</v>
      </c>
      <c r="M97" s="54">
        <f>VLOOKUP($A97,Muestra2!$A$3:$M$643,11,0)</f>
        <v>-1.429153803335593E-3</v>
      </c>
      <c r="N97" s="54">
        <f>VLOOKUP($A97,Muestra2!$A$3:$M$643,12,0)</f>
        <v>3.1873172974386884E-4</v>
      </c>
      <c r="O97" s="54">
        <f>VLOOKUP($A97,Muestra2!$A$3:$M$643,13,0)</f>
        <v>-1.3953623800133201E-3</v>
      </c>
      <c r="P97" s="75">
        <v>3.8899999999999997E-2</v>
      </c>
    </row>
    <row r="98" spans="1:16">
      <c r="A98" s="51">
        <v>41033</v>
      </c>
      <c r="B98" s="52">
        <f>VLOOKUP(Rentab1!A98,HistIGBC!$A$2:$B$438,2,0)</f>
        <v>15208.24</v>
      </c>
      <c r="C98" s="53">
        <f t="shared" si="1"/>
        <v>-1.3972607180484656E-2</v>
      </c>
      <c r="D98" s="54">
        <f>VLOOKUP($A98,Muestra2!$A$3:$M$643,2,0)</f>
        <v>-8.4134347802383297E-3</v>
      </c>
      <c r="E98" s="54">
        <f>VLOOKUP($A98,Muestra2!$A$3:$M$643,3,0)</f>
        <v>-1.3895954593780242E-2</v>
      </c>
      <c r="F98" s="54">
        <f>VLOOKUP($A98,Muestra2!$A$3:$M$643,4,0)</f>
        <v>-1.606129528045493E-2</v>
      </c>
      <c r="G98" s="54">
        <f>VLOOKUP($A98,Muestra2!$A$3:$M$643,5,0)</f>
        <v>-7.0286065281056683E-3</v>
      </c>
      <c r="H98" s="54">
        <f>VLOOKUP($A98,Muestra2!$A$3:$M$643,6,0)</f>
        <v>-2.5936890256948709E-2</v>
      </c>
      <c r="I98" s="54">
        <f>VLOOKUP($A98,Muestra2!$A$3:$M$643,7,0)</f>
        <v>-6.514095452792891E-3</v>
      </c>
      <c r="J98" s="54">
        <f>VLOOKUP($A98,Muestra2!$A$3:$M$643,8,0)</f>
        <v>-6.8256669712992652E-3</v>
      </c>
      <c r="K98" s="54">
        <f>VLOOKUP($A98,Muestra2!$A$3:$M$643,9,0)</f>
        <v>-1.0633670229574352E-2</v>
      </c>
      <c r="L98" s="54">
        <f>VLOOKUP($A98,Muestra2!$A$3:$M$643,10,0)</f>
        <v>-5.8402128327328384E-3</v>
      </c>
      <c r="M98" s="54">
        <f>VLOOKUP($A98,Muestra2!$A$3:$M$643,11,0)</f>
        <v>-3.6918760373361595E-3</v>
      </c>
      <c r="N98" s="54">
        <f>VLOOKUP($A98,Muestra2!$A$3:$M$643,12,0)</f>
        <v>-2.5090743787956732E-3</v>
      </c>
      <c r="O98" s="54">
        <f>VLOOKUP($A98,Muestra2!$A$3:$M$643,13,0)</f>
        <v>-1.0044723954136249E-2</v>
      </c>
      <c r="P98" s="75">
        <v>3.8899999999999997E-2</v>
      </c>
    </row>
    <row r="99" spans="1:16">
      <c r="A99" s="51">
        <v>41036</v>
      </c>
      <c r="B99" s="52">
        <f>VLOOKUP(Rentab1!A99,HistIGBC!$A$2:$B$438,2,0)</f>
        <v>15240.93</v>
      </c>
      <c r="C99" s="53">
        <f t="shared" si="1"/>
        <v>2.149492643461736E-3</v>
      </c>
      <c r="D99" s="54">
        <f>VLOOKUP($A99,Muestra2!$A$3:$M$643,2,0)</f>
        <v>4.6028174786048705E-3</v>
      </c>
      <c r="E99" s="54">
        <f>VLOOKUP($A99,Muestra2!$A$3:$M$643,3,0)</f>
        <v>2.0023482058118924E-3</v>
      </c>
      <c r="F99" s="54">
        <f>VLOOKUP($A99,Muestra2!$A$3:$M$643,4,0)</f>
        <v>2.4154556579594876E-3</v>
      </c>
      <c r="G99" s="54">
        <f>VLOOKUP($A99,Muestra2!$A$3:$M$643,5,0)</f>
        <v>1.6950623841334232E-3</v>
      </c>
      <c r="H99" s="54">
        <f>VLOOKUP($A99,Muestra2!$A$3:$M$643,6,0)</f>
        <v>6.2249421454733363E-3</v>
      </c>
      <c r="I99" s="54">
        <f>VLOOKUP($A99,Muestra2!$A$3:$M$643,7,0)</f>
        <v>1.7474508508761109E-3</v>
      </c>
      <c r="J99" s="54">
        <f>VLOOKUP($A99,Muestra2!$A$3:$M$643,8,0)</f>
        <v>8.9433523510542049E-4</v>
      </c>
      <c r="K99" s="54">
        <f>VLOOKUP($A99,Muestra2!$A$3:$M$643,9,0)</f>
        <v>2.3573486039044269E-3</v>
      </c>
      <c r="L99" s="54">
        <f>VLOOKUP($A99,Muestra2!$A$3:$M$643,10,0)</f>
        <v>5.4827927117679135E-4</v>
      </c>
      <c r="M99" s="54">
        <f>VLOOKUP($A99,Muestra2!$A$3:$M$643,11,0)</f>
        <v>1.5935736241756656E-3</v>
      </c>
      <c r="N99" s="54">
        <f>VLOOKUP($A99,Muestra2!$A$3:$M$643,12,0)</f>
        <v>2.4766484354537778E-3</v>
      </c>
      <c r="O99" s="54">
        <f>VLOOKUP($A99,Muestra2!$A$3:$M$643,13,0)</f>
        <v>1.2646681800719435E-3</v>
      </c>
      <c r="P99" s="75">
        <v>3.8899999999999997E-2</v>
      </c>
    </row>
    <row r="100" spans="1:16">
      <c r="A100" s="51">
        <v>41037</v>
      </c>
      <c r="B100" s="52">
        <f>VLOOKUP(Rentab1!A100,HistIGBC!$A$2:$B$438,2,0)</f>
        <v>15187.15</v>
      </c>
      <c r="C100" s="53">
        <f t="shared" si="1"/>
        <v>-3.5286560597024364E-3</v>
      </c>
      <c r="D100" s="54">
        <f>VLOOKUP($A100,Muestra2!$A$3:$M$643,2,0)</f>
        <v>-5.7130561985236266E-3</v>
      </c>
      <c r="E100" s="54">
        <f>VLOOKUP($A100,Muestra2!$A$3:$M$643,3,0)</f>
        <v>-3.3720717664763866E-3</v>
      </c>
      <c r="F100" s="54">
        <f>VLOOKUP($A100,Muestra2!$A$3:$M$643,4,0)</f>
        <v>-3.1758610340006494E-3</v>
      </c>
      <c r="G100" s="54">
        <f>VLOOKUP($A100,Muestra2!$A$3:$M$643,5,0)</f>
        <v>-3.1429228731142049E-3</v>
      </c>
      <c r="H100" s="54">
        <f>VLOOKUP($A100,Muestra2!$A$3:$M$643,6,0)</f>
        <v>1.2731379785129605E-3</v>
      </c>
      <c r="I100" s="54">
        <f>VLOOKUP($A100,Muestra2!$A$3:$M$643,7,0)</f>
        <v>-3.0663179786534996E-3</v>
      </c>
      <c r="J100" s="54">
        <f>VLOOKUP($A100,Muestra2!$A$3:$M$643,8,0)</f>
        <v>-1.4079211373081804E-3</v>
      </c>
      <c r="K100" s="54">
        <f>VLOOKUP($A100,Muestra2!$A$3:$M$643,9,0)</f>
        <v>-3.9796117692744827E-3</v>
      </c>
      <c r="L100" s="54">
        <f>VLOOKUP($A100,Muestra2!$A$3:$M$643,10,0)</f>
        <v>-4.4975814200537163E-3</v>
      </c>
      <c r="M100" s="54">
        <f>VLOOKUP($A100,Muestra2!$A$3:$M$643,11,0)</f>
        <v>-5.2930925761062383E-3</v>
      </c>
      <c r="N100" s="54">
        <f>VLOOKUP($A100,Muestra2!$A$3:$M$643,12,0)</f>
        <v>2.2648119637585579E-4</v>
      </c>
      <c r="O100" s="54">
        <f>VLOOKUP($A100,Muestra2!$A$3:$M$643,13,0)</f>
        <v>1.8586879676374894E-3</v>
      </c>
      <c r="P100" s="75">
        <v>3.8899999999999997E-2</v>
      </c>
    </row>
    <row r="101" spans="1:16">
      <c r="A101" s="51">
        <v>41038</v>
      </c>
      <c r="B101" s="52">
        <f>VLOOKUP(Rentab1!A101,HistIGBC!$A$2:$B$438,2,0)</f>
        <v>15169.65</v>
      </c>
      <c r="C101" s="53">
        <f t="shared" si="1"/>
        <v>-1.1522899293152436E-3</v>
      </c>
      <c r="D101" s="54">
        <f>VLOOKUP($A101,Muestra2!$A$3:$M$643,2,0)</f>
        <v>-2.068398109114539E-3</v>
      </c>
      <c r="E101" s="54">
        <f>VLOOKUP($A101,Muestra2!$A$3:$M$643,3,0)</f>
        <v>-1.1762882739401424E-3</v>
      </c>
      <c r="F101" s="54">
        <f>VLOOKUP($A101,Muestra2!$A$3:$M$643,4,0)</f>
        <v>-1.5165253933464712E-3</v>
      </c>
      <c r="G101" s="54">
        <f>VLOOKUP($A101,Muestra2!$A$3:$M$643,5,0)</f>
        <v>-1.7265958775759811E-3</v>
      </c>
      <c r="H101" s="54">
        <f>VLOOKUP($A101,Muestra2!$A$3:$M$643,6,0)</f>
        <v>-2.9892166234097217E-3</v>
      </c>
      <c r="I101" s="54">
        <f>VLOOKUP($A101,Muestra2!$A$3:$M$643,7,0)</f>
        <v>2.8469593660570772E-4</v>
      </c>
      <c r="J101" s="54">
        <f>VLOOKUP($A101,Muestra2!$A$3:$M$643,8,0)</f>
        <v>-9.7118434084248243E-4</v>
      </c>
      <c r="K101" s="54">
        <f>VLOOKUP($A101,Muestra2!$A$3:$M$643,9,0)</f>
        <v>-9.1282523908747467E-4</v>
      </c>
      <c r="L101" s="54">
        <f>VLOOKUP($A101,Muestra2!$A$3:$M$643,10,0)</f>
        <v>2.2741283791105336E-4</v>
      </c>
      <c r="M101" s="54">
        <f>VLOOKUP($A101,Muestra2!$A$3:$M$643,11,0)</f>
        <v>-1.1728401933839214E-3</v>
      </c>
      <c r="N101" s="54">
        <f>VLOOKUP($A101,Muestra2!$A$3:$M$643,12,0)</f>
        <v>-3.9260311171488314E-3</v>
      </c>
      <c r="O101" s="54">
        <f>VLOOKUP($A101,Muestra2!$A$3:$M$643,13,0)</f>
        <v>-1.3078705962817801E-3</v>
      </c>
      <c r="P101" s="75">
        <v>3.8899999999999997E-2</v>
      </c>
    </row>
    <row r="102" spans="1:16">
      <c r="A102" s="51">
        <v>41039</v>
      </c>
      <c r="B102" s="52">
        <f>VLOOKUP(Rentab1!A102,HistIGBC!$A$2:$B$438,2,0)</f>
        <v>15051.5</v>
      </c>
      <c r="C102" s="53">
        <f t="shared" si="1"/>
        <v>-7.7885778511699111E-3</v>
      </c>
      <c r="D102" s="54">
        <f>VLOOKUP($A102,Muestra2!$A$3:$M$643,2,0)</f>
        <v>4.1971515930097633E-3</v>
      </c>
      <c r="E102" s="54">
        <f>VLOOKUP($A102,Muestra2!$A$3:$M$643,3,0)</f>
        <v>-7.7227721072527337E-3</v>
      </c>
      <c r="F102" s="54">
        <f>VLOOKUP($A102,Muestra2!$A$3:$M$643,4,0)</f>
        <v>-7.6672653870402839E-3</v>
      </c>
      <c r="G102" s="54">
        <f>VLOOKUP($A102,Muestra2!$A$3:$M$643,5,0)</f>
        <v>-7.7641273032731063E-3</v>
      </c>
      <c r="H102" s="54">
        <f>VLOOKUP($A102,Muestra2!$A$3:$M$643,6,0)</f>
        <v>-1.7038558526416767E-3</v>
      </c>
      <c r="I102" s="54">
        <f>VLOOKUP($A102,Muestra2!$A$3:$M$643,7,0)</f>
        <v>-6.978551073174008E-3</v>
      </c>
      <c r="J102" s="54">
        <f>VLOOKUP($A102,Muestra2!$A$3:$M$643,8,0)</f>
        <v>-6.7959644271566077E-3</v>
      </c>
      <c r="K102" s="54">
        <f>VLOOKUP($A102,Muestra2!$A$3:$M$643,9,0)</f>
        <v>-7.5390511470942029E-3</v>
      </c>
      <c r="L102" s="54">
        <f>VLOOKUP($A102,Muestra2!$A$3:$M$643,10,0)</f>
        <v>-4.7002236288225911E-3</v>
      </c>
      <c r="M102" s="54">
        <f>VLOOKUP($A102,Muestra2!$A$3:$M$643,11,0)</f>
        <v>-7.0532118366633013E-3</v>
      </c>
      <c r="N102" s="54">
        <f>VLOOKUP($A102,Muestra2!$A$3:$M$643,12,0)</f>
        <v>-4.1989732198471508E-3</v>
      </c>
      <c r="O102" s="54">
        <f>VLOOKUP($A102,Muestra2!$A$3:$M$643,13,0)</f>
        <v>-6.9735020836705266E-3</v>
      </c>
      <c r="P102" s="75">
        <v>3.8899999999999997E-2</v>
      </c>
    </row>
    <row r="103" spans="1:16">
      <c r="A103" s="51">
        <v>41040</v>
      </c>
      <c r="B103" s="52">
        <f>VLOOKUP(Rentab1!A103,HistIGBC!$A$2:$B$438,2,0)</f>
        <v>15017.55</v>
      </c>
      <c r="C103" s="53">
        <f t="shared" si="1"/>
        <v>-2.2555891439391905E-3</v>
      </c>
      <c r="D103" s="54">
        <f>VLOOKUP($A103,Muestra2!$A$3:$M$643,2,0)</f>
        <v>4.0002966323360329E-3</v>
      </c>
      <c r="E103" s="54">
        <f>VLOOKUP($A103,Muestra2!$A$3:$M$643,3,0)</f>
        <v>-2.3254337333013125E-3</v>
      </c>
      <c r="F103" s="54">
        <f>VLOOKUP($A103,Muestra2!$A$3:$M$643,4,0)</f>
        <v>-2.5431587763873375E-3</v>
      </c>
      <c r="G103" s="54">
        <f>VLOOKUP($A103,Muestra2!$A$3:$M$643,5,0)</f>
        <v>-2.2197353481213859E-3</v>
      </c>
      <c r="H103" s="54">
        <f>VLOOKUP($A103,Muestra2!$A$3:$M$643,6,0)</f>
        <v>-6.5766139491426744E-3</v>
      </c>
      <c r="I103" s="54">
        <f>VLOOKUP($A103,Muestra2!$A$3:$M$643,7,0)</f>
        <v>-1.136797022306434E-3</v>
      </c>
      <c r="J103" s="54">
        <f>VLOOKUP($A103,Muestra2!$A$3:$M$643,8,0)</f>
        <v>-3.4810014647090968E-3</v>
      </c>
      <c r="K103" s="54">
        <f>VLOOKUP($A103,Muestra2!$A$3:$M$643,9,0)</f>
        <v>-1.9817408037038553E-3</v>
      </c>
      <c r="L103" s="54">
        <f>VLOOKUP($A103,Muestra2!$A$3:$M$643,10,0)</f>
        <v>2.1044369475423482E-4</v>
      </c>
      <c r="M103" s="54">
        <f>VLOOKUP($A103,Muestra2!$A$3:$M$643,11,0)</f>
        <v>-2.4111912114553324E-3</v>
      </c>
      <c r="N103" s="54">
        <f>VLOOKUP($A103,Muestra2!$A$3:$M$643,12,0)</f>
        <v>-1.6179409902749326E-3</v>
      </c>
      <c r="O103" s="54">
        <f>VLOOKUP($A103,Muestra2!$A$3:$M$643,13,0)</f>
        <v>-3.1023258970945492E-3</v>
      </c>
      <c r="P103" s="75">
        <v>3.8899999999999997E-2</v>
      </c>
    </row>
    <row r="104" spans="1:16">
      <c r="A104" s="51">
        <v>41043</v>
      </c>
      <c r="B104" s="52">
        <f>VLOOKUP(Rentab1!A104,HistIGBC!$A$2:$B$438,2,0)</f>
        <v>14685.95</v>
      </c>
      <c r="C104" s="53">
        <f t="shared" si="1"/>
        <v>-2.2080832093117623E-2</v>
      </c>
      <c r="D104" s="54">
        <f>VLOOKUP($A104,Muestra2!$A$3:$M$643,2,0)</f>
        <v>-1.8500176168680476E-2</v>
      </c>
      <c r="E104" s="54">
        <f>VLOOKUP($A104,Muestra2!$A$3:$M$643,3,0)</f>
        <v>-2.1926577772307203E-2</v>
      </c>
      <c r="F104" s="54">
        <f>VLOOKUP($A104,Muestra2!$A$3:$M$643,4,0)</f>
        <v>-2.1513314091279837E-2</v>
      </c>
      <c r="G104" s="54">
        <f>VLOOKUP($A104,Muestra2!$A$3:$M$643,5,0)</f>
        <v>-1.9752600630777873E-2</v>
      </c>
      <c r="H104" s="54">
        <f>VLOOKUP($A104,Muestra2!$A$3:$M$643,6,0)</f>
        <v>-1.3129792622440828E-2</v>
      </c>
      <c r="I104" s="54">
        <f>VLOOKUP($A104,Muestra2!$A$3:$M$643,7,0)</f>
        <v>-1.7015793507017551E-2</v>
      </c>
      <c r="J104" s="54">
        <f>VLOOKUP($A104,Muestra2!$A$3:$M$643,8,0)</f>
        <v>-1.8473701590918407E-2</v>
      </c>
      <c r="K104" s="54">
        <f>VLOOKUP($A104,Muestra2!$A$3:$M$643,9,0)</f>
        <v>-1.9778272765701984E-2</v>
      </c>
      <c r="L104" s="54">
        <f>VLOOKUP($A104,Muestra2!$A$3:$M$643,10,0)</f>
        <v>-1.4598510597497507E-2</v>
      </c>
      <c r="M104" s="54">
        <f>VLOOKUP($A104,Muestra2!$A$3:$M$643,11,0)</f>
        <v>-1.9605550463311791E-2</v>
      </c>
      <c r="N104" s="54">
        <f>VLOOKUP($A104,Muestra2!$A$3:$M$643,12,0)</f>
        <v>-1.8022279546264286E-2</v>
      </c>
      <c r="O104" s="54">
        <f>VLOOKUP($A104,Muestra2!$A$3:$M$643,13,0)</f>
        <v>-2.174649245746605E-2</v>
      </c>
      <c r="P104" s="75">
        <v>3.8899999999999997E-2</v>
      </c>
    </row>
    <row r="105" spans="1:16">
      <c r="A105" s="51">
        <v>41044</v>
      </c>
      <c r="B105" s="52">
        <f>VLOOKUP(Rentab1!A105,HistIGBC!$A$2:$B$438,2,0)</f>
        <v>14581.17</v>
      </c>
      <c r="C105" s="53">
        <f t="shared" si="1"/>
        <v>-7.1347103864578491E-3</v>
      </c>
      <c r="D105" s="54">
        <f>VLOOKUP($A105,Muestra2!$A$3:$M$643,2,0)</f>
        <v>1.6388151860202067E-4</v>
      </c>
      <c r="E105" s="54">
        <f>VLOOKUP($A105,Muestra2!$A$3:$M$643,3,0)</f>
        <v>-7.3055387529845474E-3</v>
      </c>
      <c r="F105" s="54">
        <f>VLOOKUP($A105,Muestra2!$A$3:$M$643,4,0)</f>
        <v>-6.9568120705663997E-3</v>
      </c>
      <c r="G105" s="54">
        <f>VLOOKUP($A105,Muestra2!$A$3:$M$643,5,0)</f>
        <v>-3.7560569011835998E-3</v>
      </c>
      <c r="H105" s="54">
        <f>VLOOKUP($A105,Muestra2!$A$3:$M$643,6,0)</f>
        <v>-2.2346553955392904E-4</v>
      </c>
      <c r="I105" s="54">
        <f>VLOOKUP($A105,Muestra2!$A$3:$M$643,7,0)</f>
        <v>3.1630063807168486E-3</v>
      </c>
      <c r="J105" s="54">
        <f>VLOOKUP($A105,Muestra2!$A$3:$M$643,8,0)</f>
        <v>-3.4181595086479805E-3</v>
      </c>
      <c r="K105" s="54">
        <f>VLOOKUP($A105,Muestra2!$A$3:$M$643,9,0)</f>
        <v>-2.29604869685624E-3</v>
      </c>
      <c r="L105" s="54">
        <f>VLOOKUP($A105,Muestra2!$A$3:$M$643,10,0)</f>
        <v>-2.876140276442265E-3</v>
      </c>
      <c r="M105" s="54">
        <f>VLOOKUP($A105,Muestra2!$A$3:$M$643,11,0)</f>
        <v>-2.6423554266837407E-3</v>
      </c>
      <c r="N105" s="54">
        <f>VLOOKUP($A105,Muestra2!$A$3:$M$643,12,0)</f>
        <v>-2.9048074319430787E-3</v>
      </c>
      <c r="O105" s="54">
        <f>VLOOKUP($A105,Muestra2!$A$3:$M$643,13,0)</f>
        <v>-4.4413034871119122E-3</v>
      </c>
      <c r="P105" s="75">
        <v>3.8899999999999997E-2</v>
      </c>
    </row>
    <row r="106" spans="1:16">
      <c r="A106" s="51">
        <v>41045</v>
      </c>
      <c r="B106" s="52">
        <f>VLOOKUP(Rentab1!A106,HistIGBC!$A$2:$B$438,2,0)</f>
        <v>14535.49</v>
      </c>
      <c r="C106" s="53">
        <f t="shared" si="1"/>
        <v>-3.1328075867711777E-3</v>
      </c>
      <c r="D106" s="54">
        <f>VLOOKUP($A106,Muestra2!$A$3:$M$643,2,0)</f>
        <v>-2.125264542166059E-3</v>
      </c>
      <c r="E106" s="54">
        <f>VLOOKUP($A106,Muestra2!$A$3:$M$643,3,0)</f>
        <v>-3.10783999016334E-3</v>
      </c>
      <c r="F106" s="54">
        <f>VLOOKUP($A106,Muestra2!$A$3:$M$643,4,0)</f>
        <v>-3.633580675224902E-3</v>
      </c>
      <c r="G106" s="54">
        <f>VLOOKUP($A106,Muestra2!$A$3:$M$643,5,0)</f>
        <v>2.0417845101609422E-3</v>
      </c>
      <c r="H106" s="54">
        <f>VLOOKUP($A106,Muestra2!$A$3:$M$643,6,0)</f>
        <v>-4.0653754911496665E-3</v>
      </c>
      <c r="I106" s="54">
        <f>VLOOKUP($A106,Muestra2!$A$3:$M$643,7,0)</f>
        <v>1.6455623070464212E-3</v>
      </c>
      <c r="J106" s="54">
        <f>VLOOKUP($A106,Muestra2!$A$3:$M$643,8,0)</f>
        <v>1.2133633967089095E-3</v>
      </c>
      <c r="K106" s="54">
        <f>VLOOKUP($A106,Muestra2!$A$3:$M$643,9,0)</f>
        <v>3.1441991820165549E-3</v>
      </c>
      <c r="L106" s="54">
        <f>VLOOKUP($A106,Muestra2!$A$3:$M$643,10,0)</f>
        <v>1.7008525745565474E-3</v>
      </c>
      <c r="M106" s="54">
        <f>VLOOKUP($A106,Muestra2!$A$3:$M$643,11,0)</f>
        <v>2.2313288449055915E-3</v>
      </c>
      <c r="N106" s="54">
        <f>VLOOKUP($A106,Muestra2!$A$3:$M$643,12,0)</f>
        <v>-1.5277732649535418E-3</v>
      </c>
      <c r="O106" s="54">
        <f>VLOOKUP($A106,Muestra2!$A$3:$M$643,13,0)</f>
        <v>-1.4974880409135225E-5</v>
      </c>
      <c r="P106" s="75">
        <v>3.8899999999999997E-2</v>
      </c>
    </row>
    <row r="107" spans="1:16">
      <c r="A107" s="51">
        <v>41046</v>
      </c>
      <c r="B107" s="52">
        <f>VLOOKUP(Rentab1!A107,HistIGBC!$A$2:$B$438,2,0)</f>
        <v>14293.73</v>
      </c>
      <c r="C107" s="53">
        <f t="shared" si="1"/>
        <v>-1.6632394229571912E-2</v>
      </c>
      <c r="D107" s="54">
        <f>VLOOKUP($A107,Muestra2!$A$3:$M$643,2,0)</f>
        <v>-1.200369300122168E-2</v>
      </c>
      <c r="E107" s="54">
        <f>VLOOKUP($A107,Muestra2!$A$3:$M$643,3,0)</f>
        <v>-1.6243112815289382E-2</v>
      </c>
      <c r="F107" s="54">
        <f>VLOOKUP($A107,Muestra2!$A$3:$M$643,4,0)</f>
        <v>-1.7257334488832109E-2</v>
      </c>
      <c r="G107" s="54">
        <f>VLOOKUP($A107,Muestra2!$A$3:$M$643,5,0)</f>
        <v>-1.44371015656382E-2</v>
      </c>
      <c r="H107" s="54">
        <f>VLOOKUP($A107,Muestra2!$A$3:$M$643,6,0)</f>
        <v>-2.168057843596698E-2</v>
      </c>
      <c r="I107" s="54">
        <f>VLOOKUP($A107,Muestra2!$A$3:$M$643,7,0)</f>
        <v>-1.0278287296569247E-2</v>
      </c>
      <c r="J107" s="54">
        <f>VLOOKUP($A107,Muestra2!$A$3:$M$643,8,0)</f>
        <v>-1.4475500110470791E-2</v>
      </c>
      <c r="K107" s="54">
        <f>VLOOKUP($A107,Muestra2!$A$3:$M$643,9,0)</f>
        <v>-1.4325377830596944E-2</v>
      </c>
      <c r="L107" s="54">
        <f>VLOOKUP($A107,Muestra2!$A$3:$M$643,10,0)</f>
        <v>-1.2166983468064812E-2</v>
      </c>
      <c r="M107" s="54">
        <f>VLOOKUP($A107,Muestra2!$A$3:$M$643,11,0)</f>
        <v>-1.5308068226644633E-2</v>
      </c>
      <c r="N107" s="54">
        <f>VLOOKUP($A107,Muestra2!$A$3:$M$643,12,0)</f>
        <v>-1.2563540880884251E-2</v>
      </c>
      <c r="O107" s="54">
        <f>VLOOKUP($A107,Muestra2!$A$3:$M$643,13,0)</f>
        <v>-1.4667451672823385E-2</v>
      </c>
      <c r="P107" s="75">
        <v>3.8899999999999997E-2</v>
      </c>
    </row>
    <row r="108" spans="1:16">
      <c r="A108" s="51">
        <v>41047</v>
      </c>
      <c r="B108" s="52">
        <f>VLOOKUP(Rentab1!A108,HistIGBC!$A$2:$B$438,2,0)</f>
        <v>14393.48</v>
      </c>
      <c r="C108" s="53">
        <f t="shared" si="1"/>
        <v>6.978584316340102E-3</v>
      </c>
      <c r="D108" s="54">
        <f>VLOOKUP($A108,Muestra2!$A$3:$M$643,2,0)</f>
        <v>4.5598368279967418E-3</v>
      </c>
      <c r="E108" s="54">
        <f>VLOOKUP($A108,Muestra2!$A$3:$M$643,3,0)</f>
        <v>6.7378731166850775E-3</v>
      </c>
      <c r="F108" s="54">
        <f>VLOOKUP($A108,Muestra2!$A$3:$M$643,4,0)</f>
        <v>7.2552474584982492E-3</v>
      </c>
      <c r="G108" s="54">
        <f>VLOOKUP($A108,Muestra2!$A$3:$M$643,5,0)</f>
        <v>3.9826003754990704E-3</v>
      </c>
      <c r="H108" s="54">
        <f>VLOOKUP($A108,Muestra2!$A$3:$M$643,6,0)</f>
        <v>5.2340947331650347E-3</v>
      </c>
      <c r="I108" s="54">
        <f>VLOOKUP($A108,Muestra2!$A$3:$M$643,7,0)</f>
        <v>1.8259307438063829E-3</v>
      </c>
      <c r="J108" s="54">
        <f>VLOOKUP($A108,Muestra2!$A$3:$M$643,8,0)</f>
        <v>4.3795845720219955E-3</v>
      </c>
      <c r="K108" s="54">
        <f>VLOOKUP($A108,Muestra2!$A$3:$M$643,9,0)</f>
        <v>4.4995370994773852E-3</v>
      </c>
      <c r="L108" s="54">
        <f>VLOOKUP($A108,Muestra2!$A$3:$M$643,10,0)</f>
        <v>2.7682996809298061E-3</v>
      </c>
      <c r="M108" s="54">
        <f>VLOOKUP($A108,Muestra2!$A$3:$M$643,11,0)</f>
        <v>4.6767296665553276E-3</v>
      </c>
      <c r="N108" s="54">
        <f>VLOOKUP($A108,Muestra2!$A$3:$M$643,12,0)</f>
        <v>4.4002254224336625E-3</v>
      </c>
      <c r="O108" s="54">
        <f>VLOOKUP($A108,Muestra2!$A$3:$M$643,13,0)</f>
        <v>6.0190034749577435E-3</v>
      </c>
      <c r="P108" s="75">
        <v>3.8899999999999997E-2</v>
      </c>
    </row>
    <row r="109" spans="1:16">
      <c r="A109" s="51">
        <v>41051</v>
      </c>
      <c r="B109" s="52">
        <f>VLOOKUP(Rentab1!A109,HistIGBC!$A$2:$B$438,2,0)</f>
        <v>14588.05</v>
      </c>
      <c r="C109" s="53">
        <f t="shared" si="1"/>
        <v>1.3517926172127916E-2</v>
      </c>
      <c r="D109" s="54">
        <f>VLOOKUP($A109,Muestra2!$A$3:$M$643,2,0)</f>
        <v>5.3298716774347818E-3</v>
      </c>
      <c r="E109" s="54">
        <f>VLOOKUP($A109,Muestra2!$A$3:$M$643,3,0)</f>
        <v>1.3199297005785414E-2</v>
      </c>
      <c r="F109" s="54">
        <f>VLOOKUP($A109,Muestra2!$A$3:$M$643,4,0)</f>
        <v>1.3332973376545957E-2</v>
      </c>
      <c r="G109" s="54">
        <f>VLOOKUP($A109,Muestra2!$A$3:$M$643,5,0)</f>
        <v>9.7305703121247696E-3</v>
      </c>
      <c r="H109" s="54">
        <f>VLOOKUP($A109,Muestra2!$A$3:$M$643,6,0)</f>
        <v>1.2533220609598357E-2</v>
      </c>
      <c r="I109" s="54">
        <f>VLOOKUP($A109,Muestra2!$A$3:$M$643,7,0)</f>
        <v>4.9900523586038264E-3</v>
      </c>
      <c r="J109" s="54">
        <f>VLOOKUP($A109,Muestra2!$A$3:$M$643,8,0)</f>
        <v>8.3221236589601354E-3</v>
      </c>
      <c r="K109" s="54">
        <f>VLOOKUP($A109,Muestra2!$A$3:$M$643,9,0)</f>
        <v>8.5502859641967462E-3</v>
      </c>
      <c r="L109" s="54">
        <f>VLOOKUP($A109,Muestra2!$A$3:$M$643,10,0)</f>
        <v>5.2640791535223256E-3</v>
      </c>
      <c r="M109" s="54">
        <f>VLOOKUP($A109,Muestra2!$A$3:$M$643,11,0)</f>
        <v>8.5053947296775609E-3</v>
      </c>
      <c r="N109" s="54">
        <f>VLOOKUP($A109,Muestra2!$A$3:$M$643,12,0)</f>
        <v>8.527620521956979E-3</v>
      </c>
      <c r="O109" s="54">
        <f>VLOOKUP($A109,Muestra2!$A$3:$M$643,13,0)</f>
        <v>1.8994955863392508E-2</v>
      </c>
      <c r="P109" s="75">
        <v>3.8899999999999997E-2</v>
      </c>
    </row>
    <row r="110" spans="1:16">
      <c r="A110" s="51">
        <v>41052</v>
      </c>
      <c r="B110" s="52">
        <f>VLOOKUP(Rentab1!A110,HistIGBC!$A$2:$B$438,2,0)</f>
        <v>14519.91</v>
      </c>
      <c r="C110" s="53">
        <f t="shared" si="1"/>
        <v>-4.6709464253275402E-3</v>
      </c>
      <c r="D110" s="54">
        <f>VLOOKUP($A110,Muestra2!$A$3:$M$643,2,0)</f>
        <v>-3.747291566998723E-3</v>
      </c>
      <c r="E110" s="54">
        <f>VLOOKUP($A110,Muestra2!$A$3:$M$643,3,0)</f>
        <v>-4.5841353879412213E-3</v>
      </c>
      <c r="F110" s="54">
        <f>VLOOKUP($A110,Muestra2!$A$3:$M$643,4,0)</f>
        <v>-4.589846018663234E-3</v>
      </c>
      <c r="G110" s="54">
        <f>VLOOKUP($A110,Muestra2!$A$3:$M$643,5,0)</f>
        <v>-2.9802242978034599E-3</v>
      </c>
      <c r="H110" s="54">
        <f>VLOOKUP($A110,Muestra2!$A$3:$M$643,6,0)</f>
        <v>-1.2866392967365433E-3</v>
      </c>
      <c r="I110" s="54">
        <f>VLOOKUP($A110,Muestra2!$A$3:$M$643,7,0)</f>
        <v>-3.9974680681972787E-4</v>
      </c>
      <c r="J110" s="54">
        <f>VLOOKUP($A110,Muestra2!$A$3:$M$643,8,0)</f>
        <v>-2.5642375965098567E-3</v>
      </c>
      <c r="K110" s="54">
        <f>VLOOKUP($A110,Muestra2!$A$3:$M$643,9,0)</f>
        <v>-1.1361449670212256E-3</v>
      </c>
      <c r="L110" s="54">
        <f>VLOOKUP($A110,Muestra2!$A$3:$M$643,10,0)</f>
        <v>-3.8699247204224726E-4</v>
      </c>
      <c r="M110" s="54">
        <f>VLOOKUP($A110,Muestra2!$A$3:$M$643,11,0)</f>
        <v>-3.9923753595774688E-3</v>
      </c>
      <c r="N110" s="54">
        <f>VLOOKUP($A110,Muestra2!$A$3:$M$643,12,0)</f>
        <v>-4.1585506869605358E-3</v>
      </c>
      <c r="O110" s="54">
        <f>VLOOKUP($A110,Muestra2!$A$3:$M$643,13,0)</f>
        <v>-4.3676235541753195E-3</v>
      </c>
      <c r="P110" s="75">
        <v>3.8899999999999997E-2</v>
      </c>
    </row>
    <row r="111" spans="1:16">
      <c r="A111" s="51">
        <v>41053</v>
      </c>
      <c r="B111" s="52">
        <f>VLOOKUP(Rentab1!A111,HistIGBC!$A$2:$B$438,2,0)</f>
        <v>14455.85</v>
      </c>
      <c r="C111" s="53">
        <f t="shared" si="1"/>
        <v>-4.4118730763482343E-3</v>
      </c>
      <c r="D111" s="54">
        <f>VLOOKUP($A111,Muestra2!$A$3:$M$643,2,0)</f>
        <v>1.6980285545209427E-3</v>
      </c>
      <c r="E111" s="54">
        <f>VLOOKUP($A111,Muestra2!$A$3:$M$643,3,0)</f>
        <v>-4.3147160818038611E-3</v>
      </c>
      <c r="F111" s="54">
        <f>VLOOKUP($A111,Muestra2!$A$3:$M$643,4,0)</f>
        <v>-6.0637624764792175E-3</v>
      </c>
      <c r="G111" s="54">
        <f>VLOOKUP($A111,Muestra2!$A$3:$M$643,5,0)</f>
        <v>-4.2525089413157765E-3</v>
      </c>
      <c r="H111" s="54">
        <f>VLOOKUP($A111,Muestra2!$A$3:$M$643,6,0)</f>
        <v>-2.1157539008864974E-2</v>
      </c>
      <c r="I111" s="54">
        <f>VLOOKUP($A111,Muestra2!$A$3:$M$643,7,0)</f>
        <v>-3.6230815612812071E-3</v>
      </c>
      <c r="J111" s="54">
        <f>VLOOKUP($A111,Muestra2!$A$3:$M$643,8,0)</f>
        <v>-1.2889057566709563E-3</v>
      </c>
      <c r="K111" s="54">
        <f>VLOOKUP($A111,Muestra2!$A$3:$M$643,9,0)</f>
        <v>-6.2414627585578629E-3</v>
      </c>
      <c r="L111" s="54">
        <f>VLOOKUP($A111,Muestra2!$A$3:$M$643,10,0)</f>
        <v>-1.8899960818056076E-3</v>
      </c>
      <c r="M111" s="54">
        <f>VLOOKUP($A111,Muestra2!$A$3:$M$643,11,0)</f>
        <v>-1.991169405832108E-3</v>
      </c>
      <c r="N111" s="54">
        <f>VLOOKUP($A111,Muestra2!$A$3:$M$643,12,0)</f>
        <v>1.7844173840428918E-3</v>
      </c>
      <c r="O111" s="54">
        <f>VLOOKUP($A111,Muestra2!$A$3:$M$643,13,0)</f>
        <v>-1.8963927680674397E-4</v>
      </c>
      <c r="P111" s="75">
        <v>3.8899999999999997E-2</v>
      </c>
    </row>
    <row r="112" spans="1:16">
      <c r="A112" s="51">
        <v>41054</v>
      </c>
      <c r="B112" s="52">
        <f>VLOOKUP(Rentab1!A112,HistIGBC!$A$2:$B$438,2,0)</f>
        <v>14473.77</v>
      </c>
      <c r="C112" s="53">
        <f t="shared" si="1"/>
        <v>1.2396365485253425E-3</v>
      </c>
      <c r="D112" s="54">
        <f>VLOOKUP($A112,Muestra2!$A$3:$M$643,2,0)</f>
        <v>-4.7666514278680606E-4</v>
      </c>
      <c r="E112" s="54">
        <f>VLOOKUP($A112,Muestra2!$A$3:$M$643,3,0)</f>
        <v>1.3103354443262146E-3</v>
      </c>
      <c r="F112" s="54">
        <f>VLOOKUP($A112,Muestra2!$A$3:$M$643,4,0)</f>
        <v>2.1935151281848261E-3</v>
      </c>
      <c r="G112" s="54">
        <f>VLOOKUP($A112,Muestra2!$A$3:$M$643,5,0)</f>
        <v>-4.0244135651812092E-3</v>
      </c>
      <c r="H112" s="54">
        <f>VLOOKUP($A112,Muestra2!$A$3:$M$643,6,0)</f>
        <v>5.8843310788750493E-3</v>
      </c>
      <c r="I112" s="54">
        <f>VLOOKUP($A112,Muestra2!$A$3:$M$643,7,0)</f>
        <v>-1.613605383042016E-3</v>
      </c>
      <c r="J112" s="54">
        <f>VLOOKUP($A112,Muestra2!$A$3:$M$643,8,0)</f>
        <v>-1.9516442076659556E-3</v>
      </c>
      <c r="K112" s="54">
        <f>VLOOKUP($A112,Muestra2!$A$3:$M$643,9,0)</f>
        <v>-3.1225904236550795E-3</v>
      </c>
      <c r="L112" s="54">
        <f>VLOOKUP($A112,Muestra2!$A$3:$M$643,10,0)</f>
        <v>-2.6641879423843001E-3</v>
      </c>
      <c r="M112" s="54">
        <f>VLOOKUP($A112,Muestra2!$A$3:$M$643,11,0)</f>
        <v>-4.1044472360069438E-3</v>
      </c>
      <c r="N112" s="54">
        <f>VLOOKUP($A112,Muestra2!$A$3:$M$643,12,0)</f>
        <v>-4.2174117196703362E-3</v>
      </c>
      <c r="O112" s="54">
        <f>VLOOKUP($A112,Muestra2!$A$3:$M$643,13,0)</f>
        <v>-2.5850535443344117E-3</v>
      </c>
      <c r="P112" s="75">
        <v>3.8899999999999997E-2</v>
      </c>
    </row>
    <row r="113" spans="1:16">
      <c r="A113" s="51">
        <v>41057</v>
      </c>
      <c r="B113" s="52">
        <f>VLOOKUP(Rentab1!A113,HistIGBC!$A$2:$B$438,2,0)</f>
        <v>14442.18</v>
      </c>
      <c r="C113" s="53">
        <f t="shared" si="1"/>
        <v>-2.1825688815008213E-3</v>
      </c>
      <c r="D113" s="54">
        <f>VLOOKUP($A113,Muestra2!$A$3:$M$643,2,0)</f>
        <v>-3.9362138745113864E-4</v>
      </c>
      <c r="E113" s="54">
        <f>VLOOKUP($A113,Muestra2!$A$3:$M$643,3,0)</f>
        <v>-2.2556799725099224E-3</v>
      </c>
      <c r="F113" s="54">
        <f>VLOOKUP($A113,Muestra2!$A$3:$M$643,4,0)</f>
        <v>-3.0339477891721286E-3</v>
      </c>
      <c r="G113" s="54">
        <f>VLOOKUP($A113,Muestra2!$A$3:$M$643,5,0)</f>
        <v>-7.163800694953407E-3</v>
      </c>
      <c r="H113" s="54">
        <f>VLOOKUP($A113,Muestra2!$A$3:$M$643,6,0)</f>
        <v>-1.3176588995647567E-2</v>
      </c>
      <c r="I113" s="54">
        <f>VLOOKUP($A113,Muestra2!$A$3:$M$643,7,0)</f>
        <v>-8.2548394346350779E-3</v>
      </c>
      <c r="J113" s="54">
        <f>VLOOKUP($A113,Muestra2!$A$3:$M$643,8,0)</f>
        <v>-4.4006380752865774E-3</v>
      </c>
      <c r="K113" s="54">
        <f>VLOOKUP($A113,Muestra2!$A$3:$M$643,9,0)</f>
        <v>-5.9112359691249937E-3</v>
      </c>
      <c r="L113" s="54">
        <f>VLOOKUP($A113,Muestra2!$A$3:$M$643,10,0)</f>
        <v>-7.0011895357450608E-3</v>
      </c>
      <c r="M113" s="54">
        <f>VLOOKUP($A113,Muestra2!$A$3:$M$643,11,0)</f>
        <v>-4.8342363642259372E-3</v>
      </c>
      <c r="N113" s="54">
        <f>VLOOKUP($A113,Muestra2!$A$3:$M$643,12,0)</f>
        <v>-4.8609891043613551E-3</v>
      </c>
      <c r="O113" s="54">
        <f>VLOOKUP($A113,Muestra2!$A$3:$M$643,13,0)</f>
        <v>-6.5331100256682817E-3</v>
      </c>
      <c r="P113" s="75">
        <v>3.8899999999999997E-2</v>
      </c>
    </row>
    <row r="114" spans="1:16">
      <c r="A114" s="51">
        <v>41058</v>
      </c>
      <c r="B114" s="52">
        <f>VLOOKUP(Rentab1!A114,HistIGBC!$A$2:$B$438,2,0)</f>
        <v>14637.75</v>
      </c>
      <c r="C114" s="53">
        <f t="shared" si="1"/>
        <v>1.3541584442237924E-2</v>
      </c>
      <c r="D114" s="54">
        <f>VLOOKUP($A114,Muestra2!$A$3:$M$643,2,0)</f>
        <v>-1.9335897297905564E-3</v>
      </c>
      <c r="E114" s="54">
        <f>VLOOKUP($A114,Muestra2!$A$3:$M$643,3,0)</f>
        <v>1.3250011705095115E-2</v>
      </c>
      <c r="F114" s="54">
        <f>VLOOKUP($A114,Muestra2!$A$3:$M$643,4,0)</f>
        <v>1.5691264086438336E-2</v>
      </c>
      <c r="G114" s="54">
        <f>VLOOKUP($A114,Muestra2!$A$3:$M$643,5,0)</f>
        <v>6.5845304791945112E-3</v>
      </c>
      <c r="H114" s="54">
        <f>VLOOKUP($A114,Muestra2!$A$3:$M$643,6,0)</f>
        <v>3.3558939213499103E-2</v>
      </c>
      <c r="I114" s="54">
        <f>VLOOKUP($A114,Muestra2!$A$3:$M$643,7,0)</f>
        <v>1.1516971603192274E-3</v>
      </c>
      <c r="J114" s="54">
        <f>VLOOKUP($A114,Muestra2!$A$3:$M$643,8,0)</f>
        <v>3.5471496981054496E-3</v>
      </c>
      <c r="K114" s="54">
        <f>VLOOKUP($A114,Muestra2!$A$3:$M$643,9,0)</f>
        <v>6.7800224975692143E-3</v>
      </c>
      <c r="L114" s="54">
        <f>VLOOKUP($A114,Muestra2!$A$3:$M$643,10,0)</f>
        <v>2.2926467179714637E-3</v>
      </c>
      <c r="M114" s="54">
        <f>VLOOKUP($A114,Muestra2!$A$3:$M$643,11,0)</f>
        <v>3.0999291277128346E-3</v>
      </c>
      <c r="N114" s="54">
        <f>VLOOKUP($A114,Muestra2!$A$3:$M$643,12,0)</f>
        <v>3.9273422727846138E-3</v>
      </c>
      <c r="O114" s="54">
        <f>VLOOKUP($A114,Muestra2!$A$3:$M$643,13,0)</f>
        <v>2.5864908979697995E-3</v>
      </c>
      <c r="P114" s="75">
        <v>3.8899999999999997E-2</v>
      </c>
    </row>
    <row r="115" spans="1:16">
      <c r="A115" s="51">
        <v>41059</v>
      </c>
      <c r="B115" s="52">
        <f>VLOOKUP(Rentab1!A115,HistIGBC!$A$2:$B$438,2,0)</f>
        <v>14395.27</v>
      </c>
      <c r="C115" s="53">
        <f t="shared" si="1"/>
        <v>-1.6565387440009533E-2</v>
      </c>
      <c r="D115" s="54">
        <f>VLOOKUP($A115,Muestra2!$A$3:$M$643,2,0)</f>
        <v>-8.6295723476841196E-3</v>
      </c>
      <c r="E115" s="54">
        <f>VLOOKUP($A115,Muestra2!$A$3:$M$643,3,0)</f>
        <v>-1.6233890601703268E-2</v>
      </c>
      <c r="F115" s="54">
        <f>VLOOKUP($A115,Muestra2!$A$3:$M$643,4,0)</f>
        <v>-1.7041579752850384E-2</v>
      </c>
      <c r="G115" s="54">
        <f>VLOOKUP($A115,Muestra2!$A$3:$M$643,5,0)</f>
        <v>-1.110487074374575E-2</v>
      </c>
      <c r="H115" s="54">
        <f>VLOOKUP($A115,Muestra2!$A$3:$M$643,6,0)</f>
        <v>-1.3572823099095769E-2</v>
      </c>
      <c r="I115" s="54">
        <f>VLOOKUP($A115,Muestra2!$A$3:$M$643,7,0)</f>
        <v>-7.2872152457416394E-3</v>
      </c>
      <c r="J115" s="54">
        <f>VLOOKUP($A115,Muestra2!$A$3:$M$643,8,0)</f>
        <v>-1.1631112209758916E-2</v>
      </c>
      <c r="K115" s="54">
        <f>VLOOKUP($A115,Muestra2!$A$3:$M$643,9,0)</f>
        <v>-1.0549739163293301E-2</v>
      </c>
      <c r="L115" s="54">
        <f>VLOOKUP($A115,Muestra2!$A$3:$M$643,10,0)</f>
        <v>-7.680589957163547E-3</v>
      </c>
      <c r="M115" s="54">
        <f>VLOOKUP($A115,Muestra2!$A$3:$M$643,11,0)</f>
        <v>-1.0602506469379793E-2</v>
      </c>
      <c r="N115" s="54">
        <f>VLOOKUP($A115,Muestra2!$A$3:$M$643,12,0)</f>
        <v>-1.011715513022488E-2</v>
      </c>
      <c r="O115" s="54">
        <f>VLOOKUP($A115,Muestra2!$A$3:$M$643,13,0)</f>
        <v>-7.6582546261013988E-3</v>
      </c>
      <c r="P115" s="75">
        <v>3.8899999999999997E-2</v>
      </c>
    </row>
    <row r="116" spans="1:16">
      <c r="A116" s="51">
        <v>41060</v>
      </c>
      <c r="B116" s="52">
        <f>VLOOKUP(Rentab1!A116,HistIGBC!$A$2:$B$438,2,0)</f>
        <v>14586.57</v>
      </c>
      <c r="C116" s="53">
        <f t="shared" si="1"/>
        <v>1.3289087318264907E-2</v>
      </c>
      <c r="D116" s="54">
        <f>VLOOKUP($A116,Muestra2!$A$3:$M$643,2,0)</f>
        <v>4.635789496902987E-3</v>
      </c>
      <c r="E116" s="54">
        <f>VLOOKUP($A116,Muestra2!$A$3:$M$643,3,0)</f>
        <v>1.3129013734792784E-2</v>
      </c>
      <c r="F116" s="54">
        <f>VLOOKUP($A116,Muestra2!$A$3:$M$643,4,0)</f>
        <v>1.3881552922882309E-2</v>
      </c>
      <c r="G116" s="54">
        <f>VLOOKUP($A116,Muestra2!$A$3:$M$643,5,0)</f>
        <v>1.9449746106835308E-2</v>
      </c>
      <c r="H116" s="54">
        <f>VLOOKUP($A116,Muestra2!$A$3:$M$643,6,0)</f>
        <v>1.8453450510995614E-2</v>
      </c>
      <c r="I116" s="54">
        <f>VLOOKUP($A116,Muestra2!$A$3:$M$643,7,0)</f>
        <v>1.4715559937304582E-2</v>
      </c>
      <c r="J116" s="54">
        <f>VLOOKUP($A116,Muestra2!$A$3:$M$643,8,0)</f>
        <v>1.3940160718621666E-2</v>
      </c>
      <c r="K116" s="54">
        <f>VLOOKUP($A116,Muestra2!$A$3:$M$643,9,0)</f>
        <v>1.8270374399644171E-2</v>
      </c>
      <c r="L116" s="54">
        <f>VLOOKUP($A116,Muestra2!$A$3:$M$643,10,0)</f>
        <v>1.1435469645249354E-2</v>
      </c>
      <c r="M116" s="54">
        <f>VLOOKUP($A116,Muestra2!$A$3:$M$643,11,0)</f>
        <v>1.4257031123433468E-2</v>
      </c>
      <c r="N116" s="54">
        <f>VLOOKUP($A116,Muestra2!$A$3:$M$643,12,0)</f>
        <v>1.4861448997400072E-2</v>
      </c>
      <c r="O116" s="54">
        <f>VLOOKUP($A116,Muestra2!$A$3:$M$643,13,0)</f>
        <v>1.9453846640295581E-2</v>
      </c>
      <c r="P116" s="75">
        <v>3.8899999999999997E-2</v>
      </c>
    </row>
    <row r="117" spans="1:16">
      <c r="A117" s="51">
        <v>41061</v>
      </c>
      <c r="B117" s="52">
        <f>VLOOKUP(Rentab1!A117,HistIGBC!$A$2:$B$438,2,0)</f>
        <v>14130.05</v>
      </c>
      <c r="C117" s="53">
        <f t="shared" si="1"/>
        <v>-3.1297282363160116E-2</v>
      </c>
      <c r="D117" s="54">
        <f>VLOOKUP($A117,Muestra2!$A$3:$M$643,2,0)</f>
        <v>-2.2450490900917587E-2</v>
      </c>
      <c r="E117" s="54">
        <f>VLOOKUP($A117,Muestra2!$A$3:$M$643,3,0)</f>
        <v>-3.0904979656706081E-2</v>
      </c>
      <c r="F117" s="54">
        <f>VLOOKUP($A117,Muestra2!$A$3:$M$643,4,0)</f>
        <v>-3.1236170762167201E-2</v>
      </c>
      <c r="G117" s="54">
        <f>VLOOKUP($A117,Muestra2!$A$3:$M$643,5,0)</f>
        <v>-2.6726791506890505E-2</v>
      </c>
      <c r="H117" s="54">
        <f>VLOOKUP($A117,Muestra2!$A$3:$M$643,6,0)</f>
        <v>-1.8960534598895851E-2</v>
      </c>
      <c r="I117" s="54">
        <f>VLOOKUP($A117,Muestra2!$A$3:$M$643,7,0)</f>
        <v>-1.7966324652984117E-2</v>
      </c>
      <c r="J117" s="54">
        <f>VLOOKUP($A117,Muestra2!$A$3:$M$643,8,0)</f>
        <v>-2.0901094096444982E-2</v>
      </c>
      <c r="K117" s="54">
        <f>VLOOKUP($A117,Muestra2!$A$3:$M$643,9,0)</f>
        <v>-2.5076981178650679E-2</v>
      </c>
      <c r="L117" s="54">
        <f>VLOOKUP($A117,Muestra2!$A$3:$M$643,10,0)</f>
        <v>-1.6777619575095847E-2</v>
      </c>
      <c r="M117" s="54">
        <f>VLOOKUP($A117,Muestra2!$A$3:$M$643,11,0)</f>
        <v>-2.1393055290864604E-2</v>
      </c>
      <c r="N117" s="54">
        <f>VLOOKUP($A117,Muestra2!$A$3:$M$643,12,0)</f>
        <v>-1.6384097639983518E-2</v>
      </c>
      <c r="O117" s="54">
        <f>VLOOKUP($A117,Muestra2!$A$3:$M$643,13,0)</f>
        <v>-2.8791192271313281E-2</v>
      </c>
      <c r="P117" s="75">
        <v>3.8899999999999997E-2</v>
      </c>
    </row>
    <row r="118" spans="1:16">
      <c r="A118" s="51">
        <v>41064</v>
      </c>
      <c r="B118" s="52">
        <f>VLOOKUP(Rentab1!A118,HistIGBC!$A$2:$B$438,2,0)</f>
        <v>14041.42</v>
      </c>
      <c r="C118" s="53">
        <f t="shared" si="1"/>
        <v>-6.2724477266534236E-3</v>
      </c>
      <c r="D118" s="54">
        <f>VLOOKUP($A118,Muestra2!$A$3:$M$643,2,0)</f>
        <v>-8.8653051538433916E-3</v>
      </c>
      <c r="E118" s="54">
        <f>VLOOKUP($A118,Muestra2!$A$3:$M$643,3,0)</f>
        <v>-6.1224339518184462E-3</v>
      </c>
      <c r="F118" s="54">
        <f>VLOOKUP($A118,Muestra2!$A$3:$M$643,4,0)</f>
        <v>-5.312937490966267E-3</v>
      </c>
      <c r="G118" s="54">
        <f>VLOOKUP($A118,Muestra2!$A$3:$M$643,5,0)</f>
        <v>-9.5095921004148647E-3</v>
      </c>
      <c r="H118" s="54">
        <f>VLOOKUP($A118,Muestra2!$A$3:$M$643,6,0)</f>
        <v>-2.7917981007741597E-3</v>
      </c>
      <c r="I118" s="54">
        <f>VLOOKUP($A118,Muestra2!$A$3:$M$643,7,0)</f>
        <v>-1.1174673485777225E-2</v>
      </c>
      <c r="J118" s="54">
        <f>VLOOKUP($A118,Muestra2!$A$3:$M$643,8,0)</f>
        <v>-6.052623041420205E-3</v>
      </c>
      <c r="K118" s="54">
        <f>VLOOKUP($A118,Muestra2!$A$3:$M$643,9,0)</f>
        <v>-1.0890316387372702E-2</v>
      </c>
      <c r="L118" s="54">
        <f>VLOOKUP($A118,Muestra2!$A$3:$M$643,10,0)</f>
        <v>-9.12976277736058E-3</v>
      </c>
      <c r="M118" s="54">
        <f>VLOOKUP($A118,Muestra2!$A$3:$M$643,11,0)</f>
        <v>-9.6526024960072523E-3</v>
      </c>
      <c r="N118" s="54">
        <f>VLOOKUP($A118,Muestra2!$A$3:$M$643,12,0)</f>
        <v>-9.4461893840629297E-3</v>
      </c>
      <c r="O118" s="54">
        <f>VLOOKUP($A118,Muestra2!$A$3:$M$643,13,0)</f>
        <v>-1.2257877938852517E-2</v>
      </c>
      <c r="P118" s="75">
        <v>3.8899999999999997E-2</v>
      </c>
    </row>
    <row r="119" spans="1:16">
      <c r="A119" s="51">
        <v>41065</v>
      </c>
      <c r="B119" s="52">
        <f>VLOOKUP(Rentab1!A119,HistIGBC!$A$2:$B$438,2,0)</f>
        <v>14014.05</v>
      </c>
      <c r="C119" s="53">
        <f t="shared" si="1"/>
        <v>-1.9492330547765681E-3</v>
      </c>
      <c r="D119" s="54">
        <f>VLOOKUP($A119,Muestra2!$A$3:$M$643,2,0)</f>
        <v>-7.5796795057940566E-3</v>
      </c>
      <c r="E119" s="54">
        <f>VLOOKUP($A119,Muestra2!$A$3:$M$643,3,0)</f>
        <v>-2.0752993247986377E-3</v>
      </c>
      <c r="F119" s="54">
        <f>VLOOKUP($A119,Muestra2!$A$3:$M$643,4,0)</f>
        <v>-3.263498374642113E-3</v>
      </c>
      <c r="G119" s="54">
        <f>VLOOKUP($A119,Muestra2!$A$3:$M$643,5,0)</f>
        <v>-1.8934618867169283E-3</v>
      </c>
      <c r="H119" s="54">
        <f>VLOOKUP($A119,Muestra2!$A$3:$M$643,6,0)</f>
        <v>-1.3776756784098149E-2</v>
      </c>
      <c r="I119" s="54">
        <f>VLOOKUP($A119,Muestra2!$A$3:$M$643,7,0)</f>
        <v>2.6158928985527921E-5</v>
      </c>
      <c r="J119" s="54">
        <f>VLOOKUP($A119,Muestra2!$A$3:$M$643,8,0)</f>
        <v>-3.4596677182880983E-3</v>
      </c>
      <c r="K119" s="54">
        <f>VLOOKUP($A119,Muestra2!$A$3:$M$643,9,0)</f>
        <v>8.6667253592632304E-4</v>
      </c>
      <c r="L119" s="54">
        <f>VLOOKUP($A119,Muestra2!$A$3:$M$643,10,0)</f>
        <v>-2.6816166829377302E-3</v>
      </c>
      <c r="M119" s="54">
        <f>VLOOKUP($A119,Muestra2!$A$3:$M$643,11,0)</f>
        <v>-3.2501766613013071E-3</v>
      </c>
      <c r="N119" s="54">
        <f>VLOOKUP($A119,Muestra2!$A$3:$M$643,12,0)</f>
        <v>-1.8341831615695229E-4</v>
      </c>
      <c r="O119" s="54">
        <f>VLOOKUP($A119,Muestra2!$A$3:$M$643,13,0)</f>
        <v>-2.3688526928272624E-3</v>
      </c>
      <c r="P119" s="75">
        <v>3.8899999999999997E-2</v>
      </c>
    </row>
    <row r="120" spans="1:16">
      <c r="A120" s="51">
        <v>41066</v>
      </c>
      <c r="B120" s="52">
        <f>VLOOKUP(Rentab1!A120,HistIGBC!$A$2:$B$438,2,0)</f>
        <v>14094.59</v>
      </c>
      <c r="C120" s="53">
        <f t="shared" si="1"/>
        <v>5.7470895280094534E-3</v>
      </c>
      <c r="D120" s="54">
        <f>VLOOKUP($A120,Muestra2!$A$3:$M$643,2,0)</f>
        <v>-3.8353182428297931E-2</v>
      </c>
      <c r="E120" s="54">
        <f>VLOOKUP($A120,Muestra2!$A$3:$M$643,3,0)</f>
        <v>5.4884740511677507E-3</v>
      </c>
      <c r="F120" s="54">
        <f>VLOOKUP($A120,Muestra2!$A$3:$M$643,4,0)</f>
        <v>5.0379373136301879E-3</v>
      </c>
      <c r="G120" s="54">
        <f>VLOOKUP($A120,Muestra2!$A$3:$M$643,5,0)</f>
        <v>7.5719881259883231E-3</v>
      </c>
      <c r="H120" s="54">
        <f>VLOOKUP($A120,Muestra2!$A$3:$M$643,6,0)</f>
        <v>2.3221674193613603E-3</v>
      </c>
      <c r="I120" s="54">
        <f>VLOOKUP($A120,Muestra2!$A$3:$M$643,7,0)</f>
        <v>6.6371306618636322E-3</v>
      </c>
      <c r="J120" s="54">
        <f>VLOOKUP($A120,Muestra2!$A$3:$M$643,8,0)</f>
        <v>4.8826750407497017E-3</v>
      </c>
      <c r="K120" s="54">
        <f>VLOOKUP($A120,Muestra2!$A$3:$M$643,9,0)</f>
        <v>5.1106886793494876E-3</v>
      </c>
      <c r="L120" s="54">
        <f>VLOOKUP($A120,Muestra2!$A$3:$M$643,10,0)</f>
        <v>6.2617240780882162E-3</v>
      </c>
      <c r="M120" s="54">
        <f>VLOOKUP($A120,Muestra2!$A$3:$M$643,11,0)</f>
        <v>6.2215065956272827E-3</v>
      </c>
      <c r="N120" s="54">
        <f>VLOOKUP($A120,Muestra2!$A$3:$M$643,12,0)</f>
        <v>4.3845269826634182E-3</v>
      </c>
      <c r="O120" s="54">
        <f>VLOOKUP($A120,Muestra2!$A$3:$M$643,13,0)</f>
        <v>1.0451693482872032E-2</v>
      </c>
      <c r="P120" s="75">
        <v>3.8899999999999997E-2</v>
      </c>
    </row>
    <row r="121" spans="1:16">
      <c r="A121" s="51">
        <v>41067</v>
      </c>
      <c r="B121" s="52">
        <f>VLOOKUP(Rentab1!A121,HistIGBC!$A$2:$B$438,2,0)</f>
        <v>14149.32</v>
      </c>
      <c r="C121" s="53">
        <f t="shared" si="1"/>
        <v>3.8830501632186225E-3</v>
      </c>
      <c r="D121" s="54">
        <f>VLOOKUP($A121,Muestra2!$A$3:$M$643,2,0)</f>
        <v>-1.8990872188282343E-4</v>
      </c>
      <c r="E121" s="54">
        <f>VLOOKUP($A121,Muestra2!$A$3:$M$643,3,0)</f>
        <v>3.7657574041947816E-3</v>
      </c>
      <c r="F121" s="54">
        <f>VLOOKUP($A121,Muestra2!$A$3:$M$643,4,0)</f>
        <v>3.949368778464038E-3</v>
      </c>
      <c r="G121" s="54">
        <f>VLOOKUP($A121,Muestra2!$A$3:$M$643,5,0)</f>
        <v>1.7219513892493951E-3</v>
      </c>
      <c r="H121" s="54">
        <f>VLOOKUP($A121,Muestra2!$A$3:$M$643,6,0)</f>
        <v>3.60152992477041E-3</v>
      </c>
      <c r="I121" s="54">
        <f>VLOOKUP($A121,Muestra2!$A$3:$M$643,7,0)</f>
        <v>9.8939622283499245E-4</v>
      </c>
      <c r="J121" s="54">
        <f>VLOOKUP($A121,Muestra2!$A$3:$M$643,8,0)</f>
        <v>3.4401690085771714E-3</v>
      </c>
      <c r="K121" s="54">
        <f>VLOOKUP($A121,Muestra2!$A$3:$M$643,9,0)</f>
        <v>2.7460412414499575E-3</v>
      </c>
      <c r="L121" s="54">
        <f>VLOOKUP($A121,Muestra2!$A$3:$M$643,10,0)</f>
        <v>-6.2930901758060512E-5</v>
      </c>
      <c r="M121" s="54">
        <f>VLOOKUP($A121,Muestra2!$A$3:$M$643,11,0)</f>
        <v>4.8737317384591411E-3</v>
      </c>
      <c r="N121" s="54">
        <f>VLOOKUP($A121,Muestra2!$A$3:$M$643,12,0)</f>
        <v>3.3813803259846397E-3</v>
      </c>
      <c r="O121" s="54">
        <f>VLOOKUP($A121,Muestra2!$A$3:$M$643,13,0)</f>
        <v>2.0786568009959349E-3</v>
      </c>
      <c r="P121" s="75">
        <v>3.8899999999999997E-2</v>
      </c>
    </row>
    <row r="122" spans="1:16">
      <c r="A122" s="51">
        <v>41068</v>
      </c>
      <c r="B122" s="52">
        <f>VLOOKUP(Rentab1!A122,HistIGBC!$A$2:$B$438,2,0)</f>
        <v>14036.93</v>
      </c>
      <c r="C122" s="53">
        <f t="shared" si="1"/>
        <v>-7.9431379034469087E-3</v>
      </c>
      <c r="D122" s="54">
        <f>VLOOKUP($A122,Muestra2!$A$3:$M$643,2,0)</f>
        <v>-9.2434854579728637E-3</v>
      </c>
      <c r="E122" s="54">
        <f>VLOOKUP($A122,Muestra2!$A$3:$M$643,3,0)</f>
        <v>-9.6886284933544193E-3</v>
      </c>
      <c r="F122" s="54">
        <f>VLOOKUP($A122,Muestra2!$A$3:$M$643,4,0)</f>
        <v>-9.8830021321478639E-3</v>
      </c>
      <c r="G122" s="54">
        <f>VLOOKUP($A122,Muestra2!$A$3:$M$643,5,0)</f>
        <v>-1.8926288161044435E-3</v>
      </c>
      <c r="H122" s="54">
        <f>VLOOKUP($A122,Muestra2!$A$3:$M$643,6,0)</f>
        <v>-8.6879677198691586E-3</v>
      </c>
      <c r="I122" s="54">
        <f>VLOOKUP($A122,Muestra2!$A$3:$M$643,7,0)</f>
        <v>8.5734594076840938E-4</v>
      </c>
      <c r="J122" s="54">
        <f>VLOOKUP($A122,Muestra2!$A$3:$M$643,8,0)</f>
        <v>-3.9132375010173855E-3</v>
      </c>
      <c r="K122" s="54">
        <f>VLOOKUP($A122,Muestra2!$A$3:$M$643,9,0)</f>
        <v>-3.6541064773591135E-3</v>
      </c>
      <c r="L122" s="54">
        <f>VLOOKUP($A122,Muestra2!$A$3:$M$643,10,0)</f>
        <v>4.843527694134389E-4</v>
      </c>
      <c r="M122" s="54">
        <f>VLOOKUP($A122,Muestra2!$A$3:$M$643,11,0)</f>
        <v>-4.5068663623867794E-3</v>
      </c>
      <c r="N122" s="54">
        <f>VLOOKUP($A122,Muestra2!$A$3:$M$643,12,0)</f>
        <v>-8.4416390219965599E-3</v>
      </c>
      <c r="O122" s="54">
        <f>VLOOKUP($A122,Muestra2!$A$3:$M$643,13,0)</f>
        <v>-9.1166207410178935E-3</v>
      </c>
      <c r="P122" s="75">
        <v>3.8899999999999997E-2</v>
      </c>
    </row>
    <row r="123" spans="1:16">
      <c r="A123" s="51">
        <v>41072</v>
      </c>
      <c r="B123" s="52">
        <f>VLOOKUP(Rentab1!A123,HistIGBC!$A$2:$B$438,2,0)</f>
        <v>13901.89</v>
      </c>
      <c r="C123" s="53">
        <f t="shared" si="1"/>
        <v>-9.6203372104869712E-3</v>
      </c>
      <c r="D123" s="54">
        <f>VLOOKUP($A123,Muestra2!$A$3:$M$643,2,0)</f>
        <v>-1.3402084639205671E-2</v>
      </c>
      <c r="E123" s="54">
        <f>VLOOKUP($A123,Muestra2!$A$3:$M$643,3,0)</f>
        <v>-1.0808644071701748E-2</v>
      </c>
      <c r="F123" s="54">
        <f>VLOOKUP($A123,Muestra2!$A$3:$M$643,4,0)</f>
        <v>-1.1703209173834337E-2</v>
      </c>
      <c r="G123" s="54">
        <f>VLOOKUP($A123,Muestra2!$A$3:$M$643,5,0)</f>
        <v>-9.5474180582170651E-3</v>
      </c>
      <c r="H123" s="54">
        <f>VLOOKUP($A123,Muestra2!$A$3:$M$643,6,0)</f>
        <v>-1.4531255046977673E-2</v>
      </c>
      <c r="I123" s="54">
        <f>VLOOKUP($A123,Muestra2!$A$3:$M$643,7,0)</f>
        <v>-8.5527294318113317E-3</v>
      </c>
      <c r="J123" s="54">
        <f>VLOOKUP($A123,Muestra2!$A$3:$M$643,8,0)</f>
        <v>-7.3994847483172827E-3</v>
      </c>
      <c r="K123" s="54">
        <f>VLOOKUP($A123,Muestra2!$A$3:$M$643,9,0)</f>
        <v>-3.6326320466763115E-3</v>
      </c>
      <c r="L123" s="54">
        <f>VLOOKUP($A123,Muestra2!$A$3:$M$643,10,0)</f>
        <v>-6.2111613567967343E-3</v>
      </c>
      <c r="M123" s="54">
        <f>VLOOKUP($A123,Muestra2!$A$3:$M$643,11,0)</f>
        <v>-8.031362835013418E-3</v>
      </c>
      <c r="N123" s="54">
        <f>VLOOKUP($A123,Muestra2!$A$3:$M$643,12,0)</f>
        <v>1.1508010460378002E-3</v>
      </c>
      <c r="O123" s="54">
        <f>VLOOKUP($A123,Muestra2!$A$3:$M$643,13,0)</f>
        <v>-1.3638757392021715E-2</v>
      </c>
      <c r="P123" s="75">
        <v>3.8899999999999997E-2</v>
      </c>
    </row>
    <row r="124" spans="1:16">
      <c r="A124" s="51">
        <v>41073</v>
      </c>
      <c r="B124" s="52">
        <f>VLOOKUP(Rentab1!A124,HistIGBC!$A$2:$B$438,2,0)</f>
        <v>13899.07</v>
      </c>
      <c r="C124" s="53">
        <f t="shared" si="1"/>
        <v>-2.0285011606333448E-4</v>
      </c>
      <c r="D124" s="54">
        <f>VLOOKUP($A124,Muestra2!$A$3:$M$643,2,0)</f>
        <v>-1.5205006941071811E-2</v>
      </c>
      <c r="E124" s="54">
        <f>VLOOKUP($A124,Muestra2!$A$3:$M$643,3,0)</f>
        <v>-1.0601351845322044E-3</v>
      </c>
      <c r="F124" s="54">
        <f>VLOOKUP($A124,Muestra2!$A$3:$M$643,4,0)</f>
        <v>-1.039976602164793E-3</v>
      </c>
      <c r="G124" s="54">
        <f>VLOOKUP($A124,Muestra2!$A$3:$M$643,5,0)</f>
        <v>-1.2428564276476975E-3</v>
      </c>
      <c r="H124" s="54">
        <f>VLOOKUP($A124,Muestra2!$A$3:$M$643,6,0)</f>
        <v>1.3497647851410865E-3</v>
      </c>
      <c r="I124" s="54">
        <f>VLOOKUP($A124,Muestra2!$A$3:$M$643,7,0)</f>
        <v>-1.2505296595660227E-3</v>
      </c>
      <c r="J124" s="54">
        <f>VLOOKUP($A124,Muestra2!$A$3:$M$643,8,0)</f>
        <v>-2.8396184121869568E-3</v>
      </c>
      <c r="K124" s="54">
        <f>VLOOKUP($A124,Muestra2!$A$3:$M$643,9,0)</f>
        <v>-7.6027097655331991E-5</v>
      </c>
      <c r="L124" s="54">
        <f>VLOOKUP($A124,Muestra2!$A$3:$M$643,10,0)</f>
        <v>-1.2280857770836271E-3</v>
      </c>
      <c r="M124" s="54">
        <f>VLOOKUP($A124,Muestra2!$A$3:$M$643,11,0)</f>
        <v>-8.4414096147622302E-4</v>
      </c>
      <c r="N124" s="54">
        <f>VLOOKUP($A124,Muestra2!$A$3:$M$643,12,0)</f>
        <v>-8.6563747737973507E-4</v>
      </c>
      <c r="O124" s="54">
        <f>VLOOKUP($A124,Muestra2!$A$3:$M$643,13,0)</f>
        <v>-3.3467963124293927E-3</v>
      </c>
      <c r="P124" s="75">
        <v>3.8899999999999997E-2</v>
      </c>
    </row>
    <row r="125" spans="1:16">
      <c r="A125" s="51">
        <v>41074</v>
      </c>
      <c r="B125" s="52">
        <f>VLOOKUP(Rentab1!A125,HistIGBC!$A$2:$B$438,2,0)</f>
        <v>13943.74</v>
      </c>
      <c r="C125" s="53">
        <f t="shared" si="1"/>
        <v>3.213884094403444E-3</v>
      </c>
      <c r="D125" s="54">
        <f>VLOOKUP($A125,Muestra2!$A$3:$M$643,2,0)</f>
        <v>-2.1959035546435181E-3</v>
      </c>
      <c r="E125" s="54">
        <f>VLOOKUP($A125,Muestra2!$A$3:$M$643,3,0)</f>
        <v>3.4883103082241525E-3</v>
      </c>
      <c r="F125" s="54">
        <f>VLOOKUP($A125,Muestra2!$A$3:$M$643,4,0)</f>
        <v>4.4736311015352807E-3</v>
      </c>
      <c r="G125" s="54">
        <f>VLOOKUP($A125,Muestra2!$A$3:$M$643,5,0)</f>
        <v>7.6336292414366218E-3</v>
      </c>
      <c r="H125" s="54">
        <f>VLOOKUP($A125,Muestra2!$A$3:$M$643,6,0)</f>
        <v>1.1005900276835325E-2</v>
      </c>
      <c r="I125" s="54">
        <f>VLOOKUP($A125,Muestra2!$A$3:$M$643,7,0)</f>
        <v>6.6953085220985255E-3</v>
      </c>
      <c r="J125" s="54">
        <f>VLOOKUP($A125,Muestra2!$A$3:$M$643,8,0)</f>
        <v>2.8657349346825939E-3</v>
      </c>
      <c r="K125" s="54">
        <f>VLOOKUP($A125,Muestra2!$A$3:$M$643,9,0)</f>
        <v>6.140286341195832E-3</v>
      </c>
      <c r="L125" s="54">
        <f>VLOOKUP($A125,Muestra2!$A$3:$M$643,10,0)</f>
        <v>9.2890134293347939E-3</v>
      </c>
      <c r="M125" s="54">
        <f>VLOOKUP($A125,Muestra2!$A$3:$M$643,11,0)</f>
        <v>4.2785828126396747E-3</v>
      </c>
      <c r="N125" s="54">
        <f>VLOOKUP($A125,Muestra2!$A$3:$M$643,12,0)</f>
        <v>1.1882233811077625E-3</v>
      </c>
      <c r="O125" s="54">
        <f>VLOOKUP($A125,Muestra2!$A$3:$M$643,13,0)</f>
        <v>1.4296038956038346E-3</v>
      </c>
      <c r="P125" s="75">
        <v>3.8899999999999997E-2</v>
      </c>
    </row>
    <row r="126" spans="1:16">
      <c r="A126" s="51">
        <v>41075</v>
      </c>
      <c r="B126" s="52">
        <f>VLOOKUP(Rentab1!A126,HistIGBC!$A$2:$B$438,2,0)</f>
        <v>13884.36</v>
      </c>
      <c r="C126" s="53">
        <f t="shared" si="1"/>
        <v>-4.2585418259376033E-3</v>
      </c>
      <c r="D126" s="54">
        <f>VLOOKUP($A126,Muestra2!$A$3:$M$643,2,0)</f>
        <v>-1.270370986302438E-2</v>
      </c>
      <c r="E126" s="54">
        <f>VLOOKUP($A126,Muestra2!$A$3:$M$643,3,0)</f>
        <v>-4.3494150840630652E-3</v>
      </c>
      <c r="F126" s="54">
        <f>VLOOKUP($A126,Muestra2!$A$3:$M$643,4,0)</f>
        <v>-3.4425277553563603E-3</v>
      </c>
      <c r="G126" s="54">
        <f>VLOOKUP($A126,Muestra2!$A$3:$M$643,5,0)</f>
        <v>-7.8318273303651983E-3</v>
      </c>
      <c r="H126" s="54">
        <f>VLOOKUP($A126,Muestra2!$A$3:$M$643,6,0)</f>
        <v>1.0798805385069185E-2</v>
      </c>
      <c r="I126" s="54">
        <f>VLOOKUP($A126,Muestra2!$A$3:$M$643,7,0)</f>
        <v>-9.2408910324204823E-3</v>
      </c>
      <c r="J126" s="54">
        <f>VLOOKUP($A126,Muestra2!$A$3:$M$643,8,0)</f>
        <v>-9.1801059854361936E-3</v>
      </c>
      <c r="K126" s="54">
        <f>VLOOKUP($A126,Muestra2!$A$3:$M$643,9,0)</f>
        <v>-4.393790875951889E-3</v>
      </c>
      <c r="L126" s="54">
        <f>VLOOKUP($A126,Muestra2!$A$3:$M$643,10,0)</f>
        <v>-8.0361756980967605E-3</v>
      </c>
      <c r="M126" s="54">
        <f>VLOOKUP($A126,Muestra2!$A$3:$M$643,11,0)</f>
        <v>-7.9372259114192413E-3</v>
      </c>
      <c r="N126" s="54">
        <f>VLOOKUP($A126,Muestra2!$A$3:$M$643,12,0)</f>
        <v>-2.5138063661118287E-3</v>
      </c>
      <c r="O126" s="54">
        <f>VLOOKUP($A126,Muestra2!$A$3:$M$643,13,0)</f>
        <v>-1.0735853387369952E-2</v>
      </c>
      <c r="P126" s="75">
        <v>3.8899999999999997E-2</v>
      </c>
    </row>
    <row r="127" spans="1:16">
      <c r="A127" s="51">
        <v>41079</v>
      </c>
      <c r="B127" s="52">
        <f>VLOOKUP(Rentab1!A127,HistIGBC!$A$2:$B$438,2,0)</f>
        <v>13995.65</v>
      </c>
      <c r="C127" s="53">
        <f t="shared" si="1"/>
        <v>8.0154936921830785E-3</v>
      </c>
      <c r="D127" s="54">
        <f>VLOOKUP($A127,Muestra2!$A$3:$M$643,2,0)</f>
        <v>4.1017829421125642E-3</v>
      </c>
      <c r="E127" s="54">
        <f>VLOOKUP($A127,Muestra2!$A$3:$M$643,3,0)</f>
        <v>6.8731783959280427E-3</v>
      </c>
      <c r="F127" s="54">
        <f>VLOOKUP($A127,Muestra2!$A$3:$M$643,4,0)</f>
        <v>7.4616639033686502E-3</v>
      </c>
      <c r="G127" s="54">
        <f>VLOOKUP($A127,Muestra2!$A$3:$M$643,5,0)</f>
        <v>1.4781927304232476E-2</v>
      </c>
      <c r="H127" s="54">
        <f>VLOOKUP($A127,Muestra2!$A$3:$M$643,6,0)</f>
        <v>2.2544727470470052E-2</v>
      </c>
      <c r="I127" s="54">
        <f>VLOOKUP($A127,Muestra2!$A$3:$M$643,7,0)</f>
        <v>1.6427002171734158E-2</v>
      </c>
      <c r="J127" s="54">
        <f>VLOOKUP($A127,Muestra2!$A$3:$M$643,8,0)</f>
        <v>1.5491766681283011E-11</v>
      </c>
      <c r="K127" s="54">
        <f>VLOOKUP($A127,Muestra2!$A$3:$M$643,9,0)</f>
        <v>7.707611688678717E-3</v>
      </c>
      <c r="L127" s="54">
        <f>VLOOKUP($A127,Muestra2!$A$3:$M$643,10,0)</f>
        <v>6.8922584508302846E-3</v>
      </c>
      <c r="M127" s="54">
        <f>VLOOKUP($A127,Muestra2!$A$3:$M$643,11,0)</f>
        <v>1.2732197242042215E-2</v>
      </c>
      <c r="N127" s="54">
        <f>VLOOKUP($A127,Muestra2!$A$3:$M$643,12,0)</f>
        <v>8.0169699140446773E-3</v>
      </c>
      <c r="O127" s="54">
        <f>VLOOKUP($A127,Muestra2!$A$3:$M$643,13,0)</f>
        <v>1.0141492524501607E-2</v>
      </c>
      <c r="P127" s="75">
        <v>3.8899999999999997E-2</v>
      </c>
    </row>
    <row r="128" spans="1:16">
      <c r="A128" s="51">
        <v>41080</v>
      </c>
      <c r="B128" s="52">
        <f>VLOOKUP(Rentab1!A128,HistIGBC!$A$2:$B$438,2,0)</f>
        <v>13966.57</v>
      </c>
      <c r="C128" s="53">
        <f t="shared" si="1"/>
        <v>-2.0777884556987297E-3</v>
      </c>
      <c r="D128" s="54">
        <f>VLOOKUP($A128,Muestra2!$A$3:$M$643,2,0)</f>
        <v>-8.8151453483244577E-3</v>
      </c>
      <c r="E128" s="54">
        <f>VLOOKUP($A128,Muestra2!$A$3:$M$643,3,0)</f>
        <v>-2.6516567040589614E-3</v>
      </c>
      <c r="F128" s="54">
        <f>VLOOKUP($A128,Muestra2!$A$3:$M$643,4,0)</f>
        <v>-1.9000919180420022E-3</v>
      </c>
      <c r="G128" s="54">
        <f>VLOOKUP($A128,Muestra2!$A$3:$M$643,5,0)</f>
        <v>5.0807721889421769E-3</v>
      </c>
      <c r="H128" s="54">
        <f>VLOOKUP($A128,Muestra2!$A$3:$M$643,6,0)</f>
        <v>7.8808908993255183E-3</v>
      </c>
      <c r="I128" s="54">
        <f>VLOOKUP($A128,Muestra2!$A$3:$M$643,7,0)</f>
        <v>2.7286216840747557E-3</v>
      </c>
      <c r="J128" s="54">
        <f>VLOOKUP($A128,Muestra2!$A$3:$M$643,8,0)</f>
        <v>1.5491766681043016E-11</v>
      </c>
      <c r="K128" s="54">
        <f>VLOOKUP($A128,Muestra2!$A$3:$M$643,9,0)</f>
        <v>-3.5736690479165191E-3</v>
      </c>
      <c r="L128" s="54">
        <f>VLOOKUP($A128,Muestra2!$A$3:$M$643,10,0)</f>
        <v>1.48869688885109E-3</v>
      </c>
      <c r="M128" s="54">
        <f>VLOOKUP($A128,Muestra2!$A$3:$M$643,11,0)</f>
        <v>4.6056118635903354E-3</v>
      </c>
      <c r="N128" s="54">
        <f>VLOOKUP($A128,Muestra2!$A$3:$M$643,12,0)</f>
        <v>3.2781333711492961E-3</v>
      </c>
      <c r="O128" s="54">
        <f>VLOOKUP($A128,Muestra2!$A$3:$M$643,13,0)</f>
        <v>1.4397967702034081E-3</v>
      </c>
      <c r="P128" s="75">
        <v>3.8899999999999997E-2</v>
      </c>
    </row>
    <row r="129" spans="1:16">
      <c r="A129" s="51">
        <v>41081</v>
      </c>
      <c r="B129" s="52">
        <f>VLOOKUP(Rentab1!A129,HistIGBC!$A$2:$B$438,2,0)</f>
        <v>13552.38</v>
      </c>
      <c r="C129" s="53">
        <f t="shared" si="1"/>
        <v>-2.965581384692165E-2</v>
      </c>
      <c r="D129" s="54">
        <f>VLOOKUP($A129,Muestra2!$A$3:$M$643,2,0)</f>
        <v>-2.2018833167807735E-2</v>
      </c>
      <c r="E129" s="54">
        <f>VLOOKUP($A129,Muestra2!$A$3:$M$643,3,0)</f>
        <v>-2.9079492099543455E-2</v>
      </c>
      <c r="F129" s="54">
        <f>VLOOKUP($A129,Muestra2!$A$3:$M$643,4,0)</f>
        <v>-3.0687206522887589E-2</v>
      </c>
      <c r="G129" s="54">
        <f>VLOOKUP($A129,Muestra2!$A$3:$M$643,5,0)</f>
        <v>-2.6253108173629486E-2</v>
      </c>
      <c r="H129" s="54">
        <f>VLOOKUP($A129,Muestra2!$A$3:$M$643,6,0)</f>
        <v>-4.0204803433660341E-2</v>
      </c>
      <c r="I129" s="54">
        <f>VLOOKUP($A129,Muestra2!$A$3:$M$643,7,0)</f>
        <v>-2.8919735612446946E-2</v>
      </c>
      <c r="J129" s="54">
        <f>VLOOKUP($A129,Muestra2!$A$3:$M$643,8,0)</f>
        <v>1.549176668080302E-11</v>
      </c>
      <c r="K129" s="54">
        <f>VLOOKUP($A129,Muestra2!$A$3:$M$643,9,0)</f>
        <v>-2.1776236048076703E-2</v>
      </c>
      <c r="L129" s="54">
        <f>VLOOKUP($A129,Muestra2!$A$3:$M$643,10,0)</f>
        <v>-1.9087675524803015E-2</v>
      </c>
      <c r="M129" s="54">
        <f>VLOOKUP($A129,Muestra2!$A$3:$M$643,11,0)</f>
        <v>-2.0170552948655381E-2</v>
      </c>
      <c r="N129" s="54">
        <f>VLOOKUP($A129,Muestra2!$A$3:$M$643,12,0)</f>
        <v>-1.8121551568909999E-2</v>
      </c>
      <c r="O129" s="54">
        <f>VLOOKUP($A129,Muestra2!$A$3:$M$643,13,0)</f>
        <v>-2.3276242837962938E-2</v>
      </c>
      <c r="P129" s="75">
        <v>3.8899999999999997E-2</v>
      </c>
    </row>
    <row r="130" spans="1:16">
      <c r="A130" s="51">
        <v>41082</v>
      </c>
      <c r="B130" s="52">
        <f>VLOOKUP(Rentab1!A130,HistIGBC!$A$2:$B$438,2,0)</f>
        <v>13439.95</v>
      </c>
      <c r="C130" s="53">
        <f t="shared" si="1"/>
        <v>-8.2959598240307953E-3</v>
      </c>
      <c r="D130" s="54">
        <f>VLOOKUP($A130,Muestra2!$A$3:$M$643,2,0)</f>
        <v>-5.8732215473458584E-3</v>
      </c>
      <c r="E130" s="54">
        <f>VLOOKUP($A130,Muestra2!$A$3:$M$643,3,0)</f>
        <v>-8.2185060312920648E-3</v>
      </c>
      <c r="F130" s="54">
        <f>VLOOKUP($A130,Muestra2!$A$3:$M$643,4,0)</f>
        <v>-1.01541194756135E-2</v>
      </c>
      <c r="G130" s="54">
        <f>VLOOKUP($A130,Muestra2!$A$3:$M$643,5,0)</f>
        <v>-2.7938093265551527E-3</v>
      </c>
      <c r="H130" s="54">
        <f>VLOOKUP($A130,Muestra2!$A$3:$M$643,6,0)</f>
        <v>-2.6010262025918163E-2</v>
      </c>
      <c r="I130" s="54">
        <f>VLOOKUP($A130,Muestra2!$A$3:$M$643,7,0)</f>
        <v>-4.4062383554083527E-3</v>
      </c>
      <c r="J130" s="54">
        <f>VLOOKUP($A130,Muestra2!$A$3:$M$643,8,0)</f>
        <v>1.5491766680563025E-11</v>
      </c>
      <c r="K130" s="54">
        <f>VLOOKUP($A130,Muestra2!$A$3:$M$643,9,0)</f>
        <v>-5.3507328173167156E-3</v>
      </c>
      <c r="L130" s="54">
        <f>VLOOKUP($A130,Muestra2!$A$3:$M$643,10,0)</f>
        <v>-1.9355835341952352E-3</v>
      </c>
      <c r="M130" s="54">
        <f>VLOOKUP($A130,Muestra2!$A$3:$M$643,11,0)</f>
        <v>-2.6710294291437246E-3</v>
      </c>
      <c r="N130" s="54">
        <f>VLOOKUP($A130,Muestra2!$A$3:$M$643,12,0)</f>
        <v>-1.3613926092667108E-3</v>
      </c>
      <c r="O130" s="54">
        <f>VLOOKUP($A130,Muestra2!$A$3:$M$643,13,0)</f>
        <v>-2.6064795573711918E-3</v>
      </c>
      <c r="P130" s="75">
        <v>3.8899999999999997E-2</v>
      </c>
    </row>
    <row r="131" spans="1:16">
      <c r="A131" s="51">
        <v>41085</v>
      </c>
      <c r="B131" s="52">
        <f>VLOOKUP(Rentab1!A131,HistIGBC!$A$2:$B$438,2,0)</f>
        <v>13081.1</v>
      </c>
      <c r="C131" s="53">
        <f t="shared" si="1"/>
        <v>-2.6700248140804121E-2</v>
      </c>
      <c r="D131" s="54">
        <f>VLOOKUP($A131,Muestra2!$A$3:$M$643,2,0)</f>
        <v>-1.9582558280801531E-2</v>
      </c>
      <c r="E131" s="54">
        <f>VLOOKUP($A131,Muestra2!$A$3:$M$643,3,0)</f>
        <v>-2.7005199505910054E-2</v>
      </c>
      <c r="F131" s="54">
        <f>VLOOKUP($A131,Muestra2!$A$3:$M$643,4,0)</f>
        <v>-2.898636715593958E-2</v>
      </c>
      <c r="G131" s="54">
        <f>VLOOKUP($A131,Muestra2!$A$3:$M$643,5,0)</f>
        <v>-2.3002897762204124E-2</v>
      </c>
      <c r="H131" s="54">
        <f>VLOOKUP($A131,Muestra2!$A$3:$M$643,6,0)</f>
        <v>-4.2684937288834303E-2</v>
      </c>
      <c r="I131" s="54">
        <f>VLOOKUP($A131,Muestra2!$A$3:$M$643,7,0)</f>
        <v>-2.6652019034389223E-2</v>
      </c>
      <c r="J131" s="54">
        <f>VLOOKUP($A131,Muestra2!$A$3:$M$643,8,0)</f>
        <v>1.5491766679843042E-11</v>
      </c>
      <c r="K131" s="54">
        <f>VLOOKUP($A131,Muestra2!$A$3:$M$643,9,0)</f>
        <v>-2.5675143438837127E-2</v>
      </c>
      <c r="L131" s="54">
        <f>VLOOKUP($A131,Muestra2!$A$3:$M$643,10,0)</f>
        <v>-1.4806855100513844E-2</v>
      </c>
      <c r="M131" s="54">
        <f>VLOOKUP($A131,Muestra2!$A$3:$M$643,11,0)</f>
        <v>-2.0395071762437423E-2</v>
      </c>
      <c r="N131" s="54">
        <f>VLOOKUP($A131,Muestra2!$A$3:$M$643,12,0)</f>
        <v>-2.0476852347025568E-2</v>
      </c>
      <c r="O131" s="54">
        <f>VLOOKUP($A131,Muestra2!$A$3:$M$643,13,0)</f>
        <v>-2.1855596653621169E-2</v>
      </c>
      <c r="P131" s="75">
        <v>3.8899999999999997E-2</v>
      </c>
    </row>
    <row r="132" spans="1:16">
      <c r="A132" s="51">
        <v>41086</v>
      </c>
      <c r="B132" s="52">
        <f>VLOOKUP(Rentab1!A132,HistIGBC!$A$2:$B$438,2,0)</f>
        <v>13141.9</v>
      </c>
      <c r="C132" s="53">
        <f t="shared" ref="C132:C195" si="2">+(B132-B131)/B131</f>
        <v>4.6479271620887596E-3</v>
      </c>
      <c r="D132" s="54">
        <f>VLOOKUP($A132,Muestra2!$A$3:$M$643,2,0)</f>
        <v>-2.290347883588494E-4</v>
      </c>
      <c r="E132" s="54">
        <f>VLOOKUP($A132,Muestra2!$A$3:$M$643,3,0)</f>
        <v>4.496105141433367E-3</v>
      </c>
      <c r="F132" s="54">
        <f>VLOOKUP($A132,Muestra2!$A$3:$M$643,4,0)</f>
        <v>4.8654572553229018E-3</v>
      </c>
      <c r="G132" s="54">
        <f>VLOOKUP($A132,Muestra2!$A$3:$M$643,5,0)</f>
        <v>9.9443886554240061E-4</v>
      </c>
      <c r="H132" s="54">
        <f>VLOOKUP($A132,Muestra2!$A$3:$M$643,6,0)</f>
        <v>1.1570429067121626E-2</v>
      </c>
      <c r="I132" s="54">
        <f>VLOOKUP($A132,Muestra2!$A$3:$M$643,7,0)</f>
        <v>2.9320717436297776E-3</v>
      </c>
      <c r="J132" s="54">
        <f>VLOOKUP($A132,Muestra2!$A$3:$M$643,8,0)</f>
        <v>1.5491766679603046E-11</v>
      </c>
      <c r="K132" s="54">
        <f>VLOOKUP($A132,Muestra2!$A$3:$M$643,9,0)</f>
        <v>-1.0269488367844245E-3</v>
      </c>
      <c r="L132" s="54">
        <f>VLOOKUP($A132,Muestra2!$A$3:$M$643,10,0)</f>
        <v>-2.515516882008601E-4</v>
      </c>
      <c r="M132" s="54">
        <f>VLOOKUP($A132,Muestra2!$A$3:$M$643,11,0)</f>
        <v>-1.0123315459112919E-3</v>
      </c>
      <c r="N132" s="54">
        <f>VLOOKUP($A132,Muestra2!$A$3:$M$643,12,0)</f>
        <v>1.6495167898115547E-3</v>
      </c>
      <c r="O132" s="54">
        <f>VLOOKUP($A132,Muestra2!$A$3:$M$643,13,0)</f>
        <v>3.7247448284881599E-3</v>
      </c>
      <c r="P132" s="75">
        <v>3.8899999999999997E-2</v>
      </c>
    </row>
    <row r="133" spans="1:16">
      <c r="A133" s="51">
        <v>41087</v>
      </c>
      <c r="B133" s="52">
        <f>VLOOKUP(Rentab1!A133,HistIGBC!$A$2:$B$438,2,0)</f>
        <v>13425.65</v>
      </c>
      <c r="C133" s="53">
        <f t="shared" si="2"/>
        <v>2.1591246319025408E-2</v>
      </c>
      <c r="D133" s="54">
        <f>VLOOKUP($A133,Muestra2!$A$3:$M$643,2,0)</f>
        <v>1.6175616859079669E-2</v>
      </c>
      <c r="E133" s="54">
        <f>VLOOKUP($A133,Muestra2!$A$3:$M$643,3,0)</f>
        <v>2.191256199439821E-2</v>
      </c>
      <c r="F133" s="54">
        <f>VLOOKUP($A133,Muestra2!$A$3:$M$643,4,0)</f>
        <v>2.2010911837708744E-2</v>
      </c>
      <c r="G133" s="54">
        <f>VLOOKUP($A133,Muestra2!$A$3:$M$643,5,0)</f>
        <v>1.9488054673352805E-2</v>
      </c>
      <c r="H133" s="54">
        <f>VLOOKUP($A133,Muestra2!$A$3:$M$643,6,0)</f>
        <v>1.3325323842604582E-2</v>
      </c>
      <c r="I133" s="54">
        <f>VLOOKUP($A133,Muestra2!$A$3:$M$643,7,0)</f>
        <v>1.7055347673617039E-2</v>
      </c>
      <c r="J133" s="54">
        <f>VLOOKUP($A133,Muestra2!$A$3:$M$643,8,0)</f>
        <v>1.5491766679363051E-11</v>
      </c>
      <c r="K133" s="54">
        <f>VLOOKUP($A133,Muestra2!$A$3:$M$643,9,0)</f>
        <v>2.1054939863218949E-2</v>
      </c>
      <c r="L133" s="54">
        <f>VLOOKUP($A133,Muestra2!$A$3:$M$643,10,0)</f>
        <v>9.9032532643254616E-3</v>
      </c>
      <c r="M133" s="54">
        <f>VLOOKUP($A133,Muestra2!$A$3:$M$643,11,0)</f>
        <v>1.6938102030295481E-2</v>
      </c>
      <c r="N133" s="54">
        <f>VLOOKUP($A133,Muestra2!$A$3:$M$643,12,0)</f>
        <v>1.1794012773957393E-2</v>
      </c>
      <c r="O133" s="54">
        <f>VLOOKUP($A133,Muestra2!$A$3:$M$643,13,0)</f>
        <v>1.2624199911092607E-2</v>
      </c>
      <c r="P133" s="75">
        <v>3.8899999999999997E-2</v>
      </c>
    </row>
    <row r="134" spans="1:16">
      <c r="A134" s="51">
        <v>41088</v>
      </c>
      <c r="B134" s="52">
        <f>VLOOKUP(Rentab1!A134,HistIGBC!$A$2:$B$438,2,0)</f>
        <v>13213.3</v>
      </c>
      <c r="C134" s="53">
        <f t="shared" si="2"/>
        <v>-1.5816738854357172E-2</v>
      </c>
      <c r="D134" s="54">
        <f>VLOOKUP($A134,Muestra2!$A$3:$M$643,2,0)</f>
        <v>-1.9931691954567694E-2</v>
      </c>
      <c r="E134" s="54">
        <f>VLOOKUP($A134,Muestra2!$A$3:$M$643,3,0)</f>
        <v>-1.571319384446249E-2</v>
      </c>
      <c r="F134" s="54">
        <f>VLOOKUP($A134,Muestra2!$A$3:$M$643,4,0)</f>
        <v>-1.6124047805809151E-2</v>
      </c>
      <c r="G134" s="54">
        <f>VLOOKUP($A134,Muestra2!$A$3:$M$643,5,0)</f>
        <v>-9.5672576704609446E-3</v>
      </c>
      <c r="H134" s="54">
        <f>VLOOKUP($A134,Muestra2!$A$3:$M$643,6,0)</f>
        <v>-1.2014054520597426E-2</v>
      </c>
      <c r="I134" s="54">
        <f>VLOOKUP($A134,Muestra2!$A$3:$M$643,7,0)</f>
        <v>-1.0999492477899317E-2</v>
      </c>
      <c r="J134" s="54">
        <f>VLOOKUP($A134,Muestra2!$A$3:$M$643,8,0)</f>
        <v>1.5491766679123055E-11</v>
      </c>
      <c r="K134" s="54">
        <f>VLOOKUP($A134,Muestra2!$A$3:$M$643,9,0)</f>
        <v>-9.7013191945112699E-3</v>
      </c>
      <c r="L134" s="54">
        <f>VLOOKUP($A134,Muestra2!$A$3:$M$643,10,0)</f>
        <v>-9.4266155549264062E-3</v>
      </c>
      <c r="M134" s="54">
        <f>VLOOKUP($A134,Muestra2!$A$3:$M$643,11,0)</f>
        <v>-8.2269759244643602E-3</v>
      </c>
      <c r="N134" s="54">
        <f>VLOOKUP($A134,Muestra2!$A$3:$M$643,12,0)</f>
        <v>-4.2825149704284809E-3</v>
      </c>
      <c r="O134" s="54">
        <f>VLOOKUP($A134,Muestra2!$A$3:$M$643,13,0)</f>
        <v>-1.3993070615951409E-2</v>
      </c>
      <c r="P134" s="75">
        <v>3.8899999999999997E-2</v>
      </c>
    </row>
    <row r="135" spans="1:16">
      <c r="A135" s="51">
        <v>41089</v>
      </c>
      <c r="B135" s="52">
        <f>VLOOKUP(Rentab1!A135,HistIGBC!$A$2:$B$438,2,0)</f>
        <v>13417.51</v>
      </c>
      <c r="C135" s="53">
        <f t="shared" si="2"/>
        <v>1.5454882580430396E-2</v>
      </c>
      <c r="D135" s="54">
        <f>VLOOKUP($A135,Muestra2!$A$3:$M$643,2,0)</f>
        <v>1.5391132023103674E-2</v>
      </c>
      <c r="E135" s="54">
        <f>VLOOKUP($A135,Muestra2!$A$3:$M$643,3,0)</f>
        <v>1.5056759073586336E-2</v>
      </c>
      <c r="F135" s="54">
        <f>VLOOKUP($A135,Muestra2!$A$3:$M$643,4,0)</f>
        <v>1.5225005870167636E-2</v>
      </c>
      <c r="G135" s="54">
        <f>VLOOKUP($A135,Muestra2!$A$3:$M$643,5,0)</f>
        <v>1.7590610343373021E-2</v>
      </c>
      <c r="H135" s="54">
        <f>VLOOKUP($A135,Muestra2!$A$3:$M$643,6,0)</f>
        <v>1.4700995826149553E-2</v>
      </c>
      <c r="I135" s="54">
        <f>VLOOKUP($A135,Muestra2!$A$3:$M$643,7,0)</f>
        <v>1.4175691967030954E-2</v>
      </c>
      <c r="J135" s="54">
        <f>VLOOKUP($A135,Muestra2!$A$3:$M$643,8,0)</f>
        <v>1.5491766678883063E-11</v>
      </c>
      <c r="K135" s="54">
        <f>VLOOKUP($A135,Muestra2!$A$3:$M$643,9,0)</f>
        <v>1.9207955339454068E-2</v>
      </c>
      <c r="L135" s="54">
        <f>VLOOKUP($A135,Muestra2!$A$3:$M$643,10,0)</f>
        <v>9.0752409337070856E-3</v>
      </c>
      <c r="M135" s="54">
        <f>VLOOKUP($A135,Muestra2!$A$3:$M$643,11,0)</f>
        <v>1.3595742732002362E-2</v>
      </c>
      <c r="N135" s="54">
        <f>VLOOKUP($A135,Muestra2!$A$3:$M$643,12,0)</f>
        <v>1.3214176615652558E-2</v>
      </c>
      <c r="O135" s="54">
        <f>VLOOKUP($A135,Muestra2!$A$3:$M$643,13,0)</f>
        <v>9.7885606755230125E-3</v>
      </c>
      <c r="P135" s="75">
        <v>3.8899999999999997E-2</v>
      </c>
    </row>
    <row r="136" spans="1:16">
      <c r="A136" s="51">
        <v>41093</v>
      </c>
      <c r="B136" s="52">
        <f>VLOOKUP(Rentab1!A136,HistIGBC!$A$2:$B$438,2,0)</f>
        <v>13703.17</v>
      </c>
      <c r="C136" s="53">
        <f t="shared" si="2"/>
        <v>2.1290090337178796E-2</v>
      </c>
      <c r="D136" s="54">
        <f>VLOOKUP($A136,Muestra2!$A$3:$M$643,2,0)</f>
        <v>2.9721724589729537E-2</v>
      </c>
      <c r="E136" s="54">
        <f>VLOOKUP($A136,Muestra2!$A$3:$M$643,3,0)</f>
        <v>2.1003575030405886E-2</v>
      </c>
      <c r="F136" s="54">
        <f>VLOOKUP($A136,Muestra2!$A$3:$M$643,4,0)</f>
        <v>2.0881651176329959E-2</v>
      </c>
      <c r="G136" s="54">
        <f>VLOOKUP($A136,Muestra2!$A$3:$M$643,5,0)</f>
        <v>1.8341649553982636E-2</v>
      </c>
      <c r="H136" s="54">
        <f>VLOOKUP($A136,Muestra2!$A$3:$M$643,6,0)</f>
        <v>9.0719311537194643E-3</v>
      </c>
      <c r="I136" s="54">
        <f>VLOOKUP($A136,Muestra2!$A$3:$M$643,7,0)</f>
        <v>2.4191621130728046E-2</v>
      </c>
      <c r="J136" s="54">
        <f>VLOOKUP($A136,Muestra2!$A$3:$M$643,8,0)</f>
        <v>1.5491766677923084E-11</v>
      </c>
      <c r="K136" s="54">
        <f>VLOOKUP($A136,Muestra2!$A$3:$M$643,9,0)</f>
        <v>1.7662069208682494E-2</v>
      </c>
      <c r="L136" s="54">
        <f>VLOOKUP($A136,Muestra2!$A$3:$M$643,10,0)</f>
        <v>1.51858875750225E-2</v>
      </c>
      <c r="M136" s="54">
        <f>VLOOKUP($A136,Muestra2!$A$3:$M$643,11,0)</f>
        <v>1.9489078045533036E-2</v>
      </c>
      <c r="N136" s="54">
        <f>VLOOKUP($A136,Muestra2!$A$3:$M$643,12,0)</f>
        <v>1.6505708992666904E-2</v>
      </c>
      <c r="O136" s="54">
        <f>VLOOKUP($A136,Muestra2!$A$3:$M$643,13,0)</f>
        <v>1.7475102436530363E-2</v>
      </c>
      <c r="P136" s="75">
        <v>3.8899999999999997E-2</v>
      </c>
    </row>
    <row r="137" spans="1:16">
      <c r="A137" s="51">
        <v>41094</v>
      </c>
      <c r="B137" s="52">
        <f>VLOOKUP(Rentab1!A137,HistIGBC!$A$2:$B$438,2,0)</f>
        <v>13723.33</v>
      </c>
      <c r="C137" s="53">
        <f t="shared" si="2"/>
        <v>1.4711924321160618E-3</v>
      </c>
      <c r="D137" s="54">
        <f>VLOOKUP($A137,Muestra2!$A$3:$M$643,2,0)</f>
        <v>1.6423152849740698E-2</v>
      </c>
      <c r="E137" s="54">
        <f>VLOOKUP($A137,Muestra2!$A$3:$M$643,3,0)</f>
        <v>1.6111654919905741E-3</v>
      </c>
      <c r="F137" s="54">
        <f>VLOOKUP($A137,Muestra2!$A$3:$M$643,4,0)</f>
        <v>1.7195332950294317E-3</v>
      </c>
      <c r="G137" s="54">
        <f>VLOOKUP($A137,Muestra2!$A$3:$M$643,5,0)</f>
        <v>-4.1095256749479992E-4</v>
      </c>
      <c r="H137" s="54">
        <f>VLOOKUP($A137,Muestra2!$A$3:$M$643,6,0)</f>
        <v>9.5092650693802752E-4</v>
      </c>
      <c r="I137" s="54">
        <f>VLOOKUP($A137,Muestra2!$A$3:$M$643,7,0)</f>
        <v>-8.0390233034473226E-4</v>
      </c>
      <c r="J137" s="54">
        <f>VLOOKUP($A137,Muestra2!$A$3:$M$643,8,0)</f>
        <v>1.5491766677683089E-11</v>
      </c>
      <c r="K137" s="54">
        <f>VLOOKUP($A137,Muestra2!$A$3:$M$643,9,0)</f>
        <v>-1.2714204067947816E-3</v>
      </c>
      <c r="L137" s="54">
        <f>VLOOKUP($A137,Muestra2!$A$3:$M$643,10,0)</f>
        <v>2.8695237496127938E-3</v>
      </c>
      <c r="M137" s="54">
        <f>VLOOKUP($A137,Muestra2!$A$3:$M$643,11,0)</f>
        <v>1.2363259625681072E-3</v>
      </c>
      <c r="N137" s="54">
        <f>VLOOKUP($A137,Muestra2!$A$3:$M$643,12,0)</f>
        <v>1.9414000315126376E-3</v>
      </c>
      <c r="O137" s="54">
        <f>VLOOKUP($A137,Muestra2!$A$3:$M$643,13,0)</f>
        <v>4.2815936219189428E-3</v>
      </c>
      <c r="P137" s="75">
        <v>3.8899999999999997E-2</v>
      </c>
    </row>
    <row r="138" spans="1:16">
      <c r="A138" s="51">
        <v>41095</v>
      </c>
      <c r="B138" s="52">
        <f>VLOOKUP(Rentab1!A138,HistIGBC!$A$2:$B$438,2,0)</f>
        <v>13823.86</v>
      </c>
      <c r="C138" s="53">
        <f t="shared" si="2"/>
        <v>7.3254814975666008E-3</v>
      </c>
      <c r="D138" s="54">
        <f>VLOOKUP($A138,Muestra2!$A$3:$M$643,2,0)</f>
        <v>5.5853570182091018E-3</v>
      </c>
      <c r="E138" s="54">
        <f>VLOOKUP($A138,Muestra2!$A$3:$M$643,3,0)</f>
        <v>8.0179107190227472E-3</v>
      </c>
      <c r="F138" s="54">
        <f>VLOOKUP($A138,Muestra2!$A$3:$M$643,4,0)</f>
        <v>7.2163263548447425E-3</v>
      </c>
      <c r="G138" s="54">
        <f>VLOOKUP($A138,Muestra2!$A$3:$M$643,5,0)</f>
        <v>4.4547767569266651E-3</v>
      </c>
      <c r="H138" s="54">
        <f>VLOOKUP($A138,Muestra2!$A$3:$M$643,6,0)</f>
        <v>-1.4961852393552179E-3</v>
      </c>
      <c r="I138" s="54">
        <f>VLOOKUP($A138,Muestra2!$A$3:$M$643,7,0)</f>
        <v>3.2043461742826853E-3</v>
      </c>
      <c r="J138" s="54">
        <f>VLOOKUP($A138,Muestra2!$A$3:$M$643,8,0)</f>
        <v>1.5491766677443093E-11</v>
      </c>
      <c r="K138" s="54">
        <f>VLOOKUP($A138,Muestra2!$A$3:$M$643,9,0)</f>
        <v>6.7733535356096445E-3</v>
      </c>
      <c r="L138" s="54">
        <f>VLOOKUP($A138,Muestra2!$A$3:$M$643,10,0)</f>
        <v>1.6187318605264834E-3</v>
      </c>
      <c r="M138" s="54">
        <f>VLOOKUP($A138,Muestra2!$A$3:$M$643,11,0)</f>
        <v>3.5533718457584859E-3</v>
      </c>
      <c r="N138" s="54">
        <f>VLOOKUP($A138,Muestra2!$A$3:$M$643,12,0)</f>
        <v>2.2255515179159472E-3</v>
      </c>
      <c r="O138" s="54">
        <f>VLOOKUP($A138,Muestra2!$A$3:$M$643,13,0)</f>
        <v>6.3507139719074278E-3</v>
      </c>
      <c r="P138" s="75">
        <v>3.8899999999999997E-2</v>
      </c>
    </row>
    <row r="139" spans="1:16">
      <c r="A139" s="51">
        <v>41096</v>
      </c>
      <c r="B139" s="52">
        <f>VLOOKUP(Rentab1!A139,HistIGBC!$A$2:$B$438,2,0)</f>
        <v>13711.64</v>
      </c>
      <c r="C139" s="53">
        <f t="shared" si="2"/>
        <v>-8.1178484157103121E-3</v>
      </c>
      <c r="D139" s="54">
        <f>VLOOKUP($A139,Muestra2!$A$3:$M$643,2,0)</f>
        <v>-1.7614507213667745E-2</v>
      </c>
      <c r="E139" s="54">
        <f>VLOOKUP($A139,Muestra2!$A$3:$M$643,3,0)</f>
        <v>-7.8748503419324278E-3</v>
      </c>
      <c r="F139" s="54">
        <f>VLOOKUP($A139,Muestra2!$A$3:$M$643,4,0)</f>
        <v>-7.5872818347457564E-3</v>
      </c>
      <c r="G139" s="54">
        <f>VLOOKUP($A139,Muestra2!$A$3:$M$643,5,0)</f>
        <v>-2.6695961703809227E-3</v>
      </c>
      <c r="H139" s="54">
        <f>VLOOKUP($A139,Muestra2!$A$3:$M$643,6,0)</f>
        <v>-5.2929866619841059E-3</v>
      </c>
      <c r="I139" s="54">
        <f>VLOOKUP($A139,Muestra2!$A$3:$M$643,7,0)</f>
        <v>-4.0711424116120117E-3</v>
      </c>
      <c r="J139" s="54">
        <f>VLOOKUP($A139,Muestra2!$A$3:$M$643,8,0)</f>
        <v>1.5491766677203101E-11</v>
      </c>
      <c r="K139" s="54">
        <f>VLOOKUP($A139,Muestra2!$A$3:$M$643,9,0)</f>
        <v>-2.7677366540360287E-3</v>
      </c>
      <c r="L139" s="54">
        <f>VLOOKUP($A139,Muestra2!$A$3:$M$643,10,0)</f>
        <v>-1.5889599793402207E-3</v>
      </c>
      <c r="M139" s="54">
        <f>VLOOKUP($A139,Muestra2!$A$3:$M$643,11,0)</f>
        <v>-3.8994464573116807E-3</v>
      </c>
      <c r="N139" s="54">
        <f>VLOOKUP($A139,Muestra2!$A$3:$M$643,12,0)</f>
        <v>-2.7081143664239404E-3</v>
      </c>
      <c r="O139" s="54">
        <f>VLOOKUP($A139,Muestra2!$A$3:$M$643,13,0)</f>
        <v>-3.9501578910679982E-3</v>
      </c>
      <c r="P139" s="75">
        <v>3.8899999999999997E-2</v>
      </c>
    </row>
    <row r="140" spans="1:16">
      <c r="A140" s="51">
        <v>41099</v>
      </c>
      <c r="B140" s="52">
        <f>VLOOKUP(Rentab1!A140,HistIGBC!$A$2:$B$438,2,0)</f>
        <v>13713.28</v>
      </c>
      <c r="C140" s="53">
        <f t="shared" si="2"/>
        <v>1.1960640740285167E-4</v>
      </c>
      <c r="D140" s="54">
        <f>VLOOKUP($A140,Muestra2!$A$3:$M$643,2,0)</f>
        <v>-3.9204656545578252E-3</v>
      </c>
      <c r="E140" s="54">
        <f>VLOOKUP($A140,Muestra2!$A$3:$M$643,3,0)</f>
        <v>5.5687793894184246E-4</v>
      </c>
      <c r="F140" s="54">
        <f>VLOOKUP($A140,Muestra2!$A$3:$M$643,4,0)</f>
        <v>4.3131681291478242E-4</v>
      </c>
      <c r="G140" s="54">
        <f>VLOOKUP($A140,Muestra2!$A$3:$M$643,5,0)</f>
        <v>-4.0797938603385452E-3</v>
      </c>
      <c r="H140" s="54">
        <f>VLOOKUP($A140,Muestra2!$A$3:$M$643,6,0)</f>
        <v>-1.7204478600178878E-3</v>
      </c>
      <c r="I140" s="54">
        <f>VLOOKUP($A140,Muestra2!$A$3:$M$643,7,0)</f>
        <v>-3.864774976930184E-3</v>
      </c>
      <c r="J140" s="54">
        <f>VLOOKUP($A140,Muestra2!$A$3:$M$643,8,0)</f>
        <v>1.5491766676483115E-11</v>
      </c>
      <c r="K140" s="54">
        <f>VLOOKUP($A140,Muestra2!$A$3:$M$643,9,0)</f>
        <v>-3.347782229416073E-3</v>
      </c>
      <c r="L140" s="54">
        <f>VLOOKUP($A140,Muestra2!$A$3:$M$643,10,0)</f>
        <v>6.3346380349312416E-4</v>
      </c>
      <c r="M140" s="54">
        <f>VLOOKUP($A140,Muestra2!$A$3:$M$643,11,0)</f>
        <v>-2.8142924327417764E-3</v>
      </c>
      <c r="N140" s="54">
        <f>VLOOKUP($A140,Muestra2!$A$3:$M$643,12,0)</f>
        <v>-3.2970403661875653E-3</v>
      </c>
      <c r="O140" s="54">
        <f>VLOOKUP($A140,Muestra2!$A$3:$M$643,13,0)</f>
        <v>-7.4672502867436757E-5</v>
      </c>
      <c r="P140" s="75">
        <v>3.8899999999999997E-2</v>
      </c>
    </row>
    <row r="141" spans="1:16">
      <c r="A141" s="51">
        <v>41100</v>
      </c>
      <c r="B141" s="52">
        <f>VLOOKUP(Rentab1!A141,HistIGBC!$A$2:$B$438,2,0)</f>
        <v>13563.46</v>
      </c>
      <c r="C141" s="53">
        <f t="shared" si="2"/>
        <v>-1.0925176179586615E-2</v>
      </c>
      <c r="D141" s="54">
        <f>VLOOKUP($A141,Muestra2!$A$3:$M$643,2,0)</f>
        <v>-3.7611640052515288E-3</v>
      </c>
      <c r="E141" s="54">
        <f>VLOOKUP($A141,Muestra2!$A$3:$M$643,3,0)</f>
        <v>-1.05148949578721E-2</v>
      </c>
      <c r="F141" s="54">
        <f>VLOOKUP($A141,Muestra2!$A$3:$M$643,4,0)</f>
        <v>-9.9985373801648406E-3</v>
      </c>
      <c r="G141" s="54">
        <f>VLOOKUP($A141,Muestra2!$A$3:$M$643,5,0)</f>
        <v>-3.8515167631776371E-3</v>
      </c>
      <c r="H141" s="54">
        <f>VLOOKUP($A141,Muestra2!$A$3:$M$643,6,0)</f>
        <v>-3.7955493887350884E-3</v>
      </c>
      <c r="I141" s="54">
        <f>VLOOKUP($A141,Muestra2!$A$3:$M$643,7,0)</f>
        <v>-4.9283214188746583E-3</v>
      </c>
      <c r="J141" s="54">
        <f>VLOOKUP($A141,Muestra2!$A$3:$M$643,8,0)</f>
        <v>1.5491766676243119E-11</v>
      </c>
      <c r="K141" s="54">
        <f>VLOOKUP($A141,Muestra2!$A$3:$M$643,9,0)</f>
        <v>-3.2483683516761671E-3</v>
      </c>
      <c r="L141" s="54">
        <f>VLOOKUP($A141,Muestra2!$A$3:$M$643,10,0)</f>
        <v>-4.1582467682196476E-3</v>
      </c>
      <c r="M141" s="54">
        <f>VLOOKUP($A141,Muestra2!$A$3:$M$643,11,0)</f>
        <v>-6.3846382446713949E-3</v>
      </c>
      <c r="N141" s="54">
        <f>VLOOKUP($A141,Muestra2!$A$3:$M$643,12,0)</f>
        <v>-2.2887975976101345E-3</v>
      </c>
      <c r="O141" s="54">
        <f>VLOOKUP($A141,Muestra2!$A$3:$M$643,13,0)</f>
        <v>-1.0111321171654527E-2</v>
      </c>
      <c r="P141" s="75">
        <v>3.8899999999999997E-2</v>
      </c>
    </row>
    <row r="142" spans="1:16">
      <c r="A142" s="51">
        <v>41101</v>
      </c>
      <c r="B142" s="52">
        <f>VLOOKUP(Rentab1!A142,HistIGBC!$A$2:$B$438,2,0)</f>
        <v>13675.13</v>
      </c>
      <c r="C142" s="53">
        <f t="shared" si="2"/>
        <v>8.2331499484644827E-3</v>
      </c>
      <c r="D142" s="54">
        <f>VLOOKUP($A142,Muestra2!$A$3:$M$643,2,0)</f>
        <v>5.4899420524981044E-4</v>
      </c>
      <c r="E142" s="54">
        <f>VLOOKUP($A142,Muestra2!$A$3:$M$643,3,0)</f>
        <v>9.008381655212807E-3</v>
      </c>
      <c r="F142" s="54">
        <f>VLOOKUP($A142,Muestra2!$A$3:$M$643,4,0)</f>
        <v>9.1090252293081677E-3</v>
      </c>
      <c r="G142" s="54">
        <f>VLOOKUP($A142,Muestra2!$A$3:$M$643,5,0)</f>
        <v>8.0310371237712376E-3</v>
      </c>
      <c r="H142" s="54">
        <f>VLOOKUP($A142,Muestra2!$A$3:$M$643,6,0)</f>
        <v>5.1924885054054765E-3</v>
      </c>
      <c r="I142" s="54">
        <f>VLOOKUP($A142,Muestra2!$A$3:$M$643,7,0)</f>
        <v>8.311851926360218E-3</v>
      </c>
      <c r="J142" s="54">
        <f>VLOOKUP($A142,Muestra2!$A$3:$M$643,8,0)</f>
        <v>1.5491766676003127E-11</v>
      </c>
      <c r="K142" s="54">
        <f>VLOOKUP($A142,Muestra2!$A$3:$M$643,9,0)</f>
        <v>6.5282024201822253E-3</v>
      </c>
      <c r="L142" s="54">
        <f>VLOOKUP($A142,Muestra2!$A$3:$M$643,10,0)</f>
        <v>4.4106794776439745E-3</v>
      </c>
      <c r="M142" s="54">
        <f>VLOOKUP($A142,Muestra2!$A$3:$M$643,11,0)</f>
        <v>6.7618589863053698E-3</v>
      </c>
      <c r="N142" s="54">
        <f>VLOOKUP($A142,Muestra2!$A$3:$M$643,12,0)</f>
        <v>2.8334378239561579E-3</v>
      </c>
      <c r="O142" s="54">
        <f>VLOOKUP($A142,Muestra2!$A$3:$M$643,13,0)</f>
        <v>8.6747623422440898E-3</v>
      </c>
      <c r="P142" s="75">
        <v>3.8899999999999997E-2</v>
      </c>
    </row>
    <row r="143" spans="1:16">
      <c r="A143" s="51">
        <v>41102</v>
      </c>
      <c r="B143" s="52">
        <f>VLOOKUP(Rentab1!A143,HistIGBC!$A$2:$B$438,2,0)</f>
        <v>13508.03</v>
      </c>
      <c r="C143" s="53">
        <f t="shared" si="2"/>
        <v>-1.2219262266610888E-2</v>
      </c>
      <c r="D143" s="54">
        <f>VLOOKUP($A143,Muestra2!$A$3:$M$643,2,0)</f>
        <v>-1.0316016563216672E-4</v>
      </c>
      <c r="E143" s="54">
        <f>VLOOKUP($A143,Muestra2!$A$3:$M$643,3,0)</f>
        <v>-1.2167917003703567E-2</v>
      </c>
      <c r="F143" s="54">
        <f>VLOOKUP($A143,Muestra2!$A$3:$M$643,4,0)</f>
        <v>-1.2516880021824868E-2</v>
      </c>
      <c r="G143" s="54">
        <f>VLOOKUP($A143,Muestra2!$A$3:$M$643,5,0)</f>
        <v>-1.2776556761218643E-2</v>
      </c>
      <c r="H143" s="54">
        <f>VLOOKUP($A143,Muestra2!$A$3:$M$643,6,0)</f>
        <v>-1.1801082353750695E-2</v>
      </c>
      <c r="I143" s="54">
        <f>VLOOKUP($A143,Muestra2!$A$3:$M$643,7,0)</f>
        <v>-1.1801992860588632E-2</v>
      </c>
      <c r="J143" s="54">
        <f>VLOOKUP($A143,Muestra2!$A$3:$M$643,8,0)</f>
        <v>1.5491766675763132E-11</v>
      </c>
      <c r="K143" s="54">
        <f>VLOOKUP($A143,Muestra2!$A$3:$M$643,9,0)</f>
        <v>-1.0448936212720234E-2</v>
      </c>
      <c r="L143" s="54">
        <f>VLOOKUP($A143,Muestra2!$A$3:$M$643,10,0)</f>
        <v>-7.6115127016938428E-3</v>
      </c>
      <c r="M143" s="54">
        <f>VLOOKUP($A143,Muestra2!$A$3:$M$643,11,0)</f>
        <v>-1.0659289236138779E-2</v>
      </c>
      <c r="N143" s="54">
        <f>VLOOKUP($A143,Muestra2!$A$3:$M$643,12,0)</f>
        <v>-5.5627108596450689E-3</v>
      </c>
      <c r="O143" s="54">
        <f>VLOOKUP($A143,Muestra2!$A$3:$M$643,13,0)</f>
        <v>-7.6328906546446681E-3</v>
      </c>
      <c r="P143" s="75">
        <v>3.8899999999999997E-2</v>
      </c>
    </row>
    <row r="144" spans="1:16">
      <c r="A144" s="51">
        <v>41103</v>
      </c>
      <c r="B144" s="52">
        <f>VLOOKUP(Rentab1!A144,HistIGBC!$A$2:$B$438,2,0)</f>
        <v>13664.64</v>
      </c>
      <c r="C144" s="53">
        <f t="shared" si="2"/>
        <v>1.1593844550241504E-2</v>
      </c>
      <c r="D144" s="54">
        <f>VLOOKUP($A144,Muestra2!$A$3:$M$643,2,0)</f>
        <v>1.7031604262707487E-2</v>
      </c>
      <c r="E144" s="54">
        <f>VLOOKUP($A144,Muestra2!$A$3:$M$643,3,0)</f>
        <v>1.1270363238366407E-2</v>
      </c>
      <c r="F144" s="54">
        <f>VLOOKUP($A144,Muestra2!$A$3:$M$643,4,0)</f>
        <v>1.1160112805274722E-2</v>
      </c>
      <c r="G144" s="54">
        <f>VLOOKUP($A144,Muestra2!$A$3:$M$643,5,0)</f>
        <v>7.9217498948686935E-3</v>
      </c>
      <c r="H144" s="54">
        <f>VLOOKUP($A144,Muestra2!$A$3:$M$643,6,0)</f>
        <v>6.6085754786161842E-3</v>
      </c>
      <c r="I144" s="54">
        <f>VLOOKUP($A144,Muestra2!$A$3:$M$643,7,0)</f>
        <v>6.7848533416491347E-3</v>
      </c>
      <c r="J144" s="54">
        <f>VLOOKUP($A144,Muestra2!$A$3:$M$643,8,0)</f>
        <v>1.5491766675523136E-11</v>
      </c>
      <c r="K144" s="54">
        <f>VLOOKUP($A144,Muestra2!$A$3:$M$643,9,0)</f>
        <v>5.3575577183887493E-3</v>
      </c>
      <c r="L144" s="54">
        <f>VLOOKUP($A144,Muestra2!$A$3:$M$643,10,0)</f>
        <v>7.0983186597828396E-3</v>
      </c>
      <c r="M144" s="54">
        <f>VLOOKUP($A144,Muestra2!$A$3:$M$643,11,0)</f>
        <v>7.4828228468783332E-3</v>
      </c>
      <c r="N144" s="54">
        <f>VLOOKUP($A144,Muestra2!$A$3:$M$643,12,0)</f>
        <v>3.7665140780487345E-3</v>
      </c>
      <c r="O144" s="54">
        <f>VLOOKUP($A144,Muestra2!$A$3:$M$643,13,0)</f>
        <v>1.0839967621289396E-2</v>
      </c>
      <c r="P144" s="75">
        <v>3.8899999999999997E-2</v>
      </c>
    </row>
    <row r="145" spans="1:16">
      <c r="A145" s="51">
        <v>41106</v>
      </c>
      <c r="B145" s="52">
        <f>VLOOKUP(Rentab1!A145,HistIGBC!$A$2:$B$438,2,0)</f>
        <v>13576.91</v>
      </c>
      <c r="C145" s="53">
        <f t="shared" si="2"/>
        <v>-6.4202203643857116E-3</v>
      </c>
      <c r="D145" s="54">
        <f>VLOOKUP($A145,Muestra2!$A$3:$M$643,2,0)</f>
        <v>-4.5036233400421351E-3</v>
      </c>
      <c r="E145" s="54">
        <f>VLOOKUP($A145,Muestra2!$A$3:$M$643,3,0)</f>
        <v>-6.5022251035855997E-3</v>
      </c>
      <c r="F145" s="54">
        <f>VLOOKUP($A145,Muestra2!$A$3:$M$643,4,0)</f>
        <v>-5.3257759808209735E-3</v>
      </c>
      <c r="G145" s="54">
        <f>VLOOKUP($A145,Muestra2!$A$3:$M$643,5,0)</f>
        <v>-1.8366089309033605E-3</v>
      </c>
      <c r="H145" s="54">
        <f>VLOOKUP($A145,Muestra2!$A$3:$M$643,6,0)</f>
        <v>1.7802563153983706E-3</v>
      </c>
      <c r="I145" s="54">
        <f>VLOOKUP($A145,Muestra2!$A$3:$M$643,7,0)</f>
        <v>-5.7855821879399449E-4</v>
      </c>
      <c r="J145" s="54">
        <f>VLOOKUP($A145,Muestra2!$A$3:$M$643,8,0)</f>
        <v>8.5600736451642255E-3</v>
      </c>
      <c r="K145" s="54">
        <f>VLOOKUP($A145,Muestra2!$A$3:$M$643,9,0)</f>
        <v>-3.4220599870714899E-3</v>
      </c>
      <c r="L145" s="54">
        <f>VLOOKUP($A145,Muestra2!$A$3:$M$643,10,0)</f>
        <v>-4.7880419121880093E-4</v>
      </c>
      <c r="M145" s="54">
        <f>VLOOKUP($A145,Muestra2!$A$3:$M$643,11,0)</f>
        <v>-1.9442467079911121E-3</v>
      </c>
      <c r="N145" s="54">
        <f>VLOOKUP($A145,Muestra2!$A$3:$M$643,12,0)</f>
        <v>-1.5415722008394848E-3</v>
      </c>
      <c r="O145" s="54">
        <f>VLOOKUP($A145,Muestra2!$A$3:$M$643,13,0)</f>
        <v>-4.151687050608208E-3</v>
      </c>
      <c r="P145" s="75">
        <v>3.8899999999999997E-2</v>
      </c>
    </row>
    <row r="146" spans="1:16">
      <c r="A146" s="51">
        <v>41107</v>
      </c>
      <c r="B146" s="52">
        <f>VLOOKUP(Rentab1!A146,HistIGBC!$A$2:$B$438,2,0)</f>
        <v>13653.13</v>
      </c>
      <c r="C146" s="53">
        <f t="shared" si="2"/>
        <v>5.6139430842510815E-3</v>
      </c>
      <c r="D146" s="54">
        <f>VLOOKUP($A146,Muestra2!$A$3:$M$643,2,0)</f>
        <v>3.9044049757152292E-4</v>
      </c>
      <c r="E146" s="54">
        <f>VLOOKUP($A146,Muestra2!$A$3:$M$643,3,0)</f>
        <v>5.5038283441714384E-3</v>
      </c>
      <c r="F146" s="54">
        <f>VLOOKUP($A146,Muestra2!$A$3:$M$643,4,0)</f>
        <v>5.0131412266626397E-3</v>
      </c>
      <c r="G146" s="54">
        <f>VLOOKUP($A146,Muestra2!$A$3:$M$643,5,0)</f>
        <v>3.1408193797714226E-3</v>
      </c>
      <c r="H146" s="54">
        <f>VLOOKUP($A146,Muestra2!$A$3:$M$643,6,0)</f>
        <v>1.9761117975103698E-3</v>
      </c>
      <c r="I146" s="54">
        <f>VLOOKUP($A146,Muestra2!$A$3:$M$643,7,0)</f>
        <v>3.4482856294691614E-3</v>
      </c>
      <c r="J146" s="54">
        <f>VLOOKUP($A146,Muestra2!$A$3:$M$643,8,0)</f>
        <v>2.0892290914629316E-3</v>
      </c>
      <c r="K146" s="54">
        <f>VLOOKUP($A146,Muestra2!$A$3:$M$643,9,0)</f>
        <v>3.3592832213247509E-3</v>
      </c>
      <c r="L146" s="54">
        <f>VLOOKUP($A146,Muestra2!$A$3:$M$643,10,0)</f>
        <v>1.8504217614709073E-3</v>
      </c>
      <c r="M146" s="54">
        <f>VLOOKUP($A146,Muestra2!$A$3:$M$643,11,0)</f>
        <v>2.3329584499287678E-3</v>
      </c>
      <c r="N146" s="54">
        <f>VLOOKUP($A146,Muestra2!$A$3:$M$643,12,0)</f>
        <v>1.6736877541682807E-3</v>
      </c>
      <c r="O146" s="54">
        <f>VLOOKUP($A146,Muestra2!$A$3:$M$643,13,0)</f>
        <v>4.3883107362064988E-3</v>
      </c>
      <c r="P146" s="75">
        <v>3.8899999999999997E-2</v>
      </c>
    </row>
    <row r="147" spans="1:16">
      <c r="A147" s="51">
        <v>41108</v>
      </c>
      <c r="B147" s="52">
        <f>VLOOKUP(Rentab1!A147,HistIGBC!$A$2:$B$438,2,0)</f>
        <v>13671.9</v>
      </c>
      <c r="C147" s="53">
        <f t="shared" si="2"/>
        <v>1.3747763333389806E-3</v>
      </c>
      <c r="D147" s="54">
        <f>VLOOKUP($A147,Muestra2!$A$3:$M$643,2,0)</f>
        <v>5.4593734838280419E-3</v>
      </c>
      <c r="E147" s="54">
        <f>VLOOKUP($A147,Muestra2!$A$3:$M$643,3,0)</f>
        <v>1.1891503446203662E-3</v>
      </c>
      <c r="F147" s="54">
        <f>VLOOKUP($A147,Muestra2!$A$3:$M$643,4,0)</f>
        <v>1.2725482513152695E-3</v>
      </c>
      <c r="G147" s="54">
        <f>VLOOKUP($A147,Muestra2!$A$3:$M$643,5,0)</f>
        <v>2.9368237742555957E-3</v>
      </c>
      <c r="H147" s="54">
        <f>VLOOKUP($A147,Muestra2!$A$3:$M$643,6,0)</f>
        <v>3.760982811541148E-3</v>
      </c>
      <c r="I147" s="54">
        <f>VLOOKUP($A147,Muestra2!$A$3:$M$643,7,0)</f>
        <v>2.5832447050134957E-3</v>
      </c>
      <c r="J147" s="54">
        <f>VLOOKUP($A147,Muestra2!$A$3:$M$643,8,0)</f>
        <v>9.7844874571033965E-4</v>
      </c>
      <c r="K147" s="54">
        <f>VLOOKUP($A147,Muestra2!$A$3:$M$643,9,0)</f>
        <v>3.3778932459909345E-3</v>
      </c>
      <c r="L147" s="54">
        <f>VLOOKUP($A147,Muestra2!$A$3:$M$643,10,0)</f>
        <v>2.2272452894831381E-3</v>
      </c>
      <c r="M147" s="54">
        <f>VLOOKUP($A147,Muestra2!$A$3:$M$643,11,0)</f>
        <v>2.4715653412606723E-3</v>
      </c>
      <c r="N147" s="54">
        <f>VLOOKUP($A147,Muestra2!$A$3:$M$643,12,0)</f>
        <v>2.2524317267404105E-3</v>
      </c>
      <c r="O147" s="54">
        <f>VLOOKUP($A147,Muestra2!$A$3:$M$643,13,0)</f>
        <v>2.1596733452839542E-3</v>
      </c>
      <c r="P147" s="75">
        <v>3.8899999999999997E-2</v>
      </c>
    </row>
    <row r="148" spans="1:16">
      <c r="A148" s="51">
        <v>41109</v>
      </c>
      <c r="B148" s="52">
        <f>VLOOKUP(Rentab1!A148,HistIGBC!$A$2:$B$438,2,0)</f>
        <v>13723.39</v>
      </c>
      <c r="C148" s="53">
        <f t="shared" si="2"/>
        <v>3.7661188276684136E-3</v>
      </c>
      <c r="D148" s="54">
        <f>VLOOKUP($A148,Muestra2!$A$3:$M$643,2,0)</f>
        <v>5.1473077945324896E-3</v>
      </c>
      <c r="E148" s="54">
        <f>VLOOKUP($A148,Muestra2!$A$3:$M$643,3,0)</f>
        <v>3.5157151391416314E-3</v>
      </c>
      <c r="F148" s="54">
        <f>VLOOKUP($A148,Muestra2!$A$3:$M$643,4,0)</f>
        <v>2.8475047828864877E-3</v>
      </c>
      <c r="G148" s="54">
        <f>VLOOKUP($A148,Muestra2!$A$3:$M$643,5,0)</f>
        <v>3.2649623030274648E-3</v>
      </c>
      <c r="H148" s="54">
        <f>VLOOKUP($A148,Muestra2!$A$3:$M$643,6,0)</f>
        <v>-9.7700085439372929E-3</v>
      </c>
      <c r="I148" s="54">
        <f>VLOOKUP($A148,Muestra2!$A$3:$M$643,7,0)</f>
        <v>3.682321278028187E-3</v>
      </c>
      <c r="J148" s="54">
        <f>VLOOKUP($A148,Muestra2!$A$3:$M$643,8,0)</f>
        <v>3.8571807653783926E-3</v>
      </c>
      <c r="K148" s="54">
        <f>VLOOKUP($A148,Muestra2!$A$3:$M$643,9,0)</f>
        <v>2.3380781844354933E-3</v>
      </c>
      <c r="L148" s="54">
        <f>VLOOKUP($A148,Muestra2!$A$3:$M$643,10,0)</f>
        <v>2.3801413533500438E-3</v>
      </c>
      <c r="M148" s="54">
        <f>VLOOKUP($A148,Muestra2!$A$3:$M$643,11,0)</f>
        <v>3.7648006512577071E-3</v>
      </c>
      <c r="N148" s="54">
        <f>VLOOKUP($A148,Muestra2!$A$3:$M$643,12,0)</f>
        <v>4.1911128580747357E-3</v>
      </c>
      <c r="O148" s="54">
        <f>VLOOKUP($A148,Muestra2!$A$3:$M$643,13,0)</f>
        <v>2.0731033231280488E-3</v>
      </c>
      <c r="P148" s="75">
        <v>3.8899999999999997E-2</v>
      </c>
    </row>
    <row r="149" spans="1:16">
      <c r="A149" s="51">
        <v>41113</v>
      </c>
      <c r="B149" s="52">
        <f>VLOOKUP(Rentab1!A149,HistIGBC!$A$2:$B$438,2,0)</f>
        <v>13576.66</v>
      </c>
      <c r="C149" s="53">
        <f t="shared" si="2"/>
        <v>-1.0691964594753888E-2</v>
      </c>
      <c r="D149" s="54">
        <f>VLOOKUP($A149,Muestra2!$A$3:$M$643,2,0)</f>
        <v>-1.5616015875413163E-2</v>
      </c>
      <c r="E149" s="54">
        <f>VLOOKUP($A149,Muestra2!$A$3:$M$643,3,0)</f>
        <v>-1.0722123487584291E-2</v>
      </c>
      <c r="F149" s="54">
        <f>VLOOKUP($A149,Muestra2!$A$3:$M$643,4,0)</f>
        <v>-8.9591151925602665E-3</v>
      </c>
      <c r="G149" s="54">
        <f>VLOOKUP($A149,Muestra2!$A$3:$M$643,5,0)</f>
        <v>-7.6760265037146454E-3</v>
      </c>
      <c r="H149" s="54">
        <f>VLOOKUP($A149,Muestra2!$A$3:$M$643,6,0)</f>
        <v>-7.9212806858382223E-3</v>
      </c>
      <c r="I149" s="54">
        <f>VLOOKUP($A149,Muestra2!$A$3:$M$643,7,0)</f>
        <v>-8.945855984643895E-3</v>
      </c>
      <c r="J149" s="54">
        <f>VLOOKUP($A149,Muestra2!$A$3:$M$643,8,0)</f>
        <v>-8.0386125117603568E-3</v>
      </c>
      <c r="K149" s="54">
        <f>VLOOKUP($A149,Muestra2!$A$3:$M$643,9,0)</f>
        <v>-1.0741051678786149E-2</v>
      </c>
      <c r="L149" s="54">
        <f>VLOOKUP($A149,Muestra2!$A$3:$M$643,10,0)</f>
        <v>-5.5063695554200195E-3</v>
      </c>
      <c r="M149" s="54">
        <f>VLOOKUP($A149,Muestra2!$A$3:$M$643,11,0)</f>
        <v>-8.2693075232627769E-3</v>
      </c>
      <c r="N149" s="54">
        <f>VLOOKUP($A149,Muestra2!$A$3:$M$643,12,0)</f>
        <v>-9.1129045011083439E-3</v>
      </c>
      <c r="O149" s="54">
        <f>VLOOKUP($A149,Muestra2!$A$3:$M$643,13,0)</f>
        <v>-5.8061726301364535E-3</v>
      </c>
      <c r="P149" s="75">
        <v>3.8899999999999997E-2</v>
      </c>
    </row>
    <row r="150" spans="1:16">
      <c r="A150" s="51">
        <v>41114</v>
      </c>
      <c r="B150" s="52">
        <f>VLOOKUP(Rentab1!A150,HistIGBC!$A$2:$B$438,2,0)</f>
        <v>13558.91</v>
      </c>
      <c r="C150" s="53">
        <f t="shared" si="2"/>
        <v>-1.3073907721044794E-3</v>
      </c>
      <c r="D150" s="54">
        <f>VLOOKUP($A150,Muestra2!$A$3:$M$643,2,0)</f>
        <v>-4.5293224705905853E-3</v>
      </c>
      <c r="E150" s="54">
        <f>VLOOKUP($A150,Muestra2!$A$3:$M$643,3,0)</f>
        <v>-1.3744571316624166E-3</v>
      </c>
      <c r="F150" s="54">
        <f>VLOOKUP($A150,Muestra2!$A$3:$M$643,4,0)</f>
        <v>-4.3136405620328036E-3</v>
      </c>
      <c r="G150" s="54">
        <f>VLOOKUP($A150,Muestra2!$A$3:$M$643,5,0)</f>
        <v>4.7762077280578106E-4</v>
      </c>
      <c r="H150" s="54">
        <f>VLOOKUP($A150,Muestra2!$A$3:$M$643,6,0)</f>
        <v>8.8326561484784114E-3</v>
      </c>
      <c r="I150" s="54">
        <f>VLOOKUP($A150,Muestra2!$A$3:$M$643,7,0)</f>
        <v>5.0761189391047888E-4</v>
      </c>
      <c r="J150" s="54">
        <f>VLOOKUP($A150,Muestra2!$A$3:$M$643,8,0)</f>
        <v>-3.1647030112618295E-5</v>
      </c>
      <c r="K150" s="54">
        <f>VLOOKUP($A150,Muestra2!$A$3:$M$643,9,0)</f>
        <v>3.6601341841129222E-3</v>
      </c>
      <c r="L150" s="54">
        <f>VLOOKUP($A150,Muestra2!$A$3:$M$643,10,0)</f>
        <v>-1.866828331605267E-3</v>
      </c>
      <c r="M150" s="54">
        <f>VLOOKUP($A150,Muestra2!$A$3:$M$643,11,0)</f>
        <v>-1.2879853609958412E-3</v>
      </c>
      <c r="N150" s="54">
        <f>VLOOKUP($A150,Muestra2!$A$3:$M$643,12,0)</f>
        <v>5.3341010886056089E-3</v>
      </c>
      <c r="O150" s="54">
        <f>VLOOKUP($A150,Muestra2!$A$3:$M$643,13,0)</f>
        <v>3.3063386333377076E-3</v>
      </c>
      <c r="P150" s="75">
        <v>3.8899999999999997E-2</v>
      </c>
    </row>
    <row r="151" spans="1:16">
      <c r="A151" s="51">
        <v>41115</v>
      </c>
      <c r="B151" s="52">
        <f>VLOOKUP(Rentab1!A151,HistIGBC!$A$2:$B$438,2,0)</f>
        <v>13373.03</v>
      </c>
      <c r="C151" s="53">
        <f t="shared" si="2"/>
        <v>-1.3709066584260771E-2</v>
      </c>
      <c r="D151" s="54">
        <f>VLOOKUP($A151,Muestra2!$A$3:$M$643,2,0)</f>
        <v>-6.9387494923994304E-3</v>
      </c>
      <c r="E151" s="54">
        <f>VLOOKUP($A151,Muestra2!$A$3:$M$643,3,0)</f>
        <v>-1.3955470505575782E-2</v>
      </c>
      <c r="F151" s="54">
        <f>VLOOKUP($A151,Muestra2!$A$3:$M$643,4,0)</f>
        <v>-1.2663666742247255E-2</v>
      </c>
      <c r="G151" s="54">
        <f>VLOOKUP($A151,Muestra2!$A$3:$M$643,5,0)</f>
        <v>-9.6624601644957498E-3</v>
      </c>
      <c r="H151" s="54">
        <f>VLOOKUP($A151,Muestra2!$A$3:$M$643,6,0)</f>
        <v>-2.6663496086179437E-2</v>
      </c>
      <c r="I151" s="54">
        <f>VLOOKUP($A151,Muestra2!$A$3:$M$643,7,0)</f>
        <v>-1.0048344580010233E-2</v>
      </c>
      <c r="J151" s="54">
        <f>VLOOKUP($A151,Muestra2!$A$3:$M$643,8,0)</f>
        <v>-9.4215945657107041E-3</v>
      </c>
      <c r="K151" s="54">
        <f>VLOOKUP($A151,Muestra2!$A$3:$M$643,9,0)</f>
        <v>-1.0397559134084437E-2</v>
      </c>
      <c r="L151" s="54">
        <f>VLOOKUP($A151,Muestra2!$A$3:$M$643,10,0)</f>
        <v>-6.0060829728697182E-3</v>
      </c>
      <c r="M151" s="54">
        <f>VLOOKUP($A151,Muestra2!$A$3:$M$643,11,0)</f>
        <v>-8.3291427895258088E-3</v>
      </c>
      <c r="N151" s="54">
        <f>VLOOKUP($A151,Muestra2!$A$3:$M$643,12,0)</f>
        <v>-7.7774849851718932E-3</v>
      </c>
      <c r="O151" s="54">
        <f>VLOOKUP($A151,Muestra2!$A$3:$M$643,13,0)</f>
        <v>-9.7245861166010261E-3</v>
      </c>
      <c r="P151" s="75">
        <v>3.8899999999999997E-2</v>
      </c>
    </row>
    <row r="152" spans="1:16">
      <c r="A152" s="51">
        <v>41116</v>
      </c>
      <c r="B152" s="52">
        <f>VLOOKUP(Rentab1!A152,HistIGBC!$A$2:$B$438,2,0)</f>
        <v>13489.24</v>
      </c>
      <c r="C152" s="53">
        <f t="shared" si="2"/>
        <v>8.6898780605441789E-3</v>
      </c>
      <c r="D152" s="54">
        <f>VLOOKUP($A152,Muestra2!$A$3:$M$643,2,0)</f>
        <v>1.6944921362577275E-2</v>
      </c>
      <c r="E152" s="54">
        <f>VLOOKUP($A152,Muestra2!$A$3:$M$643,3,0)</f>
        <v>8.7700059325858844E-3</v>
      </c>
      <c r="F152" s="54">
        <f>VLOOKUP($A152,Muestra2!$A$3:$M$643,4,0)</f>
        <v>9.5310742379762451E-3</v>
      </c>
      <c r="G152" s="54">
        <f>VLOOKUP($A152,Muestra2!$A$3:$M$643,5,0)</f>
        <v>4.288097030808834E-3</v>
      </c>
      <c r="H152" s="54">
        <f>VLOOKUP($A152,Muestra2!$A$3:$M$643,6,0)</f>
        <v>1.6667579956762265E-2</v>
      </c>
      <c r="I152" s="54">
        <f>VLOOKUP($A152,Muestra2!$A$3:$M$643,7,0)</f>
        <v>4.4897040752277335E-3</v>
      </c>
      <c r="J152" s="54">
        <f>VLOOKUP($A152,Muestra2!$A$3:$M$643,8,0)</f>
        <v>6.1497477287170265E-3</v>
      </c>
      <c r="K152" s="54">
        <f>VLOOKUP($A152,Muestra2!$A$3:$M$643,9,0)</f>
        <v>5.6812916611500624E-3</v>
      </c>
      <c r="L152" s="54">
        <f>VLOOKUP($A152,Muestra2!$A$3:$M$643,10,0)</f>
        <v>5.2914012915225512E-3</v>
      </c>
      <c r="M152" s="54">
        <f>VLOOKUP($A152,Muestra2!$A$3:$M$643,11,0)</f>
        <v>3.3775864956351394E-3</v>
      </c>
      <c r="N152" s="54">
        <f>VLOOKUP($A152,Muestra2!$A$3:$M$643,12,0)</f>
        <v>4.2035665351573444E-3</v>
      </c>
      <c r="O152" s="54">
        <f>VLOOKUP($A152,Muestra2!$A$3:$M$643,13,0)</f>
        <v>5.0732687766256897E-3</v>
      </c>
      <c r="P152" s="75">
        <v>3.8899999999999997E-2</v>
      </c>
    </row>
    <row r="153" spans="1:16">
      <c r="A153" s="51">
        <v>41117</v>
      </c>
      <c r="B153" s="52">
        <f>VLOOKUP(Rentab1!A153,HistIGBC!$A$2:$B$438,2,0)</f>
        <v>13858.17</v>
      </c>
      <c r="C153" s="53">
        <f t="shared" si="2"/>
        <v>2.7349947068923103E-2</v>
      </c>
      <c r="D153" s="54">
        <f>VLOOKUP($A153,Muestra2!$A$3:$M$643,2,0)</f>
        <v>2.3989311977205038E-2</v>
      </c>
      <c r="E153" s="54">
        <f>VLOOKUP($A153,Muestra2!$A$3:$M$643,3,0)</f>
        <v>2.7265666973011339E-2</v>
      </c>
      <c r="F153" s="54">
        <f>VLOOKUP($A153,Muestra2!$A$3:$M$643,4,0)</f>
        <v>2.8312935961743137E-2</v>
      </c>
      <c r="G153" s="54">
        <f>VLOOKUP($A153,Muestra2!$A$3:$M$643,5,0)</f>
        <v>2.0860799655544049E-2</v>
      </c>
      <c r="H153" s="54">
        <f>VLOOKUP($A153,Muestra2!$A$3:$M$643,6,0)</f>
        <v>3.7269597919853119E-2</v>
      </c>
      <c r="I153" s="54">
        <f>VLOOKUP($A153,Muestra2!$A$3:$M$643,7,0)</f>
        <v>2.1727965719867029E-2</v>
      </c>
      <c r="J153" s="54">
        <f>VLOOKUP($A153,Muestra2!$A$3:$M$643,8,0)</f>
        <v>1.8204463555363731E-2</v>
      </c>
      <c r="K153" s="54">
        <f>VLOOKUP($A153,Muestra2!$A$3:$M$643,9,0)</f>
        <v>1.9335728264489243E-2</v>
      </c>
      <c r="L153" s="54">
        <f>VLOOKUP($A153,Muestra2!$A$3:$M$643,10,0)</f>
        <v>1.3830076773273194E-2</v>
      </c>
      <c r="M153" s="54">
        <f>VLOOKUP($A153,Muestra2!$A$3:$M$643,11,0)</f>
        <v>1.8700107515798193E-2</v>
      </c>
      <c r="N153" s="54">
        <f>VLOOKUP($A153,Muestra2!$A$3:$M$643,12,0)</f>
        <v>1.3949485564295891E-2</v>
      </c>
      <c r="O153" s="54">
        <f>VLOOKUP($A153,Muestra2!$A$3:$M$643,13,0)</f>
        <v>2.1672534947830755E-2</v>
      </c>
      <c r="P153" s="75">
        <v>3.8899999999999997E-2</v>
      </c>
    </row>
    <row r="154" spans="1:16">
      <c r="A154" s="51">
        <v>41120</v>
      </c>
      <c r="B154" s="52">
        <f>VLOOKUP(Rentab1!A154,HistIGBC!$A$2:$B$438,2,0)</f>
        <v>13889.44</v>
      </c>
      <c r="C154" s="53">
        <f t="shared" si="2"/>
        <v>2.256430683127746E-3</v>
      </c>
      <c r="D154" s="54">
        <f>VLOOKUP($A154,Muestra2!$A$3:$M$643,2,0)</f>
        <v>-3.0061118119020474E-3</v>
      </c>
      <c r="E154" s="54">
        <f>VLOOKUP($A154,Muestra2!$A$3:$M$643,3,0)</f>
        <v>2.1689588435960948E-3</v>
      </c>
      <c r="F154" s="54">
        <f>VLOOKUP($A154,Muestra2!$A$3:$M$643,4,0)</f>
        <v>2.4293897945273069E-3</v>
      </c>
      <c r="G154" s="54">
        <f>VLOOKUP($A154,Muestra2!$A$3:$M$643,5,0)</f>
        <v>-1.1001434493624934E-3</v>
      </c>
      <c r="H154" s="54">
        <f>VLOOKUP($A154,Muestra2!$A$3:$M$643,6,0)</f>
        <v>4.8928682950541659E-3</v>
      </c>
      <c r="I154" s="54">
        <f>VLOOKUP($A154,Muestra2!$A$3:$M$643,7,0)</f>
        <v>-7.5881839302729178E-4</v>
      </c>
      <c r="J154" s="54">
        <f>VLOOKUP($A154,Muestra2!$A$3:$M$643,8,0)</f>
        <v>-1.0145256318091899E-3</v>
      </c>
      <c r="K154" s="54">
        <f>VLOOKUP($A154,Muestra2!$A$3:$M$643,9,0)</f>
        <v>2.4180398886592797E-3</v>
      </c>
      <c r="L154" s="54">
        <f>VLOOKUP($A154,Muestra2!$A$3:$M$643,10,0)</f>
        <v>6.8157226772304011E-4</v>
      </c>
      <c r="M154" s="54">
        <f>VLOOKUP($A154,Muestra2!$A$3:$M$643,11,0)</f>
        <v>-9.7450451183165774E-4</v>
      </c>
      <c r="N154" s="54">
        <f>VLOOKUP($A154,Muestra2!$A$3:$M$643,12,0)</f>
        <v>1.8533578422845305E-3</v>
      </c>
      <c r="O154" s="54">
        <f>VLOOKUP($A154,Muestra2!$A$3:$M$643,13,0)</f>
        <v>-4.5897679965147583E-4</v>
      </c>
      <c r="P154" s="75">
        <v>3.8899999999999997E-2</v>
      </c>
    </row>
    <row r="155" spans="1:16">
      <c r="A155" s="51">
        <v>41121</v>
      </c>
      <c r="B155" s="52">
        <f>VLOOKUP(Rentab1!A155,HistIGBC!$A$2:$B$438,2,0)</f>
        <v>13768.45</v>
      </c>
      <c r="C155" s="53">
        <f t="shared" si="2"/>
        <v>-8.7109343501249707E-3</v>
      </c>
      <c r="D155" s="54">
        <f>VLOOKUP($A155,Muestra2!$A$3:$M$643,2,0)</f>
        <v>-5.0788296797390498E-3</v>
      </c>
      <c r="E155" s="54">
        <f>VLOOKUP($A155,Muestra2!$A$3:$M$643,3,0)</f>
        <v>-8.7750600802897743E-3</v>
      </c>
      <c r="F155" s="54">
        <f>VLOOKUP($A155,Muestra2!$A$3:$M$643,4,0)</f>
        <v>-8.4377656691000322E-3</v>
      </c>
      <c r="G155" s="54">
        <f>VLOOKUP($A155,Muestra2!$A$3:$M$643,5,0)</f>
        <v>-5.3906820845495444E-3</v>
      </c>
      <c r="H155" s="54">
        <f>VLOOKUP($A155,Muestra2!$A$3:$M$643,6,0)</f>
        <v>-4.0967185688324109E-3</v>
      </c>
      <c r="I155" s="54">
        <f>VLOOKUP($A155,Muestra2!$A$3:$M$643,7,0)</f>
        <v>-4.7145916532853223E-3</v>
      </c>
      <c r="J155" s="54">
        <f>VLOOKUP($A155,Muestra2!$A$3:$M$643,8,0)</f>
        <v>-5.7168592683648446E-3</v>
      </c>
      <c r="K155" s="54">
        <f>VLOOKUP($A155,Muestra2!$A$3:$M$643,9,0)</f>
        <v>-3.412454611429379E-3</v>
      </c>
      <c r="L155" s="54">
        <f>VLOOKUP($A155,Muestra2!$A$3:$M$643,10,0)</f>
        <v>-3.1371751218637984E-3</v>
      </c>
      <c r="M155" s="54">
        <f>VLOOKUP($A155,Muestra2!$A$3:$M$643,11,0)</f>
        <v>-5.0617799529129653E-3</v>
      </c>
      <c r="N155" s="54">
        <f>VLOOKUP($A155,Muestra2!$A$3:$M$643,12,0)</f>
        <v>-5.8182250356653637E-3</v>
      </c>
      <c r="O155" s="54">
        <f>VLOOKUP($A155,Muestra2!$A$3:$M$643,13,0)</f>
        <v>-5.9212497862170411E-3</v>
      </c>
      <c r="P155" s="75">
        <v>3.8899999999999997E-2</v>
      </c>
    </row>
    <row r="156" spans="1:16">
      <c r="A156" s="51">
        <v>41122</v>
      </c>
      <c r="B156" s="52">
        <f>VLOOKUP(Rentab1!A156,HistIGBC!$A$2:$B$438,2,0)</f>
        <v>13673.38</v>
      </c>
      <c r="C156" s="53">
        <f t="shared" si="2"/>
        <v>-6.9049166754428801E-3</v>
      </c>
      <c r="D156" s="54">
        <f>VLOOKUP($A156,Muestra2!$A$3:$M$643,2,0)</f>
        <v>-8.9603203488858498E-3</v>
      </c>
      <c r="E156" s="54">
        <f>VLOOKUP($A156,Muestra2!$A$3:$M$643,3,0)</f>
        <v>-8.2523041286595815E-3</v>
      </c>
      <c r="F156" s="54">
        <f>VLOOKUP($A156,Muestra2!$A$3:$M$643,4,0)</f>
        <v>-7.2767024144433029E-3</v>
      </c>
      <c r="G156" s="54">
        <f>VLOOKUP($A156,Muestra2!$A$3:$M$643,5,0)</f>
        <v>-3.4851350332556668E-3</v>
      </c>
      <c r="H156" s="54">
        <f>VLOOKUP($A156,Muestra2!$A$3:$M$643,6,0)</f>
        <v>9.5799883604757617E-4</v>
      </c>
      <c r="I156" s="54">
        <f>VLOOKUP($A156,Muestra2!$A$3:$M$643,7,0)</f>
        <v>-4.7663430966657311E-3</v>
      </c>
      <c r="J156" s="54">
        <f>VLOOKUP($A156,Muestra2!$A$3:$M$643,8,0)</f>
        <v>-3.3347037887809451E-3</v>
      </c>
      <c r="K156" s="54">
        <f>VLOOKUP($A156,Muestra2!$A$3:$M$643,9,0)</f>
        <v>-4.4617007625039114E-3</v>
      </c>
      <c r="L156" s="54">
        <f>VLOOKUP($A156,Muestra2!$A$3:$M$643,10,0)</f>
        <v>-3.6975829048145701E-3</v>
      </c>
      <c r="M156" s="54">
        <f>VLOOKUP($A156,Muestra2!$A$3:$M$643,11,0)</f>
        <v>-4.3132656176477994E-3</v>
      </c>
      <c r="N156" s="54">
        <f>VLOOKUP($A156,Muestra2!$A$3:$M$643,12,0)</f>
        <v>-2.5425528667053837E-3</v>
      </c>
      <c r="O156" s="54">
        <f>VLOOKUP($A156,Muestra2!$A$3:$M$643,13,0)</f>
        <v>-2.0440405703446964E-3</v>
      </c>
      <c r="P156" s="75">
        <v>3.8899999999999997E-2</v>
      </c>
    </row>
    <row r="157" spans="1:16">
      <c r="A157" s="51">
        <v>41123</v>
      </c>
      <c r="B157" s="52">
        <f>VLOOKUP(Rentab1!A157,HistIGBC!$A$2:$B$438,2,0)</f>
        <v>13486.4</v>
      </c>
      <c r="C157" s="53">
        <f t="shared" si="2"/>
        <v>-1.3674746112519332E-2</v>
      </c>
      <c r="D157" s="54">
        <f>VLOOKUP($A157,Muestra2!$A$3:$M$643,2,0)</f>
        <v>-1.4985156812586303E-2</v>
      </c>
      <c r="E157" s="54">
        <f>VLOOKUP($A157,Muestra2!$A$3:$M$643,3,0)</f>
        <v>-1.233466693434861E-2</v>
      </c>
      <c r="F157" s="54">
        <f>VLOOKUP($A157,Muestra2!$A$3:$M$643,4,0)</f>
        <v>-1.00024962413736E-2</v>
      </c>
      <c r="G157" s="54">
        <f>VLOOKUP($A157,Muestra2!$A$3:$M$643,5,0)</f>
        <v>-9.551301711648431E-3</v>
      </c>
      <c r="H157" s="54">
        <f>VLOOKUP($A157,Muestra2!$A$3:$M$643,6,0)</f>
        <v>9.2372080180954923E-3</v>
      </c>
      <c r="I157" s="54">
        <f>VLOOKUP($A157,Muestra2!$A$3:$M$643,7,0)</f>
        <v>-1.2059827133061526E-2</v>
      </c>
      <c r="J157" s="54">
        <f>VLOOKUP($A157,Muestra2!$A$3:$M$643,8,0)</f>
        <v>-1.0138842491376121E-2</v>
      </c>
      <c r="K157" s="54">
        <f>VLOOKUP($A157,Muestra2!$A$3:$M$643,9,0)</f>
        <v>-8.6314055652359292E-3</v>
      </c>
      <c r="L157" s="54">
        <f>VLOOKUP($A157,Muestra2!$A$3:$M$643,10,0)</f>
        <v>-7.1842022108768618E-3</v>
      </c>
      <c r="M157" s="54">
        <f>VLOOKUP($A157,Muestra2!$A$3:$M$643,11,0)</f>
        <v>-1.2905898164836935E-2</v>
      </c>
      <c r="N157" s="54">
        <f>VLOOKUP($A157,Muestra2!$A$3:$M$643,12,0)</f>
        <v>-1.0488793899636299E-2</v>
      </c>
      <c r="O157" s="54">
        <f>VLOOKUP($A157,Muestra2!$A$3:$M$643,13,0)</f>
        <v>-1.302179539461407E-2</v>
      </c>
      <c r="P157" s="75">
        <v>3.8899999999999997E-2</v>
      </c>
    </row>
    <row r="158" spans="1:16">
      <c r="A158" s="51">
        <v>41124</v>
      </c>
      <c r="B158" s="52">
        <f>VLOOKUP(Rentab1!A158,HistIGBC!$A$2:$B$438,2,0)</f>
        <v>13487.4</v>
      </c>
      <c r="C158" s="53">
        <f t="shared" si="2"/>
        <v>7.4148772096334088E-5</v>
      </c>
      <c r="D158" s="54">
        <f>VLOOKUP($A158,Muestra2!$A$3:$M$643,2,0)</f>
        <v>3.0516842147805629E-3</v>
      </c>
      <c r="E158" s="54">
        <f>VLOOKUP($A158,Muestra2!$A$3:$M$643,3,0)</f>
        <v>7.1894646246001929E-5</v>
      </c>
      <c r="F158" s="54">
        <f>VLOOKUP($A158,Muestra2!$A$3:$M$643,4,0)</f>
        <v>1.0960495146326943E-3</v>
      </c>
      <c r="G158" s="54">
        <f>VLOOKUP($A158,Muestra2!$A$3:$M$643,5,0)</f>
        <v>-4.298195848688441E-3</v>
      </c>
      <c r="H158" s="54">
        <f>VLOOKUP($A158,Muestra2!$A$3:$M$643,6,0)</f>
        <v>7.8694071923741289E-3</v>
      </c>
      <c r="I158" s="54">
        <f>VLOOKUP($A158,Muestra2!$A$3:$M$643,7,0)</f>
        <v>-3.7176388458508656E-3</v>
      </c>
      <c r="J158" s="54">
        <f>VLOOKUP($A158,Muestra2!$A$3:$M$643,8,0)</f>
        <v>-1.7354820372081964E-3</v>
      </c>
      <c r="K158" s="54">
        <f>VLOOKUP($A158,Muestra2!$A$3:$M$643,9,0)</f>
        <v>-3.0570049048726762E-3</v>
      </c>
      <c r="L158" s="54">
        <f>VLOOKUP($A158,Muestra2!$A$3:$M$643,10,0)</f>
        <v>1.3099422703728293E-3</v>
      </c>
      <c r="M158" s="54">
        <f>VLOOKUP($A158,Muestra2!$A$3:$M$643,11,0)</f>
        <v>-4.3512786920486667E-3</v>
      </c>
      <c r="N158" s="54">
        <f>VLOOKUP($A158,Muestra2!$A$3:$M$643,12,0)</f>
        <v>-1.4726026596082967E-3</v>
      </c>
      <c r="O158" s="54">
        <f>VLOOKUP($A158,Muestra2!$A$3:$M$643,13,0)</f>
        <v>-1.1834732251536297E-3</v>
      </c>
      <c r="P158" s="75">
        <v>3.8899999999999997E-2</v>
      </c>
    </row>
    <row r="159" spans="1:16">
      <c r="A159" s="51">
        <v>41127</v>
      </c>
      <c r="B159" s="52">
        <f>VLOOKUP(Rentab1!A159,HistIGBC!$A$2:$B$438,2,0)</f>
        <v>13429.17</v>
      </c>
      <c r="C159" s="53">
        <f t="shared" si="2"/>
        <v>-4.3173628720138474E-3</v>
      </c>
      <c r="D159" s="54">
        <f>VLOOKUP($A159,Muestra2!$A$3:$M$643,2,0)</f>
        <v>-4.578862432814898E-3</v>
      </c>
      <c r="E159" s="54">
        <f>VLOOKUP($A159,Muestra2!$A$3:$M$643,3,0)</f>
        <v>-4.4367311122601059E-3</v>
      </c>
      <c r="F159" s="54">
        <f>VLOOKUP($A159,Muestra2!$A$3:$M$643,4,0)</f>
        <v>-4.8874451776497983E-3</v>
      </c>
      <c r="G159" s="54">
        <f>VLOOKUP($A159,Muestra2!$A$3:$M$643,5,0)</f>
        <v>-3.7153479640627813E-3</v>
      </c>
      <c r="H159" s="54">
        <f>VLOOKUP($A159,Muestra2!$A$3:$M$643,6,0)</f>
        <v>-6.9762399390878279E-3</v>
      </c>
      <c r="I159" s="54">
        <f>VLOOKUP($A159,Muestra2!$A$3:$M$643,7,0)</f>
        <v>-4.5847521243922718E-3</v>
      </c>
      <c r="J159" s="54">
        <f>VLOOKUP($A159,Muestra2!$A$3:$M$643,8,0)</f>
        <v>-2.9862262878756715E-3</v>
      </c>
      <c r="K159" s="54">
        <f>VLOOKUP($A159,Muestra2!$A$3:$M$643,9,0)</f>
        <v>-5.0350067473259527E-3</v>
      </c>
      <c r="L159" s="54">
        <f>VLOOKUP($A159,Muestra2!$A$3:$M$643,10,0)</f>
        <v>-2.6562477101241383E-3</v>
      </c>
      <c r="M159" s="54">
        <f>VLOOKUP($A159,Muestra2!$A$3:$M$643,11,0)</f>
        <v>-4.2468645700209284E-3</v>
      </c>
      <c r="N159" s="54">
        <f>VLOOKUP($A159,Muestra2!$A$3:$M$643,12,0)</f>
        <v>-5.2728903654016192E-3</v>
      </c>
      <c r="O159" s="54">
        <f>VLOOKUP($A159,Muestra2!$A$3:$M$643,13,0)</f>
        <v>-3.1874784014234341E-3</v>
      </c>
      <c r="P159" s="75">
        <v>3.8899999999999997E-2</v>
      </c>
    </row>
    <row r="160" spans="1:16">
      <c r="A160" s="51">
        <v>41129</v>
      </c>
      <c r="B160" s="52">
        <f>VLOOKUP(Rentab1!A160,HistIGBC!$A$2:$B$438,2,0)</f>
        <v>13283.02</v>
      </c>
      <c r="C160" s="53">
        <f t="shared" si="2"/>
        <v>-1.0883025533223544E-2</v>
      </c>
      <c r="D160" s="54">
        <f>VLOOKUP($A160,Muestra2!$A$3:$M$643,2,0)</f>
        <v>-1.6145187649678403E-2</v>
      </c>
      <c r="E160" s="54">
        <f>VLOOKUP($A160,Muestra2!$A$3:$M$643,3,0)</f>
        <v>-1.0954931795173987E-2</v>
      </c>
      <c r="F160" s="54">
        <f>VLOOKUP($A160,Muestra2!$A$3:$M$643,4,0)</f>
        <v>-1.1584921907844017E-2</v>
      </c>
      <c r="G160" s="54">
        <f>VLOOKUP($A160,Muestra2!$A$3:$M$643,5,0)</f>
        <v>-1.5767203014584577E-2</v>
      </c>
      <c r="H160" s="54">
        <f>VLOOKUP($A160,Muestra2!$A$3:$M$643,6,0)</f>
        <v>-1.4242931074906861E-2</v>
      </c>
      <c r="I160" s="54">
        <f>VLOOKUP($A160,Muestra2!$A$3:$M$643,7,0)</f>
        <v>-1.5177981720345712E-2</v>
      </c>
      <c r="J160" s="54">
        <f>VLOOKUP($A160,Muestra2!$A$3:$M$643,8,0)</f>
        <v>-1.2904154511934447E-2</v>
      </c>
      <c r="K160" s="54">
        <f>VLOOKUP($A160,Muestra2!$A$3:$M$643,9,0)</f>
        <v>-1.1721788815061753E-2</v>
      </c>
      <c r="L160" s="54">
        <f>VLOOKUP($A160,Muestra2!$A$3:$M$643,10,0)</f>
        <v>-6.7866192680544959E-3</v>
      </c>
      <c r="M160" s="54">
        <f>VLOOKUP($A160,Muestra2!$A$3:$M$643,11,0)</f>
        <v>-1.46474574063634E-2</v>
      </c>
      <c r="N160" s="54">
        <f>VLOOKUP($A160,Muestra2!$A$3:$M$643,12,0)</f>
        <v>-1.1722619253625955E-2</v>
      </c>
      <c r="O160" s="54">
        <f>VLOOKUP($A160,Muestra2!$A$3:$M$643,13,0)</f>
        <v>-1.3450112792586431E-2</v>
      </c>
      <c r="P160" s="75">
        <v>3.8899999999999997E-2</v>
      </c>
    </row>
    <row r="161" spans="1:16">
      <c r="A161" s="51">
        <v>41130</v>
      </c>
      <c r="B161" s="52">
        <f>VLOOKUP(Rentab1!A161,HistIGBC!$A$2:$B$438,2,0)</f>
        <v>13669.43</v>
      </c>
      <c r="C161" s="53">
        <f t="shared" si="2"/>
        <v>2.9090523088875862E-2</v>
      </c>
      <c r="D161" s="54">
        <f>VLOOKUP($A161,Muestra2!$A$3:$M$643,2,0)</f>
        <v>2.2201610699564972E-2</v>
      </c>
      <c r="E161" s="54">
        <f>VLOOKUP($A161,Muestra2!$A$3:$M$643,3,0)</f>
        <v>2.923081533433719E-2</v>
      </c>
      <c r="F161" s="54">
        <f>VLOOKUP($A161,Muestra2!$A$3:$M$643,4,0)</f>
        <v>2.9135947991482475E-2</v>
      </c>
      <c r="G161" s="54">
        <f>VLOOKUP($A161,Muestra2!$A$3:$M$643,5,0)</f>
        <v>2.4355353886898856E-2</v>
      </c>
      <c r="H161" s="54">
        <f>VLOOKUP($A161,Muestra2!$A$3:$M$643,6,0)</f>
        <v>2.1912201164764496E-2</v>
      </c>
      <c r="I161" s="54">
        <f>VLOOKUP($A161,Muestra2!$A$3:$M$643,7,0)</f>
        <v>2.3191023426403598E-2</v>
      </c>
      <c r="J161" s="54">
        <f>VLOOKUP($A161,Muestra2!$A$3:$M$643,8,0)</f>
        <v>2.0136258335649478E-2</v>
      </c>
      <c r="K161" s="54">
        <f>VLOOKUP($A161,Muestra2!$A$3:$M$643,9,0)</f>
        <v>2.111766351964528E-2</v>
      </c>
      <c r="L161" s="54">
        <f>VLOOKUP($A161,Muestra2!$A$3:$M$643,10,0)</f>
        <v>1.3036944256143969E-2</v>
      </c>
      <c r="M161" s="54">
        <f>VLOOKUP($A161,Muestra2!$A$3:$M$643,11,0)</f>
        <v>2.1178827611871613E-2</v>
      </c>
      <c r="N161" s="54">
        <f>VLOOKUP($A161,Muestra2!$A$3:$M$643,12,0)</f>
        <v>1.6231783905792819E-2</v>
      </c>
      <c r="O161" s="54">
        <f>VLOOKUP($A161,Muestra2!$A$3:$M$643,13,0)</f>
        <v>2.6261345347500305E-2</v>
      </c>
      <c r="P161" s="75">
        <v>3.8899999999999997E-2</v>
      </c>
    </row>
    <row r="162" spans="1:16">
      <c r="A162" s="51">
        <v>41131</v>
      </c>
      <c r="B162" s="52">
        <f>VLOOKUP(Rentab1!A162,HistIGBC!$A$2:$B$438,2,0)</f>
        <v>13872.59</v>
      </c>
      <c r="C162" s="53">
        <f t="shared" si="2"/>
        <v>1.4862360756812819E-2</v>
      </c>
      <c r="D162" s="54">
        <f>VLOOKUP($A162,Muestra2!$A$3:$M$643,2,0)</f>
        <v>8.0565330359950796E-3</v>
      </c>
      <c r="E162" s="54">
        <f>VLOOKUP($A162,Muestra2!$A$3:$M$643,3,0)</f>
        <v>1.4857018658867509E-2</v>
      </c>
      <c r="F162" s="54">
        <f>VLOOKUP($A162,Muestra2!$A$3:$M$643,4,0)</f>
        <v>1.3955360537977864E-2</v>
      </c>
      <c r="G162" s="54">
        <f>VLOOKUP($A162,Muestra2!$A$3:$M$643,5,0)</f>
        <v>5.6506357099820742E-3</v>
      </c>
      <c r="H162" s="54">
        <f>VLOOKUP($A162,Muestra2!$A$3:$M$643,6,0)</f>
        <v>6.0300706123245949E-3</v>
      </c>
      <c r="I162" s="54">
        <f>VLOOKUP($A162,Muestra2!$A$3:$M$643,7,0)</f>
        <v>6.2765415010652892E-3</v>
      </c>
      <c r="J162" s="54">
        <f>VLOOKUP($A162,Muestra2!$A$3:$M$643,8,0)</f>
        <v>6.4088879551033916E-3</v>
      </c>
      <c r="K162" s="54">
        <f>VLOOKUP($A162,Muestra2!$A$3:$M$643,9,0)</f>
        <v>1.1330353206138864E-2</v>
      </c>
      <c r="L162" s="54">
        <f>VLOOKUP($A162,Muestra2!$A$3:$M$643,10,0)</f>
        <v>7.0068318182247204E-3</v>
      </c>
      <c r="M162" s="54">
        <f>VLOOKUP($A162,Muestra2!$A$3:$M$643,11,0)</f>
        <v>8.8299843008418678E-3</v>
      </c>
      <c r="N162" s="54">
        <f>VLOOKUP($A162,Muestra2!$A$3:$M$643,12,0)</f>
        <v>7.6289823390169363E-3</v>
      </c>
      <c r="O162" s="54">
        <f>VLOOKUP($A162,Muestra2!$A$3:$M$643,13,0)</f>
        <v>7.6488011088650691E-3</v>
      </c>
      <c r="P162" s="75">
        <v>3.8899999999999997E-2</v>
      </c>
    </row>
    <row r="163" spans="1:16">
      <c r="A163" s="51">
        <v>41134</v>
      </c>
      <c r="B163" s="52">
        <f>VLOOKUP(Rentab1!A163,HistIGBC!$A$2:$B$438,2,0)</f>
        <v>13895.06</v>
      </c>
      <c r="C163" s="53">
        <f t="shared" si="2"/>
        <v>1.6197407982214817E-3</v>
      </c>
      <c r="D163" s="54">
        <f>VLOOKUP($A163,Muestra2!$A$3:$M$643,2,0)</f>
        <v>9.3130202006253861E-3</v>
      </c>
      <c r="E163" s="54">
        <f>VLOOKUP($A163,Muestra2!$A$3:$M$643,3,0)</f>
        <v>1.4713519089538294E-3</v>
      </c>
      <c r="F163" s="54">
        <f>VLOOKUP($A163,Muestra2!$A$3:$M$643,4,0)</f>
        <v>8.3512365932869126E-4</v>
      </c>
      <c r="G163" s="54">
        <f>VLOOKUP($A163,Muestra2!$A$3:$M$643,5,0)</f>
        <v>-3.3003713355491725E-3</v>
      </c>
      <c r="H163" s="54">
        <f>VLOOKUP($A163,Muestra2!$A$3:$M$643,6,0)</f>
        <v>-5.3203347888690425E-3</v>
      </c>
      <c r="I163" s="54">
        <f>VLOOKUP($A163,Muestra2!$A$3:$M$643,7,0)</f>
        <v>-7.5852673595668638E-3</v>
      </c>
      <c r="J163" s="54">
        <f>VLOOKUP($A163,Muestra2!$A$3:$M$643,8,0)</f>
        <v>-5.6905588837857261E-3</v>
      </c>
      <c r="K163" s="54">
        <f>VLOOKUP($A163,Muestra2!$A$3:$M$643,9,0)</f>
        <v>-1.3699940144295906E-3</v>
      </c>
      <c r="L163" s="54">
        <f>VLOOKUP($A163,Muestra2!$A$3:$M$643,10,0)</f>
        <v>-1.9565035198599685E-3</v>
      </c>
      <c r="M163" s="54">
        <f>VLOOKUP($A163,Muestra2!$A$3:$M$643,11,0)</f>
        <v>-4.0551597184689779E-3</v>
      </c>
      <c r="N163" s="54">
        <f>VLOOKUP($A163,Muestra2!$A$3:$M$643,12,0)</f>
        <v>-3.393191197196685E-3</v>
      </c>
      <c r="O163" s="54">
        <f>VLOOKUP($A163,Muestra2!$A$3:$M$643,13,0)</f>
        <v>-1.9101608129392278E-3</v>
      </c>
      <c r="P163" s="75">
        <v>3.8899999999999997E-2</v>
      </c>
    </row>
    <row r="164" spans="1:16">
      <c r="A164" s="51">
        <v>41135</v>
      </c>
      <c r="B164" s="52">
        <f>VLOOKUP(Rentab1!A164,HistIGBC!$A$2:$B$438,2,0)</f>
        <v>13927.67</v>
      </c>
      <c r="C164" s="53">
        <f t="shared" si="2"/>
        <v>2.3468772355067615E-3</v>
      </c>
      <c r="D164" s="54">
        <f>VLOOKUP($A164,Muestra2!$A$3:$M$643,2,0)</f>
        <v>8.2031150997890611E-4</v>
      </c>
      <c r="E164" s="54">
        <f>VLOOKUP($A164,Muestra2!$A$3:$M$643,3,0)</f>
        <v>2.4410344075644361E-3</v>
      </c>
      <c r="F164" s="54">
        <f>VLOOKUP($A164,Muestra2!$A$3:$M$643,4,0)</f>
        <v>2.3881428718003903E-3</v>
      </c>
      <c r="G164" s="54">
        <f>VLOOKUP($A164,Muestra2!$A$3:$M$643,5,0)</f>
        <v>6.3645135702299583E-3</v>
      </c>
      <c r="H164" s="54">
        <f>VLOOKUP($A164,Muestra2!$A$3:$M$643,6,0)</f>
        <v>2.4570104678934362E-3</v>
      </c>
      <c r="I164" s="54">
        <f>VLOOKUP($A164,Muestra2!$A$3:$M$643,7,0)</f>
        <v>1.2718707799276788E-2</v>
      </c>
      <c r="J164" s="54">
        <f>VLOOKUP($A164,Muestra2!$A$3:$M$643,8,0)</f>
        <v>6.5555498845531511E-3</v>
      </c>
      <c r="K164" s="54">
        <f>VLOOKUP($A164,Muestra2!$A$3:$M$643,9,0)</f>
        <v>2.632626706509864E-3</v>
      </c>
      <c r="L164" s="54">
        <f>VLOOKUP($A164,Muestra2!$A$3:$M$643,10,0)</f>
        <v>2.7262835276314944E-3</v>
      </c>
      <c r="M164" s="54">
        <f>VLOOKUP($A164,Muestra2!$A$3:$M$643,11,0)</f>
        <v>6.374684850555595E-3</v>
      </c>
      <c r="N164" s="54">
        <f>VLOOKUP($A164,Muestra2!$A$3:$M$643,12,0)</f>
        <v>6.6650099257268506E-3</v>
      </c>
      <c r="O164" s="54">
        <f>VLOOKUP($A164,Muestra2!$A$3:$M$643,13,0)</f>
        <v>6.0429751531960096E-3</v>
      </c>
      <c r="P164" s="75">
        <v>3.8899999999999997E-2</v>
      </c>
    </row>
    <row r="165" spans="1:16">
      <c r="A165" s="51">
        <v>41136</v>
      </c>
      <c r="B165" s="52">
        <f>VLOOKUP(Rentab1!A165,HistIGBC!$A$2:$B$438,2,0)</f>
        <v>14076.43</v>
      </c>
      <c r="C165" s="53">
        <f t="shared" si="2"/>
        <v>1.0680896373908932E-2</v>
      </c>
      <c r="D165" s="54">
        <f>VLOOKUP($A165,Muestra2!$A$3:$M$643,2,0)</f>
        <v>7.0812077137743642E-3</v>
      </c>
      <c r="E165" s="54">
        <f>VLOOKUP($A165,Muestra2!$A$3:$M$643,3,0)</f>
        <v>1.0635643046197553E-2</v>
      </c>
      <c r="F165" s="54">
        <f>VLOOKUP($A165,Muestra2!$A$3:$M$643,4,0)</f>
        <v>1.1094065380238001E-2</v>
      </c>
      <c r="G165" s="54">
        <f>VLOOKUP($A165,Muestra2!$A$3:$M$643,5,0)</f>
        <v>6.6537204248886391E-3</v>
      </c>
      <c r="H165" s="54">
        <f>VLOOKUP($A165,Muestra2!$A$3:$M$643,6,0)</f>
        <v>1.3905857371309879E-2</v>
      </c>
      <c r="I165" s="54">
        <f>VLOOKUP($A165,Muestra2!$A$3:$M$643,7,0)</f>
        <v>8.2990222890533399E-3</v>
      </c>
      <c r="J165" s="54">
        <f>VLOOKUP($A165,Muestra2!$A$3:$M$643,8,0)</f>
        <v>6.2257681861920579E-3</v>
      </c>
      <c r="K165" s="54">
        <f>VLOOKUP($A165,Muestra2!$A$3:$M$643,9,0)</f>
        <v>9.1101519674761794E-3</v>
      </c>
      <c r="L165" s="54">
        <f>VLOOKUP($A165,Muestra2!$A$3:$M$643,10,0)</f>
        <v>5.541890670548508E-3</v>
      </c>
      <c r="M165" s="54">
        <f>VLOOKUP($A165,Muestra2!$A$3:$M$643,11,0)</f>
        <v>7.1508335830614781E-3</v>
      </c>
      <c r="N165" s="54">
        <f>VLOOKUP($A165,Muestra2!$A$3:$M$643,12,0)</f>
        <v>6.0908948299607081E-3</v>
      </c>
      <c r="O165" s="54">
        <f>VLOOKUP($A165,Muestra2!$A$3:$M$643,13,0)</f>
        <v>6.3768136549852156E-3</v>
      </c>
      <c r="P165" s="75">
        <v>3.8899999999999997E-2</v>
      </c>
    </row>
    <row r="166" spans="1:16">
      <c r="A166" s="51">
        <v>41137</v>
      </c>
      <c r="B166" s="52">
        <f>VLOOKUP(Rentab1!A166,HistIGBC!$A$2:$B$438,2,0)</f>
        <v>14242.27</v>
      </c>
      <c r="C166" s="53">
        <f t="shared" si="2"/>
        <v>1.1781396277323167E-2</v>
      </c>
      <c r="D166" s="54">
        <f>VLOOKUP($A166,Muestra2!$A$3:$M$643,2,0)</f>
        <v>1.2655441700445146E-2</v>
      </c>
      <c r="E166" s="54">
        <f>VLOOKUP($A166,Muestra2!$A$3:$M$643,3,0)</f>
        <v>1.1717697022375949E-2</v>
      </c>
      <c r="F166" s="54">
        <f>VLOOKUP($A166,Muestra2!$A$3:$M$643,4,0)</f>
        <v>1.131449410411252E-2</v>
      </c>
      <c r="G166" s="54">
        <f>VLOOKUP($A166,Muestra2!$A$3:$M$643,5,0)</f>
        <v>3.6253047854820438E-3</v>
      </c>
      <c r="H166" s="54">
        <f>VLOOKUP($A166,Muestra2!$A$3:$M$643,6,0)</f>
        <v>5.343896942244835E-3</v>
      </c>
      <c r="I166" s="54">
        <f>VLOOKUP($A166,Muestra2!$A$3:$M$643,7,0)</f>
        <v>3.1008240513718532E-3</v>
      </c>
      <c r="J166" s="54">
        <f>VLOOKUP($A166,Muestra2!$A$3:$M$643,8,0)</f>
        <v>2.9520463012490646E-3</v>
      </c>
      <c r="K166" s="54">
        <f>VLOOKUP($A166,Muestra2!$A$3:$M$643,9,0)</f>
        <v>6.15407772068257E-3</v>
      </c>
      <c r="L166" s="54">
        <f>VLOOKUP($A166,Muestra2!$A$3:$M$643,10,0)</f>
        <v>3.6824731372219486E-3</v>
      </c>
      <c r="M166" s="54">
        <f>VLOOKUP($A166,Muestra2!$A$3:$M$643,11,0)</f>
        <v>6.4949553277130314E-3</v>
      </c>
      <c r="N166" s="54">
        <f>VLOOKUP($A166,Muestra2!$A$3:$M$643,12,0)</f>
        <v>4.9250722040055338E-3</v>
      </c>
      <c r="O166" s="54">
        <f>VLOOKUP($A166,Muestra2!$A$3:$M$643,13,0)</f>
        <v>6.9398652989447994E-3</v>
      </c>
      <c r="P166" s="75">
        <v>3.8899999999999997E-2</v>
      </c>
    </row>
    <row r="167" spans="1:16">
      <c r="A167" s="51">
        <v>41138</v>
      </c>
      <c r="B167" s="52">
        <f>VLOOKUP(Rentab1!A167,HistIGBC!$A$2:$B$438,2,0)</f>
        <v>14245.48</v>
      </c>
      <c r="C167" s="53">
        <f t="shared" si="2"/>
        <v>2.2538541959948286E-4</v>
      </c>
      <c r="D167" s="54">
        <f>VLOOKUP($A167,Muestra2!$A$3:$M$643,2,0)</f>
        <v>1.6184572307533353E-3</v>
      </c>
      <c r="E167" s="54">
        <f>VLOOKUP($A167,Muestra2!$A$3:$M$643,3,0)</f>
        <v>2.3364384142569191E-4</v>
      </c>
      <c r="F167" s="54">
        <f>VLOOKUP($A167,Muestra2!$A$3:$M$643,4,0)</f>
        <v>5.7411314991315352E-4</v>
      </c>
      <c r="G167" s="54">
        <f>VLOOKUP($A167,Muestra2!$A$3:$M$643,5,0)</f>
        <v>1.3041925777160504E-3</v>
      </c>
      <c r="H167" s="54">
        <f>VLOOKUP($A167,Muestra2!$A$3:$M$643,6,0)</f>
        <v>4.2000166896655677E-3</v>
      </c>
      <c r="I167" s="54">
        <f>VLOOKUP($A167,Muestra2!$A$3:$M$643,7,0)</f>
        <v>1.1834262245917194E-3</v>
      </c>
      <c r="J167" s="54">
        <f>VLOOKUP($A167,Muestra2!$A$3:$M$643,8,0)</f>
        <v>-1.8612770875900983E-4</v>
      </c>
      <c r="K167" s="54">
        <f>VLOOKUP($A167,Muestra2!$A$3:$M$643,9,0)</f>
        <v>-1.0767433773585923E-3</v>
      </c>
      <c r="L167" s="54">
        <f>VLOOKUP($A167,Muestra2!$A$3:$M$643,10,0)</f>
        <v>4.7876226059418402E-4</v>
      </c>
      <c r="M167" s="54">
        <f>VLOOKUP($A167,Muestra2!$A$3:$M$643,11,0)</f>
        <v>4.7788329436905557E-4</v>
      </c>
      <c r="N167" s="54">
        <f>VLOOKUP($A167,Muestra2!$A$3:$M$643,12,0)</f>
        <v>-1.8444733107446656E-3</v>
      </c>
      <c r="O167" s="54">
        <f>VLOOKUP($A167,Muestra2!$A$3:$M$643,13,0)</f>
        <v>3.4058492214417311E-3</v>
      </c>
      <c r="P167" s="75">
        <v>3.8899999999999997E-2</v>
      </c>
    </row>
    <row r="168" spans="1:16">
      <c r="A168" s="51">
        <v>41142</v>
      </c>
      <c r="B168" s="52">
        <f>VLOOKUP(Rentab1!A168,HistIGBC!$A$2:$B$438,2,0)</f>
        <v>14204.05</v>
      </c>
      <c r="C168" s="53">
        <f t="shared" si="2"/>
        <v>-2.9082909105204099E-3</v>
      </c>
      <c r="D168" s="54">
        <f>VLOOKUP($A168,Muestra2!$A$3:$M$643,2,0)</f>
        <v>4.1695090309941465E-3</v>
      </c>
      <c r="E168" s="54">
        <f>VLOOKUP($A168,Muestra2!$A$3:$M$643,3,0)</f>
        <v>-2.8047750637221897E-3</v>
      </c>
      <c r="F168" s="54">
        <f>VLOOKUP($A168,Muestra2!$A$3:$M$643,4,0)</f>
        <v>-3.3792588088804197E-3</v>
      </c>
      <c r="G168" s="54">
        <f>VLOOKUP($A168,Muestra2!$A$3:$M$643,5,0)</f>
        <v>-7.7257480000190813E-3</v>
      </c>
      <c r="H168" s="54">
        <f>VLOOKUP($A168,Muestra2!$A$3:$M$643,6,0)</f>
        <v>-7.2580430924246786E-3</v>
      </c>
      <c r="I168" s="54">
        <f>VLOOKUP($A168,Muestra2!$A$3:$M$643,7,0)</f>
        <v>-6.6710141009215249E-3</v>
      </c>
      <c r="J168" s="54">
        <f>VLOOKUP($A168,Muestra2!$A$3:$M$643,8,0)</f>
        <v>-6.6595779438635818E-3</v>
      </c>
      <c r="K168" s="54">
        <f>VLOOKUP($A168,Muestra2!$A$3:$M$643,9,0)</f>
        <v>-5.2707426580427845E-3</v>
      </c>
      <c r="L168" s="54">
        <f>VLOOKUP($A168,Muestra2!$A$3:$M$643,10,0)</f>
        <v>-3.9654909756761574E-3</v>
      </c>
      <c r="M168" s="54">
        <f>VLOOKUP($A168,Muestra2!$A$3:$M$643,11,0)</f>
        <v>-6.1027110633569553E-3</v>
      </c>
      <c r="N168" s="54">
        <f>VLOOKUP($A168,Muestra2!$A$3:$M$643,12,0)</f>
        <v>-5.4083287725275198E-3</v>
      </c>
      <c r="O168" s="54">
        <f>VLOOKUP($A168,Muestra2!$A$3:$M$643,13,0)</f>
        <v>-7.6844447159903706E-3</v>
      </c>
      <c r="P168" s="75">
        <v>3.8899999999999997E-2</v>
      </c>
    </row>
    <row r="169" spans="1:16">
      <c r="A169" s="51">
        <v>41143</v>
      </c>
      <c r="B169" s="52">
        <f>VLOOKUP(Rentab1!A169,HistIGBC!$A$2:$B$438,2,0)</f>
        <v>14245.24</v>
      </c>
      <c r="C169" s="53">
        <f t="shared" si="2"/>
        <v>2.8998771477149483E-3</v>
      </c>
      <c r="D169" s="54">
        <f>VLOOKUP($A169,Muestra2!$A$3:$M$643,2,0)</f>
        <v>-3.9981605805528859E-3</v>
      </c>
      <c r="E169" s="54">
        <f>VLOOKUP($A169,Muestra2!$A$3:$M$643,3,0)</f>
        <v>2.7846517602682971E-3</v>
      </c>
      <c r="F169" s="54">
        <f>VLOOKUP($A169,Muestra2!$A$3:$M$643,4,0)</f>
        <v>2.3431194404849392E-3</v>
      </c>
      <c r="G169" s="54">
        <f>VLOOKUP($A169,Muestra2!$A$3:$M$643,5,0)</f>
        <v>2.3559233657979256E-3</v>
      </c>
      <c r="H169" s="54">
        <f>VLOOKUP($A169,Muestra2!$A$3:$M$643,6,0)</f>
        <v>5.6840350878371549E-5</v>
      </c>
      <c r="I169" s="54">
        <f>VLOOKUP($A169,Muestra2!$A$3:$M$643,7,0)</f>
        <v>2.5398735239877714E-3</v>
      </c>
      <c r="J169" s="54">
        <f>VLOOKUP($A169,Muestra2!$A$3:$M$643,8,0)</f>
        <v>1.3315844361199809E-3</v>
      </c>
      <c r="K169" s="54">
        <f>VLOOKUP($A169,Muestra2!$A$3:$M$643,9,0)</f>
        <v>2.8866355596114425E-3</v>
      </c>
      <c r="L169" s="54">
        <f>VLOOKUP($A169,Muestra2!$A$3:$M$643,10,0)</f>
        <v>3.6652654958353715E-3</v>
      </c>
      <c r="M169" s="54">
        <f>VLOOKUP($A169,Muestra2!$A$3:$M$643,11,0)</f>
        <v>-7.1931444267358429E-4</v>
      </c>
      <c r="N169" s="54">
        <f>VLOOKUP($A169,Muestra2!$A$3:$M$643,12,0)</f>
        <v>1.8420435976443869E-3</v>
      </c>
      <c r="O169" s="54">
        <f>VLOOKUP($A169,Muestra2!$A$3:$M$643,13,0)</f>
        <v>3.03760141443647E-3</v>
      </c>
      <c r="P169" s="75">
        <v>3.8899999999999997E-2</v>
      </c>
    </row>
    <row r="170" spans="1:16">
      <c r="A170" s="51">
        <v>41144</v>
      </c>
      <c r="B170" s="52">
        <f>VLOOKUP(Rentab1!A170,HistIGBC!$A$2:$B$438,2,0)</f>
        <v>14198.26</v>
      </c>
      <c r="C170" s="53">
        <f t="shared" si="2"/>
        <v>-3.2979437341876701E-3</v>
      </c>
      <c r="D170" s="54">
        <f>VLOOKUP($A170,Muestra2!$A$3:$M$643,2,0)</f>
        <v>-6.0558302359106008E-3</v>
      </c>
      <c r="E170" s="54">
        <f>VLOOKUP($A170,Muestra2!$A$3:$M$643,3,0)</f>
        <v>-3.3265217342247312E-3</v>
      </c>
      <c r="F170" s="54">
        <f>VLOOKUP($A170,Muestra2!$A$3:$M$643,4,0)</f>
        <v>-3.6103111725007343E-3</v>
      </c>
      <c r="G170" s="54">
        <f>VLOOKUP($A170,Muestra2!$A$3:$M$643,5,0)</f>
        <v>7.1407755515794655E-4</v>
      </c>
      <c r="H170" s="54">
        <f>VLOOKUP($A170,Muestra2!$A$3:$M$643,6,0)</f>
        <v>-3.7534622330255628E-3</v>
      </c>
      <c r="I170" s="54">
        <f>VLOOKUP($A170,Muestra2!$A$3:$M$643,7,0)</f>
        <v>-9.3711455274464851E-4</v>
      </c>
      <c r="J170" s="54">
        <f>VLOOKUP($A170,Muestra2!$A$3:$M$643,8,0)</f>
        <v>2.4528544102133589E-3</v>
      </c>
      <c r="K170" s="54">
        <f>VLOOKUP($A170,Muestra2!$A$3:$M$643,9,0)</f>
        <v>1.2990182225863451E-3</v>
      </c>
      <c r="L170" s="54">
        <f>VLOOKUP($A170,Muestra2!$A$3:$M$643,10,0)</f>
        <v>-6.1360286786821001E-4</v>
      </c>
      <c r="M170" s="54">
        <f>VLOOKUP($A170,Muestra2!$A$3:$M$643,11,0)</f>
        <v>2.1867142400443448E-3</v>
      </c>
      <c r="N170" s="54">
        <f>VLOOKUP($A170,Muestra2!$A$3:$M$643,12,0)</f>
        <v>1.3173332111576603E-3</v>
      </c>
      <c r="O170" s="54">
        <f>VLOOKUP($A170,Muestra2!$A$3:$M$643,13,0)</f>
        <v>-7.5799204826920577E-4</v>
      </c>
      <c r="P170" s="75">
        <v>3.8899999999999997E-2</v>
      </c>
    </row>
    <row r="171" spans="1:16">
      <c r="A171" s="51">
        <v>41145</v>
      </c>
      <c r="B171" s="52">
        <f>VLOOKUP(Rentab1!A171,HistIGBC!$A$2:$B$438,2,0)</f>
        <v>14162.35</v>
      </c>
      <c r="C171" s="53">
        <f t="shared" si="2"/>
        <v>-2.5291831534286491E-3</v>
      </c>
      <c r="D171" s="54">
        <f>VLOOKUP($A171,Muestra2!$A$3:$M$643,2,0)</f>
        <v>1.4053397846319093E-2</v>
      </c>
      <c r="E171" s="54">
        <f>VLOOKUP($A171,Muestra2!$A$3:$M$643,3,0)</f>
        <v>-2.3456079806093121E-3</v>
      </c>
      <c r="F171" s="54">
        <f>VLOOKUP($A171,Muestra2!$A$3:$M$643,4,0)</f>
        <v>-2.6303602797753643E-3</v>
      </c>
      <c r="G171" s="54">
        <f>VLOOKUP($A171,Muestra2!$A$3:$M$643,5,0)</f>
        <v>-4.0307922590334354E-3</v>
      </c>
      <c r="H171" s="54">
        <f>VLOOKUP($A171,Muestra2!$A$3:$M$643,6,0)</f>
        <v>-3.1779522010960573E-3</v>
      </c>
      <c r="I171" s="54">
        <f>VLOOKUP($A171,Muestra2!$A$3:$M$643,7,0)</f>
        <v>-5.5650599466141844E-3</v>
      </c>
      <c r="J171" s="54">
        <f>VLOOKUP($A171,Muestra2!$A$3:$M$643,8,0)</f>
        <v>-4.8604250637145855E-3</v>
      </c>
      <c r="K171" s="54">
        <f>VLOOKUP($A171,Muestra2!$A$3:$M$643,9,0)</f>
        <v>-5.1810600619745083E-3</v>
      </c>
      <c r="L171" s="54">
        <f>VLOOKUP($A171,Muestra2!$A$3:$M$643,10,0)</f>
        <v>-4.5112598634924088E-3</v>
      </c>
      <c r="M171" s="54">
        <f>VLOOKUP($A171,Muestra2!$A$3:$M$643,11,0)</f>
        <v>-4.4048817288727029E-3</v>
      </c>
      <c r="N171" s="54">
        <f>VLOOKUP($A171,Muestra2!$A$3:$M$643,12,0)</f>
        <v>-2.8505780407334282E-3</v>
      </c>
      <c r="O171" s="54">
        <f>VLOOKUP($A171,Muestra2!$A$3:$M$643,13,0)</f>
        <v>1.1761654931814903E-3</v>
      </c>
      <c r="P171" s="75">
        <v>3.8899999999999997E-2</v>
      </c>
    </row>
    <row r="172" spans="1:16">
      <c r="A172" s="51">
        <v>41148</v>
      </c>
      <c r="B172" s="52">
        <f>VLOOKUP(Rentab1!A172,HistIGBC!$A$2:$B$438,2,0)</f>
        <v>14199.69</v>
      </c>
      <c r="C172" s="53">
        <f t="shared" si="2"/>
        <v>2.6365680836866866E-3</v>
      </c>
      <c r="D172" s="54">
        <f>VLOOKUP($A172,Muestra2!$A$3:$M$643,2,0)</f>
        <v>-3.8250643697596261E-3</v>
      </c>
      <c r="E172" s="54">
        <f>VLOOKUP($A172,Muestra2!$A$3:$M$643,3,0)</f>
        <v>2.6110911859417579E-3</v>
      </c>
      <c r="F172" s="54">
        <f>VLOOKUP($A172,Muestra2!$A$3:$M$643,4,0)</f>
        <v>2.36341765950418E-3</v>
      </c>
      <c r="G172" s="54">
        <f>VLOOKUP($A172,Muestra2!$A$3:$M$643,5,0)</f>
        <v>1.6401121232794507E-3</v>
      </c>
      <c r="H172" s="54">
        <f>VLOOKUP($A172,Muestra2!$A$3:$M$643,6,0)</f>
        <v>-8.6180865350665237E-4</v>
      </c>
      <c r="I172" s="54">
        <f>VLOOKUP($A172,Muestra2!$A$3:$M$643,7,0)</f>
        <v>1.4688812925415544E-3</v>
      </c>
      <c r="J172" s="54">
        <f>VLOOKUP($A172,Muestra2!$A$3:$M$643,8,0)</f>
        <v>6.8629645438703221E-4</v>
      </c>
      <c r="K172" s="54">
        <f>VLOOKUP($A172,Muestra2!$A$3:$M$643,9,0)</f>
        <v>1.0190432012029448E-4</v>
      </c>
      <c r="L172" s="54">
        <f>VLOOKUP($A172,Muestra2!$A$3:$M$643,10,0)</f>
        <v>2.2357072421382066E-3</v>
      </c>
      <c r="M172" s="54">
        <f>VLOOKUP($A172,Muestra2!$A$3:$M$643,11,0)</f>
        <v>2.0510308750402752E-3</v>
      </c>
      <c r="N172" s="54">
        <f>VLOOKUP($A172,Muestra2!$A$3:$M$643,12,0)</f>
        <v>-1.1087345730685462E-4</v>
      </c>
      <c r="O172" s="54">
        <f>VLOOKUP($A172,Muestra2!$A$3:$M$643,13,0)</f>
        <v>3.3930385870337286E-3</v>
      </c>
      <c r="P172" s="75">
        <v>3.8899999999999997E-2</v>
      </c>
    </row>
    <row r="173" spans="1:16">
      <c r="A173" s="51">
        <v>41149</v>
      </c>
      <c r="B173" s="52">
        <f>VLOOKUP(Rentab1!A173,HistIGBC!$A$2:$B$438,2,0)</f>
        <v>14303.24</v>
      </c>
      <c r="C173" s="53">
        <f t="shared" si="2"/>
        <v>7.2924127216861265E-3</v>
      </c>
      <c r="D173" s="54">
        <f>VLOOKUP($A173,Muestra2!$A$3:$M$643,2,0)</f>
        <v>7.6968027857126963E-3</v>
      </c>
      <c r="E173" s="54">
        <f>VLOOKUP($A173,Muestra2!$A$3:$M$643,3,0)</f>
        <v>7.0411797142000887E-3</v>
      </c>
      <c r="F173" s="54">
        <f>VLOOKUP($A173,Muestra2!$A$3:$M$643,4,0)</f>
        <v>7.0855449421341199E-3</v>
      </c>
      <c r="G173" s="54">
        <f>VLOOKUP($A173,Muestra2!$A$3:$M$643,5,0)</f>
        <v>4.3918134725516571E-3</v>
      </c>
      <c r="H173" s="54">
        <f>VLOOKUP($A173,Muestra2!$A$3:$M$643,6,0)</f>
        <v>7.1580768419061648E-3</v>
      </c>
      <c r="I173" s="54">
        <f>VLOOKUP($A173,Muestra2!$A$3:$M$643,7,0)</f>
        <v>5.2288605324063327E-3</v>
      </c>
      <c r="J173" s="54">
        <f>VLOOKUP($A173,Muestra2!$A$3:$M$643,8,0)</f>
        <v>4.8688173826334953E-3</v>
      </c>
      <c r="K173" s="54">
        <f>VLOOKUP($A173,Muestra2!$A$3:$M$643,9,0)</f>
        <v>6.4097682765548759E-3</v>
      </c>
      <c r="L173" s="54">
        <f>VLOOKUP($A173,Muestra2!$A$3:$M$643,10,0)</f>
        <v>2.7020864811788548E-3</v>
      </c>
      <c r="M173" s="54">
        <f>VLOOKUP($A173,Muestra2!$A$3:$M$643,11,0)</f>
        <v>4.0164431516930303E-3</v>
      </c>
      <c r="N173" s="54">
        <f>VLOOKUP($A173,Muestra2!$A$3:$M$643,12,0)</f>
        <v>3.7250019230228456E-3</v>
      </c>
      <c r="O173" s="54">
        <f>VLOOKUP($A173,Muestra2!$A$3:$M$643,13,0)</f>
        <v>2.9621202918095465E-3</v>
      </c>
      <c r="P173" s="75">
        <v>3.8899999999999997E-2</v>
      </c>
    </row>
    <row r="174" spans="1:16">
      <c r="A174" s="51">
        <v>41150</v>
      </c>
      <c r="B174" s="52">
        <f>VLOOKUP(Rentab1!A174,HistIGBC!$A$2:$B$438,2,0)</f>
        <v>14195.65</v>
      </c>
      <c r="C174" s="53">
        <f t="shared" si="2"/>
        <v>-7.5220719221658974E-3</v>
      </c>
      <c r="D174" s="54">
        <f>VLOOKUP($A174,Muestra2!$A$3:$M$643,2,0)</f>
        <v>-9.2348403481608936E-3</v>
      </c>
      <c r="E174" s="54">
        <f>VLOOKUP($A174,Muestra2!$A$3:$M$643,3,0)</f>
        <v>-7.5846601669621533E-3</v>
      </c>
      <c r="F174" s="54">
        <f>VLOOKUP($A174,Muestra2!$A$3:$M$643,4,0)</f>
        <v>-8.0446387696303176E-3</v>
      </c>
      <c r="G174" s="54">
        <f>VLOOKUP($A174,Muestra2!$A$3:$M$643,5,0)</f>
        <v>-4.6477205074720437E-3</v>
      </c>
      <c r="H174" s="54">
        <f>VLOOKUP($A174,Muestra2!$A$3:$M$643,6,0)</f>
        <v>-1.2149105308921234E-2</v>
      </c>
      <c r="I174" s="54">
        <f>VLOOKUP($A174,Muestra2!$A$3:$M$643,7,0)</f>
        <v>-4.7406083118718516E-3</v>
      </c>
      <c r="J174" s="54">
        <f>VLOOKUP($A174,Muestra2!$A$3:$M$643,8,0)</f>
        <v>-3.6488673427147351E-3</v>
      </c>
      <c r="K174" s="54">
        <f>VLOOKUP($A174,Muestra2!$A$3:$M$643,9,0)</f>
        <v>-5.212766968026035E-3</v>
      </c>
      <c r="L174" s="54">
        <f>VLOOKUP($A174,Muestra2!$A$3:$M$643,10,0)</f>
        <v>-2.913309431810506E-3</v>
      </c>
      <c r="M174" s="54">
        <f>VLOOKUP($A174,Muestra2!$A$3:$M$643,11,0)</f>
        <v>-2.0018694296041837E-3</v>
      </c>
      <c r="N174" s="54">
        <f>VLOOKUP($A174,Muestra2!$A$3:$M$643,12,0)</f>
        <v>-1.6524482310556823E-3</v>
      </c>
      <c r="O174" s="54">
        <f>VLOOKUP($A174,Muestra2!$A$3:$M$643,13,0)</f>
        <v>-3.4167366863245251E-3</v>
      </c>
      <c r="P174" s="75">
        <v>3.8899999999999997E-2</v>
      </c>
    </row>
    <row r="175" spans="1:16">
      <c r="A175" s="51">
        <v>41151</v>
      </c>
      <c r="B175" s="52">
        <f>VLOOKUP(Rentab1!A175,HistIGBC!$A$2:$B$438,2,0)</f>
        <v>14046.85</v>
      </c>
      <c r="C175" s="53">
        <f t="shared" si="2"/>
        <v>-1.0482084300472276E-2</v>
      </c>
      <c r="D175" s="54">
        <f>VLOOKUP($A175,Muestra2!$A$3:$M$643,2,0)</f>
        <v>-3.9252931553864683E-3</v>
      </c>
      <c r="E175" s="54">
        <f>VLOOKUP($A175,Muestra2!$A$3:$M$643,3,0)</f>
        <v>-1.0567207566547221E-2</v>
      </c>
      <c r="F175" s="54">
        <f>VLOOKUP($A175,Muestra2!$A$3:$M$643,4,0)</f>
        <v>-9.8963344841135024E-3</v>
      </c>
      <c r="G175" s="54">
        <f>VLOOKUP($A175,Muestra2!$A$3:$M$643,5,0)</f>
        <v>-4.2855943997123901E-3</v>
      </c>
      <c r="H175" s="54">
        <f>VLOOKUP($A175,Muestra2!$A$3:$M$643,6,0)</f>
        <v>-5.2594149426383303E-4</v>
      </c>
      <c r="I175" s="54">
        <f>VLOOKUP($A175,Muestra2!$A$3:$M$643,7,0)</f>
        <v>-5.6714392668487813E-3</v>
      </c>
      <c r="J175" s="54">
        <f>VLOOKUP($A175,Muestra2!$A$3:$M$643,8,0)</f>
        <v>-3.6437124257881373E-3</v>
      </c>
      <c r="K175" s="54">
        <f>VLOOKUP($A175,Muestra2!$A$3:$M$643,9,0)</f>
        <v>-3.6983208239975947E-3</v>
      </c>
      <c r="L175" s="54">
        <f>VLOOKUP($A175,Muestra2!$A$3:$M$643,10,0)</f>
        <v>-3.2252245107910779E-3</v>
      </c>
      <c r="M175" s="54">
        <f>VLOOKUP($A175,Muestra2!$A$3:$M$643,11,0)</f>
        <v>-5.7063347337004636E-3</v>
      </c>
      <c r="N175" s="54">
        <f>VLOOKUP($A175,Muestra2!$A$3:$M$643,12,0)</f>
        <v>-5.1126128298484598E-3</v>
      </c>
      <c r="O175" s="54">
        <f>VLOOKUP($A175,Muestra2!$A$3:$M$643,13,0)</f>
        <v>-6.6245939309505127E-3</v>
      </c>
      <c r="P175" s="75">
        <v>3.8899999999999997E-2</v>
      </c>
    </row>
    <row r="176" spans="1:16">
      <c r="A176" s="51">
        <v>41152</v>
      </c>
      <c r="B176" s="52">
        <f>VLOOKUP(Rentab1!A176,HistIGBC!$A$2:$B$438,2,0)</f>
        <v>14088.52</v>
      </c>
      <c r="C176" s="53">
        <f t="shared" si="2"/>
        <v>2.9665013864318386E-3</v>
      </c>
      <c r="D176" s="54">
        <f>VLOOKUP($A176,Muestra2!$A$3:$M$643,2,0)</f>
        <v>9.0603702043724355E-3</v>
      </c>
      <c r="E176" s="54">
        <f>VLOOKUP($A176,Muestra2!$A$3:$M$643,3,0)</f>
        <v>2.8981721515434055E-3</v>
      </c>
      <c r="F176" s="54">
        <f>VLOOKUP($A176,Muestra2!$A$3:$M$643,4,0)</f>
        <v>2.2638519578235079E-3</v>
      </c>
      <c r="G176" s="54">
        <f>VLOOKUP($A176,Muestra2!$A$3:$M$643,5,0)</f>
        <v>2.3908324563863835E-4</v>
      </c>
      <c r="H176" s="54">
        <f>VLOOKUP($A176,Muestra2!$A$3:$M$643,6,0)</f>
        <v>-0.26558514632422264</v>
      </c>
      <c r="I176" s="54">
        <f>VLOOKUP($A176,Muestra2!$A$3:$M$643,7,0)</f>
        <v>1.4338638899680904E-3</v>
      </c>
      <c r="J176" s="54">
        <f>VLOOKUP($A176,Muestra2!$A$3:$M$643,8,0)</f>
        <v>-3.7355477904109226E-3</v>
      </c>
      <c r="K176" s="54">
        <f>VLOOKUP($A176,Muestra2!$A$3:$M$643,9,0)</f>
        <v>5.0994567681369898E-4</v>
      </c>
      <c r="L176" s="54">
        <f>VLOOKUP($A176,Muestra2!$A$3:$M$643,10,0)</f>
        <v>-5.09950596353375E-3</v>
      </c>
      <c r="M176" s="54">
        <f>VLOOKUP($A176,Muestra2!$A$3:$M$643,11,0)</f>
        <v>2.8092553088056212E-4</v>
      </c>
      <c r="N176" s="54">
        <f>VLOOKUP($A176,Muestra2!$A$3:$M$643,12,0)</f>
        <v>1.5086150872068199E-3</v>
      </c>
      <c r="O176" s="54">
        <f>VLOOKUP($A176,Muestra2!$A$3:$M$643,13,0)</f>
        <v>6.6126789684525155E-3</v>
      </c>
      <c r="P176" s="75">
        <v>3.8899999999999997E-2</v>
      </c>
    </row>
    <row r="177" spans="1:16">
      <c r="A177" s="51">
        <v>41155</v>
      </c>
      <c r="B177" s="52">
        <f>VLOOKUP(Rentab1!A177,HistIGBC!$A$2:$B$438,2,0)</f>
        <v>14099.05</v>
      </c>
      <c r="C177" s="53">
        <f t="shared" si="2"/>
        <v>7.4741704593518947E-4</v>
      </c>
      <c r="D177" s="54">
        <f>VLOOKUP($A177,Muestra2!$A$3:$M$643,2,0)</f>
        <v>1.3415620937030385E-3</v>
      </c>
      <c r="E177" s="54">
        <f>VLOOKUP($A177,Muestra2!$A$3:$M$643,3,0)</f>
        <v>7.187866899662648E-4</v>
      </c>
      <c r="F177" s="54">
        <f>VLOOKUP($A177,Muestra2!$A$3:$M$643,4,0)</f>
        <v>1.7031531417782748E-4</v>
      </c>
      <c r="G177" s="54">
        <f>VLOOKUP($A177,Muestra2!$A$3:$M$643,5,0)</f>
        <v>-8.7183804362545687E-4</v>
      </c>
      <c r="H177" s="54">
        <f>VLOOKUP($A177,Muestra2!$A$3:$M$643,6,0)</f>
        <v>-4.7176968587911254E-3</v>
      </c>
      <c r="I177" s="54">
        <f>VLOOKUP($A177,Muestra2!$A$3:$M$643,7,0)</f>
        <v>-8.6060229352425289E-4</v>
      </c>
      <c r="J177" s="54">
        <f>VLOOKUP($A177,Muestra2!$A$3:$M$643,8,0)</f>
        <v>2.4684428443947143E-3</v>
      </c>
      <c r="K177" s="54">
        <f>VLOOKUP($A177,Muestra2!$A$3:$M$643,9,0)</f>
        <v>2.1868815863201091E-3</v>
      </c>
      <c r="L177" s="54">
        <f>VLOOKUP($A177,Muestra2!$A$3:$M$643,10,0)</f>
        <v>2.92072418398961E-3</v>
      </c>
      <c r="M177" s="54">
        <f>VLOOKUP($A177,Muestra2!$A$3:$M$643,11,0)</f>
        <v>-1.7563810311642383E-3</v>
      </c>
      <c r="N177" s="54">
        <f>VLOOKUP($A177,Muestra2!$A$3:$M$643,12,0)</f>
        <v>-2.0273452644298589E-3</v>
      </c>
      <c r="O177" s="54">
        <f>VLOOKUP($A177,Muestra2!$A$3:$M$643,13,0)</f>
        <v>1.6812680327062347E-3</v>
      </c>
      <c r="P177" s="75">
        <v>3.8899999999999997E-2</v>
      </c>
    </row>
    <row r="178" spans="1:16">
      <c r="A178" s="51">
        <v>41156</v>
      </c>
      <c r="B178" s="52">
        <f>VLOOKUP(Rentab1!A178,HistIGBC!$A$2:$B$438,2,0)</f>
        <v>13940.66</v>
      </c>
      <c r="C178" s="53">
        <f t="shared" si="2"/>
        <v>-1.1234090240122521E-2</v>
      </c>
      <c r="D178" s="54">
        <f>VLOOKUP($A178,Muestra2!$A$3:$M$643,2,0)</f>
        <v>4.2078433265733647E-4</v>
      </c>
      <c r="E178" s="54">
        <f>VLOOKUP($A178,Muestra2!$A$3:$M$643,3,0)</f>
        <v>-1.1387916998356538E-2</v>
      </c>
      <c r="F178" s="54">
        <f>VLOOKUP($A178,Muestra2!$A$3:$M$643,4,0)</f>
        <v>-1.1950876423902777E-2</v>
      </c>
      <c r="G178" s="54">
        <f>VLOOKUP($A178,Muestra2!$A$3:$M$643,5,0)</f>
        <v>-7.1001381066940414E-3</v>
      </c>
      <c r="H178" s="54">
        <f>VLOOKUP($A178,Muestra2!$A$3:$M$643,6,0)</f>
        <v>-1.0892364533183171E-2</v>
      </c>
      <c r="I178" s="54">
        <f>VLOOKUP($A178,Muestra2!$A$3:$M$643,7,0)</f>
        <v>-6.9445740930986176E-3</v>
      </c>
      <c r="J178" s="54">
        <f>VLOOKUP($A178,Muestra2!$A$3:$M$643,8,0)</f>
        <v>-7.3644300453222762E-3</v>
      </c>
      <c r="K178" s="54">
        <f>VLOOKUP($A178,Muestra2!$A$3:$M$643,9,0)</f>
        <v>-9.2692420893043838E-3</v>
      </c>
      <c r="L178" s="54">
        <f>VLOOKUP($A178,Muestra2!$A$3:$M$643,10,0)</f>
        <v>-2.9105612013044339E-3</v>
      </c>
      <c r="M178" s="54">
        <f>VLOOKUP($A178,Muestra2!$A$3:$M$643,11,0)</f>
        <v>-6.2916019593225519E-3</v>
      </c>
      <c r="N178" s="54">
        <f>VLOOKUP($A178,Muestra2!$A$3:$M$643,12,0)</f>
        <v>-4.9983948653445805E-3</v>
      </c>
      <c r="O178" s="54">
        <f>VLOOKUP($A178,Muestra2!$A$3:$M$643,13,0)</f>
        <v>-7.3923939733218135E-3</v>
      </c>
      <c r="P178" s="75">
        <v>3.8899999999999997E-2</v>
      </c>
    </row>
    <row r="179" spans="1:16">
      <c r="A179" s="51">
        <v>41157</v>
      </c>
      <c r="B179" s="52">
        <f>VLOOKUP(Rentab1!A179,HistIGBC!$A$2:$B$438,2,0)</f>
        <v>13884.75</v>
      </c>
      <c r="C179" s="53">
        <f t="shared" si="2"/>
        <v>-4.0105705181820552E-3</v>
      </c>
      <c r="D179" s="54">
        <f>VLOOKUP($A179,Muestra2!$A$3:$M$643,2,0)</f>
        <v>-9.2268872136722785E-4</v>
      </c>
      <c r="E179" s="54">
        <f>VLOOKUP($A179,Muestra2!$A$3:$M$643,3,0)</f>
        <v>-4.0199771308688115E-3</v>
      </c>
      <c r="F179" s="54">
        <f>VLOOKUP($A179,Muestra2!$A$3:$M$643,4,0)</f>
        <v>-3.7889114934964688E-3</v>
      </c>
      <c r="G179" s="54">
        <f>VLOOKUP($A179,Muestra2!$A$3:$M$643,5,0)</f>
        <v>-2.8425612673199318E-3</v>
      </c>
      <c r="H179" s="54">
        <f>VLOOKUP($A179,Muestra2!$A$3:$M$643,6,0)</f>
        <v>-3.9131130087523318E-4</v>
      </c>
      <c r="I179" s="54">
        <f>VLOOKUP($A179,Muestra2!$A$3:$M$643,7,0)</f>
        <v>-2.3155861029859125E-3</v>
      </c>
      <c r="J179" s="54">
        <f>VLOOKUP($A179,Muestra2!$A$3:$M$643,8,0)</f>
        <v>-2.0637628046491262E-3</v>
      </c>
      <c r="K179" s="54">
        <f>VLOOKUP($A179,Muestra2!$A$3:$M$643,9,0)</f>
        <v>-1.5207527358733553E-3</v>
      </c>
      <c r="L179" s="54">
        <f>VLOOKUP($A179,Muestra2!$A$3:$M$643,10,0)</f>
        <v>-2.2206451078632134E-3</v>
      </c>
      <c r="M179" s="54">
        <f>VLOOKUP($A179,Muestra2!$A$3:$M$643,11,0)</f>
        <v>-3.1025331925332777E-3</v>
      </c>
      <c r="N179" s="54">
        <f>VLOOKUP($A179,Muestra2!$A$3:$M$643,12,0)</f>
        <v>-1.7788626724454177E-3</v>
      </c>
      <c r="O179" s="54">
        <f>VLOOKUP($A179,Muestra2!$A$3:$M$643,13,0)</f>
        <v>-2.3188991905541954E-3</v>
      </c>
      <c r="P179" s="75">
        <v>3.8899999999999997E-2</v>
      </c>
    </row>
    <row r="180" spans="1:16">
      <c r="A180" s="51">
        <v>41158</v>
      </c>
      <c r="B180" s="52">
        <f>VLOOKUP(Rentab1!A180,HistIGBC!$A$2:$B$438,2,0)</f>
        <v>14162.74</v>
      </c>
      <c r="C180" s="53">
        <f t="shared" si="2"/>
        <v>2.0021246331406742E-2</v>
      </c>
      <c r="D180" s="54">
        <f>VLOOKUP($A180,Muestra2!$A$3:$M$643,2,0)</f>
        <v>1.0393747141947088E-2</v>
      </c>
      <c r="E180" s="54">
        <f>VLOOKUP($A180,Muestra2!$A$3:$M$643,3,0)</f>
        <v>2.0073600911172752E-2</v>
      </c>
      <c r="F180" s="54">
        <f>VLOOKUP($A180,Muestra2!$A$3:$M$643,4,0)</f>
        <v>2.0579398314629332E-2</v>
      </c>
      <c r="G180" s="54">
        <f>VLOOKUP($A180,Muestra2!$A$3:$M$643,5,0)</f>
        <v>1.8261591390674948E-2</v>
      </c>
      <c r="H180" s="54">
        <f>VLOOKUP($A180,Muestra2!$A$3:$M$643,6,0)</f>
        <v>1.653198962959266E-2</v>
      </c>
      <c r="I180" s="54">
        <f>VLOOKUP($A180,Muestra2!$A$3:$M$643,7,0)</f>
        <v>1.803367509774929E-2</v>
      </c>
      <c r="J180" s="54">
        <f>VLOOKUP($A180,Muestra2!$A$3:$M$643,8,0)</f>
        <v>1.5277061389536767E-2</v>
      </c>
      <c r="K180" s="54">
        <f>VLOOKUP($A180,Muestra2!$A$3:$M$643,9,0)</f>
        <v>2.0640486211707863E-2</v>
      </c>
      <c r="L180" s="54">
        <f>VLOOKUP($A180,Muestra2!$A$3:$M$643,10,0)</f>
        <v>1.5749800567860035E-2</v>
      </c>
      <c r="M180" s="54">
        <f>VLOOKUP($A180,Muestra2!$A$3:$M$643,11,0)</f>
        <v>1.6055315623095989E-2</v>
      </c>
      <c r="N180" s="54">
        <f>VLOOKUP($A180,Muestra2!$A$3:$M$643,12,0)</f>
        <v>1.5252372948915668E-2</v>
      </c>
      <c r="O180" s="54">
        <f>VLOOKUP($A180,Muestra2!$A$3:$M$643,13,0)</f>
        <v>1.6597017060518398E-2</v>
      </c>
      <c r="P180" s="75">
        <v>3.8899999999999997E-2</v>
      </c>
    </row>
    <row r="181" spans="1:16">
      <c r="A181" s="51">
        <v>41159</v>
      </c>
      <c r="B181" s="52">
        <f>VLOOKUP(Rentab1!A181,HistIGBC!$A$2:$B$438,2,0)</f>
        <v>14248.33</v>
      </c>
      <c r="C181" s="53">
        <f t="shared" si="2"/>
        <v>6.0433221255209195E-3</v>
      </c>
      <c r="D181" s="54">
        <f>VLOOKUP($A181,Muestra2!$A$3:$M$643,2,0)</f>
        <v>8.887331821258131E-3</v>
      </c>
      <c r="E181" s="54">
        <f>VLOOKUP($A181,Muestra2!$A$3:$M$643,3,0)</f>
        <v>6.0512897720100007E-3</v>
      </c>
      <c r="F181" s="54">
        <f>VLOOKUP($A181,Muestra2!$A$3:$M$643,4,0)</f>
        <v>5.7187200737442581E-3</v>
      </c>
      <c r="G181" s="54">
        <f>VLOOKUP($A181,Muestra2!$A$3:$M$643,5,0)</f>
        <v>4.8903608410812427E-3</v>
      </c>
      <c r="H181" s="54">
        <f>VLOOKUP($A181,Muestra2!$A$3:$M$643,6,0)</f>
        <v>5.2639096046104257E-4</v>
      </c>
      <c r="I181" s="54">
        <f>VLOOKUP($A181,Muestra2!$A$3:$M$643,7,0)</f>
        <v>2.475515163888537E-3</v>
      </c>
      <c r="J181" s="54">
        <f>VLOOKUP($A181,Muestra2!$A$3:$M$643,8,0)</f>
        <v>4.9206096901996546E-3</v>
      </c>
      <c r="K181" s="54">
        <f>VLOOKUP($A181,Muestra2!$A$3:$M$643,9,0)</f>
        <v>4.2899390570932932E-3</v>
      </c>
      <c r="L181" s="54">
        <f>VLOOKUP($A181,Muestra2!$A$3:$M$643,10,0)</f>
        <v>4.8050486908778464E-3</v>
      </c>
      <c r="M181" s="54">
        <f>VLOOKUP($A181,Muestra2!$A$3:$M$643,11,0)</f>
        <v>4.2259923163809965E-3</v>
      </c>
      <c r="N181" s="54">
        <f>VLOOKUP($A181,Muestra2!$A$3:$M$643,12,0)</f>
        <v>2.5295122391503638E-3</v>
      </c>
      <c r="O181" s="54">
        <f>VLOOKUP($A181,Muestra2!$A$3:$M$643,13,0)</f>
        <v>7.324795050325985E-3</v>
      </c>
      <c r="P181" s="75">
        <v>3.8899999999999997E-2</v>
      </c>
    </row>
    <row r="182" spans="1:16">
      <c r="A182" s="51">
        <v>41162</v>
      </c>
      <c r="B182" s="52">
        <f>VLOOKUP(Rentab1!A182,HistIGBC!$A$2:$B$438,2,0)</f>
        <v>14184.67</v>
      </c>
      <c r="C182" s="53">
        <f t="shared" si="2"/>
        <v>-4.4678920266445158E-3</v>
      </c>
      <c r="D182" s="54">
        <f>VLOOKUP($A182,Muestra2!$A$3:$M$643,2,0)</f>
        <v>-7.2802234712781109E-3</v>
      </c>
      <c r="E182" s="54">
        <f>VLOOKUP($A182,Muestra2!$A$3:$M$643,3,0)</f>
        <v>-4.6210610276248964E-3</v>
      </c>
      <c r="F182" s="54">
        <f>VLOOKUP($A182,Muestra2!$A$3:$M$643,4,0)</f>
        <v>-4.6163747167388127E-3</v>
      </c>
      <c r="G182" s="54">
        <f>VLOOKUP($A182,Muestra2!$A$3:$M$643,5,0)</f>
        <v>-3.7133099665904693E-3</v>
      </c>
      <c r="H182" s="54">
        <f>VLOOKUP($A182,Muestra2!$A$3:$M$643,6,0)</f>
        <v>-2.9401392922239486E-3</v>
      </c>
      <c r="I182" s="54">
        <f>VLOOKUP($A182,Muestra2!$A$3:$M$643,7,0)</f>
        <v>-4.8756385796532046E-3</v>
      </c>
      <c r="J182" s="54">
        <f>VLOOKUP($A182,Muestra2!$A$3:$M$643,8,0)</f>
        <v>-2.5107698554379817E-3</v>
      </c>
      <c r="K182" s="54">
        <f>VLOOKUP($A182,Muestra2!$A$3:$M$643,9,0)</f>
        <v>-4.6845336015307881E-3</v>
      </c>
      <c r="L182" s="54">
        <f>VLOOKUP($A182,Muestra2!$A$3:$M$643,10,0)</f>
        <v>-3.1212118696419193E-3</v>
      </c>
      <c r="M182" s="54">
        <f>VLOOKUP($A182,Muestra2!$A$3:$M$643,11,0)</f>
        <v>-4.6020531107520924E-3</v>
      </c>
      <c r="N182" s="54">
        <f>VLOOKUP($A182,Muestra2!$A$3:$M$643,12,0)</f>
        <v>-3.1919674993379347E-3</v>
      </c>
      <c r="O182" s="54">
        <f>VLOOKUP($A182,Muestra2!$A$3:$M$643,13,0)</f>
        <v>2.5327870453432308E-3</v>
      </c>
      <c r="P182" s="75">
        <v>3.8899999999999997E-2</v>
      </c>
    </row>
    <row r="183" spans="1:16">
      <c r="A183" s="51">
        <v>41163</v>
      </c>
      <c r="B183" s="52">
        <f>VLOOKUP(Rentab1!A183,HistIGBC!$A$2:$B$438,2,0)</f>
        <v>14179.02</v>
      </c>
      <c r="C183" s="53">
        <f t="shared" si="2"/>
        <v>-3.983173383659709E-4</v>
      </c>
      <c r="D183" s="54">
        <f>VLOOKUP($A183,Muestra2!$A$3:$M$643,2,0)</f>
        <v>2.1888778738530612E-3</v>
      </c>
      <c r="E183" s="54">
        <f>VLOOKUP($A183,Muestra2!$A$3:$M$643,3,0)</f>
        <v>-4.3245849932894732E-4</v>
      </c>
      <c r="F183" s="54">
        <f>VLOOKUP($A183,Muestra2!$A$3:$M$643,4,0)</f>
        <v>-7.1886583678436419E-4</v>
      </c>
      <c r="G183" s="54">
        <f>VLOOKUP($A183,Muestra2!$A$3:$M$643,5,0)</f>
        <v>1.1458264775040931E-3</v>
      </c>
      <c r="H183" s="54">
        <f>VLOOKUP($A183,Muestra2!$A$3:$M$643,6,0)</f>
        <v>-2.4544507580326318E-3</v>
      </c>
      <c r="I183" s="54">
        <f>VLOOKUP($A183,Muestra2!$A$3:$M$643,7,0)</f>
        <v>1.5314967813644445E-3</v>
      </c>
      <c r="J183" s="54">
        <f>VLOOKUP($A183,Muestra2!$A$3:$M$643,8,0)</f>
        <v>2.5112628001248481E-3</v>
      </c>
      <c r="K183" s="54">
        <f>VLOOKUP($A183,Muestra2!$A$3:$M$643,9,0)</f>
        <v>2.0322281144184735E-3</v>
      </c>
      <c r="L183" s="54">
        <f>VLOOKUP($A183,Muestra2!$A$3:$M$643,10,0)</f>
        <v>1.2054068246440894E-3</v>
      </c>
      <c r="M183" s="54">
        <f>VLOOKUP($A183,Muestra2!$A$3:$M$643,11,0)</f>
        <v>-7.8750205735869509E-4</v>
      </c>
      <c r="N183" s="54">
        <f>VLOOKUP($A183,Muestra2!$A$3:$M$643,12,0)</f>
        <v>2.072196693360436E-3</v>
      </c>
      <c r="O183" s="54">
        <f>VLOOKUP($A183,Muestra2!$A$3:$M$643,13,0)</f>
        <v>1.8600858719401961E-3</v>
      </c>
      <c r="P183" s="75">
        <v>3.8899999999999997E-2</v>
      </c>
    </row>
    <row r="184" spans="1:16">
      <c r="A184" s="51">
        <v>41164</v>
      </c>
      <c r="B184" s="52">
        <f>VLOOKUP(Rentab1!A184,HistIGBC!$A$2:$B$438,2,0)</f>
        <v>14155.52</v>
      </c>
      <c r="C184" s="53">
        <f t="shared" si="2"/>
        <v>-1.6573782955380555E-3</v>
      </c>
      <c r="D184" s="54">
        <f>VLOOKUP($A184,Muestra2!$A$3:$M$643,2,0)</f>
        <v>4.1674837518065454E-3</v>
      </c>
      <c r="E184" s="54">
        <f>VLOOKUP($A184,Muestra2!$A$3:$M$643,3,0)</f>
        <v>-1.8056530086287266E-3</v>
      </c>
      <c r="F184" s="54">
        <f>VLOOKUP($A184,Muestra2!$A$3:$M$643,4,0)</f>
        <v>-3.2141075930939285E-3</v>
      </c>
      <c r="G184" s="54">
        <f>VLOOKUP($A184,Muestra2!$A$3:$M$643,5,0)</f>
        <v>-1.1116767081865433E-3</v>
      </c>
      <c r="H184" s="54">
        <f>VLOOKUP($A184,Muestra2!$A$3:$M$643,6,0)</f>
        <v>-7.7630057154523353E-3</v>
      </c>
      <c r="I184" s="54">
        <f>VLOOKUP($A184,Muestra2!$A$3:$M$643,7,0)</f>
        <v>9.0496691280831686E-5</v>
      </c>
      <c r="J184" s="54">
        <f>VLOOKUP($A184,Muestra2!$A$3:$M$643,8,0)</f>
        <v>2.225593874068706E-3</v>
      </c>
      <c r="K184" s="54">
        <f>VLOOKUP($A184,Muestra2!$A$3:$M$643,9,0)</f>
        <v>2.2290087417721743E-3</v>
      </c>
      <c r="L184" s="54">
        <f>VLOOKUP($A184,Muestra2!$A$3:$M$643,10,0)</f>
        <v>1.597815785443397E-3</v>
      </c>
      <c r="M184" s="54">
        <f>VLOOKUP($A184,Muestra2!$A$3:$M$643,11,0)</f>
        <v>1.8840698561121368E-3</v>
      </c>
      <c r="N184" s="54">
        <f>VLOOKUP($A184,Muestra2!$A$3:$M$643,12,0)</f>
        <v>-1.6942543415674296E-3</v>
      </c>
      <c r="O184" s="54">
        <f>VLOOKUP($A184,Muestra2!$A$3:$M$643,13,0)</f>
        <v>-3.7310205920307207E-3</v>
      </c>
      <c r="P184" s="75">
        <v>3.8899999999999997E-2</v>
      </c>
    </row>
    <row r="185" spans="1:16">
      <c r="A185" s="51">
        <v>41165</v>
      </c>
      <c r="B185" s="52">
        <f>VLOOKUP(Rentab1!A185,HistIGBC!$A$2:$B$438,2,0)</f>
        <v>14335.83</v>
      </c>
      <c r="C185" s="53">
        <f t="shared" si="2"/>
        <v>1.2737787096482467E-2</v>
      </c>
      <c r="D185" s="54">
        <f>VLOOKUP($A185,Muestra2!$A$3:$M$643,2,0)</f>
        <v>1.5899579304456214E-2</v>
      </c>
      <c r="E185" s="54">
        <f>VLOOKUP($A185,Muestra2!$A$3:$M$643,3,0)</f>
        <v>1.2699871839065027E-2</v>
      </c>
      <c r="F185" s="54">
        <f>VLOOKUP($A185,Muestra2!$A$3:$M$643,4,0)</f>
        <v>1.2956598791361257E-2</v>
      </c>
      <c r="G185" s="54">
        <f>VLOOKUP($A185,Muestra2!$A$3:$M$643,5,0)</f>
        <v>6.7133841867044507E-3</v>
      </c>
      <c r="H185" s="54">
        <f>VLOOKUP($A185,Muestra2!$A$3:$M$643,6,0)</f>
        <v>1.1072154848229392E-2</v>
      </c>
      <c r="I185" s="54">
        <f>VLOOKUP($A185,Muestra2!$A$3:$M$643,7,0)</f>
        <v>7.4431296521308751E-3</v>
      </c>
      <c r="J185" s="54">
        <f>VLOOKUP($A185,Muestra2!$A$3:$M$643,8,0)</f>
        <v>6.6560744321758607E-3</v>
      </c>
      <c r="K185" s="54">
        <f>VLOOKUP($A185,Muestra2!$A$3:$M$643,9,0)</f>
        <v>8.6982149852443853E-3</v>
      </c>
      <c r="L185" s="54">
        <f>VLOOKUP($A185,Muestra2!$A$3:$M$643,10,0)</f>
        <v>6.3935910566055775E-3</v>
      </c>
      <c r="M185" s="54">
        <f>VLOOKUP($A185,Muestra2!$A$3:$M$643,11,0)</f>
        <v>6.2145498765610943E-3</v>
      </c>
      <c r="N185" s="54">
        <f>VLOOKUP($A185,Muestra2!$A$3:$M$643,12,0)</f>
        <v>6.1288423954333386E-3</v>
      </c>
      <c r="O185" s="54">
        <f>VLOOKUP($A185,Muestra2!$A$3:$M$643,13,0)</f>
        <v>3.2618765752934547E-3</v>
      </c>
      <c r="P185" s="75">
        <v>3.8899999999999997E-2</v>
      </c>
    </row>
    <row r="186" spans="1:16">
      <c r="A186" s="51">
        <v>41166</v>
      </c>
      <c r="B186" s="52">
        <f>VLOOKUP(Rentab1!A186,HistIGBC!$A$2:$B$438,2,0)</f>
        <v>14495.57</v>
      </c>
      <c r="C186" s="53">
        <f t="shared" si="2"/>
        <v>1.1142710258143392E-2</v>
      </c>
      <c r="D186" s="54">
        <f>VLOOKUP($A186,Muestra2!$A$3:$M$643,2,0)</f>
        <v>2.3663932553245594E-2</v>
      </c>
      <c r="E186" s="54">
        <f>VLOOKUP($A186,Muestra2!$A$3:$M$643,3,0)</f>
        <v>1.085453647586263E-2</v>
      </c>
      <c r="F186" s="54">
        <f>VLOOKUP($A186,Muestra2!$A$3:$M$643,4,0)</f>
        <v>1.0771147342167327E-2</v>
      </c>
      <c r="G186" s="54">
        <f>VLOOKUP($A186,Muestra2!$A$3:$M$643,5,0)</f>
        <v>6.7254348670046545E-3</v>
      </c>
      <c r="H186" s="54">
        <f>VLOOKUP($A186,Muestra2!$A$3:$M$643,6,0)</f>
        <v>6.0709266556360367E-3</v>
      </c>
      <c r="I186" s="54">
        <f>VLOOKUP($A186,Muestra2!$A$3:$M$643,7,0)</f>
        <v>8.2500722219279697E-3</v>
      </c>
      <c r="J186" s="54">
        <f>VLOOKUP($A186,Muestra2!$A$3:$M$643,8,0)</f>
        <v>5.7508285506756504E-3</v>
      </c>
      <c r="K186" s="54">
        <f>VLOOKUP($A186,Muestra2!$A$3:$M$643,9,0)</f>
        <v>6.7372515675672455E-3</v>
      </c>
      <c r="L186" s="54">
        <f>VLOOKUP($A186,Muestra2!$A$3:$M$643,10,0)</f>
        <v>2.9385159870495441E-3</v>
      </c>
      <c r="M186" s="54">
        <f>VLOOKUP($A186,Muestra2!$A$3:$M$643,11,0)</f>
        <v>6.8764258543255697E-3</v>
      </c>
      <c r="N186" s="54">
        <f>VLOOKUP($A186,Muestra2!$A$3:$M$643,12,0)</f>
        <v>5.6928503172415752E-3</v>
      </c>
      <c r="O186" s="54">
        <f>VLOOKUP($A186,Muestra2!$A$3:$M$643,13,0)</f>
        <v>9.3354382527033753E-3</v>
      </c>
      <c r="P186" s="75">
        <v>3.8899999999999997E-2</v>
      </c>
    </row>
    <row r="187" spans="1:16">
      <c r="A187" s="51">
        <v>41169</v>
      </c>
      <c r="B187" s="52">
        <f>VLOOKUP(Rentab1!A187,HistIGBC!$A$2:$B$438,2,0)</f>
        <v>14186.6</v>
      </c>
      <c r="C187" s="53">
        <f t="shared" si="2"/>
        <v>-2.131478789726788E-2</v>
      </c>
      <c r="D187" s="54">
        <f>VLOOKUP($A187,Muestra2!$A$3:$M$643,2,0)</f>
        <v>-1.9885836630861565E-2</v>
      </c>
      <c r="E187" s="54">
        <f>VLOOKUP($A187,Muestra2!$A$3:$M$643,3,0)</f>
        <v>-2.1154290727940183E-2</v>
      </c>
      <c r="F187" s="54">
        <f>VLOOKUP($A187,Muestra2!$A$3:$M$643,4,0)</f>
        <v>-2.0224871920455516E-2</v>
      </c>
      <c r="G187" s="54">
        <f>VLOOKUP($A187,Muestra2!$A$3:$M$643,5,0)</f>
        <v>-1.4236584553794363E-2</v>
      </c>
      <c r="H187" s="54">
        <f>VLOOKUP($A187,Muestra2!$A$3:$M$643,6,0)</f>
        <v>-7.6170413533625837E-3</v>
      </c>
      <c r="I187" s="54">
        <f>VLOOKUP($A187,Muestra2!$A$3:$M$643,7,0)</f>
        <v>-1.5703460118076679E-2</v>
      </c>
      <c r="J187" s="54">
        <f>VLOOKUP($A187,Muestra2!$A$3:$M$643,8,0)</f>
        <v>-1.404456039613183E-2</v>
      </c>
      <c r="K187" s="54">
        <f>VLOOKUP($A187,Muestra2!$A$3:$M$643,9,0)</f>
        <v>-1.0427625561286616E-2</v>
      </c>
      <c r="L187" s="54">
        <f>VLOOKUP($A187,Muestra2!$A$3:$M$643,10,0)</f>
        <v>-1.231467080699292E-2</v>
      </c>
      <c r="M187" s="54">
        <f>VLOOKUP($A187,Muestra2!$A$3:$M$643,11,0)</f>
        <v>-1.5168068441370558E-2</v>
      </c>
      <c r="N187" s="54">
        <f>VLOOKUP($A187,Muestra2!$A$3:$M$643,12,0)</f>
        <v>-1.4511979424118866E-2</v>
      </c>
      <c r="O187" s="54">
        <f>VLOOKUP($A187,Muestra2!$A$3:$M$643,13,0)</f>
        <v>-1.3350480422087703E-2</v>
      </c>
      <c r="P187" s="75">
        <v>3.8899999999999997E-2</v>
      </c>
    </row>
    <row r="188" spans="1:16">
      <c r="A188" s="51">
        <v>41170</v>
      </c>
      <c r="B188" s="52">
        <f>VLOOKUP(Rentab1!A188,HistIGBC!$A$2:$B$438,2,0)</f>
        <v>14259.69</v>
      </c>
      <c r="C188" s="53">
        <f t="shared" si="2"/>
        <v>5.152044887428992E-3</v>
      </c>
      <c r="D188" s="54">
        <f>VLOOKUP($A188,Muestra2!$A$3:$M$643,2,0)</f>
        <v>-1.3569443445429704E-3</v>
      </c>
      <c r="E188" s="54">
        <f>VLOOKUP($A188,Muestra2!$A$3:$M$643,3,0)</f>
        <v>5.0285886217313908E-3</v>
      </c>
      <c r="F188" s="54">
        <f>VLOOKUP($A188,Muestra2!$A$3:$M$643,4,0)</f>
        <v>4.2748898356003125E-3</v>
      </c>
      <c r="G188" s="54">
        <f>VLOOKUP($A188,Muestra2!$A$3:$M$643,5,0)</f>
        <v>3.8609144723825281E-3</v>
      </c>
      <c r="H188" s="54">
        <f>VLOOKUP($A188,Muestra2!$A$3:$M$643,6,0)</f>
        <v>-3.0100951719748306E-3</v>
      </c>
      <c r="I188" s="54">
        <f>VLOOKUP($A188,Muestra2!$A$3:$M$643,7,0)</f>
        <v>1.6010343863692156E-3</v>
      </c>
      <c r="J188" s="54">
        <f>VLOOKUP($A188,Muestra2!$A$3:$M$643,8,0)</f>
        <v>2.7848551232822144E-3</v>
      </c>
      <c r="K188" s="54">
        <f>VLOOKUP($A188,Muestra2!$A$3:$M$643,9,0)</f>
        <v>3.4759234213552822E-4</v>
      </c>
      <c r="L188" s="54">
        <f>VLOOKUP($A188,Muestra2!$A$3:$M$643,10,0)</f>
        <v>3.1765893955483025E-3</v>
      </c>
      <c r="M188" s="54">
        <f>VLOOKUP($A188,Muestra2!$A$3:$M$643,11,0)</f>
        <v>1.2350190292978135E-3</v>
      </c>
      <c r="N188" s="54">
        <f>VLOOKUP($A188,Muestra2!$A$3:$M$643,12,0)</f>
        <v>4.6849101255524014E-3</v>
      </c>
      <c r="O188" s="54">
        <f>VLOOKUP($A188,Muestra2!$A$3:$M$643,13,0)</f>
        <v>7.3443998634747402E-3</v>
      </c>
      <c r="P188" s="75">
        <v>3.8899999999999997E-2</v>
      </c>
    </row>
    <row r="189" spans="1:16">
      <c r="A189" s="51">
        <v>41171</v>
      </c>
      <c r="B189" s="52">
        <f>VLOOKUP(Rentab1!A189,HistIGBC!$A$2:$B$438,2,0)</f>
        <v>14347.19</v>
      </c>
      <c r="C189" s="53">
        <f t="shared" si="2"/>
        <v>6.1361782759653261E-3</v>
      </c>
      <c r="D189" s="54">
        <f>VLOOKUP($A189,Muestra2!$A$3:$M$643,2,0)</f>
        <v>4.30044739204414E-3</v>
      </c>
      <c r="E189" s="54">
        <f>VLOOKUP($A189,Muestra2!$A$3:$M$643,3,0)</f>
        <v>6.1341677181137111E-3</v>
      </c>
      <c r="F189" s="54">
        <f>VLOOKUP($A189,Muestra2!$A$3:$M$643,4,0)</f>
        <v>6.5119685017138848E-3</v>
      </c>
      <c r="G189" s="54">
        <f>VLOOKUP($A189,Muestra2!$A$3:$M$643,5,0)</f>
        <v>8.6800102313418313E-3</v>
      </c>
      <c r="H189" s="54">
        <f>VLOOKUP($A189,Muestra2!$A$3:$M$643,6,0)</f>
        <v>8.3488055370189093E-3</v>
      </c>
      <c r="I189" s="54">
        <f>VLOOKUP($A189,Muestra2!$A$3:$M$643,7,0)</f>
        <v>1.0664921674557494E-2</v>
      </c>
      <c r="J189" s="54">
        <f>VLOOKUP($A189,Muestra2!$A$3:$M$643,8,0)</f>
        <v>7.3441074973643753E-3</v>
      </c>
      <c r="K189" s="54">
        <f>VLOOKUP($A189,Muestra2!$A$3:$M$643,9,0)</f>
        <v>7.3352675124784411E-3</v>
      </c>
      <c r="L189" s="54">
        <f>VLOOKUP($A189,Muestra2!$A$3:$M$643,10,0)</f>
        <v>6.1722506442452151E-3</v>
      </c>
      <c r="M189" s="54">
        <f>VLOOKUP($A189,Muestra2!$A$3:$M$643,11,0)</f>
        <v>1.0682817513581718E-2</v>
      </c>
      <c r="N189" s="54">
        <f>VLOOKUP($A189,Muestra2!$A$3:$M$643,12,0)</f>
        <v>8.8648289998251896E-3</v>
      </c>
      <c r="O189" s="54">
        <f>VLOOKUP($A189,Muestra2!$A$3:$M$643,13,0)</f>
        <v>7.1930003812705045E-3</v>
      </c>
      <c r="P189" s="75">
        <v>3.8899999999999997E-2</v>
      </c>
    </row>
    <row r="190" spans="1:16">
      <c r="A190" s="51">
        <v>41172</v>
      </c>
      <c r="B190" s="52">
        <f>VLOOKUP(Rentab1!A190,HistIGBC!$A$2:$B$438,2,0)</f>
        <v>14307.99</v>
      </c>
      <c r="C190" s="53">
        <f t="shared" si="2"/>
        <v>-2.7322423415317371E-3</v>
      </c>
      <c r="D190" s="54">
        <f>VLOOKUP($A190,Muestra2!$A$3:$M$643,2,0)</f>
        <v>5.2773859976412247E-3</v>
      </c>
      <c r="E190" s="54">
        <f>VLOOKUP($A190,Muestra2!$A$3:$M$643,3,0)</f>
        <v>-2.6132998457002584E-3</v>
      </c>
      <c r="F190" s="54">
        <f>VLOOKUP($A190,Muestra2!$A$3:$M$643,4,0)</f>
        <v>-1.3833906647105442E-3</v>
      </c>
      <c r="G190" s="54">
        <f>VLOOKUP($A190,Muestra2!$A$3:$M$643,5,0)</f>
        <v>-6.5475666886525728E-4</v>
      </c>
      <c r="H190" s="54">
        <f>VLOOKUP($A190,Muestra2!$A$3:$M$643,6,0)</f>
        <v>1.2083290254623637E-3</v>
      </c>
      <c r="I190" s="54">
        <f>VLOOKUP($A190,Muestra2!$A$3:$M$643,7,0)</f>
        <v>-3.8608149053189389E-4</v>
      </c>
      <c r="J190" s="54">
        <f>VLOOKUP($A190,Muestra2!$A$3:$M$643,8,0)</f>
        <v>-1.3936396733252759E-3</v>
      </c>
      <c r="K190" s="54">
        <f>VLOOKUP($A190,Muestra2!$A$3:$M$643,9,0)</f>
        <v>-6.1985380790113983E-4</v>
      </c>
      <c r="L190" s="54">
        <f>VLOOKUP($A190,Muestra2!$A$3:$M$643,10,0)</f>
        <v>-9.7910102419167795E-5</v>
      </c>
      <c r="M190" s="54">
        <f>VLOOKUP($A190,Muestra2!$A$3:$M$643,11,0)</f>
        <v>-3.9764896092539265E-4</v>
      </c>
      <c r="N190" s="54">
        <f>VLOOKUP($A190,Muestra2!$A$3:$M$643,12,0)</f>
        <v>6.2567974745415128E-4</v>
      </c>
      <c r="O190" s="54">
        <f>VLOOKUP($A190,Muestra2!$A$3:$M$643,13,0)</f>
        <v>1.044251127281889E-3</v>
      </c>
      <c r="P190" s="75">
        <v>3.8899999999999997E-2</v>
      </c>
    </row>
    <row r="191" spans="1:16">
      <c r="A191" s="51">
        <v>41173</v>
      </c>
      <c r="B191" s="52">
        <f>VLOOKUP(Rentab1!A191,HistIGBC!$A$2:$B$438,2,0)</f>
        <v>14320.19</v>
      </c>
      <c r="C191" s="53">
        <f t="shared" si="2"/>
        <v>8.5267043099699735E-4</v>
      </c>
      <c r="D191" s="54">
        <f>VLOOKUP($A191,Muestra2!$A$3:$M$643,2,0)</f>
        <v>-8.2229149625539111E-3</v>
      </c>
      <c r="E191" s="54">
        <f>VLOOKUP($A191,Muestra2!$A$3:$M$643,3,0)</f>
        <v>8.6299095264069062E-4</v>
      </c>
      <c r="F191" s="54">
        <f>VLOOKUP($A191,Muestra2!$A$3:$M$643,4,0)</f>
        <v>1.2777286644681174E-3</v>
      </c>
      <c r="G191" s="54">
        <f>VLOOKUP($A191,Muestra2!$A$3:$M$643,5,0)</f>
        <v>2.9310144147317889E-3</v>
      </c>
      <c r="H191" s="54">
        <f>VLOOKUP($A191,Muestra2!$A$3:$M$643,6,0)</f>
        <v>1.3345628540532238E-3</v>
      </c>
      <c r="I191" s="54">
        <f>VLOOKUP($A191,Muestra2!$A$3:$M$643,7,0)</f>
        <v>3.9627980655302158E-3</v>
      </c>
      <c r="J191" s="54">
        <f>VLOOKUP($A191,Muestra2!$A$3:$M$643,8,0)</f>
        <v>1.182223173569982E-3</v>
      </c>
      <c r="K191" s="54">
        <f>VLOOKUP($A191,Muestra2!$A$3:$M$643,9,0)</f>
        <v>6.9905794826870152E-4</v>
      </c>
      <c r="L191" s="54">
        <f>VLOOKUP($A191,Muestra2!$A$3:$M$643,10,0)</f>
        <v>1.7273516904929283E-3</v>
      </c>
      <c r="M191" s="54">
        <f>VLOOKUP($A191,Muestra2!$A$3:$M$643,11,0)</f>
        <v>3.0383763555865543E-3</v>
      </c>
      <c r="N191" s="54">
        <f>VLOOKUP($A191,Muestra2!$A$3:$M$643,12,0)</f>
        <v>2.2432209684686327E-3</v>
      </c>
      <c r="O191" s="54">
        <f>VLOOKUP($A191,Muestra2!$A$3:$M$643,13,0)</f>
        <v>1.6687542255470211E-3</v>
      </c>
      <c r="P191" s="75">
        <v>3.8899999999999997E-2</v>
      </c>
    </row>
    <row r="192" spans="1:16">
      <c r="A192" s="51">
        <v>41176</v>
      </c>
      <c r="B192" s="52">
        <f>VLOOKUP(Rentab1!A192,HistIGBC!$A$2:$B$438,2,0)</f>
        <v>14159.37</v>
      </c>
      <c r="C192" s="53">
        <f t="shared" si="2"/>
        <v>-1.1230297922024757E-2</v>
      </c>
      <c r="D192" s="54">
        <f>VLOOKUP($A192,Muestra2!$A$3:$M$643,2,0)</f>
        <v>-7.3378076702299228E-3</v>
      </c>
      <c r="E192" s="54">
        <f>VLOOKUP($A192,Muestra2!$A$3:$M$643,3,0)</f>
        <v>-1.1240324003015705E-2</v>
      </c>
      <c r="F192" s="54">
        <f>VLOOKUP($A192,Muestra2!$A$3:$M$643,4,0)</f>
        <v>-1.1144404327494721E-2</v>
      </c>
      <c r="G192" s="54">
        <f>VLOOKUP($A192,Muestra2!$A$3:$M$643,5,0)</f>
        <v>-7.6190619142618788E-3</v>
      </c>
      <c r="H192" s="54">
        <f>VLOOKUP($A192,Muestra2!$A$3:$M$643,6,0)</f>
        <v>-7.9307539196306984E-3</v>
      </c>
      <c r="I192" s="54">
        <f>VLOOKUP($A192,Muestra2!$A$3:$M$643,7,0)</f>
        <v>-7.5225388797338453E-3</v>
      </c>
      <c r="J192" s="54">
        <f>VLOOKUP($A192,Muestra2!$A$3:$M$643,8,0)</f>
        <v>-8.7778070783378105E-3</v>
      </c>
      <c r="K192" s="54">
        <f>VLOOKUP($A192,Muestra2!$A$3:$M$643,9,0)</f>
        <v>-9.297935644475612E-3</v>
      </c>
      <c r="L192" s="54">
        <f>VLOOKUP($A192,Muestra2!$A$3:$M$643,10,0)</f>
        <v>-4.6688497939216221E-3</v>
      </c>
      <c r="M192" s="54">
        <f>VLOOKUP($A192,Muestra2!$A$3:$M$643,11,0)</f>
        <v>-7.0942043322217933E-3</v>
      </c>
      <c r="N192" s="54">
        <f>VLOOKUP($A192,Muestra2!$A$3:$M$643,12,0)</f>
        <v>-7.0517156035219321E-3</v>
      </c>
      <c r="O192" s="54">
        <f>VLOOKUP($A192,Muestra2!$A$3:$M$643,13,0)</f>
        <v>-1.0970134888917731E-2</v>
      </c>
      <c r="P192" s="75">
        <v>3.8899999999999997E-2</v>
      </c>
    </row>
    <row r="193" spans="1:16">
      <c r="A193" s="51">
        <v>41177</v>
      </c>
      <c r="B193" s="52">
        <f>VLOOKUP(Rentab1!A193,HistIGBC!$A$2:$B$438,2,0)</f>
        <v>13973.2</v>
      </c>
      <c r="C193" s="53">
        <f t="shared" si="2"/>
        <v>-1.3148183852812665E-2</v>
      </c>
      <c r="D193" s="54">
        <f>VLOOKUP($A193,Muestra2!$A$3:$M$643,2,0)</f>
        <v>-1.8499595147332522E-2</v>
      </c>
      <c r="E193" s="54">
        <f>VLOOKUP($A193,Muestra2!$A$3:$M$643,3,0)</f>
        <v>-1.3168936501544945E-2</v>
      </c>
      <c r="F193" s="54">
        <f>VLOOKUP($A193,Muestra2!$A$3:$M$643,4,0)</f>
        <v>-1.2143198548791553E-2</v>
      </c>
      <c r="G193" s="54">
        <f>VLOOKUP($A193,Muestra2!$A$3:$M$643,5,0)</f>
        <v>-5.8071721451246425E-3</v>
      </c>
      <c r="H193" s="54">
        <f>VLOOKUP($A193,Muestra2!$A$3:$M$643,6,0)</f>
        <v>-1.9155407236514013E-3</v>
      </c>
      <c r="I193" s="54">
        <f>VLOOKUP($A193,Muestra2!$A$3:$M$643,7,0)</f>
        <v>-5.7124966785842357E-3</v>
      </c>
      <c r="J193" s="54">
        <f>VLOOKUP($A193,Muestra2!$A$3:$M$643,8,0)</f>
        <v>-5.4540886944076661E-3</v>
      </c>
      <c r="K193" s="54">
        <f>VLOOKUP($A193,Muestra2!$A$3:$M$643,9,0)</f>
        <v>-7.1259710896266499E-3</v>
      </c>
      <c r="L193" s="54">
        <f>VLOOKUP($A193,Muestra2!$A$3:$M$643,10,0)</f>
        <v>-4.6910847524315223E-3</v>
      </c>
      <c r="M193" s="54">
        <f>VLOOKUP($A193,Muestra2!$A$3:$M$643,11,0)</f>
        <v>-6.1584735024204683E-3</v>
      </c>
      <c r="N193" s="54">
        <f>VLOOKUP($A193,Muestra2!$A$3:$M$643,12,0)</f>
        <v>-8.5497446048834382E-3</v>
      </c>
      <c r="O193" s="54">
        <f>VLOOKUP($A193,Muestra2!$A$3:$M$643,13,0)</f>
        <v>-5.0478222643460854E-3</v>
      </c>
      <c r="P193" s="75">
        <v>3.8899999999999997E-2</v>
      </c>
    </row>
    <row r="194" spans="1:16">
      <c r="A194" s="51">
        <v>41178</v>
      </c>
      <c r="B194" s="52">
        <f>VLOOKUP(Rentab1!A194,HistIGBC!$A$2:$B$438,2,0)</f>
        <v>13868.84</v>
      </c>
      <c r="C194" s="53">
        <f t="shared" si="2"/>
        <v>-7.4685827154839677E-3</v>
      </c>
      <c r="D194" s="54">
        <f>VLOOKUP($A194,Muestra2!$A$3:$M$643,2,0)</f>
        <v>-3.6317641193987578E-3</v>
      </c>
      <c r="E194" s="54">
        <f>VLOOKUP($A194,Muestra2!$A$3:$M$643,3,0)</f>
        <v>-7.4090352174751859E-3</v>
      </c>
      <c r="F194" s="54">
        <f>VLOOKUP($A194,Muestra2!$A$3:$M$643,4,0)</f>
        <v>-6.6817306686663518E-3</v>
      </c>
      <c r="G194" s="54">
        <f>VLOOKUP($A194,Muestra2!$A$3:$M$643,5,0)</f>
        <v>-1.438897335651767E-3</v>
      </c>
      <c r="H194" s="54">
        <f>VLOOKUP($A194,Muestra2!$A$3:$M$643,6,0)</f>
        <v>-1.6704324063765196E-3</v>
      </c>
      <c r="I194" s="54">
        <f>VLOOKUP($A194,Muestra2!$A$3:$M$643,7,0)</f>
        <v>-8.566443896012543E-4</v>
      </c>
      <c r="J194" s="54">
        <f>VLOOKUP($A194,Muestra2!$A$3:$M$643,8,0)</f>
        <v>-7.0442788726228359E-4</v>
      </c>
      <c r="K194" s="54">
        <f>VLOOKUP($A194,Muestra2!$A$3:$M$643,9,0)</f>
        <v>-2.1440646357946784E-3</v>
      </c>
      <c r="L194" s="54">
        <f>VLOOKUP($A194,Muestra2!$A$3:$M$643,10,0)</f>
        <v>-2.8825241210233884E-3</v>
      </c>
      <c r="M194" s="54">
        <f>VLOOKUP($A194,Muestra2!$A$3:$M$643,11,0)</f>
        <v>-5.1787335703230046E-3</v>
      </c>
      <c r="N194" s="54">
        <f>VLOOKUP($A194,Muestra2!$A$3:$M$643,12,0)</f>
        <v>2.5021166141760295E-3</v>
      </c>
      <c r="O194" s="54">
        <f>VLOOKUP($A194,Muestra2!$A$3:$M$643,13,0)</f>
        <v>-2.4866695058028959E-4</v>
      </c>
      <c r="P194" s="75">
        <v>3.8899999999999997E-2</v>
      </c>
    </row>
    <row r="195" spans="1:16">
      <c r="A195" s="51">
        <v>41179</v>
      </c>
      <c r="B195" s="52">
        <f>VLOOKUP(Rentab1!A195,HistIGBC!$A$2:$B$438,2,0)</f>
        <v>14106.43</v>
      </c>
      <c r="C195" s="53">
        <f t="shared" si="2"/>
        <v>1.7131209243166707E-2</v>
      </c>
      <c r="D195" s="54">
        <f>VLOOKUP($A195,Muestra2!$A$3:$M$643,2,0)</f>
        <v>1.3173437033245848E-2</v>
      </c>
      <c r="E195" s="54">
        <f>VLOOKUP($A195,Muestra2!$A$3:$M$643,3,0)</f>
        <v>1.7306782955285024E-2</v>
      </c>
      <c r="F195" s="54">
        <f>VLOOKUP($A195,Muestra2!$A$3:$M$643,4,0)</f>
        <v>1.6111006251933176E-2</v>
      </c>
      <c r="G195" s="54">
        <f>VLOOKUP($A195,Muestra2!$A$3:$M$643,5,0)</f>
        <v>7.5390494780149808E-3</v>
      </c>
      <c r="H195" s="54">
        <f>VLOOKUP($A195,Muestra2!$A$3:$M$643,6,0)</f>
        <v>8.9762168069715178E-3</v>
      </c>
      <c r="I195" s="54">
        <f>VLOOKUP($A195,Muestra2!$A$3:$M$643,7,0)</f>
        <v>5.6813543491761667E-3</v>
      </c>
      <c r="J195" s="54">
        <f>VLOOKUP($A195,Muestra2!$A$3:$M$643,8,0)</f>
        <v>6.7327873702822637E-3</v>
      </c>
      <c r="K195" s="54">
        <f>VLOOKUP($A195,Muestra2!$A$3:$M$643,9,0)</f>
        <v>1.2330174143282637E-2</v>
      </c>
      <c r="L195" s="54">
        <f>VLOOKUP($A195,Muestra2!$A$3:$M$643,10,0)</f>
        <v>1.0455911288264282E-2</v>
      </c>
      <c r="M195" s="54">
        <f>VLOOKUP($A195,Muestra2!$A$3:$M$643,11,0)</f>
        <v>7.5407230698187836E-3</v>
      </c>
      <c r="N195" s="54">
        <f>VLOOKUP($A195,Muestra2!$A$3:$M$643,12,0)</f>
        <v>7.8823302749691532E-3</v>
      </c>
      <c r="O195" s="54">
        <f>VLOOKUP($A195,Muestra2!$A$3:$M$643,13,0)</f>
        <v>5.1651569485292185E-3</v>
      </c>
      <c r="P195" s="75">
        <v>3.8899999999999997E-2</v>
      </c>
    </row>
    <row r="196" spans="1:16">
      <c r="A196" s="51">
        <v>41180</v>
      </c>
      <c r="B196" s="52">
        <f>VLOOKUP(Rentab1!A196,HistIGBC!$A$2:$B$438,2,0)</f>
        <v>14056.6</v>
      </c>
      <c r="C196" s="53">
        <f t="shared" ref="C196:C259" si="3">+(B196-B195)/B195</f>
        <v>-3.5324316641418083E-3</v>
      </c>
      <c r="D196" s="54">
        <f>VLOOKUP($A196,Muestra2!$A$3:$M$643,2,0)</f>
        <v>1.6381125701197951E-3</v>
      </c>
      <c r="E196" s="54">
        <f>VLOOKUP($A196,Muestra2!$A$3:$M$643,3,0)</f>
        <v>-3.6498262914988495E-3</v>
      </c>
      <c r="F196" s="54">
        <f>VLOOKUP($A196,Muestra2!$A$3:$M$643,4,0)</f>
        <v>-3.4962984139226007E-3</v>
      </c>
      <c r="G196" s="54">
        <f>VLOOKUP($A196,Muestra2!$A$3:$M$643,5,0)</f>
        <v>-8.9846291946858326E-3</v>
      </c>
      <c r="H196" s="54">
        <f>VLOOKUP($A196,Muestra2!$A$3:$M$643,6,0)</f>
        <v>2.0434478949925895E-3</v>
      </c>
      <c r="I196" s="54">
        <f>VLOOKUP($A196,Muestra2!$A$3:$M$643,7,0)</f>
        <v>-7.1810501033946466E-3</v>
      </c>
      <c r="J196" s="54">
        <f>VLOOKUP($A196,Muestra2!$A$3:$M$643,8,0)</f>
        <v>-5.042867244791238E-3</v>
      </c>
      <c r="K196" s="54">
        <f>VLOOKUP($A196,Muestra2!$A$3:$M$643,9,0)</f>
        <v>-5.0280147192000935E-3</v>
      </c>
      <c r="L196" s="54">
        <f>VLOOKUP($A196,Muestra2!$A$3:$M$643,10,0)</f>
        <v>-7.7843745810487934E-3</v>
      </c>
      <c r="M196" s="54">
        <f>VLOOKUP($A196,Muestra2!$A$3:$M$643,11,0)</f>
        <v>-3.3517304554453653E-3</v>
      </c>
      <c r="N196" s="54">
        <f>VLOOKUP($A196,Muestra2!$A$3:$M$643,12,0)</f>
        <v>-5.9971924995968259E-3</v>
      </c>
      <c r="O196" s="54">
        <f>VLOOKUP($A196,Muestra2!$A$3:$M$643,13,0)</f>
        <v>-2.9938245373973393E-3</v>
      </c>
      <c r="P196" s="75">
        <v>3.8899999999999997E-2</v>
      </c>
    </row>
    <row r="197" spans="1:16">
      <c r="A197" s="51">
        <v>41183</v>
      </c>
      <c r="B197" s="52">
        <f>VLOOKUP(Rentab1!A197,HistIGBC!$A$2:$B$438,2,0)</f>
        <v>14101.17</v>
      </c>
      <c r="C197" s="53">
        <f t="shared" si="3"/>
        <v>3.1707525290610608E-3</v>
      </c>
      <c r="D197" s="54">
        <f>VLOOKUP($A197,Muestra2!$A$3:$M$643,2,0)</f>
        <v>1.081901024454417E-2</v>
      </c>
      <c r="E197" s="54">
        <f>VLOOKUP($A197,Muestra2!$A$3:$M$643,3,0)</f>
        <v>3.581337241623708E-3</v>
      </c>
      <c r="F197" s="54">
        <f>VLOOKUP($A197,Muestra2!$A$3:$M$643,4,0)</f>
        <v>3.087245959907513E-3</v>
      </c>
      <c r="G197" s="54">
        <f>VLOOKUP($A197,Muestra2!$A$3:$M$643,5,0)</f>
        <v>2.2912489643600862E-3</v>
      </c>
      <c r="H197" s="54">
        <f>VLOOKUP($A197,Muestra2!$A$3:$M$643,6,0)</f>
        <v>-3.8311791788835504E-3</v>
      </c>
      <c r="I197" s="54">
        <f>VLOOKUP($A197,Muestra2!$A$3:$M$643,7,0)</f>
        <v>4.4066008038056255E-3</v>
      </c>
      <c r="J197" s="54">
        <f>VLOOKUP($A197,Muestra2!$A$3:$M$643,8,0)</f>
        <v>1.9230349801678342E-3</v>
      </c>
      <c r="K197" s="54">
        <f>VLOOKUP($A197,Muestra2!$A$3:$M$643,9,0)</f>
        <v>2.2895760655118457E-3</v>
      </c>
      <c r="L197" s="54">
        <f>VLOOKUP($A197,Muestra2!$A$3:$M$643,10,0)</f>
        <v>6.4159800668820389E-3</v>
      </c>
      <c r="M197" s="54">
        <f>VLOOKUP($A197,Muestra2!$A$3:$M$643,11,0)</f>
        <v>2.0603202475010293E-3</v>
      </c>
      <c r="N197" s="54">
        <f>VLOOKUP($A197,Muestra2!$A$3:$M$643,12,0)</f>
        <v>2.5637311113056241E-3</v>
      </c>
      <c r="O197" s="54">
        <f>VLOOKUP($A197,Muestra2!$A$3:$M$643,13,0)</f>
        <v>2.0430777291663752E-3</v>
      </c>
      <c r="P197" s="75">
        <v>3.8899999999999997E-2</v>
      </c>
    </row>
    <row r="198" spans="1:16">
      <c r="A198" s="51">
        <v>41184</v>
      </c>
      <c r="B198" s="52">
        <f>VLOOKUP(Rentab1!A198,HistIGBC!$A$2:$B$438,2,0)</f>
        <v>14211.93</v>
      </c>
      <c r="C198" s="53">
        <f t="shared" si="3"/>
        <v>7.8546673786643387E-3</v>
      </c>
      <c r="D198" s="54">
        <f>VLOOKUP($A198,Muestra2!$A$3:$M$643,2,0)</f>
        <v>-2.1959154707151519E-3</v>
      </c>
      <c r="E198" s="54">
        <f>VLOOKUP($A198,Muestra2!$A$3:$M$643,3,0)</f>
        <v>8.9439165757168419E-3</v>
      </c>
      <c r="F198" s="54">
        <f>VLOOKUP($A198,Muestra2!$A$3:$M$643,4,0)</f>
        <v>8.8669225072400808E-3</v>
      </c>
      <c r="G198" s="54">
        <f>VLOOKUP($A198,Muestra2!$A$3:$M$643,5,0)</f>
        <v>9.8247051289071328E-3</v>
      </c>
      <c r="H198" s="54">
        <f>VLOOKUP($A198,Muestra2!$A$3:$M$643,6,0)</f>
        <v>1.0773319419684298E-2</v>
      </c>
      <c r="I198" s="54">
        <f>VLOOKUP($A198,Muestra2!$A$3:$M$643,7,0)</f>
        <v>7.7923959033150128E-3</v>
      </c>
      <c r="J198" s="54">
        <f>VLOOKUP($A198,Muestra2!$A$3:$M$643,8,0)</f>
        <v>8.5181311974882237E-3</v>
      </c>
      <c r="K198" s="54">
        <f>VLOOKUP($A198,Muestra2!$A$3:$M$643,9,0)</f>
        <v>7.0695724894904487E-3</v>
      </c>
      <c r="L198" s="54">
        <f>VLOOKUP($A198,Muestra2!$A$3:$M$643,10,0)</f>
        <v>4.769227192230557E-3</v>
      </c>
      <c r="M198" s="54">
        <f>VLOOKUP($A198,Muestra2!$A$3:$M$643,11,0)</f>
        <v>9.6466555424815151E-3</v>
      </c>
      <c r="N198" s="54">
        <f>VLOOKUP($A198,Muestra2!$A$3:$M$643,12,0)</f>
        <v>3.8034106230600373E-3</v>
      </c>
      <c r="O198" s="54">
        <f>VLOOKUP($A198,Muestra2!$A$3:$M$643,13,0)</f>
        <v>4.0025512785301512E-3</v>
      </c>
      <c r="P198" s="75">
        <v>3.8899999999999997E-2</v>
      </c>
    </row>
    <row r="199" spans="1:16">
      <c r="A199" s="51">
        <v>41185</v>
      </c>
      <c r="B199" s="52">
        <f>VLOOKUP(Rentab1!A199,HistIGBC!$A$2:$B$438,2,0)</f>
        <v>14112.7</v>
      </c>
      <c r="C199" s="53">
        <f t="shared" si="3"/>
        <v>-6.9821621693886447E-3</v>
      </c>
      <c r="D199" s="54">
        <f>VLOOKUP($A199,Muestra2!$A$3:$M$643,2,0)</f>
        <v>-1.544924875288004E-3</v>
      </c>
      <c r="E199" s="54">
        <f>VLOOKUP($A199,Muestra2!$A$3:$M$643,3,0)</f>
        <v>-7.4437883563272036E-3</v>
      </c>
      <c r="F199" s="54">
        <f>VLOOKUP($A199,Muestra2!$A$3:$M$643,4,0)</f>
        <v>-6.7417951328925503E-3</v>
      </c>
      <c r="G199" s="54">
        <f>VLOOKUP($A199,Muestra2!$A$3:$M$643,5,0)</f>
        <v>-1.9052793975116351E-3</v>
      </c>
      <c r="H199" s="54">
        <f>VLOOKUP($A199,Muestra2!$A$3:$M$643,6,0)</f>
        <v>-1.7379478330638381E-3</v>
      </c>
      <c r="I199" s="54">
        <f>VLOOKUP($A199,Muestra2!$A$3:$M$643,7,0)</f>
        <v>-2.0258249029677278E-3</v>
      </c>
      <c r="J199" s="54">
        <f>VLOOKUP($A199,Muestra2!$A$3:$M$643,8,0)</f>
        <v>-2.2174866452740133E-3</v>
      </c>
      <c r="K199" s="54">
        <f>VLOOKUP($A199,Muestra2!$A$3:$M$643,9,0)</f>
        <v>-2.6718426113091784E-3</v>
      </c>
      <c r="L199" s="54">
        <f>VLOOKUP($A199,Muestra2!$A$3:$M$643,10,0)</f>
        <v>-1.4149834834513663E-3</v>
      </c>
      <c r="M199" s="54">
        <f>VLOOKUP($A199,Muestra2!$A$3:$M$643,11,0)</f>
        <v>-2.2225008781911982E-3</v>
      </c>
      <c r="N199" s="54">
        <f>VLOOKUP($A199,Muestra2!$A$3:$M$643,12,0)</f>
        <v>-1.8984557314371897E-3</v>
      </c>
      <c r="O199" s="54">
        <f>VLOOKUP($A199,Muestra2!$A$3:$M$643,13,0)</f>
        <v>-4.1205111523903264E-3</v>
      </c>
      <c r="P199" s="75">
        <v>3.8899999999999997E-2</v>
      </c>
    </row>
    <row r="200" spans="1:16">
      <c r="A200" s="51">
        <v>41186</v>
      </c>
      <c r="B200" s="52">
        <f>VLOOKUP(Rentab1!A200,HistIGBC!$A$2:$B$438,2,0)</f>
        <v>14292.66</v>
      </c>
      <c r="C200" s="53">
        <f t="shared" si="3"/>
        <v>1.2751635052116116E-2</v>
      </c>
      <c r="D200" s="54">
        <f>VLOOKUP($A200,Muestra2!$A$3:$M$643,2,0)</f>
        <v>1.1076386034489339E-2</v>
      </c>
      <c r="E200" s="54">
        <f>VLOOKUP($A200,Muestra2!$A$3:$M$643,3,0)</f>
        <v>1.3164938480156506E-2</v>
      </c>
      <c r="F200" s="54">
        <f>VLOOKUP($A200,Muestra2!$A$3:$M$643,4,0)</f>
        <v>1.2070730362111527E-2</v>
      </c>
      <c r="G200" s="54">
        <f>VLOOKUP($A200,Muestra2!$A$3:$M$643,5,0)</f>
        <v>6.4285303033324763E-3</v>
      </c>
      <c r="H200" s="54">
        <f>VLOOKUP($A200,Muestra2!$A$3:$M$643,6,0)</f>
        <v>5.4222408433273724E-3</v>
      </c>
      <c r="I200" s="54">
        <f>VLOOKUP($A200,Muestra2!$A$3:$M$643,7,0)</f>
        <v>6.9229099675547062E-3</v>
      </c>
      <c r="J200" s="54">
        <f>VLOOKUP($A200,Muestra2!$A$3:$M$643,8,0)</f>
        <v>8.2668009528399696E-3</v>
      </c>
      <c r="K200" s="54">
        <f>VLOOKUP($A200,Muestra2!$A$3:$M$643,9,0)</f>
        <v>8.5110560282245767E-3</v>
      </c>
      <c r="L200" s="54">
        <f>VLOOKUP($A200,Muestra2!$A$3:$M$643,10,0)</f>
        <v>6.7027805672285733E-3</v>
      </c>
      <c r="M200" s="54">
        <f>VLOOKUP($A200,Muestra2!$A$3:$M$643,11,0)</f>
        <v>7.7717993674254878E-3</v>
      </c>
      <c r="N200" s="54">
        <f>VLOOKUP($A200,Muestra2!$A$3:$M$643,12,0)</f>
        <v>6.8210052780270751E-3</v>
      </c>
      <c r="O200" s="54">
        <f>VLOOKUP($A200,Muestra2!$A$3:$M$643,13,0)</f>
        <v>9.7745313523833165E-3</v>
      </c>
      <c r="P200" s="75">
        <v>3.8899999999999997E-2</v>
      </c>
    </row>
    <row r="201" spans="1:16">
      <c r="A201" s="51">
        <v>41187</v>
      </c>
      <c r="B201" s="52">
        <f>VLOOKUP(Rentab1!A201,HistIGBC!$A$2:$B$438,2,0)</f>
        <v>14354.21</v>
      </c>
      <c r="C201" s="53">
        <f t="shared" si="3"/>
        <v>4.3064062252932116E-3</v>
      </c>
      <c r="D201" s="54">
        <f>VLOOKUP($A201,Muestra2!$A$3:$M$643,2,0)</f>
        <v>5.3937810460617736E-3</v>
      </c>
      <c r="E201" s="54">
        <f>VLOOKUP($A201,Muestra2!$A$3:$M$643,3,0)</f>
        <v>5.7596575417799929E-3</v>
      </c>
      <c r="F201" s="54">
        <f>VLOOKUP($A201,Muestra2!$A$3:$M$643,4,0)</f>
        <v>4.5581661348931849E-3</v>
      </c>
      <c r="G201" s="54">
        <f>VLOOKUP($A201,Muestra2!$A$3:$M$643,5,0)</f>
        <v>1.2892541136971037E-3</v>
      </c>
      <c r="H201" s="54">
        <f>VLOOKUP($A201,Muestra2!$A$3:$M$643,6,0)</f>
        <v>-2.6750523174599362E-3</v>
      </c>
      <c r="I201" s="54">
        <f>VLOOKUP($A201,Muestra2!$A$3:$M$643,7,0)</f>
        <v>1.8996148341209609E-3</v>
      </c>
      <c r="J201" s="54">
        <f>VLOOKUP($A201,Muestra2!$A$3:$M$643,8,0)</f>
        <v>3.3910053496417382E-3</v>
      </c>
      <c r="K201" s="54">
        <f>VLOOKUP($A201,Muestra2!$A$3:$M$643,9,0)</f>
        <v>1.8641088882649646E-3</v>
      </c>
      <c r="L201" s="54">
        <f>VLOOKUP($A201,Muestra2!$A$3:$M$643,10,0)</f>
        <v>6.9185258464113267E-5</v>
      </c>
      <c r="M201" s="54">
        <f>VLOOKUP($A201,Muestra2!$A$3:$M$643,11,0)</f>
        <v>6.6621304768387651E-4</v>
      </c>
      <c r="N201" s="54">
        <f>VLOOKUP($A201,Muestra2!$A$3:$M$643,12,0)</f>
        <v>1.4216698279535358E-3</v>
      </c>
      <c r="O201" s="54">
        <f>VLOOKUP($A201,Muestra2!$A$3:$M$643,13,0)</f>
        <v>2.017551304978364E-3</v>
      </c>
      <c r="P201" s="75">
        <v>3.8899999999999997E-2</v>
      </c>
    </row>
    <row r="202" spans="1:16">
      <c r="A202" s="51">
        <v>41190</v>
      </c>
      <c r="B202" s="52">
        <f>VLOOKUP(Rentab1!A202,HistIGBC!$A$2:$B$438,2,0)</f>
        <v>14332.7</v>
      </c>
      <c r="C202" s="53">
        <f t="shared" si="3"/>
        <v>-1.4985150697947431E-3</v>
      </c>
      <c r="D202" s="54">
        <f>VLOOKUP($A202,Muestra2!$A$3:$M$643,2,0)</f>
        <v>-6.5202944680745284E-4</v>
      </c>
      <c r="E202" s="54">
        <f>VLOOKUP($A202,Muestra2!$A$3:$M$643,3,0)</f>
        <v>-1.4393846189254445E-3</v>
      </c>
      <c r="F202" s="54">
        <f>VLOOKUP($A202,Muestra2!$A$3:$M$643,4,0)</f>
        <v>-9.685047891743201E-4</v>
      </c>
      <c r="G202" s="54">
        <f>VLOOKUP($A202,Muestra2!$A$3:$M$643,5,0)</f>
        <v>-1.4011279766982495E-3</v>
      </c>
      <c r="H202" s="54">
        <f>VLOOKUP($A202,Muestra2!$A$3:$M$643,6,0)</f>
        <v>7.0664735667682601E-4</v>
      </c>
      <c r="I202" s="54">
        <f>VLOOKUP($A202,Muestra2!$A$3:$M$643,7,0)</f>
        <v>-2.5864581008508479E-3</v>
      </c>
      <c r="J202" s="54">
        <f>VLOOKUP($A202,Muestra2!$A$3:$M$643,8,0)</f>
        <v>-1.9829878846485331E-3</v>
      </c>
      <c r="K202" s="54">
        <f>VLOOKUP($A202,Muestra2!$A$3:$M$643,9,0)</f>
        <v>-6.4803600415171776E-4</v>
      </c>
      <c r="L202" s="54">
        <f>VLOOKUP($A202,Muestra2!$A$3:$M$643,10,0)</f>
        <v>-1.4072841661925442E-5</v>
      </c>
      <c r="M202" s="54">
        <f>VLOOKUP($A202,Muestra2!$A$3:$M$643,11,0)</f>
        <v>-1.5792197404180355E-3</v>
      </c>
      <c r="N202" s="54">
        <f>VLOOKUP($A202,Muestra2!$A$3:$M$643,12,0)</f>
        <v>-1.574940201539684E-3</v>
      </c>
      <c r="O202" s="54">
        <f>VLOOKUP($A202,Muestra2!$A$3:$M$643,13,0)</f>
        <v>-1.9856568005236172E-3</v>
      </c>
      <c r="P202" s="75">
        <v>3.8899999999999997E-2</v>
      </c>
    </row>
    <row r="203" spans="1:16">
      <c r="A203" s="51">
        <v>41191</v>
      </c>
      <c r="B203" s="52">
        <f>VLOOKUP(Rentab1!A203,HistIGBC!$A$2:$B$438,2,0)</f>
        <v>14228.54</v>
      </c>
      <c r="C203" s="53">
        <f t="shared" si="3"/>
        <v>-7.2672978573471748E-3</v>
      </c>
      <c r="D203" s="54">
        <f>VLOOKUP($A203,Muestra2!$A$3:$M$643,2,0)</f>
        <v>-1.1155959979149586E-2</v>
      </c>
      <c r="E203" s="54">
        <f>VLOOKUP($A203,Muestra2!$A$3:$M$643,3,0)</f>
        <v>-7.631211460389916E-3</v>
      </c>
      <c r="F203" s="54">
        <f>VLOOKUP($A203,Muestra2!$A$3:$M$643,4,0)</f>
        <v>-6.7106207010123684E-3</v>
      </c>
      <c r="G203" s="54">
        <f>VLOOKUP($A203,Muestra2!$A$3:$M$643,5,0)</f>
        <v>-3.5852704329494322E-3</v>
      </c>
      <c r="H203" s="54">
        <f>VLOOKUP($A203,Muestra2!$A$3:$M$643,6,0)</f>
        <v>6.4114594358290972E-3</v>
      </c>
      <c r="I203" s="54">
        <f>VLOOKUP($A203,Muestra2!$A$3:$M$643,7,0)</f>
        <v>-2.797182617930299E-3</v>
      </c>
      <c r="J203" s="54">
        <f>VLOOKUP($A203,Muestra2!$A$3:$M$643,8,0)</f>
        <v>-4.7042629044639498E-3</v>
      </c>
      <c r="K203" s="54">
        <f>VLOOKUP($A203,Muestra2!$A$3:$M$643,9,0)</f>
        <v>-4.2621442491507658E-3</v>
      </c>
      <c r="L203" s="54">
        <f>VLOOKUP($A203,Muestra2!$A$3:$M$643,10,0)</f>
        <v>-5.6831462553531102E-3</v>
      </c>
      <c r="M203" s="54">
        <f>VLOOKUP($A203,Muestra2!$A$3:$M$643,11,0)</f>
        <v>-3.7435702662500701E-3</v>
      </c>
      <c r="N203" s="54">
        <f>VLOOKUP($A203,Muestra2!$A$3:$M$643,12,0)</f>
        <v>-1.0481792111295823E-3</v>
      </c>
      <c r="O203" s="54">
        <f>VLOOKUP($A203,Muestra2!$A$3:$M$643,13,0)</f>
        <v>-6.9675936794419855E-3</v>
      </c>
      <c r="P203" s="75">
        <v>3.8899999999999997E-2</v>
      </c>
    </row>
    <row r="204" spans="1:16">
      <c r="A204" s="51">
        <v>41192</v>
      </c>
      <c r="B204" s="52">
        <f>VLOOKUP(Rentab1!A204,HistIGBC!$A$2:$B$438,2,0)</f>
        <v>14212.06</v>
      </c>
      <c r="C204" s="53">
        <f t="shared" si="3"/>
        <v>-1.1582354900784887E-3</v>
      </c>
      <c r="D204" s="54">
        <f>VLOOKUP($A204,Muestra2!$A$3:$M$643,2,0)</f>
        <v>-4.2060424871356653E-3</v>
      </c>
      <c r="E204" s="54">
        <f>VLOOKUP($A204,Muestra2!$A$3:$M$643,3,0)</f>
        <v>-1.3720216683669446E-3</v>
      </c>
      <c r="F204" s="54">
        <f>VLOOKUP($A204,Muestra2!$A$3:$M$643,4,0)</f>
        <v>-6.4449159826776884E-4</v>
      </c>
      <c r="G204" s="54">
        <f>VLOOKUP($A204,Muestra2!$A$3:$M$643,5,0)</f>
        <v>1.0790703891786432E-3</v>
      </c>
      <c r="H204" s="54">
        <f>VLOOKUP($A204,Muestra2!$A$3:$M$643,6,0)</f>
        <v>1.8334349856450954E-3</v>
      </c>
      <c r="I204" s="54">
        <f>VLOOKUP($A204,Muestra2!$A$3:$M$643,7,0)</f>
        <v>2.105485843328452E-3</v>
      </c>
      <c r="J204" s="54">
        <f>VLOOKUP($A204,Muestra2!$A$3:$M$643,8,0)</f>
        <v>1.5253567771681381E-3</v>
      </c>
      <c r="K204" s="54">
        <f>VLOOKUP($A204,Muestra2!$A$3:$M$643,9,0)</f>
        <v>3.4980515190412363E-4</v>
      </c>
      <c r="L204" s="54">
        <f>VLOOKUP($A204,Muestra2!$A$3:$M$643,10,0)</f>
        <v>1.3372152654085548E-3</v>
      </c>
      <c r="M204" s="54">
        <f>VLOOKUP($A204,Muestra2!$A$3:$M$643,11,0)</f>
        <v>8.4699370427938295E-4</v>
      </c>
      <c r="N204" s="54">
        <f>VLOOKUP($A204,Muestra2!$A$3:$M$643,12,0)</f>
        <v>-7.1212136795247407E-4</v>
      </c>
      <c r="O204" s="54">
        <f>VLOOKUP($A204,Muestra2!$A$3:$M$643,13,0)</f>
        <v>5.2633302803695792E-3</v>
      </c>
      <c r="P204" s="75">
        <v>3.8899999999999997E-2</v>
      </c>
    </row>
    <row r="205" spans="1:16">
      <c r="A205" s="51">
        <v>41193</v>
      </c>
      <c r="B205" s="52">
        <f>VLOOKUP(Rentab1!A205,HistIGBC!$A$2:$B$438,2,0)</f>
        <v>14223.87</v>
      </c>
      <c r="C205" s="53">
        <f t="shared" si="3"/>
        <v>8.3098438931451953E-4</v>
      </c>
      <c r="D205" s="54">
        <f>VLOOKUP($A205,Muestra2!$A$3:$M$643,2,0)</f>
        <v>-4.8929168308317972E-3</v>
      </c>
      <c r="E205" s="54">
        <f>VLOOKUP($A205,Muestra2!$A$3:$M$643,3,0)</f>
        <v>7.7595943667300364E-4</v>
      </c>
      <c r="F205" s="54">
        <f>VLOOKUP($A205,Muestra2!$A$3:$M$643,4,0)</f>
        <v>9.2410419412636876E-4</v>
      </c>
      <c r="G205" s="54">
        <f>VLOOKUP($A205,Muestra2!$A$3:$M$643,5,0)</f>
        <v>1.365712138231813E-3</v>
      </c>
      <c r="H205" s="54">
        <f>VLOOKUP($A205,Muestra2!$A$3:$M$643,6,0)</f>
        <v>3.0958147763949931E-3</v>
      </c>
      <c r="I205" s="54">
        <f>VLOOKUP($A205,Muestra2!$A$3:$M$643,7,0)</f>
        <v>2.9314236182100425E-3</v>
      </c>
      <c r="J205" s="54">
        <f>VLOOKUP($A205,Muestra2!$A$3:$M$643,8,0)</f>
        <v>-4.6593232005753235E-4</v>
      </c>
      <c r="K205" s="54">
        <f>VLOOKUP($A205,Muestra2!$A$3:$M$643,9,0)</f>
        <v>3.9482602005358832E-4</v>
      </c>
      <c r="L205" s="54">
        <f>VLOOKUP($A205,Muestra2!$A$3:$M$643,10,0)</f>
        <v>4.2250623969063567E-3</v>
      </c>
      <c r="M205" s="54">
        <f>VLOOKUP($A205,Muestra2!$A$3:$M$643,11,0)</f>
        <v>9.0049550003144286E-4</v>
      </c>
      <c r="N205" s="54">
        <f>VLOOKUP($A205,Muestra2!$A$3:$M$643,12,0)</f>
        <v>1.0933087312034451E-3</v>
      </c>
      <c r="O205" s="54">
        <f>VLOOKUP($A205,Muestra2!$A$3:$M$643,13,0)</f>
        <v>-5.7661511243840245E-3</v>
      </c>
      <c r="P205" s="75">
        <v>3.8899999999999997E-2</v>
      </c>
    </row>
    <row r="206" spans="1:16">
      <c r="A206" s="51">
        <v>41194</v>
      </c>
      <c r="B206" s="52">
        <f>VLOOKUP(Rentab1!A206,HistIGBC!$A$2:$B$438,2,0)</f>
        <v>14273.5</v>
      </c>
      <c r="C206" s="53">
        <f t="shared" si="3"/>
        <v>3.4892051178757395E-3</v>
      </c>
      <c r="D206" s="54">
        <f>VLOOKUP($A206,Muestra2!$A$3:$M$643,2,0)</f>
        <v>3.6917784525002897E-5</v>
      </c>
      <c r="E206" s="54">
        <f>VLOOKUP($A206,Muestra2!$A$3:$M$643,3,0)</f>
        <v>3.4650056414507187E-3</v>
      </c>
      <c r="F206" s="54">
        <f>VLOOKUP($A206,Muestra2!$A$3:$M$643,4,0)</f>
        <v>3.6324595557981924E-3</v>
      </c>
      <c r="G206" s="54">
        <f>VLOOKUP($A206,Muestra2!$A$3:$M$643,5,0)</f>
        <v>3.6403497808583313E-3</v>
      </c>
      <c r="H206" s="54">
        <f>VLOOKUP($A206,Muestra2!$A$3:$M$643,6,0)</f>
        <v>4.6332339955240907E-3</v>
      </c>
      <c r="I206" s="54">
        <f>VLOOKUP($A206,Muestra2!$A$3:$M$643,7,0)</f>
        <v>3.5091653863762126E-3</v>
      </c>
      <c r="J206" s="54">
        <f>VLOOKUP($A206,Muestra2!$A$3:$M$643,8,0)</f>
        <v>4.1529596686205438E-3</v>
      </c>
      <c r="K206" s="54">
        <f>VLOOKUP($A206,Muestra2!$A$3:$M$643,9,0)</f>
        <v>5.0910417033209632E-3</v>
      </c>
      <c r="L206" s="54">
        <f>VLOOKUP($A206,Muestra2!$A$3:$M$643,10,0)</f>
        <v>4.0634601977246288E-3</v>
      </c>
      <c r="M206" s="54">
        <f>VLOOKUP($A206,Muestra2!$A$3:$M$643,11,0)</f>
        <v>3.4487148405694243E-3</v>
      </c>
      <c r="N206" s="54">
        <f>VLOOKUP($A206,Muestra2!$A$3:$M$643,12,0)</f>
        <v>2.6997627304026811E-3</v>
      </c>
      <c r="O206" s="54">
        <f>VLOOKUP($A206,Muestra2!$A$3:$M$643,13,0)</f>
        <v>7.844086334787323E-3</v>
      </c>
      <c r="P206" s="75">
        <v>3.8899999999999997E-2</v>
      </c>
    </row>
    <row r="207" spans="1:16">
      <c r="A207" s="51">
        <v>41198</v>
      </c>
      <c r="B207" s="52">
        <f>VLOOKUP(Rentab1!A207,HistIGBC!$A$2:$B$438,2,0)</f>
        <v>14440.99</v>
      </c>
      <c r="C207" s="53">
        <f t="shared" si="3"/>
        <v>1.173433285459066E-2</v>
      </c>
      <c r="D207" s="54">
        <f>VLOOKUP($A207,Muestra2!$A$3:$M$643,2,0)</f>
        <v>5.9309709426117879E-3</v>
      </c>
      <c r="E207" s="54">
        <f>VLOOKUP($A207,Muestra2!$A$3:$M$643,3,0)</f>
        <v>1.1991554734035181E-2</v>
      </c>
      <c r="F207" s="54">
        <f>VLOOKUP($A207,Muestra2!$A$3:$M$643,4,0)</f>
        <v>1.2069893774576084E-2</v>
      </c>
      <c r="G207" s="54">
        <f>VLOOKUP($A207,Muestra2!$A$3:$M$643,5,0)</f>
        <v>9.0503653058783811E-3</v>
      </c>
      <c r="H207" s="54">
        <f>VLOOKUP($A207,Muestra2!$A$3:$M$643,6,0)</f>
        <v>2.3499382157907898E-2</v>
      </c>
      <c r="I207" s="54">
        <f>VLOOKUP($A207,Muestra2!$A$3:$M$643,7,0)</f>
        <v>7.0527523564948699E-3</v>
      </c>
      <c r="J207" s="54">
        <f>VLOOKUP($A207,Muestra2!$A$3:$M$643,8,0)</f>
        <v>1.0746421013479735E-2</v>
      </c>
      <c r="K207" s="54">
        <f>VLOOKUP($A207,Muestra2!$A$3:$M$643,9,0)</f>
        <v>1.124969071946659E-2</v>
      </c>
      <c r="L207" s="54">
        <f>VLOOKUP($A207,Muestra2!$A$3:$M$643,10,0)</f>
        <v>6.743473855292224E-3</v>
      </c>
      <c r="M207" s="54">
        <f>VLOOKUP($A207,Muestra2!$A$3:$M$643,11,0)</f>
        <v>9.1291144167068034E-3</v>
      </c>
      <c r="N207" s="54">
        <f>VLOOKUP($A207,Muestra2!$A$3:$M$643,12,0)</f>
        <v>9.8140708346169583E-3</v>
      </c>
      <c r="O207" s="54">
        <f>VLOOKUP($A207,Muestra2!$A$3:$M$643,13,0)</f>
        <v>9.6185633290639394E-3</v>
      </c>
      <c r="P207" s="75">
        <v>3.8899999999999997E-2</v>
      </c>
    </row>
    <row r="208" spans="1:16">
      <c r="A208" s="51">
        <v>41199</v>
      </c>
      <c r="B208" s="52">
        <f>VLOOKUP(Rentab1!A208,HistIGBC!$A$2:$B$438,2,0)</f>
        <v>14653.26</v>
      </c>
      <c r="C208" s="53">
        <f t="shared" si="3"/>
        <v>1.469913073826659E-2</v>
      </c>
      <c r="D208" s="54">
        <f>VLOOKUP($A208,Muestra2!$A$3:$M$643,2,0)</f>
        <v>7.8686626349435181E-3</v>
      </c>
      <c r="E208" s="54">
        <f>VLOOKUP($A208,Muestra2!$A$3:$M$643,3,0)</f>
        <v>1.443834892465456E-2</v>
      </c>
      <c r="F208" s="54">
        <f>VLOOKUP($A208,Muestra2!$A$3:$M$643,4,0)</f>
        <v>1.443711293521896E-2</v>
      </c>
      <c r="G208" s="54">
        <f>VLOOKUP($A208,Muestra2!$A$3:$M$643,5,0)</f>
        <v>1.941516491281645E-2</v>
      </c>
      <c r="H208" s="54">
        <f>VLOOKUP($A208,Muestra2!$A$3:$M$643,6,0)</f>
        <v>9.3387338466712367E-3</v>
      </c>
      <c r="I208" s="54">
        <f>VLOOKUP($A208,Muestra2!$A$3:$M$643,7,0)</f>
        <v>1.860442167115994E-2</v>
      </c>
      <c r="J208" s="54">
        <f>VLOOKUP($A208,Muestra2!$A$3:$M$643,8,0)</f>
        <v>1.9824912844271243E-2</v>
      </c>
      <c r="K208" s="54">
        <f>VLOOKUP($A208,Muestra2!$A$3:$M$643,9,0)</f>
        <v>1.6686690444914252E-2</v>
      </c>
      <c r="L208" s="54">
        <f>VLOOKUP($A208,Muestra2!$A$3:$M$643,10,0)</f>
        <v>1.3873011659625003E-2</v>
      </c>
      <c r="M208" s="54">
        <f>VLOOKUP($A208,Muestra2!$A$3:$M$643,11,0)</f>
        <v>1.7376775929442027E-2</v>
      </c>
      <c r="N208" s="54">
        <f>VLOOKUP($A208,Muestra2!$A$3:$M$643,12,0)</f>
        <v>1.3513240905291752E-2</v>
      </c>
      <c r="O208" s="54">
        <f>VLOOKUP($A208,Muestra2!$A$3:$M$643,13,0)</f>
        <v>1.5850737979480556E-2</v>
      </c>
      <c r="P208" s="75">
        <v>3.8899999999999997E-2</v>
      </c>
    </row>
    <row r="209" spans="1:16">
      <c r="A209" s="51">
        <v>41200</v>
      </c>
      <c r="B209" s="52">
        <f>VLOOKUP(Rentab1!A209,HistIGBC!$A$2:$B$438,2,0)</f>
        <v>14833.66</v>
      </c>
      <c r="C209" s="53">
        <f t="shared" si="3"/>
        <v>1.2311253604999819E-2</v>
      </c>
      <c r="D209" s="54">
        <f>VLOOKUP($A209,Muestra2!$A$3:$M$643,2,0)</f>
        <v>6.6165590822272408E-3</v>
      </c>
      <c r="E209" s="54">
        <f>VLOOKUP($A209,Muestra2!$A$3:$M$643,3,0)</f>
        <v>1.2218704998967631E-2</v>
      </c>
      <c r="F209" s="54">
        <f>VLOOKUP($A209,Muestra2!$A$3:$M$643,4,0)</f>
        <v>1.1644747893582495E-2</v>
      </c>
      <c r="G209" s="54">
        <f>VLOOKUP($A209,Muestra2!$A$3:$M$643,5,0)</f>
        <v>1.2296384927196086E-2</v>
      </c>
      <c r="H209" s="54">
        <f>VLOOKUP($A209,Muestra2!$A$3:$M$643,6,0)</f>
        <v>8.7399861401201272E-3</v>
      </c>
      <c r="I209" s="54">
        <f>VLOOKUP($A209,Muestra2!$A$3:$M$643,7,0)</f>
        <v>1.3570346893186397E-2</v>
      </c>
      <c r="J209" s="54">
        <f>VLOOKUP($A209,Muestra2!$A$3:$M$643,8,0)</f>
        <v>1.1777966622186352E-2</v>
      </c>
      <c r="K209" s="54">
        <f>VLOOKUP($A209,Muestra2!$A$3:$M$643,9,0)</f>
        <v>1.2170687271212748E-2</v>
      </c>
      <c r="L209" s="54">
        <f>VLOOKUP($A209,Muestra2!$A$3:$M$643,10,0)</f>
        <v>5.8402844337155004E-3</v>
      </c>
      <c r="M209" s="54">
        <f>VLOOKUP($A209,Muestra2!$A$3:$M$643,11,0)</f>
        <v>1.1182069071343212E-2</v>
      </c>
      <c r="N209" s="54">
        <f>VLOOKUP($A209,Muestra2!$A$3:$M$643,12,0)</f>
        <v>1.2478787769939681E-2</v>
      </c>
      <c r="O209" s="54">
        <f>VLOOKUP($A209,Muestra2!$A$3:$M$643,13,0)</f>
        <v>1.3871242896749991E-2</v>
      </c>
      <c r="P209" s="75">
        <v>3.8899999999999997E-2</v>
      </c>
    </row>
    <row r="210" spans="1:16">
      <c r="A210" s="51">
        <v>41201</v>
      </c>
      <c r="B210" s="52">
        <f>VLOOKUP(Rentab1!A210,HistIGBC!$A$2:$B$438,2,0)</f>
        <v>14849.38</v>
      </c>
      <c r="C210" s="53">
        <f t="shared" si="3"/>
        <v>1.059751942541446E-3</v>
      </c>
      <c r="D210" s="54">
        <f>VLOOKUP($A210,Muestra2!$A$3:$M$643,2,0)</f>
        <v>1.6403907669154266E-2</v>
      </c>
      <c r="E210" s="54">
        <f>VLOOKUP($A210,Muestra2!$A$3:$M$643,3,0)</f>
        <v>9.856304705668055E-4</v>
      </c>
      <c r="F210" s="54">
        <f>VLOOKUP($A210,Muestra2!$A$3:$M$643,4,0)</f>
        <v>5.9174514768549054E-4</v>
      </c>
      <c r="G210" s="54">
        <f>VLOOKUP($A210,Muestra2!$A$3:$M$643,5,0)</f>
        <v>2.6316339852668217E-3</v>
      </c>
      <c r="H210" s="54">
        <f>VLOOKUP($A210,Muestra2!$A$3:$M$643,6,0)</f>
        <v>-3.856033501637908E-4</v>
      </c>
      <c r="I210" s="54">
        <f>VLOOKUP($A210,Muestra2!$A$3:$M$643,7,0)</f>
        <v>2.1808443439903201E-3</v>
      </c>
      <c r="J210" s="54">
        <f>VLOOKUP($A210,Muestra2!$A$3:$M$643,8,0)</f>
        <v>1.3620379743512834E-3</v>
      </c>
      <c r="K210" s="54">
        <f>VLOOKUP($A210,Muestra2!$A$3:$M$643,9,0)</f>
        <v>1.6019505383510233E-3</v>
      </c>
      <c r="L210" s="54">
        <f>VLOOKUP($A210,Muestra2!$A$3:$M$643,10,0)</f>
        <v>-1.5173579256304746E-5</v>
      </c>
      <c r="M210" s="54">
        <f>VLOOKUP($A210,Muestra2!$A$3:$M$643,11,0)</f>
        <v>1.642236547966568E-3</v>
      </c>
      <c r="N210" s="54">
        <f>VLOOKUP($A210,Muestra2!$A$3:$M$643,12,0)</f>
        <v>5.6535334702146741E-3</v>
      </c>
      <c r="O210" s="54">
        <f>VLOOKUP($A210,Muestra2!$A$3:$M$643,13,0)</f>
        <v>1.7721026117208645E-3</v>
      </c>
      <c r="P210" s="75">
        <v>3.8899999999999997E-2</v>
      </c>
    </row>
    <row r="211" spans="1:16">
      <c r="A211" s="51">
        <v>41204</v>
      </c>
      <c r="B211" s="52">
        <f>VLOOKUP(Rentab1!A211,HistIGBC!$A$2:$B$438,2,0)</f>
        <v>14928.39</v>
      </c>
      <c r="C211" s="53">
        <f t="shared" si="3"/>
        <v>5.3207608667836786E-3</v>
      </c>
      <c r="D211" s="54">
        <f>VLOOKUP($A211,Muestra2!$A$3:$M$643,2,0)</f>
        <v>2.466840046414107E-3</v>
      </c>
      <c r="E211" s="54">
        <f>VLOOKUP($A211,Muestra2!$A$3:$M$643,3,0)</f>
        <v>4.371590698447704E-3</v>
      </c>
      <c r="F211" s="54">
        <f>VLOOKUP($A211,Muestra2!$A$3:$M$643,4,0)</f>
        <v>4.1504431258076475E-3</v>
      </c>
      <c r="G211" s="54">
        <f>VLOOKUP($A211,Muestra2!$A$3:$M$643,5,0)</f>
        <v>8.4403755049124521E-3</v>
      </c>
      <c r="H211" s="54">
        <f>VLOOKUP($A211,Muestra2!$A$3:$M$643,6,0)</f>
        <v>9.5723192740727924E-4</v>
      </c>
      <c r="I211" s="54">
        <f>VLOOKUP($A211,Muestra2!$A$3:$M$643,7,0)</f>
        <v>9.0409487211280375E-3</v>
      </c>
      <c r="J211" s="54">
        <f>VLOOKUP($A211,Muestra2!$A$3:$M$643,8,0)</f>
        <v>4.1917262747531983E-3</v>
      </c>
      <c r="K211" s="54">
        <f>VLOOKUP($A211,Muestra2!$A$3:$M$643,9,0)</f>
        <v>5.1827024444611267E-3</v>
      </c>
      <c r="L211" s="54">
        <f>VLOOKUP($A211,Muestra2!$A$3:$M$643,10,0)</f>
        <v>4.260092576250693E-3</v>
      </c>
      <c r="M211" s="54">
        <f>VLOOKUP($A211,Muestra2!$A$3:$M$643,11,0)</f>
        <v>7.4482329421754912E-3</v>
      </c>
      <c r="N211" s="54">
        <f>VLOOKUP($A211,Muestra2!$A$3:$M$643,12,0)</f>
        <v>6.834807406953013E-3</v>
      </c>
      <c r="O211" s="54">
        <f>VLOOKUP($A211,Muestra2!$A$3:$M$643,13,0)</f>
        <v>6.3129235159355692E-3</v>
      </c>
      <c r="P211" s="75">
        <v>3.8899999999999997E-2</v>
      </c>
    </row>
    <row r="212" spans="1:16">
      <c r="A212" s="51">
        <v>41205</v>
      </c>
      <c r="B212" s="52">
        <f>VLOOKUP(Rentab1!A212,HistIGBC!$A$2:$B$438,2,0)</f>
        <v>14884.72</v>
      </c>
      <c r="C212" s="53">
        <f t="shared" si="3"/>
        <v>-2.9252987093718796E-3</v>
      </c>
      <c r="D212" s="54">
        <f>VLOOKUP($A212,Muestra2!$A$3:$M$643,2,0)</f>
        <v>-5.3330725645923333E-3</v>
      </c>
      <c r="E212" s="54">
        <f>VLOOKUP($A212,Muestra2!$A$3:$M$643,3,0)</f>
        <v>-2.9651154712888477E-3</v>
      </c>
      <c r="F212" s="54">
        <f>VLOOKUP($A212,Muestra2!$A$3:$M$643,4,0)</f>
        <v>-2.9564651149318589E-3</v>
      </c>
      <c r="G212" s="54">
        <f>VLOOKUP($A212,Muestra2!$A$3:$M$643,5,0)</f>
        <v>-2.7531456319970669E-3</v>
      </c>
      <c r="H212" s="54">
        <f>VLOOKUP($A212,Muestra2!$A$3:$M$643,6,0)</f>
        <v>-1.8332932552278098E-3</v>
      </c>
      <c r="I212" s="54">
        <f>VLOOKUP($A212,Muestra2!$A$3:$M$643,7,0)</f>
        <v>-3.007656708699253E-3</v>
      </c>
      <c r="J212" s="54">
        <f>VLOOKUP($A212,Muestra2!$A$3:$M$643,8,0)</f>
        <v>-3.119696637044065E-3</v>
      </c>
      <c r="K212" s="54">
        <f>VLOOKUP($A212,Muestra2!$A$3:$M$643,9,0)</f>
        <v>-2.6557026370783591E-3</v>
      </c>
      <c r="L212" s="54">
        <f>VLOOKUP($A212,Muestra2!$A$3:$M$643,10,0)</f>
        <v>3.9394260417549527E-4</v>
      </c>
      <c r="M212" s="54">
        <f>VLOOKUP($A212,Muestra2!$A$3:$M$643,11,0)</f>
        <v>-2.8589489271583246E-3</v>
      </c>
      <c r="N212" s="54">
        <f>VLOOKUP($A212,Muestra2!$A$3:$M$643,12,0)</f>
        <v>-2.1608917855903591E-3</v>
      </c>
      <c r="O212" s="54">
        <f>VLOOKUP($A212,Muestra2!$A$3:$M$643,13,0)</f>
        <v>-1.0303873072733665E-3</v>
      </c>
      <c r="P212" s="75">
        <v>3.8899999999999997E-2</v>
      </c>
    </row>
    <row r="213" spans="1:16">
      <c r="A213" s="51">
        <v>41206</v>
      </c>
      <c r="B213" s="52">
        <f>VLOOKUP(Rentab1!A213,HistIGBC!$A$2:$B$438,2,0)</f>
        <v>14872.18</v>
      </c>
      <c r="C213" s="53">
        <f t="shared" si="3"/>
        <v>-8.4247469888577375E-4</v>
      </c>
      <c r="D213" s="54">
        <f>VLOOKUP($A213,Muestra2!$A$3:$M$643,2,0)</f>
        <v>2.7144177850949272E-3</v>
      </c>
      <c r="E213" s="54">
        <f>VLOOKUP($A213,Muestra2!$A$3:$M$643,3,0)</f>
        <v>-1.3016086331136708E-3</v>
      </c>
      <c r="F213" s="54">
        <f>VLOOKUP($A213,Muestra2!$A$3:$M$643,4,0)</f>
        <v>-5.6923198317780567E-4</v>
      </c>
      <c r="G213" s="54">
        <f>VLOOKUP($A213,Muestra2!$A$3:$M$643,5,0)</f>
        <v>2.865857472351093E-3</v>
      </c>
      <c r="H213" s="54">
        <f>VLOOKUP($A213,Muestra2!$A$3:$M$643,6,0)</f>
        <v>3.6097104126781854E-3</v>
      </c>
      <c r="I213" s="54">
        <f>VLOOKUP($A213,Muestra2!$A$3:$M$643,7,0)</f>
        <v>3.3709470977231711E-3</v>
      </c>
      <c r="J213" s="54">
        <f>VLOOKUP($A213,Muestra2!$A$3:$M$643,8,0)</f>
        <v>4.2164452602362788E-3</v>
      </c>
      <c r="K213" s="54">
        <f>VLOOKUP($A213,Muestra2!$A$3:$M$643,9,0)</f>
        <v>3.2646354650553476E-3</v>
      </c>
      <c r="L213" s="54">
        <f>VLOOKUP($A213,Muestra2!$A$3:$M$643,10,0)</f>
        <v>9.8106464378186747E-4</v>
      </c>
      <c r="M213" s="54">
        <f>VLOOKUP($A213,Muestra2!$A$3:$M$643,11,0)</f>
        <v>3.0813316498501855E-3</v>
      </c>
      <c r="N213" s="54">
        <f>VLOOKUP($A213,Muestra2!$A$3:$M$643,12,0)</f>
        <v>5.7590313219434306E-3</v>
      </c>
      <c r="O213" s="54">
        <f>VLOOKUP($A213,Muestra2!$A$3:$M$643,13,0)</f>
        <v>2.2260652391642029E-3</v>
      </c>
      <c r="P213" s="75">
        <v>3.8899999999999997E-2</v>
      </c>
    </row>
    <row r="214" spans="1:16">
      <c r="A214" s="51">
        <v>41207</v>
      </c>
      <c r="B214" s="52">
        <f>VLOOKUP(Rentab1!A214,HistIGBC!$A$2:$B$438,2,0)</f>
        <v>15095.91</v>
      </c>
      <c r="C214" s="53">
        <f t="shared" si="3"/>
        <v>1.5043524217700402E-2</v>
      </c>
      <c r="D214" s="54">
        <f>VLOOKUP($A214,Muestra2!$A$3:$M$643,2,0)</f>
        <v>1.5085489023393333E-2</v>
      </c>
      <c r="E214" s="54">
        <f>VLOOKUP($A214,Muestra2!$A$3:$M$643,3,0)</f>
        <v>1.4303234975662871E-2</v>
      </c>
      <c r="F214" s="54">
        <f>VLOOKUP($A214,Muestra2!$A$3:$M$643,4,0)</f>
        <v>1.4056771551247132E-2</v>
      </c>
      <c r="G214" s="54">
        <f>VLOOKUP($A214,Muestra2!$A$3:$M$643,5,0)</f>
        <v>2.018833311137469E-2</v>
      </c>
      <c r="H214" s="54">
        <f>VLOOKUP($A214,Muestra2!$A$3:$M$643,6,0)</f>
        <v>6.3838414937130144E-3</v>
      </c>
      <c r="I214" s="54">
        <f>VLOOKUP($A214,Muestra2!$A$3:$M$643,7,0)</f>
        <v>2.0685410603650395E-2</v>
      </c>
      <c r="J214" s="54">
        <f>VLOOKUP($A214,Muestra2!$A$3:$M$643,8,0)</f>
        <v>1.6397566583839594E-2</v>
      </c>
      <c r="K214" s="54">
        <f>VLOOKUP($A214,Muestra2!$A$3:$M$643,9,0)</f>
        <v>1.6510853033625175E-2</v>
      </c>
      <c r="L214" s="54">
        <f>VLOOKUP($A214,Muestra2!$A$3:$M$643,10,0)</f>
        <v>1.0552379184759863E-2</v>
      </c>
      <c r="M214" s="54">
        <f>VLOOKUP($A214,Muestra2!$A$3:$M$643,11,0)</f>
        <v>1.8484799165872368E-2</v>
      </c>
      <c r="N214" s="54">
        <f>VLOOKUP($A214,Muestra2!$A$3:$M$643,12,0)</f>
        <v>1.6524024072476544E-2</v>
      </c>
      <c r="O214" s="54">
        <f>VLOOKUP($A214,Muestra2!$A$3:$M$643,13,0)</f>
        <v>1.3522421614999162E-2</v>
      </c>
      <c r="P214" s="75">
        <v>3.8899999999999997E-2</v>
      </c>
    </row>
    <row r="215" spans="1:16">
      <c r="A215" s="51">
        <v>41208</v>
      </c>
      <c r="B215" s="52">
        <f>VLOOKUP(Rentab1!A215,HistIGBC!$A$2:$B$438,2,0)</f>
        <v>15142.48</v>
      </c>
      <c r="C215" s="53">
        <f t="shared" si="3"/>
        <v>3.0849415503934317E-3</v>
      </c>
      <c r="D215" s="54">
        <f>VLOOKUP($A215,Muestra2!$A$3:$M$643,2,0)</f>
        <v>5.8400950832481055E-3</v>
      </c>
      <c r="E215" s="54">
        <f>VLOOKUP($A215,Muestra2!$A$3:$M$643,3,0)</f>
        <v>3.8490348434744954E-3</v>
      </c>
      <c r="F215" s="54">
        <f>VLOOKUP($A215,Muestra2!$A$3:$M$643,4,0)</f>
        <v>3.5587155957495418E-3</v>
      </c>
      <c r="G215" s="54">
        <f>VLOOKUP($A215,Muestra2!$A$3:$M$643,5,0)</f>
        <v>-1.0104303025811627E-3</v>
      </c>
      <c r="H215" s="54">
        <f>VLOOKUP($A215,Muestra2!$A$3:$M$643,6,0)</f>
        <v>6.933891667673245E-3</v>
      </c>
      <c r="I215" s="54">
        <f>VLOOKUP($A215,Muestra2!$A$3:$M$643,7,0)</f>
        <v>7.2464771853484981E-4</v>
      </c>
      <c r="J215" s="54">
        <f>VLOOKUP($A215,Muestra2!$A$3:$M$643,8,0)</f>
        <v>-1.4852645864512095E-3</v>
      </c>
      <c r="K215" s="54">
        <f>VLOOKUP($A215,Muestra2!$A$3:$M$643,9,0)</f>
        <v>-1.3542867291210384E-3</v>
      </c>
      <c r="L215" s="54">
        <f>VLOOKUP($A215,Muestra2!$A$3:$M$643,10,0)</f>
        <v>4.4541074721395589E-3</v>
      </c>
      <c r="M215" s="54">
        <f>VLOOKUP($A215,Muestra2!$A$3:$M$643,11,0)</f>
        <v>-9.5701502315664454E-4</v>
      </c>
      <c r="N215" s="54">
        <f>VLOOKUP($A215,Muestra2!$A$3:$M$643,12,0)</f>
        <v>-2.9026588857518083E-4</v>
      </c>
      <c r="O215" s="54">
        <f>VLOOKUP($A215,Muestra2!$A$3:$M$643,13,0)</f>
        <v>-1.4125740138780851E-3</v>
      </c>
      <c r="P215" s="75">
        <v>3.8899999999999997E-2</v>
      </c>
    </row>
    <row r="216" spans="1:16">
      <c r="A216" s="51">
        <v>41211</v>
      </c>
      <c r="B216" s="52">
        <f>VLOOKUP(Rentab1!A216,HistIGBC!$A$2:$B$438,2,0)</f>
        <v>15115.1</v>
      </c>
      <c r="C216" s="53">
        <f t="shared" si="3"/>
        <v>-1.808158240922174E-3</v>
      </c>
      <c r="D216" s="54">
        <f>VLOOKUP($A216,Muestra2!$A$3:$M$643,2,0)</f>
        <v>-8.6798676070807164E-3</v>
      </c>
      <c r="E216" s="54">
        <f>VLOOKUP($A216,Muestra2!$A$3:$M$643,3,0)</f>
        <v>-2.2894187481056014E-3</v>
      </c>
      <c r="F216" s="54">
        <f>VLOOKUP($A216,Muestra2!$A$3:$M$643,4,0)</f>
        <v>-1.458440743984745E-3</v>
      </c>
      <c r="G216" s="54">
        <f>VLOOKUP($A216,Muestra2!$A$3:$M$643,5,0)</f>
        <v>3.0953738227575164E-3</v>
      </c>
      <c r="H216" s="54">
        <f>VLOOKUP($A216,Muestra2!$A$3:$M$643,6,0)</f>
        <v>-3.0569716431738162E-3</v>
      </c>
      <c r="I216" s="54">
        <f>VLOOKUP($A216,Muestra2!$A$3:$M$643,7,0)</f>
        <v>2.0953924464383205E-3</v>
      </c>
      <c r="J216" s="54">
        <f>VLOOKUP($A216,Muestra2!$A$3:$M$643,8,0)</f>
        <v>2.0837686519920001E-3</v>
      </c>
      <c r="K216" s="54">
        <f>VLOOKUP($A216,Muestra2!$A$3:$M$643,9,0)</f>
        <v>1.0000643473883795E-3</v>
      </c>
      <c r="L216" s="54">
        <f>VLOOKUP($A216,Muestra2!$A$3:$M$643,10,0)</f>
        <v>2.9264988806050924E-3</v>
      </c>
      <c r="M216" s="54">
        <f>VLOOKUP($A216,Muestra2!$A$3:$M$643,11,0)</f>
        <v>2.6421656093398704E-3</v>
      </c>
      <c r="N216" s="54">
        <f>VLOOKUP($A216,Muestra2!$A$3:$M$643,12,0)</f>
        <v>2.1712967120573368E-3</v>
      </c>
      <c r="O216" s="54">
        <f>VLOOKUP($A216,Muestra2!$A$3:$M$643,13,0)</f>
        <v>1.9787830680630249E-3</v>
      </c>
      <c r="P216" s="75">
        <v>3.8899999999999997E-2</v>
      </c>
    </row>
    <row r="217" spans="1:16">
      <c r="A217" s="51">
        <v>41212</v>
      </c>
      <c r="B217" s="52">
        <f>VLOOKUP(Rentab1!A217,HistIGBC!$A$2:$B$438,2,0)</f>
        <v>14861.28</v>
      </c>
      <c r="C217" s="53">
        <f t="shared" si="3"/>
        <v>-1.6792479044134653E-2</v>
      </c>
      <c r="D217" s="54">
        <f>VLOOKUP($A217,Muestra2!$A$3:$M$643,2,0)</f>
        <v>3.0761405261530129E-3</v>
      </c>
      <c r="E217" s="54">
        <f>VLOOKUP($A217,Muestra2!$A$3:$M$643,3,0)</f>
        <v>-1.7235980500669077E-2</v>
      </c>
      <c r="F217" s="54">
        <f>VLOOKUP($A217,Muestra2!$A$3:$M$643,4,0)</f>
        <v>-1.7905477093610678E-2</v>
      </c>
      <c r="G217" s="54">
        <f>VLOOKUP($A217,Muestra2!$A$3:$M$643,5,0)</f>
        <v>-1.2108521988322893E-2</v>
      </c>
      <c r="H217" s="54">
        <f>VLOOKUP($A217,Muestra2!$A$3:$M$643,6,0)</f>
        <v>-3.3601881158805566E-2</v>
      </c>
      <c r="I217" s="54">
        <f>VLOOKUP($A217,Muestra2!$A$3:$M$643,7,0)</f>
        <v>-1.3335495931017297E-2</v>
      </c>
      <c r="J217" s="54">
        <f>VLOOKUP($A217,Muestra2!$A$3:$M$643,8,0)</f>
        <v>-1.2156975708374413E-2</v>
      </c>
      <c r="K217" s="54">
        <f>VLOOKUP($A217,Muestra2!$A$3:$M$643,9,0)</f>
        <v>-9.6931867379644789E-3</v>
      </c>
      <c r="L217" s="54">
        <f>VLOOKUP($A217,Muestra2!$A$3:$M$643,10,0)</f>
        <v>-9.4488931030367023E-3</v>
      </c>
      <c r="M217" s="54">
        <f>VLOOKUP($A217,Muestra2!$A$3:$M$643,11,0)</f>
        <v>-1.0383206174448155E-2</v>
      </c>
      <c r="N217" s="54">
        <f>VLOOKUP($A217,Muestra2!$A$3:$M$643,12,0)</f>
        <v>-6.6472205226659606E-3</v>
      </c>
      <c r="O217" s="54">
        <f>VLOOKUP($A217,Muestra2!$A$3:$M$643,13,0)</f>
        <v>-4.8009696108317693E-3</v>
      </c>
      <c r="P217" s="75">
        <v>3.8899999999999997E-2</v>
      </c>
    </row>
    <row r="218" spans="1:16">
      <c r="A218" s="51">
        <v>41213</v>
      </c>
      <c r="B218" s="52">
        <f>VLOOKUP(Rentab1!A218,HistIGBC!$A$2:$B$438,2,0)</f>
        <v>14781.24</v>
      </c>
      <c r="C218" s="53">
        <f t="shared" si="3"/>
        <v>-5.3858079519395951E-3</v>
      </c>
      <c r="D218" s="54">
        <f>VLOOKUP($A218,Muestra2!$A$3:$M$643,2,0)</f>
        <v>-1.0698011648984764E-2</v>
      </c>
      <c r="E218" s="54">
        <f>VLOOKUP($A218,Muestra2!$A$3:$M$643,3,0)</f>
        <v>-6.2968087627343567E-3</v>
      </c>
      <c r="F218" s="54">
        <f>VLOOKUP($A218,Muestra2!$A$3:$M$643,4,0)</f>
        <v>-5.713447829968501E-3</v>
      </c>
      <c r="G218" s="54">
        <f>VLOOKUP($A218,Muestra2!$A$3:$M$643,5,0)</f>
        <v>-2.5866701790770953E-3</v>
      </c>
      <c r="H218" s="54">
        <f>VLOOKUP($A218,Muestra2!$A$3:$M$643,6,0)</f>
        <v>-2.6153711126143007E-3</v>
      </c>
      <c r="I218" s="54">
        <f>VLOOKUP($A218,Muestra2!$A$3:$M$643,7,0)</f>
        <v>-1.3851060081330995E-3</v>
      </c>
      <c r="J218" s="54">
        <f>VLOOKUP($A218,Muestra2!$A$3:$M$643,8,0)</f>
        <v>-1.2394147286372463E-3</v>
      </c>
      <c r="K218" s="54">
        <f>VLOOKUP($A218,Muestra2!$A$3:$M$643,9,0)</f>
        <v>6.9949391885148332E-4</v>
      </c>
      <c r="L218" s="54">
        <f>VLOOKUP($A218,Muestra2!$A$3:$M$643,10,0)</f>
        <v>-3.0757474849210783E-4</v>
      </c>
      <c r="M218" s="54">
        <f>VLOOKUP($A218,Muestra2!$A$3:$M$643,11,0)</f>
        <v>-1.0882366287906947E-3</v>
      </c>
      <c r="N218" s="54">
        <f>VLOOKUP($A218,Muestra2!$A$3:$M$643,12,0)</f>
        <v>-6.8206958018755858E-3</v>
      </c>
      <c r="O218" s="54">
        <f>VLOOKUP($A218,Muestra2!$A$3:$M$643,13,0)</f>
        <v>1.4061742266724064E-3</v>
      </c>
      <c r="P218" s="75">
        <v>3.8899999999999997E-2</v>
      </c>
    </row>
    <row r="219" spans="1:16">
      <c r="A219" s="51">
        <v>41214</v>
      </c>
      <c r="B219" s="52">
        <f>VLOOKUP(Rentab1!A219,HistIGBC!$A$2:$B$438,2,0)</f>
        <v>14529.17</v>
      </c>
      <c r="C219" s="53">
        <f t="shared" si="3"/>
        <v>-1.705337305936442E-2</v>
      </c>
      <c r="D219" s="54">
        <f>VLOOKUP($A219,Muestra2!$A$3:$M$643,2,0)</f>
        <v>-6.7404497790101766E-3</v>
      </c>
      <c r="E219" s="54">
        <f>VLOOKUP($A219,Muestra2!$A$3:$M$643,3,0)</f>
        <v>-1.648848784724774E-2</v>
      </c>
      <c r="F219" s="54">
        <f>VLOOKUP($A219,Muestra2!$A$3:$M$643,4,0)</f>
        <v>-1.7569493859349652E-2</v>
      </c>
      <c r="G219" s="54">
        <f>VLOOKUP($A219,Muestra2!$A$3:$M$643,5,0)</f>
        <v>-2.033985161603824E-2</v>
      </c>
      <c r="H219" s="54">
        <f>VLOOKUP($A219,Muestra2!$A$3:$M$643,6,0)</f>
        <v>-1.7488951480470988E-2</v>
      </c>
      <c r="I219" s="54">
        <f>VLOOKUP($A219,Muestra2!$A$3:$M$643,7,0)</f>
        <v>-2.0339564169746683E-2</v>
      </c>
      <c r="J219" s="54">
        <f>VLOOKUP($A219,Muestra2!$A$3:$M$643,8,0)</f>
        <v>-2.0006996322845826E-2</v>
      </c>
      <c r="K219" s="54">
        <f>VLOOKUP($A219,Muestra2!$A$3:$M$643,9,0)</f>
        <v>-1.8846255194165908E-2</v>
      </c>
      <c r="L219" s="54">
        <f>VLOOKUP($A219,Muestra2!$A$3:$M$643,10,0)</f>
        <v>-1.4332233168190369E-2</v>
      </c>
      <c r="M219" s="54">
        <f>VLOOKUP($A219,Muestra2!$A$3:$M$643,11,0)</f>
        <v>-1.9556154682719838E-2</v>
      </c>
      <c r="N219" s="54">
        <f>VLOOKUP($A219,Muestra2!$A$3:$M$643,12,0)</f>
        <v>-2.1048335901518125E-2</v>
      </c>
      <c r="O219" s="54">
        <f>VLOOKUP($A219,Muestra2!$A$3:$M$643,13,0)</f>
        <v>-1.9682535820024053E-2</v>
      </c>
      <c r="P219" s="75">
        <v>3.8899999999999997E-2</v>
      </c>
    </row>
    <row r="220" spans="1:16">
      <c r="A220" s="51">
        <v>41215</v>
      </c>
      <c r="B220" s="52">
        <f>VLOOKUP(Rentab1!A220,HistIGBC!$A$2:$B$438,2,0)</f>
        <v>14379.46</v>
      </c>
      <c r="C220" s="53">
        <f t="shared" si="3"/>
        <v>-1.0304098582369189E-2</v>
      </c>
      <c r="D220" s="54">
        <f>VLOOKUP($A220,Muestra2!$A$3:$M$643,2,0)</f>
        <v>-1.3217765922689874E-2</v>
      </c>
      <c r="E220" s="54">
        <f>VLOOKUP($A220,Muestra2!$A$3:$M$643,3,0)</f>
        <v>-1.0340883849804802E-2</v>
      </c>
      <c r="F220" s="54">
        <f>VLOOKUP($A220,Muestra2!$A$3:$M$643,4,0)</f>
        <v>-1.0143261778640023E-2</v>
      </c>
      <c r="G220" s="54">
        <f>VLOOKUP($A220,Muestra2!$A$3:$M$643,5,0)</f>
        <v>-9.6385169823529487E-3</v>
      </c>
      <c r="H220" s="54">
        <f>VLOOKUP($A220,Muestra2!$A$3:$M$643,6,0)</f>
        <v>-7.0795266100510158E-3</v>
      </c>
      <c r="I220" s="54">
        <f>VLOOKUP($A220,Muestra2!$A$3:$M$643,7,0)</f>
        <v>-1.0224792111299922E-2</v>
      </c>
      <c r="J220" s="54">
        <f>VLOOKUP($A220,Muestra2!$A$3:$M$643,8,0)</f>
        <v>-1.0321664455313165E-2</v>
      </c>
      <c r="K220" s="54">
        <f>VLOOKUP($A220,Muestra2!$A$3:$M$643,9,0)</f>
        <v>-7.7168464393288254E-3</v>
      </c>
      <c r="L220" s="54">
        <f>VLOOKUP($A220,Muestra2!$A$3:$M$643,10,0)</f>
        <v>-1.0003054112732893E-2</v>
      </c>
      <c r="M220" s="54">
        <f>VLOOKUP($A220,Muestra2!$A$3:$M$643,11,0)</f>
        <v>-1.0100034451098965E-2</v>
      </c>
      <c r="N220" s="54">
        <f>VLOOKUP($A220,Muestra2!$A$3:$M$643,12,0)</f>
        <v>-1.2375144417173627E-2</v>
      </c>
      <c r="O220" s="54">
        <f>VLOOKUP($A220,Muestra2!$A$3:$M$643,13,0)</f>
        <v>-1.3151611366887472E-2</v>
      </c>
      <c r="P220" s="75">
        <v>3.8899999999999997E-2</v>
      </c>
    </row>
    <row r="221" spans="1:16">
      <c r="A221" s="51">
        <v>41219</v>
      </c>
      <c r="B221" s="52">
        <f>VLOOKUP(Rentab1!A221,HistIGBC!$A$2:$B$438,2,0)</f>
        <v>14329.87</v>
      </c>
      <c r="C221" s="53">
        <f t="shared" si="3"/>
        <v>-3.4486691433474087E-3</v>
      </c>
      <c r="D221" s="54">
        <f>VLOOKUP($A221,Muestra2!$A$3:$M$643,2,0)</f>
        <v>-6.9985551647478621E-3</v>
      </c>
      <c r="E221" s="54">
        <f>VLOOKUP($A221,Muestra2!$A$3:$M$643,3,0)</f>
        <v>-3.4453846772779717E-3</v>
      </c>
      <c r="F221" s="54">
        <f>VLOOKUP($A221,Muestra2!$A$3:$M$643,4,0)</f>
        <v>-4.3802246981669074E-3</v>
      </c>
      <c r="G221" s="54">
        <f>VLOOKUP($A221,Muestra2!$A$3:$M$643,5,0)</f>
        <v>-6.5858399333260688E-3</v>
      </c>
      <c r="H221" s="54">
        <f>VLOOKUP($A221,Muestra2!$A$3:$M$643,6,0)</f>
        <v>-1.0843474376727226E-2</v>
      </c>
      <c r="I221" s="54">
        <f>VLOOKUP($A221,Muestra2!$A$3:$M$643,7,0)</f>
        <v>-6.8779323137646885E-3</v>
      </c>
      <c r="J221" s="54">
        <f>VLOOKUP($A221,Muestra2!$A$3:$M$643,8,0)</f>
        <v>-5.5292321087929046E-3</v>
      </c>
      <c r="K221" s="54">
        <f>VLOOKUP($A221,Muestra2!$A$3:$M$643,9,0)</f>
        <v>-6.2856818374268601E-3</v>
      </c>
      <c r="L221" s="54">
        <f>VLOOKUP($A221,Muestra2!$A$3:$M$643,10,0)</f>
        <v>-4.819614196332059E-3</v>
      </c>
      <c r="M221" s="54">
        <f>VLOOKUP($A221,Muestra2!$A$3:$M$643,11,0)</f>
        <v>-5.5779861631218685E-3</v>
      </c>
      <c r="N221" s="54">
        <f>VLOOKUP($A221,Muestra2!$A$3:$M$643,12,0)</f>
        <v>-3.7600924869053958E-3</v>
      </c>
      <c r="O221" s="54">
        <f>VLOOKUP($A221,Muestra2!$A$3:$M$643,13,0)</f>
        <v>-6.1778576981795187E-3</v>
      </c>
      <c r="P221" s="75">
        <v>3.8899999999999997E-2</v>
      </c>
    </row>
    <row r="222" spans="1:16">
      <c r="A222" s="51">
        <v>41220</v>
      </c>
      <c r="B222" s="52">
        <f>VLOOKUP(Rentab1!A222,HistIGBC!$A$2:$B$438,2,0)</f>
        <v>13970.23</v>
      </c>
      <c r="C222" s="53">
        <f t="shared" si="3"/>
        <v>-2.509722698112413E-2</v>
      </c>
      <c r="D222" s="54">
        <f>VLOOKUP($A222,Muestra2!$A$3:$M$643,2,0)</f>
        <v>-2.0611795510828663E-2</v>
      </c>
      <c r="E222" s="54">
        <f>VLOOKUP($A222,Muestra2!$A$3:$M$643,3,0)</f>
        <v>-2.5638105392830113E-2</v>
      </c>
      <c r="F222" s="54">
        <f>VLOOKUP($A222,Muestra2!$A$3:$M$643,4,0)</f>
        <v>-2.5097665542716637E-2</v>
      </c>
      <c r="G222" s="54">
        <f>VLOOKUP($A222,Muestra2!$A$3:$M$643,5,0)</f>
        <v>-2.4120209907759163E-2</v>
      </c>
      <c r="H222" s="54">
        <f>VLOOKUP($A222,Muestra2!$A$3:$M$643,6,0)</f>
        <v>-1.4887670277001025E-2</v>
      </c>
      <c r="I222" s="54">
        <f>VLOOKUP($A222,Muestra2!$A$3:$M$643,7,0)</f>
        <v>-2.3751099263036229E-2</v>
      </c>
      <c r="J222" s="54">
        <f>VLOOKUP($A222,Muestra2!$A$3:$M$643,8,0)</f>
        <v>-2.2561807469942689E-2</v>
      </c>
      <c r="K222" s="54">
        <f>VLOOKUP($A222,Muestra2!$A$3:$M$643,9,0)</f>
        <v>-2.1844254511250809E-2</v>
      </c>
      <c r="L222" s="54">
        <f>VLOOKUP($A222,Muestra2!$A$3:$M$643,10,0)</f>
        <v>-1.330395474429928E-2</v>
      </c>
      <c r="M222" s="54">
        <f>VLOOKUP($A222,Muestra2!$A$3:$M$643,11,0)</f>
        <v>-2.3319838151564954E-2</v>
      </c>
      <c r="N222" s="54">
        <f>VLOOKUP($A222,Muestra2!$A$3:$M$643,12,0)</f>
        <v>-2.3279647293025542E-2</v>
      </c>
      <c r="O222" s="54">
        <f>VLOOKUP($A222,Muestra2!$A$3:$M$643,13,0)</f>
        <v>-3.0358250907010113E-2</v>
      </c>
      <c r="P222" s="75">
        <v>3.8899999999999997E-2</v>
      </c>
    </row>
    <row r="223" spans="1:16">
      <c r="A223" s="51">
        <v>41221</v>
      </c>
      <c r="B223" s="52">
        <f>VLOOKUP(Rentab1!A223,HistIGBC!$A$2:$B$438,2,0)</f>
        <v>14311.99</v>
      </c>
      <c r="C223" s="53">
        <f t="shared" si="3"/>
        <v>2.4463448346949208E-2</v>
      </c>
      <c r="D223" s="54">
        <f>VLOOKUP($A223,Muestra2!$A$3:$M$643,2,0)</f>
        <v>1.9522597868253107E-2</v>
      </c>
      <c r="E223" s="54">
        <f>VLOOKUP($A223,Muestra2!$A$3:$M$643,3,0)</f>
        <v>2.4251574750896423E-2</v>
      </c>
      <c r="F223" s="54">
        <f>VLOOKUP($A223,Muestra2!$A$3:$M$643,4,0)</f>
        <v>2.4580550043939445E-2</v>
      </c>
      <c r="G223" s="54">
        <f>VLOOKUP($A223,Muestra2!$A$3:$M$643,5,0)</f>
        <v>2.634904577485625E-2</v>
      </c>
      <c r="H223" s="54">
        <f>VLOOKUP($A223,Muestra2!$A$3:$M$643,6,0)</f>
        <v>2.3389819603326263E-2</v>
      </c>
      <c r="I223" s="54">
        <f>VLOOKUP($A223,Muestra2!$A$3:$M$643,7,0)</f>
        <v>2.5391836693375996E-2</v>
      </c>
      <c r="J223" s="54">
        <f>VLOOKUP($A223,Muestra2!$A$3:$M$643,8,0)</f>
        <v>2.7695167306614248E-2</v>
      </c>
      <c r="K223" s="54">
        <f>VLOOKUP($A223,Muestra2!$A$3:$M$643,9,0)</f>
        <v>2.2243558534685019E-2</v>
      </c>
      <c r="L223" s="54">
        <f>VLOOKUP($A223,Muestra2!$A$3:$M$643,10,0)</f>
        <v>1.5585963464249635E-2</v>
      </c>
      <c r="M223" s="54">
        <f>VLOOKUP($A223,Muestra2!$A$3:$M$643,11,0)</f>
        <v>2.5780206773070538E-2</v>
      </c>
      <c r="N223" s="54">
        <f>VLOOKUP($A223,Muestra2!$A$3:$M$643,12,0)</f>
        <v>2.9511236934363666E-2</v>
      </c>
      <c r="O223" s="54">
        <f>VLOOKUP($A223,Muestra2!$A$3:$M$643,13,0)</f>
        <v>3.1245188421060943E-2</v>
      </c>
      <c r="P223" s="75">
        <v>3.8899999999999997E-2</v>
      </c>
    </row>
    <row r="224" spans="1:16">
      <c r="A224" s="51">
        <v>41222</v>
      </c>
      <c r="B224" s="52">
        <f>VLOOKUP(Rentab1!A224,HistIGBC!$A$2:$B$438,2,0)</f>
        <v>14304.94</v>
      </c>
      <c r="C224" s="53">
        <f t="shared" si="3"/>
        <v>-4.9259397190741972E-4</v>
      </c>
      <c r="D224" s="54">
        <f>VLOOKUP($A224,Muestra2!$A$3:$M$643,2,0)</f>
        <v>4.0526161018512672E-3</v>
      </c>
      <c r="E224" s="54">
        <f>VLOOKUP($A224,Muestra2!$A$3:$M$643,3,0)</f>
        <v>-1.5356194454805192E-3</v>
      </c>
      <c r="F224" s="54">
        <f>VLOOKUP($A224,Muestra2!$A$3:$M$643,4,0)</f>
        <v>-1.9580036198624004E-3</v>
      </c>
      <c r="G224" s="54">
        <f>VLOOKUP($A224,Muestra2!$A$3:$M$643,5,0)</f>
        <v>2.4501603677062321E-3</v>
      </c>
      <c r="H224" s="54">
        <f>VLOOKUP($A224,Muestra2!$A$3:$M$643,6,0)</f>
        <v>-1.2426297115431487E-2</v>
      </c>
      <c r="I224" s="54">
        <f>VLOOKUP($A224,Muestra2!$A$3:$M$643,7,0)</f>
        <v>4.0757628759587605E-3</v>
      </c>
      <c r="J224" s="54">
        <f>VLOOKUP($A224,Muestra2!$A$3:$M$643,8,0)</f>
        <v>8.1509288360166938E-4</v>
      </c>
      <c r="K224" s="54">
        <f>VLOOKUP($A224,Muestra2!$A$3:$M$643,9,0)</f>
        <v>2.1812974007923052E-3</v>
      </c>
      <c r="L224" s="54">
        <f>VLOOKUP($A224,Muestra2!$A$3:$M$643,10,0)</f>
        <v>3.6455842195965756E-3</v>
      </c>
      <c r="M224" s="54">
        <f>VLOOKUP($A224,Muestra2!$A$3:$M$643,11,0)</f>
        <v>1.1420377138152253E-3</v>
      </c>
      <c r="N224" s="54">
        <f>VLOOKUP($A224,Muestra2!$A$3:$M$643,12,0)</f>
        <v>5.0345073523339308E-3</v>
      </c>
      <c r="O224" s="54">
        <f>VLOOKUP($A224,Muestra2!$A$3:$M$643,13,0)</f>
        <v>2.6685690399706678E-3</v>
      </c>
      <c r="P224" s="75">
        <v>3.8899999999999997E-2</v>
      </c>
    </row>
    <row r="225" spans="1:16">
      <c r="A225" s="51">
        <v>41226</v>
      </c>
      <c r="B225" s="52">
        <f>VLOOKUP(Rentab1!A225,HistIGBC!$A$2:$B$438,2,0)</f>
        <v>14164.77</v>
      </c>
      <c r="C225" s="53">
        <f t="shared" si="3"/>
        <v>-9.7987128921896965E-3</v>
      </c>
      <c r="D225" s="54">
        <f>VLOOKUP($A225,Muestra2!$A$3:$M$643,2,0)</f>
        <v>-1.1013768955275576E-2</v>
      </c>
      <c r="E225" s="54">
        <f>VLOOKUP($A225,Muestra2!$A$3:$M$643,3,0)</f>
        <v>-1.0441171284336109E-2</v>
      </c>
      <c r="F225" s="54">
        <f>VLOOKUP($A225,Muestra2!$A$3:$M$643,4,0)</f>
        <v>-8.5012978706065015E-3</v>
      </c>
      <c r="G225" s="54">
        <f>VLOOKUP($A225,Muestra2!$A$3:$M$643,5,0)</f>
        <v>-3.5061722153289631E-3</v>
      </c>
      <c r="H225" s="54">
        <f>VLOOKUP($A225,Muestra2!$A$3:$M$643,6,0)</f>
        <v>-5.7108569053970909E-3</v>
      </c>
      <c r="I225" s="54">
        <f>VLOOKUP($A225,Muestra2!$A$3:$M$643,7,0)</f>
        <v>-3.8018023276436101E-3</v>
      </c>
      <c r="J225" s="54">
        <f>VLOOKUP($A225,Muestra2!$A$3:$M$643,8,0)</f>
        <v>-5.7998399215982771E-3</v>
      </c>
      <c r="K225" s="54">
        <f>VLOOKUP($A225,Muestra2!$A$3:$M$643,9,0)</f>
        <v>-4.1502446594291892E-3</v>
      </c>
      <c r="L225" s="54">
        <f>VLOOKUP($A225,Muestra2!$A$3:$M$643,10,0)</f>
        <v>-2.919900140302844E-3</v>
      </c>
      <c r="M225" s="54">
        <f>VLOOKUP($A225,Muestra2!$A$3:$M$643,11,0)</f>
        <v>-6.813975984295631E-3</v>
      </c>
      <c r="N225" s="54">
        <f>VLOOKUP($A225,Muestra2!$A$3:$M$643,12,0)</f>
        <v>-4.6691841989270023E-3</v>
      </c>
      <c r="O225" s="54">
        <f>VLOOKUP($A225,Muestra2!$A$3:$M$643,13,0)</f>
        <v>-1.2737782628822273E-2</v>
      </c>
      <c r="P225" s="75">
        <v>3.8899999999999997E-2</v>
      </c>
    </row>
    <row r="226" spans="1:16">
      <c r="A226" s="51">
        <v>41227</v>
      </c>
      <c r="B226" s="52">
        <f>VLOOKUP(Rentab1!A226,HistIGBC!$A$2:$B$438,2,0)</f>
        <v>14040.3</v>
      </c>
      <c r="C226" s="53">
        <f t="shared" si="3"/>
        <v>-8.7872941106704287E-3</v>
      </c>
      <c r="D226" s="54">
        <f>VLOOKUP($A226,Muestra2!$A$3:$M$643,2,0)</f>
        <v>-5.8837416081056479E-3</v>
      </c>
      <c r="E226" s="54">
        <f>VLOOKUP($A226,Muestra2!$A$3:$M$643,3,0)</f>
        <v>-8.9714191116480064E-3</v>
      </c>
      <c r="F226" s="54">
        <f>VLOOKUP($A226,Muestra2!$A$3:$M$643,4,0)</f>
        <v>-8.4486174513966807E-3</v>
      </c>
      <c r="G226" s="54">
        <f>VLOOKUP($A226,Muestra2!$A$3:$M$643,5,0)</f>
        <v>-6.7158301430055769E-3</v>
      </c>
      <c r="H226" s="54">
        <f>VLOOKUP($A226,Muestra2!$A$3:$M$643,6,0)</f>
        <v>-3.4543280497423266E-3</v>
      </c>
      <c r="I226" s="54">
        <f>VLOOKUP($A226,Muestra2!$A$3:$M$643,7,0)</f>
        <v>-5.7323439636087319E-3</v>
      </c>
      <c r="J226" s="54">
        <f>VLOOKUP($A226,Muestra2!$A$3:$M$643,8,0)</f>
        <v>-4.8450461114149957E-3</v>
      </c>
      <c r="K226" s="54">
        <f>VLOOKUP($A226,Muestra2!$A$3:$M$643,9,0)</f>
        <v>-5.2931672577395672E-3</v>
      </c>
      <c r="L226" s="54">
        <f>VLOOKUP($A226,Muestra2!$A$3:$M$643,10,0)</f>
        <v>-2.3865169034536214E-3</v>
      </c>
      <c r="M226" s="54">
        <f>VLOOKUP($A226,Muestra2!$A$3:$M$643,11,0)</f>
        <v>-4.4219190284331316E-3</v>
      </c>
      <c r="N226" s="54">
        <f>VLOOKUP($A226,Muestra2!$A$3:$M$643,12,0)</f>
        <v>-9.2011839921870599E-3</v>
      </c>
      <c r="O226" s="54">
        <f>VLOOKUP($A226,Muestra2!$A$3:$M$643,13,0)</f>
        <v>-5.5153600575518673E-3</v>
      </c>
      <c r="P226" s="75">
        <v>3.8899999999999997E-2</v>
      </c>
    </row>
    <row r="227" spans="1:16">
      <c r="A227" s="51">
        <v>41228</v>
      </c>
      <c r="B227" s="52">
        <f>VLOOKUP(Rentab1!A227,HistIGBC!$A$2:$B$438,2,0)</f>
        <v>14193.78</v>
      </c>
      <c r="C227" s="53">
        <f t="shared" si="3"/>
        <v>1.0931390354907046E-2</v>
      </c>
      <c r="D227" s="54">
        <f>VLOOKUP($A227,Muestra2!$A$3:$M$643,2,0)</f>
        <v>-2.156090808851725E-3</v>
      </c>
      <c r="E227" s="54">
        <f>VLOOKUP($A227,Muestra2!$A$3:$M$643,3,0)</f>
        <v>1.1704196201580929E-2</v>
      </c>
      <c r="F227" s="54">
        <f>VLOOKUP($A227,Muestra2!$A$3:$M$643,4,0)</f>
        <v>1.0509090424431811E-2</v>
      </c>
      <c r="G227" s="54">
        <f>VLOOKUP($A227,Muestra2!$A$3:$M$643,5,0)</f>
        <v>6.3910226662337076E-3</v>
      </c>
      <c r="H227" s="54">
        <f>VLOOKUP($A227,Muestra2!$A$3:$M$643,6,0)</f>
        <v>1.3972566089587074E-2</v>
      </c>
      <c r="I227" s="54">
        <f>VLOOKUP($A227,Muestra2!$A$3:$M$643,7,0)</f>
        <v>4.8719807627144399E-3</v>
      </c>
      <c r="J227" s="54">
        <f>VLOOKUP($A227,Muestra2!$A$3:$M$643,8,0)</f>
        <v>5.2328532611279465E-3</v>
      </c>
      <c r="K227" s="54">
        <f>VLOOKUP($A227,Muestra2!$A$3:$M$643,9,0)</f>
        <v>6.0710793713768261E-3</v>
      </c>
      <c r="L227" s="54">
        <f>VLOOKUP($A227,Muestra2!$A$3:$M$643,10,0)</f>
        <v>6.1730368719752696E-3</v>
      </c>
      <c r="M227" s="54">
        <f>VLOOKUP($A227,Muestra2!$A$3:$M$643,11,0)</f>
        <v>7.2434788486126786E-3</v>
      </c>
      <c r="N227" s="54">
        <f>VLOOKUP($A227,Muestra2!$A$3:$M$643,12,0)</f>
        <v>5.7635814299579436E-3</v>
      </c>
      <c r="O227" s="54">
        <f>VLOOKUP($A227,Muestra2!$A$3:$M$643,13,0)</f>
        <v>5.2726481061701478E-3</v>
      </c>
      <c r="P227" s="75">
        <v>3.8899999999999997E-2</v>
      </c>
    </row>
    <row r="228" spans="1:16">
      <c r="A228" s="51">
        <v>41229</v>
      </c>
      <c r="B228" s="52">
        <f>VLOOKUP(Rentab1!A228,HistIGBC!$A$2:$B$438,2,0)</f>
        <v>14093.91</v>
      </c>
      <c r="C228" s="53">
        <f t="shared" si="3"/>
        <v>-7.0361806368705723E-3</v>
      </c>
      <c r="D228" s="54">
        <f>VLOOKUP($A228,Muestra2!$A$3:$M$643,2,0)</f>
        <v>2.3025978523528545E-3</v>
      </c>
      <c r="E228" s="54">
        <f>VLOOKUP($A228,Muestra2!$A$3:$M$643,3,0)</f>
        <v>-9.9308930104133764E-3</v>
      </c>
      <c r="F228" s="54">
        <f>VLOOKUP($A228,Muestra2!$A$3:$M$643,4,0)</f>
        <v>-6.5312145593358871E-3</v>
      </c>
      <c r="G228" s="54">
        <f>VLOOKUP($A228,Muestra2!$A$3:$M$643,5,0)</f>
        <v>-1.3701163253334086E-3</v>
      </c>
      <c r="H228" s="54">
        <f>VLOOKUP($A228,Muestra2!$A$3:$M$643,6,0)</f>
        <v>6.6538747223640372E-3</v>
      </c>
      <c r="I228" s="54">
        <f>VLOOKUP($A228,Muestra2!$A$3:$M$643,7,0)</f>
        <v>5.084272716939791E-5</v>
      </c>
      <c r="J228" s="54">
        <f>VLOOKUP($A228,Muestra2!$A$3:$M$643,8,0)</f>
        <v>-2.0295307528437195E-3</v>
      </c>
      <c r="K228" s="54">
        <f>VLOOKUP($A228,Muestra2!$A$3:$M$643,9,0)</f>
        <v>-9.2479910790441015E-4</v>
      </c>
      <c r="L228" s="54">
        <f>VLOOKUP($A228,Muestra2!$A$3:$M$643,10,0)</f>
        <v>-3.4154403774732658E-4</v>
      </c>
      <c r="M228" s="54">
        <f>VLOOKUP($A228,Muestra2!$A$3:$M$643,11,0)</f>
        <v>-2.4255632931766621E-3</v>
      </c>
      <c r="N228" s="54">
        <f>VLOOKUP($A228,Muestra2!$A$3:$M$643,12,0)</f>
        <v>1.5161652636227582E-4</v>
      </c>
      <c r="O228" s="54">
        <f>VLOOKUP($A228,Muestra2!$A$3:$M$643,13,0)</f>
        <v>-2.8616781086591831E-3</v>
      </c>
      <c r="P228" s="75">
        <v>3.8899999999999997E-2</v>
      </c>
    </row>
    <row r="229" spans="1:16">
      <c r="A229" s="51">
        <v>41232</v>
      </c>
      <c r="B229" s="52">
        <f>VLOOKUP(Rentab1!A229,HistIGBC!$A$2:$B$438,2,0)</f>
        <v>14152.88</v>
      </c>
      <c r="C229" s="53">
        <f t="shared" si="3"/>
        <v>4.1840766685752456E-3</v>
      </c>
      <c r="D229" s="54">
        <f>VLOOKUP($A229,Muestra2!$A$3:$M$643,2,0)</f>
        <v>7.9825523397588829E-3</v>
      </c>
      <c r="E229" s="54">
        <f>VLOOKUP($A229,Muestra2!$A$3:$M$643,3,0)</f>
        <v>3.9958427416425732E-3</v>
      </c>
      <c r="F229" s="54">
        <f>VLOOKUP($A229,Muestra2!$A$3:$M$643,4,0)</f>
        <v>4.5293176985359736E-3</v>
      </c>
      <c r="G229" s="54">
        <f>VLOOKUP($A229,Muestra2!$A$3:$M$643,5,0)</f>
        <v>2.3615126995066241E-3</v>
      </c>
      <c r="H229" s="54">
        <f>VLOOKUP($A229,Muestra2!$A$3:$M$643,6,0)</f>
        <v>7.5515395604335072E-3</v>
      </c>
      <c r="I229" s="54">
        <f>VLOOKUP($A229,Muestra2!$A$3:$M$643,7,0)</f>
        <v>1.8254154290253358E-3</v>
      </c>
      <c r="J229" s="54">
        <f>VLOOKUP($A229,Muestra2!$A$3:$M$643,8,0)</f>
        <v>3.2163415516414063E-3</v>
      </c>
      <c r="K229" s="54">
        <f>VLOOKUP($A229,Muestra2!$A$3:$M$643,9,0)</f>
        <v>3.049404071561825E-3</v>
      </c>
      <c r="L229" s="54">
        <f>VLOOKUP($A229,Muestra2!$A$3:$M$643,10,0)</f>
        <v>-1.7153665616062976E-4</v>
      </c>
      <c r="M229" s="54">
        <f>VLOOKUP($A229,Muestra2!$A$3:$M$643,11,0)</f>
        <v>2.2752528610963385E-3</v>
      </c>
      <c r="N229" s="54">
        <f>VLOOKUP($A229,Muestra2!$A$3:$M$643,12,0)</f>
        <v>2.0016970704530156E-3</v>
      </c>
      <c r="O229" s="54">
        <f>VLOOKUP($A229,Muestra2!$A$3:$M$643,13,0)</f>
        <v>2.6859131791164793E-3</v>
      </c>
      <c r="P229" s="75">
        <v>3.8899999999999997E-2</v>
      </c>
    </row>
    <row r="230" spans="1:16">
      <c r="A230" s="51">
        <v>41233</v>
      </c>
      <c r="B230" s="52">
        <f>VLOOKUP(Rentab1!A230,HistIGBC!$A$2:$B$438,2,0)</f>
        <v>14152.28</v>
      </c>
      <c r="C230" s="53">
        <f t="shared" si="3"/>
        <v>-4.2394198212557784E-5</v>
      </c>
      <c r="D230" s="54">
        <f>VLOOKUP($A230,Muestra2!$A$3:$M$643,2,0)</f>
        <v>-3.8485704004037496E-3</v>
      </c>
      <c r="E230" s="54">
        <f>VLOOKUP($A230,Muestra2!$A$3:$M$643,3,0)</f>
        <v>3.1181081238869925E-5</v>
      </c>
      <c r="F230" s="54">
        <f>VLOOKUP($A230,Muestra2!$A$3:$M$643,4,0)</f>
        <v>1.3322139202904905E-4</v>
      </c>
      <c r="G230" s="54">
        <f>VLOOKUP($A230,Muestra2!$A$3:$M$643,5,0)</f>
        <v>-4.1134957299890232E-4</v>
      </c>
      <c r="H230" s="54">
        <f>VLOOKUP($A230,Muestra2!$A$3:$M$643,6,0)</f>
        <v>2.5736518859543079E-3</v>
      </c>
      <c r="I230" s="54">
        <f>VLOOKUP($A230,Muestra2!$A$3:$M$643,7,0)</f>
        <v>-1.7443059272913806E-3</v>
      </c>
      <c r="J230" s="54">
        <f>VLOOKUP($A230,Muestra2!$A$3:$M$643,8,0)</f>
        <v>-1.5563438282648538E-3</v>
      </c>
      <c r="K230" s="54">
        <f>VLOOKUP($A230,Muestra2!$A$3:$M$643,9,0)</f>
        <v>-2.7666078477474477E-3</v>
      </c>
      <c r="L230" s="54">
        <f>VLOOKUP($A230,Muestra2!$A$3:$M$643,10,0)</f>
        <v>1.8469761037693423E-3</v>
      </c>
      <c r="M230" s="54">
        <f>VLOOKUP($A230,Muestra2!$A$3:$M$643,11,0)</f>
        <v>-6.574563642329171E-4</v>
      </c>
      <c r="N230" s="54">
        <f>VLOOKUP($A230,Muestra2!$A$3:$M$643,12,0)</f>
        <v>1.4500711219651683E-3</v>
      </c>
      <c r="O230" s="54">
        <f>VLOOKUP($A230,Muestra2!$A$3:$M$643,13,0)</f>
        <v>-1.5129792143614071E-3</v>
      </c>
      <c r="P230" s="75">
        <v>3.8899999999999997E-2</v>
      </c>
    </row>
    <row r="231" spans="1:16">
      <c r="A231" s="51">
        <v>41234</v>
      </c>
      <c r="B231" s="52">
        <f>VLOOKUP(Rentab1!A231,HistIGBC!$A$2:$B$438,2,0)</f>
        <v>14192.94</v>
      </c>
      <c r="C231" s="53">
        <f t="shared" si="3"/>
        <v>2.8730352989058904E-3</v>
      </c>
      <c r="D231" s="54">
        <f>VLOOKUP($A231,Muestra2!$A$3:$M$643,2,0)</f>
        <v>1.5071871127743906E-3</v>
      </c>
      <c r="E231" s="54">
        <f>VLOOKUP($A231,Muestra2!$A$3:$M$643,3,0)</f>
        <v>3.3135021245193743E-3</v>
      </c>
      <c r="F231" s="54">
        <f>VLOOKUP($A231,Muestra2!$A$3:$M$643,4,0)</f>
        <v>3.0943096913932993E-3</v>
      </c>
      <c r="G231" s="54">
        <f>VLOOKUP($A231,Muestra2!$A$3:$M$643,5,0)</f>
        <v>2.7416555023434073E-3</v>
      </c>
      <c r="H231" s="54">
        <f>VLOOKUP($A231,Muestra2!$A$3:$M$643,6,0)</f>
        <v>1.2133655619267779E-4</v>
      </c>
      <c r="I231" s="54">
        <f>VLOOKUP($A231,Muestra2!$A$3:$M$643,7,0)</f>
        <v>9.2917623187099374E-4</v>
      </c>
      <c r="J231" s="54">
        <f>VLOOKUP($A231,Muestra2!$A$3:$M$643,8,0)</f>
        <v>1.3424190897733377E-3</v>
      </c>
      <c r="K231" s="54">
        <f>VLOOKUP($A231,Muestra2!$A$3:$M$643,9,0)</f>
        <v>1.1725149448376651E-3</v>
      </c>
      <c r="L231" s="54">
        <f>VLOOKUP($A231,Muestra2!$A$3:$M$643,10,0)</f>
        <v>-4.3031604437247177E-4</v>
      </c>
      <c r="M231" s="54">
        <f>VLOOKUP($A231,Muestra2!$A$3:$M$643,11,0)</f>
        <v>1.3105384182028035E-3</v>
      </c>
      <c r="N231" s="54">
        <f>VLOOKUP($A231,Muestra2!$A$3:$M$643,12,0)</f>
        <v>-1.0887879417340277E-3</v>
      </c>
      <c r="O231" s="54">
        <f>VLOOKUP($A231,Muestra2!$A$3:$M$643,13,0)</f>
        <v>8.8003205092239466E-4</v>
      </c>
      <c r="P231" s="75">
        <v>3.8899999999999997E-2</v>
      </c>
    </row>
    <row r="232" spans="1:16">
      <c r="A232" s="51">
        <v>41235</v>
      </c>
      <c r="B232" s="52">
        <f>VLOOKUP(Rentab1!A232,HistIGBC!$A$2:$B$438,2,0)</f>
        <v>14190.01</v>
      </c>
      <c r="C232" s="53">
        <f t="shared" si="3"/>
        <v>-2.0644066697951874E-4</v>
      </c>
      <c r="D232" s="54">
        <f>VLOOKUP($A232,Muestra2!$A$3:$M$643,2,0)</f>
        <v>-3.0117950970448303E-3</v>
      </c>
      <c r="E232" s="54">
        <f>VLOOKUP($A232,Muestra2!$A$3:$M$643,3,0)</f>
        <v>-6.3505267604880634E-4</v>
      </c>
      <c r="F232" s="54">
        <f>VLOOKUP($A232,Muestra2!$A$3:$M$643,4,0)</f>
        <v>-1.1584129880493001E-3</v>
      </c>
      <c r="G232" s="54">
        <f>VLOOKUP($A232,Muestra2!$A$3:$M$643,5,0)</f>
        <v>-1.3557951396130257E-3</v>
      </c>
      <c r="H232" s="54">
        <f>VLOOKUP($A232,Muestra2!$A$3:$M$643,6,0)</f>
        <v>-2.4383550423314792E-3</v>
      </c>
      <c r="I232" s="54">
        <f>VLOOKUP($A232,Muestra2!$A$3:$M$643,7,0)</f>
        <v>6.4360808582457569E-4</v>
      </c>
      <c r="J232" s="54">
        <f>VLOOKUP($A232,Muestra2!$A$3:$M$643,8,0)</f>
        <v>-1.1558496464123338E-3</v>
      </c>
      <c r="K232" s="54">
        <f>VLOOKUP($A232,Muestra2!$A$3:$M$643,9,0)</f>
        <v>-4.6705434307728723E-3</v>
      </c>
      <c r="L232" s="54">
        <f>VLOOKUP($A232,Muestra2!$A$3:$M$643,10,0)</f>
        <v>-2.791309110867632E-3</v>
      </c>
      <c r="M232" s="54">
        <f>VLOOKUP($A232,Muestra2!$A$3:$M$643,11,0)</f>
        <v>-5.5056679492270389E-4</v>
      </c>
      <c r="N232" s="54">
        <f>VLOOKUP($A232,Muestra2!$A$3:$M$643,12,0)</f>
        <v>-3.6539048438920204E-3</v>
      </c>
      <c r="O232" s="54">
        <f>VLOOKUP($A232,Muestra2!$A$3:$M$643,13,0)</f>
        <v>-1.806352503253205E-3</v>
      </c>
      <c r="P232" s="75">
        <v>3.8899999999999997E-2</v>
      </c>
    </row>
    <row r="233" spans="1:16">
      <c r="A233" s="51">
        <v>41236</v>
      </c>
      <c r="B233" s="52">
        <f>VLOOKUP(Rentab1!A233,HistIGBC!$A$2:$B$438,2,0)</f>
        <v>14180.17</v>
      </c>
      <c r="C233" s="53">
        <f t="shared" si="3"/>
        <v>-6.9344560010881919E-4</v>
      </c>
      <c r="D233" s="54">
        <f>VLOOKUP($A233,Muestra2!$A$3:$M$643,2,0)</f>
        <v>6.7264657077294324E-3</v>
      </c>
      <c r="E233" s="54">
        <f>VLOOKUP($A233,Muestra2!$A$3:$M$643,3,0)</f>
        <v>-5.831162990691791E-4</v>
      </c>
      <c r="F233" s="54">
        <f>VLOOKUP($A233,Muestra2!$A$3:$M$643,4,0)</f>
        <v>-1.0693652380505168E-4</v>
      </c>
      <c r="G233" s="54">
        <f>VLOOKUP($A233,Muestra2!$A$3:$M$643,5,0)</f>
        <v>-1.517321141283271E-3</v>
      </c>
      <c r="H233" s="54">
        <f>VLOOKUP($A233,Muestra2!$A$3:$M$643,6,0)</f>
        <v>3.6482188713941538E-3</v>
      </c>
      <c r="I233" s="54">
        <f>VLOOKUP($A233,Muestra2!$A$3:$M$643,7,0)</f>
        <v>-1.4300659177909881E-3</v>
      </c>
      <c r="J233" s="54">
        <f>VLOOKUP($A233,Muestra2!$A$3:$M$643,8,0)</f>
        <v>2.2652314867990778E-4</v>
      </c>
      <c r="K233" s="54">
        <f>VLOOKUP($A233,Muestra2!$A$3:$M$643,9,0)</f>
        <v>1.2085938994093046E-3</v>
      </c>
      <c r="L233" s="54">
        <f>VLOOKUP($A233,Muestra2!$A$3:$M$643,10,0)</f>
        <v>-9.3242731295609387E-4</v>
      </c>
      <c r="M233" s="54">
        <f>VLOOKUP($A233,Muestra2!$A$3:$M$643,11,0)</f>
        <v>-1.5264307799686518E-3</v>
      </c>
      <c r="N233" s="54">
        <f>VLOOKUP($A233,Muestra2!$A$3:$M$643,12,0)</f>
        <v>1.670149560542911E-3</v>
      </c>
      <c r="O233" s="54">
        <f>VLOOKUP($A233,Muestra2!$A$3:$M$643,13,0)</f>
        <v>-1.9389645233858727E-3</v>
      </c>
      <c r="P233" s="75">
        <v>3.8899999999999997E-2</v>
      </c>
    </row>
    <row r="234" spans="1:16">
      <c r="A234" s="51">
        <v>41239</v>
      </c>
      <c r="B234" s="52">
        <f>VLOOKUP(Rentab1!A234,HistIGBC!$A$2:$B$438,2,0)</f>
        <v>14102.1</v>
      </c>
      <c r="C234" s="53">
        <f t="shared" si="3"/>
        <v>-5.505575744155374E-3</v>
      </c>
      <c r="D234" s="54">
        <f>VLOOKUP($A234,Muestra2!$A$3:$M$643,2,0)</f>
        <v>-6.7624204675049938E-3</v>
      </c>
      <c r="E234" s="54">
        <f>VLOOKUP($A234,Muestra2!$A$3:$M$643,3,0)</f>
        <v>-5.5032205861432534E-3</v>
      </c>
      <c r="F234" s="54">
        <f>VLOOKUP($A234,Muestra2!$A$3:$M$643,4,0)</f>
        <v>-5.6105373841127352E-3</v>
      </c>
      <c r="G234" s="54">
        <f>VLOOKUP($A234,Muestra2!$A$3:$M$643,5,0)</f>
        <v>-4.8659775643155193E-3</v>
      </c>
      <c r="H234" s="54">
        <f>VLOOKUP($A234,Muestra2!$A$3:$M$643,6,0)</f>
        <v>-9.2117090850701334E-3</v>
      </c>
      <c r="I234" s="54">
        <f>VLOOKUP($A234,Muestra2!$A$3:$M$643,7,0)</f>
        <v>-2.8064829549313956E-3</v>
      </c>
      <c r="J234" s="54">
        <f>VLOOKUP($A234,Muestra2!$A$3:$M$643,8,0)</f>
        <v>-6.8482380747740918E-3</v>
      </c>
      <c r="K234" s="54">
        <f>VLOOKUP($A234,Muestra2!$A$3:$M$643,9,0)</f>
        <v>-3.4409114734505783E-3</v>
      </c>
      <c r="L234" s="54">
        <f>VLOOKUP($A234,Muestra2!$A$3:$M$643,10,0)</f>
        <v>-5.4177525854513858E-3</v>
      </c>
      <c r="M234" s="54">
        <f>VLOOKUP($A234,Muestra2!$A$3:$M$643,11,0)</f>
        <v>-5.6788649194857077E-3</v>
      </c>
      <c r="N234" s="54">
        <f>VLOOKUP($A234,Muestra2!$A$3:$M$643,12,0)</f>
        <v>-4.8936079566619887E-3</v>
      </c>
      <c r="O234" s="54">
        <f>VLOOKUP($A234,Muestra2!$A$3:$M$643,13,0)</f>
        <v>-5.3933936299515274E-3</v>
      </c>
      <c r="P234" s="75">
        <v>3.8899999999999997E-2</v>
      </c>
    </row>
    <row r="235" spans="1:16">
      <c r="A235" s="51">
        <v>41240</v>
      </c>
      <c r="B235" s="52">
        <f>VLOOKUP(Rentab1!A235,HistIGBC!$A$2:$B$438,2,0)</f>
        <v>14061.21</v>
      </c>
      <c r="C235" s="53">
        <f t="shared" si="3"/>
        <v>-2.8995681494246414E-3</v>
      </c>
      <c r="D235" s="54">
        <f>VLOOKUP($A235,Muestra2!$A$3:$M$643,2,0)</f>
        <v>1.5405090191563035E-3</v>
      </c>
      <c r="E235" s="54">
        <f>VLOOKUP($A235,Muestra2!$A$3:$M$643,3,0)</f>
        <v>-2.9695286728431899E-3</v>
      </c>
      <c r="F235" s="54">
        <f>VLOOKUP($A235,Muestra2!$A$3:$M$643,4,0)</f>
        <v>-2.3685732059577015E-3</v>
      </c>
      <c r="G235" s="54">
        <f>VLOOKUP($A235,Muestra2!$A$3:$M$643,5,0)</f>
        <v>-9.5506252717734194E-4</v>
      </c>
      <c r="H235" s="54">
        <f>VLOOKUP($A235,Muestra2!$A$3:$M$643,6,0)</f>
        <v>5.4856372970854225E-4</v>
      </c>
      <c r="I235" s="54">
        <f>VLOOKUP($A235,Muestra2!$A$3:$M$643,7,0)</f>
        <v>-1.8145133149440492E-3</v>
      </c>
      <c r="J235" s="54">
        <f>VLOOKUP($A235,Muestra2!$A$3:$M$643,8,0)</f>
        <v>2.3720189474216481E-3</v>
      </c>
      <c r="K235" s="54">
        <f>VLOOKUP($A235,Muestra2!$A$3:$M$643,9,0)</f>
        <v>3.9127171911531125E-4</v>
      </c>
      <c r="L235" s="54">
        <f>VLOOKUP($A235,Muestra2!$A$3:$M$643,10,0)</f>
        <v>2.4697500004636596E-3</v>
      </c>
      <c r="M235" s="54">
        <f>VLOOKUP($A235,Muestra2!$A$3:$M$643,11,0)</f>
        <v>7.8320170497683361E-4</v>
      </c>
      <c r="N235" s="54">
        <f>VLOOKUP($A235,Muestra2!$A$3:$M$643,12,0)</f>
        <v>7.2486043009696154E-4</v>
      </c>
      <c r="O235" s="54">
        <f>VLOOKUP($A235,Muestra2!$A$3:$M$643,13,0)</f>
        <v>-1.3269716436722289E-3</v>
      </c>
      <c r="P235" s="75">
        <v>3.8899999999999997E-2</v>
      </c>
    </row>
    <row r="236" spans="1:16">
      <c r="A236" s="51">
        <v>41241</v>
      </c>
      <c r="B236" s="52">
        <f>VLOOKUP(Rentab1!A236,HistIGBC!$A$2:$B$438,2,0)</f>
        <v>14035.09</v>
      </c>
      <c r="C236" s="53">
        <f t="shared" si="3"/>
        <v>-1.857592625385652E-3</v>
      </c>
      <c r="D236" s="54">
        <f>VLOOKUP($A236,Muestra2!$A$3:$M$643,2,0)</f>
        <v>1.8750325892180953E-4</v>
      </c>
      <c r="E236" s="54">
        <f>VLOOKUP($A236,Muestra2!$A$3:$M$643,3,0)</f>
        <v>-2.4889040429580903E-3</v>
      </c>
      <c r="F236" s="54">
        <f>VLOOKUP($A236,Muestra2!$A$3:$M$643,4,0)</f>
        <v>-1.6766456680674035E-3</v>
      </c>
      <c r="G236" s="54">
        <f>VLOOKUP($A236,Muestra2!$A$3:$M$643,5,0)</f>
        <v>3.4272646518886101E-3</v>
      </c>
      <c r="H236" s="54">
        <f>VLOOKUP($A236,Muestra2!$A$3:$M$643,6,0)</f>
        <v>1.7111576297480115E-4</v>
      </c>
      <c r="I236" s="54">
        <f>VLOOKUP($A236,Muestra2!$A$3:$M$643,7,0)</f>
        <v>3.2067832039403806E-3</v>
      </c>
      <c r="J236" s="54">
        <f>VLOOKUP($A236,Muestra2!$A$3:$M$643,8,0)</f>
        <v>-2.1008896199224103E-4</v>
      </c>
      <c r="K236" s="54">
        <f>VLOOKUP($A236,Muestra2!$A$3:$M$643,9,0)</f>
        <v>1.2161933510921093E-3</v>
      </c>
      <c r="L236" s="54">
        <f>VLOOKUP($A236,Muestra2!$A$3:$M$643,10,0)</f>
        <v>3.4846833816892658E-3</v>
      </c>
      <c r="M236" s="54">
        <f>VLOOKUP($A236,Muestra2!$A$3:$M$643,11,0)</f>
        <v>5.3650401297964615E-4</v>
      </c>
      <c r="N236" s="54">
        <f>VLOOKUP($A236,Muestra2!$A$3:$M$643,12,0)</f>
        <v>9.7718087108868016E-4</v>
      </c>
      <c r="O236" s="54">
        <f>VLOOKUP($A236,Muestra2!$A$3:$M$643,13,0)</f>
        <v>-1.4170223434325769E-3</v>
      </c>
      <c r="P236" s="75">
        <v>3.8899999999999997E-2</v>
      </c>
    </row>
    <row r="237" spans="1:16">
      <c r="A237" s="51">
        <v>41242</v>
      </c>
      <c r="B237" s="52">
        <f>VLOOKUP(Rentab1!A237,HistIGBC!$A$2:$B$438,2,0)</f>
        <v>14144</v>
      </c>
      <c r="C237" s="53">
        <f t="shared" si="3"/>
        <v>7.7598362390266006E-3</v>
      </c>
      <c r="D237" s="54">
        <f>VLOOKUP($A237,Muestra2!$A$3:$M$643,2,0)</f>
        <v>4.0101636822102533E-3</v>
      </c>
      <c r="E237" s="54">
        <f>VLOOKUP($A237,Muestra2!$A$3:$M$643,3,0)</f>
        <v>8.1623061314600176E-3</v>
      </c>
      <c r="F237" s="54">
        <f>VLOOKUP($A237,Muestra2!$A$3:$M$643,4,0)</f>
        <v>7.4270879743830159E-3</v>
      </c>
      <c r="G237" s="54">
        <f>VLOOKUP($A237,Muestra2!$A$3:$M$643,5,0)</f>
        <v>5.1624418029079418E-3</v>
      </c>
      <c r="H237" s="54">
        <f>VLOOKUP($A237,Muestra2!$A$3:$M$643,6,0)</f>
        <v>2.2884831834121106E-3</v>
      </c>
      <c r="I237" s="54">
        <f>VLOOKUP($A237,Muestra2!$A$3:$M$643,7,0)</f>
        <v>4.8914922626359155E-3</v>
      </c>
      <c r="J237" s="54">
        <f>VLOOKUP($A237,Muestra2!$A$3:$M$643,8,0)</f>
        <v>5.2256836200369992E-3</v>
      </c>
      <c r="K237" s="54">
        <f>VLOOKUP($A237,Muestra2!$A$3:$M$643,9,0)</f>
        <v>6.6209592592560119E-4</v>
      </c>
      <c r="L237" s="54">
        <f>VLOOKUP($A237,Muestra2!$A$3:$M$643,10,0)</f>
        <v>4.9462529299462606E-3</v>
      </c>
      <c r="M237" s="54">
        <f>VLOOKUP($A237,Muestra2!$A$3:$M$643,11,0)</f>
        <v>4.8781387796943991E-3</v>
      </c>
      <c r="N237" s="54">
        <f>VLOOKUP($A237,Muestra2!$A$3:$M$643,12,0)</f>
        <v>3.2047001840070895E-3</v>
      </c>
      <c r="O237" s="54">
        <f>VLOOKUP($A237,Muestra2!$A$3:$M$643,13,0)</f>
        <v>2.2851644348026961E-3</v>
      </c>
      <c r="P237" s="75">
        <v>3.8899999999999997E-2</v>
      </c>
    </row>
    <row r="238" spans="1:16">
      <c r="A238" s="51">
        <v>41243</v>
      </c>
      <c r="B238" s="52">
        <f>VLOOKUP(Rentab1!A238,HistIGBC!$A$2:$B$438,2,0)</f>
        <v>14165.02</v>
      </c>
      <c r="C238" s="53">
        <f t="shared" si="3"/>
        <v>1.4861425339366824E-3</v>
      </c>
      <c r="D238" s="54">
        <f>VLOOKUP($A238,Muestra2!$A$3:$M$643,2,0)</f>
        <v>9.5259855076031182E-3</v>
      </c>
      <c r="E238" s="54">
        <f>VLOOKUP($A238,Muestra2!$A$3:$M$643,3,0)</f>
        <v>1.129925961243174E-3</v>
      </c>
      <c r="F238" s="54">
        <f>VLOOKUP($A238,Muestra2!$A$3:$M$643,4,0)</f>
        <v>8.2262599660198416E-2</v>
      </c>
      <c r="G238" s="54">
        <f>VLOOKUP($A238,Muestra2!$A$3:$M$643,5,0)</f>
        <v>6.70710162959888E-3</v>
      </c>
      <c r="H238" s="54">
        <f>VLOOKUP($A238,Muestra2!$A$3:$M$643,6,0)</f>
        <v>-1.7232707554788338E-3</v>
      </c>
      <c r="I238" s="54">
        <f>VLOOKUP($A238,Muestra2!$A$3:$M$643,7,0)</f>
        <v>2.3359835388428677E-3</v>
      </c>
      <c r="J238" s="54">
        <f>VLOOKUP($A238,Muestra2!$A$3:$M$643,8,0)</f>
        <v>2.4017682911287659E-3</v>
      </c>
      <c r="K238" s="54">
        <f>VLOOKUP($A238,Muestra2!$A$3:$M$643,9,0)</f>
        <v>-1.2644649320382613E-3</v>
      </c>
      <c r="L238" s="54">
        <f>VLOOKUP($A238,Muestra2!$A$3:$M$643,10,0)</f>
        <v>1.303301408018346E-2</v>
      </c>
      <c r="M238" s="54">
        <f>VLOOKUP($A238,Muestra2!$A$3:$M$643,11,0)</f>
        <v>4.6711828889715963E-3</v>
      </c>
      <c r="N238" s="54">
        <f>VLOOKUP($A238,Muestra2!$A$3:$M$643,12,0)</f>
        <v>4.8431834934955387E-3</v>
      </c>
      <c r="O238" s="54">
        <f>VLOOKUP($A238,Muestra2!$A$3:$M$643,13,0)</f>
        <v>5.1786125066762738E-3</v>
      </c>
      <c r="P238" s="75">
        <v>3.8899999999999997E-2</v>
      </c>
    </row>
    <row r="239" spans="1:16">
      <c r="A239" s="51">
        <v>41246</v>
      </c>
      <c r="B239" s="52">
        <f>VLOOKUP(Rentab1!A239,HistIGBC!$A$2:$B$438,2,0)</f>
        <v>14268.26</v>
      </c>
      <c r="C239" s="53">
        <f t="shared" si="3"/>
        <v>7.2883765783599164E-3</v>
      </c>
      <c r="D239" s="54">
        <f>VLOOKUP($A239,Muestra2!$A$3:$M$643,2,0)</f>
        <v>3.0719888358978187E-3</v>
      </c>
      <c r="E239" s="54">
        <f>VLOOKUP($A239,Muestra2!$A$3:$M$643,3,0)</f>
        <v>7.6702633615735758E-3</v>
      </c>
      <c r="F239" s="54">
        <f>VLOOKUP($A239,Muestra2!$A$3:$M$643,4,0)</f>
        <v>6.1421519965793115E-3</v>
      </c>
      <c r="G239" s="54">
        <f>VLOOKUP($A239,Muestra2!$A$3:$M$643,5,0)</f>
        <v>4.4471898440669629E-3</v>
      </c>
      <c r="H239" s="54">
        <f>VLOOKUP($A239,Muestra2!$A$3:$M$643,6,0)</f>
        <v>-2.9175138060948159E-3</v>
      </c>
      <c r="I239" s="54">
        <f>VLOOKUP($A239,Muestra2!$A$3:$M$643,7,0)</f>
        <v>1.1528726860817885E-3</v>
      </c>
      <c r="J239" s="54">
        <f>VLOOKUP($A239,Muestra2!$A$3:$M$643,8,0)</f>
        <v>4.9407398287514654E-3</v>
      </c>
      <c r="K239" s="54">
        <f>VLOOKUP($A239,Muestra2!$A$3:$M$643,9,0)</f>
        <v>5.7547734591067929E-3</v>
      </c>
      <c r="L239" s="54">
        <f>VLOOKUP($A239,Muestra2!$A$3:$M$643,10,0)</f>
        <v>-4.4990811142620723E-3</v>
      </c>
      <c r="M239" s="54">
        <f>VLOOKUP($A239,Muestra2!$A$3:$M$643,11,0)</f>
        <v>6.6366358433154436E-3</v>
      </c>
      <c r="N239" s="54">
        <f>VLOOKUP($A239,Muestra2!$A$3:$M$643,12,0)</f>
        <v>3.1844922904636416E-3</v>
      </c>
      <c r="O239" s="54">
        <f>VLOOKUP($A239,Muestra2!$A$3:$M$643,13,0)</f>
        <v>2.8867185302211074E-3</v>
      </c>
      <c r="P239" s="75">
        <v>3.8899999999999997E-2</v>
      </c>
    </row>
    <row r="240" spans="1:16">
      <c r="A240" s="51">
        <v>41247</v>
      </c>
      <c r="B240" s="52">
        <f>VLOOKUP(Rentab1!A240,HistIGBC!$A$2:$B$438,2,0)</f>
        <v>14303.7</v>
      </c>
      <c r="C240" s="53">
        <f t="shared" si="3"/>
        <v>2.4838347492967265E-3</v>
      </c>
      <c r="D240" s="54">
        <f>VLOOKUP($A240,Muestra2!$A$3:$M$643,2,0)</f>
        <v>4.3025743608389065E-3</v>
      </c>
      <c r="E240" s="54">
        <f>VLOOKUP($A240,Muestra2!$A$3:$M$643,3,0)</f>
        <v>1.7982762800980944E-3</v>
      </c>
      <c r="F240" s="54">
        <f>VLOOKUP($A240,Muestra2!$A$3:$M$643,4,0)</f>
        <v>-7.322770933660129E-2</v>
      </c>
      <c r="G240" s="54">
        <f>VLOOKUP($A240,Muestra2!$A$3:$M$643,5,0)</f>
        <v>3.7674936710203237E-3</v>
      </c>
      <c r="H240" s="54">
        <f>VLOOKUP($A240,Muestra2!$A$3:$M$643,6,0)</f>
        <v>-5.814254412368945E-3</v>
      </c>
      <c r="I240" s="54">
        <f>VLOOKUP($A240,Muestra2!$A$3:$M$643,7,0)</f>
        <v>1.636298190538207E-3</v>
      </c>
      <c r="J240" s="54">
        <f>VLOOKUP($A240,Muestra2!$A$3:$M$643,8,0)</f>
        <v>3.4231161085877954E-3</v>
      </c>
      <c r="K240" s="54">
        <f>VLOOKUP($A240,Muestra2!$A$3:$M$643,9,0)</f>
        <v>4.371333475365404E-3</v>
      </c>
      <c r="L240" s="54">
        <f>VLOOKUP($A240,Muestra2!$A$3:$M$643,10,0)</f>
        <v>1.6665042455128634E-3</v>
      </c>
      <c r="M240" s="54">
        <f>VLOOKUP($A240,Muestra2!$A$3:$M$643,11,0)</f>
        <v>3.6832017027538556E-3</v>
      </c>
      <c r="N240" s="54">
        <f>VLOOKUP($A240,Muestra2!$A$3:$M$643,12,0)</f>
        <v>3.0001393227007504E-3</v>
      </c>
      <c r="O240" s="54">
        <f>VLOOKUP($A240,Muestra2!$A$3:$M$643,13,0)</f>
        <v>3.7656561943189442E-3</v>
      </c>
      <c r="P240" s="75">
        <v>3.8899999999999997E-2</v>
      </c>
    </row>
    <row r="241" spans="1:16">
      <c r="A241" s="51">
        <v>41248</v>
      </c>
      <c r="B241" s="52">
        <f>VLOOKUP(Rentab1!A241,HistIGBC!$A$2:$B$438,2,0)</f>
        <v>14395.64</v>
      </c>
      <c r="C241" s="53">
        <f t="shared" si="3"/>
        <v>6.4277075162369659E-3</v>
      </c>
      <c r="D241" s="54">
        <f>VLOOKUP($A241,Muestra2!$A$3:$M$643,2,0)</f>
        <v>6.9584645182793337E-3</v>
      </c>
      <c r="E241" s="54">
        <f>VLOOKUP($A241,Muestra2!$A$3:$M$643,3,0)</f>
        <v>5.648526835773245E-3</v>
      </c>
      <c r="F241" s="54">
        <f>VLOOKUP($A241,Muestra2!$A$3:$M$643,4,0)</f>
        <v>6.2642899614976828E-3</v>
      </c>
      <c r="G241" s="54">
        <f>VLOOKUP($A241,Muestra2!$A$3:$M$643,5,0)</f>
        <v>1.0795878647371838E-2</v>
      </c>
      <c r="H241" s="54">
        <f>VLOOKUP($A241,Muestra2!$A$3:$M$643,6,0)</f>
        <v>2.622454705906747E-4</v>
      </c>
      <c r="I241" s="54">
        <f>VLOOKUP($A241,Muestra2!$A$3:$M$643,7,0)</f>
        <v>6.0545250213803461E-3</v>
      </c>
      <c r="J241" s="54">
        <f>VLOOKUP($A241,Muestra2!$A$3:$M$643,8,0)</f>
        <v>8.6956146956680934E-3</v>
      </c>
      <c r="K241" s="54">
        <f>VLOOKUP($A241,Muestra2!$A$3:$M$643,9,0)</f>
        <v>9.9266076656163646E-3</v>
      </c>
      <c r="L241" s="54">
        <f>VLOOKUP($A241,Muestra2!$A$3:$M$643,10,0)</f>
        <v>4.7155755827847272E-3</v>
      </c>
      <c r="M241" s="54">
        <f>VLOOKUP($A241,Muestra2!$A$3:$M$643,11,0)</f>
        <v>9.6255109521425231E-3</v>
      </c>
      <c r="N241" s="54">
        <f>VLOOKUP($A241,Muestra2!$A$3:$M$643,12,0)</f>
        <v>8.5505030537742898E-3</v>
      </c>
      <c r="O241" s="54">
        <f>VLOOKUP($A241,Muestra2!$A$3:$M$643,13,0)</f>
        <v>5.714573376953737E-3</v>
      </c>
      <c r="P241" s="75">
        <v>3.8899999999999997E-2</v>
      </c>
    </row>
    <row r="242" spans="1:16">
      <c r="A242" s="51">
        <v>41249</v>
      </c>
      <c r="B242" s="52">
        <f>VLOOKUP(Rentab1!A242,HistIGBC!$A$2:$B$438,2,0)</f>
        <v>14414.84</v>
      </c>
      <c r="C242" s="53">
        <f t="shared" si="3"/>
        <v>1.3337371593066184E-3</v>
      </c>
      <c r="D242" s="54">
        <f>VLOOKUP($A242,Muestra2!$A$3:$M$643,2,0)</f>
        <v>8.7602817143285893E-3</v>
      </c>
      <c r="E242" s="54">
        <f>VLOOKUP($A242,Muestra2!$A$3:$M$643,3,0)</f>
        <v>1.1008668739228239E-3</v>
      </c>
      <c r="F242" s="54">
        <f>VLOOKUP($A242,Muestra2!$A$3:$M$643,4,0)</f>
        <v>1.1306291307988828E-3</v>
      </c>
      <c r="G242" s="54">
        <f>VLOOKUP($A242,Muestra2!$A$3:$M$643,5,0)</f>
        <v>2.1424988081567529E-3</v>
      </c>
      <c r="H242" s="54">
        <f>VLOOKUP($A242,Muestra2!$A$3:$M$643,6,0)</f>
        <v>4.2979886312964009E-4</v>
      </c>
      <c r="I242" s="54">
        <f>VLOOKUP($A242,Muestra2!$A$3:$M$643,7,0)</f>
        <v>1.2401762482651482E-3</v>
      </c>
      <c r="J242" s="54">
        <f>VLOOKUP($A242,Muestra2!$A$3:$M$643,8,0)</f>
        <v>2.8937825192769237E-3</v>
      </c>
      <c r="K242" s="54">
        <f>VLOOKUP($A242,Muestra2!$A$3:$M$643,9,0)</f>
        <v>4.9137875415935089E-3</v>
      </c>
      <c r="L242" s="54">
        <f>VLOOKUP($A242,Muestra2!$A$3:$M$643,10,0)</f>
        <v>5.1252823968285744E-3</v>
      </c>
      <c r="M242" s="54">
        <f>VLOOKUP($A242,Muestra2!$A$3:$M$643,11,0)</f>
        <v>2.68963886816285E-3</v>
      </c>
      <c r="N242" s="54">
        <f>VLOOKUP($A242,Muestra2!$A$3:$M$643,12,0)</f>
        <v>2.2112588405880087E-3</v>
      </c>
      <c r="O242" s="54">
        <f>VLOOKUP($A242,Muestra2!$A$3:$M$643,13,0)</f>
        <v>6.6759968393894312E-3</v>
      </c>
      <c r="P242" s="75">
        <v>3.8899999999999997E-2</v>
      </c>
    </row>
    <row r="243" spans="1:16">
      <c r="A243" s="51">
        <v>41250</v>
      </c>
      <c r="B243" s="52">
        <f>VLOOKUP(Rentab1!A243,HistIGBC!$A$2:$B$438,2,0)</f>
        <v>14426.74</v>
      </c>
      <c r="C243" s="53">
        <f t="shared" si="3"/>
        <v>8.2553812598680498E-4</v>
      </c>
      <c r="D243" s="54">
        <f>VLOOKUP($A243,Muestra2!$A$3:$M$643,2,0)</f>
        <v>5.6940861107058283E-3</v>
      </c>
      <c r="E243" s="54">
        <f>VLOOKUP($A243,Muestra2!$A$3:$M$643,3,0)</f>
        <v>5.7231246871973257E-4</v>
      </c>
      <c r="F243" s="54">
        <f>VLOOKUP($A243,Muestra2!$A$3:$M$643,4,0)</f>
        <v>8.5209095088760174E-4</v>
      </c>
      <c r="G243" s="54">
        <f>VLOOKUP($A243,Muestra2!$A$3:$M$643,5,0)</f>
        <v>1.5657454944487878E-3</v>
      </c>
      <c r="H243" s="54">
        <f>VLOOKUP($A243,Muestra2!$A$3:$M$643,6,0)</f>
        <v>4.3045147178650649E-3</v>
      </c>
      <c r="I243" s="54">
        <f>VLOOKUP($A243,Muestra2!$A$3:$M$643,7,0)</f>
        <v>1.135028186788024E-3</v>
      </c>
      <c r="J243" s="54">
        <f>VLOOKUP($A243,Muestra2!$A$3:$M$643,8,0)</f>
        <v>1.5763094037942876E-3</v>
      </c>
      <c r="K243" s="54">
        <f>VLOOKUP($A243,Muestra2!$A$3:$M$643,9,0)</f>
        <v>-1.2736304908994654E-3</v>
      </c>
      <c r="L243" s="54">
        <f>VLOOKUP($A243,Muestra2!$A$3:$M$643,10,0)</f>
        <v>4.0149242351866337E-4</v>
      </c>
      <c r="M243" s="54">
        <f>VLOOKUP($A243,Muestra2!$A$3:$M$643,11,0)</f>
        <v>1.9991626256647367E-3</v>
      </c>
      <c r="N243" s="54">
        <f>VLOOKUP($A243,Muestra2!$A$3:$M$643,12,0)</f>
        <v>-5.6903688056727303E-5</v>
      </c>
      <c r="O243" s="54">
        <f>VLOOKUP($A243,Muestra2!$A$3:$M$643,13,0)</f>
        <v>2.3124125518576674E-3</v>
      </c>
      <c r="P243" s="75">
        <v>3.8899999999999997E-2</v>
      </c>
    </row>
    <row r="244" spans="1:16">
      <c r="A244" s="51">
        <v>41253</v>
      </c>
      <c r="B244" s="52">
        <f>VLOOKUP(Rentab1!A244,HistIGBC!$A$2:$B$438,2,0)</f>
        <v>14500.3</v>
      </c>
      <c r="C244" s="53">
        <f t="shared" si="3"/>
        <v>5.0988650242535386E-3</v>
      </c>
      <c r="D244" s="54">
        <f>VLOOKUP($A244,Muestra2!$A$3:$M$643,2,0)</f>
        <v>1.8998703385909956E-3</v>
      </c>
      <c r="E244" s="54">
        <f>VLOOKUP($A244,Muestra2!$A$3:$M$643,3,0)</f>
        <v>5.3724987360260794E-3</v>
      </c>
      <c r="F244" s="54">
        <f>VLOOKUP($A244,Muestra2!$A$3:$M$643,4,0)</f>
        <v>4.9541010375460928E-3</v>
      </c>
      <c r="G244" s="54">
        <f>VLOOKUP($A244,Muestra2!$A$3:$M$643,5,0)</f>
        <v>1.9258269626518726E-3</v>
      </c>
      <c r="H244" s="54">
        <f>VLOOKUP($A244,Muestra2!$A$3:$M$643,6,0)</f>
        <v>4.5349269960929892E-3</v>
      </c>
      <c r="I244" s="54">
        <f>VLOOKUP($A244,Muestra2!$A$3:$M$643,7,0)</f>
        <v>1.7206118621212946E-3</v>
      </c>
      <c r="J244" s="54">
        <f>VLOOKUP($A244,Muestra2!$A$3:$M$643,8,0)</f>
        <v>2.3804455130451495E-3</v>
      </c>
      <c r="K244" s="54">
        <f>VLOOKUP($A244,Muestra2!$A$3:$M$643,9,0)</f>
        <v>4.1250098282399859E-3</v>
      </c>
      <c r="L244" s="54">
        <f>VLOOKUP($A244,Muestra2!$A$3:$M$643,10,0)</f>
        <v>5.2061713487484562E-3</v>
      </c>
      <c r="M244" s="54">
        <f>VLOOKUP($A244,Muestra2!$A$3:$M$643,11,0)</f>
        <v>1.8014408346074249E-3</v>
      </c>
      <c r="N244" s="54">
        <f>VLOOKUP($A244,Muestra2!$A$3:$M$643,12,0)</f>
        <v>3.4702695279678142E-3</v>
      </c>
      <c r="O244" s="54">
        <f>VLOOKUP($A244,Muestra2!$A$3:$M$643,13,0)</f>
        <v>3.5938630398473729E-3</v>
      </c>
      <c r="P244" s="75">
        <v>3.8899999999999997E-2</v>
      </c>
    </row>
    <row r="245" spans="1:16">
      <c r="A245" s="51">
        <v>41254</v>
      </c>
      <c r="B245" s="52">
        <f>VLOOKUP(Rentab1!A245,HistIGBC!$A$2:$B$438,2,0)</f>
        <v>14591.84</v>
      </c>
      <c r="C245" s="53">
        <f t="shared" si="3"/>
        <v>6.3129728350448527E-3</v>
      </c>
      <c r="D245" s="54">
        <f>VLOOKUP($A245,Muestra2!$A$3:$M$643,2,0)</f>
        <v>2.688221905137126E-3</v>
      </c>
      <c r="E245" s="54">
        <f>VLOOKUP($A245,Muestra2!$A$3:$M$643,3,0)</f>
        <v>6.3481627976912664E-3</v>
      </c>
      <c r="F245" s="54">
        <f>VLOOKUP($A245,Muestra2!$A$3:$M$643,4,0)</f>
        <v>6.0045070512087795E-3</v>
      </c>
      <c r="G245" s="54">
        <f>VLOOKUP($A245,Muestra2!$A$3:$M$643,5,0)</f>
        <v>5.8723403195283337E-3</v>
      </c>
      <c r="H245" s="54">
        <f>VLOOKUP($A245,Muestra2!$A$3:$M$643,6,0)</f>
        <v>4.443341033885718E-3</v>
      </c>
      <c r="I245" s="54">
        <f>VLOOKUP($A245,Muestra2!$A$3:$M$643,7,0)</f>
        <v>3.4356179704831506E-3</v>
      </c>
      <c r="J245" s="54">
        <f>VLOOKUP($A245,Muestra2!$A$3:$M$643,8,0)</f>
        <v>4.083224479329523E-3</v>
      </c>
      <c r="K245" s="54">
        <f>VLOOKUP($A245,Muestra2!$A$3:$M$643,9,0)</f>
        <v>5.2887672516066537E-3</v>
      </c>
      <c r="L245" s="54">
        <f>VLOOKUP($A245,Muestra2!$A$3:$M$643,10,0)</f>
        <v>5.3297451003556841E-3</v>
      </c>
      <c r="M245" s="54">
        <f>VLOOKUP($A245,Muestra2!$A$3:$M$643,11,0)</f>
        <v>4.2825571534557101E-3</v>
      </c>
      <c r="N245" s="54">
        <f>VLOOKUP($A245,Muestra2!$A$3:$M$643,12,0)</f>
        <v>5.4099079591545989E-3</v>
      </c>
      <c r="O245" s="54">
        <f>VLOOKUP($A245,Muestra2!$A$3:$M$643,13,0)</f>
        <v>8.1702154933273562E-3</v>
      </c>
      <c r="P245" s="75">
        <v>3.8899999999999997E-2</v>
      </c>
    </row>
    <row r="246" spans="1:16">
      <c r="A246" s="51">
        <v>41255</v>
      </c>
      <c r="B246" s="52">
        <f>VLOOKUP(Rentab1!A246,HistIGBC!$A$2:$B$438,2,0)</f>
        <v>14629.52</v>
      </c>
      <c r="C246" s="53">
        <f t="shared" si="3"/>
        <v>2.5822651564162088E-3</v>
      </c>
      <c r="D246" s="54">
        <f>VLOOKUP($A246,Muestra2!$A$3:$M$643,2,0)</f>
        <v>4.1346239984852247E-3</v>
      </c>
      <c r="E246" s="54">
        <f>VLOOKUP($A246,Muestra2!$A$3:$M$643,3,0)</f>
        <v>2.4786814166190374E-3</v>
      </c>
      <c r="F246" s="54">
        <f>VLOOKUP($A246,Muestra2!$A$3:$M$643,4,0)</f>
        <v>2.4521742077630465E-3</v>
      </c>
      <c r="G246" s="54">
        <f>VLOOKUP($A246,Muestra2!$A$3:$M$643,5,0)</f>
        <v>2.3754690919568166E-3</v>
      </c>
      <c r="H246" s="54">
        <f>VLOOKUP($A246,Muestra2!$A$3:$M$643,6,0)</f>
        <v>4.5260537405440535E-3</v>
      </c>
      <c r="I246" s="54">
        <f>VLOOKUP($A246,Muestra2!$A$3:$M$643,7,0)</f>
        <v>1.8666833511943085E-3</v>
      </c>
      <c r="J246" s="54">
        <f>VLOOKUP($A246,Muestra2!$A$3:$M$643,8,0)</f>
        <v>2.8686434587032695E-3</v>
      </c>
      <c r="K246" s="54">
        <f>VLOOKUP($A246,Muestra2!$A$3:$M$643,9,0)</f>
        <v>1.0589843897943513E-3</v>
      </c>
      <c r="L246" s="54">
        <f>VLOOKUP($A246,Muestra2!$A$3:$M$643,10,0)</f>
        <v>3.3610697280687754E-3</v>
      </c>
      <c r="M246" s="54">
        <f>VLOOKUP($A246,Muestra2!$A$3:$M$643,11,0)</f>
        <v>2.3820027095585242E-3</v>
      </c>
      <c r="N246" s="54">
        <f>VLOOKUP($A246,Muestra2!$A$3:$M$643,12,0)</f>
        <v>1.3752221403184463E-3</v>
      </c>
      <c r="O246" s="54">
        <f>VLOOKUP($A246,Muestra2!$A$3:$M$643,13,0)</f>
        <v>2.9222291364931624E-3</v>
      </c>
      <c r="P246" s="75">
        <v>3.8899999999999997E-2</v>
      </c>
    </row>
    <row r="247" spans="1:16">
      <c r="A247" s="51">
        <v>41256</v>
      </c>
      <c r="B247" s="52">
        <f>VLOOKUP(Rentab1!A247,HistIGBC!$A$2:$B$438,2,0)</f>
        <v>14592.83</v>
      </c>
      <c r="C247" s="53">
        <f t="shared" si="3"/>
        <v>-2.5079428443312225E-3</v>
      </c>
      <c r="D247" s="54">
        <f>VLOOKUP($A247,Muestra2!$A$3:$M$643,2,0)</f>
        <v>-4.2956538442550912E-3</v>
      </c>
      <c r="E247" s="54">
        <f>VLOOKUP($A247,Muestra2!$A$3:$M$643,3,0)</f>
        <v>-2.4200721737528802E-3</v>
      </c>
      <c r="F247" s="54">
        <f>VLOOKUP($A247,Muestra2!$A$3:$M$643,4,0)</f>
        <v>-2.6844930879364498E-3</v>
      </c>
      <c r="G247" s="54">
        <f>VLOOKUP($A247,Muestra2!$A$3:$M$643,5,0)</f>
        <v>-3.5221909039908129E-3</v>
      </c>
      <c r="H247" s="54">
        <f>VLOOKUP($A247,Muestra2!$A$3:$M$643,6,0)</f>
        <v>-2.5217109008140752E-3</v>
      </c>
      <c r="I247" s="54">
        <f>VLOOKUP($A247,Muestra2!$A$3:$M$643,7,0)</f>
        <v>-2.1117462344027735E-3</v>
      </c>
      <c r="J247" s="54">
        <f>VLOOKUP($A247,Muestra2!$A$3:$M$643,8,0)</f>
        <v>-3.4088312975275118E-4</v>
      </c>
      <c r="K247" s="54">
        <f>VLOOKUP($A247,Muestra2!$A$3:$M$643,9,0)</f>
        <v>6.4255808405272279E-4</v>
      </c>
      <c r="L247" s="54">
        <f>VLOOKUP($A247,Muestra2!$A$3:$M$643,10,0)</f>
        <v>2.1825323795006667E-4</v>
      </c>
      <c r="M247" s="54">
        <f>VLOOKUP($A247,Muestra2!$A$3:$M$643,11,0)</f>
        <v>-2.0923388010735096E-3</v>
      </c>
      <c r="N247" s="54">
        <f>VLOOKUP($A247,Muestra2!$A$3:$M$643,12,0)</f>
        <v>-1.0893042707951675E-4</v>
      </c>
      <c r="O247" s="54">
        <f>VLOOKUP($A247,Muestra2!$A$3:$M$643,13,0)</f>
        <v>2.4111560010581278E-3</v>
      </c>
      <c r="P247" s="75">
        <v>3.8899999999999997E-2</v>
      </c>
    </row>
    <row r="248" spans="1:16">
      <c r="A248" s="51">
        <v>41257</v>
      </c>
      <c r="B248" s="52">
        <f>VLOOKUP(Rentab1!A248,HistIGBC!$A$2:$B$438,2,0)</f>
        <v>14534.65</v>
      </c>
      <c r="C248" s="53">
        <f t="shared" si="3"/>
        <v>-3.9868894518746735E-3</v>
      </c>
      <c r="D248" s="54">
        <f>VLOOKUP($A248,Muestra2!$A$3:$M$643,2,0)</f>
        <v>-4.6836965880304449E-3</v>
      </c>
      <c r="E248" s="54">
        <f>VLOOKUP($A248,Muestra2!$A$3:$M$643,3,0)</f>
        <v>-3.997439471636664E-3</v>
      </c>
      <c r="F248" s="54">
        <f>VLOOKUP($A248,Muestra2!$A$3:$M$643,4,0)</f>
        <v>-2.7258197765707326E-3</v>
      </c>
      <c r="G248" s="54">
        <f>VLOOKUP($A248,Muestra2!$A$3:$M$643,5,0)</f>
        <v>-3.1278736213439747E-3</v>
      </c>
      <c r="H248" s="54">
        <f>VLOOKUP($A248,Muestra2!$A$3:$M$643,6,0)</f>
        <v>5.1761564767779204E-3</v>
      </c>
      <c r="I248" s="54">
        <f>VLOOKUP($A248,Muestra2!$A$3:$M$643,7,0)</f>
        <v>-1.6165680467569036E-3</v>
      </c>
      <c r="J248" s="54">
        <f>VLOOKUP($A248,Muestra2!$A$3:$M$643,8,0)</f>
        <v>-1.0109811207003919E-3</v>
      </c>
      <c r="K248" s="54">
        <f>VLOOKUP($A248,Muestra2!$A$3:$M$643,9,0)</f>
        <v>-1.0759785471986473E-3</v>
      </c>
      <c r="L248" s="54">
        <f>VLOOKUP($A248,Muestra2!$A$3:$M$643,10,0)</f>
        <v>-3.1029110193918252E-3</v>
      </c>
      <c r="M248" s="54">
        <f>VLOOKUP($A248,Muestra2!$A$3:$M$643,11,0)</f>
        <v>-2.4734029393861105E-3</v>
      </c>
      <c r="N248" s="54">
        <f>VLOOKUP($A248,Muestra2!$A$3:$M$643,12,0)</f>
        <v>-5.762693130741247E-4</v>
      </c>
      <c r="O248" s="54">
        <f>VLOOKUP($A248,Muestra2!$A$3:$M$643,13,0)</f>
        <v>-3.3082613622570267E-3</v>
      </c>
      <c r="P248" s="75">
        <v>3.8899999999999997E-2</v>
      </c>
    </row>
    <row r="249" spans="1:16">
      <c r="A249" s="51">
        <v>41260</v>
      </c>
      <c r="B249" s="52">
        <f>VLOOKUP(Rentab1!A249,HistIGBC!$A$2:$B$438,2,0)</f>
        <v>14592.01</v>
      </c>
      <c r="C249" s="53">
        <f t="shared" si="3"/>
        <v>3.9464314586178948E-3</v>
      </c>
      <c r="D249" s="54">
        <f>VLOOKUP($A249,Muestra2!$A$3:$M$643,2,0)</f>
        <v>-1.1804967465637683E-3</v>
      </c>
      <c r="E249" s="54">
        <f>VLOOKUP($A249,Muestra2!$A$3:$M$643,3,0)</f>
        <v>4.216473790282952E-3</v>
      </c>
      <c r="F249" s="54">
        <f>VLOOKUP($A249,Muestra2!$A$3:$M$643,4,0)</f>
        <v>3.124313128324222E-3</v>
      </c>
      <c r="G249" s="54">
        <f>VLOOKUP($A249,Muestra2!$A$3:$M$643,5,0)</f>
        <v>9.4520132521082377E-4</v>
      </c>
      <c r="H249" s="54">
        <f>VLOOKUP($A249,Muestra2!$A$3:$M$643,6,0)</f>
        <v>-5.7840298578281596E-3</v>
      </c>
      <c r="I249" s="54">
        <f>VLOOKUP($A249,Muestra2!$A$3:$M$643,7,0)</f>
        <v>-5.7748226929943923E-4</v>
      </c>
      <c r="J249" s="54">
        <f>VLOOKUP($A249,Muestra2!$A$3:$M$643,8,0)</f>
        <v>-4.1981658568458416E-4</v>
      </c>
      <c r="K249" s="54">
        <f>VLOOKUP($A249,Muestra2!$A$3:$M$643,9,0)</f>
        <v>-9.2930438681324858E-4</v>
      </c>
      <c r="L249" s="54">
        <f>VLOOKUP($A249,Muestra2!$A$3:$M$643,10,0)</f>
        <v>-3.6267764838430619E-3</v>
      </c>
      <c r="M249" s="54">
        <f>VLOOKUP($A249,Muestra2!$A$3:$M$643,11,0)</f>
        <v>-2.3394998446359024E-4</v>
      </c>
      <c r="N249" s="54">
        <f>VLOOKUP($A249,Muestra2!$A$3:$M$643,12,0)</f>
        <v>-1.1592103454765152E-3</v>
      </c>
      <c r="O249" s="54">
        <f>VLOOKUP($A249,Muestra2!$A$3:$M$643,13,0)</f>
        <v>1.6595030038255427E-4</v>
      </c>
      <c r="P249" s="75">
        <v>3.8899999999999997E-2</v>
      </c>
    </row>
    <row r="250" spans="1:16">
      <c r="A250" s="51">
        <v>41261</v>
      </c>
      <c r="B250" s="52">
        <f>VLOOKUP(Rentab1!A250,HistIGBC!$A$2:$B$438,2,0)</f>
        <v>14578.61</v>
      </c>
      <c r="C250" s="53">
        <f t="shared" si="3"/>
        <v>-9.1831077418392919E-4</v>
      </c>
      <c r="D250" s="54">
        <f>VLOOKUP($A250,Muestra2!$A$3:$M$643,2,0)</f>
        <v>-3.2458136068942403E-3</v>
      </c>
      <c r="E250" s="54">
        <f>VLOOKUP($A250,Muestra2!$A$3:$M$643,3,0)</f>
        <v>-1.0645586174356306E-3</v>
      </c>
      <c r="F250" s="54">
        <f>VLOOKUP($A250,Muestra2!$A$3:$M$643,4,0)</f>
        <v>-3.8059287742025832E-4</v>
      </c>
      <c r="G250" s="54">
        <f>VLOOKUP($A250,Muestra2!$A$3:$M$643,5,0)</f>
        <v>4.7458438379999673E-4</v>
      </c>
      <c r="H250" s="54">
        <f>VLOOKUP($A250,Muestra2!$A$3:$M$643,6,0)</f>
        <v>2.5665709840946853E-3</v>
      </c>
      <c r="I250" s="54">
        <f>VLOOKUP($A250,Muestra2!$A$3:$M$643,7,0)</f>
        <v>8.3398052620811756E-4</v>
      </c>
      <c r="J250" s="54">
        <f>VLOOKUP($A250,Muestra2!$A$3:$M$643,8,0)</f>
        <v>-4.3086518816440458E-4</v>
      </c>
      <c r="K250" s="54">
        <f>VLOOKUP($A250,Muestra2!$A$3:$M$643,9,0)</f>
        <v>-1.3762614481188746E-3</v>
      </c>
      <c r="L250" s="54">
        <f>VLOOKUP($A250,Muestra2!$A$3:$M$643,10,0)</f>
        <v>9.8621947843674615E-4</v>
      </c>
      <c r="M250" s="54">
        <f>VLOOKUP($A250,Muestra2!$A$3:$M$643,11,0)</f>
        <v>2.5704958959600198E-4</v>
      </c>
      <c r="N250" s="54">
        <f>VLOOKUP($A250,Muestra2!$A$3:$M$643,12,0)</f>
        <v>1.2491001839507133E-3</v>
      </c>
      <c r="O250" s="54">
        <f>VLOOKUP($A250,Muestra2!$A$3:$M$643,13,0)</f>
        <v>-5.9538909735311651E-5</v>
      </c>
      <c r="P250" s="75">
        <v>3.8899999999999997E-2</v>
      </c>
    </row>
    <row r="251" spans="1:16">
      <c r="A251" s="51">
        <v>41262</v>
      </c>
      <c r="B251" s="52">
        <f>VLOOKUP(Rentab1!A251,HistIGBC!$A$2:$B$438,2,0)</f>
        <v>14646.38</v>
      </c>
      <c r="C251" s="53">
        <f t="shared" si="3"/>
        <v>4.6485913266078602E-3</v>
      </c>
      <c r="D251" s="54">
        <f>VLOOKUP($A251,Muestra2!$A$3:$M$643,2,0)</f>
        <v>-2.2241281801675598E-3</v>
      </c>
      <c r="E251" s="54">
        <f>VLOOKUP($A251,Muestra2!$A$3:$M$643,3,0)</f>
        <v>4.3916020718160606E-3</v>
      </c>
      <c r="F251" s="54">
        <f>VLOOKUP($A251,Muestra2!$A$3:$M$643,4,0)</f>
        <v>4.8678230522669662E-3</v>
      </c>
      <c r="G251" s="54">
        <f>VLOOKUP($A251,Muestra2!$A$3:$M$643,5,0)</f>
        <v>6.8061592234902315E-3</v>
      </c>
      <c r="H251" s="54">
        <f>VLOOKUP($A251,Muestra2!$A$3:$M$643,6,0)</f>
        <v>5.887843699625037E-3</v>
      </c>
      <c r="I251" s="54">
        <f>VLOOKUP($A251,Muestra2!$A$3:$M$643,7,0)</f>
        <v>6.1038162404923107E-3</v>
      </c>
      <c r="J251" s="54">
        <f>VLOOKUP($A251,Muestra2!$A$3:$M$643,8,0)</f>
        <v>6.2261095738915554E-3</v>
      </c>
      <c r="K251" s="54">
        <f>VLOOKUP($A251,Muestra2!$A$3:$M$643,9,0)</f>
        <v>5.0220741595782313E-3</v>
      </c>
      <c r="L251" s="54">
        <f>VLOOKUP($A251,Muestra2!$A$3:$M$643,10,0)</f>
        <v>4.1743591109771813E-3</v>
      </c>
      <c r="M251" s="54">
        <f>VLOOKUP($A251,Muestra2!$A$3:$M$643,11,0)</f>
        <v>6.4077297765332752E-3</v>
      </c>
      <c r="N251" s="54">
        <f>VLOOKUP($A251,Muestra2!$A$3:$M$643,12,0)</f>
        <v>2.660207174651969E-3</v>
      </c>
      <c r="O251" s="54">
        <f>VLOOKUP($A251,Muestra2!$A$3:$M$643,13,0)</f>
        <v>3.5287277374265887E-3</v>
      </c>
      <c r="P251" s="75">
        <v>3.8899999999999997E-2</v>
      </c>
    </row>
    <row r="252" spans="1:16">
      <c r="A252" s="51">
        <v>41263</v>
      </c>
      <c r="B252" s="52">
        <f>VLOOKUP(Rentab1!A252,HistIGBC!$A$2:$B$438,2,0)</f>
        <v>14566.11</v>
      </c>
      <c r="C252" s="53">
        <f t="shared" si="3"/>
        <v>-5.4805351219890941E-3</v>
      </c>
      <c r="D252" s="54">
        <f>VLOOKUP($A252,Muestra2!$A$3:$M$643,2,0)</f>
        <v>-7.8089554554037774E-3</v>
      </c>
      <c r="E252" s="54">
        <f>VLOOKUP($A252,Muestra2!$A$3:$M$643,3,0)</f>
        <v>3.9702630879012553E-2</v>
      </c>
      <c r="F252" s="54">
        <f>VLOOKUP($A252,Muestra2!$A$3:$M$643,4,0)</f>
        <v>3.6041236098537974E-2</v>
      </c>
      <c r="G252" s="54">
        <f>VLOOKUP($A252,Muestra2!$A$3:$M$643,5,0)</f>
        <v>2.0708755557615716E-2</v>
      </c>
      <c r="H252" s="54">
        <f>VLOOKUP($A252,Muestra2!$A$3:$M$643,6,0)</f>
        <v>-1.000439634930086E-3</v>
      </c>
      <c r="I252" s="54">
        <f>VLOOKUP($A252,Muestra2!$A$3:$M$643,7,0)</f>
        <v>-2.2712616079853991E-3</v>
      </c>
      <c r="J252" s="54">
        <f>VLOOKUP($A252,Muestra2!$A$3:$M$643,8,0)</f>
        <v>-4.6393226490336328E-3</v>
      </c>
      <c r="K252" s="54">
        <f>VLOOKUP($A252,Muestra2!$A$3:$M$643,9,0)</f>
        <v>-3.8568572030759415E-3</v>
      </c>
      <c r="L252" s="54">
        <f>VLOOKUP($A252,Muestra2!$A$3:$M$643,10,0)</f>
        <v>-5.7557687726795094E-4</v>
      </c>
      <c r="M252" s="54">
        <f>VLOOKUP($A252,Muestra2!$A$3:$M$643,11,0)</f>
        <v>-5.227221038450823E-3</v>
      </c>
      <c r="N252" s="54">
        <f>VLOOKUP($A252,Muestra2!$A$3:$M$643,12,0)</f>
        <v>-2.3066095822231588E-3</v>
      </c>
      <c r="O252" s="54">
        <f>VLOOKUP($A252,Muestra2!$A$3:$M$643,13,0)</f>
        <v>-5.9633986281364395E-3</v>
      </c>
      <c r="P252" s="75">
        <v>3.8899999999999997E-2</v>
      </c>
    </row>
    <row r="253" spans="1:16">
      <c r="A253" s="51">
        <v>41264</v>
      </c>
      <c r="B253" s="52">
        <f>VLOOKUP(Rentab1!A253,HistIGBC!$A$2:$B$438,2,0)</f>
        <v>14544.55</v>
      </c>
      <c r="C253" s="53">
        <f t="shared" si="3"/>
        <v>-1.4801480971928201E-3</v>
      </c>
      <c r="D253" s="54">
        <f>VLOOKUP($A253,Muestra2!$A$3:$M$643,2,0)</f>
        <v>1.2849211641465215E-3</v>
      </c>
      <c r="E253" s="54">
        <f>VLOOKUP($A253,Muestra2!$A$3:$M$643,3,0)</f>
        <v>-4.5332482114751715E-2</v>
      </c>
      <c r="F253" s="54">
        <f>VLOOKUP($A253,Muestra2!$A$3:$M$643,4,0)</f>
        <v>-3.9770368861468376E-2</v>
      </c>
      <c r="G253" s="54">
        <f>VLOOKUP($A253,Muestra2!$A$3:$M$643,5,0)</f>
        <v>-2.4188984610485135E-2</v>
      </c>
      <c r="H253" s="54">
        <f>VLOOKUP($A253,Muestra2!$A$3:$M$643,6,0)</f>
        <v>6.6742320882053679E-3</v>
      </c>
      <c r="I253" s="54">
        <f>VLOOKUP($A253,Muestra2!$A$3:$M$643,7,0)</f>
        <v>6.5540188702357125E-4</v>
      </c>
      <c r="J253" s="54">
        <f>VLOOKUP($A253,Muestra2!$A$3:$M$643,8,0)</f>
        <v>-2.5368591217961979E-3</v>
      </c>
      <c r="K253" s="54">
        <f>VLOOKUP($A253,Muestra2!$A$3:$M$643,9,0)</f>
        <v>2.3609171129127744E-4</v>
      </c>
      <c r="L253" s="54">
        <f>VLOOKUP($A253,Muestra2!$A$3:$M$643,10,0)</f>
        <v>-2.7888722175771676E-3</v>
      </c>
      <c r="M253" s="54">
        <f>VLOOKUP($A253,Muestra2!$A$3:$M$643,11,0)</f>
        <v>-3.6860527192563819E-4</v>
      </c>
      <c r="N253" s="54">
        <f>VLOOKUP($A253,Muestra2!$A$3:$M$643,12,0)</f>
        <v>4.2650782849091348E-4</v>
      </c>
      <c r="O253" s="54">
        <f>VLOOKUP($A253,Muestra2!$A$3:$M$643,13,0)</f>
        <v>-4.9346854433445541E-3</v>
      </c>
      <c r="P253" s="75">
        <v>3.8899999999999997E-2</v>
      </c>
    </row>
    <row r="254" spans="1:16">
      <c r="A254" s="51">
        <v>41267</v>
      </c>
      <c r="B254" s="52">
        <f>VLOOKUP(Rentab1!A254,HistIGBC!$A$2:$B$438,2,0)</f>
        <v>14591.26</v>
      </c>
      <c r="C254" s="53">
        <f t="shared" si="3"/>
        <v>3.2115122159159923E-3</v>
      </c>
      <c r="D254" s="54">
        <f>VLOOKUP($A254,Muestra2!$A$3:$M$643,2,0)</f>
        <v>-4.8497110682383937E-3</v>
      </c>
      <c r="E254" s="54">
        <f>VLOOKUP($A254,Muestra2!$A$3:$M$643,3,0)</f>
        <v>2.5617114479500702E-3</v>
      </c>
      <c r="F254" s="54">
        <f>VLOOKUP($A254,Muestra2!$A$3:$M$643,4,0)</f>
        <v>3.3008242852788821E-3</v>
      </c>
      <c r="G254" s="54">
        <f>VLOOKUP($A254,Muestra2!$A$3:$M$643,5,0)</f>
        <v>5.7876615282406443E-3</v>
      </c>
      <c r="H254" s="54">
        <f>VLOOKUP($A254,Muestra2!$A$3:$M$643,6,0)</f>
        <v>5.5885830610068483E-3</v>
      </c>
      <c r="I254" s="54">
        <f>VLOOKUP($A254,Muestra2!$A$3:$M$643,7,0)</f>
        <v>4.8389356845544599E-3</v>
      </c>
      <c r="J254" s="54">
        <f>VLOOKUP($A254,Muestra2!$A$3:$M$643,8,0)</f>
        <v>6.4192823117846416E-3</v>
      </c>
      <c r="K254" s="54">
        <f>VLOOKUP($A254,Muestra2!$A$3:$M$643,9,0)</f>
        <v>6.4795543252252558E-3</v>
      </c>
      <c r="L254" s="54">
        <f>VLOOKUP($A254,Muestra2!$A$3:$M$643,10,0)</f>
        <v>1.0484794206797821E-2</v>
      </c>
      <c r="M254" s="54">
        <f>VLOOKUP($A254,Muestra2!$A$3:$M$643,11,0)</f>
        <v>4.2929803075000671E-3</v>
      </c>
      <c r="N254" s="54">
        <f>VLOOKUP($A254,Muestra2!$A$3:$M$643,12,0)</f>
        <v>5.9880497924294559E-3</v>
      </c>
      <c r="O254" s="54">
        <f>VLOOKUP($A254,Muestra2!$A$3:$M$643,13,0)</f>
        <v>4.52320506810524E-3</v>
      </c>
      <c r="P254" s="75">
        <v>3.8899999999999997E-2</v>
      </c>
    </row>
    <row r="255" spans="1:16">
      <c r="A255" s="51">
        <v>41269</v>
      </c>
      <c r="B255" s="52">
        <f>VLOOKUP(Rentab1!A255,HistIGBC!$A$2:$B$438,2,0)</f>
        <v>14588.61</v>
      </c>
      <c r="C255" s="53">
        <f t="shared" si="3"/>
        <v>-1.816155698685128E-4</v>
      </c>
      <c r="D255" s="54">
        <f>VLOOKUP($A255,Muestra2!$A$3:$M$643,2,0)</f>
        <v>1.732234529600644E-3</v>
      </c>
      <c r="E255" s="54">
        <f>VLOOKUP($A255,Muestra2!$A$3:$M$643,3,0)</f>
        <v>-1.4557211546727106E-4</v>
      </c>
      <c r="F255" s="54">
        <f>VLOOKUP($A255,Muestra2!$A$3:$M$643,4,0)</f>
        <v>6.207984202477632E-5</v>
      </c>
      <c r="G255" s="54">
        <f>VLOOKUP($A255,Muestra2!$A$3:$M$643,5,0)</f>
        <v>-1.5939651221884912E-3</v>
      </c>
      <c r="H255" s="54">
        <f>VLOOKUP($A255,Muestra2!$A$3:$M$643,6,0)</f>
        <v>2.1022265911455999E-3</v>
      </c>
      <c r="I255" s="54">
        <f>VLOOKUP($A255,Muestra2!$A$3:$M$643,7,0)</f>
        <v>-1.7586290683805296E-3</v>
      </c>
      <c r="J255" s="54">
        <f>VLOOKUP($A255,Muestra2!$A$3:$M$643,8,0)</f>
        <v>-9.2497187708800771E-4</v>
      </c>
      <c r="K255" s="54">
        <f>VLOOKUP($A255,Muestra2!$A$3:$M$643,9,0)</f>
        <v>-2.3220255363685331E-3</v>
      </c>
      <c r="L255" s="54">
        <f>VLOOKUP($A255,Muestra2!$A$3:$M$643,10,0)</f>
        <v>-5.5400948261621116E-3</v>
      </c>
      <c r="M255" s="54">
        <f>VLOOKUP($A255,Muestra2!$A$3:$M$643,11,0)</f>
        <v>-3.3496728317617796E-4</v>
      </c>
      <c r="N255" s="54">
        <f>VLOOKUP($A255,Muestra2!$A$3:$M$643,12,0)</f>
        <v>-1.0307848806375326E-3</v>
      </c>
      <c r="O255" s="54">
        <f>VLOOKUP($A255,Muestra2!$A$3:$M$643,13,0)</f>
        <v>-1.512700265276711E-3</v>
      </c>
      <c r="P255" s="75">
        <v>3.8899999999999997E-2</v>
      </c>
    </row>
    <row r="256" spans="1:16">
      <c r="A256" s="51">
        <v>41270</v>
      </c>
      <c r="B256" s="52">
        <f>VLOOKUP(Rentab1!A256,HistIGBC!$A$2:$B$438,2,0)</f>
        <v>14709.3</v>
      </c>
      <c r="C256" s="53">
        <f t="shared" si="3"/>
        <v>8.2728923454666817E-3</v>
      </c>
      <c r="D256" s="54">
        <f>VLOOKUP($A256,Muestra2!$A$3:$M$643,2,0)</f>
        <v>1.7524462577707589E-3</v>
      </c>
      <c r="E256" s="54">
        <f>VLOOKUP($A256,Muestra2!$A$3:$M$643,3,0)</f>
        <v>8.2915601823326333E-3</v>
      </c>
      <c r="F256" s="54">
        <f>VLOOKUP($A256,Muestra2!$A$3:$M$643,4,0)</f>
        <v>7.8113058434534418E-3</v>
      </c>
      <c r="G256" s="54">
        <f>VLOOKUP($A256,Muestra2!$A$3:$M$643,5,0)</f>
        <v>6.9908835786749004E-3</v>
      </c>
      <c r="H256" s="54">
        <f>VLOOKUP($A256,Muestra2!$A$3:$M$643,6,0)</f>
        <v>8.3965832732585278E-3</v>
      </c>
      <c r="I256" s="54">
        <f>VLOOKUP($A256,Muestra2!$A$3:$M$643,7,0)</f>
        <v>5.44833301869109E-3</v>
      </c>
      <c r="J256" s="54">
        <f>VLOOKUP($A256,Muestra2!$A$3:$M$643,8,0)</f>
        <v>8.4717704126068237E-3</v>
      </c>
      <c r="K256" s="54">
        <f>VLOOKUP($A256,Muestra2!$A$3:$M$643,9,0)</f>
        <v>5.3129747918148913E-3</v>
      </c>
      <c r="L256" s="54">
        <f>VLOOKUP($A256,Muestra2!$A$3:$M$643,10,0)</f>
        <v>5.7297335531948249E-3</v>
      </c>
      <c r="M256" s="54">
        <f>VLOOKUP($A256,Muestra2!$A$3:$M$643,11,0)</f>
        <v>6.3786270193467477E-3</v>
      </c>
      <c r="N256" s="54">
        <f>VLOOKUP($A256,Muestra2!$A$3:$M$643,12,0)</f>
        <v>6.5597637077129721E-3</v>
      </c>
      <c r="O256" s="54">
        <f>VLOOKUP($A256,Muestra2!$A$3:$M$643,13,0)</f>
        <v>8.8539125927839211E-3</v>
      </c>
      <c r="P256" s="75">
        <v>3.8899999999999997E-2</v>
      </c>
    </row>
    <row r="257" spans="1:16">
      <c r="A257" s="51">
        <v>41271</v>
      </c>
      <c r="B257" s="52">
        <f>VLOOKUP(Rentab1!A257,HistIGBC!$A$2:$B$438,2,0)</f>
        <v>14715.84</v>
      </c>
      <c r="C257" s="53">
        <f t="shared" si="3"/>
        <v>4.4461667108569906E-4</v>
      </c>
      <c r="D257" s="54">
        <f>VLOOKUP($A257,Muestra2!$A$3:$M$643,2,0)</f>
        <v>6.7294350414065143E-3</v>
      </c>
      <c r="E257" s="54">
        <f>VLOOKUP($A257,Muestra2!$A$3:$M$643,3,0)</f>
        <v>5.5324102839399212E-4</v>
      </c>
      <c r="F257" s="54">
        <f>VLOOKUP($A257,Muestra2!$A$3:$M$643,4,0)</f>
        <v>2.20855438147923E-4</v>
      </c>
      <c r="G257" s="54">
        <f>VLOOKUP($A257,Muestra2!$A$3:$M$643,5,0)</f>
        <v>-1.4590389251502539E-3</v>
      </c>
      <c r="H257" s="54">
        <f>VLOOKUP($A257,Muestra2!$A$3:$M$643,6,0)</f>
        <v>-4.9494682148359661E-3</v>
      </c>
      <c r="I257" s="54">
        <f>VLOOKUP($A257,Muestra2!$A$3:$M$643,7,0)</f>
        <v>-2.0179306658059002E-3</v>
      </c>
      <c r="J257" s="54">
        <f>VLOOKUP($A257,Muestra2!$A$3:$M$643,8,0)</f>
        <v>1.6677739487607949E-4</v>
      </c>
      <c r="K257" s="54">
        <f>VLOOKUP($A257,Muestra2!$A$3:$M$643,9,0)</f>
        <v>-2.6763035255005091E-3</v>
      </c>
      <c r="L257" s="54">
        <f>VLOOKUP($A257,Muestra2!$A$3:$M$643,10,0)</f>
        <v>-5.3387708034241931E-3</v>
      </c>
      <c r="M257" s="54">
        <f>VLOOKUP($A257,Muestra2!$A$3:$M$643,11,0)</f>
        <v>-6.0181953138116072E-4</v>
      </c>
      <c r="N257" s="54">
        <f>VLOOKUP($A257,Muestra2!$A$3:$M$643,12,0)</f>
        <v>-3.180438045870173E-3</v>
      </c>
      <c r="O257" s="54">
        <f>VLOOKUP($A257,Muestra2!$A$3:$M$643,13,0)</f>
        <v>2.8871624894690365E-3</v>
      </c>
      <c r="P257" s="75">
        <v>3.8899999999999997E-2</v>
      </c>
    </row>
    <row r="258" spans="1:16">
      <c r="A258" s="69">
        <v>41276</v>
      </c>
      <c r="B258" s="70">
        <f>VLOOKUP(Rentab1!A258,HistIGBC!$A$2:$B$438,2,0)</f>
        <v>14715.68</v>
      </c>
      <c r="C258" s="71">
        <f t="shared" si="3"/>
        <v>-1.0872637919402119E-5</v>
      </c>
      <c r="D258" s="72">
        <f>VLOOKUP($A258,Muestra2!$A$3:$M$643,2,0)</f>
        <v>5.3521910324539432E-3</v>
      </c>
      <c r="E258" s="72">
        <f>VLOOKUP($A258,Muestra2!$A$3:$M$643,3,0)</f>
        <v>1.0456862106646568E-3</v>
      </c>
      <c r="F258" s="72">
        <f>VLOOKUP($A258,Muestra2!$A$3:$M$643,4,0)</f>
        <v>1.0800991853345064E-4</v>
      </c>
      <c r="G258" s="72">
        <f>VLOOKUP($A258,Muestra2!$A$3:$M$643,5,0)</f>
        <v>-4.1247700873811776E-3</v>
      </c>
      <c r="H258" s="72">
        <f>VLOOKUP($A258,Muestra2!$A$3:$M$643,6,0)</f>
        <v>-2.2733203546753621E-3</v>
      </c>
      <c r="I258" s="72">
        <f>VLOOKUP($A258,Muestra2!$A$3:$M$643,7,0)</f>
        <v>-4.5494303314891982E-3</v>
      </c>
      <c r="J258" s="72">
        <f>VLOOKUP($A258,Muestra2!$A$3:$M$643,8,0)</f>
        <v>-1.7402755995698611E-3</v>
      </c>
      <c r="K258" s="72">
        <f>VLOOKUP($A258,Muestra2!$A$3:$M$643,9,0)</f>
        <v>-1.1304601738323238E-3</v>
      </c>
      <c r="L258" s="72">
        <f>VLOOKUP($A258,Muestra2!$A$3:$M$643,10,0)</f>
        <v>3.2824065553762791E-4</v>
      </c>
      <c r="M258" s="72">
        <f>VLOOKUP($A258,Muestra2!$A$3:$M$643,11,0)</f>
        <v>-1.9651317236381665E-3</v>
      </c>
      <c r="N258" s="72">
        <f>VLOOKUP($A258,Muestra2!$A$3:$M$643,12,0)</f>
        <v>-2.0517690212636963E-3</v>
      </c>
      <c r="O258" s="72">
        <f>VLOOKUP($A258,Muestra2!$A$3:$M$643,13,0)</f>
        <v>-3.2680621973989374E-3</v>
      </c>
      <c r="P258" s="75">
        <v>3.8899999999999997E-2</v>
      </c>
    </row>
    <row r="259" spans="1:16">
      <c r="A259" s="69">
        <v>41277</v>
      </c>
      <c r="B259" s="70">
        <f>VLOOKUP(Rentab1!A259,HistIGBC!$A$2:$B$438,2,0)</f>
        <v>14821.98</v>
      </c>
      <c r="C259" s="71">
        <f t="shared" si="3"/>
        <v>7.2235873571591166E-3</v>
      </c>
      <c r="D259" s="72">
        <f>VLOOKUP($A259,Muestra2!$A$3:$M$643,2,0)</f>
        <v>7.1688716129697733E-3</v>
      </c>
      <c r="E259" s="72">
        <f>VLOOKUP($A259,Muestra2!$A$3:$M$643,3,0)</f>
        <v>7.6668702242213768E-3</v>
      </c>
      <c r="F259" s="72">
        <f>VLOOKUP($A259,Muestra2!$A$3:$M$643,4,0)</f>
        <v>8.0395481012030326E-3</v>
      </c>
      <c r="G259" s="72">
        <f>VLOOKUP($A259,Muestra2!$A$3:$M$643,5,0)</f>
        <v>1.1413936251284834E-2</v>
      </c>
      <c r="H259" s="72">
        <f>VLOOKUP($A259,Muestra2!$A$3:$M$643,6,0)</f>
        <v>7.0070812908044483E-3</v>
      </c>
      <c r="I259" s="72">
        <f>VLOOKUP($A259,Muestra2!$A$3:$M$643,7,0)</f>
        <v>7.8965913896282096E-3</v>
      </c>
      <c r="J259" s="72">
        <f>VLOOKUP($A259,Muestra2!$A$3:$M$643,8,0)</f>
        <v>6.4065624539554498E-3</v>
      </c>
      <c r="K259" s="72">
        <f>VLOOKUP($A259,Muestra2!$A$3:$M$643,9,0)</f>
        <v>1.2086233756129099E-2</v>
      </c>
      <c r="L259" s="72">
        <f>VLOOKUP($A259,Muestra2!$A$3:$M$643,10,0)</f>
        <v>7.2219923973785597E-3</v>
      </c>
      <c r="M259" s="72">
        <f>VLOOKUP($A259,Muestra2!$A$3:$M$643,11,0)</f>
        <v>9.0909883646462398E-3</v>
      </c>
      <c r="N259" s="72">
        <f>VLOOKUP($A259,Muestra2!$A$3:$M$643,12,0)</f>
        <v>8.9056826486468201E-3</v>
      </c>
      <c r="O259" s="72">
        <f>VLOOKUP($A259,Muestra2!$A$3:$M$643,13,0)</f>
        <v>4.1760130157751374E-3</v>
      </c>
      <c r="P259" s="75">
        <v>3.8899999999999997E-2</v>
      </c>
    </row>
    <row r="260" spans="1:16">
      <c r="A260" s="69">
        <v>41278</v>
      </c>
      <c r="B260" s="70">
        <f>VLOOKUP(Rentab1!A260,HistIGBC!$A$2:$B$438,2,0)</f>
        <v>14844.66</v>
      </c>
      <c r="C260" s="71">
        <f t="shared" ref="C260:C323" si="4">+(B260-B259)/B259</f>
        <v>1.5301599381459354E-3</v>
      </c>
      <c r="D260" s="72">
        <f>VLOOKUP($A260,Muestra2!$A$3:$M$643,2,0)</f>
        <v>-1.1924814578510006E-3</v>
      </c>
      <c r="E260" s="72">
        <f>VLOOKUP($A260,Muestra2!$A$3:$M$643,3,0)</f>
        <v>1.0227528180247589E-3</v>
      </c>
      <c r="F260" s="72">
        <f>VLOOKUP($A260,Muestra2!$A$3:$M$643,4,0)</f>
        <v>1.2829297754464884E-3</v>
      </c>
      <c r="G260" s="72">
        <f>VLOOKUP($A260,Muestra2!$A$3:$M$643,5,0)</f>
        <v>3.0225267755935544E-3</v>
      </c>
      <c r="H260" s="72">
        <f>VLOOKUP($A260,Muestra2!$A$3:$M$643,6,0)</f>
        <v>4.5925746999241658E-3</v>
      </c>
      <c r="I260" s="72">
        <f>VLOOKUP($A260,Muestra2!$A$3:$M$643,7,0)</f>
        <v>3.6573140843703601E-3</v>
      </c>
      <c r="J260" s="72">
        <f>VLOOKUP($A260,Muestra2!$A$3:$M$643,8,0)</f>
        <v>7.2149515016704943E-4</v>
      </c>
      <c r="K260" s="72">
        <f>VLOOKUP($A260,Muestra2!$A$3:$M$643,9,0)</f>
        <v>6.7107140163330037E-4</v>
      </c>
      <c r="L260" s="72">
        <f>VLOOKUP($A260,Muestra2!$A$3:$M$643,10,0)</f>
        <v>4.0699288731848877E-3</v>
      </c>
      <c r="M260" s="72">
        <f>VLOOKUP($A260,Muestra2!$A$3:$M$643,11,0)</f>
        <v>2.1165869412491638E-3</v>
      </c>
      <c r="N260" s="72">
        <f>VLOOKUP($A260,Muestra2!$A$3:$M$643,12,0)</f>
        <v>7.1549380659094973E-4</v>
      </c>
      <c r="O260" s="72">
        <f>VLOOKUP($A260,Muestra2!$A$3:$M$643,13,0)</f>
        <v>-1.9186298760282086E-3</v>
      </c>
      <c r="P260" s="75">
        <v>3.8899999999999997E-2</v>
      </c>
    </row>
    <row r="261" spans="1:16">
      <c r="A261" s="69">
        <v>41282</v>
      </c>
      <c r="B261" s="70">
        <f>VLOOKUP(Rentab1!A261,HistIGBC!$A$2:$B$438,2,0)</f>
        <v>14630.77</v>
      </c>
      <c r="C261" s="71">
        <f t="shared" si="4"/>
        <v>-1.4408548259104582E-2</v>
      </c>
      <c r="D261" s="72">
        <f>VLOOKUP($A261,Muestra2!$A$3:$M$643,2,0)</f>
        <v>-1.0878815882691182E-2</v>
      </c>
      <c r="E261" s="72">
        <f>VLOOKUP($A261,Muestra2!$A$3:$M$643,3,0)</f>
        <v>-1.5254246129877858E-2</v>
      </c>
      <c r="F261" s="72">
        <f>VLOOKUP($A261,Muestra2!$A$3:$M$643,4,0)</f>
        <v>-1.4665009351941285E-2</v>
      </c>
      <c r="G261" s="72">
        <f>VLOOKUP($A261,Muestra2!$A$3:$M$643,5,0)</f>
        <v>-8.8066540649334498E-3</v>
      </c>
      <c r="H261" s="72">
        <f>VLOOKUP($A261,Muestra2!$A$3:$M$643,6,0)</f>
        <v>-1.4585337268853289E-2</v>
      </c>
      <c r="I261" s="72">
        <f>VLOOKUP($A261,Muestra2!$A$3:$M$643,7,0)</f>
        <v>-6.9441356410222524E-3</v>
      </c>
      <c r="J261" s="72">
        <f>VLOOKUP($A261,Muestra2!$A$3:$M$643,8,0)</f>
        <v>-9.1608048525970761E-3</v>
      </c>
      <c r="K261" s="72">
        <f>VLOOKUP($A261,Muestra2!$A$3:$M$643,9,0)</f>
        <v>-8.7682617970244528E-3</v>
      </c>
      <c r="L261" s="72">
        <f>VLOOKUP($A261,Muestra2!$A$3:$M$643,10,0)</f>
        <v>-1.0959985960455181E-2</v>
      </c>
      <c r="M261" s="72">
        <f>VLOOKUP($A261,Muestra2!$A$3:$M$643,11,0)</f>
        <v>-7.6946269992364952E-3</v>
      </c>
      <c r="N261" s="72">
        <f>VLOOKUP($A261,Muestra2!$A$3:$M$643,12,0)</f>
        <v>-3.1568007224547384E-3</v>
      </c>
      <c r="O261" s="72">
        <f>VLOOKUP($A261,Muestra2!$A$3:$M$643,13,0)</f>
        <v>-6.3239932411982532E-3</v>
      </c>
      <c r="P261" s="75">
        <v>3.8899999999999997E-2</v>
      </c>
    </row>
    <row r="262" spans="1:16">
      <c r="A262" s="69">
        <v>41283</v>
      </c>
      <c r="B262" s="70">
        <f>VLOOKUP(Rentab1!A262,HistIGBC!$A$2:$B$438,2,0)</f>
        <v>14817.55</v>
      </c>
      <c r="C262" s="71">
        <f t="shared" si="4"/>
        <v>1.276624538558113E-2</v>
      </c>
      <c r="D262" s="72">
        <f>VLOOKUP($A262,Muestra2!$A$3:$M$643,2,0)</f>
        <v>9.91725172833113E-3</v>
      </c>
      <c r="E262" s="72">
        <f>VLOOKUP($A262,Muestra2!$A$3:$M$643,3,0)</f>
        <v>1.3203322083344356E-2</v>
      </c>
      <c r="F262" s="72">
        <f>VLOOKUP($A262,Muestra2!$A$3:$M$643,4,0)</f>
        <v>1.1253627718416826E-2</v>
      </c>
      <c r="G262" s="72">
        <f>VLOOKUP($A262,Muestra2!$A$3:$M$643,5,0)</f>
        <v>6.9986426832576425E-3</v>
      </c>
      <c r="H262" s="72">
        <f>VLOOKUP($A262,Muestra2!$A$3:$M$643,6,0)</f>
        <v>3.8950648875524865E-3</v>
      </c>
      <c r="I262" s="72">
        <f>VLOOKUP($A262,Muestra2!$A$3:$M$643,7,0)</f>
        <v>3.9138300659280669E-3</v>
      </c>
      <c r="J262" s="72">
        <f>VLOOKUP($A262,Muestra2!$A$3:$M$643,8,0)</f>
        <v>5.4105136439961754E-3</v>
      </c>
      <c r="K262" s="72">
        <f>VLOOKUP($A262,Muestra2!$A$3:$M$643,9,0)</f>
        <v>8.6541975880032214E-3</v>
      </c>
      <c r="L262" s="72">
        <f>VLOOKUP($A262,Muestra2!$A$3:$M$643,10,0)</f>
        <v>6.9461896847153523E-3</v>
      </c>
      <c r="M262" s="72">
        <f>VLOOKUP($A262,Muestra2!$A$3:$M$643,11,0)</f>
        <v>7.4243062979754745E-3</v>
      </c>
      <c r="N262" s="72">
        <f>VLOOKUP($A262,Muestra2!$A$3:$M$643,12,0)</f>
        <v>3.1860885906628907E-3</v>
      </c>
      <c r="O262" s="72">
        <f>VLOOKUP($A262,Muestra2!$A$3:$M$643,13,0)</f>
        <v>1.0652114560726563E-2</v>
      </c>
      <c r="P262" s="75">
        <v>3.8899999999999997E-2</v>
      </c>
    </row>
    <row r="263" spans="1:16">
      <c r="A263" s="69">
        <v>41284</v>
      </c>
      <c r="B263" s="70">
        <f>VLOOKUP(Rentab1!A263,HistIGBC!$A$2:$B$438,2,0)</f>
        <v>14739.61</v>
      </c>
      <c r="C263" s="71">
        <f t="shared" si="4"/>
        <v>-5.2599788763998566E-3</v>
      </c>
      <c r="D263" s="72">
        <f>VLOOKUP($A263,Muestra2!$A$3:$M$643,2,0)</f>
        <v>-2.7768586639990937E-3</v>
      </c>
      <c r="E263" s="72">
        <f>VLOOKUP($A263,Muestra2!$A$3:$M$643,3,0)</f>
        <v>-5.4635490268651072E-3</v>
      </c>
      <c r="F263" s="72">
        <f>VLOOKUP($A263,Muestra2!$A$3:$M$643,4,0)</f>
        <v>-4.3241181768557801E-3</v>
      </c>
      <c r="G263" s="72">
        <f>VLOOKUP($A263,Muestra2!$A$3:$M$643,5,0)</f>
        <v>-3.602261889372222E-3</v>
      </c>
      <c r="H263" s="72">
        <f>VLOOKUP($A263,Muestra2!$A$3:$M$643,6,0)</f>
        <v>6.5935483655705899E-4</v>
      </c>
      <c r="I263" s="72">
        <f>VLOOKUP($A263,Muestra2!$A$3:$M$643,7,0)</f>
        <v>-1.3216847703429661E-3</v>
      </c>
      <c r="J263" s="72">
        <f>VLOOKUP($A263,Muestra2!$A$3:$M$643,8,0)</f>
        <v>-2.052237381722324E-3</v>
      </c>
      <c r="K263" s="72">
        <f>VLOOKUP($A263,Muestra2!$A$3:$M$643,9,0)</f>
        <v>-2.9938633181116232E-3</v>
      </c>
      <c r="L263" s="72">
        <f>VLOOKUP($A263,Muestra2!$A$3:$M$643,10,0)</f>
        <v>-2.6094137664773257E-3</v>
      </c>
      <c r="M263" s="72">
        <f>VLOOKUP($A263,Muestra2!$A$3:$M$643,11,0)</f>
        <v>-4.2526089581301349E-3</v>
      </c>
      <c r="N263" s="72">
        <f>VLOOKUP($A263,Muestra2!$A$3:$M$643,12,0)</f>
        <v>-6.8415225431208879E-4</v>
      </c>
      <c r="O263" s="72">
        <f>VLOOKUP($A263,Muestra2!$A$3:$M$643,13,0)</f>
        <v>-5.9633606214822285E-3</v>
      </c>
      <c r="P263" s="75">
        <v>3.8899999999999997E-2</v>
      </c>
    </row>
    <row r="264" spans="1:16">
      <c r="A264" s="69">
        <v>41285</v>
      </c>
      <c r="B264" s="70">
        <f>VLOOKUP(Rentab1!A264,HistIGBC!$A$2:$B$438,2,0)</f>
        <v>14729.97</v>
      </c>
      <c r="C264" s="71">
        <f t="shared" si="4"/>
        <v>-6.5402001816881427E-4</v>
      </c>
      <c r="D264" s="72">
        <f>VLOOKUP($A264,Muestra2!$A$3:$M$643,2,0)</f>
        <v>1.6214063917447424E-4</v>
      </c>
      <c r="E264" s="72">
        <f>VLOOKUP($A264,Muestra2!$A$3:$M$643,3,0)</f>
        <v>-8.0099434661769838E-4</v>
      </c>
      <c r="F264" s="72">
        <f>VLOOKUP($A264,Muestra2!$A$3:$M$643,4,0)</f>
        <v>-8.896486570803935E-4</v>
      </c>
      <c r="G264" s="72">
        <f>VLOOKUP($A264,Muestra2!$A$3:$M$643,5,0)</f>
        <v>-1.7502124359317553E-4</v>
      </c>
      <c r="H264" s="72">
        <f>VLOOKUP($A264,Muestra2!$A$3:$M$643,6,0)</f>
        <v>-1.5955420921628623E-3</v>
      </c>
      <c r="I264" s="72">
        <f>VLOOKUP($A264,Muestra2!$A$3:$M$643,7,0)</f>
        <v>-4.4223821826615332E-4</v>
      </c>
      <c r="J264" s="72">
        <f>VLOOKUP($A264,Muestra2!$A$3:$M$643,8,0)</f>
        <v>-2.6529902788942084E-4</v>
      </c>
      <c r="K264" s="72">
        <f>VLOOKUP($A264,Muestra2!$A$3:$M$643,9,0)</f>
        <v>5.9351633414219827E-4</v>
      </c>
      <c r="L264" s="72">
        <f>VLOOKUP($A264,Muestra2!$A$3:$M$643,10,0)</f>
        <v>7.0894147597018627E-3</v>
      </c>
      <c r="M264" s="72">
        <f>VLOOKUP($A264,Muestra2!$A$3:$M$643,11,0)</f>
        <v>-3.8719443091112226E-4</v>
      </c>
      <c r="N264" s="72">
        <f>VLOOKUP($A264,Muestra2!$A$3:$M$643,12,0)</f>
        <v>-5.9464632095763287E-4</v>
      </c>
      <c r="O264" s="72">
        <f>VLOOKUP($A264,Muestra2!$A$3:$M$643,13,0)</f>
        <v>2.0359866329979588E-3</v>
      </c>
      <c r="P264" s="75">
        <v>3.8899999999999997E-2</v>
      </c>
    </row>
    <row r="265" spans="1:16">
      <c r="A265" s="69">
        <v>41288</v>
      </c>
      <c r="B265" s="70">
        <f>VLOOKUP(Rentab1!A265,HistIGBC!$A$2:$B$438,2,0)</f>
        <v>14756.74</v>
      </c>
      <c r="C265" s="71">
        <f t="shared" si="4"/>
        <v>1.8173831990153705E-3</v>
      </c>
      <c r="D265" s="72">
        <f>VLOOKUP($A265,Muestra2!$A$3:$M$643,2,0)</f>
        <v>9.0589560920324556E-4</v>
      </c>
      <c r="E265" s="72">
        <f>VLOOKUP($A265,Muestra2!$A$3:$M$643,3,0)</f>
        <v>1.3757233016026755E-3</v>
      </c>
      <c r="F265" s="72">
        <f>VLOOKUP($A265,Muestra2!$A$3:$M$643,4,0)</f>
        <v>1.3493101303743171E-3</v>
      </c>
      <c r="G265" s="72">
        <f>VLOOKUP($A265,Muestra2!$A$3:$M$643,5,0)</f>
        <v>1.709578117370669E-3</v>
      </c>
      <c r="H265" s="72">
        <f>VLOOKUP($A265,Muestra2!$A$3:$M$643,6,0)</f>
        <v>1.9290360356128877E-3</v>
      </c>
      <c r="I265" s="72">
        <f>VLOOKUP($A265,Muestra2!$A$3:$M$643,7,0)</f>
        <v>6.7549008492274174E-4</v>
      </c>
      <c r="J265" s="72">
        <f>VLOOKUP($A265,Muestra2!$A$3:$M$643,8,0)</f>
        <v>1.6712451323885593E-3</v>
      </c>
      <c r="K265" s="72">
        <f>VLOOKUP($A265,Muestra2!$A$3:$M$643,9,0)</f>
        <v>5.6578565867072958E-3</v>
      </c>
      <c r="L265" s="72">
        <f>VLOOKUP($A265,Muestra2!$A$3:$M$643,10,0)</f>
        <v>5.561771247782507E-4</v>
      </c>
      <c r="M265" s="72">
        <f>VLOOKUP($A265,Muestra2!$A$3:$M$643,11,0)</f>
        <v>2.5314002000857805E-3</v>
      </c>
      <c r="N265" s="72">
        <f>VLOOKUP($A265,Muestra2!$A$3:$M$643,12,0)</f>
        <v>2.3926864159687462E-3</v>
      </c>
      <c r="O265" s="72">
        <f>VLOOKUP($A265,Muestra2!$A$3:$M$643,13,0)</f>
        <v>4.5897647419039789E-3</v>
      </c>
      <c r="P265" s="75">
        <v>3.8899999999999997E-2</v>
      </c>
    </row>
    <row r="266" spans="1:16">
      <c r="A266" s="69">
        <v>41289</v>
      </c>
      <c r="B266" s="70">
        <f>VLOOKUP(Rentab1!A266,HistIGBC!$A$2:$B$438,2,0)</f>
        <v>14766.26</v>
      </c>
      <c r="C266" s="71">
        <f t="shared" si="4"/>
        <v>6.4512893769222987E-4</v>
      </c>
      <c r="D266" s="72">
        <f>VLOOKUP($A266,Muestra2!$A$3:$M$643,2,0)</f>
        <v>4.942752342174889E-3</v>
      </c>
      <c r="E266" s="72">
        <f>VLOOKUP($A266,Muestra2!$A$3:$M$643,3,0)</f>
        <v>1.2195829303657281E-3</v>
      </c>
      <c r="F266" s="72">
        <f>VLOOKUP($A266,Muestra2!$A$3:$M$643,4,0)</f>
        <v>5.8395916935794097E-4</v>
      </c>
      <c r="G266" s="72">
        <f>VLOOKUP($A266,Muestra2!$A$3:$M$643,5,0)</f>
        <v>-7.3379297341424172E-4</v>
      </c>
      <c r="H266" s="72">
        <f>VLOOKUP($A266,Muestra2!$A$3:$M$643,6,0)</f>
        <v>-3.7946404911349406E-3</v>
      </c>
      <c r="I266" s="72">
        <f>VLOOKUP($A266,Muestra2!$A$3:$M$643,7,0)</f>
        <v>-1.0459384750743921E-3</v>
      </c>
      <c r="J266" s="72">
        <f>VLOOKUP($A266,Muestra2!$A$3:$M$643,8,0)</f>
        <v>-2.4490062758075275E-3</v>
      </c>
      <c r="K266" s="72">
        <f>VLOOKUP($A266,Muestra2!$A$3:$M$643,9,0)</f>
        <v>8.2902524760813544E-4</v>
      </c>
      <c r="L266" s="72">
        <f>VLOOKUP($A266,Muestra2!$A$3:$M$643,10,0)</f>
        <v>-6.0878015358721499E-3</v>
      </c>
      <c r="M266" s="72">
        <f>VLOOKUP($A266,Muestra2!$A$3:$M$643,11,0)</f>
        <v>-1.2992630980057016E-3</v>
      </c>
      <c r="N266" s="72">
        <f>VLOOKUP($A266,Muestra2!$A$3:$M$643,12,0)</f>
        <v>-1.8742060215239502E-3</v>
      </c>
      <c r="O266" s="72">
        <f>VLOOKUP($A266,Muestra2!$A$3:$M$643,13,0)</f>
        <v>-2.6029823031399587E-3</v>
      </c>
      <c r="P266" s="75">
        <v>3.8899999999999997E-2</v>
      </c>
    </row>
    <row r="267" spans="1:16">
      <c r="A267" s="69">
        <v>41290</v>
      </c>
      <c r="B267" s="70">
        <f>VLOOKUP(Rentab1!A267,HistIGBC!$A$2:$B$438,2,0)</f>
        <v>14750.29</v>
      </c>
      <c r="C267" s="71">
        <f t="shared" si="4"/>
        <v>-1.0815196264998277E-3</v>
      </c>
      <c r="D267" s="72">
        <f>VLOOKUP($A267,Muestra2!$A$3:$M$643,2,0)</f>
        <v>-4.2010306718206283E-3</v>
      </c>
      <c r="E267" s="72">
        <f>VLOOKUP($A267,Muestra2!$A$3:$M$643,3,0)</f>
        <v>-2.1379110226854396E-3</v>
      </c>
      <c r="F267" s="72">
        <f>VLOOKUP($A267,Muestra2!$A$3:$M$643,4,0)</f>
        <v>-1.326883609738073E-3</v>
      </c>
      <c r="G267" s="72">
        <f>VLOOKUP($A267,Muestra2!$A$3:$M$643,5,0)</f>
        <v>1.4292666578919267E-3</v>
      </c>
      <c r="H267" s="72">
        <f>VLOOKUP($A267,Muestra2!$A$3:$M$643,6,0)</f>
        <v>2.343771948099448E-3</v>
      </c>
      <c r="I267" s="72">
        <f>VLOOKUP($A267,Muestra2!$A$3:$M$643,7,0)</f>
        <v>2.889134141273749E-3</v>
      </c>
      <c r="J267" s="72">
        <f>VLOOKUP($A267,Muestra2!$A$3:$M$643,8,0)</f>
        <v>1.2479096807517494E-3</v>
      </c>
      <c r="K267" s="72">
        <f>VLOOKUP($A267,Muestra2!$A$3:$M$643,9,0)</f>
        <v>3.3250003627594498E-4</v>
      </c>
      <c r="L267" s="72">
        <f>VLOOKUP($A267,Muestra2!$A$3:$M$643,10,0)</f>
        <v>1.2075004550492903E-2</v>
      </c>
      <c r="M267" s="72">
        <f>VLOOKUP($A267,Muestra2!$A$3:$M$643,11,0)</f>
        <v>1.2379197548094288E-3</v>
      </c>
      <c r="N267" s="72">
        <f>VLOOKUP($A267,Muestra2!$A$3:$M$643,12,0)</f>
        <v>1.4067098091335658E-3</v>
      </c>
      <c r="O267" s="72">
        <f>VLOOKUP($A267,Muestra2!$A$3:$M$643,13,0)</f>
        <v>8.8651189343883126E-4</v>
      </c>
      <c r="P267" s="75">
        <v>3.8899999999999997E-2</v>
      </c>
    </row>
    <row r="268" spans="1:16">
      <c r="A268" s="69">
        <v>41291</v>
      </c>
      <c r="B268" s="70">
        <f>VLOOKUP(Rentab1!A268,HistIGBC!$A$2:$B$438,2,0)</f>
        <v>14723.53</v>
      </c>
      <c r="C268" s="71">
        <f t="shared" si="4"/>
        <v>-1.814201619086826E-3</v>
      </c>
      <c r="D268" s="72">
        <f>VLOOKUP($A268,Muestra2!$A$3:$M$643,2,0)</f>
        <v>-1.8936578144444962E-3</v>
      </c>
      <c r="E268" s="72">
        <f>VLOOKUP($A268,Muestra2!$A$3:$M$643,3,0)</f>
        <v>-1.6812897027761184E-3</v>
      </c>
      <c r="F268" s="72">
        <f>VLOOKUP($A268,Muestra2!$A$3:$M$643,4,0)</f>
        <v>-2.2740790935227811E-3</v>
      </c>
      <c r="G268" s="72">
        <f>VLOOKUP($A268,Muestra2!$A$3:$M$643,5,0)</f>
        <v>-4.3733722141298427E-3</v>
      </c>
      <c r="H268" s="72">
        <f>VLOOKUP($A268,Muestra2!$A$3:$M$643,6,0)</f>
        <v>-1.4675892070734322E-3</v>
      </c>
      <c r="I268" s="72">
        <f>VLOOKUP($A268,Muestra2!$A$3:$M$643,7,0)</f>
        <v>-5.2081901093660307E-3</v>
      </c>
      <c r="J268" s="72">
        <f>VLOOKUP($A268,Muestra2!$A$3:$M$643,8,0)</f>
        <v>-4.6931978190650949E-3</v>
      </c>
      <c r="K268" s="72">
        <f>VLOOKUP($A268,Muestra2!$A$3:$M$643,9,0)</f>
        <v>-4.7678951920446513E-3</v>
      </c>
      <c r="L268" s="72">
        <f>VLOOKUP($A268,Muestra2!$A$3:$M$643,10,0)</f>
        <v>-4.6893440995809284E-3</v>
      </c>
      <c r="M268" s="72">
        <f>VLOOKUP($A268,Muestra2!$A$3:$M$643,11,0)</f>
        <v>-2.4391828082793465E-3</v>
      </c>
      <c r="N268" s="72">
        <f>VLOOKUP($A268,Muestra2!$A$3:$M$643,12,0)</f>
        <v>-2.5745749313319439E-3</v>
      </c>
      <c r="O268" s="72">
        <f>VLOOKUP($A268,Muestra2!$A$3:$M$643,13,0)</f>
        <v>-3.5314888375359015E-3</v>
      </c>
      <c r="P268" s="75">
        <v>3.8899999999999997E-2</v>
      </c>
    </row>
    <row r="269" spans="1:16">
      <c r="A269" s="69">
        <v>41292</v>
      </c>
      <c r="B269" s="70">
        <f>VLOOKUP(Rentab1!A269,HistIGBC!$A$2:$B$438,2,0)</f>
        <v>14793.71</v>
      </c>
      <c r="C269" s="71">
        <f t="shared" si="4"/>
        <v>4.7665199853566681E-3</v>
      </c>
      <c r="D269" s="72">
        <f>VLOOKUP($A269,Muestra2!$A$3:$M$643,2,0)</f>
        <v>3.2861722036922497E-3</v>
      </c>
      <c r="E269" s="72">
        <f>VLOOKUP($A269,Muestra2!$A$3:$M$643,3,0)</f>
        <v>4.7331445096856972E-3</v>
      </c>
      <c r="F269" s="72">
        <f>VLOOKUP($A269,Muestra2!$A$3:$M$643,4,0)</f>
        <v>5.3884130396752057E-3</v>
      </c>
      <c r="G269" s="72">
        <f>VLOOKUP($A269,Muestra2!$A$3:$M$643,5,0)</f>
        <v>6.4969914314161404E-3</v>
      </c>
      <c r="H269" s="72">
        <f>VLOOKUP($A269,Muestra2!$A$3:$M$643,6,0)</f>
        <v>7.7200887396204837E-3</v>
      </c>
      <c r="I269" s="72">
        <f>VLOOKUP($A269,Muestra2!$A$3:$M$643,7,0)</f>
        <v>7.3133923124698115E-3</v>
      </c>
      <c r="J269" s="72">
        <f>VLOOKUP($A269,Muestra2!$A$3:$M$643,8,0)</f>
        <v>6.1255714881153526E-3</v>
      </c>
      <c r="K269" s="72">
        <f>VLOOKUP($A269,Muestra2!$A$3:$M$643,9,0)</f>
        <v>6.031566517068287E-3</v>
      </c>
      <c r="L269" s="72">
        <f>VLOOKUP($A269,Muestra2!$A$3:$M$643,10,0)</f>
        <v>3.8551840013724475E-3</v>
      </c>
      <c r="M269" s="72">
        <f>VLOOKUP($A269,Muestra2!$A$3:$M$643,11,0)</f>
        <v>4.496637164640725E-3</v>
      </c>
      <c r="N269" s="72">
        <f>VLOOKUP($A269,Muestra2!$A$3:$M$643,12,0)</f>
        <v>5.1604580844902374E-3</v>
      </c>
      <c r="O269" s="72">
        <f>VLOOKUP($A269,Muestra2!$A$3:$M$643,13,0)</f>
        <v>3.2768652867464078E-3</v>
      </c>
      <c r="P269" s="75">
        <v>3.8899999999999997E-2</v>
      </c>
    </row>
    <row r="270" spans="1:16">
      <c r="A270" s="69">
        <v>41295</v>
      </c>
      <c r="B270" s="70">
        <f>VLOOKUP(Rentab1!A270,HistIGBC!$A$2:$B$438,2,0)</f>
        <v>14778.36</v>
      </c>
      <c r="C270" s="71">
        <f t="shared" si="4"/>
        <v>-1.0376031434980505E-3</v>
      </c>
      <c r="D270" s="72">
        <f>VLOOKUP($A270,Muestra2!$A$3:$M$643,2,0)</f>
        <v>-5.3278796358478117E-3</v>
      </c>
      <c r="E270" s="72">
        <f>VLOOKUP($A270,Muestra2!$A$3:$M$643,3,0)</f>
        <v>-1.1838955290684715E-3</v>
      </c>
      <c r="F270" s="72">
        <f>VLOOKUP($A270,Muestra2!$A$3:$M$643,4,0)</f>
        <v>-9.416391121437192E-4</v>
      </c>
      <c r="G270" s="72">
        <f>VLOOKUP($A270,Muestra2!$A$3:$M$643,5,0)</f>
        <v>7.045972655547885E-4</v>
      </c>
      <c r="H270" s="72">
        <f>VLOOKUP($A270,Muestra2!$A$3:$M$643,6,0)</f>
        <v>9.5536874783067873E-4</v>
      </c>
      <c r="I270" s="72">
        <f>VLOOKUP($A270,Muestra2!$A$3:$M$643,7,0)</f>
        <v>-1.0763931567661738E-3</v>
      </c>
      <c r="J270" s="72">
        <f>VLOOKUP($A270,Muestra2!$A$3:$M$643,8,0)</f>
        <v>-3.7475495932492537E-3</v>
      </c>
      <c r="K270" s="72">
        <f>VLOOKUP($A270,Muestra2!$A$3:$M$643,9,0)</f>
        <v>-3.4031080100701497E-4</v>
      </c>
      <c r="L270" s="72">
        <f>VLOOKUP($A270,Muestra2!$A$3:$M$643,10,0)</f>
        <v>4.4025596823281203E-4</v>
      </c>
      <c r="M270" s="72">
        <f>VLOOKUP($A270,Muestra2!$A$3:$M$643,11,0)</f>
        <v>-1.2859473896165968E-3</v>
      </c>
      <c r="N270" s="72">
        <f>VLOOKUP($A270,Muestra2!$A$3:$M$643,12,0)</f>
        <v>-8.0374427958221004E-4</v>
      </c>
      <c r="O270" s="72">
        <f>VLOOKUP($A270,Muestra2!$A$3:$M$643,13,0)</f>
        <v>-1.9898496080211865E-3</v>
      </c>
      <c r="P270" s="75">
        <v>3.8899999999999997E-2</v>
      </c>
    </row>
    <row r="271" spans="1:16">
      <c r="A271" s="69">
        <v>41296</v>
      </c>
      <c r="B271" s="70">
        <f>VLOOKUP(Rentab1!A271,HistIGBC!$A$2:$B$438,2,0)</f>
        <v>14821.88</v>
      </c>
      <c r="C271" s="71">
        <f t="shared" si="4"/>
        <v>2.9448463834957747E-3</v>
      </c>
      <c r="D271" s="72">
        <f>VLOOKUP($A271,Muestra2!$A$3:$M$643,2,0)</f>
        <v>4.6140026438170351E-3</v>
      </c>
      <c r="E271" s="72">
        <f>VLOOKUP($A271,Muestra2!$A$3:$M$643,3,0)</f>
        <v>2.855530526933579E-3</v>
      </c>
      <c r="F271" s="72">
        <f>VLOOKUP($A271,Muestra2!$A$3:$M$643,4,0)</f>
        <v>3.4225088353912084E-3</v>
      </c>
      <c r="G271" s="72">
        <f>VLOOKUP($A271,Muestra2!$A$3:$M$643,5,0)</f>
        <v>5.8268063206034703E-3</v>
      </c>
      <c r="H271" s="72">
        <f>VLOOKUP($A271,Muestra2!$A$3:$M$643,6,0)</f>
        <v>-1.2570098224956984E-3</v>
      </c>
      <c r="I271" s="72">
        <f>VLOOKUP($A271,Muestra2!$A$3:$M$643,7,0)</f>
        <v>4.7214749723572336E-3</v>
      </c>
      <c r="J271" s="72">
        <f>VLOOKUP($A271,Muestra2!$A$3:$M$643,8,0)</f>
        <v>5.9059125970079666E-3</v>
      </c>
      <c r="K271" s="72">
        <f>VLOOKUP($A271,Muestra2!$A$3:$M$643,9,0)</f>
        <v>4.7652926274767459E-3</v>
      </c>
      <c r="L271" s="72">
        <f>VLOOKUP($A271,Muestra2!$A$3:$M$643,10,0)</f>
        <v>6.6229445397664776E-3</v>
      </c>
      <c r="M271" s="72">
        <f>VLOOKUP($A271,Muestra2!$A$3:$M$643,11,0)</f>
        <v>3.8999226355405838E-3</v>
      </c>
      <c r="N271" s="72">
        <f>VLOOKUP($A271,Muestra2!$A$3:$M$643,12,0)</f>
        <v>5.2815287443982719E-3</v>
      </c>
      <c r="O271" s="72">
        <f>VLOOKUP($A271,Muestra2!$A$3:$M$643,13,0)</f>
        <v>2.7875542657311166E-3</v>
      </c>
      <c r="P271" s="75">
        <v>3.8899999999999997E-2</v>
      </c>
    </row>
    <row r="272" spans="1:16">
      <c r="A272" s="69">
        <v>41297</v>
      </c>
      <c r="B272" s="70">
        <f>VLOOKUP(Rentab1!A272,HistIGBC!$A$2:$B$438,2,0)</f>
        <v>14868.84</v>
      </c>
      <c r="C272" s="71">
        <f t="shared" si="4"/>
        <v>3.1682890429554785E-3</v>
      </c>
      <c r="D272" s="72">
        <f>VLOOKUP($A272,Muestra2!$A$3:$M$643,2,0)</f>
        <v>-2.9766378872237132E-3</v>
      </c>
      <c r="E272" s="72">
        <f>VLOOKUP($A272,Muestra2!$A$3:$M$643,3,0)</f>
        <v>3.2817497612784071E-3</v>
      </c>
      <c r="F272" s="72">
        <f>VLOOKUP($A272,Muestra2!$A$3:$M$643,4,0)</f>
        <v>3.3714094645816138E-3</v>
      </c>
      <c r="G272" s="72">
        <f>VLOOKUP($A272,Muestra2!$A$3:$M$643,5,0)</f>
        <v>1.6209445594547811E-3</v>
      </c>
      <c r="H272" s="72">
        <f>VLOOKUP($A272,Muestra2!$A$3:$M$643,6,0)</f>
        <v>1.086873653559625E-2</v>
      </c>
      <c r="I272" s="72">
        <f>VLOOKUP($A272,Muestra2!$A$3:$M$643,7,0)</f>
        <v>2.653584825086942E-3</v>
      </c>
      <c r="J272" s="72">
        <f>VLOOKUP($A272,Muestra2!$A$3:$M$643,8,0)</f>
        <v>1.6052280910118641E-3</v>
      </c>
      <c r="K272" s="72">
        <f>VLOOKUP($A272,Muestra2!$A$3:$M$643,9,0)</f>
        <v>3.0990079669436666E-3</v>
      </c>
      <c r="L272" s="72">
        <f>VLOOKUP($A272,Muestra2!$A$3:$M$643,10,0)</f>
        <v>2.9458936009559461E-4</v>
      </c>
      <c r="M272" s="72">
        <f>VLOOKUP($A272,Muestra2!$A$3:$M$643,11,0)</f>
        <v>2.2475283318459677E-3</v>
      </c>
      <c r="N272" s="72">
        <f>VLOOKUP($A272,Muestra2!$A$3:$M$643,12,0)</f>
        <v>2.9390708803392423E-3</v>
      </c>
      <c r="O272" s="72">
        <f>VLOOKUP($A272,Muestra2!$A$3:$M$643,13,0)</f>
        <v>3.8292032647361009E-3</v>
      </c>
      <c r="P272" s="75">
        <v>3.8899999999999997E-2</v>
      </c>
    </row>
    <row r="273" spans="1:16">
      <c r="A273" s="69">
        <v>41298</v>
      </c>
      <c r="B273" s="70">
        <f>VLOOKUP(Rentab1!A273,HistIGBC!$A$2:$B$438,2,0)</f>
        <v>14900.24</v>
      </c>
      <c r="C273" s="71">
        <f t="shared" si="4"/>
        <v>2.1117989029406218E-3</v>
      </c>
      <c r="D273" s="72">
        <f>VLOOKUP($A273,Muestra2!$A$3:$M$643,2,0)</f>
        <v>-4.5500315943364433E-3</v>
      </c>
      <c r="E273" s="72">
        <f>VLOOKUP($A273,Muestra2!$A$3:$M$643,3,0)</f>
        <v>2.0606526911828072E-3</v>
      </c>
      <c r="F273" s="72">
        <f>VLOOKUP($A273,Muestra2!$A$3:$M$643,4,0)</f>
        <v>2.791265342153636E-3</v>
      </c>
      <c r="G273" s="72">
        <f>VLOOKUP($A273,Muestra2!$A$3:$M$643,5,0)</f>
        <v>4.4027688841925417E-3</v>
      </c>
      <c r="H273" s="72">
        <f>VLOOKUP($A273,Muestra2!$A$3:$M$643,6,0)</f>
        <v>4.1927459178681108E-3</v>
      </c>
      <c r="I273" s="72">
        <f>VLOOKUP($A273,Muestra2!$A$3:$M$643,7,0)</f>
        <v>4.1926747352063658E-3</v>
      </c>
      <c r="J273" s="72">
        <f>VLOOKUP($A273,Muestra2!$A$3:$M$643,8,0)</f>
        <v>5.857941726221976E-3</v>
      </c>
      <c r="K273" s="72">
        <f>VLOOKUP($A273,Muestra2!$A$3:$M$643,9,0)</f>
        <v>5.4699760261221015E-3</v>
      </c>
      <c r="L273" s="72">
        <f>VLOOKUP($A273,Muestra2!$A$3:$M$643,10,0)</f>
        <v>6.6990748375828808E-3</v>
      </c>
      <c r="M273" s="72">
        <f>VLOOKUP($A273,Muestra2!$A$3:$M$643,11,0)</f>
        <v>3.2265826972115445E-3</v>
      </c>
      <c r="N273" s="72">
        <f>VLOOKUP($A273,Muestra2!$A$3:$M$643,12,0)</f>
        <v>4.170577343616943E-3</v>
      </c>
      <c r="O273" s="72">
        <f>VLOOKUP($A273,Muestra2!$A$3:$M$643,13,0)</f>
        <v>6.2835163568575993E-3</v>
      </c>
      <c r="P273" s="75">
        <v>3.8899999999999997E-2</v>
      </c>
    </row>
    <row r="274" spans="1:16">
      <c r="A274" s="69">
        <v>41299</v>
      </c>
      <c r="B274" s="70">
        <f>VLOOKUP(Rentab1!A274,HistIGBC!$A$2:$B$438,2,0)</f>
        <v>14992.67</v>
      </c>
      <c r="C274" s="71">
        <f t="shared" si="4"/>
        <v>6.2032557864839955E-3</v>
      </c>
      <c r="D274" s="72">
        <f>VLOOKUP($A274,Muestra2!$A$3:$M$643,2,0)</f>
        <v>-8.7318848295773431E-3</v>
      </c>
      <c r="E274" s="72">
        <f>VLOOKUP($A274,Muestra2!$A$3:$M$643,3,0)</f>
        <v>7.0554290319002292E-3</v>
      </c>
      <c r="F274" s="72">
        <f>VLOOKUP($A274,Muestra2!$A$3:$M$643,4,0)</f>
        <v>5.7625186868972261E-3</v>
      </c>
      <c r="G274" s="72">
        <f>VLOOKUP($A274,Muestra2!$A$3:$M$643,5,0)</f>
        <v>1.0918016619442129E-3</v>
      </c>
      <c r="H274" s="72">
        <f>VLOOKUP($A274,Muestra2!$A$3:$M$643,6,0)</f>
        <v>1.4072140097944042E-3</v>
      </c>
      <c r="I274" s="72">
        <f>VLOOKUP($A274,Muestra2!$A$3:$M$643,7,0)</f>
        <v>7.6312715403108558E-4</v>
      </c>
      <c r="J274" s="72">
        <f>VLOOKUP($A274,Muestra2!$A$3:$M$643,8,0)</f>
        <v>3.2452496445078442E-3</v>
      </c>
      <c r="K274" s="72">
        <f>VLOOKUP($A274,Muestra2!$A$3:$M$643,9,0)</f>
        <v>3.3993404326008443E-3</v>
      </c>
      <c r="L274" s="72">
        <f>VLOOKUP($A274,Muestra2!$A$3:$M$643,10,0)</f>
        <v>3.4883349589877486E-3</v>
      </c>
      <c r="M274" s="72">
        <f>VLOOKUP($A274,Muestra2!$A$3:$M$643,11,0)</f>
        <v>1.1382648659599916E-3</v>
      </c>
      <c r="N274" s="72">
        <f>VLOOKUP($A274,Muestra2!$A$3:$M$643,12,0)</f>
        <v>1.5585370353300579E-3</v>
      </c>
      <c r="O274" s="72">
        <f>VLOOKUP($A274,Muestra2!$A$3:$M$643,13,0)</f>
        <v>4.4832378354354597E-3</v>
      </c>
      <c r="P274" s="75">
        <v>3.8899999999999997E-2</v>
      </c>
    </row>
    <row r="275" spans="1:16">
      <c r="A275" s="69">
        <v>41302</v>
      </c>
      <c r="B275" s="70">
        <f>VLOOKUP(Rentab1!A275,HistIGBC!$A$2:$B$438,2,0)</f>
        <v>14977.48</v>
      </c>
      <c r="C275" s="71">
        <f t="shared" si="4"/>
        <v>-1.0131617650492213E-3</v>
      </c>
      <c r="D275" s="72">
        <f>VLOOKUP($A275,Muestra2!$A$3:$M$643,2,0)</f>
        <v>-1.7150641697283009E-3</v>
      </c>
      <c r="E275" s="72">
        <f>VLOOKUP($A275,Muestra2!$A$3:$M$643,3,0)</f>
        <v>-4.9552105659118125E-4</v>
      </c>
      <c r="F275" s="72">
        <f>VLOOKUP($A275,Muestra2!$A$3:$M$643,4,0)</f>
        <v>-1.2192662518183718E-3</v>
      </c>
      <c r="G275" s="72">
        <f>VLOOKUP($A275,Muestra2!$A$3:$M$643,5,0)</f>
        <v>-4.4035047643016098E-3</v>
      </c>
      <c r="H275" s="72">
        <f>VLOOKUP($A275,Muestra2!$A$3:$M$643,6,0)</f>
        <v>-5.9297576066779929E-4</v>
      </c>
      <c r="I275" s="72">
        <f>VLOOKUP($A275,Muestra2!$A$3:$M$643,7,0)</f>
        <v>-3.0637910422780146E-3</v>
      </c>
      <c r="J275" s="72">
        <f>VLOOKUP($A275,Muestra2!$A$3:$M$643,8,0)</f>
        <v>-1.9624814018687027E-3</v>
      </c>
      <c r="K275" s="72">
        <f>VLOOKUP($A275,Muestra2!$A$3:$M$643,9,0)</f>
        <v>-4.8172887450189904E-3</v>
      </c>
      <c r="L275" s="72">
        <f>VLOOKUP($A275,Muestra2!$A$3:$M$643,10,0)</f>
        <v>-4.923329649426181E-3</v>
      </c>
      <c r="M275" s="72">
        <f>VLOOKUP($A275,Muestra2!$A$3:$M$643,11,0)</f>
        <v>-3.0531228599789111E-3</v>
      </c>
      <c r="N275" s="72">
        <f>VLOOKUP($A275,Muestra2!$A$3:$M$643,12,0)</f>
        <v>-3.6312483277298273E-3</v>
      </c>
      <c r="O275" s="72">
        <f>VLOOKUP($A275,Muestra2!$A$3:$M$643,13,0)</f>
        <v>-4.9407932672263111E-3</v>
      </c>
      <c r="P275" s="75">
        <v>3.8899999999999997E-2</v>
      </c>
    </row>
    <row r="276" spans="1:16">
      <c r="A276" s="69">
        <v>41303</v>
      </c>
      <c r="B276" s="70">
        <f>VLOOKUP(Rentab1!A276,HistIGBC!$A$2:$B$438,2,0)</f>
        <v>15035.59</v>
      </c>
      <c r="C276" s="71">
        <f t="shared" si="4"/>
        <v>3.8798249104656179E-3</v>
      </c>
      <c r="D276" s="72">
        <f>VLOOKUP($A276,Muestra2!$A$3:$M$643,2,0)</f>
        <v>3.6418330878670215E-3</v>
      </c>
      <c r="E276" s="72">
        <f>VLOOKUP($A276,Muestra2!$A$3:$M$643,3,0)</f>
        <v>3.805689496191274E-3</v>
      </c>
      <c r="F276" s="72">
        <f>VLOOKUP($A276,Muestra2!$A$3:$M$643,4,0)</f>
        <v>3.6680705529419152E-3</v>
      </c>
      <c r="G276" s="72">
        <f>VLOOKUP($A276,Muestra2!$A$3:$M$643,5,0)</f>
        <v>3.0201889550016308E-3</v>
      </c>
      <c r="H276" s="72">
        <f>VLOOKUP($A276,Muestra2!$A$3:$M$643,6,0)</f>
        <v>5.9003336224820154E-3</v>
      </c>
      <c r="I276" s="72">
        <f>VLOOKUP($A276,Muestra2!$A$3:$M$643,7,0)</f>
        <v>5.4283534975004153E-3</v>
      </c>
      <c r="J276" s="72">
        <f>VLOOKUP($A276,Muestra2!$A$3:$M$643,8,0)</f>
        <v>-2.1448910672885178E-4</v>
      </c>
      <c r="K276" s="72">
        <f>VLOOKUP($A276,Muestra2!$A$3:$M$643,9,0)</f>
        <v>2.3810403953280798E-3</v>
      </c>
      <c r="L276" s="72">
        <f>VLOOKUP($A276,Muestra2!$A$3:$M$643,10,0)</f>
        <v>8.1803975404221691E-4</v>
      </c>
      <c r="M276" s="72">
        <f>VLOOKUP($A276,Muestra2!$A$3:$M$643,11,0)</f>
        <v>3.9390768282418897E-3</v>
      </c>
      <c r="N276" s="72">
        <f>VLOOKUP($A276,Muestra2!$A$3:$M$643,12,0)</f>
        <v>3.1574112574224268E-3</v>
      </c>
      <c r="O276" s="72">
        <f>VLOOKUP($A276,Muestra2!$A$3:$M$643,13,0)</f>
        <v>-3.9184734112628671E-3</v>
      </c>
      <c r="P276" s="75">
        <v>3.8899999999999997E-2</v>
      </c>
    </row>
    <row r="277" spans="1:16">
      <c r="A277" s="69">
        <v>41304</v>
      </c>
      <c r="B277" s="70">
        <f>VLOOKUP(Rentab1!A277,HistIGBC!$A$2:$B$438,2,0)</f>
        <v>14995.18</v>
      </c>
      <c r="C277" s="71">
        <f t="shared" si="4"/>
        <v>-2.687623166101221E-3</v>
      </c>
      <c r="D277" s="72">
        <f>VLOOKUP($A277,Muestra2!$A$3:$M$643,2,0)</f>
        <v>-3.0070105492684099E-3</v>
      </c>
      <c r="E277" s="72">
        <f>VLOOKUP($A277,Muestra2!$A$3:$M$643,3,0)</f>
        <v>-2.8777428462709097E-3</v>
      </c>
      <c r="F277" s="72">
        <f>VLOOKUP($A277,Muestra2!$A$3:$M$643,4,0)</f>
        <v>-2.3931798578666619E-3</v>
      </c>
      <c r="G277" s="72">
        <f>VLOOKUP($A277,Muestra2!$A$3:$M$643,5,0)</f>
        <v>1.0259476649154534E-3</v>
      </c>
      <c r="H277" s="72">
        <f>VLOOKUP($A277,Muestra2!$A$3:$M$643,6,0)</f>
        <v>-2.9116618568888566E-3</v>
      </c>
      <c r="I277" s="72">
        <f>VLOOKUP($A277,Muestra2!$A$3:$M$643,7,0)</f>
        <v>2.1210703909707645E-3</v>
      </c>
      <c r="J277" s="72">
        <f>VLOOKUP($A277,Muestra2!$A$3:$M$643,8,0)</f>
        <v>2.4237551568751653E-3</v>
      </c>
      <c r="K277" s="72">
        <f>VLOOKUP($A277,Muestra2!$A$3:$M$643,9,0)</f>
        <v>2.4725051165285614E-3</v>
      </c>
      <c r="L277" s="72">
        <f>VLOOKUP($A277,Muestra2!$A$3:$M$643,10,0)</f>
        <v>6.635352537303592E-3</v>
      </c>
      <c r="M277" s="72">
        <f>VLOOKUP($A277,Muestra2!$A$3:$M$643,11,0)</f>
        <v>-3.1835942036997781E-4</v>
      </c>
      <c r="N277" s="72">
        <f>VLOOKUP($A277,Muestra2!$A$3:$M$643,12,0)</f>
        <v>2.4455599391747873E-3</v>
      </c>
      <c r="O277" s="72">
        <f>VLOOKUP($A277,Muestra2!$A$3:$M$643,13,0)</f>
        <v>1.1682511534810887E-3</v>
      </c>
      <c r="P277" s="75">
        <v>3.8899999999999997E-2</v>
      </c>
    </row>
    <row r="278" spans="1:16">
      <c r="A278" s="69">
        <v>41305</v>
      </c>
      <c r="B278" s="70">
        <f>VLOOKUP(Rentab1!A278,HistIGBC!$A$2:$B$438,2,0)</f>
        <v>14981.55</v>
      </c>
      <c r="C278" s="71">
        <f t="shared" si="4"/>
        <v>-9.0895874541025974E-4</v>
      </c>
      <c r="D278" s="72">
        <f>VLOOKUP($A278,Muestra2!$A$3:$M$643,2,0)</f>
        <v>-3.3206962750783361E-3</v>
      </c>
      <c r="E278" s="72">
        <f>VLOOKUP($A278,Muestra2!$A$3:$M$643,3,0)</f>
        <v>-8.7164134388499604E-4</v>
      </c>
      <c r="F278" s="72">
        <f>VLOOKUP($A278,Muestra2!$A$3:$M$643,4,0)</f>
        <v>-5.0700360612548499E-4</v>
      </c>
      <c r="G278" s="72">
        <f>VLOOKUP($A278,Muestra2!$A$3:$M$643,5,0)</f>
        <v>-5.3392189197849793E-4</v>
      </c>
      <c r="H278" s="72">
        <f>VLOOKUP($A278,Muestra2!$A$3:$M$643,6,0)</f>
        <v>4.0224400105125166E-3</v>
      </c>
      <c r="I278" s="72">
        <f>VLOOKUP($A278,Muestra2!$A$3:$M$643,7,0)</f>
        <v>-1.6755964719362886E-4</v>
      </c>
      <c r="J278" s="72">
        <f>VLOOKUP($A278,Muestra2!$A$3:$M$643,8,0)</f>
        <v>-3.4494646100962042E-3</v>
      </c>
      <c r="K278" s="72">
        <f>VLOOKUP($A278,Muestra2!$A$3:$M$643,9,0)</f>
        <v>6.0875399664865875E-4</v>
      </c>
      <c r="L278" s="72">
        <f>VLOOKUP($A278,Muestra2!$A$3:$M$643,10,0)</f>
        <v>-4.4587908781875928E-3</v>
      </c>
      <c r="M278" s="72">
        <f>VLOOKUP($A278,Muestra2!$A$3:$M$643,11,0)</f>
        <v>4.716214335351239E-4</v>
      </c>
      <c r="N278" s="72">
        <f>VLOOKUP($A278,Muestra2!$A$3:$M$643,12,0)</f>
        <v>1.5355702255804228E-3</v>
      </c>
      <c r="O278" s="72">
        <f>VLOOKUP($A278,Muestra2!$A$3:$M$643,13,0)</f>
        <v>-6.9523520431037343E-3</v>
      </c>
      <c r="P278" s="75">
        <v>3.8899999999999997E-2</v>
      </c>
    </row>
    <row r="279" spans="1:16">
      <c r="A279" s="69">
        <v>41306</v>
      </c>
      <c r="B279" s="70">
        <f>VLOOKUP(Rentab1!A279,HistIGBC!$A$2:$B$438,2,0)</f>
        <v>15110.18</v>
      </c>
      <c r="C279" s="71">
        <f t="shared" si="4"/>
        <v>8.585893982932408E-3</v>
      </c>
      <c r="D279" s="72">
        <f>VLOOKUP($A279,Muestra2!$A$3:$M$643,2,0)</f>
        <v>6.1857831602460797E-3</v>
      </c>
      <c r="E279" s="72">
        <f>VLOOKUP($A279,Muestra2!$A$3:$M$643,3,0)</f>
        <v>9.6586055366259371E-3</v>
      </c>
      <c r="F279" s="72">
        <f>VLOOKUP($A279,Muestra2!$A$3:$M$643,4,0)</f>
        <v>8.3710585605702124E-3</v>
      </c>
      <c r="G279" s="72">
        <f>VLOOKUP($A279,Muestra2!$A$3:$M$643,5,0)</f>
        <v>6.6752869829736095E-3</v>
      </c>
      <c r="H279" s="72">
        <f>VLOOKUP($A279,Muestra2!$A$3:$M$643,6,0)</f>
        <v>1.0094267305625776E-3</v>
      </c>
      <c r="I279" s="72">
        <f>VLOOKUP($A279,Muestra2!$A$3:$M$643,7,0)</f>
        <v>7.2982634783194918E-3</v>
      </c>
      <c r="J279" s="72">
        <f>VLOOKUP($A279,Muestra2!$A$3:$M$643,8,0)</f>
        <v>8.4500833322016418E-3</v>
      </c>
      <c r="K279" s="72">
        <f>VLOOKUP($A279,Muestra2!$A$3:$M$643,9,0)</f>
        <v>8.2412477982190691E-3</v>
      </c>
      <c r="L279" s="72">
        <f>VLOOKUP($A279,Muestra2!$A$3:$M$643,10,0)</f>
        <v>1.0726581875510132E-2</v>
      </c>
      <c r="M279" s="72">
        <f>VLOOKUP($A279,Muestra2!$A$3:$M$643,11,0)</f>
        <v>5.534825524218575E-3</v>
      </c>
      <c r="N279" s="72">
        <f>VLOOKUP($A279,Muestra2!$A$3:$M$643,12,0)</f>
        <v>3.4667976572695072E-3</v>
      </c>
      <c r="O279" s="72">
        <f>VLOOKUP($A279,Muestra2!$A$3:$M$643,13,0)</f>
        <v>1.5825403884648731E-2</v>
      </c>
      <c r="P279" s="75">
        <v>3.8899999999999997E-2</v>
      </c>
    </row>
    <row r="280" spans="1:16">
      <c r="A280" s="69">
        <v>41309</v>
      </c>
      <c r="B280" s="70">
        <f>VLOOKUP(Rentab1!A280,HistIGBC!$A$2:$B$438,2,0)</f>
        <v>15136.05</v>
      </c>
      <c r="C280" s="71">
        <f t="shared" si="4"/>
        <v>1.7120907891235565E-3</v>
      </c>
      <c r="D280" s="72">
        <f>VLOOKUP($A280,Muestra2!$A$3:$M$643,2,0)</f>
        <v>-5.7657377921051559E-4</v>
      </c>
      <c r="E280" s="72">
        <f>VLOOKUP($A280,Muestra2!$A$3:$M$643,3,0)</f>
        <v>4.1834401832608857E-3</v>
      </c>
      <c r="F280" s="72">
        <f>VLOOKUP($A280,Muestra2!$A$3:$M$643,4,0)</f>
        <v>3.552160078029722E-3</v>
      </c>
      <c r="G280" s="72">
        <f>VLOOKUP($A280,Muestra2!$A$3:$M$643,5,0)</f>
        <v>-4.205006775921332E-4</v>
      </c>
      <c r="H280" s="72">
        <f>VLOOKUP($A280,Muestra2!$A$3:$M$643,6,0)</f>
        <v>6.1711818144639862E-3</v>
      </c>
      <c r="I280" s="72">
        <f>VLOOKUP($A280,Muestra2!$A$3:$M$643,7,0)</f>
        <v>7.9526455967174824E-4</v>
      </c>
      <c r="J280" s="72">
        <f>VLOOKUP($A280,Muestra2!$A$3:$M$643,8,0)</f>
        <v>3.239087274230459E-3</v>
      </c>
      <c r="K280" s="72">
        <f>VLOOKUP($A280,Muestra2!$A$3:$M$643,9,0)</f>
        <v>-7.6602180712953861E-5</v>
      </c>
      <c r="L280" s="72">
        <f>VLOOKUP($A280,Muestra2!$A$3:$M$643,10,0)</f>
        <v>-6.7380173468216842E-4</v>
      </c>
      <c r="M280" s="72">
        <f>VLOOKUP($A280,Muestra2!$A$3:$M$643,11,0)</f>
        <v>7.2147083979120445E-4</v>
      </c>
      <c r="N280" s="72">
        <f>VLOOKUP($A280,Muestra2!$A$3:$M$643,12,0)</f>
        <v>2.9563942796540597E-3</v>
      </c>
      <c r="O280" s="72">
        <f>VLOOKUP($A280,Muestra2!$A$3:$M$643,13,0)</f>
        <v>7.3727444598494594E-3</v>
      </c>
      <c r="P280" s="75">
        <v>3.8899999999999997E-2</v>
      </c>
    </row>
    <row r="281" spans="1:16">
      <c r="A281" s="69">
        <v>41310</v>
      </c>
      <c r="B281" s="70">
        <f>VLOOKUP(Rentab1!A281,HistIGBC!$A$2:$B$438,2,0)</f>
        <v>15194.72</v>
      </c>
      <c r="C281" s="71">
        <f t="shared" si="4"/>
        <v>3.8761764132650245E-3</v>
      </c>
      <c r="D281" s="72">
        <f>VLOOKUP($A281,Muestra2!$A$3:$M$643,2,0)</f>
        <v>3.5748389145197545E-3</v>
      </c>
      <c r="E281" s="72">
        <f>VLOOKUP($A281,Muestra2!$A$3:$M$643,3,0)</f>
        <v>2.9526670814905447E-3</v>
      </c>
      <c r="F281" s="72">
        <f>VLOOKUP($A281,Muestra2!$A$3:$M$643,4,0)</f>
        <v>4.0168055919506491E-3</v>
      </c>
      <c r="G281" s="72">
        <f>VLOOKUP($A281,Muestra2!$A$3:$M$643,5,0)</f>
        <v>6.8546110797815581E-3</v>
      </c>
      <c r="H281" s="72">
        <f>VLOOKUP($A281,Muestra2!$A$3:$M$643,6,0)</f>
        <v>2.5651356323921465E-3</v>
      </c>
      <c r="I281" s="72">
        <f>VLOOKUP($A281,Muestra2!$A$3:$M$643,7,0)</f>
        <v>8.7274873578033468E-3</v>
      </c>
      <c r="J281" s="72">
        <f>VLOOKUP($A281,Muestra2!$A$3:$M$643,8,0)</f>
        <v>5.5050567018441162E-3</v>
      </c>
      <c r="K281" s="72">
        <f>VLOOKUP($A281,Muestra2!$A$3:$M$643,9,0)</f>
        <v>6.4130061332900602E-3</v>
      </c>
      <c r="L281" s="72">
        <f>VLOOKUP($A281,Muestra2!$A$3:$M$643,10,0)</f>
        <v>5.1197679057221361E-3</v>
      </c>
      <c r="M281" s="72">
        <f>VLOOKUP($A281,Muestra2!$A$3:$M$643,11,0)</f>
        <v>4.8716499892107971E-3</v>
      </c>
      <c r="N281" s="72">
        <f>VLOOKUP($A281,Muestra2!$A$3:$M$643,12,0)</f>
        <v>-5.2473203207408538E-3</v>
      </c>
      <c r="O281" s="72">
        <f>VLOOKUP($A281,Muestra2!$A$3:$M$643,13,0)</f>
        <v>3.8887982195397008E-3</v>
      </c>
      <c r="P281" s="75">
        <v>3.8899999999999997E-2</v>
      </c>
    </row>
    <row r="282" spans="1:16">
      <c r="A282" s="69">
        <v>41311</v>
      </c>
      <c r="B282" s="70">
        <f>VLOOKUP(Rentab1!A282,HistIGBC!$A$2:$B$438,2,0)</f>
        <v>15171.53</v>
      </c>
      <c r="C282" s="71">
        <f t="shared" si="4"/>
        <v>-1.5261880442679228E-3</v>
      </c>
      <c r="D282" s="72">
        <f>VLOOKUP($A282,Muestra2!$A$3:$M$643,2,0)</f>
        <v>6.5978245856641964E-3</v>
      </c>
      <c r="E282" s="72">
        <f>VLOOKUP($A282,Muestra2!$A$3:$M$643,3,0)</f>
        <v>-1.6697254624868871E-3</v>
      </c>
      <c r="F282" s="72">
        <f>VLOOKUP($A282,Muestra2!$A$3:$M$643,4,0)</f>
        <v>-3.2530048488993392E-3</v>
      </c>
      <c r="G282" s="72">
        <f>VLOOKUP($A282,Muestra2!$A$3:$M$643,5,0)</f>
        <v>-4.9834029220347806E-3</v>
      </c>
      <c r="H282" s="72">
        <f>VLOOKUP($A282,Muestra2!$A$3:$M$643,6,0)</f>
        <v>-1.3972320415794595E-2</v>
      </c>
      <c r="I282" s="72">
        <f>VLOOKUP($A282,Muestra2!$A$3:$M$643,7,0)</f>
        <v>-3.0563603631078799E-3</v>
      </c>
      <c r="J282" s="72">
        <f>VLOOKUP($A282,Muestra2!$A$3:$M$643,8,0)</f>
        <v>-4.8087825490650323E-3</v>
      </c>
      <c r="K282" s="72">
        <f>VLOOKUP($A282,Muestra2!$A$3:$M$643,9,0)</f>
        <v>-3.6852005959707758E-3</v>
      </c>
      <c r="L282" s="72">
        <f>VLOOKUP($A282,Muestra2!$A$3:$M$643,10,0)</f>
        <v>-5.941262037524527E-3</v>
      </c>
      <c r="M282" s="72">
        <f>VLOOKUP($A282,Muestra2!$A$3:$M$643,11,0)</f>
        <v>-2.6768224733721463E-3</v>
      </c>
      <c r="N282" s="72">
        <f>VLOOKUP($A282,Muestra2!$A$3:$M$643,12,0)</f>
        <v>6.7188498137346672E-3</v>
      </c>
      <c r="O282" s="72">
        <f>VLOOKUP($A282,Muestra2!$A$3:$M$643,13,0)</f>
        <v>2.8445805767054163E-3</v>
      </c>
      <c r="P282" s="75">
        <v>3.8899999999999997E-2</v>
      </c>
    </row>
    <row r="283" spans="1:16">
      <c r="A283" s="69">
        <v>41312</v>
      </c>
      <c r="B283" s="70">
        <f>VLOOKUP(Rentab1!A283,HistIGBC!$A$2:$B$438,2,0)</f>
        <v>15042.55</v>
      </c>
      <c r="C283" s="71">
        <f t="shared" si="4"/>
        <v>-8.5014497549028584E-3</v>
      </c>
      <c r="D283" s="72">
        <f>VLOOKUP($A283,Muestra2!$A$3:$M$643,2,0)</f>
        <v>-1.2067186750541876E-2</v>
      </c>
      <c r="E283" s="72">
        <f>VLOOKUP($A283,Muestra2!$A$3:$M$643,3,0)</f>
        <v>-8.3740660134138667E-3</v>
      </c>
      <c r="F283" s="72">
        <f>VLOOKUP($A283,Muestra2!$A$3:$M$643,4,0)</f>
        <v>-8.0418046481816451E-3</v>
      </c>
      <c r="G283" s="72">
        <f>VLOOKUP($A283,Muestra2!$A$3:$M$643,5,0)</f>
        <v>-5.1507578525903791E-3</v>
      </c>
      <c r="H283" s="72">
        <f>VLOOKUP($A283,Muestra2!$A$3:$M$643,6,0)</f>
        <v>-1.2595171061401856E-2</v>
      </c>
      <c r="I283" s="72">
        <f>VLOOKUP($A283,Muestra2!$A$3:$M$643,7,0)</f>
        <v>-4.9540120330911026E-3</v>
      </c>
      <c r="J283" s="72">
        <f>VLOOKUP($A283,Muestra2!$A$3:$M$643,8,0)</f>
        <v>-4.2483391537715678E-3</v>
      </c>
      <c r="K283" s="72">
        <f>VLOOKUP($A283,Muestra2!$A$3:$M$643,9,0)</f>
        <v>-5.1380776148810146E-3</v>
      </c>
      <c r="L283" s="72">
        <f>VLOOKUP($A283,Muestra2!$A$3:$M$643,10,0)</f>
        <v>-3.4417542387585633E-3</v>
      </c>
      <c r="M283" s="72">
        <f>VLOOKUP($A283,Muestra2!$A$3:$M$643,11,0)</f>
        <v>-6.5986101704936101E-3</v>
      </c>
      <c r="N283" s="72">
        <f>VLOOKUP($A283,Muestra2!$A$3:$M$643,12,0)</f>
        <v>-1.9606963565625053E-3</v>
      </c>
      <c r="O283" s="72">
        <f>VLOOKUP($A283,Muestra2!$A$3:$M$643,13,0)</f>
        <v>-4.7349859327649934E-3</v>
      </c>
      <c r="P283" s="75">
        <v>3.8899999999999997E-2</v>
      </c>
    </row>
    <row r="284" spans="1:16">
      <c r="A284" s="69">
        <v>41313</v>
      </c>
      <c r="B284" s="70">
        <f>VLOOKUP(Rentab1!A284,HistIGBC!$A$2:$B$438,2,0)</f>
        <v>15023.23</v>
      </c>
      <c r="C284" s="71">
        <f t="shared" si="4"/>
        <v>-1.2843567081378961E-3</v>
      </c>
      <c r="D284" s="72">
        <f>VLOOKUP($A284,Muestra2!$A$3:$M$643,2,0)</f>
        <v>5.8018022995662962E-3</v>
      </c>
      <c r="E284" s="72">
        <f>VLOOKUP($A284,Muestra2!$A$3:$M$643,3,0)</f>
        <v>-1.3596254877322521E-3</v>
      </c>
      <c r="F284" s="72">
        <f>VLOOKUP($A284,Muestra2!$A$3:$M$643,4,0)</f>
        <v>-1.1832697188817547E-3</v>
      </c>
      <c r="G284" s="72">
        <f>VLOOKUP($A284,Muestra2!$A$3:$M$643,5,0)</f>
        <v>6.1189234731336283E-5</v>
      </c>
      <c r="H284" s="72">
        <f>VLOOKUP($A284,Muestra2!$A$3:$M$643,6,0)</f>
        <v>-1.4049540018664932E-3</v>
      </c>
      <c r="I284" s="72">
        <f>VLOOKUP($A284,Muestra2!$A$3:$M$643,7,0)</f>
        <v>-8.5282910874332222E-4</v>
      </c>
      <c r="J284" s="72">
        <f>VLOOKUP($A284,Muestra2!$A$3:$M$643,8,0)</f>
        <v>-1.0563063111295942E-3</v>
      </c>
      <c r="K284" s="72">
        <f>VLOOKUP($A284,Muestra2!$A$3:$M$643,9,0)</f>
        <v>1.9083016107691491E-3</v>
      </c>
      <c r="L284" s="72">
        <f>VLOOKUP($A284,Muestra2!$A$3:$M$643,10,0)</f>
        <v>6.4791172091025373E-5</v>
      </c>
      <c r="M284" s="72">
        <f>VLOOKUP($A284,Muestra2!$A$3:$M$643,11,0)</f>
        <v>2.1790215971739202E-4</v>
      </c>
      <c r="N284" s="72">
        <f>VLOOKUP($A284,Muestra2!$A$3:$M$643,12,0)</f>
        <v>-5.2906352023703116E-4</v>
      </c>
      <c r="O284" s="72">
        <f>VLOOKUP($A284,Muestra2!$A$3:$M$643,13,0)</f>
        <v>-1.753335360169744E-3</v>
      </c>
      <c r="P284" s="75">
        <v>3.8899999999999997E-2</v>
      </c>
    </row>
    <row r="285" spans="1:16">
      <c r="A285" s="69">
        <v>41316</v>
      </c>
      <c r="B285" s="70">
        <f>VLOOKUP(Rentab1!A285,HistIGBC!$A$2:$B$438,2,0)</f>
        <v>14891.01</v>
      </c>
      <c r="C285" s="71">
        <f t="shared" si="4"/>
        <v>-8.8010367943511057E-3</v>
      </c>
      <c r="D285" s="72">
        <f>VLOOKUP($A285,Muestra2!$A$3:$M$643,2,0)</f>
        <v>-4.5546531235473066E-3</v>
      </c>
      <c r="E285" s="72">
        <f>VLOOKUP($A285,Muestra2!$A$3:$M$643,3,0)</f>
        <v>-8.4088545779851427E-3</v>
      </c>
      <c r="F285" s="72">
        <f>VLOOKUP($A285,Muestra2!$A$3:$M$643,4,0)</f>
        <v>-8.4991225694907996E-3</v>
      </c>
      <c r="G285" s="72">
        <f>VLOOKUP($A285,Muestra2!$A$3:$M$643,5,0)</f>
        <v>-6.4507557324643043E-3</v>
      </c>
      <c r="H285" s="72">
        <f>VLOOKUP($A285,Muestra2!$A$3:$M$643,6,0)</f>
        <v>-9.5789457956140366E-3</v>
      </c>
      <c r="I285" s="72">
        <f>VLOOKUP($A285,Muestra2!$A$3:$M$643,7,0)</f>
        <v>-3.7747069458055316E-3</v>
      </c>
      <c r="J285" s="72">
        <f>VLOOKUP($A285,Muestra2!$A$3:$M$643,8,0)</f>
        <v>-8.5099023217947607E-3</v>
      </c>
      <c r="K285" s="72">
        <f>VLOOKUP($A285,Muestra2!$A$3:$M$643,9,0)</f>
        <v>-7.3165108310492928E-3</v>
      </c>
      <c r="L285" s="72">
        <f>VLOOKUP($A285,Muestra2!$A$3:$M$643,10,0)</f>
        <v>-3.094458638414161E-3</v>
      </c>
      <c r="M285" s="72">
        <f>VLOOKUP($A285,Muestra2!$A$3:$M$643,11,0)</f>
        <v>-7.2925660095765716E-3</v>
      </c>
      <c r="N285" s="72">
        <f>VLOOKUP($A285,Muestra2!$A$3:$M$643,12,0)</f>
        <v>-4.459111448068126E-3</v>
      </c>
      <c r="O285" s="72">
        <f>VLOOKUP($A285,Muestra2!$A$3:$M$643,13,0)</f>
        <v>-5.5082648309227444E-3</v>
      </c>
      <c r="P285" s="75">
        <v>3.8899999999999997E-2</v>
      </c>
    </row>
    <row r="286" spans="1:16">
      <c r="A286" s="69">
        <v>41317</v>
      </c>
      <c r="B286" s="70">
        <f>VLOOKUP(Rentab1!A286,HistIGBC!$A$2:$B$438,2,0)</f>
        <v>14928.81</v>
      </c>
      <c r="C286" s="71">
        <f t="shared" si="4"/>
        <v>2.5384443365493187E-3</v>
      </c>
      <c r="D286" s="72">
        <f>VLOOKUP($A286,Muestra2!$A$3:$M$643,2,0)</f>
        <v>4.2700292384052476E-3</v>
      </c>
      <c r="E286" s="72">
        <f>VLOOKUP($A286,Muestra2!$A$3:$M$643,3,0)</f>
        <v>2.2533674883281111E-3</v>
      </c>
      <c r="F286" s="72">
        <f>VLOOKUP($A286,Muestra2!$A$3:$M$643,4,0)</f>
        <v>1.8046278396834821E-3</v>
      </c>
      <c r="G286" s="72">
        <f>VLOOKUP($A286,Muestra2!$A$3:$M$643,5,0)</f>
        <v>7.0876948650416046E-4</v>
      </c>
      <c r="H286" s="72">
        <f>VLOOKUP($A286,Muestra2!$A$3:$M$643,6,0)</f>
        <v>-1.3579798290675273E-3</v>
      </c>
      <c r="I286" s="72">
        <f>VLOOKUP($A286,Muestra2!$A$3:$M$643,7,0)</f>
        <v>-7.28321786527335E-4</v>
      </c>
      <c r="J286" s="72">
        <f>VLOOKUP($A286,Muestra2!$A$3:$M$643,8,0)</f>
        <v>3.3475487861486099E-3</v>
      </c>
      <c r="K286" s="72">
        <f>VLOOKUP($A286,Muestra2!$A$3:$M$643,9,0)</f>
        <v>3.2243926633402907E-3</v>
      </c>
      <c r="L286" s="72">
        <f>VLOOKUP($A286,Muestra2!$A$3:$M$643,10,0)</f>
        <v>2.3692021650912336E-3</v>
      </c>
      <c r="M286" s="72">
        <f>VLOOKUP($A286,Muestra2!$A$3:$M$643,11,0)</f>
        <v>2.190045872154931E-3</v>
      </c>
      <c r="N286" s="72">
        <f>VLOOKUP($A286,Muestra2!$A$3:$M$643,12,0)</f>
        <v>1.7178385653482875E-3</v>
      </c>
      <c r="O286" s="72">
        <f>VLOOKUP($A286,Muestra2!$A$3:$M$643,13,0)</f>
        <v>4.8973911315015831E-3</v>
      </c>
      <c r="P286" s="75">
        <v>3.8899999999999997E-2</v>
      </c>
    </row>
    <row r="287" spans="1:16">
      <c r="A287" s="69">
        <v>41318</v>
      </c>
      <c r="B287" s="70">
        <f>VLOOKUP(Rentab1!A287,HistIGBC!$A$2:$B$438,2,0)</f>
        <v>15059.04</v>
      </c>
      <c r="C287" s="71">
        <f t="shared" si="4"/>
        <v>8.7234012623914024E-3</v>
      </c>
      <c r="D287" s="72">
        <f>VLOOKUP($A287,Muestra2!$A$3:$M$643,2,0)</f>
        <v>8.7730258806782493E-3</v>
      </c>
      <c r="E287" s="72">
        <f>VLOOKUP($A287,Muestra2!$A$3:$M$643,3,0)</f>
        <v>8.3620827091101992E-3</v>
      </c>
      <c r="F287" s="72">
        <f>VLOOKUP($A287,Muestra2!$A$3:$M$643,4,0)</f>
        <v>7.438925653043855E-3</v>
      </c>
      <c r="G287" s="72">
        <f>VLOOKUP($A287,Muestra2!$A$3:$M$643,5,0)</f>
        <v>6.8332416174777637E-3</v>
      </c>
      <c r="H287" s="72">
        <f>VLOOKUP($A287,Muestra2!$A$3:$M$643,6,0)</f>
        <v>2.9080449591358313E-3</v>
      </c>
      <c r="I287" s="72">
        <f>VLOOKUP($A287,Muestra2!$A$3:$M$643,7,0)</f>
        <v>6.5781500654897331E-3</v>
      </c>
      <c r="J287" s="72">
        <f>VLOOKUP($A287,Muestra2!$A$3:$M$643,8,0)</f>
        <v>6.4966207953442981E-3</v>
      </c>
      <c r="K287" s="72">
        <f>VLOOKUP($A287,Muestra2!$A$3:$M$643,9,0)</f>
        <v>8.8139671886293368E-3</v>
      </c>
      <c r="L287" s="72">
        <f>VLOOKUP($A287,Muestra2!$A$3:$M$643,10,0)</f>
        <v>4.7908021375390525E-3</v>
      </c>
      <c r="M287" s="72">
        <f>VLOOKUP($A287,Muestra2!$A$3:$M$643,11,0)</f>
        <v>6.9449605064642438E-3</v>
      </c>
      <c r="N287" s="72">
        <f>VLOOKUP($A287,Muestra2!$A$3:$M$643,12,0)</f>
        <v>5.5953290810785792E-3</v>
      </c>
      <c r="O287" s="72">
        <f>VLOOKUP($A287,Muestra2!$A$3:$M$643,13,0)</f>
        <v>9.2246588883048274E-3</v>
      </c>
      <c r="P287" s="75">
        <v>3.8899999999999997E-2</v>
      </c>
    </row>
    <row r="288" spans="1:16">
      <c r="A288" s="69">
        <v>41319</v>
      </c>
      <c r="B288" s="70">
        <f>VLOOKUP(Rentab1!A288,HistIGBC!$A$2:$B$438,2,0)</f>
        <v>15037.15</v>
      </c>
      <c r="C288" s="71">
        <f t="shared" si="4"/>
        <v>-1.4536119168287777E-3</v>
      </c>
      <c r="D288" s="72">
        <f>VLOOKUP($A288,Muestra2!$A$3:$M$643,2,0)</f>
        <v>-2.4750348835896502E-4</v>
      </c>
      <c r="E288" s="72">
        <f>VLOOKUP($A288,Muestra2!$A$3:$M$643,3,0)</f>
        <v>-1.613598158649604E-3</v>
      </c>
      <c r="F288" s="72">
        <f>VLOOKUP($A288,Muestra2!$A$3:$M$643,4,0)</f>
        <v>-7.3255370171076614E-4</v>
      </c>
      <c r="G288" s="72">
        <f>VLOOKUP($A288,Muestra2!$A$3:$M$643,5,0)</f>
        <v>-1.8655065970668054E-6</v>
      </c>
      <c r="H288" s="72">
        <f>VLOOKUP($A288,Muestra2!$A$3:$M$643,6,0)</f>
        <v>2.8227794910256516E-3</v>
      </c>
      <c r="I288" s="72">
        <f>VLOOKUP($A288,Muestra2!$A$3:$M$643,7,0)</f>
        <v>-1.4301791962793048E-3</v>
      </c>
      <c r="J288" s="72">
        <f>VLOOKUP($A288,Muestra2!$A$3:$M$643,8,0)</f>
        <v>1.0364064431206198E-3</v>
      </c>
      <c r="K288" s="72">
        <f>VLOOKUP($A288,Muestra2!$A$3:$M$643,9,0)</f>
        <v>-5.4600482073636721E-4</v>
      </c>
      <c r="L288" s="72">
        <f>VLOOKUP($A288,Muestra2!$A$3:$M$643,10,0)</f>
        <v>2.470702359407994E-4</v>
      </c>
      <c r="M288" s="72">
        <f>VLOOKUP($A288,Muestra2!$A$3:$M$643,11,0)</f>
        <v>3.9918897065129738E-4</v>
      </c>
      <c r="N288" s="72">
        <f>VLOOKUP($A288,Muestra2!$A$3:$M$643,12,0)</f>
        <v>-4.3248949250330416E-5</v>
      </c>
      <c r="O288" s="72">
        <f>VLOOKUP($A288,Muestra2!$A$3:$M$643,13,0)</f>
        <v>5.9835716328984095E-4</v>
      </c>
      <c r="P288" s="75">
        <v>3.8899999999999997E-2</v>
      </c>
    </row>
    <row r="289" spans="1:16">
      <c r="A289" s="69">
        <v>41320</v>
      </c>
      <c r="B289" s="70">
        <f>VLOOKUP(Rentab1!A289,HistIGBC!$A$2:$B$438,2,0)</f>
        <v>14960.9</v>
      </c>
      <c r="C289" s="71">
        <f t="shared" si="4"/>
        <v>-5.0707747146234491E-3</v>
      </c>
      <c r="D289" s="72">
        <f>VLOOKUP($A289,Muestra2!$A$3:$M$643,2,0)</f>
        <v>-5.4926519707487898E-3</v>
      </c>
      <c r="E289" s="72">
        <f>VLOOKUP($A289,Muestra2!$A$3:$M$643,3,0)</f>
        <v>-5.0636921077751602E-3</v>
      </c>
      <c r="F289" s="72">
        <f>VLOOKUP($A289,Muestra2!$A$3:$M$643,4,0)</f>
        <v>-5.1878670982795048E-3</v>
      </c>
      <c r="G289" s="72">
        <f>VLOOKUP($A289,Muestra2!$A$3:$M$643,5,0)</f>
        <v>-7.5051516454668421E-3</v>
      </c>
      <c r="H289" s="72">
        <f>VLOOKUP($A289,Muestra2!$A$3:$M$643,6,0)</f>
        <v>-4.3341201360014882E-3</v>
      </c>
      <c r="I289" s="72">
        <f>VLOOKUP($A289,Muestra2!$A$3:$M$643,7,0)</f>
        <v>-5.6622230011610401E-3</v>
      </c>
      <c r="J289" s="72">
        <f>VLOOKUP($A289,Muestra2!$A$3:$M$643,8,0)</f>
        <v>-3.7799430054428493E-3</v>
      </c>
      <c r="K289" s="72">
        <f>VLOOKUP($A289,Muestra2!$A$3:$M$643,9,0)</f>
        <v>-6.493098228883382E-3</v>
      </c>
      <c r="L289" s="72">
        <f>VLOOKUP($A289,Muestra2!$A$3:$M$643,10,0)</f>
        <v>-5.4932127017293204E-3</v>
      </c>
      <c r="M289" s="72">
        <f>VLOOKUP($A289,Muestra2!$A$3:$M$643,11,0)</f>
        <v>-5.9586287987698624E-3</v>
      </c>
      <c r="N289" s="72">
        <f>VLOOKUP($A289,Muestra2!$A$3:$M$643,12,0)</f>
        <v>-6.285355297284554E-3</v>
      </c>
      <c r="O289" s="72">
        <f>VLOOKUP($A289,Muestra2!$A$3:$M$643,13,0)</f>
        <v>-2.6822017365241016E-3</v>
      </c>
      <c r="P289" s="75">
        <v>3.8899999999999997E-2</v>
      </c>
    </row>
    <row r="290" spans="1:16">
      <c r="A290" s="69">
        <v>41323</v>
      </c>
      <c r="B290" s="70">
        <f>VLOOKUP(Rentab1!A290,HistIGBC!$A$2:$B$438,2,0)</f>
        <v>14973.92</v>
      </c>
      <c r="C290" s="71">
        <f t="shared" si="4"/>
        <v>8.7026849988974168E-4</v>
      </c>
      <c r="D290" s="72">
        <f>VLOOKUP($A290,Muestra2!$A$3:$M$643,2,0)</f>
        <v>-4.5953932161185316E-4</v>
      </c>
      <c r="E290" s="72">
        <f>VLOOKUP($A290,Muestra2!$A$3:$M$643,3,0)</f>
        <v>7.0409475038862835E-4</v>
      </c>
      <c r="F290" s="72">
        <f>VLOOKUP($A290,Muestra2!$A$3:$M$643,4,0)</f>
        <v>6.3978755492047996E-4</v>
      </c>
      <c r="G290" s="72">
        <f>VLOOKUP($A290,Muestra2!$A$3:$M$643,5,0)</f>
        <v>1.5405023437744978E-3</v>
      </c>
      <c r="H290" s="72">
        <f>VLOOKUP($A290,Muestra2!$A$3:$M$643,6,0)</f>
        <v>-2.347275988318262E-4</v>
      </c>
      <c r="I290" s="72">
        <f>VLOOKUP($A290,Muestra2!$A$3:$M$643,7,0)</f>
        <v>1.2244476556415825E-3</v>
      </c>
      <c r="J290" s="72">
        <f>VLOOKUP($A290,Muestra2!$A$3:$M$643,8,0)</f>
        <v>4.7158846418127003E-4</v>
      </c>
      <c r="K290" s="72">
        <f>VLOOKUP($A290,Muestra2!$A$3:$M$643,9,0)</f>
        <v>1.3754628826775901E-3</v>
      </c>
      <c r="L290" s="72">
        <f>VLOOKUP($A290,Muestra2!$A$3:$M$643,10,0)</f>
        <v>2.1852286071722873E-3</v>
      </c>
      <c r="M290" s="72">
        <f>VLOOKUP($A290,Muestra2!$A$3:$M$643,11,0)</f>
        <v>1.219271591891545E-3</v>
      </c>
      <c r="N290" s="72">
        <f>VLOOKUP($A290,Muestra2!$A$3:$M$643,12,0)</f>
        <v>1.2735797422009263E-3</v>
      </c>
      <c r="O290" s="72">
        <f>VLOOKUP($A290,Muestra2!$A$3:$M$643,13,0)</f>
        <v>2.307934790502968E-3</v>
      </c>
      <c r="P290" s="75">
        <v>3.8899999999999997E-2</v>
      </c>
    </row>
    <row r="291" spans="1:16">
      <c r="A291" s="69">
        <v>41324</v>
      </c>
      <c r="B291" s="70">
        <f>VLOOKUP(Rentab1!A291,HistIGBC!$A$2:$B$438,2,0)</f>
        <v>14876.13</v>
      </c>
      <c r="C291" s="71">
        <f t="shared" si="4"/>
        <v>-6.5306880229092229E-3</v>
      </c>
      <c r="D291" s="72">
        <f>VLOOKUP($A291,Muestra2!$A$3:$M$643,2,0)</f>
        <v>3.3899817906459656E-3</v>
      </c>
      <c r="E291" s="72">
        <f>VLOOKUP($A291,Muestra2!$A$3:$M$643,3,0)</f>
        <v>-5.5273921504319793E-3</v>
      </c>
      <c r="F291" s="72">
        <f>VLOOKUP($A291,Muestra2!$A$3:$M$643,4,0)</f>
        <v>-8.0925321545195408E-3</v>
      </c>
      <c r="G291" s="72">
        <f>VLOOKUP($A291,Muestra2!$A$3:$M$643,5,0)</f>
        <v>-7.0669967399352345E-3</v>
      </c>
      <c r="H291" s="72">
        <f>VLOOKUP($A291,Muestra2!$A$3:$M$643,6,0)</f>
        <v>-2.4363186866193765E-2</v>
      </c>
      <c r="I291" s="72">
        <f>VLOOKUP($A291,Muestra2!$A$3:$M$643,7,0)</f>
        <v>-4.2043236890712838E-3</v>
      </c>
      <c r="J291" s="72">
        <f>VLOOKUP($A291,Muestra2!$A$3:$M$643,8,0)</f>
        <v>-6.6974358755516232E-3</v>
      </c>
      <c r="K291" s="72">
        <f>VLOOKUP($A291,Muestra2!$A$3:$M$643,9,0)</f>
        <v>-4.0495427729162221E-3</v>
      </c>
      <c r="L291" s="72">
        <f>VLOOKUP($A291,Muestra2!$A$3:$M$643,10,0)</f>
        <v>6.4271008528557136E-4</v>
      </c>
      <c r="M291" s="72">
        <f>VLOOKUP($A291,Muestra2!$A$3:$M$643,11,0)</f>
        <v>-5.4257183599983883E-3</v>
      </c>
      <c r="N291" s="72">
        <f>VLOOKUP($A291,Muestra2!$A$3:$M$643,12,0)</f>
        <v>-2.8141121354903465E-3</v>
      </c>
      <c r="O291" s="72">
        <f>VLOOKUP($A291,Muestra2!$A$3:$M$643,13,0)</f>
        <v>1.8795753986131721E-3</v>
      </c>
      <c r="P291" s="75">
        <v>3.8899999999999997E-2</v>
      </c>
    </row>
    <row r="292" spans="1:16">
      <c r="A292" s="69">
        <v>41325</v>
      </c>
      <c r="B292" s="70">
        <f>VLOOKUP(Rentab1!A292,HistIGBC!$A$2:$B$438,2,0)</f>
        <v>14814.17</v>
      </c>
      <c r="C292" s="71">
        <f t="shared" si="4"/>
        <v>-4.165061746569782E-3</v>
      </c>
      <c r="D292" s="72">
        <f>VLOOKUP($A292,Muestra2!$A$3:$M$643,2,0)</f>
        <v>-5.3566288208069697E-3</v>
      </c>
      <c r="E292" s="72">
        <f>VLOOKUP($A292,Muestra2!$A$3:$M$643,3,0)</f>
        <v>-3.9466702298312333E-3</v>
      </c>
      <c r="F292" s="72">
        <f>VLOOKUP($A292,Muestra2!$A$3:$M$643,4,0)</f>
        <v>-3.5376365507190249E-3</v>
      </c>
      <c r="G292" s="72">
        <f>VLOOKUP($A292,Muestra2!$A$3:$M$643,5,0)</f>
        <v>-2.5069108509127467E-3</v>
      </c>
      <c r="H292" s="72">
        <f>VLOOKUP($A292,Muestra2!$A$3:$M$643,6,0)</f>
        <v>-3.6317708526057294E-3</v>
      </c>
      <c r="I292" s="72">
        <f>VLOOKUP($A292,Muestra2!$A$3:$M$643,7,0)</f>
        <v>-3.6137012252180079E-3</v>
      </c>
      <c r="J292" s="72">
        <f>VLOOKUP($A292,Muestra2!$A$3:$M$643,8,0)</f>
        <v>-2.4464696271486843E-3</v>
      </c>
      <c r="K292" s="72">
        <f>VLOOKUP($A292,Muestra2!$A$3:$M$643,9,0)</f>
        <v>-3.3081106105462021E-3</v>
      </c>
      <c r="L292" s="72">
        <f>VLOOKUP($A292,Muestra2!$A$3:$M$643,10,0)</f>
        <v>-4.8125460522719906E-3</v>
      </c>
      <c r="M292" s="72">
        <f>VLOOKUP($A292,Muestra2!$A$3:$M$643,11,0)</f>
        <v>-1.5459642928417625E-3</v>
      </c>
      <c r="N292" s="72">
        <f>VLOOKUP($A292,Muestra2!$A$3:$M$643,12,0)</f>
        <v>-3.4934098758366582E-3</v>
      </c>
      <c r="O292" s="72">
        <f>VLOOKUP($A292,Muestra2!$A$3:$M$643,13,0)</f>
        <v>-2.8741230868298074E-3</v>
      </c>
      <c r="P292" s="75">
        <v>3.8899999999999997E-2</v>
      </c>
    </row>
    <row r="293" spans="1:16">
      <c r="A293" s="69">
        <v>41326</v>
      </c>
      <c r="B293" s="70">
        <f>VLOOKUP(Rentab1!A293,HistIGBC!$A$2:$B$438,2,0)</f>
        <v>14746.04</v>
      </c>
      <c r="C293" s="71">
        <f t="shared" si="4"/>
        <v>-4.5989751703942377E-3</v>
      </c>
      <c r="D293" s="72">
        <f>VLOOKUP($A293,Muestra2!$A$3:$M$643,2,0)</f>
        <v>4.2730515494935435E-3</v>
      </c>
      <c r="E293" s="72">
        <f>VLOOKUP($A293,Muestra2!$A$3:$M$643,3,0)</f>
        <v>-5.0226025876469096E-3</v>
      </c>
      <c r="F293" s="72">
        <f>VLOOKUP($A293,Muestra2!$A$3:$M$643,4,0)</f>
        <v>-3.0878213980454804E-3</v>
      </c>
      <c r="G293" s="72">
        <f>VLOOKUP($A293,Muestra2!$A$3:$M$643,5,0)</f>
        <v>-5.6843824707766702E-4</v>
      </c>
      <c r="H293" s="72">
        <f>VLOOKUP($A293,Muestra2!$A$3:$M$643,6,0)</f>
        <v>3.9702090110282605E-3</v>
      </c>
      <c r="I293" s="72">
        <f>VLOOKUP($A293,Muestra2!$A$3:$M$643,7,0)</f>
        <v>-6.5496409547718851E-4</v>
      </c>
      <c r="J293" s="72">
        <f>VLOOKUP($A293,Muestra2!$A$3:$M$643,8,0)</f>
        <v>-1.5301695282727871E-3</v>
      </c>
      <c r="K293" s="72">
        <f>VLOOKUP($A293,Muestra2!$A$3:$M$643,9,0)</f>
        <v>-7.9746834040248904E-4</v>
      </c>
      <c r="L293" s="72">
        <f>VLOOKUP($A293,Muestra2!$A$3:$M$643,10,0)</f>
        <v>-6.3872438430630967E-4</v>
      </c>
      <c r="M293" s="72">
        <f>VLOOKUP($A293,Muestra2!$A$3:$M$643,11,0)</f>
        <v>-8.6467361057210551E-4</v>
      </c>
      <c r="N293" s="72">
        <f>VLOOKUP($A293,Muestra2!$A$3:$M$643,12,0)</f>
        <v>3.1030314805618984E-5</v>
      </c>
      <c r="O293" s="72">
        <f>VLOOKUP($A293,Muestra2!$A$3:$M$643,13,0)</f>
        <v>-4.8012704328231981E-3</v>
      </c>
      <c r="P293" s="75">
        <v>3.8899999999999997E-2</v>
      </c>
    </row>
    <row r="294" spans="1:16">
      <c r="A294" s="69">
        <v>41327</v>
      </c>
      <c r="B294" s="70">
        <f>VLOOKUP(Rentab1!A294,HistIGBC!$A$2:$B$438,2,0)</f>
        <v>14859.26</v>
      </c>
      <c r="C294" s="71">
        <f t="shared" si="4"/>
        <v>7.6779935494545887E-3</v>
      </c>
      <c r="D294" s="72">
        <f>VLOOKUP($A294,Muestra2!$A$3:$M$643,2,0)</f>
        <v>2.681231530055461E-3</v>
      </c>
      <c r="E294" s="72">
        <f>VLOOKUP($A294,Muestra2!$A$3:$M$643,3,0)</f>
        <v>7.3058992567535267E-3</v>
      </c>
      <c r="F294" s="72">
        <f>VLOOKUP($A294,Muestra2!$A$3:$M$643,4,0)</f>
        <v>6.1200295127972881E-3</v>
      </c>
      <c r="G294" s="72">
        <f>VLOOKUP($A294,Muestra2!$A$3:$M$643,5,0)</f>
        <v>4.1807074788044307E-3</v>
      </c>
      <c r="H294" s="72">
        <f>VLOOKUP($A294,Muestra2!$A$3:$M$643,6,0)</f>
        <v>2.0276466048187755E-3</v>
      </c>
      <c r="I294" s="72">
        <f>VLOOKUP($A294,Muestra2!$A$3:$M$643,7,0)</f>
        <v>3.5883555073897653E-3</v>
      </c>
      <c r="J294" s="72">
        <f>VLOOKUP($A294,Muestra2!$A$3:$M$643,8,0)</f>
        <v>7.0136967590514587E-3</v>
      </c>
      <c r="K294" s="72">
        <f>VLOOKUP($A294,Muestra2!$A$3:$M$643,9,0)</f>
        <v>7.3965652151683934E-3</v>
      </c>
      <c r="L294" s="72">
        <f>VLOOKUP($A294,Muestra2!$A$3:$M$643,10,0)</f>
        <v>5.8030441197900202E-3</v>
      </c>
      <c r="M294" s="72">
        <f>VLOOKUP($A294,Muestra2!$A$3:$M$643,11,0)</f>
        <v>4.7266799234268369E-3</v>
      </c>
      <c r="N294" s="72">
        <f>VLOOKUP($A294,Muestra2!$A$3:$M$643,12,0)</f>
        <v>6.5040282423268732E-3</v>
      </c>
      <c r="O294" s="72">
        <f>VLOOKUP($A294,Muestra2!$A$3:$M$643,13,0)</f>
        <v>9.6615035856551078E-3</v>
      </c>
      <c r="P294" s="75">
        <v>3.8899999999999997E-2</v>
      </c>
    </row>
    <row r="295" spans="1:16">
      <c r="A295" s="69">
        <v>41330</v>
      </c>
      <c r="B295" s="70">
        <f>VLOOKUP(Rentab1!A295,HistIGBC!$A$2:$B$438,2,0)</f>
        <v>14828.5</v>
      </c>
      <c r="C295" s="71">
        <f t="shared" si="4"/>
        <v>-2.0700896276126951E-3</v>
      </c>
      <c r="D295" s="72">
        <f>VLOOKUP($A295,Muestra2!$A$3:$M$643,2,0)</f>
        <v>-3.3420682595827569E-3</v>
      </c>
      <c r="E295" s="72">
        <f>VLOOKUP($A295,Muestra2!$A$3:$M$643,3,0)</f>
        <v>-2.2718572067304144E-3</v>
      </c>
      <c r="F295" s="72">
        <f>VLOOKUP($A295,Muestra2!$A$3:$M$643,4,0)</f>
        <v>-1.1114735041045946E-3</v>
      </c>
      <c r="G295" s="72">
        <f>VLOOKUP($A295,Muestra2!$A$3:$M$643,5,0)</f>
        <v>5.1097972347610796E-4</v>
      </c>
      <c r="H295" s="72">
        <f>VLOOKUP($A295,Muestra2!$A$3:$M$643,6,0)</f>
        <v>3.3965604013005235E-3</v>
      </c>
      <c r="I295" s="72">
        <f>VLOOKUP($A295,Muestra2!$A$3:$M$643,7,0)</f>
        <v>-2.7496009255685295E-4</v>
      </c>
      <c r="J295" s="72">
        <f>VLOOKUP($A295,Muestra2!$A$3:$M$643,8,0)</f>
        <v>-7.2798956463948736E-4</v>
      </c>
      <c r="K295" s="72">
        <f>VLOOKUP($A295,Muestra2!$A$3:$M$643,9,0)</f>
        <v>5.7803373174115751E-4</v>
      </c>
      <c r="L295" s="72">
        <f>VLOOKUP($A295,Muestra2!$A$3:$M$643,10,0)</f>
        <v>-2.8637125048118356E-3</v>
      </c>
      <c r="M295" s="72">
        <f>VLOOKUP($A295,Muestra2!$A$3:$M$643,11,0)</f>
        <v>-1.8317736101649494E-4</v>
      </c>
      <c r="N295" s="72">
        <f>VLOOKUP($A295,Muestra2!$A$3:$M$643,12,0)</f>
        <v>5.4491855946821148E-4</v>
      </c>
      <c r="O295" s="72">
        <f>VLOOKUP($A295,Muestra2!$A$3:$M$643,13,0)</f>
        <v>-3.942489789839688E-3</v>
      </c>
      <c r="P295" s="75">
        <v>3.8899999999999997E-2</v>
      </c>
    </row>
    <row r="296" spans="1:16">
      <c r="A296" s="69">
        <v>41331</v>
      </c>
      <c r="B296" s="70">
        <f>VLOOKUP(Rentab1!A296,HistIGBC!$A$2:$B$438,2,0)</f>
        <v>14767.44</v>
      </c>
      <c r="C296" s="71">
        <f t="shared" si="4"/>
        <v>-4.1177462319182314E-3</v>
      </c>
      <c r="D296" s="72">
        <f>VLOOKUP($A296,Muestra2!$A$3:$M$643,2,0)</f>
        <v>1.6366934351354557E-3</v>
      </c>
      <c r="E296" s="72">
        <f>VLOOKUP($A296,Muestra2!$A$3:$M$643,3,0)</f>
        <v>-3.9862440823366894E-3</v>
      </c>
      <c r="F296" s="72">
        <f>VLOOKUP($A296,Muestra2!$A$3:$M$643,4,0)</f>
        <v>-3.7259854861381564E-3</v>
      </c>
      <c r="G296" s="72">
        <f>VLOOKUP($A296,Muestra2!$A$3:$M$643,5,0)</f>
        <v>-3.6213949613174371E-3</v>
      </c>
      <c r="H296" s="72">
        <f>VLOOKUP($A296,Muestra2!$A$3:$M$643,6,0)</f>
        <v>-6.7781545208913854E-3</v>
      </c>
      <c r="I296" s="72">
        <f>VLOOKUP($A296,Muestra2!$A$3:$M$643,7,0)</f>
        <v>-2.1279971852896369E-3</v>
      </c>
      <c r="J296" s="72">
        <f>VLOOKUP($A296,Muestra2!$A$3:$M$643,8,0)</f>
        <v>-3.0521452400439422E-3</v>
      </c>
      <c r="K296" s="72">
        <f>VLOOKUP($A296,Muestra2!$A$3:$M$643,9,0)</f>
        <v>-6.9355235879668589E-4</v>
      </c>
      <c r="L296" s="72">
        <f>VLOOKUP($A296,Muestra2!$A$3:$M$643,10,0)</f>
        <v>-2.5399311545747003E-3</v>
      </c>
      <c r="M296" s="72">
        <f>VLOOKUP($A296,Muestra2!$A$3:$M$643,11,0)</f>
        <v>-1.937446397105008E-3</v>
      </c>
      <c r="N296" s="72">
        <f>VLOOKUP($A296,Muestra2!$A$3:$M$643,12,0)</f>
        <v>-3.6984609586868163E-3</v>
      </c>
      <c r="O296" s="72">
        <f>VLOOKUP($A296,Muestra2!$A$3:$M$643,13,0)</f>
        <v>-1.4494836804470211E-3</v>
      </c>
      <c r="P296" s="75">
        <v>3.8899999999999997E-2</v>
      </c>
    </row>
    <row r="297" spans="1:16">
      <c r="A297" s="69">
        <v>41332</v>
      </c>
      <c r="B297" s="70">
        <f>VLOOKUP(Rentab1!A297,HistIGBC!$A$2:$B$438,2,0)</f>
        <v>14840.64</v>
      </c>
      <c r="C297" s="71">
        <f t="shared" si="4"/>
        <v>4.9568510181858807E-3</v>
      </c>
      <c r="D297" s="72">
        <f>VLOOKUP($A297,Muestra2!$A$3:$M$643,2,0)</f>
        <v>1.1346277044847269E-3</v>
      </c>
      <c r="E297" s="72">
        <f>VLOOKUP($A297,Muestra2!$A$3:$M$643,3,0)</f>
        <v>4.7613309489285853E-3</v>
      </c>
      <c r="F297" s="72">
        <f>VLOOKUP($A297,Muestra2!$A$3:$M$643,4,0)</f>
        <v>3.2515451986382207E-3</v>
      </c>
      <c r="G297" s="72">
        <f>VLOOKUP($A297,Muestra2!$A$3:$M$643,5,0)</f>
        <v>6.7480781686060176E-4</v>
      </c>
      <c r="H297" s="72">
        <f>VLOOKUP($A297,Muestra2!$A$3:$M$643,6,0)</f>
        <v>1.504452889689918E-3</v>
      </c>
      <c r="I297" s="72">
        <f>VLOOKUP($A297,Muestra2!$A$3:$M$643,7,0)</f>
        <v>1.1082318188272904E-3</v>
      </c>
      <c r="J297" s="72">
        <f>VLOOKUP($A297,Muestra2!$A$3:$M$643,8,0)</f>
        <v>2.0351997285937558E-3</v>
      </c>
      <c r="K297" s="72">
        <f>VLOOKUP($A297,Muestra2!$A$3:$M$643,9,0)</f>
        <v>1.9344967627718803E-3</v>
      </c>
      <c r="L297" s="72">
        <f>VLOOKUP($A297,Muestra2!$A$3:$M$643,10,0)</f>
        <v>9.6549758682034584E-4</v>
      </c>
      <c r="M297" s="72">
        <f>VLOOKUP($A297,Muestra2!$A$3:$M$643,11,0)</f>
        <v>1.5458241743609143E-3</v>
      </c>
      <c r="N297" s="72">
        <f>VLOOKUP($A297,Muestra2!$A$3:$M$643,12,0)</f>
        <v>1.6395259482116758E-3</v>
      </c>
      <c r="O297" s="72">
        <f>VLOOKUP($A297,Muestra2!$A$3:$M$643,13,0)</f>
        <v>5.2308772220262343E-3</v>
      </c>
      <c r="P297" s="75">
        <v>3.8899999999999997E-2</v>
      </c>
    </row>
    <row r="298" spans="1:16">
      <c r="A298" s="69">
        <v>41333</v>
      </c>
      <c r="B298" s="70">
        <f>VLOOKUP(Rentab1!A298,HistIGBC!$A$2:$B$438,2,0)</f>
        <v>14838.13</v>
      </c>
      <c r="C298" s="71">
        <f t="shared" si="4"/>
        <v>-1.6913017228368981E-4</v>
      </c>
      <c r="D298" s="72">
        <f>VLOOKUP($A298,Muestra2!$A$3:$M$643,2,0)</f>
        <v>1.5132467716464423E-3</v>
      </c>
      <c r="E298" s="72">
        <f>VLOOKUP($A298,Muestra2!$A$3:$M$643,3,0)</f>
        <v>-1.7797213481641423E-4</v>
      </c>
      <c r="F298" s="72">
        <f>VLOOKUP($A298,Muestra2!$A$3:$M$643,4,0)</f>
        <v>-7.6445156279920674E-4</v>
      </c>
      <c r="G298" s="72">
        <f>VLOOKUP($A298,Muestra2!$A$3:$M$643,5,0)</f>
        <v>-1.7209197988157328E-3</v>
      </c>
      <c r="H298" s="72">
        <f>VLOOKUP($A298,Muestra2!$A$3:$M$643,6,0)</f>
        <v>-2.3129101908534897E-3</v>
      </c>
      <c r="I298" s="72">
        <f>VLOOKUP($A298,Muestra2!$A$3:$M$643,7,0)</f>
        <v>-7.3882053786403596E-3</v>
      </c>
      <c r="J298" s="72">
        <f>VLOOKUP($A298,Muestra2!$A$3:$M$643,8,0)</f>
        <v>-8.9220987537738574E-4</v>
      </c>
      <c r="K298" s="72">
        <f>VLOOKUP($A298,Muestra2!$A$3:$M$643,9,0)</f>
        <v>1.391547424656616E-4</v>
      </c>
      <c r="L298" s="72">
        <f>VLOOKUP($A298,Muestra2!$A$3:$M$643,10,0)</f>
        <v>-1.2757162960739536E-3</v>
      </c>
      <c r="M298" s="72">
        <f>VLOOKUP($A298,Muestra2!$A$3:$M$643,11,0)</f>
        <v>1.4355001999431327E-4</v>
      </c>
      <c r="N298" s="72">
        <f>VLOOKUP($A298,Muestra2!$A$3:$M$643,12,0)</f>
        <v>-6.7591562590793846E-4</v>
      </c>
      <c r="O298" s="72">
        <f>VLOOKUP($A298,Muestra2!$A$3:$M$643,13,0)</f>
        <v>7.6461882106774971E-4</v>
      </c>
      <c r="P298" s="75">
        <v>3.8899999999999997E-2</v>
      </c>
    </row>
    <row r="299" spans="1:16">
      <c r="A299" s="69">
        <v>41334</v>
      </c>
      <c r="B299" s="70">
        <f>VLOOKUP(Rentab1!A299,HistIGBC!$A$2:$B$438,2,0)</f>
        <v>14785.82</v>
      </c>
      <c r="C299" s="71">
        <f t="shared" si="4"/>
        <v>-3.5253768500477819E-3</v>
      </c>
      <c r="D299" s="72">
        <f>VLOOKUP($A299,Muestra2!$A$3:$M$643,2,0)</f>
        <v>-1.1052522137055924E-3</v>
      </c>
      <c r="E299" s="72">
        <f>VLOOKUP($A299,Muestra2!$A$3:$M$643,3,0)</f>
        <v>-3.6828094297065368E-3</v>
      </c>
      <c r="F299" s="72">
        <f>VLOOKUP($A299,Muestra2!$A$3:$M$643,4,0)</f>
        <v>-3.383734018066166E-3</v>
      </c>
      <c r="G299" s="72">
        <f>VLOOKUP($A299,Muestra2!$A$3:$M$643,5,0)</f>
        <v>-2.5867470756309506E-3</v>
      </c>
      <c r="H299" s="72">
        <f>VLOOKUP($A299,Muestra2!$A$3:$M$643,6,0)</f>
        <v>-2.0970229788727836E-3</v>
      </c>
      <c r="I299" s="72">
        <f>VLOOKUP($A299,Muestra2!$A$3:$M$643,7,0)</f>
        <v>-1.2817668719028864E-3</v>
      </c>
      <c r="J299" s="72">
        <f>VLOOKUP($A299,Muestra2!$A$3:$M$643,8,0)</f>
        <v>-2.1948930448084688E-3</v>
      </c>
      <c r="K299" s="72">
        <f>VLOOKUP($A299,Muestra2!$A$3:$M$643,9,0)</f>
        <v>-4.4714429579383052E-4</v>
      </c>
      <c r="L299" s="72">
        <f>VLOOKUP($A299,Muestra2!$A$3:$M$643,10,0)</f>
        <v>2.8953039548485919E-4</v>
      </c>
      <c r="M299" s="72">
        <f>VLOOKUP($A299,Muestra2!$A$3:$M$643,11,0)</f>
        <v>-1.3575290038815801E-3</v>
      </c>
      <c r="N299" s="72">
        <f>VLOOKUP($A299,Muestra2!$A$3:$M$643,12,0)</f>
        <v>-1.6492342670430132E-4</v>
      </c>
      <c r="O299" s="72">
        <f>VLOOKUP($A299,Muestra2!$A$3:$M$643,13,0)</f>
        <v>9.6829379698696271E-4</v>
      </c>
      <c r="P299" s="75">
        <v>3.8899999999999997E-2</v>
      </c>
    </row>
    <row r="300" spans="1:16">
      <c r="A300" s="69">
        <v>41337</v>
      </c>
      <c r="B300" s="70">
        <f>VLOOKUP(Rentab1!A300,HistIGBC!$A$2:$B$438,2,0)</f>
        <v>14728.52</v>
      </c>
      <c r="C300" s="71">
        <f t="shared" si="4"/>
        <v>-3.8753346111341323E-3</v>
      </c>
      <c r="D300" s="72">
        <f>VLOOKUP($A300,Muestra2!$A$3:$M$643,2,0)</f>
        <v>-4.8217802370027043E-3</v>
      </c>
      <c r="E300" s="72">
        <f>VLOOKUP($A300,Muestra2!$A$3:$M$643,3,0)</f>
        <v>-2.695174387288312E-2</v>
      </c>
      <c r="F300" s="72">
        <f>VLOOKUP($A300,Muestra2!$A$3:$M$643,4,0)</f>
        <v>-1.8603850082151922E-2</v>
      </c>
      <c r="G300" s="72">
        <f>VLOOKUP($A300,Muestra2!$A$3:$M$643,5,0)</f>
        <v>-9.2683209370106288E-3</v>
      </c>
      <c r="H300" s="72">
        <f>VLOOKUP($A300,Muestra2!$A$3:$M$643,6,0)</f>
        <v>-6.7279803000541158E-3</v>
      </c>
      <c r="I300" s="72">
        <f>VLOOKUP($A300,Muestra2!$A$3:$M$643,7,0)</f>
        <v>-3.9641281841644874E-3</v>
      </c>
      <c r="J300" s="72">
        <f>VLOOKUP($A300,Muestra2!$A$3:$M$643,8,0)</f>
        <v>-1.7896833660348745E-3</v>
      </c>
      <c r="K300" s="72">
        <f>VLOOKUP($A300,Muestra2!$A$3:$M$643,9,0)</f>
        <v>-4.2954489232880071E-3</v>
      </c>
      <c r="L300" s="72">
        <f>VLOOKUP($A300,Muestra2!$A$3:$M$643,10,0)</f>
        <v>-3.159299541376984E-3</v>
      </c>
      <c r="M300" s="72">
        <f>VLOOKUP($A300,Muestra2!$A$3:$M$643,11,0)</f>
        <v>-2.6098181387349019E-3</v>
      </c>
      <c r="N300" s="72">
        <f>VLOOKUP($A300,Muestra2!$A$3:$M$643,12,0)</f>
        <v>-2.3357970763031146E-3</v>
      </c>
      <c r="O300" s="72">
        <f>VLOOKUP($A300,Muestra2!$A$3:$M$643,13,0)</f>
        <v>-1.6198996082473056E-3</v>
      </c>
      <c r="P300" s="75">
        <v>3.8899999999999997E-2</v>
      </c>
    </row>
    <row r="301" spans="1:16">
      <c r="A301" s="69">
        <v>41338</v>
      </c>
      <c r="B301" s="70">
        <f>VLOOKUP(Rentab1!A301,HistIGBC!$A$2:$B$438,2,0)</f>
        <v>14641.61</v>
      </c>
      <c r="C301" s="71">
        <f t="shared" si="4"/>
        <v>-5.9007965498230541E-3</v>
      </c>
      <c r="D301" s="72">
        <f>VLOOKUP($A301,Muestra2!$A$3:$M$643,2,0)</f>
        <v>-5.4054020855704072E-4</v>
      </c>
      <c r="E301" s="72">
        <f>VLOOKUP($A301,Muestra2!$A$3:$M$643,3,0)</f>
        <v>-5.9913619971845595E-3</v>
      </c>
      <c r="F301" s="72">
        <f>VLOOKUP($A301,Muestra2!$A$3:$M$643,4,0)</f>
        <v>-4.6844379202881162E-3</v>
      </c>
      <c r="G301" s="72">
        <f>VLOOKUP($A301,Muestra2!$A$3:$M$643,5,0)</f>
        <v>-3.8237650183380253E-3</v>
      </c>
      <c r="H301" s="72">
        <f>VLOOKUP($A301,Muestra2!$A$3:$M$643,6,0)</f>
        <v>-4.4066629715052283E-3</v>
      </c>
      <c r="I301" s="72">
        <f>VLOOKUP($A301,Muestra2!$A$3:$M$643,7,0)</f>
        <v>-1.6930248029913533E-3</v>
      </c>
      <c r="J301" s="72">
        <f>VLOOKUP($A301,Muestra2!$A$3:$M$643,8,0)</f>
        <v>-3.0212069273793368E-3</v>
      </c>
      <c r="K301" s="72">
        <f>VLOOKUP($A301,Muestra2!$A$3:$M$643,9,0)</f>
        <v>-2.2893387831286038E-3</v>
      </c>
      <c r="L301" s="72">
        <f>VLOOKUP($A301,Muestra2!$A$3:$M$643,10,0)</f>
        <v>-1.5437669406753447E-3</v>
      </c>
      <c r="M301" s="72">
        <f>VLOOKUP($A301,Muestra2!$A$3:$M$643,11,0)</f>
        <v>-2.1858483078725211E-3</v>
      </c>
      <c r="N301" s="72">
        <f>VLOOKUP($A301,Muestra2!$A$3:$M$643,12,0)</f>
        <v>-3.1009226642605518E-3</v>
      </c>
      <c r="O301" s="72">
        <f>VLOOKUP($A301,Muestra2!$A$3:$M$643,13,0)</f>
        <v>-2.535469268626142E-3</v>
      </c>
      <c r="P301" s="75">
        <v>3.8899999999999997E-2</v>
      </c>
    </row>
    <row r="302" spans="1:16">
      <c r="A302" s="69">
        <v>41339</v>
      </c>
      <c r="B302" s="70">
        <f>VLOOKUP(Rentab1!A302,HistIGBC!$A$2:$B$438,2,0)</f>
        <v>14537.76</v>
      </c>
      <c r="C302" s="71">
        <f t="shared" si="4"/>
        <v>-7.0927992208507373E-3</v>
      </c>
      <c r="D302" s="72">
        <f>VLOOKUP($A302,Muestra2!$A$3:$M$643,2,0)</f>
        <v>-5.2597535778646301E-3</v>
      </c>
      <c r="E302" s="72">
        <f>VLOOKUP($A302,Muestra2!$A$3:$M$643,3,0)</f>
        <v>-7.1565474255790087E-3</v>
      </c>
      <c r="F302" s="72">
        <f>VLOOKUP($A302,Muestra2!$A$3:$M$643,4,0)</f>
        <v>-6.1343845184639598E-3</v>
      </c>
      <c r="G302" s="72">
        <f>VLOOKUP($A302,Muestra2!$A$3:$M$643,5,0)</f>
        <v>-4.5554721715741157E-3</v>
      </c>
      <c r="H302" s="72">
        <f>VLOOKUP($A302,Muestra2!$A$3:$M$643,6,0)</f>
        <v>-4.9694378084179707E-3</v>
      </c>
      <c r="I302" s="72">
        <f>VLOOKUP($A302,Muestra2!$A$3:$M$643,7,0)</f>
        <v>-3.6107950318510855E-3</v>
      </c>
      <c r="J302" s="72">
        <f>VLOOKUP($A302,Muestra2!$A$3:$M$643,8,0)</f>
        <v>-7.1233989528144831E-3</v>
      </c>
      <c r="K302" s="72">
        <f>VLOOKUP($A302,Muestra2!$A$3:$M$643,9,0)</f>
        <v>-5.5635716992913122E-3</v>
      </c>
      <c r="L302" s="72">
        <f>VLOOKUP($A302,Muestra2!$A$3:$M$643,10,0)</f>
        <v>-4.6422773638400538E-3</v>
      </c>
      <c r="M302" s="72">
        <f>VLOOKUP($A302,Muestra2!$A$3:$M$643,11,0)</f>
        <v>-4.7459696433661798E-3</v>
      </c>
      <c r="N302" s="72">
        <f>VLOOKUP($A302,Muestra2!$A$3:$M$643,12,0)</f>
        <v>-6.1403791141006739E-3</v>
      </c>
      <c r="O302" s="72">
        <f>VLOOKUP($A302,Muestra2!$A$3:$M$643,13,0)</f>
        <v>-7.7102629022516951E-3</v>
      </c>
      <c r="P302" s="75">
        <v>3.8899999999999997E-2</v>
      </c>
    </row>
    <row r="303" spans="1:16">
      <c r="A303" s="69">
        <v>41340</v>
      </c>
      <c r="B303" s="70">
        <f>VLOOKUP(Rentab1!A303,HistIGBC!$A$2:$B$438,2,0)</f>
        <v>14466.61</v>
      </c>
      <c r="C303" s="71">
        <f t="shared" si="4"/>
        <v>-4.8941515061467263E-3</v>
      </c>
      <c r="D303" s="72">
        <f>VLOOKUP($A303,Muestra2!$A$3:$M$643,2,0)</f>
        <v>-9.7873174381693639E-3</v>
      </c>
      <c r="E303" s="72">
        <f>VLOOKUP($A303,Muestra2!$A$3:$M$643,3,0)</f>
        <v>-5.217557799807709E-3</v>
      </c>
      <c r="F303" s="72">
        <f>VLOOKUP($A303,Muestra2!$A$3:$M$643,4,0)</f>
        <v>-6.6048701259247312E-3</v>
      </c>
      <c r="G303" s="72">
        <f>VLOOKUP($A303,Muestra2!$A$3:$M$643,5,0)</f>
        <v>-8.811422405861127E-3</v>
      </c>
      <c r="H303" s="72">
        <f>VLOOKUP($A303,Muestra2!$A$3:$M$643,6,0)</f>
        <v>-4.9495916203572956E-3</v>
      </c>
      <c r="I303" s="72">
        <f>VLOOKUP($A303,Muestra2!$A$3:$M$643,7,0)</f>
        <v>-5.2161227613160017E-3</v>
      </c>
      <c r="J303" s="72">
        <f>VLOOKUP($A303,Muestra2!$A$3:$M$643,8,0)</f>
        <v>-7.7714532214770184E-3</v>
      </c>
      <c r="K303" s="72">
        <f>VLOOKUP($A303,Muestra2!$A$3:$M$643,9,0)</f>
        <v>-8.0713926581167592E-3</v>
      </c>
      <c r="L303" s="72">
        <f>VLOOKUP($A303,Muestra2!$A$3:$M$643,10,0)</f>
        <v>-9.5472489881166453E-3</v>
      </c>
      <c r="M303" s="72">
        <f>VLOOKUP($A303,Muestra2!$A$3:$M$643,11,0)</f>
        <v>-4.8496390199925113E-3</v>
      </c>
      <c r="N303" s="72">
        <f>VLOOKUP($A303,Muestra2!$A$3:$M$643,12,0)</f>
        <v>-6.8524398308666733E-3</v>
      </c>
      <c r="O303" s="72">
        <f>VLOOKUP($A303,Muestra2!$A$3:$M$643,13,0)</f>
        <v>-5.6462873826143159E-3</v>
      </c>
      <c r="P303" s="75">
        <v>3.8899999999999997E-2</v>
      </c>
    </row>
    <row r="304" spans="1:16">
      <c r="A304" s="69">
        <v>41341</v>
      </c>
      <c r="B304" s="70">
        <f>VLOOKUP(Rentab1!A304,HistIGBC!$A$2:$B$438,2,0)</f>
        <v>14486.6</v>
      </c>
      <c r="C304" s="71">
        <f t="shared" si="4"/>
        <v>1.3818026476140424E-3</v>
      </c>
      <c r="D304" s="72">
        <f>VLOOKUP($A304,Muestra2!$A$3:$M$643,2,0)</f>
        <v>-5.3775115016184124E-4</v>
      </c>
      <c r="E304" s="72">
        <f>VLOOKUP($A304,Muestra2!$A$3:$M$643,3,0)</f>
        <v>9.8677149120470127E-4</v>
      </c>
      <c r="F304" s="72">
        <f>VLOOKUP($A304,Muestra2!$A$3:$M$643,4,0)</f>
        <v>2.2728503899580592E-3</v>
      </c>
      <c r="G304" s="72">
        <f>VLOOKUP($A304,Muestra2!$A$3:$M$643,5,0)</f>
        <v>7.0562156857614463E-4</v>
      </c>
      <c r="H304" s="72">
        <f>VLOOKUP($A304,Muestra2!$A$3:$M$643,6,0)</f>
        <v>1.0213048753763561E-2</v>
      </c>
      <c r="I304" s="72">
        <f>VLOOKUP($A304,Muestra2!$A$3:$M$643,7,0)</f>
        <v>1.4129422259959244E-3</v>
      </c>
      <c r="J304" s="72">
        <f>VLOOKUP($A304,Muestra2!$A$3:$M$643,8,0)</f>
        <v>5.6496970218214459E-4</v>
      </c>
      <c r="K304" s="72">
        <f>VLOOKUP($A304,Muestra2!$A$3:$M$643,9,0)</f>
        <v>2.1864760984711337E-3</v>
      </c>
      <c r="L304" s="72">
        <f>VLOOKUP($A304,Muestra2!$A$3:$M$643,10,0)</f>
        <v>-4.5403969600493954E-3</v>
      </c>
      <c r="M304" s="72">
        <f>VLOOKUP($A304,Muestra2!$A$3:$M$643,11,0)</f>
        <v>6.064643306314902E-4</v>
      </c>
      <c r="N304" s="72">
        <f>VLOOKUP($A304,Muestra2!$A$3:$M$643,12,0)</f>
        <v>-2.3280946202562064E-3</v>
      </c>
      <c r="O304" s="72">
        <f>VLOOKUP($A304,Muestra2!$A$3:$M$643,13,0)</f>
        <v>-3.1693227155411667E-3</v>
      </c>
      <c r="P304" s="75">
        <v>3.8899999999999997E-2</v>
      </c>
    </row>
    <row r="305" spans="1:16">
      <c r="A305" s="69">
        <v>41344</v>
      </c>
      <c r="B305" s="70">
        <f>VLOOKUP(Rentab1!A305,HistIGBC!$A$2:$B$438,2,0)</f>
        <v>14463.27</v>
      </c>
      <c r="C305" s="71">
        <f t="shared" si="4"/>
        <v>-1.6104537986829158E-3</v>
      </c>
      <c r="D305" s="72">
        <f>VLOOKUP($A305,Muestra2!$A$3:$M$643,2,0)</f>
        <v>-3.1241546210917251E-4</v>
      </c>
      <c r="E305" s="72">
        <f>VLOOKUP($A305,Muestra2!$A$3:$M$643,3,0)</f>
        <v>-9.7134080100833053E-4</v>
      </c>
      <c r="F305" s="72">
        <f>VLOOKUP($A305,Muestra2!$A$3:$M$643,4,0)</f>
        <v>-9.515320937421313E-4</v>
      </c>
      <c r="G305" s="72">
        <f>VLOOKUP($A305,Muestra2!$A$3:$M$643,5,0)</f>
        <v>9.7950879130057652E-4</v>
      </c>
      <c r="H305" s="72">
        <f>VLOOKUP($A305,Muestra2!$A$3:$M$643,6,0)</f>
        <v>-4.9817979283925341E-4</v>
      </c>
      <c r="I305" s="72">
        <f>VLOOKUP($A305,Muestra2!$A$3:$M$643,7,0)</f>
        <v>-1.2730467828734262E-4</v>
      </c>
      <c r="J305" s="72">
        <f>VLOOKUP($A305,Muestra2!$A$3:$M$643,8,0)</f>
        <v>1.6760597456140776E-3</v>
      </c>
      <c r="K305" s="72">
        <f>VLOOKUP($A305,Muestra2!$A$3:$M$643,9,0)</f>
        <v>-1.3543169229072056E-4</v>
      </c>
      <c r="L305" s="72">
        <f>VLOOKUP($A305,Muestra2!$A$3:$M$643,10,0)</f>
        <v>2.0832352056272485E-4</v>
      </c>
      <c r="M305" s="72">
        <f>VLOOKUP($A305,Muestra2!$A$3:$M$643,11,0)</f>
        <v>-5.7927901774449482E-4</v>
      </c>
      <c r="N305" s="72">
        <f>VLOOKUP($A305,Muestra2!$A$3:$M$643,12,0)</f>
        <v>3.5722705449260728E-3</v>
      </c>
      <c r="O305" s="72">
        <f>VLOOKUP($A305,Muestra2!$A$3:$M$643,13,0)</f>
        <v>1.7551942184985511E-3</v>
      </c>
      <c r="P305" s="75">
        <v>3.8899999999999997E-2</v>
      </c>
    </row>
    <row r="306" spans="1:16">
      <c r="A306" s="69">
        <v>41345</v>
      </c>
      <c r="B306" s="70">
        <f>VLOOKUP(Rentab1!A306,HistIGBC!$A$2:$B$438,2,0)</f>
        <v>14483.05</v>
      </c>
      <c r="C306" s="71">
        <f t="shared" si="4"/>
        <v>1.3676022089056511E-3</v>
      </c>
      <c r="D306" s="72">
        <f>VLOOKUP($A306,Muestra2!$A$3:$M$643,2,0)</f>
        <v>2.738244747215604E-3</v>
      </c>
      <c r="E306" s="72">
        <f>VLOOKUP($A306,Muestra2!$A$3:$M$643,3,0)</f>
        <v>1.1676505627064037E-3</v>
      </c>
      <c r="F306" s="72">
        <f>VLOOKUP($A306,Muestra2!$A$3:$M$643,4,0)</f>
        <v>1.8106233547007357E-3</v>
      </c>
      <c r="G306" s="72">
        <f>VLOOKUP($A306,Muestra2!$A$3:$M$643,5,0)</f>
        <v>4.5998844417063887E-3</v>
      </c>
      <c r="H306" s="72">
        <f>VLOOKUP($A306,Muestra2!$A$3:$M$643,6,0)</f>
        <v>-2.9901944606495847E-3</v>
      </c>
      <c r="I306" s="72">
        <f>VLOOKUP($A306,Muestra2!$A$3:$M$643,7,0)</f>
        <v>8.7654795409738658E-4</v>
      </c>
      <c r="J306" s="72">
        <f>VLOOKUP($A306,Muestra2!$A$3:$M$643,8,0)</f>
        <v>1.9839977357158853E-3</v>
      </c>
      <c r="K306" s="72">
        <f>VLOOKUP($A306,Muestra2!$A$3:$M$643,9,0)</f>
        <v>2.0698063376861247E-3</v>
      </c>
      <c r="L306" s="72">
        <f>VLOOKUP($A306,Muestra2!$A$3:$M$643,10,0)</f>
        <v>5.2931160974564488E-3</v>
      </c>
      <c r="M306" s="72">
        <f>VLOOKUP($A306,Muestra2!$A$3:$M$643,11,0)</f>
        <v>1.7525940697702689E-3</v>
      </c>
      <c r="N306" s="72">
        <f>VLOOKUP($A306,Muestra2!$A$3:$M$643,12,0)</f>
        <v>9.756709267050779E-4</v>
      </c>
      <c r="O306" s="72">
        <f>VLOOKUP($A306,Muestra2!$A$3:$M$643,13,0)</f>
        <v>3.0177230423028439E-3</v>
      </c>
      <c r="P306" s="75">
        <v>3.8899999999999997E-2</v>
      </c>
    </row>
    <row r="307" spans="1:16">
      <c r="A307" s="69">
        <v>41346</v>
      </c>
      <c r="B307" s="70">
        <f>VLOOKUP(Rentab1!A307,HistIGBC!$A$2:$B$438,2,0)</f>
        <v>14367.36</v>
      </c>
      <c r="C307" s="71">
        <f t="shared" si="4"/>
        <v>-7.9879583375047861E-3</v>
      </c>
      <c r="D307" s="72">
        <f>VLOOKUP($A307,Muestra2!$A$3:$M$643,2,0)</f>
        <v>-3.8141594940457922E-3</v>
      </c>
      <c r="E307" s="72">
        <f>VLOOKUP($A307,Muestra2!$A$3:$M$643,3,0)</f>
        <v>-8.2222136762396796E-3</v>
      </c>
      <c r="F307" s="72">
        <f>VLOOKUP($A307,Muestra2!$A$3:$M$643,4,0)</f>
        <v>-7.328583996259708E-3</v>
      </c>
      <c r="G307" s="72">
        <f>VLOOKUP($A307,Muestra2!$A$3:$M$643,5,0)</f>
        <v>-5.9240463253155779E-3</v>
      </c>
      <c r="H307" s="72">
        <f>VLOOKUP($A307,Muestra2!$A$3:$M$643,6,0)</f>
        <v>-2.9731593773372721E-3</v>
      </c>
      <c r="I307" s="72">
        <f>VLOOKUP($A307,Muestra2!$A$3:$M$643,7,0)</f>
        <v>-3.0796813372444727E-3</v>
      </c>
      <c r="J307" s="72">
        <f>VLOOKUP($A307,Muestra2!$A$3:$M$643,8,0)</f>
        <v>-5.785789132637542E-3</v>
      </c>
      <c r="K307" s="72">
        <f>VLOOKUP($A307,Muestra2!$A$3:$M$643,9,0)</f>
        <v>-6.19436318874555E-3</v>
      </c>
      <c r="L307" s="72">
        <f>VLOOKUP($A307,Muestra2!$A$3:$M$643,10,0)</f>
        <v>-5.2428667715428336E-3</v>
      </c>
      <c r="M307" s="72">
        <f>VLOOKUP($A307,Muestra2!$A$3:$M$643,11,0)</f>
        <v>-5.6089806535073016E-3</v>
      </c>
      <c r="N307" s="72">
        <f>VLOOKUP($A307,Muestra2!$A$3:$M$643,12,0)</f>
        <v>-3.7339552078977591E-3</v>
      </c>
      <c r="O307" s="72">
        <f>VLOOKUP($A307,Muestra2!$A$3:$M$643,13,0)</f>
        <v>-5.0702878643982237E-3</v>
      </c>
      <c r="P307" s="75">
        <v>3.8899999999999997E-2</v>
      </c>
    </row>
    <row r="308" spans="1:16">
      <c r="A308" s="69">
        <v>41347</v>
      </c>
      <c r="B308" s="70">
        <f>VLOOKUP(Rentab1!A308,HistIGBC!$A$2:$B$438,2,0)</f>
        <v>14289.63</v>
      </c>
      <c r="C308" s="71">
        <f t="shared" si="4"/>
        <v>-5.4101797407457861E-3</v>
      </c>
      <c r="D308" s="72">
        <f>VLOOKUP($A308,Muestra2!$A$3:$M$643,2,0)</f>
        <v>-4.0497788680075083E-3</v>
      </c>
      <c r="E308" s="72">
        <f>VLOOKUP($A308,Muestra2!$A$3:$M$643,3,0)</f>
        <v>-5.7477078150472566E-3</v>
      </c>
      <c r="F308" s="72">
        <f>VLOOKUP($A308,Muestra2!$A$3:$M$643,4,0)</f>
        <v>-3.7650457037664976E-3</v>
      </c>
      <c r="G308" s="72">
        <f>VLOOKUP($A308,Muestra2!$A$3:$M$643,5,0)</f>
        <v>-1.761271429285222E-4</v>
      </c>
      <c r="H308" s="72">
        <f>VLOOKUP($A308,Muestra2!$A$3:$M$643,6,0)</f>
        <v>-1.3345596097676586E-5</v>
      </c>
      <c r="I308" s="72">
        <f>VLOOKUP($A308,Muestra2!$A$3:$M$643,7,0)</f>
        <v>-9.424693761721166E-4</v>
      </c>
      <c r="J308" s="72">
        <f>VLOOKUP($A308,Muestra2!$A$3:$M$643,8,0)</f>
        <v>-2.0542779521239098E-3</v>
      </c>
      <c r="K308" s="72">
        <f>VLOOKUP($A308,Muestra2!$A$3:$M$643,9,0)</f>
        <v>-2.9596787799394666E-3</v>
      </c>
      <c r="L308" s="72">
        <f>VLOOKUP($A308,Muestra2!$A$3:$M$643,10,0)</f>
        <v>-2.8742908290934127E-3</v>
      </c>
      <c r="M308" s="72">
        <f>VLOOKUP($A308,Muestra2!$A$3:$M$643,11,0)</f>
        <v>-2.6898288598833572E-3</v>
      </c>
      <c r="N308" s="72">
        <f>VLOOKUP($A308,Muestra2!$A$3:$M$643,12,0)</f>
        <v>-1.5569707128751208E-4</v>
      </c>
      <c r="O308" s="72">
        <f>VLOOKUP($A308,Muestra2!$A$3:$M$643,13,0)</f>
        <v>-3.7197131950787742E-3</v>
      </c>
      <c r="P308" s="75">
        <v>3.8899999999999997E-2</v>
      </c>
    </row>
    <row r="309" spans="1:16">
      <c r="A309" s="69">
        <v>41348</v>
      </c>
      <c r="B309" s="70">
        <f>VLOOKUP(Rentab1!A309,HistIGBC!$A$2:$B$438,2,0)</f>
        <v>14376.22</v>
      </c>
      <c r="C309" s="71">
        <f t="shared" si="4"/>
        <v>6.0596390529356007E-3</v>
      </c>
      <c r="D309" s="72">
        <f>VLOOKUP($A309,Muestra2!$A$3:$M$643,2,0)</f>
        <v>7.2604952396955981E-3</v>
      </c>
      <c r="E309" s="72">
        <f>VLOOKUP($A309,Muestra2!$A$3:$M$643,3,0)</f>
        <v>5.8332339226622306E-3</v>
      </c>
      <c r="F309" s="72">
        <f>VLOOKUP($A309,Muestra2!$A$3:$M$643,4,0)</f>
        <v>5.8211172095544612E-3</v>
      </c>
      <c r="G309" s="72">
        <f>VLOOKUP($A309,Muestra2!$A$3:$M$643,5,0)</f>
        <v>9.3135231211535427E-3</v>
      </c>
      <c r="H309" s="72">
        <f>VLOOKUP($A309,Muestra2!$A$3:$M$643,6,0)</f>
        <v>2.2206688954568032E-3</v>
      </c>
      <c r="I309" s="72">
        <f>VLOOKUP($A309,Muestra2!$A$3:$M$643,7,0)</f>
        <v>3.6673755136977745E-3</v>
      </c>
      <c r="J309" s="72">
        <f>VLOOKUP($A309,Muestra2!$A$3:$M$643,8,0)</f>
        <v>6.3689922415637382E-3</v>
      </c>
      <c r="K309" s="72">
        <f>VLOOKUP($A309,Muestra2!$A$3:$M$643,9,0)</f>
        <v>5.5071612795888633E-3</v>
      </c>
      <c r="L309" s="72">
        <f>VLOOKUP($A309,Muestra2!$A$3:$M$643,10,0)</f>
        <v>8.0363187719436069E-3</v>
      </c>
      <c r="M309" s="72">
        <f>VLOOKUP($A309,Muestra2!$A$3:$M$643,11,0)</f>
        <v>6.3667724982104448E-3</v>
      </c>
      <c r="N309" s="72">
        <f>VLOOKUP($A309,Muestra2!$A$3:$M$643,12,0)</f>
        <v>6.4244838906672673E-3</v>
      </c>
      <c r="O309" s="72">
        <f>VLOOKUP($A309,Muestra2!$A$3:$M$643,13,0)</f>
        <v>1.5165643147953794E-3</v>
      </c>
      <c r="P309" s="75">
        <v>3.8899999999999997E-2</v>
      </c>
    </row>
    <row r="310" spans="1:16">
      <c r="A310" s="69">
        <v>41351</v>
      </c>
      <c r="B310" s="70">
        <f>VLOOKUP(Rentab1!A310,HistIGBC!$A$2:$B$438,2,0)</f>
        <v>14233.97</v>
      </c>
      <c r="C310" s="71">
        <f t="shared" si="4"/>
        <v>-9.8948124054862828E-3</v>
      </c>
      <c r="D310" s="72">
        <f>VLOOKUP($A310,Muestra2!$A$3:$M$643,2,0)</f>
        <v>-4.0291598021254512E-3</v>
      </c>
      <c r="E310" s="72">
        <f>VLOOKUP($A310,Muestra2!$A$3:$M$643,3,0)</f>
        <v>-1.5696282345680816E-2</v>
      </c>
      <c r="F310" s="72">
        <f>VLOOKUP($A310,Muestra2!$A$3:$M$643,4,0)</f>
        <v>-1.6119565607337745E-2</v>
      </c>
      <c r="G310" s="72">
        <f>VLOOKUP($A310,Muestra2!$A$3:$M$643,5,0)</f>
        <v>-1.4790794398136443E-2</v>
      </c>
      <c r="H310" s="72">
        <f>VLOOKUP($A310,Muestra2!$A$3:$M$643,6,0)</f>
        <v>-2.1069627038169211E-2</v>
      </c>
      <c r="I310" s="72">
        <f>VLOOKUP($A310,Muestra2!$A$3:$M$643,7,0)</f>
        <v>-8.9970490628416954E-3</v>
      </c>
      <c r="J310" s="72">
        <f>VLOOKUP($A310,Muestra2!$A$3:$M$643,8,0)</f>
        <v>-1.4289407384674897E-2</v>
      </c>
      <c r="K310" s="72">
        <f>VLOOKUP($A310,Muestra2!$A$3:$M$643,9,0)</f>
        <v>-1.5769198172250858E-2</v>
      </c>
      <c r="L310" s="72">
        <f>VLOOKUP($A310,Muestra2!$A$3:$M$643,10,0)</f>
        <v>-1.1618962462739088E-2</v>
      </c>
      <c r="M310" s="72">
        <f>VLOOKUP($A310,Muestra2!$A$3:$M$643,11,0)</f>
        <v>-1.3350938928493237E-2</v>
      </c>
      <c r="N310" s="72">
        <f>VLOOKUP($A310,Muestra2!$A$3:$M$643,12,0)</f>
        <v>-9.7976363751110917E-3</v>
      </c>
      <c r="O310" s="72">
        <f>VLOOKUP($A310,Muestra2!$A$3:$M$643,13,0)</f>
        <v>-9.2802382475294602E-3</v>
      </c>
      <c r="P310" s="75">
        <v>3.8899999999999997E-2</v>
      </c>
    </row>
    <row r="311" spans="1:16">
      <c r="A311" s="69">
        <v>41352</v>
      </c>
      <c r="B311" s="70">
        <f>VLOOKUP(Rentab1!A311,HistIGBC!$A$2:$B$438,2,0)</f>
        <v>13958.84</v>
      </c>
      <c r="C311" s="71">
        <f t="shared" si="4"/>
        <v>-1.9329111976489989E-2</v>
      </c>
      <c r="D311" s="72">
        <f>VLOOKUP($A311,Muestra2!$A$3:$M$643,2,0)</f>
        <v>-6.2105878766811782E-3</v>
      </c>
      <c r="E311" s="72">
        <f>VLOOKUP($A311,Muestra2!$A$3:$M$643,3,0)</f>
        <v>-1.3370444073607497E-2</v>
      </c>
      <c r="F311" s="72">
        <f>VLOOKUP($A311,Muestra2!$A$3:$M$643,4,0)</f>
        <v>-1.2189285455529619E-2</v>
      </c>
      <c r="G311" s="72">
        <f>VLOOKUP($A311,Muestra2!$A$3:$M$643,5,0)</f>
        <v>-1.1092269277678025E-2</v>
      </c>
      <c r="H311" s="72">
        <f>VLOOKUP($A311,Muestra2!$A$3:$M$643,6,0)</f>
        <v>-1.1503621769088776E-2</v>
      </c>
      <c r="I311" s="72">
        <f>VLOOKUP($A311,Muestra2!$A$3:$M$643,7,0)</f>
        <v>-5.5934989671250308E-3</v>
      </c>
      <c r="J311" s="72">
        <f>VLOOKUP($A311,Muestra2!$A$3:$M$643,8,0)</f>
        <v>-9.6307290172681081E-3</v>
      </c>
      <c r="K311" s="72">
        <f>VLOOKUP($A311,Muestra2!$A$3:$M$643,9,0)</f>
        <v>-1.042399857406898E-2</v>
      </c>
      <c r="L311" s="72">
        <f>VLOOKUP($A311,Muestra2!$A$3:$M$643,10,0)</f>
        <v>-8.4133786182724688E-3</v>
      </c>
      <c r="M311" s="72">
        <f>VLOOKUP($A311,Muestra2!$A$3:$M$643,11,0)</f>
        <v>-9.5569113710855316E-3</v>
      </c>
      <c r="N311" s="72">
        <f>VLOOKUP($A311,Muestra2!$A$3:$M$643,12,0)</f>
        <v>-7.1652060064207653E-3</v>
      </c>
      <c r="O311" s="72">
        <f>VLOOKUP($A311,Muestra2!$A$3:$M$643,13,0)</f>
        <v>-1.0401292156028795E-2</v>
      </c>
      <c r="P311" s="75">
        <v>3.8899999999999997E-2</v>
      </c>
    </row>
    <row r="312" spans="1:16">
      <c r="A312" s="69">
        <v>41353</v>
      </c>
      <c r="B312" s="70">
        <f>VLOOKUP(Rentab1!A312,HistIGBC!$A$2:$B$438,2,0)</f>
        <v>13946.6</v>
      </c>
      <c r="C312" s="71">
        <f t="shared" si="4"/>
        <v>-8.7686369354472021E-4</v>
      </c>
      <c r="D312" s="72">
        <f>VLOOKUP($A312,Muestra2!$A$3:$M$643,2,0)</f>
        <v>1.3421685238008787E-3</v>
      </c>
      <c r="E312" s="72">
        <f>VLOOKUP($A312,Muestra2!$A$3:$M$643,3,0)</f>
        <v>-1.148849020384754E-3</v>
      </c>
      <c r="F312" s="72">
        <f>VLOOKUP($A312,Muestra2!$A$3:$M$643,4,0)</f>
        <v>-3.9343154817095228E-4</v>
      </c>
      <c r="G312" s="72">
        <f>VLOOKUP($A312,Muestra2!$A$3:$M$643,5,0)</f>
        <v>-3.5953114977911713E-4</v>
      </c>
      <c r="H312" s="72">
        <f>VLOOKUP($A312,Muestra2!$A$3:$M$643,6,0)</f>
        <v>1.1199705819543411E-3</v>
      </c>
      <c r="I312" s="72">
        <f>VLOOKUP($A312,Muestra2!$A$3:$M$643,7,0)</f>
        <v>-6.8406943153334331E-5</v>
      </c>
      <c r="J312" s="72">
        <f>VLOOKUP($A312,Muestra2!$A$3:$M$643,8,0)</f>
        <v>-4.8138644814473881E-4</v>
      </c>
      <c r="K312" s="72">
        <f>VLOOKUP($A312,Muestra2!$A$3:$M$643,9,0)</f>
        <v>-1.1848292482223731E-3</v>
      </c>
      <c r="L312" s="72">
        <f>VLOOKUP($A312,Muestra2!$A$3:$M$643,10,0)</f>
        <v>-4.3890777542189442E-3</v>
      </c>
      <c r="M312" s="72">
        <f>VLOOKUP($A312,Muestra2!$A$3:$M$643,11,0)</f>
        <v>-2.882305266992883E-3</v>
      </c>
      <c r="N312" s="72">
        <f>VLOOKUP($A312,Muestra2!$A$3:$M$643,12,0)</f>
        <v>-2.0699052966984544E-3</v>
      </c>
      <c r="O312" s="72">
        <f>VLOOKUP($A312,Muestra2!$A$3:$M$643,13,0)</f>
        <v>-9.8371848417383293E-4</v>
      </c>
      <c r="P312" s="75">
        <v>3.8899999999999997E-2</v>
      </c>
    </row>
    <row r="313" spans="1:16">
      <c r="A313" s="69">
        <v>41354</v>
      </c>
      <c r="B313" s="70">
        <f>VLOOKUP(Rentab1!A313,HistIGBC!$A$2:$B$438,2,0)</f>
        <v>13925.71</v>
      </c>
      <c r="C313" s="71">
        <f t="shared" si="4"/>
        <v>-1.4978561082988856E-3</v>
      </c>
      <c r="D313" s="72">
        <f>VLOOKUP($A313,Muestra2!$A$3:$M$643,2,0)</f>
        <v>-2.8752389288925584E-3</v>
      </c>
      <c r="E313" s="72">
        <f>VLOOKUP($A313,Muestra2!$A$3:$M$643,3,0)</f>
        <v>-4.2448995315747765E-4</v>
      </c>
      <c r="F313" s="72">
        <f>VLOOKUP($A313,Muestra2!$A$3:$M$643,4,0)</f>
        <v>-5.3547407910750611E-4</v>
      </c>
      <c r="G313" s="72">
        <f>VLOOKUP($A313,Muestra2!$A$3:$M$643,5,0)</f>
        <v>-3.4041603472218033E-4</v>
      </c>
      <c r="H313" s="72">
        <f>VLOOKUP($A313,Muestra2!$A$3:$M$643,6,0)</f>
        <v>4.8962780630606292E-3</v>
      </c>
      <c r="I313" s="72">
        <f>VLOOKUP($A313,Muestra2!$A$3:$M$643,7,0)</f>
        <v>1.3248656308789456E-3</v>
      </c>
      <c r="J313" s="72">
        <f>VLOOKUP($A313,Muestra2!$A$3:$M$643,8,0)</f>
        <v>-1.3371327685979203E-3</v>
      </c>
      <c r="K313" s="72">
        <f>VLOOKUP($A313,Muestra2!$A$3:$M$643,9,0)</f>
        <v>4.050218661449698E-4</v>
      </c>
      <c r="L313" s="72">
        <f>VLOOKUP($A313,Muestra2!$A$3:$M$643,10,0)</f>
        <v>4.0345496224150311E-3</v>
      </c>
      <c r="M313" s="72">
        <f>VLOOKUP($A313,Muestra2!$A$3:$M$643,11,0)</f>
        <v>8.4021153976662592E-4</v>
      </c>
      <c r="N313" s="72">
        <f>VLOOKUP($A313,Muestra2!$A$3:$M$643,12,0)</f>
        <v>6.7501407164178445E-4</v>
      </c>
      <c r="O313" s="72">
        <f>VLOOKUP($A313,Muestra2!$A$3:$M$643,13,0)</f>
        <v>-2.1774055069179615E-3</v>
      </c>
      <c r="P313" s="75">
        <v>3.8899999999999997E-2</v>
      </c>
    </row>
    <row r="314" spans="1:16">
      <c r="A314" s="69">
        <v>41355</v>
      </c>
      <c r="B314" s="70">
        <f>VLOOKUP(Rentab1!A314,HistIGBC!$A$2:$B$438,2,0)</f>
        <v>13983.96</v>
      </c>
      <c r="C314" s="71">
        <f t="shared" si="4"/>
        <v>4.1829106020447072E-3</v>
      </c>
      <c r="D314" s="72">
        <f>VLOOKUP($A314,Muestra2!$A$3:$M$643,2,0)</f>
        <v>1.08326924697453E-3</v>
      </c>
      <c r="E314" s="72">
        <f>VLOOKUP($A314,Muestra2!$A$3:$M$643,3,0)</f>
        <v>4.1120377064123295E-3</v>
      </c>
      <c r="F314" s="72">
        <f>VLOOKUP($A314,Muestra2!$A$3:$M$643,4,0)</f>
        <v>3.7866569882644072E-3</v>
      </c>
      <c r="G314" s="72">
        <f>VLOOKUP($A314,Muestra2!$A$3:$M$643,5,0)</f>
        <v>5.0579518190847132E-4</v>
      </c>
      <c r="H314" s="72">
        <f>VLOOKUP($A314,Muestra2!$A$3:$M$643,6,0)</f>
        <v>1.0680937277906186E-2</v>
      </c>
      <c r="I314" s="72">
        <f>VLOOKUP($A314,Muestra2!$A$3:$M$643,7,0)</f>
        <v>3.9018430581914785E-4</v>
      </c>
      <c r="J314" s="72">
        <f>VLOOKUP($A314,Muestra2!$A$3:$M$643,8,0)</f>
        <v>2.7717016776269534E-3</v>
      </c>
      <c r="K314" s="72">
        <f>VLOOKUP($A314,Muestra2!$A$3:$M$643,9,0)</f>
        <v>4.4288390052389095E-3</v>
      </c>
      <c r="L314" s="72">
        <f>VLOOKUP($A314,Muestra2!$A$3:$M$643,10,0)</f>
        <v>-4.1569748302014761E-3</v>
      </c>
      <c r="M314" s="72">
        <f>VLOOKUP($A314,Muestra2!$A$3:$M$643,11,0)</f>
        <v>3.2007914132016276E-3</v>
      </c>
      <c r="N314" s="72">
        <f>VLOOKUP($A314,Muestra2!$A$3:$M$643,12,0)</f>
        <v>2.910087577786651E-3</v>
      </c>
      <c r="O314" s="72">
        <f>VLOOKUP($A314,Muestra2!$A$3:$M$643,13,0)</f>
        <v>2.6325652849191255E-3</v>
      </c>
      <c r="P314" s="75">
        <v>3.8899999999999997E-2</v>
      </c>
    </row>
    <row r="315" spans="1:16">
      <c r="A315" s="69">
        <v>41359</v>
      </c>
      <c r="B315" s="70">
        <f>VLOOKUP(Rentab1!A315,HistIGBC!$A$2:$B$438,2,0)</f>
        <v>14093.46</v>
      </c>
      <c r="C315" s="71">
        <f t="shared" si="4"/>
        <v>7.830399972539967E-3</v>
      </c>
      <c r="D315" s="72">
        <f>VLOOKUP($A315,Muestra2!$A$3:$M$643,2,0)</f>
        <v>-2.9389453646923029E-3</v>
      </c>
      <c r="E315" s="72">
        <f>VLOOKUP($A315,Muestra2!$A$3:$M$643,3,0)</f>
        <v>7.7644190580707043E-3</v>
      </c>
      <c r="F315" s="72">
        <f>VLOOKUP($A315,Muestra2!$A$3:$M$643,4,0)</f>
        <v>8.0240306710716563E-3</v>
      </c>
      <c r="G315" s="72">
        <f>VLOOKUP($A315,Muestra2!$A$3:$M$643,5,0)</f>
        <v>7.7016182963002486E-3</v>
      </c>
      <c r="H315" s="72">
        <f>VLOOKUP($A315,Muestra2!$A$3:$M$643,6,0)</f>
        <v>7.1467635986978591E-3</v>
      </c>
      <c r="I315" s="72">
        <f>VLOOKUP($A315,Muestra2!$A$3:$M$643,7,0)</f>
        <v>2.8103788863689497E-3</v>
      </c>
      <c r="J315" s="72">
        <f>VLOOKUP($A315,Muestra2!$A$3:$M$643,8,0)</f>
        <v>6.1095426401046636E-3</v>
      </c>
      <c r="K315" s="72">
        <f>VLOOKUP($A315,Muestra2!$A$3:$M$643,9,0)</f>
        <v>7.036576749721914E-3</v>
      </c>
      <c r="L315" s="72">
        <f>VLOOKUP($A315,Muestra2!$A$3:$M$643,10,0)</f>
        <v>4.4701666057824106E-3</v>
      </c>
      <c r="M315" s="72">
        <f>VLOOKUP($A315,Muestra2!$A$3:$M$643,11,0)</f>
        <v>6.1635648664117373E-3</v>
      </c>
      <c r="N315" s="72">
        <f>VLOOKUP($A315,Muestra2!$A$3:$M$643,12,0)</f>
        <v>4.2569332295817504E-3</v>
      </c>
      <c r="O315" s="72">
        <f>VLOOKUP($A315,Muestra2!$A$3:$M$643,13,0)</f>
        <v>4.6220459932762199E-3</v>
      </c>
      <c r="P315" s="75">
        <v>3.8899999999999997E-2</v>
      </c>
    </row>
    <row r="316" spans="1:16">
      <c r="A316" s="69">
        <v>41360</v>
      </c>
      <c r="B316" s="70">
        <f>VLOOKUP(Rentab1!A316,HistIGBC!$A$2:$B$438,2,0)</f>
        <v>14135.35</v>
      </c>
      <c r="C316" s="71">
        <f t="shared" si="4"/>
        <v>2.9723006273832857E-3</v>
      </c>
      <c r="D316" s="72">
        <f>VLOOKUP($A316,Muestra2!$A$3:$M$643,2,0)</f>
        <v>8.79040324043588E-3</v>
      </c>
      <c r="E316" s="72">
        <f>VLOOKUP($A316,Muestra2!$A$3:$M$643,3,0)</f>
        <v>2.7841745796386439E-3</v>
      </c>
      <c r="F316" s="72">
        <f>VLOOKUP($A316,Muestra2!$A$3:$M$643,4,0)</f>
        <v>1.4715673010170754E-3</v>
      </c>
      <c r="G316" s="72">
        <f>VLOOKUP($A316,Muestra2!$A$3:$M$643,5,0)</f>
        <v>4.2985256427399422E-4</v>
      </c>
      <c r="H316" s="72">
        <f>VLOOKUP($A316,Muestra2!$A$3:$M$643,6,0)</f>
        <v>-1.606669259705647E-3</v>
      </c>
      <c r="I316" s="72">
        <f>VLOOKUP($A316,Muestra2!$A$3:$M$643,7,0)</f>
        <v>4.0446637241680176E-3</v>
      </c>
      <c r="J316" s="72">
        <f>VLOOKUP($A316,Muestra2!$A$3:$M$643,8,0)</f>
        <v>1.3920904877236173E-3</v>
      </c>
      <c r="K316" s="72">
        <f>VLOOKUP($A316,Muestra2!$A$3:$M$643,9,0)</f>
        <v>-2.4687511722405617E-4</v>
      </c>
      <c r="L316" s="72">
        <f>VLOOKUP($A316,Muestra2!$A$3:$M$643,10,0)</f>
        <v>2.8461772895052675E-3</v>
      </c>
      <c r="M316" s="72">
        <f>VLOOKUP($A316,Muestra2!$A$3:$M$643,11,0)</f>
        <v>2.0244858438930517E-3</v>
      </c>
      <c r="N316" s="72">
        <f>VLOOKUP($A316,Muestra2!$A$3:$M$643,12,0)</f>
        <v>2.8475839556292771E-4</v>
      </c>
      <c r="O316" s="72">
        <f>VLOOKUP($A316,Muestra2!$A$3:$M$643,13,0)</f>
        <v>1.7018214135212462E-3</v>
      </c>
      <c r="P316" s="75">
        <v>3.8899999999999997E-2</v>
      </c>
    </row>
    <row r="317" spans="1:16">
      <c r="A317" s="69">
        <v>41365</v>
      </c>
      <c r="B317" s="70">
        <f>VLOOKUP(Rentab1!A317,HistIGBC!$A$2:$B$438,2,0)</f>
        <v>14043.33</v>
      </c>
      <c r="C317" s="71">
        <f t="shared" si="4"/>
        <v>-6.5099201646935121E-3</v>
      </c>
      <c r="D317" s="72">
        <f>VLOOKUP($A317,Muestra2!$A$3:$M$643,2,0)</f>
        <v>-4.9079318365681072E-3</v>
      </c>
      <c r="E317" s="72">
        <f>VLOOKUP($A317,Muestra2!$A$3:$M$643,3,0)</f>
        <v>-6.5732688519591249E-3</v>
      </c>
      <c r="F317" s="72">
        <f>VLOOKUP($A317,Muestra2!$A$3:$M$643,4,0)</f>
        <v>-5.7444759789708937E-3</v>
      </c>
      <c r="G317" s="72">
        <f>VLOOKUP($A317,Muestra2!$A$3:$M$643,5,0)</f>
        <v>-2.6890616363918558E-3</v>
      </c>
      <c r="H317" s="72">
        <f>VLOOKUP($A317,Muestra2!$A$3:$M$643,6,0)</f>
        <v>-1.0607988720910923E-2</v>
      </c>
      <c r="I317" s="72">
        <f>VLOOKUP($A317,Muestra2!$A$3:$M$643,7,0)</f>
        <v>-4.2907722273782993E-3</v>
      </c>
      <c r="J317" s="72">
        <f>VLOOKUP($A317,Muestra2!$A$3:$M$643,8,0)</f>
        <v>-2.8096062994234293E-3</v>
      </c>
      <c r="K317" s="72">
        <f>VLOOKUP($A317,Muestra2!$A$3:$M$643,9,0)</f>
        <v>-3.3191575868764312E-3</v>
      </c>
      <c r="L317" s="72">
        <f>VLOOKUP($A317,Muestra2!$A$3:$M$643,10,0)</f>
        <v>-3.8901530425064627E-3</v>
      </c>
      <c r="M317" s="72">
        <f>VLOOKUP($A317,Muestra2!$A$3:$M$643,11,0)</f>
        <v>-2.4925358071133117E-3</v>
      </c>
      <c r="N317" s="72">
        <f>VLOOKUP($A317,Muestra2!$A$3:$M$643,12,0)</f>
        <v>-2.1490620450987925E-3</v>
      </c>
      <c r="O317" s="72">
        <f>VLOOKUP($A317,Muestra2!$A$3:$M$643,13,0)</f>
        <v>-1.6027775297901875E-3</v>
      </c>
      <c r="P317" s="75">
        <v>3.8899999999999997E-2</v>
      </c>
    </row>
    <row r="318" spans="1:16">
      <c r="A318" s="69">
        <v>41366</v>
      </c>
      <c r="B318" s="70">
        <f>VLOOKUP(Rentab1!A318,HistIGBC!$A$2:$B$438,2,0)</f>
        <v>14023.64</v>
      </c>
      <c r="C318" s="71">
        <f t="shared" si="4"/>
        <v>-1.4020891056466314E-3</v>
      </c>
      <c r="D318" s="72">
        <f>VLOOKUP($A318,Muestra2!$A$3:$M$643,2,0)</f>
        <v>-3.8807472601020683E-3</v>
      </c>
      <c r="E318" s="72">
        <f>VLOOKUP($A318,Muestra2!$A$3:$M$643,3,0)</f>
        <v>3.349800676531786E-4</v>
      </c>
      <c r="F318" s="72">
        <f>VLOOKUP($A318,Muestra2!$A$3:$M$643,4,0)</f>
        <v>9.1615610580884563E-4</v>
      </c>
      <c r="G318" s="72">
        <f>VLOOKUP($A318,Muestra2!$A$3:$M$643,5,0)</f>
        <v>1.2880292288725346E-3</v>
      </c>
      <c r="H318" s="72">
        <f>VLOOKUP($A318,Muestra2!$A$3:$M$643,6,0)</f>
        <v>-8.8561869647925211E-4</v>
      </c>
      <c r="I318" s="72">
        <f>VLOOKUP($A318,Muestra2!$A$3:$M$643,7,0)</f>
        <v>1.4155160717762782E-3</v>
      </c>
      <c r="J318" s="72">
        <f>VLOOKUP($A318,Muestra2!$A$3:$M$643,8,0)</f>
        <v>-7.5322827327459966E-4</v>
      </c>
      <c r="K318" s="72">
        <f>VLOOKUP($A318,Muestra2!$A$3:$M$643,9,0)</f>
        <v>2.5853908146852432E-5</v>
      </c>
      <c r="L318" s="72">
        <f>VLOOKUP($A318,Muestra2!$A$3:$M$643,10,0)</f>
        <v>-1.5138872417179512E-3</v>
      </c>
      <c r="M318" s="72">
        <f>VLOOKUP($A318,Muestra2!$A$3:$M$643,11,0)</f>
        <v>1.2918089919768049E-3</v>
      </c>
      <c r="N318" s="72">
        <f>VLOOKUP($A318,Muestra2!$A$3:$M$643,12,0)</f>
        <v>-7.7352476398538921E-4</v>
      </c>
      <c r="O318" s="72">
        <f>VLOOKUP($A318,Muestra2!$A$3:$M$643,13,0)</f>
        <v>-3.2041727261804064E-4</v>
      </c>
      <c r="P318" s="75">
        <v>3.8899999999999997E-2</v>
      </c>
    </row>
    <row r="319" spans="1:16">
      <c r="A319" s="69">
        <v>41367</v>
      </c>
      <c r="B319" s="70">
        <f>VLOOKUP(Rentab1!A319,HistIGBC!$A$2:$B$438,2,0)</f>
        <v>13718.9</v>
      </c>
      <c r="C319" s="71">
        <f t="shared" si="4"/>
        <v>-2.1730449441086607E-2</v>
      </c>
      <c r="D319" s="72">
        <f>VLOOKUP($A319,Muestra2!$A$3:$M$643,2,0)</f>
        <v>-1.8518513616610277E-2</v>
      </c>
      <c r="E319" s="72">
        <f>VLOOKUP($A319,Muestra2!$A$3:$M$643,3,0)</f>
        <v>-2.1493631562459477E-2</v>
      </c>
      <c r="F319" s="72">
        <f>VLOOKUP($A319,Muestra2!$A$3:$M$643,4,0)</f>
        <v>-1.7993964684188977E-2</v>
      </c>
      <c r="G319" s="72">
        <f>VLOOKUP($A319,Muestra2!$A$3:$M$643,5,0)</f>
        <v>-1.2775789563346464E-2</v>
      </c>
      <c r="H319" s="72">
        <f>VLOOKUP($A319,Muestra2!$A$3:$M$643,6,0)</f>
        <v>-1.2699285492960769E-2</v>
      </c>
      <c r="I319" s="72">
        <f>VLOOKUP($A319,Muestra2!$A$3:$M$643,7,0)</f>
        <v>-1.1986567791568748E-2</v>
      </c>
      <c r="J319" s="72">
        <f>VLOOKUP($A319,Muestra2!$A$3:$M$643,8,0)</f>
        <v>-1.5575451741622011E-2</v>
      </c>
      <c r="K319" s="72">
        <f>VLOOKUP($A319,Muestra2!$A$3:$M$643,9,0)</f>
        <v>-1.5517278866294225E-2</v>
      </c>
      <c r="L319" s="72">
        <f>VLOOKUP($A319,Muestra2!$A$3:$M$643,10,0)</f>
        <v>-9.7124226274758266E-3</v>
      </c>
      <c r="M319" s="72">
        <f>VLOOKUP($A319,Muestra2!$A$3:$M$643,11,0)</f>
        <v>-1.205794817794449E-2</v>
      </c>
      <c r="N319" s="72">
        <f>VLOOKUP($A319,Muestra2!$A$3:$M$643,12,0)</f>
        <v>-1.0943976691610976E-2</v>
      </c>
      <c r="O319" s="72">
        <f>VLOOKUP($A319,Muestra2!$A$3:$M$643,13,0)</f>
        <v>-1.8841576222456538E-2</v>
      </c>
      <c r="P319" s="75">
        <v>3.8899999999999997E-2</v>
      </c>
    </row>
    <row r="320" spans="1:16">
      <c r="A320" s="69">
        <v>41368</v>
      </c>
      <c r="B320" s="70">
        <f>VLOOKUP(Rentab1!A320,HistIGBC!$A$2:$B$438,2,0)</f>
        <v>13805.18</v>
      </c>
      <c r="C320" s="71">
        <f t="shared" si="4"/>
        <v>6.2891339684669071E-3</v>
      </c>
      <c r="D320" s="72">
        <f>VLOOKUP($A320,Muestra2!$A$3:$M$643,2,0)</f>
        <v>4.5975785451399685E-3</v>
      </c>
      <c r="E320" s="72">
        <f>VLOOKUP($A320,Muestra2!$A$3:$M$643,3,0)</f>
        <v>6.9294730742902235E-3</v>
      </c>
      <c r="F320" s="72">
        <f>VLOOKUP($A320,Muestra2!$A$3:$M$643,4,0)</f>
        <v>6.8552586220910049E-3</v>
      </c>
      <c r="G320" s="72">
        <f>VLOOKUP($A320,Muestra2!$A$3:$M$643,5,0)</f>
        <v>6.4172074130450568E-3</v>
      </c>
      <c r="H320" s="72">
        <f>VLOOKUP($A320,Muestra2!$A$3:$M$643,6,0)</f>
        <v>6.0974708600471505E-3</v>
      </c>
      <c r="I320" s="72">
        <f>VLOOKUP($A320,Muestra2!$A$3:$M$643,7,0)</f>
        <v>4.2050446573822248E-3</v>
      </c>
      <c r="J320" s="72">
        <f>VLOOKUP($A320,Muestra2!$A$3:$M$643,8,0)</f>
        <v>7.4320451266065932E-3</v>
      </c>
      <c r="K320" s="72">
        <f>VLOOKUP($A320,Muestra2!$A$3:$M$643,9,0)</f>
        <v>7.1807115295366491E-3</v>
      </c>
      <c r="L320" s="72">
        <f>VLOOKUP($A320,Muestra2!$A$3:$M$643,10,0)</f>
        <v>3.616125462628246E-3</v>
      </c>
      <c r="M320" s="72">
        <f>VLOOKUP($A320,Muestra2!$A$3:$M$643,11,0)</f>
        <v>5.3309596106779194E-3</v>
      </c>
      <c r="N320" s="72">
        <f>VLOOKUP($A320,Muestra2!$A$3:$M$643,12,0)</f>
        <v>5.1882880431182339E-3</v>
      </c>
      <c r="O320" s="72">
        <f>VLOOKUP($A320,Muestra2!$A$3:$M$643,13,0)</f>
        <v>5.6534746436937133E-3</v>
      </c>
      <c r="P320" s="75">
        <v>3.8899999999999997E-2</v>
      </c>
    </row>
    <row r="321" spans="1:16">
      <c r="A321" s="69">
        <v>41369</v>
      </c>
      <c r="B321" s="70">
        <f>VLOOKUP(Rentab1!A321,HistIGBC!$A$2:$B$438,2,0)</f>
        <v>13742.97</v>
      </c>
      <c r="C321" s="71">
        <f t="shared" si="4"/>
        <v>-4.5062795269602387E-3</v>
      </c>
      <c r="D321" s="72">
        <f>VLOOKUP($A321,Muestra2!$A$3:$M$643,2,0)</f>
        <v>9.8303233094887226E-4</v>
      </c>
      <c r="E321" s="72">
        <f>VLOOKUP($A321,Muestra2!$A$3:$M$643,3,0)</f>
        <v>-4.5400336870105983E-3</v>
      </c>
      <c r="F321" s="72">
        <f>VLOOKUP($A321,Muestra2!$A$3:$M$643,4,0)</f>
        <v>-9.9267883348082351E-4</v>
      </c>
      <c r="G321" s="72">
        <f>VLOOKUP($A321,Muestra2!$A$3:$M$643,5,0)</f>
        <v>1.0684933551188243E-3</v>
      </c>
      <c r="H321" s="72">
        <f>VLOOKUP($A321,Muestra2!$A$3:$M$643,6,0)</f>
        <v>1.1657038694474847E-2</v>
      </c>
      <c r="I321" s="72">
        <f>VLOOKUP($A321,Muestra2!$A$3:$M$643,7,0)</f>
        <v>-4.1770053472534702E-4</v>
      </c>
      <c r="J321" s="72">
        <f>VLOOKUP($A321,Muestra2!$A$3:$M$643,8,0)</f>
        <v>-1.8052671831166546E-3</v>
      </c>
      <c r="K321" s="72">
        <f>VLOOKUP($A321,Muestra2!$A$3:$M$643,9,0)</f>
        <v>1.1177782966815561E-4</v>
      </c>
      <c r="L321" s="72">
        <f>VLOOKUP($A321,Muestra2!$A$3:$M$643,10,0)</f>
        <v>-4.2905523068359518E-4</v>
      </c>
      <c r="M321" s="72">
        <f>VLOOKUP($A321,Muestra2!$A$3:$M$643,11,0)</f>
        <v>-2.482289579824467E-3</v>
      </c>
      <c r="N321" s="72">
        <f>VLOOKUP($A321,Muestra2!$A$3:$M$643,12,0)</f>
        <v>-1.5962926323740559E-3</v>
      </c>
      <c r="O321" s="72">
        <f>VLOOKUP($A321,Muestra2!$A$3:$M$643,13,0)</f>
        <v>-1.0274871982522759E-2</v>
      </c>
      <c r="P321" s="75">
        <v>3.8899999999999997E-2</v>
      </c>
    </row>
    <row r="322" spans="1:16">
      <c r="A322" s="69">
        <v>41372</v>
      </c>
      <c r="B322" s="70">
        <f>VLOOKUP(Rentab1!A322,HistIGBC!$A$2:$B$438,2,0)</f>
        <v>13651.26</v>
      </c>
      <c r="C322" s="71">
        <f t="shared" si="4"/>
        <v>-6.6732300223313543E-3</v>
      </c>
      <c r="D322" s="72">
        <f>VLOOKUP($A322,Muestra2!$A$3:$M$643,2,0)</f>
        <v>-3.4307036634760309E-3</v>
      </c>
      <c r="E322" s="72">
        <f>VLOOKUP($A322,Muestra2!$A$3:$M$643,3,0)</f>
        <v>-5.774326666357868E-3</v>
      </c>
      <c r="F322" s="72">
        <f>VLOOKUP($A322,Muestra2!$A$3:$M$643,4,0)</f>
        <v>-6.5321215675072999E-3</v>
      </c>
      <c r="G322" s="72">
        <f>VLOOKUP($A322,Muestra2!$A$3:$M$643,5,0)</f>
        <v>-7.2092685784448888E-3</v>
      </c>
      <c r="H322" s="72">
        <f>VLOOKUP($A322,Muestra2!$A$3:$M$643,6,0)</f>
        <v>-1.3927754915322809E-2</v>
      </c>
      <c r="I322" s="72">
        <f>VLOOKUP($A322,Muestra2!$A$3:$M$643,7,0)</f>
        <v>-7.2071823958013322E-3</v>
      </c>
      <c r="J322" s="72">
        <f>VLOOKUP($A322,Muestra2!$A$3:$M$643,8,0)</f>
        <v>-6.3577686650515474E-3</v>
      </c>
      <c r="K322" s="72">
        <f>VLOOKUP($A322,Muestra2!$A$3:$M$643,9,0)</f>
        <v>-7.8679577390151148E-3</v>
      </c>
      <c r="L322" s="72">
        <f>VLOOKUP($A322,Muestra2!$A$3:$M$643,10,0)</f>
        <v>-7.9430651975105401E-3</v>
      </c>
      <c r="M322" s="72">
        <f>VLOOKUP($A322,Muestra2!$A$3:$M$643,11,0)</f>
        <v>-4.1697050002872816E-3</v>
      </c>
      <c r="N322" s="72">
        <f>VLOOKUP($A322,Muestra2!$A$3:$M$643,12,0)</f>
        <v>-3.8452095219245514E-3</v>
      </c>
      <c r="O322" s="72">
        <f>VLOOKUP($A322,Muestra2!$A$3:$M$643,13,0)</f>
        <v>-6.3727567228410355E-3</v>
      </c>
      <c r="P322" s="75">
        <v>3.8899999999999997E-2</v>
      </c>
    </row>
    <row r="323" spans="1:16">
      <c r="A323" s="69">
        <v>41373</v>
      </c>
      <c r="B323" s="70">
        <f>VLOOKUP(Rentab1!A323,HistIGBC!$A$2:$B$438,2,0)</f>
        <v>13702.56</v>
      </c>
      <c r="C323" s="71">
        <f t="shared" si="4"/>
        <v>3.7578948756378E-3</v>
      </c>
      <c r="D323" s="72">
        <f>VLOOKUP($A323,Muestra2!$A$3:$M$643,2,0)</f>
        <v>8.8868975441325337E-3</v>
      </c>
      <c r="E323" s="72">
        <f>VLOOKUP($A323,Muestra2!$A$3:$M$643,3,0)</f>
        <v>3.9167593120994623E-3</v>
      </c>
      <c r="F323" s="72">
        <f>VLOOKUP($A323,Muestra2!$A$3:$M$643,4,0)</f>
        <v>-2.613536934704559E-3</v>
      </c>
      <c r="G323" s="72">
        <f>VLOOKUP($A323,Muestra2!$A$3:$M$643,5,0)</f>
        <v>-3.3018322790029195E-3</v>
      </c>
      <c r="H323" s="72">
        <f>VLOOKUP($A323,Muestra2!$A$3:$M$643,6,0)</f>
        <v>-4.5559669744021279E-2</v>
      </c>
      <c r="I323" s="72">
        <f>VLOOKUP($A323,Muestra2!$A$3:$M$643,7,0)</f>
        <v>-1.0612320946322971E-2</v>
      </c>
      <c r="J323" s="72">
        <f>VLOOKUP($A323,Muestra2!$A$3:$M$643,8,0)</f>
        <v>1.6417825937407274E-3</v>
      </c>
      <c r="K323" s="72">
        <f>VLOOKUP($A323,Muestra2!$A$3:$M$643,9,0)</f>
        <v>-1.0488182083700661E-2</v>
      </c>
      <c r="L323" s="72">
        <f>VLOOKUP($A323,Muestra2!$A$3:$M$643,10,0)</f>
        <v>5.9053050053640142E-4</v>
      </c>
      <c r="M323" s="72">
        <f>VLOOKUP($A323,Muestra2!$A$3:$M$643,11,0)</f>
        <v>7.110539087061175E-3</v>
      </c>
      <c r="N323" s="72">
        <f>VLOOKUP($A323,Muestra2!$A$3:$M$643,12,0)</f>
        <v>4.8658442011528056E-3</v>
      </c>
      <c r="O323" s="72">
        <f>VLOOKUP($A323,Muestra2!$A$3:$M$643,13,0)</f>
        <v>1.5743284930629878E-2</v>
      </c>
      <c r="P323" s="75">
        <v>3.8899999999999997E-2</v>
      </c>
    </row>
    <row r="324" spans="1:16">
      <c r="A324" s="69">
        <v>41374</v>
      </c>
      <c r="B324" s="70">
        <f>VLOOKUP(Rentab1!A324,HistIGBC!$A$2:$B$438,2,0)</f>
        <v>13731.01</v>
      </c>
      <c r="C324" s="71">
        <f t="shared" ref="C324:C387" si="5">+(B324-B323)/B323</f>
        <v>2.0762543641480663E-3</v>
      </c>
      <c r="D324" s="72">
        <f>VLOOKUP($A324,Muestra2!$A$3:$M$643,2,0)</f>
        <v>-8.5344665529023273E-3</v>
      </c>
      <c r="E324" s="72">
        <f>VLOOKUP($A324,Muestra2!$A$3:$M$643,3,0)</f>
        <v>1.9790419183638034E-3</v>
      </c>
      <c r="F324" s="72">
        <f>VLOOKUP($A324,Muestra2!$A$3:$M$643,4,0)</f>
        <v>2.0878954881640586E-4</v>
      </c>
      <c r="G324" s="72">
        <f>VLOOKUP($A324,Muestra2!$A$3:$M$643,5,0)</f>
        <v>1.371945491050582E-3</v>
      </c>
      <c r="H324" s="72">
        <f>VLOOKUP($A324,Muestra2!$A$3:$M$643,6,0)</f>
        <v>-1.4942094556322064E-2</v>
      </c>
      <c r="I324" s="72">
        <f>VLOOKUP($A324,Muestra2!$A$3:$M$643,7,0)</f>
        <v>-3.9413587752117046E-3</v>
      </c>
      <c r="J324" s="72">
        <f>VLOOKUP($A324,Muestra2!$A$3:$M$643,8,0)</f>
        <v>3.643382440485481E-4</v>
      </c>
      <c r="K324" s="72">
        <f>VLOOKUP($A324,Muestra2!$A$3:$M$643,9,0)</f>
        <v>-1.3350045538094092E-3</v>
      </c>
      <c r="L324" s="72">
        <f>VLOOKUP($A324,Muestra2!$A$3:$M$643,10,0)</f>
        <v>3.4393311902313845E-4</v>
      </c>
      <c r="M324" s="72">
        <f>VLOOKUP($A324,Muestra2!$A$3:$M$643,11,0)</f>
        <v>1.0804576189515692E-3</v>
      </c>
      <c r="N324" s="72">
        <f>VLOOKUP($A324,Muestra2!$A$3:$M$643,12,0)</f>
        <v>1.2235942339645369E-3</v>
      </c>
      <c r="O324" s="72">
        <f>VLOOKUP($A324,Muestra2!$A$3:$M$643,13,0)</f>
        <v>5.6729711404995553E-3</v>
      </c>
      <c r="P324" s="75">
        <v>3.8899999999999997E-2</v>
      </c>
    </row>
    <row r="325" spans="1:16">
      <c r="A325" s="69">
        <v>41375</v>
      </c>
      <c r="B325" s="70">
        <f>VLOOKUP(Rentab1!A325,HistIGBC!$A$2:$B$438,2,0)</f>
        <v>13839.23</v>
      </c>
      <c r="C325" s="71">
        <f t="shared" si="5"/>
        <v>7.88143042645802E-3</v>
      </c>
      <c r="D325" s="72">
        <f>VLOOKUP($A325,Muestra2!$A$3:$M$643,2,0)</f>
        <v>1.5506201580933491E-3</v>
      </c>
      <c r="E325" s="72">
        <f>VLOOKUP($A325,Muestra2!$A$3:$M$643,3,0)</f>
        <v>7.8263330398932567E-3</v>
      </c>
      <c r="F325" s="72">
        <f>VLOOKUP($A325,Muestra2!$A$3:$M$643,4,0)</f>
        <v>7.1407142134262821E-3</v>
      </c>
      <c r="G325" s="72">
        <f>VLOOKUP($A325,Muestra2!$A$3:$M$643,5,0)</f>
        <v>4.8788198415522458E-3</v>
      </c>
      <c r="H325" s="72">
        <f>VLOOKUP($A325,Muestra2!$A$3:$M$643,6,0)</f>
        <v>3.3748822784401078E-3</v>
      </c>
      <c r="I325" s="72">
        <f>VLOOKUP($A325,Muestra2!$A$3:$M$643,7,0)</f>
        <v>3.0530055184269655E-3</v>
      </c>
      <c r="J325" s="72">
        <f>VLOOKUP($A325,Muestra2!$A$3:$M$643,8,0)</f>
        <v>4.8117272614563271E-3</v>
      </c>
      <c r="K325" s="72">
        <f>VLOOKUP($A325,Muestra2!$A$3:$M$643,9,0)</f>
        <v>5.2898627387178961E-3</v>
      </c>
      <c r="L325" s="72">
        <f>VLOOKUP($A325,Muestra2!$A$3:$M$643,10,0)</f>
        <v>9.3385328449844271E-4</v>
      </c>
      <c r="M325" s="72">
        <f>VLOOKUP($A325,Muestra2!$A$3:$M$643,11,0)</f>
        <v>3.3434820518992163E-3</v>
      </c>
      <c r="N325" s="72">
        <f>VLOOKUP($A325,Muestra2!$A$3:$M$643,12,0)</f>
        <v>2.0296671599303335E-3</v>
      </c>
      <c r="O325" s="72">
        <f>VLOOKUP($A325,Muestra2!$A$3:$M$643,13,0)</f>
        <v>5.3708549812893367E-3</v>
      </c>
      <c r="P325" s="75">
        <v>3.8899999999999997E-2</v>
      </c>
    </row>
    <row r="326" spans="1:16">
      <c r="A326" s="69">
        <v>41376</v>
      </c>
      <c r="B326" s="70">
        <f>VLOOKUP(Rentab1!A326,HistIGBC!$A$2:$B$438,2,0)</f>
        <v>13661.23</v>
      </c>
      <c r="C326" s="71">
        <f t="shared" si="5"/>
        <v>-1.2861987263742275E-2</v>
      </c>
      <c r="D326" s="72">
        <f>VLOOKUP($A326,Muestra2!$A$3:$M$643,2,0)</f>
        <v>-9.9870110418497481E-3</v>
      </c>
      <c r="E326" s="72">
        <f>VLOOKUP($A326,Muestra2!$A$3:$M$643,3,0)</f>
        <v>-1.2914690094984275E-2</v>
      </c>
      <c r="F326" s="72">
        <f>VLOOKUP($A326,Muestra2!$A$3:$M$643,4,0)</f>
        <v>-1.1896087612982836E-2</v>
      </c>
      <c r="G326" s="72">
        <f>VLOOKUP($A326,Muestra2!$A$3:$M$643,5,0)</f>
        <v>-9.6073080368070385E-3</v>
      </c>
      <c r="H326" s="72">
        <f>VLOOKUP($A326,Muestra2!$A$3:$M$643,6,0)</f>
        <v>-1.2578460192047442E-2</v>
      </c>
      <c r="I326" s="72">
        <f>VLOOKUP($A326,Muestra2!$A$3:$M$643,7,0)</f>
        <v>-1.9450762639218046E-2</v>
      </c>
      <c r="J326" s="72">
        <f>VLOOKUP($A326,Muestra2!$A$3:$M$643,8,0)</f>
        <v>-8.6550488128124894E-3</v>
      </c>
      <c r="K326" s="72">
        <f>VLOOKUP($A326,Muestra2!$A$3:$M$643,9,0)</f>
        <v>-1.0870513367230578E-2</v>
      </c>
      <c r="L326" s="72">
        <f>VLOOKUP($A326,Muestra2!$A$3:$M$643,10,0)</f>
        <v>-2.7677208514218397E-3</v>
      </c>
      <c r="M326" s="72">
        <f>VLOOKUP($A326,Muestra2!$A$3:$M$643,11,0)</f>
        <v>-6.5564276138016953E-3</v>
      </c>
      <c r="N326" s="72">
        <f>VLOOKUP($A326,Muestra2!$A$3:$M$643,12,0)</f>
        <v>-7.970666450060138E-3</v>
      </c>
      <c r="O326" s="72">
        <f>VLOOKUP($A326,Muestra2!$A$3:$M$643,13,0)</f>
        <v>-8.2061078798058226E-3</v>
      </c>
      <c r="P326" s="75">
        <v>3.8899999999999997E-2</v>
      </c>
    </row>
    <row r="327" spans="1:16">
      <c r="A327" s="69">
        <v>41379</v>
      </c>
      <c r="B327" s="70">
        <f>VLOOKUP(Rentab1!A327,HistIGBC!$A$2:$B$438,2,0)</f>
        <v>13231.67</v>
      </c>
      <c r="C327" s="71">
        <f t="shared" si="5"/>
        <v>-3.1443727980569797E-2</v>
      </c>
      <c r="D327" s="72">
        <f>VLOOKUP($A327,Muestra2!$A$3:$M$643,2,0)</f>
        <v>-2.8874209378511397E-2</v>
      </c>
      <c r="E327" s="72">
        <f>VLOOKUP($A327,Muestra2!$A$3:$M$643,3,0)</f>
        <v>-3.1430910033036101E-2</v>
      </c>
      <c r="F327" s="72">
        <f>VLOOKUP($A327,Muestra2!$A$3:$M$643,4,0)</f>
        <v>-3.1978303080220566E-2</v>
      </c>
      <c r="G327" s="72">
        <f>VLOOKUP($A327,Muestra2!$A$3:$M$643,5,0)</f>
        <v>-2.976327586617241E-2</v>
      </c>
      <c r="H327" s="72">
        <f>VLOOKUP($A327,Muestra2!$A$3:$M$643,6,0)</f>
        <v>1.4084389256961354E-2</v>
      </c>
      <c r="I327" s="72">
        <f>VLOOKUP($A327,Muestra2!$A$3:$M$643,7,0)</f>
        <v>-3.5310705985567528E-2</v>
      </c>
      <c r="J327" s="72">
        <f>VLOOKUP($A327,Muestra2!$A$3:$M$643,8,0)</f>
        <v>-1.5148799649249459E-2</v>
      </c>
      <c r="K327" s="72">
        <f>VLOOKUP($A327,Muestra2!$A$3:$M$643,9,0)</f>
        <v>-1.2911018549851131E-2</v>
      </c>
      <c r="L327" s="72">
        <f>VLOOKUP($A327,Muestra2!$A$3:$M$643,10,0)</f>
        <v>-1.2922172219276783E-2</v>
      </c>
      <c r="M327" s="72">
        <f>VLOOKUP($A327,Muestra2!$A$3:$M$643,11,0)</f>
        <v>-2.2679947782196161E-2</v>
      </c>
      <c r="N327" s="72">
        <f>VLOOKUP($A327,Muestra2!$A$3:$M$643,12,0)</f>
        <v>-2.1322880584610602E-2</v>
      </c>
      <c r="O327" s="72">
        <f>VLOOKUP($A327,Muestra2!$A$3:$M$643,13,0)</f>
        <v>-1.9250799052491874E-2</v>
      </c>
      <c r="P327" s="75">
        <v>3.8899999999999997E-2</v>
      </c>
    </row>
    <row r="328" spans="1:16">
      <c r="A328" s="69">
        <v>41380</v>
      </c>
      <c r="B328" s="70">
        <f>VLOOKUP(Rentab1!A328,HistIGBC!$A$2:$B$438,2,0)</f>
        <v>13387.2</v>
      </c>
      <c r="C328" s="71">
        <f t="shared" si="5"/>
        <v>1.1754374164410135E-2</v>
      </c>
      <c r="D328" s="72">
        <f>VLOOKUP($A328,Muestra2!$A$3:$M$643,2,0)</f>
        <v>3.7820576773293173E-3</v>
      </c>
      <c r="E328" s="72">
        <f>VLOOKUP($A328,Muestra2!$A$3:$M$643,3,0)</f>
        <v>2.5736895112729356E-2</v>
      </c>
      <c r="F328" s="72">
        <f>VLOOKUP($A328,Muestra2!$A$3:$M$643,4,0)</f>
        <v>2.9733042338204625E-2</v>
      </c>
      <c r="G328" s="72">
        <f>VLOOKUP($A328,Muestra2!$A$3:$M$643,5,0)</f>
        <v>2.4622369903458906E-2</v>
      </c>
      <c r="H328" s="72">
        <f>VLOOKUP($A328,Muestra2!$A$3:$M$643,6,0)</f>
        <v>1.7664191540589971E-2</v>
      </c>
      <c r="I328" s="72">
        <f>VLOOKUP($A328,Muestra2!$A$3:$M$643,7,0)</f>
        <v>3.9831541832767735E-2</v>
      </c>
      <c r="J328" s="72">
        <f>VLOOKUP($A328,Muestra2!$A$3:$M$643,8,0)</f>
        <v>4.0666630847264063E-3</v>
      </c>
      <c r="K328" s="72">
        <f>VLOOKUP($A328,Muestra2!$A$3:$M$643,9,0)</f>
        <v>1.4061699169048078E-2</v>
      </c>
      <c r="L328" s="72">
        <f>VLOOKUP($A328,Muestra2!$A$3:$M$643,10,0)</f>
        <v>4.2536506662572728E-3</v>
      </c>
      <c r="M328" s="72">
        <f>VLOOKUP($A328,Muestra2!$A$3:$M$643,11,0)</f>
        <v>1.9467853961127441E-3</v>
      </c>
      <c r="N328" s="72">
        <f>VLOOKUP($A328,Muestra2!$A$3:$M$643,12,0)</f>
        <v>8.1685626991146801E-3</v>
      </c>
      <c r="O328" s="72">
        <f>VLOOKUP($A328,Muestra2!$A$3:$M$643,13,0)</f>
        <v>9.9769610838436567E-4</v>
      </c>
      <c r="P328" s="75">
        <v>3.8899999999999997E-2</v>
      </c>
    </row>
    <row r="329" spans="1:16">
      <c r="A329" s="69">
        <v>41381</v>
      </c>
      <c r="B329" s="70">
        <f>VLOOKUP(Rentab1!A329,HistIGBC!$A$2:$B$438,2,0)</f>
        <v>13296.38</v>
      </c>
      <c r="C329" s="71">
        <f t="shared" si="5"/>
        <v>-6.7840922672404626E-3</v>
      </c>
      <c r="D329" s="72">
        <f>VLOOKUP($A329,Muestra2!$A$3:$M$643,2,0)</f>
        <v>2.8230488341717363E-3</v>
      </c>
      <c r="E329" s="72">
        <f>VLOOKUP($A329,Muestra2!$A$3:$M$643,3,0)</f>
        <v>-6.7986331370248907E-3</v>
      </c>
      <c r="F329" s="72">
        <f>VLOOKUP($A329,Muestra2!$A$3:$M$643,4,0)</f>
        <v>-5.189815520712176E-3</v>
      </c>
      <c r="G329" s="72">
        <f>VLOOKUP($A329,Muestra2!$A$3:$M$643,5,0)</f>
        <v>-3.2864776811475961E-3</v>
      </c>
      <c r="H329" s="72">
        <f>VLOOKUP($A329,Muestra2!$A$3:$M$643,6,0)</f>
        <v>-9.6724551229678945E-3</v>
      </c>
      <c r="I329" s="72">
        <f>VLOOKUP($A329,Muestra2!$A$3:$M$643,7,0)</f>
        <v>-6.9490608725502178E-3</v>
      </c>
      <c r="J329" s="72">
        <f>VLOOKUP($A329,Muestra2!$A$3:$M$643,8,0)</f>
        <v>-3.1205748297401512E-3</v>
      </c>
      <c r="K329" s="72">
        <f>VLOOKUP($A329,Muestra2!$A$3:$M$643,9,0)</f>
        <v>-5.7949438686798055E-3</v>
      </c>
      <c r="L329" s="72">
        <f>VLOOKUP($A329,Muestra2!$A$3:$M$643,10,0)</f>
        <v>-2.500554104171123E-3</v>
      </c>
      <c r="M329" s="72">
        <f>VLOOKUP($A329,Muestra2!$A$3:$M$643,11,0)</f>
        <v>4.0457729191086438E-3</v>
      </c>
      <c r="N329" s="72">
        <f>VLOOKUP($A329,Muestra2!$A$3:$M$643,12,0)</f>
        <v>-3.9453210726882165E-3</v>
      </c>
      <c r="O329" s="72">
        <f>VLOOKUP($A329,Muestra2!$A$3:$M$643,13,0)</f>
        <v>-2.9916301417190769E-3</v>
      </c>
      <c r="P329" s="75">
        <v>3.8899999999999997E-2</v>
      </c>
    </row>
    <row r="330" spans="1:16">
      <c r="A330" s="69">
        <v>41382</v>
      </c>
      <c r="B330" s="70">
        <f>VLOOKUP(Rentab1!A330,HistIGBC!$A$2:$B$438,2,0)</f>
        <v>13282.47</v>
      </c>
      <c r="C330" s="71">
        <f t="shared" si="5"/>
        <v>-1.0461494030705994E-3</v>
      </c>
      <c r="D330" s="72">
        <f>VLOOKUP($A330,Muestra2!$A$3:$M$643,2,0)</f>
        <v>9.5975787294701664E-4</v>
      </c>
      <c r="E330" s="72">
        <f>VLOOKUP($A330,Muestra2!$A$3:$M$643,3,0)</f>
        <v>-1.0372695744716579E-3</v>
      </c>
      <c r="F330" s="72">
        <f>VLOOKUP($A330,Muestra2!$A$3:$M$643,4,0)</f>
        <v>-6.4777936979064582E-4</v>
      </c>
      <c r="G330" s="72">
        <f>VLOOKUP($A330,Muestra2!$A$3:$M$643,5,0)</f>
        <v>2.0130842221459866E-3</v>
      </c>
      <c r="H330" s="72">
        <f>VLOOKUP($A330,Muestra2!$A$3:$M$643,6,0)</f>
        <v>-1.5792589748846728E-3</v>
      </c>
      <c r="I330" s="72">
        <f>VLOOKUP($A330,Muestra2!$A$3:$M$643,7,0)</f>
        <v>2.4733980153958256E-3</v>
      </c>
      <c r="J330" s="72">
        <f>VLOOKUP($A330,Muestra2!$A$3:$M$643,8,0)</f>
        <v>2.1341710152389488E-3</v>
      </c>
      <c r="K330" s="72">
        <f>VLOOKUP($A330,Muestra2!$A$3:$M$643,9,0)</f>
        <v>-1.2657567591644928E-3</v>
      </c>
      <c r="L330" s="72">
        <f>VLOOKUP($A330,Muestra2!$A$3:$M$643,10,0)</f>
        <v>3.8706312395504908E-3</v>
      </c>
      <c r="M330" s="72">
        <f>VLOOKUP($A330,Muestra2!$A$3:$M$643,11,0)</f>
        <v>-8.5597415660930941E-4</v>
      </c>
      <c r="N330" s="72">
        <f>VLOOKUP($A330,Muestra2!$A$3:$M$643,12,0)</f>
        <v>2.9899524093078183E-3</v>
      </c>
      <c r="O330" s="72">
        <f>VLOOKUP($A330,Muestra2!$A$3:$M$643,13,0)</f>
        <v>1.6449297816793274E-3</v>
      </c>
      <c r="P330" s="75">
        <v>3.8899999999999997E-2</v>
      </c>
    </row>
    <row r="331" spans="1:16">
      <c r="A331" s="69">
        <v>41383</v>
      </c>
      <c r="B331" s="70">
        <f>VLOOKUP(Rentab1!A331,HistIGBC!$A$2:$B$438,2,0)</f>
        <v>13315.14</v>
      </c>
      <c r="C331" s="71">
        <f t="shared" si="5"/>
        <v>2.4596328845463288E-3</v>
      </c>
      <c r="D331" s="72">
        <f>VLOOKUP($A331,Muestra2!$A$3:$M$643,2,0)</f>
        <v>3.1474919652429737E-3</v>
      </c>
      <c r="E331" s="72">
        <f>VLOOKUP($A331,Muestra2!$A$3:$M$643,3,0)</f>
        <v>2.8371350453142755E-3</v>
      </c>
      <c r="F331" s="72">
        <f>VLOOKUP($A331,Muestra2!$A$3:$M$643,4,0)</f>
        <v>3.3601090687206642E-3</v>
      </c>
      <c r="G331" s="72">
        <f>VLOOKUP($A331,Muestra2!$A$3:$M$643,5,0)</f>
        <v>1.7076259595904598E-3</v>
      </c>
      <c r="H331" s="72">
        <f>VLOOKUP($A331,Muestra2!$A$3:$M$643,6,0)</f>
        <v>5.3078349275450494E-3</v>
      </c>
      <c r="I331" s="72">
        <f>VLOOKUP($A331,Muestra2!$A$3:$M$643,7,0)</f>
        <v>4.6832889833567648E-3</v>
      </c>
      <c r="J331" s="72">
        <f>VLOOKUP($A331,Muestra2!$A$3:$M$643,8,0)</f>
        <v>4.6173421018624351E-3</v>
      </c>
      <c r="K331" s="72">
        <f>VLOOKUP($A331,Muestra2!$A$3:$M$643,9,0)</f>
        <v>2.2802533285433287E-3</v>
      </c>
      <c r="L331" s="72">
        <f>VLOOKUP($A331,Muestra2!$A$3:$M$643,10,0)</f>
        <v>1.9391341412335942E-3</v>
      </c>
      <c r="M331" s="72">
        <f>VLOOKUP($A331,Muestra2!$A$3:$M$643,11,0)</f>
        <v>3.7294288796646162E-3</v>
      </c>
      <c r="N331" s="72">
        <f>VLOOKUP($A331,Muestra2!$A$3:$M$643,12,0)</f>
        <v>6.1192415690716122E-4</v>
      </c>
      <c r="O331" s="72">
        <f>VLOOKUP($A331,Muestra2!$A$3:$M$643,13,0)</f>
        <v>6.6837059475542652E-5</v>
      </c>
      <c r="P331" s="75">
        <v>3.8899999999999997E-2</v>
      </c>
    </row>
    <row r="332" spans="1:16">
      <c r="A332" s="69">
        <v>41386</v>
      </c>
      <c r="B332" s="70">
        <f>VLOOKUP(Rentab1!A332,HistIGBC!$A$2:$B$438,2,0)</f>
        <v>13386.05</v>
      </c>
      <c r="C332" s="71">
        <f t="shared" si="5"/>
        <v>5.325516667492783E-3</v>
      </c>
      <c r="D332" s="72">
        <f>VLOOKUP($A332,Muestra2!$A$3:$M$643,2,0)</f>
        <v>2.1133636848559472E-3</v>
      </c>
      <c r="E332" s="72">
        <f>VLOOKUP($A332,Muestra2!$A$3:$M$643,3,0)</f>
        <v>5.256060582329249E-3</v>
      </c>
      <c r="F332" s="72">
        <f>VLOOKUP($A332,Muestra2!$A$3:$M$643,4,0)</f>
        <v>4.3739043523385625E-3</v>
      </c>
      <c r="G332" s="72">
        <f>VLOOKUP($A332,Muestra2!$A$3:$M$643,5,0)</f>
        <v>4.1121020994491228E-3</v>
      </c>
      <c r="H332" s="72">
        <f>VLOOKUP($A332,Muestra2!$A$3:$M$643,6,0)</f>
        <v>2.2443098550715564E-3</v>
      </c>
      <c r="I332" s="72">
        <f>VLOOKUP($A332,Muestra2!$A$3:$M$643,7,0)</f>
        <v>5.0120190884665296E-3</v>
      </c>
      <c r="J332" s="72">
        <f>VLOOKUP($A332,Muestra2!$A$3:$M$643,8,0)</f>
        <v>3.3790819172354295E-3</v>
      </c>
      <c r="K332" s="72">
        <f>VLOOKUP($A332,Muestra2!$A$3:$M$643,9,0)</f>
        <v>4.9252000123979588E-3</v>
      </c>
      <c r="L332" s="72">
        <f>VLOOKUP($A332,Muestra2!$A$3:$M$643,10,0)</f>
        <v>2.4638795300865042E-3</v>
      </c>
      <c r="M332" s="72">
        <f>VLOOKUP($A332,Muestra2!$A$3:$M$643,11,0)</f>
        <v>2.2288314951109897E-3</v>
      </c>
      <c r="N332" s="72">
        <f>VLOOKUP($A332,Muestra2!$A$3:$M$643,12,0)</f>
        <v>3.4270791522783991E-3</v>
      </c>
      <c r="O332" s="72">
        <f>VLOOKUP($A332,Muestra2!$A$3:$M$643,13,0)</f>
        <v>1.5321421325321626E-3</v>
      </c>
      <c r="P332" s="75">
        <v>3.8899999999999997E-2</v>
      </c>
    </row>
    <row r="333" spans="1:16">
      <c r="A333" s="69">
        <v>41387</v>
      </c>
      <c r="B333" s="70">
        <f>VLOOKUP(Rentab1!A333,HistIGBC!$A$2:$B$438,2,0)</f>
        <v>13398.27</v>
      </c>
      <c r="C333" s="71">
        <f t="shared" si="5"/>
        <v>9.1289065855881043E-4</v>
      </c>
      <c r="D333" s="72">
        <f>VLOOKUP($A333,Muestra2!$A$3:$M$643,2,0)</f>
        <v>-3.8531003574058735E-3</v>
      </c>
      <c r="E333" s="72">
        <f>VLOOKUP($A333,Muestra2!$A$3:$M$643,3,0)</f>
        <v>8.6442136575173661E-4</v>
      </c>
      <c r="F333" s="72">
        <f>VLOOKUP($A333,Muestra2!$A$3:$M$643,4,0)</f>
        <v>8.4674522840597814E-4</v>
      </c>
      <c r="G333" s="72">
        <f>VLOOKUP($A333,Muestra2!$A$3:$M$643,5,0)</f>
        <v>-1.4166370932525786E-4</v>
      </c>
      <c r="H333" s="72">
        <f>VLOOKUP($A333,Muestra2!$A$3:$M$643,6,0)</f>
        <v>2.0113704032392837E-3</v>
      </c>
      <c r="I333" s="72">
        <f>VLOOKUP($A333,Muestra2!$A$3:$M$643,7,0)</f>
        <v>-1.5165611424539946E-3</v>
      </c>
      <c r="J333" s="72">
        <f>VLOOKUP($A333,Muestra2!$A$3:$M$643,8,0)</f>
        <v>-2.593432944955454E-4</v>
      </c>
      <c r="K333" s="72">
        <f>VLOOKUP($A333,Muestra2!$A$3:$M$643,9,0)</f>
        <v>4.9673273994971321E-4</v>
      </c>
      <c r="L333" s="72">
        <f>VLOOKUP($A333,Muestra2!$A$3:$M$643,10,0)</f>
        <v>-1.0806173496184254E-3</v>
      </c>
      <c r="M333" s="72">
        <f>VLOOKUP($A333,Muestra2!$A$3:$M$643,11,0)</f>
        <v>2.5030436823692725E-4</v>
      </c>
      <c r="N333" s="72">
        <f>VLOOKUP($A333,Muestra2!$A$3:$M$643,12,0)</f>
        <v>-8.5557290608680492E-5</v>
      </c>
      <c r="O333" s="72">
        <f>VLOOKUP($A333,Muestra2!$A$3:$M$643,13,0)</f>
        <v>1.2611587276987486E-3</v>
      </c>
      <c r="P333" s="75">
        <v>3.8899999999999997E-2</v>
      </c>
    </row>
    <row r="334" spans="1:16">
      <c r="A334" s="69">
        <v>41388</v>
      </c>
      <c r="B334" s="70">
        <f>VLOOKUP(Rentab1!A334,HistIGBC!$A$2:$B$438,2,0)</f>
        <v>13455.32</v>
      </c>
      <c r="C334" s="71">
        <f t="shared" si="5"/>
        <v>4.2580124150356181E-3</v>
      </c>
      <c r="D334" s="72">
        <f>VLOOKUP($A334,Muestra2!$A$3:$M$643,2,0)</f>
        <v>1.4288666687432864E-3</v>
      </c>
      <c r="E334" s="72">
        <f>VLOOKUP($A334,Muestra2!$A$3:$M$643,3,0)</f>
        <v>4.2082263583177824E-3</v>
      </c>
      <c r="F334" s="72">
        <f>VLOOKUP($A334,Muestra2!$A$3:$M$643,4,0)</f>
        <v>2.8243734089035207E-3</v>
      </c>
      <c r="G334" s="72">
        <f>VLOOKUP($A334,Muestra2!$A$3:$M$643,5,0)</f>
        <v>1.2887362830419119E-3</v>
      </c>
      <c r="H334" s="72">
        <f>VLOOKUP($A334,Muestra2!$A$3:$M$643,6,0)</f>
        <v>5.5732616444252418E-3</v>
      </c>
      <c r="I334" s="72">
        <f>VLOOKUP($A334,Muestra2!$A$3:$M$643,7,0)</f>
        <v>2.6271880866437693E-3</v>
      </c>
      <c r="J334" s="72">
        <f>VLOOKUP($A334,Muestra2!$A$3:$M$643,8,0)</f>
        <v>2.9631147461554232E-3</v>
      </c>
      <c r="K334" s="72">
        <f>VLOOKUP($A334,Muestra2!$A$3:$M$643,9,0)</f>
        <v>-4.8726232225406327E-6</v>
      </c>
      <c r="L334" s="72">
        <f>VLOOKUP($A334,Muestra2!$A$3:$M$643,10,0)</f>
        <v>2.5347518103975277E-3</v>
      </c>
      <c r="M334" s="72">
        <f>VLOOKUP($A334,Muestra2!$A$3:$M$643,11,0)</f>
        <v>5.962584417603295E-4</v>
      </c>
      <c r="N334" s="72">
        <f>VLOOKUP($A334,Muestra2!$A$3:$M$643,12,0)</f>
        <v>6.6478991091072374E-4</v>
      </c>
      <c r="O334" s="72">
        <f>VLOOKUP($A334,Muestra2!$A$3:$M$643,13,0)</f>
        <v>1.7984808754273329E-3</v>
      </c>
      <c r="P334" s="75">
        <v>3.8899999999999997E-2</v>
      </c>
    </row>
    <row r="335" spans="1:16">
      <c r="A335" s="69">
        <v>41389</v>
      </c>
      <c r="B335" s="70">
        <f>VLOOKUP(Rentab1!A335,HistIGBC!$A$2:$B$438,2,0)</f>
        <v>13526.17</v>
      </c>
      <c r="C335" s="71">
        <f t="shared" si="5"/>
        <v>5.2655752520193028E-3</v>
      </c>
      <c r="D335" s="72">
        <f>VLOOKUP($A335,Muestra2!$A$3:$M$643,2,0)</f>
        <v>3.483431619382991E-3</v>
      </c>
      <c r="E335" s="72">
        <f>VLOOKUP($A335,Muestra2!$A$3:$M$643,3,0)</f>
        <v>5.2052856345029272E-3</v>
      </c>
      <c r="F335" s="72">
        <f>VLOOKUP($A335,Muestra2!$A$3:$M$643,4,0)</f>
        <v>3.171243818661372E-3</v>
      </c>
      <c r="G335" s="72">
        <f>VLOOKUP($A335,Muestra2!$A$3:$M$643,5,0)</f>
        <v>3.536961660028108E-5</v>
      </c>
      <c r="H335" s="72">
        <f>VLOOKUP($A335,Muestra2!$A$3:$M$643,6,0)</f>
        <v>-1.6085156603820301E-4</v>
      </c>
      <c r="I335" s="72">
        <f>VLOOKUP($A335,Muestra2!$A$3:$M$643,7,0)</f>
        <v>1.2192482198785466E-3</v>
      </c>
      <c r="J335" s="72">
        <f>VLOOKUP($A335,Muestra2!$A$3:$M$643,8,0)</f>
        <v>3.4326402756315903E-3</v>
      </c>
      <c r="K335" s="72">
        <f>VLOOKUP($A335,Muestra2!$A$3:$M$643,9,0)</f>
        <v>3.6532766297133661E-3</v>
      </c>
      <c r="L335" s="72">
        <f>VLOOKUP($A335,Muestra2!$A$3:$M$643,10,0)</f>
        <v>1.6056629750854676E-3</v>
      </c>
      <c r="M335" s="72">
        <f>VLOOKUP($A335,Muestra2!$A$3:$M$643,11,0)</f>
        <v>8.7722238139910553E-4</v>
      </c>
      <c r="N335" s="72">
        <f>VLOOKUP($A335,Muestra2!$A$3:$M$643,12,0)</f>
        <v>1.5232914751570671E-3</v>
      </c>
      <c r="O335" s="72">
        <f>VLOOKUP($A335,Muestra2!$A$3:$M$643,13,0)</f>
        <v>6.0021197396517793E-3</v>
      </c>
      <c r="P335" s="75">
        <v>3.8899999999999997E-2</v>
      </c>
    </row>
    <row r="336" spans="1:16">
      <c r="A336" s="69">
        <v>41390</v>
      </c>
      <c r="B336" s="70">
        <f>VLOOKUP(Rentab1!A336,HistIGBC!$A$2:$B$438,2,0)</f>
        <v>13428.86</v>
      </c>
      <c r="C336" s="71">
        <f t="shared" si="5"/>
        <v>-7.1942020542400025E-3</v>
      </c>
      <c r="D336" s="72">
        <f>VLOOKUP($A336,Muestra2!$A$3:$M$643,2,0)</f>
        <v>-2.6317385715938892E-3</v>
      </c>
      <c r="E336" s="72">
        <f>VLOOKUP($A336,Muestra2!$A$3:$M$643,3,0)</f>
        <v>-6.965018494175604E-3</v>
      </c>
      <c r="F336" s="72">
        <f>VLOOKUP($A336,Muestra2!$A$3:$M$643,4,0)</f>
        <v>-6.949333675309287E-3</v>
      </c>
      <c r="G336" s="72">
        <f>VLOOKUP($A336,Muestra2!$A$3:$M$643,5,0)</f>
        <v>-6.3488628105634274E-3</v>
      </c>
      <c r="H336" s="72">
        <f>VLOOKUP($A336,Muestra2!$A$3:$M$643,6,0)</f>
        <v>-1.1085741959890242E-2</v>
      </c>
      <c r="I336" s="72">
        <f>VLOOKUP($A336,Muestra2!$A$3:$M$643,7,0)</f>
        <v>-3.5803812918757975E-3</v>
      </c>
      <c r="J336" s="72">
        <f>VLOOKUP($A336,Muestra2!$A$3:$M$643,8,0)</f>
        <v>-2.6260607037955621E-3</v>
      </c>
      <c r="K336" s="72">
        <f>VLOOKUP($A336,Muestra2!$A$3:$M$643,9,0)</f>
        <v>-3.4465060196331044E-3</v>
      </c>
      <c r="L336" s="72">
        <f>VLOOKUP($A336,Muestra2!$A$3:$M$643,10,0)</f>
        <v>-2.6042519579640975E-3</v>
      </c>
      <c r="M336" s="72">
        <f>VLOOKUP($A336,Muestra2!$A$3:$M$643,11,0)</f>
        <v>-8.8288697238360844E-3</v>
      </c>
      <c r="N336" s="72">
        <f>VLOOKUP($A336,Muestra2!$A$3:$M$643,12,0)</f>
        <v>-1.6341572702326828E-3</v>
      </c>
      <c r="O336" s="72">
        <f>VLOOKUP($A336,Muestra2!$A$3:$M$643,13,0)</f>
        <v>-3.3965440085724124E-3</v>
      </c>
      <c r="P336" s="75">
        <v>3.8899999999999997E-2</v>
      </c>
    </row>
    <row r="337" spans="1:16">
      <c r="A337" s="69">
        <v>41393</v>
      </c>
      <c r="B337" s="70">
        <f>VLOOKUP(Rentab1!A337,HistIGBC!$A$2:$B$438,2,0)</f>
        <v>13457.44</v>
      </c>
      <c r="C337" s="71">
        <f t="shared" si="5"/>
        <v>2.1282521375604428E-3</v>
      </c>
      <c r="D337" s="72">
        <f>VLOOKUP($A337,Muestra2!$A$3:$M$643,2,0)</f>
        <v>2.9780631735583977E-3</v>
      </c>
      <c r="E337" s="72">
        <f>VLOOKUP($A337,Muestra2!$A$3:$M$643,3,0)</f>
        <v>2.10281934488091E-3</v>
      </c>
      <c r="F337" s="72">
        <f>VLOOKUP($A337,Muestra2!$A$3:$M$643,4,0)</f>
        <v>-4.3279882602815183E-4</v>
      </c>
      <c r="G337" s="72">
        <f>VLOOKUP($A337,Muestra2!$A$3:$M$643,5,0)</f>
        <v>-2.984277711994469E-3</v>
      </c>
      <c r="H337" s="72">
        <f>VLOOKUP($A337,Muestra2!$A$3:$M$643,6,0)</f>
        <v>5.9873731927952926E-4</v>
      </c>
      <c r="I337" s="72">
        <f>VLOOKUP($A337,Muestra2!$A$3:$M$643,7,0)</f>
        <v>-1.6352495018435011E-3</v>
      </c>
      <c r="J337" s="72">
        <f>VLOOKUP($A337,Muestra2!$A$3:$M$643,8,0)</f>
        <v>-1.963263341483365E-4</v>
      </c>
      <c r="K337" s="72">
        <f>VLOOKUP($A337,Muestra2!$A$3:$M$643,9,0)</f>
        <v>-6.4276235059725073E-4</v>
      </c>
      <c r="L337" s="72">
        <f>VLOOKUP($A337,Muestra2!$A$3:$M$643,10,0)</f>
        <v>5.8617812580001648E-4</v>
      </c>
      <c r="M337" s="72">
        <f>VLOOKUP($A337,Muestra2!$A$3:$M$643,11,0)</f>
        <v>-9.5848530735113643E-4</v>
      </c>
      <c r="N337" s="72">
        <f>VLOOKUP($A337,Muestra2!$A$3:$M$643,12,0)</f>
        <v>-2.1402759874610336E-3</v>
      </c>
      <c r="O337" s="72">
        <f>VLOOKUP($A337,Muestra2!$A$3:$M$643,13,0)</f>
        <v>2.8591434211144729E-3</v>
      </c>
      <c r="P337" s="75">
        <v>3.8899999999999997E-2</v>
      </c>
    </row>
    <row r="338" spans="1:16">
      <c r="A338" s="69">
        <v>41394</v>
      </c>
      <c r="B338" s="70">
        <f>VLOOKUP(Rentab1!A338,HistIGBC!$A$2:$B$438,2,0)</f>
        <v>13390.27</v>
      </c>
      <c r="C338" s="71">
        <f t="shared" si="5"/>
        <v>-4.9912910627875782E-3</v>
      </c>
      <c r="D338" s="72">
        <f>VLOOKUP($A338,Muestra2!$A$3:$M$643,2,0)</f>
        <v>-5.0821940369474164E-3</v>
      </c>
      <c r="E338" s="72">
        <f>VLOOKUP($A338,Muestra2!$A$3:$M$643,3,0)</f>
        <v>-4.9771829289616491E-3</v>
      </c>
      <c r="F338" s="72">
        <f>VLOOKUP($A338,Muestra2!$A$3:$M$643,4,0)</f>
        <v>-5.2887532851675243E-3</v>
      </c>
      <c r="G338" s="72">
        <f>VLOOKUP($A338,Muestra2!$A$3:$M$643,5,0)</f>
        <v>-8.8504622761238043E-3</v>
      </c>
      <c r="H338" s="72">
        <f>VLOOKUP($A338,Muestra2!$A$3:$M$643,6,0)</f>
        <v>4.387185439139853E-3</v>
      </c>
      <c r="I338" s="72">
        <f>VLOOKUP($A338,Muestra2!$A$3:$M$643,7,0)</f>
        <v>-5.4264968506491026E-3</v>
      </c>
      <c r="J338" s="72">
        <f>VLOOKUP($A338,Muestra2!$A$3:$M$643,8,0)</f>
        <v>-5.5262485902588506E-3</v>
      </c>
      <c r="K338" s="72">
        <f>VLOOKUP($A338,Muestra2!$A$3:$M$643,9,0)</f>
        <v>-5.2921123811674959E-3</v>
      </c>
      <c r="L338" s="72">
        <f>VLOOKUP($A338,Muestra2!$A$3:$M$643,10,0)</f>
        <v>-8.1422383002148924E-3</v>
      </c>
      <c r="M338" s="72">
        <f>VLOOKUP($A338,Muestra2!$A$3:$M$643,11,0)</f>
        <v>-3.9958821345590151E-3</v>
      </c>
      <c r="N338" s="72">
        <f>VLOOKUP($A338,Muestra2!$A$3:$M$643,12,0)</f>
        <v>-1.7494742728669614E-3</v>
      </c>
      <c r="O338" s="72">
        <f>VLOOKUP($A338,Muestra2!$A$3:$M$643,13,0)</f>
        <v>-4.7288099645147073E-3</v>
      </c>
      <c r="P338" s="75">
        <v>3.8899999999999997E-2</v>
      </c>
    </row>
    <row r="339" spans="1:16">
      <c r="A339" s="69">
        <v>41396</v>
      </c>
      <c r="B339" s="70">
        <f>VLOOKUP(Rentab1!A339,HistIGBC!$A$2:$B$438,2,0)</f>
        <v>13414.91</v>
      </c>
      <c r="C339" s="71">
        <f t="shared" si="5"/>
        <v>1.8401421330562727E-3</v>
      </c>
      <c r="D339" s="72">
        <f>VLOOKUP($A339,Muestra2!$A$3:$M$643,2,0)</f>
        <v>-6.3654184885769804E-5</v>
      </c>
      <c r="E339" s="72">
        <f>VLOOKUP($A339,Muestra2!$A$3:$M$643,3,0)</f>
        <v>2.8994052902518918E-3</v>
      </c>
      <c r="F339" s="72">
        <f>VLOOKUP($A339,Muestra2!$A$3:$M$643,4,0)</f>
        <v>3.2862553693040271E-3</v>
      </c>
      <c r="G339" s="72">
        <f>VLOOKUP($A339,Muestra2!$A$3:$M$643,5,0)</f>
        <v>7.7608130198947561E-3</v>
      </c>
      <c r="H339" s="72">
        <f>VLOOKUP($A339,Muestra2!$A$3:$M$643,6,0)</f>
        <v>-1.0552272514126448E-2</v>
      </c>
      <c r="I339" s="72">
        <f>VLOOKUP($A339,Muestra2!$A$3:$M$643,7,0)</f>
        <v>8.0882496090472159E-3</v>
      </c>
      <c r="J339" s="72">
        <f>VLOOKUP($A339,Muestra2!$A$3:$M$643,8,0)</f>
        <v>3.1294923739965687E-3</v>
      </c>
      <c r="K339" s="72">
        <f>VLOOKUP($A339,Muestra2!$A$3:$M$643,9,0)</f>
        <v>1.171076518006853E-3</v>
      </c>
      <c r="L339" s="72">
        <f>VLOOKUP($A339,Muestra2!$A$3:$M$643,10,0)</f>
        <v>9.1536934042314062E-3</v>
      </c>
      <c r="M339" s="72">
        <f>VLOOKUP($A339,Muestra2!$A$3:$M$643,11,0)</f>
        <v>4.0328483157809607E-3</v>
      </c>
      <c r="N339" s="72">
        <f>VLOOKUP($A339,Muestra2!$A$3:$M$643,12,0)</f>
        <v>-1.8939782883870907E-6</v>
      </c>
      <c r="O339" s="72">
        <f>VLOOKUP($A339,Muestra2!$A$3:$M$643,13,0)</f>
        <v>1.5842742441918771E-3</v>
      </c>
      <c r="P339" s="75">
        <v>3.8899999999999997E-2</v>
      </c>
    </row>
    <row r="340" spans="1:16">
      <c r="A340" s="69">
        <v>41397</v>
      </c>
      <c r="B340" s="70">
        <f>VLOOKUP(Rentab1!A340,HistIGBC!$A$2:$B$438,2,0)</f>
        <v>13490.74</v>
      </c>
      <c r="C340" s="71">
        <f t="shared" si="5"/>
        <v>5.6526655788223645E-3</v>
      </c>
      <c r="D340" s="72">
        <f>VLOOKUP($A340,Muestra2!$A$3:$M$643,2,0)</f>
        <v>6.7217753562889065E-3</v>
      </c>
      <c r="E340" s="72">
        <f>VLOOKUP($A340,Muestra2!$A$3:$M$643,3,0)</f>
        <v>6.7558553260582037E-3</v>
      </c>
      <c r="F340" s="72">
        <f>VLOOKUP($A340,Muestra2!$A$3:$M$643,4,0)</f>
        <v>4.5528765029868882E-3</v>
      </c>
      <c r="G340" s="72">
        <f>VLOOKUP($A340,Muestra2!$A$3:$M$643,5,0)</f>
        <v>1.4408792060772169E-3</v>
      </c>
      <c r="H340" s="72">
        <f>VLOOKUP($A340,Muestra2!$A$3:$M$643,6,0)</f>
        <v>3.0208595410818537E-3</v>
      </c>
      <c r="I340" s="72">
        <f>VLOOKUP($A340,Muestra2!$A$3:$M$643,7,0)</f>
        <v>-1.7270294759744721E-4</v>
      </c>
      <c r="J340" s="72">
        <f>VLOOKUP($A340,Muestra2!$A$3:$M$643,8,0)</f>
        <v>1.5766055444705173E-3</v>
      </c>
      <c r="K340" s="72">
        <f>VLOOKUP($A340,Muestra2!$A$3:$M$643,9,0)</f>
        <v>3.3297805748439585E-3</v>
      </c>
      <c r="L340" s="72">
        <f>VLOOKUP($A340,Muestra2!$A$3:$M$643,10,0)</f>
        <v>1.3427342844957275E-3</v>
      </c>
      <c r="M340" s="72">
        <f>VLOOKUP($A340,Muestra2!$A$3:$M$643,11,0)</f>
        <v>2.7981980182737462E-3</v>
      </c>
      <c r="N340" s="72">
        <f>VLOOKUP($A340,Muestra2!$A$3:$M$643,12,0)</f>
        <v>2.6059469426960272E-3</v>
      </c>
      <c r="O340" s="72">
        <f>VLOOKUP($A340,Muestra2!$A$3:$M$643,13,0)</f>
        <v>7.286091573158307E-3</v>
      </c>
      <c r="P340" s="75">
        <v>3.8899999999999997E-2</v>
      </c>
    </row>
    <row r="341" spans="1:16">
      <c r="A341" s="69">
        <v>41400</v>
      </c>
      <c r="B341" s="70">
        <f>VLOOKUP(Rentab1!A341,HistIGBC!$A$2:$B$438,2,0)</f>
        <v>13412.34</v>
      </c>
      <c r="C341" s="71">
        <f t="shared" si="5"/>
        <v>-5.8113935929385366E-3</v>
      </c>
      <c r="D341" s="72">
        <f>VLOOKUP($A341,Muestra2!$A$3:$M$643,2,0)</f>
        <v>-8.0901834873503536E-3</v>
      </c>
      <c r="E341" s="72">
        <f>VLOOKUP($A341,Muestra2!$A$3:$M$643,3,0)</f>
        <v>-5.9235457036209936E-3</v>
      </c>
      <c r="F341" s="72">
        <f>VLOOKUP($A341,Muestra2!$A$3:$M$643,4,0)</f>
        <v>-7.489930805180605E-3</v>
      </c>
      <c r="G341" s="72">
        <f>VLOOKUP($A341,Muestra2!$A$3:$M$643,5,0)</f>
        <v>-5.9168320983152478E-3</v>
      </c>
      <c r="H341" s="72">
        <f>VLOOKUP($A341,Muestra2!$A$3:$M$643,6,0)</f>
        <v>-1.7503668926781773E-2</v>
      </c>
      <c r="I341" s="72">
        <f>VLOOKUP($A341,Muestra2!$A$3:$M$643,7,0)</f>
        <v>-7.930428018599377E-3</v>
      </c>
      <c r="J341" s="72">
        <f>VLOOKUP($A341,Muestra2!$A$3:$M$643,8,0)</f>
        <v>-5.4193121495791701E-3</v>
      </c>
      <c r="K341" s="72">
        <f>VLOOKUP($A341,Muestra2!$A$3:$M$643,9,0)</f>
        <v>-1.0585466870627605E-2</v>
      </c>
      <c r="L341" s="72">
        <f>VLOOKUP($A341,Muestra2!$A$3:$M$643,10,0)</f>
        <v>-3.0858187225742914E-3</v>
      </c>
      <c r="M341" s="72">
        <f>VLOOKUP($A341,Muestra2!$A$3:$M$643,11,0)</f>
        <v>-3.8286385566717604E-3</v>
      </c>
      <c r="N341" s="72">
        <f>VLOOKUP($A341,Muestra2!$A$3:$M$643,12,0)</f>
        <v>-7.129946526857953E-3</v>
      </c>
      <c r="O341" s="72">
        <f>VLOOKUP($A341,Muestra2!$A$3:$M$643,13,0)</f>
        <v>-8.1235906945947914E-3</v>
      </c>
      <c r="P341" s="75">
        <v>3.8899999999999997E-2</v>
      </c>
    </row>
    <row r="342" spans="1:16">
      <c r="A342" s="69">
        <v>41401</v>
      </c>
      <c r="B342" s="70">
        <f>VLOOKUP(Rentab1!A342,HistIGBC!$A$2:$B$438,2,0)</f>
        <v>13377.22</v>
      </c>
      <c r="C342" s="71">
        <f t="shared" si="5"/>
        <v>-2.618484172038645E-3</v>
      </c>
      <c r="D342" s="72">
        <f>VLOOKUP($A342,Muestra2!$A$3:$M$643,2,0)</f>
        <v>-6.5033413050359342E-3</v>
      </c>
      <c r="E342" s="72">
        <f>VLOOKUP($A342,Muestra2!$A$3:$M$643,3,0)</f>
        <v>-3.7272966914016167E-3</v>
      </c>
      <c r="F342" s="72">
        <f>VLOOKUP($A342,Muestra2!$A$3:$M$643,4,0)</f>
        <v>-1.8693493366737041E-3</v>
      </c>
      <c r="G342" s="72">
        <f>VLOOKUP($A342,Muestra2!$A$3:$M$643,5,0)</f>
        <v>8.6084909255831194E-4</v>
      </c>
      <c r="H342" s="72">
        <f>VLOOKUP($A342,Muestra2!$A$3:$M$643,6,0)</f>
        <v>2.5721019149929588E-3</v>
      </c>
      <c r="I342" s="72">
        <f>VLOOKUP($A342,Muestra2!$A$3:$M$643,7,0)</f>
        <v>1.5428860652309557E-4</v>
      </c>
      <c r="J342" s="72">
        <f>VLOOKUP($A342,Muestra2!$A$3:$M$643,8,0)</f>
        <v>-8.3363930135145947E-4</v>
      </c>
      <c r="K342" s="72">
        <f>VLOOKUP($A342,Muestra2!$A$3:$M$643,9,0)</f>
        <v>-9.1353974526035977E-5</v>
      </c>
      <c r="L342" s="72">
        <f>VLOOKUP($A342,Muestra2!$A$3:$M$643,10,0)</f>
        <v>2.1164639747925946E-3</v>
      </c>
      <c r="M342" s="72">
        <f>VLOOKUP($A342,Muestra2!$A$3:$M$643,11,0)</f>
        <v>-2.6632616798395394E-3</v>
      </c>
      <c r="N342" s="72">
        <f>VLOOKUP($A342,Muestra2!$A$3:$M$643,12,0)</f>
        <v>2.2993413632117063E-3</v>
      </c>
      <c r="O342" s="72">
        <f>VLOOKUP($A342,Muestra2!$A$3:$M$643,13,0)</f>
        <v>-4.8640369820399584E-3</v>
      </c>
      <c r="P342" s="75">
        <v>3.8899999999999997E-2</v>
      </c>
    </row>
    <row r="343" spans="1:16">
      <c r="A343" s="69">
        <v>41402</v>
      </c>
      <c r="B343" s="70">
        <f>VLOOKUP(Rentab1!A343,HistIGBC!$A$2:$B$438,2,0)</f>
        <v>13270.41</v>
      </c>
      <c r="C343" s="71">
        <f t="shared" si="5"/>
        <v>-7.9844691198918388E-3</v>
      </c>
      <c r="D343" s="72">
        <f>VLOOKUP($A343,Muestra2!$A$3:$M$643,2,0)</f>
        <v>-1.9462682183573536E-3</v>
      </c>
      <c r="E343" s="72">
        <f>VLOOKUP($A343,Muestra2!$A$3:$M$643,3,0)</f>
        <v>-9.0402858506718337E-3</v>
      </c>
      <c r="F343" s="72">
        <f>VLOOKUP($A343,Muestra2!$A$3:$M$643,4,0)</f>
        <v>-8.455776238492474E-3</v>
      </c>
      <c r="G343" s="72">
        <f>VLOOKUP($A343,Muestra2!$A$3:$M$643,5,0)</f>
        <v>-8.791361941517823E-3</v>
      </c>
      <c r="H343" s="72">
        <f>VLOOKUP($A343,Muestra2!$A$3:$M$643,6,0)</f>
        <v>-2.2914646565379564E-3</v>
      </c>
      <c r="I343" s="72">
        <f>VLOOKUP($A343,Muestra2!$A$3:$M$643,7,0)</f>
        <v>-8.1004483569879545E-3</v>
      </c>
      <c r="J343" s="72">
        <f>VLOOKUP($A343,Muestra2!$A$3:$M$643,8,0)</f>
        <v>-9.1968065533379936E-3</v>
      </c>
      <c r="K343" s="72">
        <f>VLOOKUP($A343,Muestra2!$A$3:$M$643,9,0)</f>
        <v>-9.2330441925905313E-3</v>
      </c>
      <c r="L343" s="72">
        <f>VLOOKUP($A343,Muestra2!$A$3:$M$643,10,0)</f>
        <v>-1.0029502936342839E-2</v>
      </c>
      <c r="M343" s="72">
        <f>VLOOKUP($A343,Muestra2!$A$3:$M$643,11,0)</f>
        <v>-8.810806279683973E-3</v>
      </c>
      <c r="N343" s="72">
        <f>VLOOKUP($A343,Muestra2!$A$3:$M$643,12,0)</f>
        <v>-6.0124610304616612E-3</v>
      </c>
      <c r="O343" s="72">
        <f>VLOOKUP($A343,Muestra2!$A$3:$M$643,13,0)</f>
        <v>-3.4196110131646225E-3</v>
      </c>
      <c r="P343" s="75">
        <v>3.8899999999999997E-2</v>
      </c>
    </row>
    <row r="344" spans="1:16">
      <c r="A344" s="69">
        <v>41403</v>
      </c>
      <c r="B344" s="70">
        <f>VLOOKUP(Rentab1!A344,HistIGBC!$A$2:$B$438,2,0)</f>
        <v>13323.4</v>
      </c>
      <c r="C344" s="71">
        <f t="shared" si="5"/>
        <v>3.9930944107981429E-3</v>
      </c>
      <c r="D344" s="72">
        <f>VLOOKUP($A344,Muestra2!$A$3:$M$643,2,0)</f>
        <v>1.8030211072570927E-3</v>
      </c>
      <c r="E344" s="72">
        <f>VLOOKUP($A344,Muestra2!$A$3:$M$643,3,0)</f>
        <v>1.7480111239533171E-3</v>
      </c>
      <c r="F344" s="72">
        <f>VLOOKUP($A344,Muestra2!$A$3:$M$643,4,0)</f>
        <v>1.2665665707695167E-3</v>
      </c>
      <c r="G344" s="72">
        <f>VLOOKUP($A344,Muestra2!$A$3:$M$643,5,0)</f>
        <v>-5.034898886916001E-4</v>
      </c>
      <c r="H344" s="72">
        <f>VLOOKUP($A344,Muestra2!$A$3:$M$643,6,0)</f>
        <v>-2.2090068773353393E-3</v>
      </c>
      <c r="I344" s="72">
        <f>VLOOKUP($A344,Muestra2!$A$3:$M$643,7,0)</f>
        <v>-8.1897685367184178E-4</v>
      </c>
      <c r="J344" s="72">
        <f>VLOOKUP($A344,Muestra2!$A$3:$M$643,8,0)</f>
        <v>3.0248250323170996E-3</v>
      </c>
      <c r="K344" s="72">
        <f>VLOOKUP($A344,Muestra2!$A$3:$M$643,9,0)</f>
        <v>4.1603420366688737E-3</v>
      </c>
      <c r="L344" s="72">
        <f>VLOOKUP($A344,Muestra2!$A$3:$M$643,10,0)</f>
        <v>-2.518373806112833E-4</v>
      </c>
      <c r="M344" s="72">
        <f>VLOOKUP($A344,Muestra2!$A$3:$M$643,11,0)</f>
        <v>1.5101608547909652E-3</v>
      </c>
      <c r="N344" s="72">
        <f>VLOOKUP($A344,Muestra2!$A$3:$M$643,12,0)</f>
        <v>2.2657757640662207E-3</v>
      </c>
      <c r="O344" s="72">
        <f>VLOOKUP($A344,Muestra2!$A$3:$M$643,13,0)</f>
        <v>5.5395751852087283E-3</v>
      </c>
      <c r="P344" s="75">
        <v>3.8899999999999997E-2</v>
      </c>
    </row>
    <row r="345" spans="1:16">
      <c r="A345" s="69">
        <v>41404</v>
      </c>
      <c r="B345" s="70">
        <f>VLOOKUP(Rentab1!A345,HistIGBC!$A$2:$B$438,2,0)</f>
        <v>13190.88</v>
      </c>
      <c r="C345" s="71">
        <f t="shared" si="5"/>
        <v>-9.9464100755062845E-3</v>
      </c>
      <c r="D345" s="72">
        <f>VLOOKUP($A345,Muestra2!$A$3:$M$643,2,0)</f>
        <v>-4.9385816024039905E-3</v>
      </c>
      <c r="E345" s="72">
        <f>VLOOKUP($A345,Muestra2!$A$3:$M$643,3,0)</f>
        <v>-9.4818250858322052E-3</v>
      </c>
      <c r="F345" s="72">
        <f>VLOOKUP($A345,Muestra2!$A$3:$M$643,4,0)</f>
        <v>-9.6462018110192102E-3</v>
      </c>
      <c r="G345" s="72">
        <f>VLOOKUP($A345,Muestra2!$A$3:$M$643,5,0)</f>
        <v>-1.1531395326933921E-2</v>
      </c>
      <c r="H345" s="72">
        <f>VLOOKUP($A345,Muestra2!$A$3:$M$643,6,0)</f>
        <v>-7.5514700589893007E-3</v>
      </c>
      <c r="I345" s="72">
        <f>VLOOKUP($A345,Muestra2!$A$3:$M$643,7,0)</f>
        <v>-7.6137011807378098E-3</v>
      </c>
      <c r="J345" s="72">
        <f>VLOOKUP($A345,Muestra2!$A$3:$M$643,8,0)</f>
        <v>-8.5576328800621177E-3</v>
      </c>
      <c r="K345" s="72">
        <f>VLOOKUP($A345,Muestra2!$A$3:$M$643,9,0)</f>
        <v>-8.243882431285281E-3</v>
      </c>
      <c r="L345" s="72">
        <f>VLOOKUP($A345,Muestra2!$A$3:$M$643,10,0)</f>
        <v>-7.8488795836638408E-3</v>
      </c>
      <c r="M345" s="72">
        <f>VLOOKUP($A345,Muestra2!$A$3:$M$643,11,0)</f>
        <v>-9.2577918489526005E-3</v>
      </c>
      <c r="N345" s="72">
        <f>VLOOKUP($A345,Muestra2!$A$3:$M$643,12,0)</f>
        <v>-8.7911965756839114E-3</v>
      </c>
      <c r="O345" s="72">
        <f>VLOOKUP($A345,Muestra2!$A$3:$M$643,13,0)</f>
        <v>-8.433731350928975E-3</v>
      </c>
      <c r="P345" s="75">
        <v>3.8899999999999997E-2</v>
      </c>
    </row>
    <row r="346" spans="1:16">
      <c r="A346" s="69">
        <v>41408</v>
      </c>
      <c r="B346" s="70">
        <f>VLOOKUP(Rentab1!A346,HistIGBC!$A$2:$B$438,2,0)</f>
        <v>13215.6</v>
      </c>
      <c r="C346" s="71">
        <f t="shared" si="5"/>
        <v>1.8740220515993751E-3</v>
      </c>
      <c r="D346" s="72">
        <f>VLOOKUP($A346,Muestra2!$A$3:$M$643,2,0)</f>
        <v>-2.9780949582735778E-3</v>
      </c>
      <c r="E346" s="72">
        <f>VLOOKUP($A346,Muestra2!$A$3:$M$643,3,0)</f>
        <v>1.8259167264633651E-3</v>
      </c>
      <c r="F346" s="72">
        <f>VLOOKUP($A346,Muestra2!$A$3:$M$643,4,0)</f>
        <v>3.0003596254290039E-3</v>
      </c>
      <c r="G346" s="72">
        <f>VLOOKUP($A346,Muestra2!$A$3:$M$643,5,0)</f>
        <v>5.2384565732138668E-3</v>
      </c>
      <c r="H346" s="72">
        <f>VLOOKUP($A346,Muestra2!$A$3:$M$643,6,0)</f>
        <v>3.158060553318685E-4</v>
      </c>
      <c r="I346" s="72">
        <f>VLOOKUP($A346,Muestra2!$A$3:$M$643,7,0)</f>
        <v>4.7899927107738468E-3</v>
      </c>
      <c r="J346" s="72">
        <f>VLOOKUP($A346,Muestra2!$A$3:$M$643,8,0)</f>
        <v>5.7365189951142171E-3</v>
      </c>
      <c r="K346" s="72">
        <f>VLOOKUP($A346,Muestra2!$A$3:$M$643,9,0)</f>
        <v>4.3239400136746596E-3</v>
      </c>
      <c r="L346" s="72">
        <f>VLOOKUP($A346,Muestra2!$A$3:$M$643,10,0)</f>
        <v>2.3094821429937812E-3</v>
      </c>
      <c r="M346" s="72">
        <f>VLOOKUP($A346,Muestra2!$A$3:$M$643,11,0)</f>
        <v>6.5833729181717137E-3</v>
      </c>
      <c r="N346" s="72">
        <f>VLOOKUP($A346,Muestra2!$A$3:$M$643,12,0)</f>
        <v>3.0500809763067426E-3</v>
      </c>
      <c r="O346" s="72">
        <f>VLOOKUP($A346,Muestra2!$A$3:$M$643,13,0)</f>
        <v>2.9131168598838333E-4</v>
      </c>
      <c r="P346" s="75">
        <v>3.8899999999999997E-2</v>
      </c>
    </row>
    <row r="347" spans="1:16">
      <c r="A347" s="69">
        <v>41409</v>
      </c>
      <c r="B347" s="70">
        <f>VLOOKUP(Rentab1!A347,HistIGBC!$A$2:$B$438,2,0)</f>
        <v>13266.21</v>
      </c>
      <c r="C347" s="71">
        <f t="shared" si="5"/>
        <v>3.8295650594750721E-3</v>
      </c>
      <c r="D347" s="72">
        <f>VLOOKUP($A347,Muestra2!$A$3:$M$643,2,0)</f>
        <v>1.1817142550174001E-2</v>
      </c>
      <c r="E347" s="72">
        <f>VLOOKUP($A347,Muestra2!$A$3:$M$643,3,0)</f>
        <v>4.0589897324214419E-3</v>
      </c>
      <c r="F347" s="72">
        <f>VLOOKUP($A347,Muestra2!$A$3:$M$643,4,0)</f>
        <v>4.803640114542226E-3</v>
      </c>
      <c r="G347" s="72">
        <f>VLOOKUP($A347,Muestra2!$A$3:$M$643,5,0)</f>
        <v>8.3731757340611505E-3</v>
      </c>
      <c r="H347" s="72">
        <f>VLOOKUP($A347,Muestra2!$A$3:$M$643,6,0)</f>
        <v>2.3849777316393554E-3</v>
      </c>
      <c r="I347" s="72">
        <f>VLOOKUP($A347,Muestra2!$A$3:$M$643,7,0)</f>
        <v>5.690949112773987E-3</v>
      </c>
      <c r="J347" s="72">
        <f>VLOOKUP($A347,Muestra2!$A$3:$M$643,8,0)</f>
        <v>4.3872312325652077E-3</v>
      </c>
      <c r="K347" s="72">
        <f>VLOOKUP($A347,Muestra2!$A$3:$M$643,9,0)</f>
        <v>8.0761261367185127E-3</v>
      </c>
      <c r="L347" s="72">
        <f>VLOOKUP($A347,Muestra2!$A$3:$M$643,10,0)</f>
        <v>2.1177266600491949E-3</v>
      </c>
      <c r="M347" s="72">
        <f>VLOOKUP($A347,Muestra2!$A$3:$M$643,11,0)</f>
        <v>1.1824313660077987E-2</v>
      </c>
      <c r="N347" s="72">
        <f>VLOOKUP($A347,Muestra2!$A$3:$M$643,12,0)</f>
        <v>5.2477117422983759E-3</v>
      </c>
      <c r="O347" s="72">
        <f>VLOOKUP($A347,Muestra2!$A$3:$M$643,13,0)</f>
        <v>5.1718860433278037E-3</v>
      </c>
      <c r="P347" s="75">
        <v>3.8899999999999997E-2</v>
      </c>
    </row>
    <row r="348" spans="1:16">
      <c r="A348" s="69">
        <v>41410</v>
      </c>
      <c r="B348" s="70">
        <f>VLOOKUP(Rentab1!A348,HistIGBC!$A$2:$B$438,2,0)</f>
        <v>13325.75</v>
      </c>
      <c r="C348" s="71">
        <f t="shared" si="5"/>
        <v>4.4880941881668447E-3</v>
      </c>
      <c r="D348" s="72">
        <f>VLOOKUP($A348,Muestra2!$A$3:$M$643,2,0)</f>
        <v>4.4962749256155819E-4</v>
      </c>
      <c r="E348" s="72">
        <f>VLOOKUP($A348,Muestra2!$A$3:$M$643,3,0)</f>
        <v>4.1423482126106961E-3</v>
      </c>
      <c r="F348" s="72">
        <f>VLOOKUP($A348,Muestra2!$A$3:$M$643,4,0)</f>
        <v>3.8880906438027532E-3</v>
      </c>
      <c r="G348" s="72">
        <f>VLOOKUP($A348,Muestra2!$A$3:$M$643,5,0)</f>
        <v>5.5454693640352151E-3</v>
      </c>
      <c r="H348" s="72">
        <f>VLOOKUP($A348,Muestra2!$A$3:$M$643,6,0)</f>
        <v>-1.1658923343880192E-3</v>
      </c>
      <c r="I348" s="72">
        <f>VLOOKUP($A348,Muestra2!$A$3:$M$643,7,0)</f>
        <v>1.0481600806712487E-2</v>
      </c>
      <c r="J348" s="72">
        <f>VLOOKUP($A348,Muestra2!$A$3:$M$643,8,0)</f>
        <v>4.372903836160463E-3</v>
      </c>
      <c r="K348" s="72">
        <f>VLOOKUP($A348,Muestra2!$A$3:$M$643,9,0)</f>
        <v>4.6654964083817693E-3</v>
      </c>
      <c r="L348" s="72">
        <f>VLOOKUP($A348,Muestra2!$A$3:$M$643,10,0)</f>
        <v>-1.7986062862307003E-3</v>
      </c>
      <c r="M348" s="72">
        <f>VLOOKUP($A348,Muestra2!$A$3:$M$643,11,0)</f>
        <v>3.112576380524929E-3</v>
      </c>
      <c r="N348" s="72">
        <f>VLOOKUP($A348,Muestra2!$A$3:$M$643,12,0)</f>
        <v>6.3044887419068983E-3</v>
      </c>
      <c r="O348" s="72">
        <f>VLOOKUP($A348,Muestra2!$A$3:$M$643,13,0)</f>
        <v>6.4279841701980634E-3</v>
      </c>
      <c r="P348" s="75">
        <v>3.8899999999999997E-2</v>
      </c>
    </row>
    <row r="349" spans="1:16">
      <c r="A349" s="69">
        <v>41411</v>
      </c>
      <c r="B349" s="70">
        <f>VLOOKUP(Rentab1!A349,HistIGBC!$A$2:$B$438,2,0)</f>
        <v>13342.95</v>
      </c>
      <c r="C349" s="71">
        <f t="shared" si="5"/>
        <v>1.290734105022286E-3</v>
      </c>
      <c r="D349" s="72">
        <f>VLOOKUP($A349,Muestra2!$A$3:$M$643,2,0)</f>
        <v>-3.6075866744901246E-3</v>
      </c>
      <c r="E349" s="72">
        <f>VLOOKUP($A349,Muestra2!$A$3:$M$643,3,0)</f>
        <v>1.41753238283937E-3</v>
      </c>
      <c r="F349" s="72">
        <f>VLOOKUP($A349,Muestra2!$A$3:$M$643,4,0)</f>
        <v>1.1562191145442593E-3</v>
      </c>
      <c r="G349" s="72">
        <f>VLOOKUP($A349,Muestra2!$A$3:$M$643,5,0)</f>
        <v>1.9072843286442721E-3</v>
      </c>
      <c r="H349" s="72">
        <f>VLOOKUP($A349,Muestra2!$A$3:$M$643,6,0)</f>
        <v>4.4693819411857601E-3</v>
      </c>
      <c r="I349" s="72">
        <f>VLOOKUP($A349,Muestra2!$A$3:$M$643,7,0)</f>
        <v>1.7902304732471419E-3</v>
      </c>
      <c r="J349" s="72">
        <f>VLOOKUP($A349,Muestra2!$A$3:$M$643,8,0)</f>
        <v>4.5008573174523643E-3</v>
      </c>
      <c r="K349" s="72">
        <f>VLOOKUP($A349,Muestra2!$A$3:$M$643,9,0)</f>
        <v>-4.1851088322979462E-4</v>
      </c>
      <c r="L349" s="72">
        <f>VLOOKUP($A349,Muestra2!$A$3:$M$643,10,0)</f>
        <v>1.1040056369026553E-3</v>
      </c>
      <c r="M349" s="72">
        <f>VLOOKUP($A349,Muestra2!$A$3:$M$643,11,0)</f>
        <v>3.7823704927532715E-3</v>
      </c>
      <c r="N349" s="72">
        <f>VLOOKUP($A349,Muestra2!$A$3:$M$643,12,0)</f>
        <v>2.3507966009674148E-3</v>
      </c>
      <c r="O349" s="72">
        <f>VLOOKUP($A349,Muestra2!$A$3:$M$643,13,0)</f>
        <v>6.0853739389952173E-3</v>
      </c>
      <c r="P349" s="75">
        <v>3.8899999999999997E-2</v>
      </c>
    </row>
    <row r="350" spans="1:16">
      <c r="A350" s="69">
        <v>41414</v>
      </c>
      <c r="B350" s="70">
        <f>VLOOKUP(Rentab1!A350,HistIGBC!$A$2:$B$438,2,0)</f>
        <v>13278.13</v>
      </c>
      <c r="C350" s="71">
        <f t="shared" si="5"/>
        <v>-4.8579961702623128E-3</v>
      </c>
      <c r="D350" s="72">
        <f>VLOOKUP($A350,Muestra2!$A$3:$M$643,2,0)</f>
        <v>-6.6434063524648847E-3</v>
      </c>
      <c r="E350" s="72">
        <f>VLOOKUP($A350,Muestra2!$A$3:$M$643,3,0)</f>
        <v>-4.8937503759209147E-3</v>
      </c>
      <c r="F350" s="72">
        <f>VLOOKUP($A350,Muestra2!$A$3:$M$643,4,0)</f>
        <v>-5.9418287091959968E-3</v>
      </c>
      <c r="G350" s="72">
        <f>VLOOKUP($A350,Muestra2!$A$3:$M$643,5,0)</f>
        <v>-4.7770276973154533E-3</v>
      </c>
      <c r="H350" s="72">
        <f>VLOOKUP($A350,Muestra2!$A$3:$M$643,6,0)</f>
        <v>-6.0325304264022368E-3</v>
      </c>
      <c r="I350" s="72">
        <f>VLOOKUP($A350,Muestra2!$A$3:$M$643,7,0)</f>
        <v>-5.0442615300033628E-3</v>
      </c>
      <c r="J350" s="72">
        <f>VLOOKUP($A350,Muestra2!$A$3:$M$643,8,0)</f>
        <v>-4.4424270041364443E-3</v>
      </c>
      <c r="K350" s="72">
        <f>VLOOKUP($A350,Muestra2!$A$3:$M$643,9,0)</f>
        <v>-4.3858501255254756E-3</v>
      </c>
      <c r="L350" s="72">
        <f>VLOOKUP($A350,Muestra2!$A$3:$M$643,10,0)</f>
        <v>3.438604321282482E-4</v>
      </c>
      <c r="M350" s="72">
        <f>VLOOKUP($A350,Muestra2!$A$3:$M$643,11,0)</f>
        <v>-4.4271276843842241E-3</v>
      </c>
      <c r="N350" s="72">
        <f>VLOOKUP($A350,Muestra2!$A$3:$M$643,12,0)</f>
        <v>-2.8084317428889618E-3</v>
      </c>
      <c r="O350" s="72">
        <f>VLOOKUP($A350,Muestra2!$A$3:$M$643,13,0)</f>
        <v>-8.9638751548071899E-4</v>
      </c>
      <c r="P350" s="75">
        <v>3.8899999999999997E-2</v>
      </c>
    </row>
    <row r="351" spans="1:16">
      <c r="A351" s="69">
        <v>41415</v>
      </c>
      <c r="B351" s="70">
        <f>VLOOKUP(Rentab1!A351,HistIGBC!$A$2:$B$438,2,0)</f>
        <v>13300.72</v>
      </c>
      <c r="C351" s="71">
        <f t="shared" si="5"/>
        <v>1.7012937815791944E-3</v>
      </c>
      <c r="D351" s="72">
        <f>VLOOKUP($A351,Muestra2!$A$3:$M$643,2,0)</f>
        <v>4.7299534678024458E-4</v>
      </c>
      <c r="E351" s="72">
        <f>VLOOKUP($A351,Muestra2!$A$3:$M$643,3,0)</f>
        <v>1.4781489824428702E-3</v>
      </c>
      <c r="F351" s="72">
        <f>VLOOKUP($A351,Muestra2!$A$3:$M$643,4,0)</f>
        <v>2.6175991902929589E-3</v>
      </c>
      <c r="G351" s="72">
        <f>VLOOKUP($A351,Muestra2!$A$3:$M$643,5,0)</f>
        <v>5.1735571436896466E-3</v>
      </c>
      <c r="H351" s="72">
        <f>VLOOKUP($A351,Muestra2!$A$3:$M$643,6,0)</f>
        <v>3.8589787169811854E-4</v>
      </c>
      <c r="I351" s="72">
        <f>VLOOKUP($A351,Muestra2!$A$3:$M$643,7,0)</f>
        <v>2.9177642049048121E-3</v>
      </c>
      <c r="J351" s="72">
        <f>VLOOKUP($A351,Muestra2!$A$3:$M$643,8,0)</f>
        <v>-3.361816832415453E-5</v>
      </c>
      <c r="K351" s="72">
        <f>VLOOKUP($A351,Muestra2!$A$3:$M$643,9,0)</f>
        <v>4.7152160151790632E-3</v>
      </c>
      <c r="L351" s="72">
        <f>VLOOKUP($A351,Muestra2!$A$3:$M$643,10,0)</f>
        <v>6.0723191591906351E-3</v>
      </c>
      <c r="M351" s="72">
        <f>VLOOKUP($A351,Muestra2!$A$3:$M$643,11,0)</f>
        <v>7.5433267689796338E-4</v>
      </c>
      <c r="N351" s="72">
        <f>VLOOKUP($A351,Muestra2!$A$3:$M$643,12,0)</f>
        <v>1.347081047936853E-3</v>
      </c>
      <c r="O351" s="72">
        <f>VLOOKUP($A351,Muestra2!$A$3:$M$643,13,0)</f>
        <v>-1.4637978091041014E-3</v>
      </c>
      <c r="P351" s="75">
        <v>3.8899999999999997E-2</v>
      </c>
    </row>
    <row r="352" spans="1:16">
      <c r="A352" s="69">
        <v>41416</v>
      </c>
      <c r="B352" s="70">
        <f>VLOOKUP(Rentab1!A352,HistIGBC!$A$2:$B$438,2,0)</f>
        <v>13329.64</v>
      </c>
      <c r="C352" s="71">
        <f t="shared" si="5"/>
        <v>2.1743183827642471E-3</v>
      </c>
      <c r="D352" s="72">
        <f>VLOOKUP($A352,Muestra2!$A$3:$M$643,2,0)</f>
        <v>4.3435480846017562E-3</v>
      </c>
      <c r="E352" s="72">
        <f>VLOOKUP($A352,Muestra2!$A$3:$M$643,3,0)</f>
        <v>2.0485406830956423E-3</v>
      </c>
      <c r="F352" s="72">
        <f>VLOOKUP($A352,Muestra2!$A$3:$M$643,4,0)</f>
        <v>1.507221209325901E-3</v>
      </c>
      <c r="G352" s="72">
        <f>VLOOKUP($A352,Muestra2!$A$3:$M$643,5,0)</f>
        <v>2.3900291563129371E-3</v>
      </c>
      <c r="H352" s="72">
        <f>VLOOKUP($A352,Muestra2!$A$3:$M$643,6,0)</f>
        <v>2.5978786487096694E-3</v>
      </c>
      <c r="I352" s="72">
        <f>VLOOKUP($A352,Muestra2!$A$3:$M$643,7,0)</f>
        <v>3.2226645819113282E-3</v>
      </c>
      <c r="J352" s="72">
        <f>VLOOKUP($A352,Muestra2!$A$3:$M$643,8,0)</f>
        <v>4.4785448699551193E-3</v>
      </c>
      <c r="K352" s="72">
        <f>VLOOKUP($A352,Muestra2!$A$3:$M$643,9,0)</f>
        <v>4.0205867182949145E-3</v>
      </c>
      <c r="L352" s="72">
        <f>VLOOKUP($A352,Muestra2!$A$3:$M$643,10,0)</f>
        <v>2.5154469721880264E-3</v>
      </c>
      <c r="M352" s="72">
        <f>VLOOKUP($A352,Muestra2!$A$3:$M$643,11,0)</f>
        <v>1.3117242539055943E-3</v>
      </c>
      <c r="N352" s="72">
        <f>VLOOKUP($A352,Muestra2!$A$3:$M$643,12,0)</f>
        <v>4.986389848370942E-3</v>
      </c>
      <c r="O352" s="72">
        <f>VLOOKUP($A352,Muestra2!$A$3:$M$643,13,0)</f>
        <v>2.6072118537862018E-3</v>
      </c>
      <c r="P352" s="75">
        <v>3.8899999999999997E-2</v>
      </c>
    </row>
    <row r="353" spans="1:16">
      <c r="A353" s="69">
        <v>41417</v>
      </c>
      <c r="B353" s="70">
        <f>VLOOKUP(Rentab1!A353,HistIGBC!$A$2:$B$438,2,0)</f>
        <v>13405.94</v>
      </c>
      <c r="C353" s="71">
        <f t="shared" si="5"/>
        <v>5.7240855717034436E-3</v>
      </c>
      <c r="D353" s="72">
        <f>VLOOKUP($A353,Muestra2!$A$3:$M$643,2,0)</f>
        <v>1.2850072173382411E-2</v>
      </c>
      <c r="E353" s="72">
        <f>VLOOKUP($A353,Muestra2!$A$3:$M$643,3,0)</f>
        <v>6.1938599657890923E-3</v>
      </c>
      <c r="F353" s="72">
        <f>VLOOKUP($A353,Muestra2!$A$3:$M$643,4,0)</f>
        <v>6.3447252562598673E-3</v>
      </c>
      <c r="G353" s="72">
        <f>VLOOKUP($A353,Muestra2!$A$3:$M$643,5,0)</f>
        <v>3.4340233059803453E-3</v>
      </c>
      <c r="H353" s="72">
        <f>VLOOKUP($A353,Muestra2!$A$3:$M$643,6,0)</f>
        <v>1.2417610132904272E-2</v>
      </c>
      <c r="I353" s="72">
        <f>VLOOKUP($A353,Muestra2!$A$3:$M$643,7,0)</f>
        <v>2.8251770957492474E-3</v>
      </c>
      <c r="J353" s="72">
        <f>VLOOKUP($A353,Muestra2!$A$3:$M$643,8,0)</f>
        <v>2.3569634457622458E-3</v>
      </c>
      <c r="K353" s="72">
        <f>VLOOKUP($A353,Muestra2!$A$3:$M$643,9,0)</f>
        <v>5.1912365987343452E-3</v>
      </c>
      <c r="L353" s="72">
        <f>VLOOKUP($A353,Muestra2!$A$3:$M$643,10,0)</f>
        <v>2.8719834722101714E-3</v>
      </c>
      <c r="M353" s="72">
        <f>VLOOKUP($A353,Muestra2!$A$3:$M$643,11,0)</f>
        <v>1.8929418956691267E-3</v>
      </c>
      <c r="N353" s="72">
        <f>VLOOKUP($A353,Muestra2!$A$3:$M$643,12,0)</f>
        <v>3.3090867184036128E-3</v>
      </c>
      <c r="O353" s="72">
        <f>VLOOKUP($A353,Muestra2!$A$3:$M$643,13,0)</f>
        <v>1.2189539701170072E-3</v>
      </c>
      <c r="P353" s="75">
        <v>3.8899999999999997E-2</v>
      </c>
    </row>
    <row r="354" spans="1:16">
      <c r="A354" s="69">
        <v>41418</v>
      </c>
      <c r="B354" s="70">
        <f>VLOOKUP(Rentab1!A354,HistIGBC!$A$2:$B$438,2,0)</f>
        <v>13466</v>
      </c>
      <c r="C354" s="71">
        <f t="shared" si="5"/>
        <v>4.4801035958686591E-3</v>
      </c>
      <c r="D354" s="72">
        <f>VLOOKUP($A354,Muestra2!$A$3:$M$643,2,0)</f>
        <v>4.3221700299077379E-3</v>
      </c>
      <c r="E354" s="72">
        <f>VLOOKUP($A354,Muestra2!$A$3:$M$643,3,0)</f>
        <v>4.5647310328780126E-3</v>
      </c>
      <c r="F354" s="72">
        <f>VLOOKUP($A354,Muestra2!$A$3:$M$643,4,0)</f>
        <v>4.0034783907016971E-3</v>
      </c>
      <c r="G354" s="72">
        <f>VLOOKUP($A354,Muestra2!$A$3:$M$643,5,0)</f>
        <v>2.9501002814631481E-3</v>
      </c>
      <c r="H354" s="72">
        <f>VLOOKUP($A354,Muestra2!$A$3:$M$643,6,0)</f>
        <v>4.0774056091767716E-3</v>
      </c>
      <c r="I354" s="72">
        <f>VLOOKUP($A354,Muestra2!$A$3:$M$643,7,0)</f>
        <v>1.4907970754693266E-3</v>
      </c>
      <c r="J354" s="72">
        <f>VLOOKUP($A354,Muestra2!$A$3:$M$643,8,0)</f>
        <v>1.9733168691061171E-3</v>
      </c>
      <c r="K354" s="72">
        <f>VLOOKUP($A354,Muestra2!$A$3:$M$643,9,0)</f>
        <v>1.6592965877824542E-3</v>
      </c>
      <c r="L354" s="72">
        <f>VLOOKUP($A354,Muestra2!$A$3:$M$643,10,0)</f>
        <v>5.903830520494772E-3</v>
      </c>
      <c r="M354" s="72">
        <f>VLOOKUP($A354,Muestra2!$A$3:$M$643,11,0)</f>
        <v>5.0453467906703426E-3</v>
      </c>
      <c r="N354" s="72">
        <f>VLOOKUP($A354,Muestra2!$A$3:$M$643,12,0)</f>
        <v>1.750975514316976E-3</v>
      </c>
      <c r="O354" s="72">
        <f>VLOOKUP($A354,Muestra2!$A$3:$M$643,13,0)</f>
        <v>1.3771376745946365E-3</v>
      </c>
      <c r="P354" s="75">
        <v>3.8899999999999997E-2</v>
      </c>
    </row>
    <row r="355" spans="1:16">
      <c r="A355" s="69">
        <v>41421</v>
      </c>
      <c r="B355" s="70">
        <f>VLOOKUP(Rentab1!A355,HistIGBC!$A$2:$B$438,2,0)</f>
        <v>13478.17</v>
      </c>
      <c r="C355" s="71">
        <f t="shared" si="5"/>
        <v>9.03757611762964E-4</v>
      </c>
      <c r="D355" s="72">
        <f>VLOOKUP($A355,Muestra2!$A$3:$M$643,2,0)</f>
        <v>2.9300582131556343E-3</v>
      </c>
      <c r="E355" s="72">
        <f>VLOOKUP($A355,Muestra2!$A$3:$M$643,3,0)</f>
        <v>6.6980801669107195E-4</v>
      </c>
      <c r="F355" s="72">
        <f>VLOOKUP($A355,Muestra2!$A$3:$M$643,4,0)</f>
        <v>6.7525816009856101E-4</v>
      </c>
      <c r="G355" s="72">
        <f>VLOOKUP($A355,Muestra2!$A$3:$M$643,5,0)</f>
        <v>-3.001901483856835E-4</v>
      </c>
      <c r="H355" s="72">
        <f>VLOOKUP($A355,Muestra2!$A$3:$M$643,6,0)</f>
        <v>2.1369779685772423E-3</v>
      </c>
      <c r="I355" s="72">
        <f>VLOOKUP($A355,Muestra2!$A$3:$M$643,7,0)</f>
        <v>4.8251940901831595E-4</v>
      </c>
      <c r="J355" s="72">
        <f>VLOOKUP($A355,Muestra2!$A$3:$M$643,8,0)</f>
        <v>-2.5678617184403884E-4</v>
      </c>
      <c r="K355" s="72">
        <f>VLOOKUP($A355,Muestra2!$A$3:$M$643,9,0)</f>
        <v>-7.0263875212693669E-4</v>
      </c>
      <c r="L355" s="72">
        <f>VLOOKUP($A355,Muestra2!$A$3:$M$643,10,0)</f>
        <v>6.3414563360885516E-3</v>
      </c>
      <c r="M355" s="72">
        <f>VLOOKUP($A355,Muestra2!$A$3:$M$643,11,0)</f>
        <v>-2.6264541295707759E-4</v>
      </c>
      <c r="N355" s="72">
        <f>VLOOKUP($A355,Muestra2!$A$3:$M$643,12,0)</f>
        <v>8.1866782932678522E-4</v>
      </c>
      <c r="O355" s="72">
        <f>VLOOKUP($A355,Muestra2!$A$3:$M$643,13,0)</f>
        <v>-5.457928805771158E-4</v>
      </c>
      <c r="P355" s="75">
        <v>3.8899999999999997E-2</v>
      </c>
    </row>
    <row r="356" spans="1:16">
      <c r="A356" s="69">
        <v>41422</v>
      </c>
      <c r="B356" s="70">
        <f>VLOOKUP(Rentab1!A356,HistIGBC!$A$2:$B$438,2,0)</f>
        <v>13561.61</v>
      </c>
      <c r="C356" s="71">
        <f t="shared" si="5"/>
        <v>6.1907514150660297E-3</v>
      </c>
      <c r="D356" s="72">
        <f>VLOOKUP($A356,Muestra2!$A$3:$M$643,2,0)</f>
        <v>5.699313472071788E-3</v>
      </c>
      <c r="E356" s="72">
        <f>VLOOKUP($A356,Muestra2!$A$3:$M$643,3,0)</f>
        <v>6.1458933794090185E-3</v>
      </c>
      <c r="F356" s="72">
        <f>VLOOKUP($A356,Muestra2!$A$3:$M$643,4,0)</f>
        <v>6.5338943582929051E-3</v>
      </c>
      <c r="G356" s="72">
        <f>VLOOKUP($A356,Muestra2!$A$3:$M$643,5,0)</f>
        <v>6.6742799187769321E-3</v>
      </c>
      <c r="H356" s="72">
        <f>VLOOKUP($A356,Muestra2!$A$3:$M$643,6,0)</f>
        <v>5.3971536675496735E-3</v>
      </c>
      <c r="I356" s="72">
        <f>VLOOKUP($A356,Muestra2!$A$3:$M$643,7,0)</f>
        <v>7.9755184000003219E-3</v>
      </c>
      <c r="J356" s="72">
        <f>VLOOKUP($A356,Muestra2!$A$3:$M$643,8,0)</f>
        <v>6.6745438507321928E-3</v>
      </c>
      <c r="K356" s="72">
        <f>VLOOKUP($A356,Muestra2!$A$3:$M$643,9,0)</f>
        <v>8.0416148487151822E-3</v>
      </c>
      <c r="L356" s="72">
        <f>VLOOKUP($A356,Muestra2!$A$3:$M$643,10,0)</f>
        <v>5.1761807481018858E-3</v>
      </c>
      <c r="M356" s="72">
        <f>VLOOKUP($A356,Muestra2!$A$3:$M$643,11,0)</f>
        <v>8.2300486607471534E-3</v>
      </c>
      <c r="N356" s="72">
        <f>VLOOKUP($A356,Muestra2!$A$3:$M$643,12,0)</f>
        <v>6.1550557748973316E-3</v>
      </c>
      <c r="O356" s="72">
        <f>VLOOKUP($A356,Muestra2!$A$3:$M$643,13,0)</f>
        <v>2.619032968540901E-3</v>
      </c>
      <c r="P356" s="75">
        <v>3.8899999999999997E-2</v>
      </c>
    </row>
    <row r="357" spans="1:16">
      <c r="A357" s="69">
        <v>41423</v>
      </c>
      <c r="B357" s="70">
        <f>VLOOKUP(Rentab1!A357,HistIGBC!$A$2:$B$438,2,0)</f>
        <v>13504.57</v>
      </c>
      <c r="C357" s="71">
        <f t="shared" si="5"/>
        <v>-4.2059902917132167E-3</v>
      </c>
      <c r="D357" s="72">
        <f>VLOOKUP($A357,Muestra2!$A$3:$M$643,2,0)</f>
        <v>-2.9414896816448054E-4</v>
      </c>
      <c r="E357" s="72">
        <f>VLOOKUP($A357,Muestra2!$A$3:$M$643,3,0)</f>
        <v>-4.3372890114385205E-3</v>
      </c>
      <c r="F357" s="72">
        <f>VLOOKUP($A357,Muestra2!$A$3:$M$643,4,0)</f>
        <v>-4.1603037071932924E-3</v>
      </c>
      <c r="G357" s="72">
        <f>VLOOKUP($A357,Muestra2!$A$3:$M$643,5,0)</f>
        <v>-4.7711590466619058E-3</v>
      </c>
      <c r="H357" s="72">
        <f>VLOOKUP($A357,Muestra2!$A$3:$M$643,6,0)</f>
        <v>8.2235058012457708E-4</v>
      </c>
      <c r="I357" s="72">
        <f>VLOOKUP($A357,Muestra2!$A$3:$M$643,7,0)</f>
        <v>-8.8402747650093356E-4</v>
      </c>
      <c r="J357" s="72">
        <f>VLOOKUP($A357,Muestra2!$A$3:$M$643,8,0)</f>
        <v>-4.9013439042406579E-3</v>
      </c>
      <c r="K357" s="72">
        <f>VLOOKUP($A357,Muestra2!$A$3:$M$643,9,0)</f>
        <v>-4.326602451179995E-3</v>
      </c>
      <c r="L357" s="72">
        <f>VLOOKUP($A357,Muestra2!$A$3:$M$643,10,0)</f>
        <v>8.1997901947505588E-4</v>
      </c>
      <c r="M357" s="72">
        <f>VLOOKUP($A357,Muestra2!$A$3:$M$643,11,0)</f>
        <v>-5.2782845442725882E-3</v>
      </c>
      <c r="N357" s="72">
        <f>VLOOKUP($A357,Muestra2!$A$3:$M$643,12,0)</f>
        <v>-4.1095244142052602E-3</v>
      </c>
      <c r="O357" s="72">
        <f>VLOOKUP($A357,Muestra2!$A$3:$M$643,13,0)</f>
        <v>-3.5807505606349458E-3</v>
      </c>
      <c r="P357" s="75">
        <v>3.8899999999999997E-2</v>
      </c>
    </row>
    <row r="358" spans="1:16">
      <c r="A358" s="69">
        <v>41424</v>
      </c>
      <c r="B358" s="70">
        <f>VLOOKUP(Rentab1!A358,HistIGBC!$A$2:$B$438,2,0)</f>
        <v>13544.27</v>
      </c>
      <c r="C358" s="71">
        <f t="shared" si="5"/>
        <v>2.939745582421412E-3</v>
      </c>
      <c r="D358" s="72">
        <f>VLOOKUP($A358,Muestra2!$A$3:$M$643,2,0)</f>
        <v>3.8150328425336292E-4</v>
      </c>
      <c r="E358" s="72">
        <f>VLOOKUP($A358,Muestra2!$A$3:$M$643,3,0)</f>
        <v>2.9401128690653357E-3</v>
      </c>
      <c r="F358" s="72">
        <f>VLOOKUP($A358,Muestra2!$A$3:$M$643,4,0)</f>
        <v>1.2946135793305957E-3</v>
      </c>
      <c r="G358" s="72">
        <f>VLOOKUP($A358,Muestra2!$A$3:$M$643,5,0)</f>
        <v>-3.4059609431156003E-3</v>
      </c>
      <c r="H358" s="72">
        <f>VLOOKUP($A358,Muestra2!$A$3:$M$643,6,0)</f>
        <v>-1.6520358345404455E-3</v>
      </c>
      <c r="I358" s="72">
        <f>VLOOKUP($A358,Muestra2!$A$3:$M$643,7,0)</f>
        <v>-1.6285685285175435E-3</v>
      </c>
      <c r="J358" s="72">
        <f>VLOOKUP($A358,Muestra2!$A$3:$M$643,8,0)</f>
        <v>-1.7323816435585115E-3</v>
      </c>
      <c r="K358" s="72">
        <f>VLOOKUP($A358,Muestra2!$A$3:$M$643,9,0)</f>
        <v>-2.7936298138504789E-3</v>
      </c>
      <c r="L358" s="72">
        <f>VLOOKUP($A358,Muestra2!$A$3:$M$643,10,0)</f>
        <v>-5.330221210535134E-3</v>
      </c>
      <c r="M358" s="72">
        <f>VLOOKUP($A358,Muestra2!$A$3:$M$643,11,0)</f>
        <v>-1.5508110513397307E-3</v>
      </c>
      <c r="N358" s="72">
        <f>VLOOKUP($A358,Muestra2!$A$3:$M$643,12,0)</f>
        <v>-3.2437462548002365E-3</v>
      </c>
      <c r="O358" s="72">
        <f>VLOOKUP($A358,Muestra2!$A$3:$M$643,13,0)</f>
        <v>3.5966327404627187E-3</v>
      </c>
      <c r="P358" s="75">
        <v>3.8899999999999997E-2</v>
      </c>
    </row>
    <row r="359" spans="1:16">
      <c r="A359" s="69">
        <v>41425</v>
      </c>
      <c r="B359" s="70">
        <f>VLOOKUP(Rentab1!A359,HistIGBC!$A$2:$B$438,2,0)</f>
        <v>13352.04</v>
      </c>
      <c r="C359" s="71">
        <f t="shared" si="5"/>
        <v>-1.4192717658463657E-2</v>
      </c>
      <c r="D359" s="72">
        <f>VLOOKUP($A359,Muestra2!$A$3:$M$643,2,0)</f>
        <v>-3.2861354661917232E-3</v>
      </c>
      <c r="E359" s="72">
        <f>VLOOKUP($A359,Muestra2!$A$3:$M$643,3,0)</f>
        <v>-1.4246849875370187E-2</v>
      </c>
      <c r="F359" s="72">
        <f>VLOOKUP($A359,Muestra2!$A$3:$M$643,4,0)</f>
        <v>-1.8298381151469451E-2</v>
      </c>
      <c r="G359" s="72">
        <f>VLOOKUP($A359,Muestra2!$A$3:$M$643,5,0)</f>
        <v>-2.1453621015040922E-2</v>
      </c>
      <c r="H359" s="72">
        <f>VLOOKUP($A359,Muestra2!$A$3:$M$643,6,0)</f>
        <v>-1.5447837893765434E-2</v>
      </c>
      <c r="I359" s="72">
        <f>VLOOKUP($A359,Muestra2!$A$3:$M$643,7,0)</f>
        <v>-2.1436223817220112E-2</v>
      </c>
      <c r="J359" s="72">
        <f>VLOOKUP($A359,Muestra2!$A$3:$M$643,8,0)</f>
        <v>-1.2654803220508578E-2</v>
      </c>
      <c r="K359" s="72">
        <f>VLOOKUP($A359,Muestra2!$A$3:$M$643,9,0)</f>
        <v>-1.9390830545583944E-2</v>
      </c>
      <c r="L359" s="72">
        <f>VLOOKUP($A359,Muestra2!$A$3:$M$643,10,0)</f>
        <v>-1.5270826303195251E-2</v>
      </c>
      <c r="M359" s="72">
        <f>VLOOKUP($A359,Muestra2!$A$3:$M$643,11,0)</f>
        <v>-1.680358246313865E-2</v>
      </c>
      <c r="N359" s="72">
        <f>VLOOKUP($A359,Muestra2!$A$3:$M$643,12,0)</f>
        <v>-1.0323111935232897E-2</v>
      </c>
      <c r="O359" s="72">
        <f>VLOOKUP($A359,Muestra2!$A$3:$M$643,13,0)</f>
        <v>-3.4366761798735189E-3</v>
      </c>
      <c r="P359" s="75">
        <v>3.8899999999999997E-2</v>
      </c>
    </row>
    <row r="360" spans="1:16">
      <c r="A360" s="69">
        <v>41429</v>
      </c>
      <c r="B360" s="70">
        <f>VLOOKUP(Rentab1!A360,HistIGBC!$A$2:$B$438,2,0)</f>
        <v>13445.29</v>
      </c>
      <c r="C360" s="71">
        <f t="shared" si="5"/>
        <v>6.983951516023019E-3</v>
      </c>
      <c r="D360" s="72">
        <f>VLOOKUP($A360,Muestra2!$A$3:$M$643,2,0)</f>
        <v>2.8098861773743411E-3</v>
      </c>
      <c r="E360" s="72">
        <f>VLOOKUP($A360,Muestra2!$A$3:$M$643,3,0)</f>
        <v>7.1681485964932238E-3</v>
      </c>
      <c r="F360" s="72">
        <f>VLOOKUP($A360,Muestra2!$A$3:$M$643,4,0)</f>
        <v>0</v>
      </c>
      <c r="G360" s="72">
        <f>VLOOKUP($A360,Muestra2!$A$3:$M$643,5,0)</f>
        <v>1.1220986343044585E-2</v>
      </c>
      <c r="H360" s="72">
        <f>VLOOKUP($A360,Muestra2!$A$3:$M$643,6,0)</f>
        <v>1.7881165475558422E-3</v>
      </c>
      <c r="I360" s="72">
        <f>VLOOKUP($A360,Muestra2!$A$3:$M$643,7,0)</f>
        <v>7.2885799162092603E-3</v>
      </c>
      <c r="J360" s="72">
        <f>VLOOKUP($A360,Muestra2!$A$3:$M$643,8,0)</f>
        <v>6.6551423119973483E-3</v>
      </c>
      <c r="K360" s="72">
        <f>VLOOKUP($A360,Muestra2!$A$3:$M$643,9,0)</f>
        <v>1.3598433791506121E-2</v>
      </c>
      <c r="L360" s="72">
        <f>VLOOKUP($A360,Muestra2!$A$3:$M$643,10,0)</f>
        <v>6.4470784784321482E-3</v>
      </c>
      <c r="M360" s="72">
        <f>VLOOKUP($A360,Muestra2!$A$3:$M$643,11,0)</f>
        <v>9.8783763704474326E-3</v>
      </c>
      <c r="N360" s="72">
        <f>VLOOKUP($A360,Muestra2!$A$3:$M$643,12,0)</f>
        <v>3.3598298115420735E-3</v>
      </c>
      <c r="O360" s="72">
        <f>VLOOKUP($A360,Muestra2!$A$3:$M$643,13,0)</f>
        <v>3.7837783028198723E-3</v>
      </c>
      <c r="P360" s="75">
        <v>3.8899999999999997E-2</v>
      </c>
    </row>
    <row r="361" spans="1:16">
      <c r="A361" s="69">
        <v>41430</v>
      </c>
      <c r="B361" s="70">
        <f>VLOOKUP(Rentab1!A361,HistIGBC!$A$2:$B$438,2,0)</f>
        <v>13384.26</v>
      </c>
      <c r="C361" s="71">
        <f t="shared" si="5"/>
        <v>-4.5391360097105119E-3</v>
      </c>
      <c r="D361" s="72">
        <f>VLOOKUP($A361,Muestra2!$A$3:$M$643,2,0)</f>
        <v>-9.3358928106646131E-4</v>
      </c>
      <c r="E361" s="72">
        <f>VLOOKUP($A361,Muestra2!$A$3:$M$643,3,0)</f>
        <v>-4.3326723629050464E-3</v>
      </c>
      <c r="F361" s="72">
        <f>VLOOKUP($A361,Muestra2!$A$3:$M$643,4,0)</f>
        <v>-3.2132089971641711E-3</v>
      </c>
      <c r="G361" s="72">
        <f>VLOOKUP($A361,Muestra2!$A$3:$M$643,5,0)</f>
        <v>-1.7998967592963426E-3</v>
      </c>
      <c r="H361" s="72">
        <f>VLOOKUP($A361,Muestra2!$A$3:$M$643,6,0)</f>
        <v>-6.5460406649629106E-3</v>
      </c>
      <c r="I361" s="72">
        <f>VLOOKUP($A361,Muestra2!$A$3:$M$643,7,0)</f>
        <v>-1.8340206476998712E-3</v>
      </c>
      <c r="J361" s="72">
        <f>VLOOKUP($A361,Muestra2!$A$3:$M$643,8,0)</f>
        <v>-1.5266093088940782E-3</v>
      </c>
      <c r="K361" s="72">
        <f>VLOOKUP($A361,Muestra2!$A$3:$M$643,9,0)</f>
        <v>-4.7213036389460493E-3</v>
      </c>
      <c r="L361" s="72">
        <f>VLOOKUP($A361,Muestra2!$A$3:$M$643,10,0)</f>
        <v>-3.373569455005328E-3</v>
      </c>
      <c r="M361" s="72">
        <f>VLOOKUP($A361,Muestra2!$A$3:$M$643,11,0)</f>
        <v>-2.0225222444190437E-3</v>
      </c>
      <c r="N361" s="72">
        <f>VLOOKUP($A361,Muestra2!$A$3:$M$643,12,0)</f>
        <v>-2.1224324128619101E-3</v>
      </c>
      <c r="O361" s="72">
        <f>VLOOKUP($A361,Muestra2!$A$3:$M$643,13,0)</f>
        <v>-3.0302461773239068E-3</v>
      </c>
      <c r="P361" s="75">
        <v>3.8899999999999997E-2</v>
      </c>
    </row>
    <row r="362" spans="1:16">
      <c r="A362" s="69">
        <v>41431</v>
      </c>
      <c r="B362" s="70">
        <f>VLOOKUP(Rentab1!A362,HistIGBC!$A$2:$B$438,2,0)</f>
        <v>13370.15</v>
      </c>
      <c r="C362" s="71">
        <f t="shared" si="5"/>
        <v>-1.0542233937476245E-3</v>
      </c>
      <c r="D362" s="72">
        <f>VLOOKUP($A362,Muestra2!$A$3:$M$643,2,0)</f>
        <v>-4.3456657243992553E-3</v>
      </c>
      <c r="E362" s="72">
        <f>VLOOKUP($A362,Muestra2!$A$3:$M$643,3,0)</f>
        <v>-5.4141053352202884E-4</v>
      </c>
      <c r="F362" s="72">
        <f>VLOOKUP($A362,Muestra2!$A$3:$M$643,4,0)</f>
        <v>-1.3364845051084173E-3</v>
      </c>
      <c r="G362" s="72">
        <f>VLOOKUP($A362,Muestra2!$A$3:$M$643,5,0)</f>
        <v>-1.9055468983193897E-3</v>
      </c>
      <c r="H362" s="72">
        <f>VLOOKUP($A362,Muestra2!$A$3:$M$643,6,0)</f>
        <v>-3.4310457229180676E-3</v>
      </c>
      <c r="I362" s="72">
        <f>VLOOKUP($A362,Muestra2!$A$3:$M$643,7,0)</f>
        <v>-5.3569216466256573E-3</v>
      </c>
      <c r="J362" s="72">
        <f>VLOOKUP($A362,Muestra2!$A$3:$M$643,8,0)</f>
        <v>-3.75130169310856E-3</v>
      </c>
      <c r="K362" s="72">
        <f>VLOOKUP($A362,Muestra2!$A$3:$M$643,9,0)</f>
        <v>1.8604705987354932E-4</v>
      </c>
      <c r="L362" s="72">
        <f>VLOOKUP($A362,Muestra2!$A$3:$M$643,10,0)</f>
        <v>1.2910883115491074E-3</v>
      </c>
      <c r="M362" s="72">
        <f>VLOOKUP($A362,Muestra2!$A$3:$M$643,11,0)</f>
        <v>-3.4004686118357308E-3</v>
      </c>
      <c r="N362" s="72">
        <f>VLOOKUP($A362,Muestra2!$A$3:$M$643,12,0)</f>
        <v>-3.5207126192996385E-3</v>
      </c>
      <c r="O362" s="72">
        <f>VLOOKUP($A362,Muestra2!$A$3:$M$643,13,0)</f>
        <v>-2.2586962070859735E-3</v>
      </c>
      <c r="P362" s="75">
        <v>3.8899999999999997E-2</v>
      </c>
    </row>
    <row r="363" spans="1:16">
      <c r="A363" s="69">
        <v>41432</v>
      </c>
      <c r="B363" s="70">
        <f>VLOOKUP(Rentab1!A363,HistIGBC!$A$2:$B$438,2,0)</f>
        <v>13366.56</v>
      </c>
      <c r="C363" s="71">
        <f t="shared" si="5"/>
        <v>-2.6850858068160386E-4</v>
      </c>
      <c r="D363" s="72">
        <f>VLOOKUP($A363,Muestra2!$A$3:$M$643,2,0)</f>
        <v>4.2566292802097422E-3</v>
      </c>
      <c r="E363" s="72">
        <f>VLOOKUP($A363,Muestra2!$A$3:$M$643,3,0)</f>
        <v>-3.3260733635552688E-4</v>
      </c>
      <c r="F363" s="72">
        <f>VLOOKUP($A363,Muestra2!$A$3:$M$643,4,0)</f>
        <v>-7.8437277898543993E-4</v>
      </c>
      <c r="G363" s="72">
        <f>VLOOKUP($A363,Muestra2!$A$3:$M$643,5,0)</f>
        <v>-2.8834442938051245E-3</v>
      </c>
      <c r="H363" s="72">
        <f>VLOOKUP($A363,Muestra2!$A$3:$M$643,6,0)</f>
        <v>2.5094615772332791E-3</v>
      </c>
      <c r="I363" s="72">
        <f>VLOOKUP($A363,Muestra2!$A$3:$M$643,7,0)</f>
        <v>4.0639846929052042E-3</v>
      </c>
      <c r="J363" s="72">
        <f>VLOOKUP($A363,Muestra2!$A$3:$M$643,8,0)</f>
        <v>1.4612537819608313E-4</v>
      </c>
      <c r="K363" s="72">
        <f>VLOOKUP($A363,Muestra2!$A$3:$M$643,9,0)</f>
        <v>-2.4398680220008421E-3</v>
      </c>
      <c r="L363" s="72">
        <f>VLOOKUP($A363,Muestra2!$A$3:$M$643,10,0)</f>
        <v>-3.1138470214089652E-3</v>
      </c>
      <c r="M363" s="72">
        <f>VLOOKUP($A363,Muestra2!$A$3:$M$643,11,0)</f>
        <v>-2.4306809467262709E-3</v>
      </c>
      <c r="N363" s="72">
        <f>VLOOKUP($A363,Muestra2!$A$3:$M$643,12,0)</f>
        <v>1.0873460299332884E-3</v>
      </c>
      <c r="O363" s="72">
        <f>VLOOKUP($A363,Muestra2!$A$3:$M$643,13,0)</f>
        <v>-1.327938515891114E-3</v>
      </c>
      <c r="P363" s="75">
        <v>3.8899999999999997E-2</v>
      </c>
    </row>
    <row r="364" spans="1:16">
      <c r="A364" s="69">
        <v>41436</v>
      </c>
      <c r="B364" s="70">
        <f>VLOOKUP(Rentab1!A364,HistIGBC!$A$2:$B$438,2,0)</f>
        <v>13252.89</v>
      </c>
      <c r="C364" s="71">
        <f t="shared" si="5"/>
        <v>-8.5040578877437489E-3</v>
      </c>
      <c r="D364" s="72">
        <f>VLOOKUP($A364,Muestra2!$A$3:$M$643,2,0)</f>
        <v>-8.8280863943631487E-3</v>
      </c>
      <c r="E364" s="72">
        <f>VLOOKUP($A364,Muestra2!$A$3:$M$643,3,0)</f>
        <v>-8.5623695774458327E-3</v>
      </c>
      <c r="F364" s="72">
        <f>VLOOKUP($A364,Muestra2!$A$3:$M$643,4,0)</f>
        <v>-9.7925916688462282E-3</v>
      </c>
      <c r="G364" s="72">
        <f>VLOOKUP($A364,Muestra2!$A$3:$M$643,5,0)</f>
        <v>-1.156808256010112E-2</v>
      </c>
      <c r="H364" s="72">
        <f>VLOOKUP($A364,Muestra2!$A$3:$M$643,6,0)</f>
        <v>-1.1561283235422694E-2</v>
      </c>
      <c r="I364" s="72">
        <f>VLOOKUP($A364,Muestra2!$A$3:$M$643,7,0)</f>
        <v>-8.4276748287472458E-3</v>
      </c>
      <c r="J364" s="72">
        <f>VLOOKUP($A364,Muestra2!$A$3:$M$643,8,0)</f>
        <v>-9.6300886438556426E-3</v>
      </c>
      <c r="K364" s="72">
        <f>VLOOKUP($A364,Muestra2!$A$3:$M$643,9,0)</f>
        <v>-1.0385052063864782E-2</v>
      </c>
      <c r="L364" s="72">
        <f>VLOOKUP($A364,Muestra2!$A$3:$M$643,10,0)</f>
        <v>-2.9023153579150369E-3</v>
      </c>
      <c r="M364" s="72">
        <f>VLOOKUP($A364,Muestra2!$A$3:$M$643,11,0)</f>
        <v>-9.6526748651025937E-3</v>
      </c>
      <c r="N364" s="72">
        <f>VLOOKUP($A364,Muestra2!$A$3:$M$643,12,0)</f>
        <v>-1.0760182609308196E-2</v>
      </c>
      <c r="O364" s="72">
        <f>VLOOKUP($A364,Muestra2!$A$3:$M$643,13,0)</f>
        <v>-7.5738072031102076E-3</v>
      </c>
      <c r="P364" s="75">
        <v>3.8899999999999997E-2</v>
      </c>
    </row>
    <row r="365" spans="1:16">
      <c r="A365" s="69">
        <v>41437</v>
      </c>
      <c r="B365" s="70">
        <f>VLOOKUP(Rentab1!A365,HistIGBC!$A$2:$B$438,2,0)</f>
        <v>13090.64</v>
      </c>
      <c r="C365" s="71">
        <f t="shared" si="5"/>
        <v>-1.2242612743333719E-2</v>
      </c>
      <c r="D365" s="72">
        <f>VLOOKUP($A365,Muestra2!$A$3:$M$643,2,0)</f>
        <v>-1.4198549811766648E-2</v>
      </c>
      <c r="E365" s="72">
        <f>VLOOKUP($A365,Muestra2!$A$3:$M$643,3,0)</f>
        <v>-1.2423873208805376E-2</v>
      </c>
      <c r="F365" s="72">
        <f>VLOOKUP($A365,Muestra2!$A$3:$M$643,4,0)</f>
        <v>0</v>
      </c>
      <c r="G365" s="72">
        <f>VLOOKUP($A365,Muestra2!$A$3:$M$643,5,0)</f>
        <v>-1.4394433042287146E-2</v>
      </c>
      <c r="H365" s="72">
        <f>VLOOKUP($A365,Muestra2!$A$3:$M$643,6,0)</f>
        <v>-1.4506697030231285E-2</v>
      </c>
      <c r="I365" s="72">
        <f>VLOOKUP($A365,Muestra2!$A$3:$M$643,7,0)</f>
        <v>-1.1398499891473032E-2</v>
      </c>
      <c r="J365" s="72">
        <f>VLOOKUP($A365,Muestra2!$A$3:$M$643,8,0)</f>
        <v>-1.5795047108127375E-2</v>
      </c>
      <c r="K365" s="72">
        <f>VLOOKUP($A365,Muestra2!$A$3:$M$643,9,0)</f>
        <v>-1.20704259039375E-2</v>
      </c>
      <c r="L365" s="72">
        <f>VLOOKUP($A365,Muestra2!$A$3:$M$643,10,0)</f>
        <v>-9.7174380020602791E-3</v>
      </c>
      <c r="M365" s="72">
        <f>VLOOKUP($A365,Muestra2!$A$3:$M$643,11,0)</f>
        <v>-1.2053783157661471E-2</v>
      </c>
      <c r="N365" s="72">
        <f>VLOOKUP($A365,Muestra2!$A$3:$M$643,12,0)</f>
        <v>-1.2455561439229445E-2</v>
      </c>
      <c r="O365" s="72">
        <f>VLOOKUP($A365,Muestra2!$A$3:$M$643,13,0)</f>
        <v>-1.2175700159480791E-2</v>
      </c>
      <c r="P365" s="75">
        <v>3.8899999999999997E-2</v>
      </c>
    </row>
    <row r="366" spans="1:16">
      <c r="A366" s="69">
        <v>41438</v>
      </c>
      <c r="B366" s="70">
        <f>VLOOKUP(Rentab1!A366,HistIGBC!$A$2:$B$438,2,0)</f>
        <v>13073.23</v>
      </c>
      <c r="C366" s="71">
        <f t="shared" si="5"/>
        <v>-1.3299578935789126E-3</v>
      </c>
      <c r="D366" s="72">
        <f>VLOOKUP($A366,Muestra2!$A$3:$M$643,2,0)</f>
        <v>-2.235168072555652E-4</v>
      </c>
      <c r="E366" s="72">
        <f>VLOOKUP($A366,Muestra2!$A$3:$M$643,3,0)</f>
        <v>-1.5163550691328521E-3</v>
      </c>
      <c r="F366" s="72">
        <f>VLOOKUP($A366,Muestra2!$A$3:$M$643,4,0)</f>
        <v>-2.2421961453209724E-3</v>
      </c>
      <c r="G366" s="72">
        <f>VLOOKUP($A366,Muestra2!$A$3:$M$643,5,0)</f>
        <v>-1.2372300992774602E-4</v>
      </c>
      <c r="H366" s="72">
        <f>VLOOKUP($A366,Muestra2!$A$3:$M$643,6,0)</f>
        <v>4.5238258274743941E-3</v>
      </c>
      <c r="I366" s="72">
        <f>VLOOKUP($A366,Muestra2!$A$3:$M$643,7,0)</f>
        <v>1.7643491961834218E-3</v>
      </c>
      <c r="J366" s="72">
        <f>VLOOKUP($A366,Muestra2!$A$3:$M$643,8,0)</f>
        <v>-1.6888756961205458E-3</v>
      </c>
      <c r="K366" s="72">
        <f>VLOOKUP($A366,Muestra2!$A$3:$M$643,9,0)</f>
        <v>-2.850890912788367E-3</v>
      </c>
      <c r="L366" s="72">
        <f>VLOOKUP($A366,Muestra2!$A$3:$M$643,10,0)</f>
        <v>-2.9603220555682662E-3</v>
      </c>
      <c r="M366" s="72">
        <f>VLOOKUP($A366,Muestra2!$A$3:$M$643,11,0)</f>
        <v>-6.5217760577712296E-3</v>
      </c>
      <c r="N366" s="72">
        <f>VLOOKUP($A366,Muestra2!$A$3:$M$643,12,0)</f>
        <v>3.2455257781141391E-3</v>
      </c>
      <c r="O366" s="72">
        <f>VLOOKUP($A366,Muestra2!$A$3:$M$643,13,0)</f>
        <v>2.5751163522855455E-3</v>
      </c>
      <c r="P366" s="75">
        <v>3.8899999999999997E-2</v>
      </c>
    </row>
    <row r="367" spans="1:16">
      <c r="A367" s="69">
        <v>41439</v>
      </c>
      <c r="B367" s="70">
        <f>VLOOKUP(Rentab1!A367,HistIGBC!$A$2:$B$438,2,0)</f>
        <v>13143.92</v>
      </c>
      <c r="C367" s="71">
        <f t="shared" si="5"/>
        <v>5.4072329485521566E-3</v>
      </c>
      <c r="D367" s="72">
        <f>VLOOKUP($A367,Muestra2!$A$3:$M$643,2,0)</f>
        <v>4.8644046312076548E-3</v>
      </c>
      <c r="E367" s="72">
        <f>VLOOKUP($A367,Muestra2!$A$3:$M$643,3,0)</f>
        <v>5.3479302548128131E-3</v>
      </c>
      <c r="F367" s="72">
        <f>VLOOKUP($A367,Muestra2!$A$3:$M$643,4,0)</f>
        <v>4.8001341781784262E-3</v>
      </c>
      <c r="G367" s="72">
        <f>VLOOKUP($A367,Muestra2!$A$3:$M$643,5,0)</f>
        <v>4.4348518152720904E-3</v>
      </c>
      <c r="H367" s="72">
        <f>VLOOKUP($A367,Muestra2!$A$3:$M$643,6,0)</f>
        <v>3.2998329459401768E-3</v>
      </c>
      <c r="I367" s="72">
        <f>VLOOKUP($A367,Muestra2!$A$3:$M$643,7,0)</f>
        <v>1.7093755565074364E-3</v>
      </c>
      <c r="J367" s="72">
        <f>VLOOKUP($A367,Muestra2!$A$3:$M$643,8,0)</f>
        <v>3.6628937964576966E-3</v>
      </c>
      <c r="K367" s="72">
        <f>VLOOKUP($A367,Muestra2!$A$3:$M$643,9,0)</f>
        <v>4.2705834251570282E-3</v>
      </c>
      <c r="L367" s="72">
        <f>VLOOKUP($A367,Muestra2!$A$3:$M$643,10,0)</f>
        <v>1.892313412934165E-3</v>
      </c>
      <c r="M367" s="72">
        <f>VLOOKUP($A367,Muestra2!$A$3:$M$643,11,0)</f>
        <v>3.40831636595638E-3</v>
      </c>
      <c r="N367" s="72">
        <f>VLOOKUP($A367,Muestra2!$A$3:$M$643,12,0)</f>
        <v>2.8305235714488411E-3</v>
      </c>
      <c r="O367" s="72">
        <f>VLOOKUP($A367,Muestra2!$A$3:$M$643,13,0)</f>
        <v>2.1560487580806714E-3</v>
      </c>
      <c r="P367" s="75">
        <v>3.8899999999999997E-2</v>
      </c>
    </row>
    <row r="368" spans="1:16">
      <c r="A368" s="69">
        <v>41442</v>
      </c>
      <c r="B368" s="70">
        <f>VLOOKUP(Rentab1!A368,HistIGBC!$A$2:$B$438,2,0)</f>
        <v>13171.81</v>
      </c>
      <c r="C368" s="71">
        <f t="shared" si="5"/>
        <v>2.1218936207767101E-3</v>
      </c>
      <c r="D368" s="72">
        <f>VLOOKUP($A368,Muestra2!$A$3:$M$643,2,0)</f>
        <v>4.3092495340199049E-3</v>
      </c>
      <c r="E368" s="72">
        <f>VLOOKUP($A368,Muestra2!$A$3:$M$643,3,0)</f>
        <v>2.2246575983868558E-3</v>
      </c>
      <c r="F368" s="72">
        <f>VLOOKUP($A368,Muestra2!$A$3:$M$643,4,0)</f>
        <v>2.0623904580468087E-3</v>
      </c>
      <c r="G368" s="72">
        <f>VLOOKUP($A368,Muestra2!$A$3:$M$643,5,0)</f>
        <v>-9.9310982998529235E-4</v>
      </c>
      <c r="H368" s="72">
        <f>VLOOKUP($A368,Muestra2!$A$3:$M$643,6,0)</f>
        <v>7.7562247534403318E-3</v>
      </c>
      <c r="I368" s="72">
        <f>VLOOKUP($A368,Muestra2!$A$3:$M$643,7,0)</f>
        <v>1.7667564984050802E-3</v>
      </c>
      <c r="J368" s="72">
        <f>VLOOKUP($A368,Muestra2!$A$3:$M$643,8,0)</f>
        <v>-3.0340958871496407E-4</v>
      </c>
      <c r="K368" s="72">
        <f>VLOOKUP($A368,Muestra2!$A$3:$M$643,9,0)</f>
        <v>9.5677563874499905E-4</v>
      </c>
      <c r="L368" s="72">
        <f>VLOOKUP($A368,Muestra2!$A$3:$M$643,10,0)</f>
        <v>-2.4815416697109918E-3</v>
      </c>
      <c r="M368" s="72">
        <f>VLOOKUP($A368,Muestra2!$A$3:$M$643,11,0)</f>
        <v>-5.7746266092666642E-4</v>
      </c>
      <c r="N368" s="72">
        <f>VLOOKUP($A368,Muestra2!$A$3:$M$643,12,0)</f>
        <v>3.3035178667352367E-3</v>
      </c>
      <c r="O368" s="72">
        <f>VLOOKUP($A368,Muestra2!$A$3:$M$643,13,0)</f>
        <v>2.9161017576782822E-4</v>
      </c>
      <c r="P368" s="75">
        <v>3.8899999999999997E-2</v>
      </c>
    </row>
    <row r="369" spans="1:16">
      <c r="A369" s="69">
        <v>41443</v>
      </c>
      <c r="B369" s="70">
        <f>VLOOKUP(Rentab1!A369,HistIGBC!$A$2:$B$438,2,0)</f>
        <v>13376.62</v>
      </c>
      <c r="C369" s="71">
        <f t="shared" si="5"/>
        <v>1.5549115877013206E-2</v>
      </c>
      <c r="D369" s="72">
        <f>VLOOKUP($A369,Muestra2!$A$3:$M$643,2,0)</f>
        <v>6.3737411070647143E-3</v>
      </c>
      <c r="E369" s="72">
        <f>VLOOKUP($A369,Muestra2!$A$3:$M$643,3,0)</f>
        <v>1.5475398933722384E-2</v>
      </c>
      <c r="F369" s="72">
        <f>VLOOKUP($A369,Muestra2!$A$3:$M$643,4,0)</f>
        <v>1.5190821401686186E-2</v>
      </c>
      <c r="G369" s="72">
        <f>VLOOKUP($A369,Muestra2!$A$3:$M$643,5,0)</f>
        <v>1.2545628616669571E-2</v>
      </c>
      <c r="H369" s="72">
        <f>VLOOKUP($A369,Muestra2!$A$3:$M$643,6,0)</f>
        <v>1.1238726501670864E-2</v>
      </c>
      <c r="I369" s="72">
        <f>VLOOKUP($A369,Muestra2!$A$3:$M$643,7,0)</f>
        <v>9.0655254234687926E-3</v>
      </c>
      <c r="J369" s="72">
        <f>VLOOKUP($A369,Muestra2!$A$3:$M$643,8,0)</f>
        <v>1.1792292074981996E-2</v>
      </c>
      <c r="K369" s="72">
        <f>VLOOKUP($A369,Muestra2!$A$3:$M$643,9,0)</f>
        <v>1.1989187425031078E-2</v>
      </c>
      <c r="L369" s="72">
        <f>VLOOKUP($A369,Muestra2!$A$3:$M$643,10,0)</f>
        <v>5.6566311041300697E-3</v>
      </c>
      <c r="M369" s="72">
        <f>VLOOKUP($A369,Muestra2!$A$3:$M$643,11,0)</f>
        <v>1.1480047113479693E-2</v>
      </c>
      <c r="N369" s="72">
        <f>VLOOKUP($A369,Muestra2!$A$3:$M$643,12,0)</f>
        <v>8.5205718813246862E-3</v>
      </c>
      <c r="O369" s="72">
        <f>VLOOKUP($A369,Muestra2!$A$3:$M$643,13,0)</f>
        <v>9.7299798491294696E-3</v>
      </c>
      <c r="P369" s="75">
        <v>3.8899999999999997E-2</v>
      </c>
    </row>
    <row r="370" spans="1:16">
      <c r="A370" s="69">
        <v>41444</v>
      </c>
      <c r="B370" s="70">
        <f>VLOOKUP(Rentab1!A370,HistIGBC!$A$2:$B$438,2,0)</f>
        <v>13289.34</v>
      </c>
      <c r="C370" s="71">
        <f t="shared" si="5"/>
        <v>-6.5248171810218612E-3</v>
      </c>
      <c r="D370" s="72">
        <f>VLOOKUP($A370,Muestra2!$A$3:$M$643,2,0)</f>
        <v>-1.5174901776644359E-2</v>
      </c>
      <c r="E370" s="72">
        <f>VLOOKUP($A370,Muestra2!$A$3:$M$643,3,0)</f>
        <v>-6.7059953062541342E-3</v>
      </c>
      <c r="F370" s="72">
        <f>VLOOKUP($A370,Muestra2!$A$3:$M$643,4,0)</f>
        <v>-6.3297232892180763E-3</v>
      </c>
      <c r="G370" s="72">
        <f>VLOOKUP($A370,Muestra2!$A$3:$M$643,5,0)</f>
        <v>-3.0844397265046659E-3</v>
      </c>
      <c r="H370" s="72">
        <f>VLOOKUP($A370,Muestra2!$A$3:$M$643,6,0)</f>
        <v>-5.9258395894121255E-3</v>
      </c>
      <c r="I370" s="72">
        <f>VLOOKUP($A370,Muestra2!$A$3:$M$643,7,0)</f>
        <v>4.364747306608416E-5</v>
      </c>
      <c r="J370" s="72">
        <f>VLOOKUP($A370,Muestra2!$A$3:$M$643,8,0)</f>
        <v>-4.1415030663670537E-3</v>
      </c>
      <c r="K370" s="72">
        <f>VLOOKUP($A370,Muestra2!$A$3:$M$643,9,0)</f>
        <v>-8.8800478259537154E-3</v>
      </c>
      <c r="L370" s="72">
        <f>VLOOKUP($A370,Muestra2!$A$3:$M$643,10,0)</f>
        <v>-2.581664129933276E-3</v>
      </c>
      <c r="M370" s="72">
        <f>VLOOKUP($A370,Muestra2!$A$3:$M$643,11,0)</f>
        <v>-4.5430449437140179E-3</v>
      </c>
      <c r="N370" s="72">
        <f>VLOOKUP($A370,Muestra2!$A$3:$M$643,12,0)</f>
        <v>-5.5419661006468716E-3</v>
      </c>
      <c r="O370" s="72">
        <f>VLOOKUP($A370,Muestra2!$A$3:$M$643,13,0)</f>
        <v>-8.0749286255670481E-3</v>
      </c>
      <c r="P370" s="75">
        <v>3.8899999999999997E-2</v>
      </c>
    </row>
    <row r="371" spans="1:16">
      <c r="A371" s="69">
        <v>41445</v>
      </c>
      <c r="B371" s="70">
        <f>VLOOKUP(Rentab1!A371,HistIGBC!$A$2:$B$438,2,0)</f>
        <v>12962.06</v>
      </c>
      <c r="C371" s="71">
        <f t="shared" si="5"/>
        <v>-2.4627257636571916E-2</v>
      </c>
      <c r="D371" s="72">
        <f>VLOOKUP($A371,Muestra2!$A$3:$M$643,2,0)</f>
        <v>-2.7495128687413731E-2</v>
      </c>
      <c r="E371" s="72">
        <f>VLOOKUP($A371,Muestra2!$A$3:$M$643,3,0)</f>
        <v>-2.4721558620403955E-2</v>
      </c>
      <c r="F371" s="72">
        <f>VLOOKUP($A371,Muestra2!$A$3:$M$643,4,0)</f>
        <v>-2.466195203840172E-2</v>
      </c>
      <c r="G371" s="72">
        <f>VLOOKUP($A371,Muestra2!$A$3:$M$643,5,0)</f>
        <v>-2.2094591325365072E-2</v>
      </c>
      <c r="H371" s="72">
        <f>VLOOKUP($A371,Muestra2!$A$3:$M$643,6,0)</f>
        <v>-2.7162564854127057E-2</v>
      </c>
      <c r="I371" s="72">
        <f>VLOOKUP($A371,Muestra2!$A$3:$M$643,7,0)</f>
        <v>-2.6140350320120798E-2</v>
      </c>
      <c r="J371" s="72">
        <f>VLOOKUP($A371,Muestra2!$A$3:$M$643,8,0)</f>
        <v>-2.3030165036984018E-2</v>
      </c>
      <c r="K371" s="72">
        <f>VLOOKUP($A371,Muestra2!$A$3:$M$643,9,0)</f>
        <v>-2.6143769139865283E-2</v>
      </c>
      <c r="L371" s="72">
        <f>VLOOKUP($A371,Muestra2!$A$3:$M$643,10,0)</f>
        <v>-1.5547663101596455E-2</v>
      </c>
      <c r="M371" s="72">
        <f>VLOOKUP($A371,Muestra2!$A$3:$M$643,11,0)</f>
        <v>-1.992944214657192E-2</v>
      </c>
      <c r="N371" s="72">
        <f>VLOOKUP($A371,Muestra2!$A$3:$M$643,12,0)</f>
        <v>-2.0942027575753829E-2</v>
      </c>
      <c r="O371" s="72">
        <f>VLOOKUP($A371,Muestra2!$A$3:$M$643,13,0)</f>
        <v>-2.2483428656068481E-2</v>
      </c>
      <c r="P371" s="75">
        <v>3.8899999999999997E-2</v>
      </c>
    </row>
    <row r="372" spans="1:16">
      <c r="A372" s="69">
        <v>41446</v>
      </c>
      <c r="B372" s="70">
        <f>VLOOKUP(Rentab1!A372,HistIGBC!$A$2:$B$438,2,0)</f>
        <v>12780.59</v>
      </c>
      <c r="C372" s="71">
        <f t="shared" si="5"/>
        <v>-1.400008949194799E-2</v>
      </c>
      <c r="D372" s="72">
        <f>VLOOKUP($A372,Muestra2!$A$3:$M$643,2,0)</f>
        <v>-5.9870332683966531E-3</v>
      </c>
      <c r="E372" s="72">
        <f>VLOOKUP($A372,Muestra2!$A$3:$M$643,3,0)</f>
        <v>-1.3373361020020369E-2</v>
      </c>
      <c r="F372" s="72">
        <f>VLOOKUP($A372,Muestra2!$A$3:$M$643,4,0)</f>
        <v>-1.2900273621282033E-2</v>
      </c>
      <c r="G372" s="72">
        <f>VLOOKUP($A372,Muestra2!$A$3:$M$643,5,0)</f>
        <v>-1.1637602978967543E-2</v>
      </c>
      <c r="H372" s="72">
        <f>VLOOKUP($A372,Muestra2!$A$3:$M$643,6,0)</f>
        <v>-8.7837590088994649E-3</v>
      </c>
      <c r="I372" s="72">
        <f>VLOOKUP($A372,Muestra2!$A$3:$M$643,7,0)</f>
        <v>-1.0856142802244463E-2</v>
      </c>
      <c r="J372" s="72">
        <f>VLOOKUP($A372,Muestra2!$A$3:$M$643,8,0)</f>
        <v>-1.373789105527594E-2</v>
      </c>
      <c r="K372" s="72">
        <f>VLOOKUP($A372,Muestra2!$A$3:$M$643,9,0)</f>
        <v>-9.9357041204432752E-3</v>
      </c>
      <c r="L372" s="72">
        <f>VLOOKUP($A372,Muestra2!$A$3:$M$643,10,0)</f>
        <v>9.7052651315687592E-4</v>
      </c>
      <c r="M372" s="72">
        <f>VLOOKUP($A372,Muestra2!$A$3:$M$643,11,0)</f>
        <v>-1.6451356603756444E-2</v>
      </c>
      <c r="N372" s="72">
        <f>VLOOKUP($A372,Muestra2!$A$3:$M$643,12,0)</f>
        <v>-4.7061050576018898E-3</v>
      </c>
      <c r="O372" s="72">
        <f>VLOOKUP($A372,Muestra2!$A$3:$M$643,13,0)</f>
        <v>-7.6397761608098386E-3</v>
      </c>
      <c r="P372" s="75">
        <v>3.8899999999999997E-2</v>
      </c>
    </row>
    <row r="373" spans="1:16">
      <c r="A373" s="69">
        <v>41449</v>
      </c>
      <c r="B373" s="70">
        <f>VLOOKUP(Rentab1!A373,HistIGBC!$A$2:$B$438,2,0)</f>
        <v>12548.86</v>
      </c>
      <c r="C373" s="71">
        <f t="shared" si="5"/>
        <v>-1.8131400819523948E-2</v>
      </c>
      <c r="D373" s="72">
        <f>VLOOKUP($A373,Muestra2!$A$3:$M$643,2,0)</f>
        <v>-1.7729129451996693E-2</v>
      </c>
      <c r="E373" s="72">
        <f>VLOOKUP($A373,Muestra2!$A$3:$M$643,3,0)</f>
        <v>-1.8228163778236509E-2</v>
      </c>
      <c r="F373" s="72">
        <f>VLOOKUP($A373,Muestra2!$A$3:$M$643,4,0)</f>
        <v>-1.7002131952525517E-2</v>
      </c>
      <c r="G373" s="72">
        <f>VLOOKUP($A373,Muestra2!$A$3:$M$643,5,0)</f>
        <v>-1.5526203934653308E-2</v>
      </c>
      <c r="H373" s="72">
        <f>VLOOKUP($A373,Muestra2!$A$3:$M$643,6,0)</f>
        <v>-1.9306065104398213E-2</v>
      </c>
      <c r="I373" s="72">
        <f>VLOOKUP($A373,Muestra2!$A$3:$M$643,7,0)</f>
        <v>-1.7426398803998471E-2</v>
      </c>
      <c r="J373" s="72">
        <f>VLOOKUP($A373,Muestra2!$A$3:$M$643,8,0)</f>
        <v>-1.6886478740430155E-2</v>
      </c>
      <c r="K373" s="72">
        <f>VLOOKUP($A373,Muestra2!$A$3:$M$643,9,0)</f>
        <v>-1.3778979149787434E-2</v>
      </c>
      <c r="L373" s="72">
        <f>VLOOKUP($A373,Muestra2!$A$3:$M$643,10,0)</f>
        <v>-1.1478048934648101E-2</v>
      </c>
      <c r="M373" s="72">
        <f>VLOOKUP($A373,Muestra2!$A$3:$M$643,11,0)</f>
        <v>-8.6575307445025691E-3</v>
      </c>
      <c r="N373" s="72">
        <f>VLOOKUP($A373,Muestra2!$A$3:$M$643,12,0)</f>
        <v>-1.475033815834465E-2</v>
      </c>
      <c r="O373" s="72">
        <f>VLOOKUP($A373,Muestra2!$A$3:$M$643,13,0)</f>
        <v>-1.3372583987485651E-2</v>
      </c>
      <c r="P373" s="75">
        <v>3.8899999999999997E-2</v>
      </c>
    </row>
    <row r="374" spans="1:16">
      <c r="A374" s="69">
        <v>41450</v>
      </c>
      <c r="B374" s="70">
        <f>VLOOKUP(Rentab1!A374,HistIGBC!$A$2:$B$438,2,0)</f>
        <v>12418.28</v>
      </c>
      <c r="C374" s="71">
        <f t="shared" si="5"/>
        <v>-1.0405726097828801E-2</v>
      </c>
      <c r="D374" s="72">
        <f>VLOOKUP($A374,Muestra2!$A$3:$M$643,2,0)</f>
        <v>-5.5317139203327976E-3</v>
      </c>
      <c r="E374" s="72">
        <f>VLOOKUP($A374,Muestra2!$A$3:$M$643,3,0)</f>
        <v>-1.037598937078269E-2</v>
      </c>
      <c r="F374" s="72">
        <f>VLOOKUP($A374,Muestra2!$A$3:$M$643,4,0)</f>
        <v>0</v>
      </c>
      <c r="G374" s="72">
        <f>VLOOKUP($A374,Muestra2!$A$3:$M$643,5,0)</f>
        <v>-8.540964875512199E-3</v>
      </c>
      <c r="H374" s="72">
        <f>VLOOKUP($A374,Muestra2!$A$3:$M$643,6,0)</f>
        <v>-5.7746105909764704E-3</v>
      </c>
      <c r="I374" s="72">
        <f>VLOOKUP($A374,Muestra2!$A$3:$M$643,7,0)</f>
        <v>-6.0733877952355436E-3</v>
      </c>
      <c r="J374" s="72">
        <f>VLOOKUP($A374,Muestra2!$A$3:$M$643,8,0)</f>
        <v>-7.9097262126148517E-3</v>
      </c>
      <c r="K374" s="72">
        <f>VLOOKUP($A374,Muestra2!$A$3:$M$643,9,0)</f>
        <v>-6.9201101473423581E-3</v>
      </c>
      <c r="L374" s="72">
        <f>VLOOKUP($A374,Muestra2!$A$3:$M$643,10,0)</f>
        <v>-1.0368070695541498E-2</v>
      </c>
      <c r="M374" s="72">
        <f>VLOOKUP($A374,Muestra2!$A$3:$M$643,11,0)</f>
        <v>-8.8826696116732946E-3</v>
      </c>
      <c r="N374" s="72">
        <f>VLOOKUP($A374,Muestra2!$A$3:$M$643,12,0)</f>
        <v>-1.025391673889996E-2</v>
      </c>
      <c r="O374" s="72">
        <f>VLOOKUP($A374,Muestra2!$A$3:$M$643,13,0)</f>
        <v>-1.1360155354679465E-2</v>
      </c>
      <c r="P374" s="75">
        <v>3.8899999999999997E-2</v>
      </c>
    </row>
    <row r="375" spans="1:16">
      <c r="A375" s="69">
        <v>41451</v>
      </c>
      <c r="B375" s="70">
        <f>VLOOKUP(Rentab1!A375,HistIGBC!$A$2:$B$438,2,0)</f>
        <v>12544.51</v>
      </c>
      <c r="C375" s="71">
        <f t="shared" si="5"/>
        <v>1.0164853747861987E-2</v>
      </c>
      <c r="D375" s="72">
        <f>VLOOKUP($A375,Muestra2!$A$3:$M$643,2,0)</f>
        <v>1.6891106938142313E-3</v>
      </c>
      <c r="E375" s="72">
        <f>VLOOKUP($A375,Muestra2!$A$3:$M$643,3,0)</f>
        <v>1.0213952969624764E-2</v>
      </c>
      <c r="F375" s="72">
        <f>VLOOKUP($A375,Muestra2!$A$3:$M$643,4,0)</f>
        <v>1.0800658985825396E-2</v>
      </c>
      <c r="G375" s="72">
        <f>VLOOKUP($A375,Muestra2!$A$3:$M$643,5,0)</f>
        <v>1.0933632558680533E-2</v>
      </c>
      <c r="H375" s="72">
        <f>VLOOKUP($A375,Muestra2!$A$3:$M$643,6,0)</f>
        <v>1.7214385947493364E-2</v>
      </c>
      <c r="I375" s="72">
        <f>VLOOKUP($A375,Muestra2!$A$3:$M$643,7,0)</f>
        <v>1.0687200716538442E-2</v>
      </c>
      <c r="J375" s="72">
        <f>VLOOKUP($A375,Muestra2!$A$3:$M$643,8,0)</f>
        <v>1.013365105993517E-2</v>
      </c>
      <c r="K375" s="72">
        <f>VLOOKUP($A375,Muestra2!$A$3:$M$643,9,0)</f>
        <v>1.3369181035513109E-2</v>
      </c>
      <c r="L375" s="72">
        <f>VLOOKUP($A375,Muestra2!$A$3:$M$643,10,0)</f>
        <v>7.9214308434326173E-3</v>
      </c>
      <c r="M375" s="72">
        <f>VLOOKUP($A375,Muestra2!$A$3:$M$643,11,0)</f>
        <v>1.0901775952436922E-2</v>
      </c>
      <c r="N375" s="72">
        <f>VLOOKUP($A375,Muestra2!$A$3:$M$643,12,0)</f>
        <v>1.1971594481552177E-2</v>
      </c>
      <c r="O375" s="72">
        <f>VLOOKUP($A375,Muestra2!$A$3:$M$643,13,0)</f>
        <v>6.0639153177204017E-3</v>
      </c>
      <c r="P375" s="75">
        <v>3.8899999999999997E-2</v>
      </c>
    </row>
    <row r="376" spans="1:16">
      <c r="A376" s="69">
        <v>41452</v>
      </c>
      <c r="B376" s="70">
        <f>VLOOKUP(Rentab1!A376,HistIGBC!$A$2:$B$438,2,0)</f>
        <v>12543.98</v>
      </c>
      <c r="C376" s="71">
        <f t="shared" si="5"/>
        <v>-4.2249557774728133E-5</v>
      </c>
      <c r="D376" s="72">
        <f>VLOOKUP($A376,Muestra2!$A$3:$M$643,2,0)</f>
        <v>2.1035512083499345E-3</v>
      </c>
      <c r="E376" s="72">
        <f>VLOOKUP($A376,Muestra2!$A$3:$M$643,3,0)</f>
        <v>-2.4574523099698213E-4</v>
      </c>
      <c r="F376" s="72">
        <f>VLOOKUP($A376,Muestra2!$A$3:$M$643,4,0)</f>
        <v>3.4810086479599534E-4</v>
      </c>
      <c r="G376" s="72">
        <f>VLOOKUP($A376,Muestra2!$A$3:$M$643,5,0)</f>
        <v>1.6215333399054398E-3</v>
      </c>
      <c r="H376" s="72">
        <f>VLOOKUP($A376,Muestra2!$A$3:$M$643,6,0)</f>
        <v>7.9614209640520624E-3</v>
      </c>
      <c r="I376" s="72">
        <f>VLOOKUP($A376,Muestra2!$A$3:$M$643,7,0)</f>
        <v>-3.2263845031416955E-3</v>
      </c>
      <c r="J376" s="72">
        <f>VLOOKUP($A376,Muestra2!$A$3:$M$643,8,0)</f>
        <v>-1.1479862837248441E-3</v>
      </c>
      <c r="K376" s="72">
        <f>VLOOKUP($A376,Muestra2!$A$3:$M$643,9,0)</f>
        <v>3.4063135590574126E-3</v>
      </c>
      <c r="L376" s="72">
        <f>VLOOKUP($A376,Muestra2!$A$3:$M$643,10,0)</f>
        <v>4.4774078531686226E-3</v>
      </c>
      <c r="M376" s="72">
        <f>VLOOKUP($A376,Muestra2!$A$3:$M$643,11,0)</f>
        <v>7.1611250212459091E-4</v>
      </c>
      <c r="N376" s="72">
        <f>VLOOKUP($A376,Muestra2!$A$3:$M$643,12,0)</f>
        <v>2.2519387618785262E-3</v>
      </c>
      <c r="O376" s="72">
        <f>VLOOKUP($A376,Muestra2!$A$3:$M$643,13,0)</f>
        <v>-3.9273287695037703E-4</v>
      </c>
      <c r="P376" s="75">
        <v>3.8899999999999997E-2</v>
      </c>
    </row>
    <row r="377" spans="1:16">
      <c r="A377" s="69">
        <v>41453</v>
      </c>
      <c r="B377" s="70">
        <f>VLOOKUP(Rentab1!A377,HistIGBC!$A$2:$B$438,2,0)</f>
        <v>12828.49</v>
      </c>
      <c r="C377" s="71">
        <f t="shared" si="5"/>
        <v>2.2680999172511453E-2</v>
      </c>
      <c r="D377" s="72">
        <f>VLOOKUP($A377,Muestra2!$A$3:$M$643,2,0)</f>
        <v>2.6204425840322516E-2</v>
      </c>
      <c r="E377" s="72">
        <f>VLOOKUP($A377,Muestra2!$A$3:$M$643,3,0)</f>
        <v>2.2264115210714336E-2</v>
      </c>
      <c r="F377" s="72">
        <f>VLOOKUP($A377,Muestra2!$A$3:$M$643,4,0)</f>
        <v>2.2410602567586164E-2</v>
      </c>
      <c r="G377" s="72">
        <f>VLOOKUP($A377,Muestra2!$A$3:$M$643,5,0)</f>
        <v>2.391349669044416E-2</v>
      </c>
      <c r="H377" s="72">
        <f>VLOOKUP($A377,Muestra2!$A$3:$M$643,6,0)</f>
        <v>2.8900005565988016E-2</v>
      </c>
      <c r="I377" s="72">
        <f>VLOOKUP($A377,Muestra2!$A$3:$M$643,7,0)</f>
        <v>1.5694485995362918E-2</v>
      </c>
      <c r="J377" s="72">
        <f>VLOOKUP($A377,Muestra2!$A$3:$M$643,8,0)</f>
        <v>2.3489279103475973E-2</v>
      </c>
      <c r="K377" s="72">
        <f>VLOOKUP($A377,Muestra2!$A$3:$M$643,9,0)</f>
        <v>1.8090659990466194E-2</v>
      </c>
      <c r="L377" s="72">
        <f>VLOOKUP($A377,Muestra2!$A$3:$M$643,10,0)</f>
        <v>1.4199179308986115E-2</v>
      </c>
      <c r="M377" s="72">
        <f>VLOOKUP($A377,Muestra2!$A$3:$M$643,11,0)</f>
        <v>1.6873510906188448E-2</v>
      </c>
      <c r="N377" s="72">
        <f>VLOOKUP($A377,Muestra2!$A$3:$M$643,12,0)</f>
        <v>2.2371338020602743E-2</v>
      </c>
      <c r="O377" s="72">
        <f>VLOOKUP($A377,Muestra2!$A$3:$M$643,13,0)</f>
        <v>1.5715932015627085E-2</v>
      </c>
      <c r="P377" s="75">
        <v>3.8899999999999997E-2</v>
      </c>
    </row>
    <row r="378" spans="1:16">
      <c r="A378" s="69">
        <v>41457</v>
      </c>
      <c r="B378" s="70">
        <f>VLOOKUP(Rentab1!A378,HistIGBC!$A$2:$B$438,2,0)</f>
        <v>12742.77</v>
      </c>
      <c r="C378" s="71">
        <f t="shared" si="5"/>
        <v>-6.6820023245135899E-3</v>
      </c>
      <c r="D378" s="72">
        <f>VLOOKUP($A378,Muestra2!$A$3:$M$643,2,0)</f>
        <v>-4.8687873168343134E-3</v>
      </c>
      <c r="E378" s="72">
        <f>VLOOKUP($A378,Muestra2!$A$3:$M$643,3,0)</f>
        <v>-6.5882619187403449E-3</v>
      </c>
      <c r="F378" s="72">
        <f>VLOOKUP($A378,Muestra2!$A$3:$M$643,4,0)</f>
        <v>-4.9744728290912832E-3</v>
      </c>
      <c r="G378" s="72">
        <f>VLOOKUP($A378,Muestra2!$A$3:$M$643,5,0)</f>
        <v>-1.9448509569199694E-3</v>
      </c>
      <c r="H378" s="72">
        <f>VLOOKUP($A378,Muestra2!$A$3:$M$643,6,0)</f>
        <v>8.3839929447057768E-4</v>
      </c>
      <c r="I378" s="72">
        <f>VLOOKUP($A378,Muestra2!$A$3:$M$643,7,0)</f>
        <v>3.1060509432302518E-4</v>
      </c>
      <c r="J378" s="72">
        <f>VLOOKUP($A378,Muestra2!$A$3:$M$643,8,0)</f>
        <v>-1.7249120792383209E-3</v>
      </c>
      <c r="K378" s="72">
        <f>VLOOKUP($A378,Muestra2!$A$3:$M$643,9,0)</f>
        <v>-3.0364781007812523E-3</v>
      </c>
      <c r="L378" s="72">
        <f>VLOOKUP($A378,Muestra2!$A$3:$M$643,10,0)</f>
        <v>-8.4508341361487721E-4</v>
      </c>
      <c r="M378" s="72">
        <f>VLOOKUP($A378,Muestra2!$A$3:$M$643,11,0)</f>
        <v>-2.6326949885374855E-3</v>
      </c>
      <c r="N378" s="72">
        <f>VLOOKUP($A378,Muestra2!$A$3:$M$643,12,0)</f>
        <v>-1.9283835632946166E-3</v>
      </c>
      <c r="O378" s="72">
        <f>VLOOKUP($A378,Muestra2!$A$3:$M$643,13,0)</f>
        <v>-8.5941541088240675E-3</v>
      </c>
      <c r="P378" s="75">
        <v>3.8899999999999997E-2</v>
      </c>
    </row>
    <row r="379" spans="1:16">
      <c r="A379" s="69">
        <v>41458</v>
      </c>
      <c r="B379" s="70">
        <f>VLOOKUP(Rentab1!A379,HistIGBC!$A$2:$B$438,2,0)</f>
        <v>12673.21</v>
      </c>
      <c r="C379" s="71">
        <f t="shared" si="5"/>
        <v>-5.458781724852705E-3</v>
      </c>
      <c r="D379" s="72">
        <f>VLOOKUP($A379,Muestra2!$A$3:$M$643,2,0)</f>
        <v>-3.7764925989624059E-3</v>
      </c>
      <c r="E379" s="72">
        <f>VLOOKUP($A379,Muestra2!$A$3:$M$643,3,0)</f>
        <v>-4.4049023497796285E-3</v>
      </c>
      <c r="F379" s="72">
        <f>VLOOKUP($A379,Muestra2!$A$3:$M$643,4,0)</f>
        <v>-4.0102658934949784E-3</v>
      </c>
      <c r="G379" s="72">
        <f>VLOOKUP($A379,Muestra2!$A$3:$M$643,5,0)</f>
        <v>-3.7497541726146358E-3</v>
      </c>
      <c r="H379" s="72">
        <f>VLOOKUP($A379,Muestra2!$A$3:$M$643,6,0)</f>
        <v>1.3727093626484984E-3</v>
      </c>
      <c r="I379" s="72">
        <f>VLOOKUP($A379,Muestra2!$A$3:$M$643,7,0)</f>
        <v>-2.9013937856046581E-3</v>
      </c>
      <c r="J379" s="72">
        <f>VLOOKUP($A379,Muestra2!$A$3:$M$643,8,0)</f>
        <v>-3.3295477218388439E-3</v>
      </c>
      <c r="K379" s="72">
        <f>VLOOKUP($A379,Muestra2!$A$3:$M$643,9,0)</f>
        <v>-4.1921790908266109E-3</v>
      </c>
      <c r="L379" s="72">
        <f>VLOOKUP($A379,Muestra2!$A$3:$M$643,10,0)</f>
        <v>-5.2447961974583807E-3</v>
      </c>
      <c r="M379" s="72">
        <f>VLOOKUP($A379,Muestra2!$A$3:$M$643,11,0)</f>
        <v>-3.0511378979413265E-3</v>
      </c>
      <c r="N379" s="72">
        <f>VLOOKUP($A379,Muestra2!$A$3:$M$643,12,0)</f>
        <v>7.01024370598168E-4</v>
      </c>
      <c r="O379" s="72">
        <f>VLOOKUP($A379,Muestra2!$A$3:$M$643,13,0)</f>
        <v>2.1149932171633267E-3</v>
      </c>
      <c r="P379" s="75">
        <v>3.8899999999999997E-2</v>
      </c>
    </row>
    <row r="380" spans="1:16">
      <c r="A380" s="69">
        <v>41459</v>
      </c>
      <c r="B380" s="70">
        <f>VLOOKUP(Rentab1!A380,HistIGBC!$A$2:$B$438,2,0)</f>
        <v>12727.99</v>
      </c>
      <c r="C380" s="71">
        <f t="shared" si="5"/>
        <v>4.3225039275764116E-3</v>
      </c>
      <c r="D380" s="72">
        <f>VLOOKUP($A380,Muestra2!$A$3:$M$643,2,0)</f>
        <v>6.4613503525156645E-3</v>
      </c>
      <c r="E380" s="72">
        <f>VLOOKUP($A380,Muestra2!$A$3:$M$643,3,0)</f>
        <v>4.9135087193022519E-3</v>
      </c>
      <c r="F380" s="72">
        <f>VLOOKUP($A380,Muestra2!$A$3:$M$643,4,0)</f>
        <v>4.603779911361309E-3</v>
      </c>
      <c r="G380" s="72">
        <f>VLOOKUP($A380,Muestra2!$A$3:$M$643,5,0)</f>
        <v>3.2613037055005314E-3</v>
      </c>
      <c r="H380" s="72">
        <f>VLOOKUP($A380,Muestra2!$A$3:$M$643,6,0)</f>
        <v>6.2578570607556587E-3</v>
      </c>
      <c r="I380" s="72">
        <f>VLOOKUP($A380,Muestra2!$A$3:$M$643,7,0)</f>
        <v>1.9542697685771826E-3</v>
      </c>
      <c r="J380" s="72">
        <f>VLOOKUP($A380,Muestra2!$A$3:$M$643,8,0)</f>
        <v>4.8540487706004182E-3</v>
      </c>
      <c r="K380" s="72">
        <f>VLOOKUP($A380,Muestra2!$A$3:$M$643,9,0)</f>
        <v>3.8197821402852243E-3</v>
      </c>
      <c r="L380" s="72">
        <f>VLOOKUP($A380,Muestra2!$A$3:$M$643,10,0)</f>
        <v>-1.4931200434047405E-4</v>
      </c>
      <c r="M380" s="72">
        <f>VLOOKUP($A380,Muestra2!$A$3:$M$643,11,0)</f>
        <v>3.5888112476802213E-3</v>
      </c>
      <c r="N380" s="72">
        <f>VLOOKUP($A380,Muestra2!$A$3:$M$643,12,0)</f>
        <v>5.1546222887639418E-3</v>
      </c>
      <c r="O380" s="72">
        <f>VLOOKUP($A380,Muestra2!$A$3:$M$643,13,0)</f>
        <v>4.303859215647108E-3</v>
      </c>
      <c r="P380" s="75">
        <v>3.8899999999999997E-2</v>
      </c>
    </row>
    <row r="381" spans="1:16">
      <c r="A381" s="69">
        <v>41460</v>
      </c>
      <c r="B381" s="70">
        <f>VLOOKUP(Rentab1!A381,HistIGBC!$A$2:$B$438,2,0)</f>
        <v>12628.16</v>
      </c>
      <c r="C381" s="71">
        <f t="shared" si="5"/>
        <v>-7.8433436858451281E-3</v>
      </c>
      <c r="D381" s="72">
        <f>VLOOKUP($A381,Muestra2!$A$3:$M$643,2,0)</f>
        <v>-1.2324625545763747E-2</v>
      </c>
      <c r="E381" s="72">
        <f>VLOOKUP($A381,Muestra2!$A$3:$M$643,3,0)</f>
        <v>-7.8650269453068057E-3</v>
      </c>
      <c r="F381" s="72">
        <f>VLOOKUP($A381,Muestra2!$A$3:$M$643,4,0)</f>
        <v>-8.2716697501365854E-3</v>
      </c>
      <c r="G381" s="72">
        <f>VLOOKUP($A381,Muestra2!$A$3:$M$643,5,0)</f>
        <v>-8.064155886154268E-3</v>
      </c>
      <c r="H381" s="72">
        <f>VLOOKUP($A381,Muestra2!$A$3:$M$643,6,0)</f>
        <v>-1.1186072096174971E-2</v>
      </c>
      <c r="I381" s="72">
        <f>VLOOKUP($A381,Muestra2!$A$3:$M$643,7,0)</f>
        <v>-4.9531393941252867E-3</v>
      </c>
      <c r="J381" s="72">
        <f>VLOOKUP($A381,Muestra2!$A$3:$M$643,8,0)</f>
        <v>-1.1443155673243848E-2</v>
      </c>
      <c r="K381" s="72">
        <f>VLOOKUP($A381,Muestra2!$A$3:$M$643,9,0)</f>
        <v>-7.551774034303107E-3</v>
      </c>
      <c r="L381" s="72">
        <f>VLOOKUP($A381,Muestra2!$A$3:$M$643,10,0)</f>
        <v>-6.9430483255924456E-3</v>
      </c>
      <c r="M381" s="72">
        <f>VLOOKUP($A381,Muestra2!$A$3:$M$643,11,0)</f>
        <v>-7.517294449259815E-3</v>
      </c>
      <c r="N381" s="72">
        <f>VLOOKUP($A381,Muestra2!$A$3:$M$643,12,0)</f>
        <v>-7.6077015514818217E-3</v>
      </c>
      <c r="O381" s="72">
        <f>VLOOKUP($A381,Muestra2!$A$3:$M$643,13,0)</f>
        <v>-5.7403321993928736E-3</v>
      </c>
      <c r="P381" s="75">
        <v>3.8899999999999997E-2</v>
      </c>
    </row>
    <row r="382" spans="1:16">
      <c r="A382" s="69">
        <v>41463</v>
      </c>
      <c r="B382" s="70">
        <f>VLOOKUP(Rentab1!A382,HistIGBC!$A$2:$B$438,2,0)</f>
        <v>12603.91</v>
      </c>
      <c r="C382" s="71">
        <f t="shared" si="5"/>
        <v>-1.9203114309606468E-3</v>
      </c>
      <c r="D382" s="72">
        <f>VLOOKUP($A382,Muestra2!$A$3:$M$643,2,0)</f>
        <v>-1.6385415164902851E-3</v>
      </c>
      <c r="E382" s="72">
        <f>VLOOKUP($A382,Muestra2!$A$3:$M$643,3,0)</f>
        <v>-1.998718059548535E-3</v>
      </c>
      <c r="F382" s="72">
        <f>VLOOKUP($A382,Muestra2!$A$3:$M$643,4,0)</f>
        <v>-2.8832883859488882E-3</v>
      </c>
      <c r="G382" s="72">
        <f>VLOOKUP($A382,Muestra2!$A$3:$M$643,5,0)</f>
        <v>-5.6138429077736123E-3</v>
      </c>
      <c r="H382" s="72">
        <f>VLOOKUP($A382,Muestra2!$A$3:$M$643,6,0)</f>
        <v>-8.9804212879070569E-4</v>
      </c>
      <c r="I382" s="72">
        <f>VLOOKUP($A382,Muestra2!$A$3:$M$643,7,0)</f>
        <v>-6.2749588193450169E-3</v>
      </c>
      <c r="J382" s="72">
        <f>VLOOKUP($A382,Muestra2!$A$3:$M$643,8,0)</f>
        <v>-5.3322108696610025E-3</v>
      </c>
      <c r="K382" s="72">
        <f>VLOOKUP($A382,Muestra2!$A$3:$M$643,9,0)</f>
        <v>-3.8497365492152222E-3</v>
      </c>
      <c r="L382" s="72">
        <f>VLOOKUP($A382,Muestra2!$A$3:$M$643,10,0)</f>
        <v>1.1744302141721885E-4</v>
      </c>
      <c r="M382" s="72">
        <f>VLOOKUP($A382,Muestra2!$A$3:$M$643,11,0)</f>
        <v>-5.1449565449004277E-3</v>
      </c>
      <c r="N382" s="72">
        <f>VLOOKUP($A382,Muestra2!$A$3:$M$643,12,0)</f>
        <v>-1.7790376562990501E-3</v>
      </c>
      <c r="O382" s="72">
        <f>VLOOKUP($A382,Muestra2!$A$3:$M$643,13,0)</f>
        <v>-7.5957559732700195E-4</v>
      </c>
      <c r="P382" s="75">
        <v>3.8899999999999997E-2</v>
      </c>
    </row>
    <row r="383" spans="1:16">
      <c r="A383" s="69">
        <v>41464</v>
      </c>
      <c r="B383" s="70">
        <f>VLOOKUP(Rentab1!A383,HistIGBC!$A$2:$B$438,2,0)</f>
        <v>12545.58</v>
      </c>
      <c r="C383" s="71">
        <f t="shared" si="5"/>
        <v>-4.6279289522060951E-3</v>
      </c>
      <c r="D383" s="72">
        <f>VLOOKUP($A383,Muestra2!$A$3:$M$643,2,0)</f>
        <v>-5.242557793728014E-3</v>
      </c>
      <c r="E383" s="72">
        <f>VLOOKUP($A383,Muestra2!$A$3:$M$643,3,0)</f>
        <v>-3.3396424316484989E-3</v>
      </c>
      <c r="F383" s="72">
        <f>VLOOKUP($A383,Muestra2!$A$3:$M$643,4,0)</f>
        <v>-4.4491430998824487E-3</v>
      </c>
      <c r="G383" s="72">
        <f>VLOOKUP($A383,Muestra2!$A$3:$M$643,5,0)</f>
        <v>-6.4884077128027247E-3</v>
      </c>
      <c r="H383" s="72">
        <f>VLOOKUP($A383,Muestra2!$A$3:$M$643,6,0)</f>
        <v>-2.6679933034398301E-3</v>
      </c>
      <c r="I383" s="72">
        <f>VLOOKUP($A383,Muestra2!$A$3:$M$643,7,0)</f>
        <v>-4.8681590355578192E-3</v>
      </c>
      <c r="J383" s="72">
        <f>VLOOKUP($A383,Muestra2!$A$3:$M$643,8,0)</f>
        <v>-7.137284956007562E-3</v>
      </c>
      <c r="K383" s="72">
        <f>VLOOKUP($A383,Muestra2!$A$3:$M$643,9,0)</f>
        <v>-4.6762331801486236E-3</v>
      </c>
      <c r="L383" s="72">
        <f>VLOOKUP($A383,Muestra2!$A$3:$M$643,10,0)</f>
        <v>-1.0874074314828545E-3</v>
      </c>
      <c r="M383" s="72">
        <f>VLOOKUP($A383,Muestra2!$A$3:$M$643,11,0)</f>
        <v>-3.2175094721448735E-3</v>
      </c>
      <c r="N383" s="72">
        <f>VLOOKUP($A383,Muestra2!$A$3:$M$643,12,0)</f>
        <v>-7.8289591072684787E-3</v>
      </c>
      <c r="O383" s="72">
        <f>VLOOKUP($A383,Muestra2!$A$3:$M$643,13,0)</f>
        <v>-1.8190934338288777E-3</v>
      </c>
      <c r="P383" s="75">
        <v>3.8899999999999997E-2</v>
      </c>
    </row>
    <row r="384" spans="1:16">
      <c r="A384" s="69">
        <v>41465</v>
      </c>
      <c r="B384" s="70">
        <f>VLOOKUP(Rentab1!A384,HistIGBC!$A$2:$B$438,2,0)</f>
        <v>12354.83</v>
      </c>
      <c r="C384" s="71">
        <f t="shared" si="5"/>
        <v>-1.5204558099346543E-2</v>
      </c>
      <c r="D384" s="72">
        <f>VLOOKUP($A384,Muestra2!$A$3:$M$643,2,0)</f>
        <v>-1.2877255966563158E-2</v>
      </c>
      <c r="E384" s="72">
        <f>VLOOKUP($A384,Muestra2!$A$3:$M$643,3,0)</f>
        <v>-1.5094355745708705E-2</v>
      </c>
      <c r="F384" s="72">
        <f>VLOOKUP($A384,Muestra2!$A$3:$M$643,4,0)</f>
        <v>-1.5355449362024348E-2</v>
      </c>
      <c r="G384" s="72">
        <f>VLOOKUP($A384,Muestra2!$A$3:$M$643,5,0)</f>
        <v>-1.5292565280481627E-2</v>
      </c>
      <c r="H384" s="72">
        <f>VLOOKUP($A384,Muestra2!$A$3:$M$643,6,0)</f>
        <v>-7.9932749576532396E-3</v>
      </c>
      <c r="I384" s="72">
        <f>VLOOKUP($A384,Muestra2!$A$3:$M$643,7,0)</f>
        <v>-1.1232590442774706E-2</v>
      </c>
      <c r="J384" s="72">
        <f>VLOOKUP($A384,Muestra2!$A$3:$M$643,8,0)</f>
        <v>-1.5179541957778627E-2</v>
      </c>
      <c r="K384" s="72">
        <f>VLOOKUP($A384,Muestra2!$A$3:$M$643,9,0)</f>
        <v>-1.5962244030461793E-2</v>
      </c>
      <c r="L384" s="72">
        <f>VLOOKUP($A384,Muestra2!$A$3:$M$643,10,0)</f>
        <v>-2.5494244760552536E-3</v>
      </c>
      <c r="M384" s="72">
        <f>VLOOKUP($A384,Muestra2!$A$3:$M$643,11,0)</f>
        <v>-1.2906866046152096E-2</v>
      </c>
      <c r="N384" s="72">
        <f>VLOOKUP($A384,Muestra2!$A$3:$M$643,12,0)</f>
        <v>-1.0100245551254224E-2</v>
      </c>
      <c r="O384" s="72">
        <f>VLOOKUP($A384,Muestra2!$A$3:$M$643,13,0)</f>
        <v>-9.5529410369327768E-3</v>
      </c>
      <c r="P384" s="75">
        <v>3.8899999999999997E-2</v>
      </c>
    </row>
    <row r="385" spans="1:16">
      <c r="A385" s="69">
        <v>41466</v>
      </c>
      <c r="B385" s="70">
        <f>VLOOKUP(Rentab1!A385,HistIGBC!$A$2:$B$438,2,0)</f>
        <v>12664.28</v>
      </c>
      <c r="C385" s="71">
        <f t="shared" si="5"/>
        <v>2.5046884497803752E-2</v>
      </c>
      <c r="D385" s="72">
        <f>VLOOKUP($A385,Muestra2!$A$3:$M$643,2,0)</f>
        <v>2.6187041325905904E-2</v>
      </c>
      <c r="E385" s="72">
        <f>VLOOKUP($A385,Muestra2!$A$3:$M$643,3,0)</f>
        <v>2.4971418910978323E-2</v>
      </c>
      <c r="F385" s="72">
        <f>VLOOKUP($A385,Muestra2!$A$3:$M$643,4,0)</f>
        <v>2.5397774925707724E-2</v>
      </c>
      <c r="G385" s="72">
        <f>VLOOKUP($A385,Muestra2!$A$3:$M$643,5,0)</f>
        <v>2.1575677012029535E-2</v>
      </c>
      <c r="H385" s="72">
        <f>VLOOKUP($A385,Muestra2!$A$3:$M$643,6,0)</f>
        <v>2.1861848862842023E-2</v>
      </c>
      <c r="I385" s="72">
        <f>VLOOKUP($A385,Muestra2!$A$3:$M$643,7,0)</f>
        <v>1.352227744178318E-2</v>
      </c>
      <c r="J385" s="72">
        <f>VLOOKUP($A385,Muestra2!$A$3:$M$643,8,0)</f>
        <v>2.0395577635423528E-2</v>
      </c>
      <c r="K385" s="72">
        <f>VLOOKUP($A385,Muestra2!$A$3:$M$643,9,0)</f>
        <v>2.7958374018578619E-2</v>
      </c>
      <c r="L385" s="72">
        <f>VLOOKUP($A385,Muestra2!$A$3:$M$643,10,0)</f>
        <v>5.29987092873374E-3</v>
      </c>
      <c r="M385" s="72">
        <f>VLOOKUP($A385,Muestra2!$A$3:$M$643,11,0)</f>
        <v>1.3712733908884382E-2</v>
      </c>
      <c r="N385" s="72">
        <f>VLOOKUP($A385,Muestra2!$A$3:$M$643,12,0)</f>
        <v>2.0919969166841992E-2</v>
      </c>
      <c r="O385" s="72">
        <f>VLOOKUP($A385,Muestra2!$A$3:$M$643,13,0)</f>
        <v>1.6336705674554607E-2</v>
      </c>
      <c r="P385" s="75">
        <v>3.8899999999999997E-2</v>
      </c>
    </row>
    <row r="386" spans="1:16">
      <c r="A386" s="69">
        <v>41467</v>
      </c>
      <c r="B386" s="70">
        <f>VLOOKUP(Rentab1!A386,HistIGBC!$A$2:$B$438,2,0)</f>
        <v>12844.58</v>
      </c>
      <c r="C386" s="71">
        <f t="shared" si="5"/>
        <v>1.4236893056691676E-2</v>
      </c>
      <c r="D386" s="72">
        <f>VLOOKUP($A386,Muestra2!$A$3:$M$643,2,0)</f>
        <v>9.2907810508375786E-3</v>
      </c>
      <c r="E386" s="72">
        <f>VLOOKUP($A386,Muestra2!$A$3:$M$643,3,0)</f>
        <v>1.4105124768280608E-2</v>
      </c>
      <c r="F386" s="72">
        <f>VLOOKUP($A386,Muestra2!$A$3:$M$643,4,0)</f>
        <v>1.3925131911911746E-2</v>
      </c>
      <c r="G386" s="72">
        <f>VLOOKUP($A386,Muestra2!$A$3:$M$643,5,0)</f>
        <v>1.2327029791437764E-2</v>
      </c>
      <c r="H386" s="72">
        <f>VLOOKUP($A386,Muestra2!$A$3:$M$643,6,0)</f>
        <v>9.4153597675813144E-3</v>
      </c>
      <c r="I386" s="72">
        <f>VLOOKUP($A386,Muestra2!$A$3:$M$643,7,0)</f>
        <v>6.6906943276351929E-3</v>
      </c>
      <c r="J386" s="72">
        <f>VLOOKUP($A386,Muestra2!$A$3:$M$643,8,0)</f>
        <v>1.1675670603599945E-2</v>
      </c>
      <c r="K386" s="72">
        <f>VLOOKUP($A386,Muestra2!$A$3:$M$643,9,0)</f>
        <v>1.5331274974680075E-2</v>
      </c>
      <c r="L386" s="72">
        <f>VLOOKUP($A386,Muestra2!$A$3:$M$643,10,0)</f>
        <v>8.5998779062478863E-3</v>
      </c>
      <c r="M386" s="72">
        <f>VLOOKUP($A386,Muestra2!$A$3:$M$643,11,0)</f>
        <v>1.1744803803651897E-2</v>
      </c>
      <c r="N386" s="72">
        <f>VLOOKUP($A386,Muestra2!$A$3:$M$643,12,0)</f>
        <v>5.9263994396776213E-3</v>
      </c>
      <c r="O386" s="72">
        <f>VLOOKUP($A386,Muestra2!$A$3:$M$643,13,0)</f>
        <v>9.9090235880299454E-3</v>
      </c>
      <c r="P386" s="75">
        <v>3.8899999999999997E-2</v>
      </c>
    </row>
    <row r="387" spans="1:16">
      <c r="A387" s="69">
        <v>41470</v>
      </c>
      <c r="B387" s="70">
        <f>VLOOKUP(Rentab1!A387,HistIGBC!$A$2:$B$438,2,0)</f>
        <v>13048.22</v>
      </c>
      <c r="C387" s="71">
        <f t="shared" si="5"/>
        <v>1.585415794054764E-2</v>
      </c>
      <c r="D387" s="72">
        <f>VLOOKUP($A387,Muestra2!$A$3:$M$643,2,0)</f>
        <v>1.1504603331359333E-2</v>
      </c>
      <c r="E387" s="72">
        <f>VLOOKUP($A387,Muestra2!$A$3:$M$643,3,0)</f>
        <v>1.5659999715207557E-2</v>
      </c>
      <c r="F387" s="72">
        <f>VLOOKUP($A387,Muestra2!$A$3:$M$643,4,0)</f>
        <v>1.5412744372519016E-2</v>
      </c>
      <c r="G387" s="72">
        <f>VLOOKUP($A387,Muestra2!$A$3:$M$643,5,0)</f>
        <v>1.9009097098655885E-2</v>
      </c>
      <c r="H387" s="72">
        <f>VLOOKUP($A387,Muestra2!$A$3:$M$643,6,0)</f>
        <v>1.8436842102662637E-2</v>
      </c>
      <c r="I387" s="72">
        <f>VLOOKUP($A387,Muestra2!$A$3:$M$643,7,0)</f>
        <v>1.1028373045052945E-2</v>
      </c>
      <c r="J387" s="72">
        <f>VLOOKUP($A387,Muestra2!$A$3:$M$643,8,0)</f>
        <v>1.9960261872274364E-2</v>
      </c>
      <c r="K387" s="72">
        <f>VLOOKUP($A387,Muestra2!$A$3:$M$643,9,0)</f>
        <v>1.4559818135032097E-2</v>
      </c>
      <c r="L387" s="72">
        <f>VLOOKUP($A387,Muestra2!$A$3:$M$643,10,0)</f>
        <v>1.2351070396093726E-2</v>
      </c>
      <c r="M387" s="72">
        <f>VLOOKUP($A387,Muestra2!$A$3:$M$643,11,0)</f>
        <v>1.5107645477872807E-2</v>
      </c>
      <c r="N387" s="72">
        <f>VLOOKUP($A387,Muestra2!$A$3:$M$643,12,0)</f>
        <v>1.6975415348514857E-2</v>
      </c>
      <c r="O387" s="72">
        <f>VLOOKUP($A387,Muestra2!$A$3:$M$643,13,0)</f>
        <v>1.1007002585760551E-2</v>
      </c>
      <c r="P387" s="75">
        <v>3.8899999999999997E-2</v>
      </c>
    </row>
    <row r="388" spans="1:16">
      <c r="A388" s="69">
        <v>41471</v>
      </c>
      <c r="B388" s="70">
        <f>VLOOKUP(Rentab1!A388,HistIGBC!$A$2:$B$438,2,0)</f>
        <v>13119.05</v>
      </c>
      <c r="C388" s="71">
        <f t="shared" ref="C388:C426" si="6">+(B388-B387)/B387</f>
        <v>5.4283266223285574E-3</v>
      </c>
      <c r="D388" s="72">
        <f>VLOOKUP($A388,Muestra2!$A$3:$M$643,2,0)</f>
        <v>4.3798623071573603E-3</v>
      </c>
      <c r="E388" s="72">
        <f>VLOOKUP($A388,Muestra2!$A$3:$M$643,3,0)</f>
        <v>5.3848508472992412E-3</v>
      </c>
      <c r="F388" s="72">
        <f>VLOOKUP($A388,Muestra2!$A$3:$M$643,4,0)</f>
        <v>5.7232757356478507E-3</v>
      </c>
      <c r="G388" s="72">
        <f>VLOOKUP($A388,Muestra2!$A$3:$M$643,5,0)</f>
        <v>6.0517054361693542E-3</v>
      </c>
      <c r="H388" s="72">
        <f>VLOOKUP($A388,Muestra2!$A$3:$M$643,6,0)</f>
        <v>5.3667579806415669E-3</v>
      </c>
      <c r="I388" s="72">
        <f>VLOOKUP($A388,Muestra2!$A$3:$M$643,7,0)</f>
        <v>9.5733466823267922E-3</v>
      </c>
      <c r="J388" s="72">
        <f>VLOOKUP($A388,Muestra2!$A$3:$M$643,8,0)</f>
        <v>5.7313018738722821E-3</v>
      </c>
      <c r="K388" s="72">
        <f>VLOOKUP($A388,Muestra2!$A$3:$M$643,9,0)</f>
        <v>8.658192147639231E-3</v>
      </c>
      <c r="L388" s="72">
        <f>VLOOKUP($A388,Muestra2!$A$3:$M$643,10,0)</f>
        <v>4.5352485937659344E-3</v>
      </c>
      <c r="M388" s="72">
        <f>VLOOKUP($A388,Muestra2!$A$3:$M$643,11,0)</f>
        <v>6.2264301962567581E-3</v>
      </c>
      <c r="N388" s="72">
        <f>VLOOKUP($A388,Muestra2!$A$3:$M$643,12,0)</f>
        <v>7.1992640243036107E-3</v>
      </c>
      <c r="O388" s="72">
        <f>VLOOKUP($A388,Muestra2!$A$3:$M$643,13,0)</f>
        <v>7.5210324951088771E-3</v>
      </c>
      <c r="P388" s="75">
        <v>3.8899999999999997E-2</v>
      </c>
    </row>
    <row r="389" spans="1:16">
      <c r="A389" s="69">
        <v>41472</v>
      </c>
      <c r="B389" s="70">
        <f>VLOOKUP(Rentab1!A389,HistIGBC!$A$2:$B$438,2,0)</f>
        <v>13304.84</v>
      </c>
      <c r="C389" s="71">
        <f t="shared" si="6"/>
        <v>1.4161848609464929E-2</v>
      </c>
      <c r="D389" s="72">
        <f>VLOOKUP($A389,Muestra2!$A$3:$M$643,2,0)</f>
        <v>1.1657332349551783E-2</v>
      </c>
      <c r="E389" s="72">
        <f>VLOOKUP($A389,Muestra2!$A$3:$M$643,3,0)</f>
        <v>1.3513412393091655E-2</v>
      </c>
      <c r="F389" s="72">
        <f>VLOOKUP($A389,Muestra2!$A$3:$M$643,4,0)</f>
        <v>1.3729967446581547E-2</v>
      </c>
      <c r="G389" s="72">
        <f>VLOOKUP($A389,Muestra2!$A$3:$M$643,5,0)</f>
        <v>1.3241377514819691E-2</v>
      </c>
      <c r="H389" s="72">
        <f>VLOOKUP($A389,Muestra2!$A$3:$M$643,6,0)</f>
        <v>1.4023705170326148E-2</v>
      </c>
      <c r="I389" s="72">
        <f>VLOOKUP($A389,Muestra2!$A$3:$M$643,7,0)</f>
        <v>1.3197236235906285E-2</v>
      </c>
      <c r="J389" s="72">
        <f>VLOOKUP($A389,Muestra2!$A$3:$M$643,8,0)</f>
        <v>1.1819337478265315E-2</v>
      </c>
      <c r="K389" s="72">
        <f>VLOOKUP($A389,Muestra2!$A$3:$M$643,9,0)</f>
        <v>9.3799099428792457E-3</v>
      </c>
      <c r="L389" s="72">
        <f>VLOOKUP($A389,Muestra2!$A$3:$M$643,10,0)</f>
        <v>1.0986264095131973E-2</v>
      </c>
      <c r="M389" s="72">
        <f>VLOOKUP($A389,Muestra2!$A$3:$M$643,11,0)</f>
        <v>9.0577928443240224E-3</v>
      </c>
      <c r="N389" s="72">
        <f>VLOOKUP($A389,Muestra2!$A$3:$M$643,12,0)</f>
        <v>1.4405249264673497E-2</v>
      </c>
      <c r="O389" s="72">
        <f>VLOOKUP($A389,Muestra2!$A$3:$M$643,13,0)</f>
        <v>1.4860762570561079E-2</v>
      </c>
      <c r="P389" s="75">
        <v>3.8899999999999997E-2</v>
      </c>
    </row>
    <row r="390" spans="1:16">
      <c r="A390" s="69">
        <v>41473</v>
      </c>
      <c r="B390" s="70">
        <f>VLOOKUP(Rentab1!A390,HistIGBC!$A$2:$B$438,2,0)</f>
        <v>13410.12</v>
      </c>
      <c r="C390" s="71">
        <f t="shared" si="6"/>
        <v>7.9129098884316278E-3</v>
      </c>
      <c r="D390" s="72">
        <f>VLOOKUP($A390,Muestra2!$A$3:$M$643,2,0)</f>
        <v>7.0411413853382118E-3</v>
      </c>
      <c r="E390" s="72">
        <f>VLOOKUP($A390,Muestra2!$A$3:$M$643,3,0)</f>
        <v>7.6292209398071027E-3</v>
      </c>
      <c r="F390" s="72">
        <f>VLOOKUP($A390,Muestra2!$A$3:$M$643,4,0)</f>
        <v>8.1541280349280917E-3</v>
      </c>
      <c r="G390" s="72">
        <f>VLOOKUP($A390,Muestra2!$A$3:$M$643,5,0)</f>
        <v>7.7881270313460496E-3</v>
      </c>
      <c r="H390" s="72">
        <f>VLOOKUP($A390,Muestra2!$A$3:$M$643,6,0)</f>
        <v>4.69658178940403E-3</v>
      </c>
      <c r="I390" s="72">
        <f>VLOOKUP($A390,Muestra2!$A$3:$M$643,7,0)</f>
        <v>2.3158230668374635E-2</v>
      </c>
      <c r="J390" s="72">
        <f>VLOOKUP($A390,Muestra2!$A$3:$M$643,8,0)</f>
        <v>7.2804617021464089E-3</v>
      </c>
      <c r="K390" s="72">
        <f>VLOOKUP($A390,Muestra2!$A$3:$M$643,9,0)</f>
        <v>9.1594491931225701E-3</v>
      </c>
      <c r="L390" s="72">
        <f>VLOOKUP($A390,Muestra2!$A$3:$M$643,10,0)</f>
        <v>-5.0583280670967465E-4</v>
      </c>
      <c r="M390" s="72">
        <f>VLOOKUP($A390,Muestra2!$A$3:$M$643,11,0)</f>
        <v>7.8165672742679139E-3</v>
      </c>
      <c r="N390" s="72">
        <f>VLOOKUP($A390,Muestra2!$A$3:$M$643,12,0)</f>
        <v>4.6060189129451404E-3</v>
      </c>
      <c r="O390" s="72">
        <f>VLOOKUP($A390,Muestra2!$A$3:$M$643,13,0)</f>
        <v>5.0784481161422618E-3</v>
      </c>
      <c r="P390" s="75">
        <v>3.8899999999999997E-2</v>
      </c>
    </row>
    <row r="391" spans="1:16">
      <c r="A391" s="69">
        <v>41474</v>
      </c>
      <c r="B391" s="70">
        <f>VLOOKUP(Rentab1!A391,HistIGBC!$A$2:$B$438,2,0)</f>
        <v>13481.94</v>
      </c>
      <c r="C391" s="71">
        <f t="shared" si="6"/>
        <v>5.3556567726463075E-3</v>
      </c>
      <c r="D391" s="72">
        <f>VLOOKUP($A391,Muestra2!$A$3:$M$643,2,0)</f>
        <v>5.1409347485980687E-3</v>
      </c>
      <c r="E391" s="72">
        <f>VLOOKUP($A391,Muestra2!$A$3:$M$643,3,0)</f>
        <v>5.9395101235172965E-3</v>
      </c>
      <c r="F391" s="72">
        <f>VLOOKUP($A391,Muestra2!$A$3:$M$643,4,0)</f>
        <v>5.402236022378288E-3</v>
      </c>
      <c r="G391" s="72">
        <f>VLOOKUP($A391,Muestra2!$A$3:$M$643,5,0)</f>
        <v>3.3889900816491975E-3</v>
      </c>
      <c r="H391" s="72">
        <f>VLOOKUP($A391,Muestra2!$A$3:$M$643,6,0)</f>
        <v>1.3371522071490235E-3</v>
      </c>
      <c r="I391" s="72">
        <f>VLOOKUP($A391,Muestra2!$A$3:$M$643,7,0)</f>
        <v>2.5540489821968956E-3</v>
      </c>
      <c r="J391" s="72">
        <f>VLOOKUP($A391,Muestra2!$A$3:$M$643,8,0)</f>
        <v>3.8263542030278629E-3</v>
      </c>
      <c r="K391" s="72">
        <f>VLOOKUP($A391,Muestra2!$A$3:$M$643,9,0)</f>
        <v>5.9155816282020386E-3</v>
      </c>
      <c r="L391" s="72">
        <f>VLOOKUP($A391,Muestra2!$A$3:$M$643,10,0)</f>
        <v>-7.2290623171627425E-4</v>
      </c>
      <c r="M391" s="72">
        <f>VLOOKUP($A391,Muestra2!$A$3:$M$643,11,0)</f>
        <v>1.2698359589754856E-3</v>
      </c>
      <c r="N391" s="72">
        <f>VLOOKUP($A391,Muestra2!$A$3:$M$643,12,0)</f>
        <v>7.2659568259649662E-3</v>
      </c>
      <c r="O391" s="72">
        <f>VLOOKUP($A391,Muestra2!$A$3:$M$643,13,0)</f>
        <v>4.7481839100796423E-3</v>
      </c>
      <c r="P391" s="75">
        <v>3.8899999999999997E-2</v>
      </c>
    </row>
    <row r="392" spans="1:16">
      <c r="A392" s="69">
        <v>41477</v>
      </c>
      <c r="B392" s="70">
        <f>VLOOKUP(Rentab1!A392,HistIGBC!$A$2:$B$438,2,0)</f>
        <v>13333.48</v>
      </c>
      <c r="C392" s="71">
        <f t="shared" si="6"/>
        <v>-1.1011768336011059E-2</v>
      </c>
      <c r="D392" s="72">
        <f>VLOOKUP($A392,Muestra2!$A$3:$M$643,2,0)</f>
        <v>-6.5391384501332145E-3</v>
      </c>
      <c r="E392" s="72">
        <f>VLOOKUP($A392,Muestra2!$A$3:$M$643,3,0)</f>
        <v>-1.0567624852503281E-2</v>
      </c>
      <c r="F392" s="72">
        <f>VLOOKUP($A392,Muestra2!$A$3:$M$643,4,0)</f>
        <v>-1.0526010716436123E-2</v>
      </c>
      <c r="G392" s="72">
        <f>VLOOKUP($A392,Muestra2!$A$3:$M$643,5,0)</f>
        <v>-1.1284080539166071E-2</v>
      </c>
      <c r="H392" s="72">
        <f>VLOOKUP($A392,Muestra2!$A$3:$M$643,6,0)</f>
        <v>-6.7712625493558162E-3</v>
      </c>
      <c r="I392" s="72">
        <f>VLOOKUP($A392,Muestra2!$A$3:$M$643,7,0)</f>
        <v>-1.4507755043802816E-2</v>
      </c>
      <c r="J392" s="72">
        <f>VLOOKUP($A392,Muestra2!$A$3:$M$643,8,0)</f>
        <v>-1.0493478188789892E-2</v>
      </c>
      <c r="K392" s="72">
        <f>VLOOKUP($A392,Muestra2!$A$3:$M$643,9,0)</f>
        <v>-1.0707274411106107E-2</v>
      </c>
      <c r="L392" s="72">
        <f>VLOOKUP($A392,Muestra2!$A$3:$M$643,10,0)</f>
        <v>-7.376468138932897E-3</v>
      </c>
      <c r="M392" s="72">
        <f>VLOOKUP($A392,Muestra2!$A$3:$M$643,11,0)</f>
        <v>-9.99136558440482E-3</v>
      </c>
      <c r="N392" s="72">
        <f>VLOOKUP($A392,Muestra2!$A$3:$M$643,12,0)</f>
        <v>-9.5795257683816571E-3</v>
      </c>
      <c r="O392" s="72">
        <f>VLOOKUP($A392,Muestra2!$A$3:$M$643,13,0)</f>
        <v>-1.1511218326428712E-2</v>
      </c>
      <c r="P392" s="75">
        <v>3.8899999999999997E-2</v>
      </c>
    </row>
    <row r="393" spans="1:16">
      <c r="A393" s="69">
        <v>41478</v>
      </c>
      <c r="B393" s="70">
        <f>VLOOKUP(Rentab1!A393,HistIGBC!$A$2:$B$438,2,0)</f>
        <v>13546.02</v>
      </c>
      <c r="C393" s="71">
        <f t="shared" si="6"/>
        <v>1.5940324656428844E-2</v>
      </c>
      <c r="D393" s="72">
        <f>VLOOKUP($A393,Muestra2!$A$3:$M$643,2,0)</f>
        <v>1.4014351317484594E-2</v>
      </c>
      <c r="E393" s="72">
        <f>VLOOKUP($A393,Muestra2!$A$3:$M$643,3,0)</f>
        <v>1.4711337960822222E-2</v>
      </c>
      <c r="F393" s="72">
        <f>VLOOKUP($A393,Muestra2!$A$3:$M$643,4,0)</f>
        <v>1.5114980295968476E-2</v>
      </c>
      <c r="G393" s="72">
        <f>VLOOKUP($A393,Muestra2!$A$3:$M$643,5,0)</f>
        <v>1.6444401203104746E-2</v>
      </c>
      <c r="H393" s="72">
        <f>VLOOKUP($A393,Muestra2!$A$3:$M$643,6,0)</f>
        <v>1.0272814667774043E-2</v>
      </c>
      <c r="I393" s="72">
        <f>VLOOKUP($A393,Muestra2!$A$3:$M$643,7,0)</f>
        <v>2.265403200003754E-2</v>
      </c>
      <c r="J393" s="72">
        <f>VLOOKUP($A393,Muestra2!$A$3:$M$643,8,0)</f>
        <v>1.4404017117628667E-2</v>
      </c>
      <c r="K393" s="72">
        <f>VLOOKUP($A393,Muestra2!$A$3:$M$643,9,0)</f>
        <v>1.4370301260180256E-2</v>
      </c>
      <c r="L393" s="72">
        <f>VLOOKUP($A393,Muestra2!$A$3:$M$643,10,0)</f>
        <v>1.0542094512832469E-2</v>
      </c>
      <c r="M393" s="72">
        <f>VLOOKUP($A393,Muestra2!$A$3:$M$643,11,0)</f>
        <v>8.9057017446267876E-3</v>
      </c>
      <c r="N393" s="72">
        <f>VLOOKUP($A393,Muestra2!$A$3:$M$643,12,0)</f>
        <v>8.7022815393564459E-3</v>
      </c>
      <c r="O393" s="72">
        <f>VLOOKUP($A393,Muestra2!$A$3:$M$643,13,0)</f>
        <v>7.4346609369171836E-3</v>
      </c>
      <c r="P393" s="75">
        <v>3.8899999999999997E-2</v>
      </c>
    </row>
    <row r="394" spans="1:16">
      <c r="A394" s="69">
        <v>41479</v>
      </c>
      <c r="B394" s="70">
        <f>VLOOKUP(Rentab1!A394,HistIGBC!$A$2:$B$438,2,0)</f>
        <v>13559.4</v>
      </c>
      <c r="C394" s="71">
        <f t="shared" si="6"/>
        <v>9.877440015590704E-4</v>
      </c>
      <c r="D394" s="72">
        <f>VLOOKUP($A394,Muestra2!$A$3:$M$643,2,0)</f>
        <v>-1.6551638560502421E-3</v>
      </c>
      <c r="E394" s="72">
        <f>VLOOKUP($A394,Muestra2!$A$3:$M$643,3,0)</f>
        <v>1.5267440461833202E-3</v>
      </c>
      <c r="F394" s="72">
        <f>VLOOKUP($A394,Muestra2!$A$3:$M$643,4,0)</f>
        <v>3.1513022866546665E-3</v>
      </c>
      <c r="G394" s="72">
        <f>VLOOKUP($A394,Muestra2!$A$3:$M$643,5,0)</f>
        <v>6.2331940883331906E-3</v>
      </c>
      <c r="H394" s="72">
        <f>VLOOKUP($A394,Muestra2!$A$3:$M$643,6,0)</f>
        <v>1.7138238514105525E-3</v>
      </c>
      <c r="I394" s="72">
        <f>VLOOKUP($A394,Muestra2!$A$3:$M$643,7,0)</f>
        <v>5.9774014747222262E-3</v>
      </c>
      <c r="J394" s="72">
        <f>VLOOKUP($A394,Muestra2!$A$3:$M$643,8,0)</f>
        <v>5.4564998523671162E-3</v>
      </c>
      <c r="K394" s="72">
        <f>VLOOKUP($A394,Muestra2!$A$3:$M$643,9,0)</f>
        <v>-1.3753931796430018E-4</v>
      </c>
      <c r="L394" s="72">
        <f>VLOOKUP($A394,Muestra2!$A$3:$M$643,10,0)</f>
        <v>8.2231848703685669E-3</v>
      </c>
      <c r="M394" s="72">
        <f>VLOOKUP($A394,Muestra2!$A$3:$M$643,11,0)</f>
        <v>3.1520321548152556E-3</v>
      </c>
      <c r="N394" s="72">
        <f>VLOOKUP($A394,Muestra2!$A$3:$M$643,12,0)</f>
        <v>5.6960260507698934E-3</v>
      </c>
      <c r="O394" s="72">
        <f>VLOOKUP($A394,Muestra2!$A$3:$M$643,13,0)</f>
        <v>5.4542339513054677E-3</v>
      </c>
      <c r="P394" s="75">
        <v>3.8899999999999997E-2</v>
      </c>
    </row>
    <row r="395" spans="1:16">
      <c r="A395" s="69">
        <v>41480</v>
      </c>
      <c r="B395" s="70">
        <f>VLOOKUP(Rentab1!A395,HistIGBC!$A$2:$B$438,2,0)</f>
        <v>13502.25</v>
      </c>
      <c r="C395" s="71">
        <f t="shared" si="6"/>
        <v>-4.2147882649674496E-3</v>
      </c>
      <c r="D395" s="72">
        <f>VLOOKUP($A395,Muestra2!$A$3:$M$643,2,0)</f>
        <v>-7.168493068639376E-3</v>
      </c>
      <c r="E395" s="72">
        <f>VLOOKUP($A395,Muestra2!$A$3:$M$643,3,0)</f>
        <v>-4.4668719297091064E-3</v>
      </c>
      <c r="F395" s="72">
        <f>VLOOKUP($A395,Muestra2!$A$3:$M$643,4,0)</f>
        <v>-4.0491199102038683E-3</v>
      </c>
      <c r="G395" s="72">
        <f>VLOOKUP($A395,Muestra2!$A$3:$M$643,5,0)</f>
        <v>-2.126117595314489E-3</v>
      </c>
      <c r="H395" s="72">
        <f>VLOOKUP($A395,Muestra2!$A$3:$M$643,6,0)</f>
        <v>-4.0111978880280029E-3</v>
      </c>
      <c r="I395" s="72">
        <f>VLOOKUP($A395,Muestra2!$A$3:$M$643,7,0)</f>
        <v>-4.9741461128686368E-3</v>
      </c>
      <c r="J395" s="72">
        <f>VLOOKUP($A395,Muestra2!$A$3:$M$643,8,0)</f>
        <v>-3.7007686727943364E-3</v>
      </c>
      <c r="K395" s="72">
        <f>VLOOKUP($A395,Muestra2!$A$3:$M$643,9,0)</f>
        <v>-5.3788490946514002E-3</v>
      </c>
      <c r="L395" s="72">
        <f>VLOOKUP($A395,Muestra2!$A$3:$M$643,10,0)</f>
        <v>1.7105279172356671E-3</v>
      </c>
      <c r="M395" s="72">
        <f>VLOOKUP($A395,Muestra2!$A$3:$M$643,11,0)</f>
        <v>-1.1939401991170983E-3</v>
      </c>
      <c r="N395" s="72">
        <f>VLOOKUP($A395,Muestra2!$A$3:$M$643,12,0)</f>
        <v>-2.8950585493461621E-3</v>
      </c>
      <c r="O395" s="72">
        <f>VLOOKUP($A395,Muestra2!$A$3:$M$643,13,0)</f>
        <v>-2.4202981375460787E-3</v>
      </c>
      <c r="P395" s="75">
        <v>3.8899999999999997E-2</v>
      </c>
    </row>
    <row r="396" spans="1:16">
      <c r="A396" s="69">
        <v>41481</v>
      </c>
      <c r="B396" s="70">
        <f>VLOOKUP(Rentab1!A396,HistIGBC!$A$2:$B$438,2,0)</f>
        <v>13430.23</v>
      </c>
      <c r="C396" s="71">
        <f t="shared" si="6"/>
        <v>-5.3339258271769847E-3</v>
      </c>
      <c r="D396" s="72">
        <f>VLOOKUP($A396,Muestra2!$A$3:$M$643,2,0)</f>
        <v>-2.3541439829291421E-3</v>
      </c>
      <c r="E396" s="72">
        <f>VLOOKUP($A396,Muestra2!$A$3:$M$643,3,0)</f>
        <v>-4.9662696480446264E-3</v>
      </c>
      <c r="F396" s="72">
        <f>VLOOKUP($A396,Muestra2!$A$3:$M$643,4,0)</f>
        <v>-4.0911661846147291E-3</v>
      </c>
      <c r="G396" s="72">
        <f>VLOOKUP($A396,Muestra2!$A$3:$M$643,5,0)</f>
        <v>-3.9786304245496649E-3</v>
      </c>
      <c r="H396" s="72">
        <f>VLOOKUP($A396,Muestra2!$A$3:$M$643,6,0)</f>
        <v>-3.3071909907292306E-3</v>
      </c>
      <c r="I396" s="72">
        <f>VLOOKUP($A396,Muestra2!$A$3:$M$643,7,0)</f>
        <v>-5.0145464776910707E-3</v>
      </c>
      <c r="J396" s="72">
        <f>VLOOKUP($A396,Muestra2!$A$3:$M$643,8,0)</f>
        <v>-5.0976182978276462E-3</v>
      </c>
      <c r="K396" s="72">
        <f>VLOOKUP($A396,Muestra2!$A$3:$M$643,9,0)</f>
        <v>-2.1966050255938087E-3</v>
      </c>
      <c r="L396" s="72">
        <f>VLOOKUP($A396,Muestra2!$A$3:$M$643,10,0)</f>
        <v>-1.0261055234446884E-2</v>
      </c>
      <c r="M396" s="72">
        <f>VLOOKUP($A396,Muestra2!$A$3:$M$643,11,0)</f>
        <v>-3.1464847509477009E-3</v>
      </c>
      <c r="N396" s="72">
        <f>VLOOKUP($A396,Muestra2!$A$3:$M$643,12,0)</f>
        <v>-9.6246193825255655E-4</v>
      </c>
      <c r="O396" s="72">
        <f>VLOOKUP($A396,Muestra2!$A$3:$M$643,13,0)</f>
        <v>-2.6012386521717082E-3</v>
      </c>
      <c r="P396" s="75">
        <v>3.8899999999999997E-2</v>
      </c>
    </row>
    <row r="397" spans="1:16">
      <c r="A397" s="69">
        <v>41484</v>
      </c>
      <c r="B397" s="70">
        <f>VLOOKUP(Rentab1!A397,HistIGBC!$A$2:$B$438,2,0)</f>
        <v>13416.34</v>
      </c>
      <c r="C397" s="71">
        <f t="shared" si="6"/>
        <v>-1.0342339632306683E-3</v>
      </c>
      <c r="D397" s="72">
        <f>VLOOKUP($A397,Muestra2!$A$3:$M$643,2,0)</f>
        <v>-4.9342591446168184E-3</v>
      </c>
      <c r="E397" s="72">
        <f>VLOOKUP($A397,Muestra2!$A$3:$M$643,3,0)</f>
        <v>-1.5964728455173393E-3</v>
      </c>
      <c r="F397" s="72">
        <f>VLOOKUP($A397,Muestra2!$A$3:$M$643,4,0)</f>
        <v>-2.7217844237897287E-3</v>
      </c>
      <c r="G397" s="72">
        <f>VLOOKUP($A397,Muestra2!$A$3:$M$643,5,0)</f>
        <v>-3.0766896044468937E-3</v>
      </c>
      <c r="H397" s="72">
        <f>VLOOKUP($A397,Muestra2!$A$3:$M$643,6,0)</f>
        <v>-7.0423376417911947E-4</v>
      </c>
      <c r="I397" s="72">
        <f>VLOOKUP($A397,Muestra2!$A$3:$M$643,7,0)</f>
        <v>-1.8576213373620737E-3</v>
      </c>
      <c r="J397" s="72">
        <f>VLOOKUP($A397,Muestra2!$A$3:$M$643,8,0)</f>
        <v>-9.6427899836172332E-4</v>
      </c>
      <c r="K397" s="72">
        <f>VLOOKUP($A397,Muestra2!$A$3:$M$643,9,0)</f>
        <v>-1.979122298048237E-3</v>
      </c>
      <c r="L397" s="72">
        <f>VLOOKUP($A397,Muestra2!$A$3:$M$643,10,0)</f>
        <v>-1.9877087836397767E-3</v>
      </c>
      <c r="M397" s="72">
        <f>VLOOKUP($A397,Muestra2!$A$3:$M$643,11,0)</f>
        <v>-2.9386154418000396E-3</v>
      </c>
      <c r="N397" s="72">
        <f>VLOOKUP($A397,Muestra2!$A$3:$M$643,12,0)</f>
        <v>-3.2743871256996297E-3</v>
      </c>
      <c r="O397" s="72">
        <f>VLOOKUP($A397,Muestra2!$A$3:$M$643,13,0)</f>
        <v>-3.7311097152327396E-3</v>
      </c>
      <c r="P397" s="75">
        <v>3.8899999999999997E-2</v>
      </c>
    </row>
    <row r="398" spans="1:16">
      <c r="A398" s="69">
        <v>41485</v>
      </c>
      <c r="B398" s="70">
        <f>VLOOKUP(Rentab1!A398,HistIGBC!$A$2:$B$438,2,0)</f>
        <v>13436.99</v>
      </c>
      <c r="C398" s="71">
        <f t="shared" si="6"/>
        <v>1.5391679101751771E-3</v>
      </c>
      <c r="D398" s="72">
        <f>VLOOKUP($A398,Muestra2!$A$3:$M$643,2,0)</f>
        <v>8.2974306329376484E-4</v>
      </c>
      <c r="E398" s="72">
        <f>VLOOKUP($A398,Muestra2!$A$3:$M$643,3,0)</f>
        <v>1.3648003820695542E-3</v>
      </c>
      <c r="F398" s="72">
        <f>VLOOKUP($A398,Muestra2!$A$3:$M$643,4,0)</f>
        <v>1.963546941323945E-3</v>
      </c>
      <c r="G398" s="72">
        <f>VLOOKUP($A398,Muestra2!$A$3:$M$643,5,0)</f>
        <v>3.0875074769845458E-3</v>
      </c>
      <c r="H398" s="72">
        <f>VLOOKUP($A398,Muestra2!$A$3:$M$643,6,0)</f>
        <v>-5.0887664911198748E-4</v>
      </c>
      <c r="I398" s="72">
        <f>VLOOKUP($A398,Muestra2!$A$3:$M$643,7,0)</f>
        <v>3.2663804040203104E-3</v>
      </c>
      <c r="J398" s="72">
        <f>VLOOKUP($A398,Muestra2!$A$3:$M$643,8,0)</f>
        <v>1.7783319825227099E-3</v>
      </c>
      <c r="K398" s="72">
        <f>VLOOKUP($A398,Muestra2!$A$3:$M$643,9,0)</f>
        <v>-3.1551953157613624E-4</v>
      </c>
      <c r="L398" s="72">
        <f>VLOOKUP($A398,Muestra2!$A$3:$M$643,10,0)</f>
        <v>-6.9458492487324682E-4</v>
      </c>
      <c r="M398" s="72">
        <f>VLOOKUP($A398,Muestra2!$A$3:$M$643,11,0)</f>
        <v>3.2897008791952301E-3</v>
      </c>
      <c r="N398" s="72">
        <f>VLOOKUP($A398,Muestra2!$A$3:$M$643,12,0)</f>
        <v>2.6044718083215535E-3</v>
      </c>
      <c r="O398" s="72">
        <f>VLOOKUP($A398,Muestra2!$A$3:$M$643,13,0)</f>
        <v>2.1558801863702276E-3</v>
      </c>
      <c r="P398" s="75">
        <v>3.8899999999999997E-2</v>
      </c>
    </row>
    <row r="399" spans="1:16">
      <c r="A399" s="69">
        <v>41486</v>
      </c>
      <c r="B399" s="70">
        <f>VLOOKUP(Rentab1!A399,HistIGBC!$A$2:$B$438,2,0)</f>
        <v>13465.27</v>
      </c>
      <c r="C399" s="71">
        <f t="shared" si="6"/>
        <v>2.1046380178894718E-3</v>
      </c>
      <c r="D399" s="72">
        <f>VLOOKUP($A399,Muestra2!$A$3:$M$643,2,0)</f>
        <v>5.1254150282343553E-3</v>
      </c>
      <c r="E399" s="72">
        <f>VLOOKUP($A399,Muestra2!$A$3:$M$643,3,0)</f>
        <v>2.6695629513529251E-3</v>
      </c>
      <c r="F399" s="72">
        <f>VLOOKUP($A399,Muestra2!$A$3:$M$643,4,0)</f>
        <v>-5.7539957544073064E-4</v>
      </c>
      <c r="G399" s="72">
        <f>VLOOKUP($A399,Muestra2!$A$3:$M$643,5,0)</f>
        <v>-8.2058900106777473E-3</v>
      </c>
      <c r="H399" s="72">
        <f>VLOOKUP($A399,Muestra2!$A$3:$M$643,6,0)</f>
        <v>2.6382865740572333E-3</v>
      </c>
      <c r="I399" s="72">
        <f>VLOOKUP($A399,Muestra2!$A$3:$M$643,7,0)</f>
        <v>-8.2199543633666161E-3</v>
      </c>
      <c r="J399" s="72">
        <f>VLOOKUP($A399,Muestra2!$A$3:$M$643,8,0)</f>
        <v>-5.8133747114372195E-3</v>
      </c>
      <c r="K399" s="72">
        <f>VLOOKUP($A399,Muestra2!$A$3:$M$643,9,0)</f>
        <v>-2.7335278638646898E-3</v>
      </c>
      <c r="L399" s="72">
        <f>VLOOKUP($A399,Muestra2!$A$3:$M$643,10,0)</f>
        <v>-4.0215116161741908E-3</v>
      </c>
      <c r="M399" s="72">
        <f>VLOOKUP($A399,Muestra2!$A$3:$M$643,11,0)</f>
        <v>-8.5557204884652424E-5</v>
      </c>
      <c r="N399" s="72">
        <f>VLOOKUP($A399,Muestra2!$A$3:$M$643,12,0)</f>
        <v>2.9031666410699953E-4</v>
      </c>
      <c r="O399" s="72">
        <f>VLOOKUP($A399,Muestra2!$A$3:$M$643,13,0)</f>
        <v>3.9945828659287601E-3</v>
      </c>
      <c r="P399" s="75">
        <v>3.8899999999999997E-2</v>
      </c>
    </row>
    <row r="400" spans="1:16">
      <c r="A400" s="69">
        <v>41487</v>
      </c>
      <c r="B400" s="70">
        <f>VLOOKUP(Rentab1!A400,HistIGBC!$A$2:$B$438,2,0)</f>
        <v>13681.03</v>
      </c>
      <c r="C400" s="71">
        <f t="shared" si="6"/>
        <v>1.6023444015604606E-2</v>
      </c>
      <c r="D400" s="72">
        <f>VLOOKUP($A400,Muestra2!$A$3:$M$643,2,0)</f>
        <v>1.0841019435471597E-2</v>
      </c>
      <c r="E400" s="72">
        <f>VLOOKUP($A400,Muestra2!$A$3:$M$643,3,0)</f>
        <v>1.4939267809000414E-2</v>
      </c>
      <c r="F400" s="72">
        <f>VLOOKUP($A400,Muestra2!$A$3:$M$643,4,0)</f>
        <v>0</v>
      </c>
      <c r="G400" s="72">
        <f>VLOOKUP($A400,Muestra2!$A$3:$M$643,5,0)</f>
        <v>1.5043472838676823E-2</v>
      </c>
      <c r="H400" s="72">
        <f>VLOOKUP($A400,Muestra2!$A$3:$M$643,6,0)</f>
        <v>1.7114060728166965E-2</v>
      </c>
      <c r="I400" s="72">
        <f>VLOOKUP($A400,Muestra2!$A$3:$M$643,7,0)</f>
        <v>1.5463820808127421E-2</v>
      </c>
      <c r="J400" s="72">
        <f>VLOOKUP($A400,Muestra2!$A$3:$M$643,8,0)</f>
        <v>1.2962925715175941E-2</v>
      </c>
      <c r="K400" s="72">
        <f>VLOOKUP($A400,Muestra2!$A$3:$M$643,9,0)</f>
        <v>1.5453381540573739E-2</v>
      </c>
      <c r="L400" s="72">
        <f>VLOOKUP($A400,Muestra2!$A$3:$M$643,10,0)</f>
        <v>1.6765545844212665E-2</v>
      </c>
      <c r="M400" s="72">
        <f>VLOOKUP($A400,Muestra2!$A$3:$M$643,11,0)</f>
        <v>1.5162332722127794E-2</v>
      </c>
      <c r="N400" s="72">
        <f>VLOOKUP($A400,Muestra2!$A$3:$M$643,12,0)</f>
        <v>1.3719931623396924E-2</v>
      </c>
      <c r="O400" s="72">
        <f>VLOOKUP($A400,Muestra2!$A$3:$M$643,13,0)</f>
        <v>1.5649867177147465E-2</v>
      </c>
      <c r="P400" s="75">
        <v>3.8899999999999997E-2</v>
      </c>
    </row>
    <row r="401" spans="1:16">
      <c r="A401" s="69">
        <v>41488</v>
      </c>
      <c r="B401" s="70">
        <f>VLOOKUP(Rentab1!A401,HistIGBC!$A$2:$B$438,2,0)</f>
        <v>13786.59</v>
      </c>
      <c r="C401" s="71">
        <f t="shared" si="6"/>
        <v>7.7157933284262578E-3</v>
      </c>
      <c r="D401" s="72">
        <f>VLOOKUP($A401,Muestra2!$A$3:$M$643,2,0)</f>
        <v>4.3170890414577116E-4</v>
      </c>
      <c r="E401" s="72">
        <f>VLOOKUP($A401,Muestra2!$A$3:$M$643,3,0)</f>
        <v>6.6463898981907726E-3</v>
      </c>
      <c r="F401" s="72">
        <f>VLOOKUP($A401,Muestra2!$A$3:$M$643,4,0)</f>
        <v>6.769221702098982E-3</v>
      </c>
      <c r="G401" s="72">
        <f>VLOOKUP($A401,Muestra2!$A$3:$M$643,5,0)</f>
        <v>9.405912793085185E-3</v>
      </c>
      <c r="H401" s="72">
        <f>VLOOKUP($A401,Muestra2!$A$3:$M$643,6,0)</f>
        <v>9.9840662767740878E-3</v>
      </c>
      <c r="I401" s="72">
        <f>VLOOKUP($A401,Muestra2!$A$3:$M$643,7,0)</f>
        <v>1.0116939153979399E-2</v>
      </c>
      <c r="J401" s="72">
        <f>VLOOKUP($A401,Muestra2!$A$3:$M$643,8,0)</f>
        <v>8.2887938200962089E-3</v>
      </c>
      <c r="K401" s="72">
        <f>VLOOKUP($A401,Muestra2!$A$3:$M$643,9,0)</f>
        <v>8.1427438221806526E-3</v>
      </c>
      <c r="L401" s="72">
        <f>VLOOKUP($A401,Muestra2!$A$3:$M$643,10,0)</f>
        <v>1.0359048237746962E-2</v>
      </c>
      <c r="M401" s="72">
        <f>VLOOKUP($A401,Muestra2!$A$3:$M$643,11,0)</f>
        <v>9.3513972042582987E-3</v>
      </c>
      <c r="N401" s="72">
        <f>VLOOKUP($A401,Muestra2!$A$3:$M$643,12,0)</f>
        <v>4.9924279882776383E-3</v>
      </c>
      <c r="O401" s="72">
        <f>VLOOKUP($A401,Muestra2!$A$3:$M$643,13,0)</f>
        <v>6.5838916440072882E-3</v>
      </c>
      <c r="P401" s="75">
        <v>3.8899999999999997E-2</v>
      </c>
    </row>
    <row r="402" spans="1:16">
      <c r="A402" s="69">
        <v>41491</v>
      </c>
      <c r="B402" s="70">
        <f>VLOOKUP(Rentab1!A402,HistIGBC!$A$2:$B$438,2,0)</f>
        <v>13773.8</v>
      </c>
      <c r="C402" s="71">
        <f t="shared" si="6"/>
        <v>-9.2771308931366447E-4</v>
      </c>
      <c r="D402" s="72">
        <f>VLOOKUP($A402,Muestra2!$A$3:$M$643,2,0)</f>
        <v>1.2110151895078488E-3</v>
      </c>
      <c r="E402" s="72">
        <f>VLOOKUP($A402,Muestra2!$A$3:$M$643,3,0)</f>
        <v>-1.1740670873481226E-5</v>
      </c>
      <c r="F402" s="72">
        <f>VLOOKUP($A402,Muestra2!$A$3:$M$643,4,0)</f>
        <v>0</v>
      </c>
      <c r="G402" s="72">
        <f>VLOOKUP($A402,Muestra2!$A$3:$M$643,5,0)</f>
        <v>-1.8572909754121113E-3</v>
      </c>
      <c r="H402" s="72">
        <f>VLOOKUP($A402,Muestra2!$A$3:$M$643,6,0)</f>
        <v>-4.8031764258300519E-3</v>
      </c>
      <c r="I402" s="72">
        <f>VLOOKUP($A402,Muestra2!$A$3:$M$643,7,0)</f>
        <v>-2.6474758018644531E-3</v>
      </c>
      <c r="J402" s="72">
        <f>VLOOKUP($A402,Muestra2!$A$3:$M$643,8,0)</f>
        <v>6.5876560761165412E-5</v>
      </c>
      <c r="K402" s="72">
        <f>VLOOKUP($A402,Muestra2!$A$3:$M$643,9,0)</f>
        <v>-3.4965968279440391E-3</v>
      </c>
      <c r="L402" s="72">
        <f>VLOOKUP($A402,Muestra2!$A$3:$M$643,10,0)</f>
        <v>-7.167116124459359E-5</v>
      </c>
      <c r="M402" s="72">
        <f>VLOOKUP($A402,Muestra2!$A$3:$M$643,11,0)</f>
        <v>-1.8354946044348312E-3</v>
      </c>
      <c r="N402" s="72">
        <f>VLOOKUP($A402,Muestra2!$A$3:$M$643,12,0)</f>
        <v>-3.5186543400831378E-3</v>
      </c>
      <c r="O402" s="72">
        <f>VLOOKUP($A402,Muestra2!$A$3:$M$643,13,0)</f>
        <v>-3.8767003779511203E-3</v>
      </c>
      <c r="P402" s="75">
        <v>3.8899999999999997E-2</v>
      </c>
    </row>
    <row r="403" spans="1:16">
      <c r="A403" s="69">
        <v>41492</v>
      </c>
      <c r="B403" s="70">
        <f>VLOOKUP(Rentab1!A403,HistIGBC!$A$2:$B$438,2,0)</f>
        <v>13804.46</v>
      </c>
      <c r="C403" s="71">
        <f t="shared" si="6"/>
        <v>2.2259652383510619E-3</v>
      </c>
      <c r="D403" s="72">
        <f>VLOOKUP($A403,Muestra2!$A$3:$M$643,2,0)</f>
        <v>8.787198617590487E-3</v>
      </c>
      <c r="E403" s="72">
        <f>VLOOKUP($A403,Muestra2!$A$3:$M$643,3,0)</f>
        <v>1.9227503554901401E-3</v>
      </c>
      <c r="F403" s="72">
        <f>VLOOKUP($A403,Muestra2!$A$3:$M$643,4,0)</f>
        <v>2.4215239425474195E-3</v>
      </c>
      <c r="G403" s="72">
        <f>VLOOKUP($A403,Muestra2!$A$3:$M$643,5,0)</f>
        <v>3.3550912287617988E-4</v>
      </c>
      <c r="H403" s="72">
        <f>VLOOKUP($A403,Muestra2!$A$3:$M$643,6,0)</f>
        <v>1.0047504810127467E-2</v>
      </c>
      <c r="I403" s="72">
        <f>VLOOKUP($A403,Muestra2!$A$3:$M$643,7,0)</f>
        <v>8.4634178719375627E-4</v>
      </c>
      <c r="J403" s="72">
        <f>VLOOKUP($A403,Muestra2!$A$3:$M$643,8,0)</f>
        <v>-9.3175800213439464E-4</v>
      </c>
      <c r="K403" s="72">
        <f>VLOOKUP($A403,Muestra2!$A$3:$M$643,9,0)</f>
        <v>2.559279388514869E-3</v>
      </c>
      <c r="L403" s="72">
        <f>VLOOKUP($A403,Muestra2!$A$3:$M$643,10,0)</f>
        <v>2.2207093373384328E-4</v>
      </c>
      <c r="M403" s="72">
        <f>VLOOKUP($A403,Muestra2!$A$3:$M$643,11,0)</f>
        <v>-1.8058802202330357E-3</v>
      </c>
      <c r="N403" s="72">
        <f>VLOOKUP($A403,Muestra2!$A$3:$M$643,12,0)</f>
        <v>5.6235707847210274E-3</v>
      </c>
      <c r="O403" s="72">
        <f>VLOOKUP($A403,Muestra2!$A$3:$M$643,13,0)</f>
        <v>-3.7563053941710474E-4</v>
      </c>
      <c r="P403" s="75">
        <v>3.8899999999999997E-2</v>
      </c>
    </row>
    <row r="404" spans="1:16">
      <c r="A404" s="69">
        <v>41494</v>
      </c>
      <c r="B404" s="70">
        <f>VLOOKUP(Rentab1!A404,HistIGBC!$A$2:$B$438,2,0)</f>
        <v>13778.74</v>
      </c>
      <c r="C404" s="71">
        <f t="shared" si="6"/>
        <v>-1.8631659623048889E-3</v>
      </c>
      <c r="D404" s="72">
        <f>VLOOKUP($A404,Muestra2!$A$3:$M$643,2,0)</f>
        <v>-1.2932821493458525E-2</v>
      </c>
      <c r="E404" s="72">
        <f>VLOOKUP($A404,Muestra2!$A$3:$M$643,3,0)</f>
        <v>-1.1693311301052371E-3</v>
      </c>
      <c r="F404" s="72">
        <f>VLOOKUP($A404,Muestra2!$A$3:$M$643,4,0)</f>
        <v>-2.2911181644206854E-3</v>
      </c>
      <c r="G404" s="72">
        <f>VLOOKUP($A404,Muestra2!$A$3:$M$643,5,0)</f>
        <v>-2.0060205864487796E-3</v>
      </c>
      <c r="H404" s="72">
        <f>VLOOKUP($A404,Muestra2!$A$3:$M$643,6,0)</f>
        <v>-1.219247579999992E-2</v>
      </c>
      <c r="I404" s="72">
        <f>VLOOKUP($A404,Muestra2!$A$3:$M$643,7,0)</f>
        <v>-4.3941105447574697E-3</v>
      </c>
      <c r="J404" s="72">
        <f>VLOOKUP($A404,Muestra2!$A$3:$M$643,8,0)</f>
        <v>-2.7641811711736682E-3</v>
      </c>
      <c r="K404" s="72">
        <f>VLOOKUP($A404,Muestra2!$A$3:$M$643,9,0)</f>
        <v>-4.922986003163347E-3</v>
      </c>
      <c r="L404" s="72">
        <f>VLOOKUP($A404,Muestra2!$A$3:$M$643,10,0)</f>
        <v>-6.3471946218531302E-3</v>
      </c>
      <c r="M404" s="72">
        <f>VLOOKUP($A404,Muestra2!$A$3:$M$643,11,0)</f>
        <v>-6.5215116112083207E-4</v>
      </c>
      <c r="N404" s="72">
        <f>VLOOKUP($A404,Muestra2!$A$3:$M$643,12,0)</f>
        <v>-2.0341754122642696E-3</v>
      </c>
      <c r="O404" s="72">
        <f>VLOOKUP($A404,Muestra2!$A$3:$M$643,13,0)</f>
        <v>3.0539837275996825E-3</v>
      </c>
      <c r="P404" s="75">
        <v>3.8899999999999997E-2</v>
      </c>
    </row>
    <row r="405" spans="1:16">
      <c r="A405" s="69">
        <v>41495</v>
      </c>
      <c r="B405" s="70">
        <f>VLOOKUP(Rentab1!A405,HistIGBC!$A$2:$B$438,2,0)</f>
        <v>13704.22</v>
      </c>
      <c r="C405" s="71">
        <f t="shared" si="6"/>
        <v>-5.4083319664933399E-3</v>
      </c>
      <c r="D405" s="72">
        <f>VLOOKUP($A405,Muestra2!$A$3:$M$643,2,0)</f>
        <v>-2.0496710784525321E-3</v>
      </c>
      <c r="E405" s="72">
        <f>VLOOKUP($A405,Muestra2!$A$3:$M$643,3,0)</f>
        <v>-6.2252760420062943E-3</v>
      </c>
      <c r="F405" s="72">
        <f>VLOOKUP($A405,Muestra2!$A$3:$M$643,4,0)</f>
        <v>-2.9051750501214524E-3</v>
      </c>
      <c r="G405" s="72">
        <f>VLOOKUP($A405,Muestra2!$A$3:$M$643,5,0)</f>
        <v>3.1083344506062384E-3</v>
      </c>
      <c r="H405" s="72">
        <f>VLOOKUP($A405,Muestra2!$A$3:$M$643,6,0)</f>
        <v>3.8803298275179063E-3</v>
      </c>
      <c r="I405" s="72">
        <f>VLOOKUP($A405,Muestra2!$A$3:$M$643,7,0)</f>
        <v>3.4042340555864863E-3</v>
      </c>
      <c r="J405" s="72">
        <f>VLOOKUP($A405,Muestra2!$A$3:$M$643,8,0)</f>
        <v>1.0289506920976522E-3</v>
      </c>
      <c r="K405" s="72">
        <f>VLOOKUP($A405,Muestra2!$A$3:$M$643,9,0)</f>
        <v>1.5299192448961689E-4</v>
      </c>
      <c r="L405" s="72">
        <f>VLOOKUP($A405,Muestra2!$A$3:$M$643,10,0)</f>
        <v>2.5342969490246945E-3</v>
      </c>
      <c r="M405" s="72">
        <f>VLOOKUP($A405,Muestra2!$A$3:$M$643,11,0)</f>
        <v>2.1059308865952185E-3</v>
      </c>
      <c r="N405" s="72">
        <f>VLOOKUP($A405,Muestra2!$A$3:$M$643,12,0)</f>
        <v>1.4207818260613969E-3</v>
      </c>
      <c r="O405" s="72">
        <f>VLOOKUP($A405,Muestra2!$A$3:$M$643,13,0)</f>
        <v>-2.6345301517448978E-3</v>
      </c>
      <c r="P405" s="75">
        <v>3.8899999999999997E-2</v>
      </c>
    </row>
    <row r="406" spans="1:16">
      <c r="A406" s="69">
        <v>41498</v>
      </c>
      <c r="B406" s="70">
        <f>VLOOKUP(Rentab1!A406,HistIGBC!$A$2:$B$438,2,0)</f>
        <v>13734.29</v>
      </c>
      <c r="C406" s="71">
        <f t="shared" si="6"/>
        <v>2.1942146287786922E-3</v>
      </c>
      <c r="D406" s="72">
        <f>VLOOKUP($A406,Muestra2!$A$3:$M$643,2,0)</f>
        <v>1.9835985185085152E-3</v>
      </c>
      <c r="E406" s="72">
        <f>VLOOKUP($A406,Muestra2!$A$3:$M$643,3,0)</f>
        <v>2.2014041757876454E-3</v>
      </c>
      <c r="F406" s="72">
        <f>VLOOKUP($A406,Muestra2!$A$3:$M$643,4,0)</f>
        <v>0</v>
      </c>
      <c r="G406" s="72">
        <f>VLOOKUP($A406,Muestra2!$A$3:$M$643,5,0)</f>
        <v>1.4624687616154946E-3</v>
      </c>
      <c r="H406" s="72">
        <f>VLOOKUP($A406,Muestra2!$A$3:$M$643,6,0)</f>
        <v>-8.6727328509628957E-4</v>
      </c>
      <c r="I406" s="72">
        <f>VLOOKUP($A406,Muestra2!$A$3:$M$643,7,0)</f>
        <v>-1.639411447866891E-3</v>
      </c>
      <c r="J406" s="72">
        <f>VLOOKUP($A406,Muestra2!$A$3:$M$643,8,0)</f>
        <v>2.2371607199542284E-3</v>
      </c>
      <c r="K406" s="72">
        <f>VLOOKUP($A406,Muestra2!$A$3:$M$643,9,0)</f>
        <v>-2.0023262690051113E-4</v>
      </c>
      <c r="L406" s="72">
        <f>VLOOKUP($A406,Muestra2!$A$3:$M$643,10,0)</f>
        <v>2.174187283789433E-4</v>
      </c>
      <c r="M406" s="72">
        <f>VLOOKUP($A406,Muestra2!$A$3:$M$643,11,0)</f>
        <v>2.8375634392389533E-3</v>
      </c>
      <c r="N406" s="72">
        <f>VLOOKUP($A406,Muestra2!$A$3:$M$643,12,0)</f>
        <v>7.0113473473438386E-4</v>
      </c>
      <c r="O406" s="72">
        <f>VLOOKUP($A406,Muestra2!$A$3:$M$643,13,0)</f>
        <v>3.9104141909189899E-3</v>
      </c>
      <c r="P406" s="75">
        <v>3.8899999999999997E-2</v>
      </c>
    </row>
    <row r="407" spans="1:16">
      <c r="A407" s="69">
        <v>41499</v>
      </c>
      <c r="B407" s="70">
        <f>VLOOKUP(Rentab1!A407,HistIGBC!$A$2:$B$438,2,0)</f>
        <v>13827.29</v>
      </c>
      <c r="C407" s="71">
        <f t="shared" si="6"/>
        <v>6.7713729650385997E-3</v>
      </c>
      <c r="D407" s="72">
        <f>VLOOKUP($A407,Muestra2!$A$3:$M$643,2,0)</f>
        <v>4.6463116768330742E-3</v>
      </c>
      <c r="E407" s="72">
        <f>VLOOKUP($A407,Muestra2!$A$3:$M$643,3,0)</f>
        <v>6.7758390101155487E-3</v>
      </c>
      <c r="F407" s="72">
        <f>VLOOKUP($A407,Muestra2!$A$3:$M$643,4,0)</f>
        <v>7.0406928375609801E-3</v>
      </c>
      <c r="G407" s="72">
        <f>VLOOKUP($A407,Muestra2!$A$3:$M$643,5,0)</f>
        <v>7.8557770285719985E-3</v>
      </c>
      <c r="H407" s="72">
        <f>VLOOKUP($A407,Muestra2!$A$3:$M$643,6,0)</f>
        <v>5.9070483794584532E-3</v>
      </c>
      <c r="I407" s="72">
        <f>VLOOKUP($A407,Muestra2!$A$3:$M$643,7,0)</f>
        <v>1.0454885130582972E-2</v>
      </c>
      <c r="J407" s="72">
        <f>VLOOKUP($A407,Muestra2!$A$3:$M$643,8,0)</f>
        <v>7.5146766739835552E-3</v>
      </c>
      <c r="K407" s="72">
        <f>VLOOKUP($A407,Muestra2!$A$3:$M$643,9,0)</f>
        <v>3.7009647352903552E-3</v>
      </c>
      <c r="L407" s="72">
        <f>VLOOKUP($A407,Muestra2!$A$3:$M$643,10,0)</f>
        <v>6.5480030095154008E-3</v>
      </c>
      <c r="M407" s="72">
        <f>VLOOKUP($A407,Muestra2!$A$3:$M$643,11,0)</f>
        <v>6.8744812132434498E-3</v>
      </c>
      <c r="N407" s="72">
        <f>VLOOKUP($A407,Muestra2!$A$3:$M$643,12,0)</f>
        <v>5.5007438598422458E-3</v>
      </c>
      <c r="O407" s="72">
        <f>VLOOKUP($A407,Muestra2!$A$3:$M$643,13,0)</f>
        <v>7.420124863883693E-3</v>
      </c>
      <c r="P407" s="75">
        <v>3.8899999999999997E-2</v>
      </c>
    </row>
    <row r="408" spans="1:16">
      <c r="A408" s="69">
        <v>41500</v>
      </c>
      <c r="B408" s="70">
        <f>VLOOKUP(Rentab1!A408,HistIGBC!$A$2:$B$438,2,0)</f>
        <v>13909.55</v>
      </c>
      <c r="C408" s="71">
        <f t="shared" si="6"/>
        <v>5.949104994543283E-3</v>
      </c>
      <c r="D408" s="72">
        <f>VLOOKUP($A408,Muestra2!$A$3:$M$643,2,0)</f>
        <v>4.18473613990399E-3</v>
      </c>
      <c r="E408" s="72">
        <f>VLOOKUP($A408,Muestra2!$A$3:$M$643,3,0)</f>
        <v>5.9790901118315417E-3</v>
      </c>
      <c r="F408" s="72">
        <f>VLOOKUP($A408,Muestra2!$A$3:$M$643,4,0)</f>
        <v>5.8149116031503195E-3</v>
      </c>
      <c r="G408" s="72">
        <f>VLOOKUP($A408,Muestra2!$A$3:$M$643,5,0)</f>
        <v>6.1841549101992613E-3</v>
      </c>
      <c r="H408" s="72">
        <f>VLOOKUP($A408,Muestra2!$A$3:$M$643,6,0)</f>
        <v>2.2831720451515908E-3</v>
      </c>
      <c r="I408" s="72">
        <f>VLOOKUP($A408,Muestra2!$A$3:$M$643,7,0)</f>
        <v>5.8006306601708661E-3</v>
      </c>
      <c r="J408" s="72">
        <f>VLOOKUP($A408,Muestra2!$A$3:$M$643,8,0)</f>
        <v>4.7089501793535441E-3</v>
      </c>
      <c r="K408" s="72">
        <f>VLOOKUP($A408,Muestra2!$A$3:$M$643,9,0)</f>
        <v>5.6806948923277343E-3</v>
      </c>
      <c r="L408" s="72">
        <f>VLOOKUP($A408,Muestra2!$A$3:$M$643,10,0)</f>
        <v>3.2785018723534313E-3</v>
      </c>
      <c r="M408" s="72">
        <f>VLOOKUP($A408,Muestra2!$A$3:$M$643,11,0)</f>
        <v>6.0623240659566507E-3</v>
      </c>
      <c r="N408" s="72">
        <f>VLOOKUP($A408,Muestra2!$A$3:$M$643,12,0)</f>
        <v>3.2775777896955709E-3</v>
      </c>
      <c r="O408" s="72">
        <f>VLOOKUP($A408,Muestra2!$A$3:$M$643,13,0)</f>
        <v>5.7019119675292681E-3</v>
      </c>
      <c r="P408" s="75">
        <v>3.8899999999999997E-2</v>
      </c>
    </row>
    <row r="409" spans="1:16">
      <c r="A409" s="69">
        <v>41501</v>
      </c>
      <c r="B409" s="70">
        <f>VLOOKUP(Rentab1!A409,HistIGBC!$A$2:$B$438,2,0)</f>
        <v>13783.29</v>
      </c>
      <c r="C409" s="71">
        <f t="shared" si="6"/>
        <v>-9.0772167323887841E-3</v>
      </c>
      <c r="D409" s="72">
        <f>VLOOKUP($A409,Muestra2!$A$3:$M$643,2,0)</f>
        <v>2.3001054601042061E-4</v>
      </c>
      <c r="E409" s="72">
        <f>VLOOKUP($A409,Muestra2!$A$3:$M$643,3,0)</f>
        <v>-9.0657838233052894E-3</v>
      </c>
      <c r="F409" s="72">
        <f>VLOOKUP($A409,Muestra2!$A$3:$M$643,4,0)</f>
        <v>-9.1255369443714127E-3</v>
      </c>
      <c r="G409" s="72">
        <f>VLOOKUP($A409,Muestra2!$A$3:$M$643,5,0)</f>
        <v>-9.6821822013651825E-3</v>
      </c>
      <c r="H409" s="72">
        <f>VLOOKUP($A409,Muestra2!$A$3:$M$643,6,0)</f>
        <v>-9.2389437163544058E-3</v>
      </c>
      <c r="I409" s="72">
        <f>VLOOKUP($A409,Muestra2!$A$3:$M$643,7,0)</f>
        <v>-9.3044171632011251E-3</v>
      </c>
      <c r="J409" s="72">
        <f>VLOOKUP($A409,Muestra2!$A$3:$M$643,8,0)</f>
        <v>-1.1153273249144825E-2</v>
      </c>
      <c r="K409" s="72">
        <f>VLOOKUP($A409,Muestra2!$A$3:$M$643,9,0)</f>
        <v>-3.9282205040898762E-3</v>
      </c>
      <c r="L409" s="72">
        <f>VLOOKUP($A409,Muestra2!$A$3:$M$643,10,0)</f>
        <v>-9.9200354376905234E-3</v>
      </c>
      <c r="M409" s="72">
        <f>VLOOKUP($A409,Muestra2!$A$3:$M$643,11,0)</f>
        <v>-8.6773822701888582E-3</v>
      </c>
      <c r="N409" s="72">
        <f>VLOOKUP($A409,Muestra2!$A$3:$M$643,12,0)</f>
        <v>-4.9998583328258843E-3</v>
      </c>
      <c r="O409" s="72">
        <f>VLOOKUP($A409,Muestra2!$A$3:$M$643,13,0)</f>
        <v>-5.0352718305330972E-3</v>
      </c>
      <c r="P409" s="75">
        <v>3.8899999999999997E-2</v>
      </c>
    </row>
    <row r="410" spans="1:16">
      <c r="A410" s="69">
        <v>41502</v>
      </c>
      <c r="B410" s="70">
        <f>VLOOKUP(Rentab1!A410,HistIGBC!$A$2:$B$438,2,0)</f>
        <v>13770.31</v>
      </c>
      <c r="C410" s="71">
        <f t="shared" si="6"/>
        <v>-9.4172001024438884E-4</v>
      </c>
      <c r="D410" s="72">
        <f>VLOOKUP($A410,Muestra2!$A$3:$M$643,2,0)</f>
        <v>2.0974747854135486E-3</v>
      </c>
      <c r="E410" s="72">
        <f>VLOOKUP($A410,Muestra2!$A$3:$M$643,3,0)</f>
        <v>-8.7331882945872478E-4</v>
      </c>
      <c r="F410" s="72">
        <f>VLOOKUP($A410,Muestra2!$A$3:$M$643,4,0)</f>
        <v>-9.0962725924691461E-4</v>
      </c>
      <c r="G410" s="72">
        <f>VLOOKUP($A410,Muestra2!$A$3:$M$643,5,0)</f>
        <v>-1.542328521873267E-3</v>
      </c>
      <c r="H410" s="72">
        <f>VLOOKUP($A410,Muestra2!$A$3:$M$643,6,0)</f>
        <v>-3.4143554143436501E-3</v>
      </c>
      <c r="I410" s="72">
        <f>VLOOKUP($A410,Muestra2!$A$3:$M$643,7,0)</f>
        <v>-2.3416382384032859E-3</v>
      </c>
      <c r="J410" s="72">
        <f>VLOOKUP($A410,Muestra2!$A$3:$M$643,8,0)</f>
        <v>-2.3049848650138474E-3</v>
      </c>
      <c r="K410" s="72">
        <f>VLOOKUP($A410,Muestra2!$A$3:$M$643,9,0)</f>
        <v>-9.8020492480099851E-4</v>
      </c>
      <c r="L410" s="72">
        <f>VLOOKUP($A410,Muestra2!$A$3:$M$643,10,0)</f>
        <v>-6.1594024561716261E-4</v>
      </c>
      <c r="M410" s="72">
        <f>VLOOKUP($A410,Muestra2!$A$3:$M$643,11,0)</f>
        <v>-3.902602144324134E-3</v>
      </c>
      <c r="N410" s="72">
        <f>VLOOKUP($A410,Muestra2!$A$3:$M$643,12,0)</f>
        <v>-2.0547094716363017E-3</v>
      </c>
      <c r="O410" s="72">
        <f>VLOOKUP($A410,Muestra2!$A$3:$M$643,13,0)</f>
        <v>-3.2988583179160268E-3</v>
      </c>
      <c r="P410" s="75">
        <v>3.8899999999999997E-2</v>
      </c>
    </row>
    <row r="411" spans="1:16">
      <c r="A411" s="69">
        <v>41506</v>
      </c>
      <c r="B411" s="70">
        <f>VLOOKUP(Rentab1!A411,HistIGBC!$A$2:$B$438,2,0)</f>
        <v>13719.73</v>
      </c>
      <c r="C411" s="71">
        <f t="shared" si="6"/>
        <v>-3.673119922499924E-3</v>
      </c>
      <c r="D411" s="72">
        <f>VLOOKUP($A411,Muestra2!$A$3:$M$643,2,0)</f>
        <v>5.1518866919613685E-4</v>
      </c>
      <c r="E411" s="72">
        <f>VLOOKUP($A411,Muestra2!$A$3:$M$643,3,0)</f>
        <v>-3.906692498047923E-3</v>
      </c>
      <c r="F411" s="72">
        <f>VLOOKUP($A411,Muestra2!$A$3:$M$643,4,0)</f>
        <v>0</v>
      </c>
      <c r="G411" s="72">
        <f>VLOOKUP($A411,Muestra2!$A$3:$M$643,5,0)</f>
        <v>-1.3503209176868574E-3</v>
      </c>
      <c r="H411" s="72">
        <f>VLOOKUP($A411,Muestra2!$A$3:$M$643,6,0)</f>
        <v>8.9621431835733723E-4</v>
      </c>
      <c r="I411" s="72">
        <f>VLOOKUP($A411,Muestra2!$A$3:$M$643,7,0)</f>
        <v>-4.0765014381511028E-4</v>
      </c>
      <c r="J411" s="72">
        <f>VLOOKUP($A411,Muestra2!$A$3:$M$643,8,0)</f>
        <v>-2.9401418265682298E-4</v>
      </c>
      <c r="K411" s="72">
        <f>VLOOKUP($A411,Muestra2!$A$3:$M$643,9,0)</f>
        <v>-3.6333971834907812E-3</v>
      </c>
      <c r="L411" s="72">
        <f>VLOOKUP($A411,Muestra2!$A$3:$M$643,10,0)</f>
        <v>3.7988359537671925E-4</v>
      </c>
      <c r="M411" s="72">
        <f>VLOOKUP($A411,Muestra2!$A$3:$M$643,11,0)</f>
        <v>-1.3659727651175162E-3</v>
      </c>
      <c r="N411" s="72">
        <f>VLOOKUP($A411,Muestra2!$A$3:$M$643,12,0)</f>
        <v>-1.2669748878967842E-3</v>
      </c>
      <c r="O411" s="72">
        <f>VLOOKUP($A411,Muestra2!$A$3:$M$643,13,0)</f>
        <v>-6.0079854955725548E-3</v>
      </c>
      <c r="P411" s="75">
        <v>3.8899999999999997E-2</v>
      </c>
    </row>
    <row r="412" spans="1:16">
      <c r="A412" s="69">
        <v>41507</v>
      </c>
      <c r="B412" s="70">
        <f>VLOOKUP(Rentab1!A412,HistIGBC!$A$2:$B$438,2,0)</f>
        <v>13707.08</v>
      </c>
      <c r="C412" s="71">
        <f t="shared" si="6"/>
        <v>-9.2202980670899766E-4</v>
      </c>
      <c r="D412" s="72">
        <f>VLOOKUP($A412,Muestra2!$A$3:$M$643,2,0)</f>
        <v>1.1007410336400719E-4</v>
      </c>
      <c r="E412" s="72">
        <f>VLOOKUP($A412,Muestra2!$A$3:$M$643,3,0)</f>
        <v>-9.6229739304864699E-4</v>
      </c>
      <c r="F412" s="72">
        <f>VLOOKUP($A412,Muestra2!$A$3:$M$643,4,0)</f>
        <v>-1.064622468010634E-3</v>
      </c>
      <c r="G412" s="72">
        <f>VLOOKUP($A412,Muestra2!$A$3:$M$643,5,0)</f>
        <v>-1.3472044588733886E-3</v>
      </c>
      <c r="H412" s="72">
        <f>VLOOKUP($A412,Muestra2!$A$3:$M$643,6,0)</f>
        <v>-3.4426231539289275E-3</v>
      </c>
      <c r="I412" s="72">
        <f>VLOOKUP($A412,Muestra2!$A$3:$M$643,7,0)</f>
        <v>-1.5828613259763783E-3</v>
      </c>
      <c r="J412" s="72">
        <f>VLOOKUP($A412,Muestra2!$A$3:$M$643,8,0)</f>
        <v>6.1249966326536393E-4</v>
      </c>
      <c r="K412" s="72">
        <f>VLOOKUP($A412,Muestra2!$A$3:$M$643,9,0)</f>
        <v>6.3227088095158687E-5</v>
      </c>
      <c r="L412" s="72">
        <f>VLOOKUP($A412,Muestra2!$A$3:$M$643,10,0)</f>
        <v>8.2531665846242129E-4</v>
      </c>
      <c r="M412" s="72">
        <f>VLOOKUP($A412,Muestra2!$A$3:$M$643,11,0)</f>
        <v>-3.7700439953905787E-5</v>
      </c>
      <c r="N412" s="72">
        <f>VLOOKUP($A412,Muestra2!$A$3:$M$643,12,0)</f>
        <v>-1.3262291361470365E-3</v>
      </c>
      <c r="O412" s="72">
        <f>VLOOKUP($A412,Muestra2!$A$3:$M$643,13,0)</f>
        <v>-6.9448324704454267E-4</v>
      </c>
      <c r="P412" s="75">
        <v>3.8899999999999997E-2</v>
      </c>
    </row>
    <row r="413" spans="1:16">
      <c r="A413" s="69">
        <v>41508</v>
      </c>
      <c r="B413" s="70">
        <f>VLOOKUP(Rentab1!A413,HistIGBC!$A$2:$B$438,2,0)</f>
        <v>13669.12</v>
      </c>
      <c r="C413" s="71">
        <f t="shared" si="6"/>
        <v>-2.7693717407353811E-3</v>
      </c>
      <c r="D413" s="72">
        <f>VLOOKUP($A413,Muestra2!$A$3:$M$643,2,0)</f>
        <v>4.9783994086204672E-4</v>
      </c>
      <c r="E413" s="72">
        <f>VLOOKUP($A413,Muestra2!$A$3:$M$643,3,0)</f>
        <v>-2.9213811251592356E-3</v>
      </c>
      <c r="F413" s="72">
        <f>VLOOKUP($A413,Muestra2!$A$3:$M$643,4,0)</f>
        <v>-1.7676972821953675E-3</v>
      </c>
      <c r="G413" s="72">
        <f>VLOOKUP($A413,Muestra2!$A$3:$M$643,5,0)</f>
        <v>-6.2692808405039155E-4</v>
      </c>
      <c r="H413" s="72">
        <f>VLOOKUP($A413,Muestra2!$A$3:$M$643,6,0)</f>
        <v>-5.7610441541627588E-3</v>
      </c>
      <c r="I413" s="72">
        <f>VLOOKUP($A413,Muestra2!$A$3:$M$643,7,0)</f>
        <v>-5.5418725025111436E-4</v>
      </c>
      <c r="J413" s="72">
        <f>VLOOKUP($A413,Muestra2!$A$3:$M$643,8,0)</f>
        <v>-2.7063060646764308E-3</v>
      </c>
      <c r="K413" s="72">
        <f>VLOOKUP($A413,Muestra2!$A$3:$M$643,9,0)</f>
        <v>1.0953539032316795E-4</v>
      </c>
      <c r="L413" s="72">
        <f>VLOOKUP($A413,Muestra2!$A$3:$M$643,10,0)</f>
        <v>-2.4772972709457908E-3</v>
      </c>
      <c r="M413" s="72">
        <f>VLOOKUP($A413,Muestra2!$A$3:$M$643,11,0)</f>
        <v>3.8446977202312351E-4</v>
      </c>
      <c r="N413" s="72">
        <f>VLOOKUP($A413,Muestra2!$A$3:$M$643,12,0)</f>
        <v>-3.1024558554622605E-3</v>
      </c>
      <c r="O413" s="72">
        <f>VLOOKUP($A413,Muestra2!$A$3:$M$643,13,0)</f>
        <v>-2.3247453864173703E-3</v>
      </c>
      <c r="P413" s="75">
        <v>3.8899999999999997E-2</v>
      </c>
    </row>
    <row r="414" spans="1:16">
      <c r="A414" s="69">
        <v>41509</v>
      </c>
      <c r="B414" s="70">
        <f>VLOOKUP(Rentab1!A414,HistIGBC!$A$2:$B$438,2,0)</f>
        <v>13626.53</v>
      </c>
      <c r="C414" s="71">
        <f t="shared" si="6"/>
        <v>-3.1157821425227186E-3</v>
      </c>
      <c r="D414" s="72">
        <f>VLOOKUP($A414,Muestra2!$A$3:$M$643,2,0)</f>
        <v>-3.7950663215405816E-3</v>
      </c>
      <c r="E414" s="72">
        <f>VLOOKUP($A414,Muestra2!$A$3:$M$643,3,0)</f>
        <v>-3.2389344232301716E-3</v>
      </c>
      <c r="F414" s="72">
        <f>VLOOKUP($A414,Muestra2!$A$3:$M$643,4,0)</f>
        <v>-2.7460451540655966E-3</v>
      </c>
      <c r="G414" s="72">
        <f>VLOOKUP($A414,Muestra2!$A$3:$M$643,5,0)</f>
        <v>-9.3729293881641507E-4</v>
      </c>
      <c r="H414" s="72">
        <f>VLOOKUP($A414,Muestra2!$A$3:$M$643,6,0)</f>
        <v>-2.6517676449684664E-3</v>
      </c>
      <c r="I414" s="72">
        <f>VLOOKUP($A414,Muestra2!$A$3:$M$643,7,0)</f>
        <v>1.7591817745407146E-4</v>
      </c>
      <c r="J414" s="72">
        <f>VLOOKUP($A414,Muestra2!$A$3:$M$643,8,0)</f>
        <v>-1.3985360074143436E-3</v>
      </c>
      <c r="K414" s="72">
        <f>VLOOKUP($A414,Muestra2!$A$3:$M$643,9,0)</f>
        <v>-2.035086163841549E-3</v>
      </c>
      <c r="L414" s="72">
        <f>VLOOKUP($A414,Muestra2!$A$3:$M$643,10,0)</f>
        <v>-2.7785251345647049E-3</v>
      </c>
      <c r="M414" s="72">
        <f>VLOOKUP($A414,Muestra2!$A$3:$M$643,11,0)</f>
        <v>-1.4920071462265288E-3</v>
      </c>
      <c r="N414" s="72">
        <f>VLOOKUP($A414,Muestra2!$A$3:$M$643,12,0)</f>
        <v>-5.1860354111661177E-4</v>
      </c>
      <c r="O414" s="72">
        <f>VLOOKUP($A414,Muestra2!$A$3:$M$643,13,0)</f>
        <v>-4.7906858411317377E-4</v>
      </c>
      <c r="P414" s="75">
        <v>3.8899999999999997E-2</v>
      </c>
    </row>
    <row r="415" spans="1:16">
      <c r="A415" s="69">
        <v>41512</v>
      </c>
      <c r="B415" s="70">
        <f>VLOOKUP(Rentab1!A415,HistIGBC!$A$2:$B$438,2,0)</f>
        <v>13599.52</v>
      </c>
      <c r="C415" s="71">
        <f t="shared" si="6"/>
        <v>-1.9821627369550586E-3</v>
      </c>
      <c r="D415" s="72">
        <f>VLOOKUP($A415,Muestra2!$A$3:$M$643,2,0)</f>
        <v>9.7960234696691721E-4</v>
      </c>
      <c r="E415" s="72">
        <f>VLOOKUP($A415,Muestra2!$A$3:$M$643,3,0)</f>
        <v>-1.9062425663351483E-3</v>
      </c>
      <c r="F415" s="72">
        <f>VLOOKUP($A415,Muestra2!$A$3:$M$643,4,0)</f>
        <v>-2.0313353423935792E-3</v>
      </c>
      <c r="G415" s="72">
        <f>VLOOKUP($A415,Muestra2!$A$3:$M$643,5,0)</f>
        <v>-3.7643929553781183E-3</v>
      </c>
      <c r="H415" s="72">
        <f>VLOOKUP($A415,Muestra2!$A$3:$M$643,6,0)</f>
        <v>-2.7893699993857264E-3</v>
      </c>
      <c r="I415" s="72">
        <f>VLOOKUP($A415,Muestra2!$A$3:$M$643,7,0)</f>
        <v>-3.3700038885271177E-3</v>
      </c>
      <c r="J415" s="72">
        <f>VLOOKUP($A415,Muestra2!$A$3:$M$643,8,0)</f>
        <v>-2.7537625484215845E-3</v>
      </c>
      <c r="K415" s="72">
        <f>VLOOKUP($A415,Muestra2!$A$3:$M$643,9,0)</f>
        <v>-2.2838263138169122E-3</v>
      </c>
      <c r="L415" s="72">
        <f>VLOOKUP($A415,Muestra2!$A$3:$M$643,10,0)</f>
        <v>1.1126397128981432E-3</v>
      </c>
      <c r="M415" s="72">
        <f>VLOOKUP($A415,Muestra2!$A$3:$M$643,11,0)</f>
        <v>-3.2722592324361619E-3</v>
      </c>
      <c r="N415" s="72">
        <f>VLOOKUP($A415,Muestra2!$A$3:$M$643,12,0)</f>
        <v>-2.6722719150023538E-3</v>
      </c>
      <c r="O415" s="72">
        <f>VLOOKUP($A415,Muestra2!$A$3:$M$643,13,0)</f>
        <v>-2.550763856675858E-3</v>
      </c>
      <c r="P415" s="75">
        <v>3.8899999999999997E-2</v>
      </c>
    </row>
    <row r="416" spans="1:16">
      <c r="A416" s="69">
        <v>41513</v>
      </c>
      <c r="B416" s="70">
        <f>VLOOKUP(Rentab1!A416,HistIGBC!$A$2:$B$438,2,0)</f>
        <v>13569.63</v>
      </c>
      <c r="C416" s="71">
        <f t="shared" si="6"/>
        <v>-2.197871689589135E-3</v>
      </c>
      <c r="D416" s="72">
        <f>VLOOKUP($A416,Muestra2!$A$3:$M$643,2,0)</f>
        <v>9.1007960521229501E-6</v>
      </c>
      <c r="E416" s="72">
        <f>VLOOKUP($A416,Muestra2!$A$3:$M$643,3,0)</f>
        <v>-2.2437080148138442E-3</v>
      </c>
      <c r="F416" s="72">
        <f>VLOOKUP($A416,Muestra2!$A$3:$M$643,4,0)</f>
        <v>-1.4317855818860707E-3</v>
      </c>
      <c r="G416" s="72">
        <f>VLOOKUP($A416,Muestra2!$A$3:$M$643,5,0)</f>
        <v>3.9429907251434235E-5</v>
      </c>
      <c r="H416" s="72">
        <f>VLOOKUP($A416,Muestra2!$A$3:$M$643,6,0)</f>
        <v>2.0023159929915095E-3</v>
      </c>
      <c r="I416" s="72">
        <f>VLOOKUP($A416,Muestra2!$A$3:$M$643,7,0)</f>
        <v>-1.3175698320312815E-5</v>
      </c>
      <c r="J416" s="72">
        <f>VLOOKUP($A416,Muestra2!$A$3:$M$643,8,0)</f>
        <v>-6.3901362710314612E-4</v>
      </c>
      <c r="K416" s="72">
        <f>VLOOKUP($A416,Muestra2!$A$3:$M$643,9,0)</f>
        <v>2.5700774046040348E-3</v>
      </c>
      <c r="L416" s="72">
        <f>VLOOKUP($A416,Muestra2!$A$3:$M$643,10,0)</f>
        <v>-4.1184292357802754E-3</v>
      </c>
      <c r="M416" s="72">
        <f>VLOOKUP($A416,Muestra2!$A$3:$M$643,11,0)</f>
        <v>-7.997078420347969E-4</v>
      </c>
      <c r="N416" s="72">
        <f>VLOOKUP($A416,Muestra2!$A$3:$M$643,12,0)</f>
        <v>-1.2073427570244285E-3</v>
      </c>
      <c r="O416" s="72">
        <f>VLOOKUP($A416,Muestra2!$A$3:$M$643,13,0)</f>
        <v>-1.5340337434794351E-3</v>
      </c>
      <c r="P416" s="75">
        <v>3.8899999999999997E-2</v>
      </c>
    </row>
    <row r="417" spans="1:16">
      <c r="A417" s="69">
        <v>41514</v>
      </c>
      <c r="B417" s="70">
        <f>VLOOKUP(Rentab1!A417,HistIGBC!$A$2:$B$438,2,0)</f>
        <v>13744.1</v>
      </c>
      <c r="C417" s="71">
        <f t="shared" si="6"/>
        <v>1.2857388152808969E-2</v>
      </c>
      <c r="D417" s="72">
        <f>VLOOKUP($A417,Muestra2!$A$3:$M$643,2,0)</f>
        <v>1.2805274583276294E-2</v>
      </c>
      <c r="E417" s="72">
        <f>VLOOKUP($A417,Muestra2!$A$3:$M$643,3,0)</f>
        <v>1.2894156306892914E-2</v>
      </c>
      <c r="F417" s="72">
        <f>VLOOKUP($A417,Muestra2!$A$3:$M$643,4,0)</f>
        <v>1.2792420176924372E-2</v>
      </c>
      <c r="G417" s="72">
        <f>VLOOKUP($A417,Muestra2!$A$3:$M$643,5,0)</f>
        <v>1.1418158435316364E-2</v>
      </c>
      <c r="H417" s="72">
        <f>VLOOKUP($A417,Muestra2!$A$3:$M$643,6,0)</f>
        <v>2.0167396081476725E-2</v>
      </c>
      <c r="I417" s="72">
        <f>VLOOKUP($A417,Muestra2!$A$3:$M$643,7,0)</f>
        <v>8.9076447564395648E-3</v>
      </c>
      <c r="J417" s="72">
        <f>VLOOKUP($A417,Muestra2!$A$3:$M$643,8,0)</f>
        <v>1.1148825674278814E-2</v>
      </c>
      <c r="K417" s="72">
        <f>VLOOKUP($A417,Muestra2!$A$3:$M$643,9,0)</f>
        <v>1.0510129393573148E-2</v>
      </c>
      <c r="L417" s="72">
        <f>VLOOKUP($A417,Muestra2!$A$3:$M$643,10,0)</f>
        <v>1.1807762196650803E-2</v>
      </c>
      <c r="M417" s="72">
        <f>VLOOKUP($A417,Muestra2!$A$3:$M$643,11,0)</f>
        <v>1.0229091349318044E-2</v>
      </c>
      <c r="N417" s="72">
        <f>VLOOKUP($A417,Muestra2!$A$3:$M$643,12,0)</f>
        <v>1.3799982666564441E-2</v>
      </c>
      <c r="O417" s="72">
        <f>VLOOKUP($A417,Muestra2!$A$3:$M$643,13,0)</f>
        <v>1.1126210261835311E-2</v>
      </c>
      <c r="P417" s="75">
        <v>3.8899999999999997E-2</v>
      </c>
    </row>
    <row r="418" spans="1:16">
      <c r="A418" s="69">
        <v>41515</v>
      </c>
      <c r="B418" s="70">
        <f>VLOOKUP(Rentab1!A418,HistIGBC!$A$2:$B$438,2,0)</f>
        <v>13656.07</v>
      </c>
      <c r="C418" s="71">
        <f t="shared" si="6"/>
        <v>-6.4049301154677756E-3</v>
      </c>
      <c r="D418" s="72">
        <f>VLOOKUP($A418,Muestra2!$A$3:$M$643,2,0)</f>
        <v>-8.3210517551635874E-3</v>
      </c>
      <c r="E418" s="72">
        <f>VLOOKUP($A418,Muestra2!$A$3:$M$643,3,0)</f>
        <v>-6.4520280446975393E-3</v>
      </c>
      <c r="F418" s="72">
        <f>VLOOKUP($A418,Muestra2!$A$3:$M$643,4,0)</f>
        <v>-7.3844205947977571E-3</v>
      </c>
      <c r="G418" s="72">
        <f>VLOOKUP($A418,Muestra2!$A$3:$M$643,5,0)</f>
        <v>-6.9533791847513904E-3</v>
      </c>
      <c r="H418" s="72">
        <f>VLOOKUP($A418,Muestra2!$A$3:$M$643,6,0)</f>
        <v>-1.1471480987302675E-2</v>
      </c>
      <c r="I418" s="72">
        <f>VLOOKUP($A418,Muestra2!$A$3:$M$643,7,0)</f>
        <v>-6.4509209008346072E-3</v>
      </c>
      <c r="J418" s="72">
        <f>VLOOKUP($A418,Muestra2!$A$3:$M$643,8,0)</f>
        <v>-5.4467917402006415E-3</v>
      </c>
      <c r="K418" s="72">
        <f>VLOOKUP($A418,Muestra2!$A$3:$M$643,9,0)</f>
        <v>-6.4279072462083307E-3</v>
      </c>
      <c r="L418" s="72">
        <f>VLOOKUP($A418,Muestra2!$A$3:$M$643,10,0)</f>
        <v>-4.7637632753186627E-3</v>
      </c>
      <c r="M418" s="72">
        <f>VLOOKUP($A418,Muestra2!$A$3:$M$643,11,0)</f>
        <v>-5.85026534092994E-3</v>
      </c>
      <c r="N418" s="72">
        <f>VLOOKUP($A418,Muestra2!$A$3:$M$643,12,0)</f>
        <v>-4.1676100520527011E-3</v>
      </c>
      <c r="O418" s="72">
        <f>VLOOKUP($A418,Muestra2!$A$3:$M$643,13,0)</f>
        <v>-2.598940514900627E-3</v>
      </c>
      <c r="P418" s="75">
        <v>3.8899999999999997E-2</v>
      </c>
    </row>
    <row r="419" spans="1:16">
      <c r="A419" s="69">
        <v>41516</v>
      </c>
      <c r="B419" s="70">
        <f>VLOOKUP(Rentab1!A419,HistIGBC!$A$2:$B$438,2,0)</f>
        <v>13731.19</v>
      </c>
      <c r="C419" s="71">
        <f t="shared" si="6"/>
        <v>5.5008505375265943E-3</v>
      </c>
      <c r="D419" s="72">
        <f>VLOOKUP($A419,Muestra2!$A$3:$M$643,2,0)</f>
        <v>-9.5249702193691524E-4</v>
      </c>
      <c r="E419" s="72">
        <f>VLOOKUP($A419,Muestra2!$A$3:$M$643,3,0)</f>
        <v>5.6470719330215325E-3</v>
      </c>
      <c r="F419" s="72">
        <f>VLOOKUP($A419,Muestra2!$A$3:$M$643,4,0)</f>
        <v>4.2148962183721685E-3</v>
      </c>
      <c r="G419" s="72">
        <f>VLOOKUP($A419,Muestra2!$A$3:$M$643,5,0)</f>
        <v>4.3667846770257378E-3</v>
      </c>
      <c r="H419" s="72">
        <f>VLOOKUP($A419,Muestra2!$A$3:$M$643,6,0)</f>
        <v>2.6258443656342668E-3</v>
      </c>
      <c r="I419" s="72">
        <f>VLOOKUP($A419,Muestra2!$A$3:$M$643,7,0)</f>
        <v>2.3926653096553964E-3</v>
      </c>
      <c r="J419" s="72">
        <f>VLOOKUP($A419,Muestra2!$A$3:$M$643,8,0)</f>
        <v>5.8735722686785539E-3</v>
      </c>
      <c r="K419" s="72">
        <f>VLOOKUP($A419,Muestra2!$A$3:$M$643,9,0)</f>
        <v>-1.0014797041351458E-3</v>
      </c>
      <c r="L419" s="72">
        <f>VLOOKUP($A419,Muestra2!$A$3:$M$643,10,0)</f>
        <v>1.8612005922006476E-3</v>
      </c>
      <c r="M419" s="72">
        <f>VLOOKUP($A419,Muestra2!$A$3:$M$643,11,0)</f>
        <v>4.2289913648582162E-3</v>
      </c>
      <c r="N419" s="72">
        <f>VLOOKUP($A419,Muestra2!$A$3:$M$643,12,0)</f>
        <v>1.8769598127292E-3</v>
      </c>
      <c r="O419" s="72">
        <f>VLOOKUP($A419,Muestra2!$A$3:$M$643,13,0)</f>
        <v>6.4174017996701492E-3</v>
      </c>
      <c r="P419" s="75">
        <v>3.8899999999999997E-2</v>
      </c>
    </row>
    <row r="420" spans="1:16">
      <c r="A420" s="69">
        <v>41519</v>
      </c>
      <c r="B420" s="70">
        <f>VLOOKUP(Rentab1!A420,HistIGBC!$A$2:$B$438,2,0)</f>
        <v>13742.26</v>
      </c>
      <c r="C420" s="71">
        <f t="shared" si="6"/>
        <v>8.0619378218491685E-4</v>
      </c>
      <c r="D420" s="72">
        <f>VLOOKUP($A420,Muestra2!$A$3:$M$643,2,0)</f>
        <v>1.1750192512736577E-3</v>
      </c>
      <c r="E420" s="72">
        <f>VLOOKUP($A420,Muestra2!$A$3:$M$643,3,0)</f>
        <v>7.4100838234098432E-4</v>
      </c>
      <c r="F420" s="72">
        <f>VLOOKUP($A420,Muestra2!$A$3:$M$643,4,0)</f>
        <v>1.6719904617961987E-3</v>
      </c>
      <c r="G420" s="72">
        <f>VLOOKUP($A420,Muestra2!$A$3:$M$643,5,0)</f>
        <v>1.6920833863044273E-3</v>
      </c>
      <c r="H420" s="72">
        <f>VLOOKUP($A420,Muestra2!$A$3:$M$643,6,0)</f>
        <v>3.5490469999755365E-3</v>
      </c>
      <c r="I420" s="72">
        <f>VLOOKUP($A420,Muestra2!$A$3:$M$643,7,0)</f>
        <v>3.6992942823248685E-3</v>
      </c>
      <c r="J420" s="72">
        <f>VLOOKUP($A420,Muestra2!$A$3:$M$643,8,0)</f>
        <v>2.1190605893700145E-4</v>
      </c>
      <c r="K420" s="72">
        <f>VLOOKUP($A420,Muestra2!$A$3:$M$643,9,0)</f>
        <v>1.9935087645740436E-3</v>
      </c>
      <c r="L420" s="72">
        <f>VLOOKUP($A420,Muestra2!$A$3:$M$643,10,0)</f>
        <v>2.3839740544741527E-3</v>
      </c>
      <c r="M420" s="72">
        <f>VLOOKUP($A420,Muestra2!$A$3:$M$643,11,0)</f>
        <v>4.3977827271296586E-4</v>
      </c>
      <c r="N420" s="72">
        <f>VLOOKUP($A420,Muestra2!$A$3:$M$643,12,0)</f>
        <v>2.1063045137959748E-3</v>
      </c>
      <c r="O420" s="72">
        <f>VLOOKUP($A420,Muestra2!$A$3:$M$643,13,0)</f>
        <v>8.3854427566874205E-4</v>
      </c>
      <c r="P420" s="75">
        <v>3.8899999999999997E-2</v>
      </c>
    </row>
    <row r="421" spans="1:16">
      <c r="A421" s="69">
        <v>41520</v>
      </c>
      <c r="B421" s="70">
        <f>VLOOKUP(Rentab1!A421,HistIGBC!$A$2:$B$438,2,0)</f>
        <v>13735.49</v>
      </c>
      <c r="C421" s="71">
        <f t="shared" si="6"/>
        <v>-4.9264094843209461E-4</v>
      </c>
      <c r="D421" s="72">
        <f>VLOOKUP($A421,Muestra2!$A$3:$M$643,2,0)</f>
        <v>-1.8528925042467002E-3</v>
      </c>
      <c r="E421" s="72">
        <f>VLOOKUP($A421,Muestra2!$A$3:$M$643,3,0)</f>
        <v>-9.1305258563716954E-4</v>
      </c>
      <c r="F421" s="72">
        <f>VLOOKUP($A421,Muestra2!$A$3:$M$643,4,0)</f>
        <v>-6.1654810764048335E-5</v>
      </c>
      <c r="G421" s="72">
        <f>VLOOKUP($A421,Muestra2!$A$3:$M$643,5,0)</f>
        <v>1.8613725407203223E-3</v>
      </c>
      <c r="H421" s="72">
        <f>VLOOKUP($A421,Muestra2!$A$3:$M$643,6,0)</f>
        <v>6.3832113190287068E-3</v>
      </c>
      <c r="I421" s="72">
        <f>VLOOKUP($A421,Muestra2!$A$3:$M$643,7,0)</f>
        <v>1.9289872060196125E-3</v>
      </c>
      <c r="J421" s="72">
        <f>VLOOKUP($A421,Muestra2!$A$3:$M$643,8,0)</f>
        <v>4.4098949777265535E-3</v>
      </c>
      <c r="K421" s="72">
        <f>VLOOKUP($A421,Muestra2!$A$3:$M$643,9,0)</f>
        <v>-1.79418832052206E-3</v>
      </c>
      <c r="L421" s="72">
        <f>VLOOKUP($A421,Muestra2!$A$3:$M$643,10,0)</f>
        <v>3.5036409234227078E-3</v>
      </c>
      <c r="M421" s="72">
        <f>VLOOKUP($A421,Muestra2!$A$3:$M$643,11,0)</f>
        <v>3.512935138056564E-3</v>
      </c>
      <c r="N421" s="72">
        <f>VLOOKUP($A421,Muestra2!$A$3:$M$643,12,0)</f>
        <v>4.9888708502855367E-3</v>
      </c>
      <c r="O421" s="72">
        <f>VLOOKUP($A421,Muestra2!$A$3:$M$643,13,0)</f>
        <v>3.0778831721908293E-3</v>
      </c>
      <c r="P421" s="75">
        <v>3.8899999999999997E-2</v>
      </c>
    </row>
    <row r="422" spans="1:16">
      <c r="A422" s="69">
        <v>41521</v>
      </c>
      <c r="B422" s="70">
        <f>VLOOKUP(Rentab1!A422,HistIGBC!$A$2:$B$438,2,0)</f>
        <v>13805.55</v>
      </c>
      <c r="C422" s="71">
        <f t="shared" si="6"/>
        <v>5.1006553097122488E-3</v>
      </c>
      <c r="D422" s="72">
        <f>VLOOKUP($A422,Muestra2!$A$3:$M$643,2,0)</f>
        <v>4.5498679389466079E-3</v>
      </c>
      <c r="E422" s="72">
        <f>VLOOKUP($A422,Muestra2!$A$3:$M$643,3,0)</f>
        <v>4.8667431462600576E-3</v>
      </c>
      <c r="F422" s="72">
        <f>VLOOKUP($A422,Muestra2!$A$3:$M$643,4,0)</f>
        <v>5.1535744102916758E-3</v>
      </c>
      <c r="G422" s="72">
        <f>VLOOKUP($A422,Muestra2!$A$3:$M$643,5,0)</f>
        <v>5.0957378038625437E-3</v>
      </c>
      <c r="H422" s="72">
        <f>VLOOKUP($A422,Muestra2!$A$3:$M$643,6,0)</f>
        <v>3.9591120579536123E-3</v>
      </c>
      <c r="I422" s="72">
        <f>VLOOKUP($A422,Muestra2!$A$3:$M$643,7,0)</f>
        <v>5.3652175831641769E-3</v>
      </c>
      <c r="J422" s="72">
        <f>VLOOKUP($A422,Muestra2!$A$3:$M$643,8,0)</f>
        <v>3.4992702005683103E-3</v>
      </c>
      <c r="K422" s="72">
        <f>VLOOKUP($A422,Muestra2!$A$3:$M$643,9,0)</f>
        <v>2.4141961979824373E-3</v>
      </c>
      <c r="L422" s="72">
        <f>VLOOKUP($A422,Muestra2!$A$3:$M$643,10,0)</f>
        <v>4.4696359224336377E-3</v>
      </c>
      <c r="M422" s="72">
        <f>VLOOKUP($A422,Muestra2!$A$3:$M$643,11,0)</f>
        <v>4.8036986874707647E-3</v>
      </c>
      <c r="N422" s="72">
        <f>VLOOKUP($A422,Muestra2!$A$3:$M$643,12,0)</f>
        <v>4.3540119633294627E-3</v>
      </c>
      <c r="O422" s="72">
        <f>VLOOKUP($A422,Muestra2!$A$3:$M$643,13,0)</f>
        <v>4.3864200775137213E-4</v>
      </c>
      <c r="P422" s="75">
        <v>3.8899999999999997E-2</v>
      </c>
    </row>
    <row r="423" spans="1:16">
      <c r="A423" s="69">
        <v>41522</v>
      </c>
      <c r="B423" s="70">
        <f>VLOOKUP(Rentab1!A423,HistIGBC!$A$2:$B$438,2,0)</f>
        <v>13807.84</v>
      </c>
      <c r="C423" s="71">
        <f t="shared" si="6"/>
        <v>1.6587531825974867E-4</v>
      </c>
      <c r="D423" s="72">
        <f>VLOOKUP($A423,Muestra2!$A$3:$M$643,2,0)</f>
        <v>2.9761390897498079E-3</v>
      </c>
      <c r="E423" s="72">
        <f>VLOOKUP($A423,Muestra2!$A$3:$M$643,3,0)</f>
        <v>1.3067291696804864E-4</v>
      </c>
      <c r="F423" s="72">
        <f>VLOOKUP($A423,Muestra2!$A$3:$M$643,4,0)</f>
        <v>5.850822073935843E-4</v>
      </c>
      <c r="G423" s="72">
        <f>VLOOKUP($A423,Muestra2!$A$3:$M$643,5,0)</f>
        <v>-7.7786619535318938E-5</v>
      </c>
      <c r="H423" s="72">
        <f>VLOOKUP($A423,Muestra2!$A$3:$M$643,6,0)</f>
        <v>-2.2780547760343633E-3</v>
      </c>
      <c r="I423" s="72">
        <f>VLOOKUP($A423,Muestra2!$A$3:$M$643,7,0)</f>
        <v>-6.6899503524594107E-4</v>
      </c>
      <c r="J423" s="72">
        <f>VLOOKUP($A423,Muestra2!$A$3:$M$643,8,0)</f>
        <v>2.5909976403421897E-4</v>
      </c>
      <c r="K423" s="72">
        <f>VLOOKUP($A423,Muestra2!$A$3:$M$643,9,0)</f>
        <v>2.0994480680667231E-3</v>
      </c>
      <c r="L423" s="72">
        <f>VLOOKUP($A423,Muestra2!$A$3:$M$643,10,0)</f>
        <v>1.8505250555713612E-4</v>
      </c>
      <c r="M423" s="72">
        <f>VLOOKUP($A423,Muestra2!$A$3:$M$643,11,0)</f>
        <v>1.2753380891269693E-3</v>
      </c>
      <c r="N423" s="72">
        <f>VLOOKUP($A423,Muestra2!$A$3:$M$643,12,0)</f>
        <v>9.4551318459334922E-4</v>
      </c>
      <c r="O423" s="72">
        <f>VLOOKUP($A423,Muestra2!$A$3:$M$643,13,0)</f>
        <v>-1.3581555238969313E-3</v>
      </c>
      <c r="P423" s="75">
        <v>3.8899999999999997E-2</v>
      </c>
    </row>
    <row r="424" spans="1:16">
      <c r="A424" s="69">
        <v>41523</v>
      </c>
      <c r="B424" s="70">
        <f>VLOOKUP(Rentab1!A424,HistIGBC!$A$2:$B$438,2,0)</f>
        <v>13764.88</v>
      </c>
      <c r="C424" s="71">
        <f t="shared" si="6"/>
        <v>-3.1112759128148174E-3</v>
      </c>
      <c r="D424" s="72">
        <f>VLOOKUP($A424,Muestra2!$A$3:$M$643,2,0)</f>
        <v>-1.5822040928587877E-3</v>
      </c>
      <c r="E424" s="72">
        <f>VLOOKUP($A424,Muestra2!$A$3:$M$643,3,0)</f>
        <v>-2.9760396037300805E-3</v>
      </c>
      <c r="F424" s="72">
        <f>VLOOKUP($A424,Muestra2!$A$3:$M$643,4,0)</f>
        <v>-3.8436775202652157E-3</v>
      </c>
      <c r="G424" s="72">
        <f>VLOOKUP($A424,Muestra2!$A$3:$M$643,5,0)</f>
        <v>-5.8979792799232732E-3</v>
      </c>
      <c r="H424" s="72">
        <f>VLOOKUP($A424,Muestra2!$A$3:$M$643,6,0)</f>
        <v>-2.9696258861096653E-3</v>
      </c>
      <c r="I424" s="72">
        <f>VLOOKUP($A424,Muestra2!$A$3:$M$643,7,0)</f>
        <v>-5.7624854074788982E-3</v>
      </c>
      <c r="J424" s="72">
        <f>VLOOKUP($A424,Muestra2!$A$3:$M$643,8,0)</f>
        <v>-3.2866058712337225E-3</v>
      </c>
      <c r="K424" s="72">
        <f>VLOOKUP($A424,Muestra2!$A$3:$M$643,9,0)</f>
        <v>-3.045746420407973E-3</v>
      </c>
      <c r="L424" s="72">
        <f>VLOOKUP($A424,Muestra2!$A$3:$M$643,10,0)</f>
        <v>-2.2806357760305636E-3</v>
      </c>
      <c r="M424" s="72">
        <f>VLOOKUP($A424,Muestra2!$A$3:$M$643,11,0)</f>
        <v>-6.2970772187566776E-3</v>
      </c>
      <c r="N424" s="72">
        <f>VLOOKUP($A424,Muestra2!$A$3:$M$643,12,0)</f>
        <v>-2.8335664108793471E-3</v>
      </c>
      <c r="O424" s="72">
        <f>VLOOKUP($A424,Muestra2!$A$3:$M$643,13,0)</f>
        <v>-5.2448782900034853E-4</v>
      </c>
      <c r="P424" s="75">
        <v>3.8899999999999997E-2</v>
      </c>
    </row>
    <row r="425" spans="1:16">
      <c r="A425" s="69">
        <v>41526</v>
      </c>
      <c r="B425" s="70">
        <f>VLOOKUP(Rentab1!A425,HistIGBC!$A$2:$B$438,2,0)</f>
        <v>13892.48</v>
      </c>
      <c r="C425" s="71">
        <f t="shared" si="6"/>
        <v>9.2699682089491791E-3</v>
      </c>
      <c r="D425" s="72">
        <f>VLOOKUP($A425,Muestra2!$A$3:$M$643,2,0)</f>
        <v>5.7289741737767607E-3</v>
      </c>
      <c r="E425" s="72">
        <f>VLOOKUP($A425,Muestra2!$A$3:$M$643,3,0)</f>
        <v>9.0258622322301092E-3</v>
      </c>
      <c r="F425" s="72">
        <f>VLOOKUP($A425,Muestra2!$A$3:$M$643,4,0)</f>
        <v>9.1093636827991008E-3</v>
      </c>
      <c r="G425" s="72">
        <f>VLOOKUP($A425,Muestra2!$A$3:$M$643,5,0)</f>
        <v>9.2310951381688478E-3</v>
      </c>
      <c r="H425" s="72">
        <f>VLOOKUP($A425,Muestra2!$A$3:$M$643,6,0)</f>
        <v>7.4807352082316781E-3</v>
      </c>
      <c r="I425" s="72">
        <f>VLOOKUP($A425,Muestra2!$A$3:$M$643,7,0)</f>
        <v>9.345299746753943E-3</v>
      </c>
      <c r="J425" s="72">
        <f>VLOOKUP($A425,Muestra2!$A$3:$M$643,8,0)</f>
        <v>7.4813448602923703E-3</v>
      </c>
      <c r="K425" s="72">
        <f>VLOOKUP($A425,Muestra2!$A$3:$M$643,9,0)</f>
        <v>7.7088847178396914E-3</v>
      </c>
      <c r="L425" s="72">
        <f>VLOOKUP($A425,Muestra2!$A$3:$M$643,10,0)</f>
        <v>5.0116363761847776E-3</v>
      </c>
      <c r="M425" s="72">
        <f>VLOOKUP($A425,Muestra2!$A$3:$M$643,11,0)</f>
        <v>9.8172481141341125E-3</v>
      </c>
      <c r="N425" s="72">
        <f>VLOOKUP($A425,Muestra2!$A$3:$M$643,12,0)</f>
        <v>5.1120796460676493E-3</v>
      </c>
      <c r="O425" s="72">
        <f>VLOOKUP($A425,Muestra2!$A$3:$M$643,13,0)</f>
        <v>6.0535355093395173E-3</v>
      </c>
      <c r="P425" s="75">
        <v>3.8899999999999997E-2</v>
      </c>
    </row>
    <row r="426" spans="1:16">
      <c r="A426" s="69">
        <v>41527</v>
      </c>
      <c r="B426" s="70">
        <f>VLOOKUP(Rentab1!A426,HistIGBC!$A$2:$B$438,2,0)</f>
        <v>14030.83</v>
      </c>
      <c r="C426" s="71">
        <f t="shared" si="6"/>
        <v>9.9586250978947154E-3</v>
      </c>
      <c r="D426" s="72">
        <f>VLOOKUP($A426,Muestra2!$A$3:$M$643,2,0)</f>
        <v>7.2618353540453411E-3</v>
      </c>
      <c r="E426" s="72">
        <f>VLOOKUP($A426,Muestra2!$A$3:$M$643,3,0)</f>
        <v>9.180105348682327E-3</v>
      </c>
      <c r="F426" s="72">
        <f>VLOOKUP($A426,Muestra2!$A$3:$M$643,4,0)</f>
        <v>9.2907891413837145E-3</v>
      </c>
      <c r="G426" s="72">
        <f>VLOOKUP($A426,Muestra2!$A$3:$M$643,5,0)</f>
        <v>7.4296086853104966E-3</v>
      </c>
      <c r="H426" s="72">
        <f>VLOOKUP($A426,Muestra2!$A$3:$M$643,6,0)</f>
        <v>1.2153265148345836E-2</v>
      </c>
      <c r="I426" s="72">
        <f>VLOOKUP($A426,Muestra2!$A$3:$M$643,7,0)</f>
        <v>6.8105088140352254E-3</v>
      </c>
      <c r="J426" s="72">
        <f>VLOOKUP($A426,Muestra2!$A$3:$M$643,8,0)</f>
        <v>8.9840903555723859E-3</v>
      </c>
      <c r="K426" s="72">
        <f>VLOOKUP($A426,Muestra2!$A$3:$M$643,9,0)</f>
        <v>7.1294178995001097E-3</v>
      </c>
      <c r="L426" s="72">
        <f>VLOOKUP($A426,Muestra2!$A$3:$M$643,10,0)</f>
        <v>6.4795223024928352E-3</v>
      </c>
      <c r="M426" s="72">
        <f>VLOOKUP($A426,Muestra2!$A$3:$M$643,11,0)</f>
        <v>7.4938005306761481E-3</v>
      </c>
      <c r="N426" s="72">
        <f>VLOOKUP($A426,Muestra2!$A$3:$M$643,12,0)</f>
        <v>6.0608123256001194E-3</v>
      </c>
      <c r="O426" s="72">
        <f>VLOOKUP($A426,Muestra2!$A$3:$M$643,13,0)</f>
        <v>6.0508480593982677E-3</v>
      </c>
      <c r="P426" s="75">
        <v>3.8899999999999997E-2</v>
      </c>
    </row>
    <row r="427" spans="1:16"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 t="s">
        <v>29984</v>
      </c>
    </row>
    <row r="428" spans="1:16">
      <c r="A428" s="79" t="s">
        <v>30064</v>
      </c>
      <c r="B428" s="80">
        <v>3.8899999999999997E-2</v>
      </c>
      <c r="C428" s="68"/>
      <c r="D428" s="68"/>
      <c r="E428" s="68"/>
      <c r="F428" s="68"/>
      <c r="G428" s="68"/>
      <c r="H428" s="68"/>
      <c r="I428" s="68"/>
      <c r="J428" s="68"/>
      <c r="K428" s="68"/>
      <c r="L428" s="68"/>
      <c r="M428" s="68"/>
      <c r="N428" s="68"/>
      <c r="O428" s="68"/>
    </row>
    <row r="429" spans="1:16">
      <c r="A429" s="79" t="s">
        <v>30063</v>
      </c>
      <c r="B429" s="81">
        <f>+(1+B428)^(0.00277777777777778)-1</f>
        <v>1.0601245529651138E-4</v>
      </c>
      <c r="C429" s="78"/>
      <c r="D429" s="78"/>
      <c r="E429" s="78"/>
      <c r="F429" s="78"/>
      <c r="G429" s="78"/>
      <c r="H429" s="78"/>
      <c r="I429" s="78"/>
      <c r="J429" s="78"/>
      <c r="K429" s="78"/>
      <c r="L429" s="78"/>
      <c r="M429" s="78"/>
      <c r="N429" s="78"/>
      <c r="O429" s="78"/>
    </row>
  </sheetData>
  <autoFilter ref="A1:B426">
    <filterColumn colId="1"/>
  </autoFilter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18"/>
  <dimension ref="A1:N426"/>
  <sheetViews>
    <sheetView topLeftCell="A406" workbookViewId="0">
      <selection activeCell="B427" sqref="B427"/>
    </sheetView>
  </sheetViews>
  <sheetFormatPr defaultColWidth="11.42578125" defaultRowHeight="12"/>
  <cols>
    <col min="1" max="1" width="11.42578125" style="25"/>
    <col min="2" max="2" width="11.42578125" style="56"/>
    <col min="3" max="6" width="11.42578125" style="25"/>
    <col min="7" max="7" width="11.7109375" style="25" customWidth="1"/>
    <col min="8" max="16384" width="11.42578125" style="25"/>
  </cols>
  <sheetData>
    <row r="1" spans="1:14" ht="84">
      <c r="B1" s="55" t="s">
        <v>14309</v>
      </c>
      <c r="C1" s="49" t="s">
        <v>63</v>
      </c>
      <c r="D1" s="49" t="s">
        <v>340</v>
      </c>
      <c r="E1" s="49" t="s">
        <v>4540</v>
      </c>
      <c r="F1" s="49" t="s">
        <v>7186</v>
      </c>
      <c r="G1" s="49" t="s">
        <v>9441</v>
      </c>
      <c r="H1" s="49" t="s">
        <v>13939</v>
      </c>
      <c r="I1" s="49" t="s">
        <v>24023</v>
      </c>
      <c r="J1" s="49" t="s">
        <v>21063</v>
      </c>
      <c r="K1" s="49" t="s">
        <v>24025</v>
      </c>
      <c r="L1" s="49" t="s">
        <v>21061</v>
      </c>
      <c r="M1" s="50" t="s">
        <v>14310</v>
      </c>
      <c r="N1" s="49" t="s">
        <v>27129</v>
      </c>
    </row>
    <row r="2" spans="1:14" ht="60">
      <c r="B2" s="55" t="s">
        <v>30046</v>
      </c>
      <c r="C2" s="49" t="s">
        <v>64</v>
      </c>
      <c r="D2" s="49" t="s">
        <v>341</v>
      </c>
      <c r="E2" s="49" t="s">
        <v>341</v>
      </c>
      <c r="F2" s="49" t="s">
        <v>341</v>
      </c>
      <c r="G2" s="49" t="s">
        <v>9442</v>
      </c>
      <c r="H2" s="49" t="s">
        <v>13936</v>
      </c>
      <c r="I2" s="49" t="s">
        <v>9</v>
      </c>
      <c r="J2" s="49" t="s">
        <v>11376</v>
      </c>
      <c r="K2" s="49" t="s">
        <v>29987</v>
      </c>
      <c r="L2" s="49" t="s">
        <v>21062</v>
      </c>
      <c r="M2" s="50" t="s">
        <v>14313</v>
      </c>
      <c r="N2" s="49" t="s">
        <v>27129</v>
      </c>
    </row>
    <row r="3" spans="1:14">
      <c r="A3" s="51">
        <v>40896</v>
      </c>
      <c r="B3" s="77">
        <f>+Rentab1!C3-Rentab1!$B$429</f>
        <v>-1.0601245529651138E-4</v>
      </c>
      <c r="C3" s="77">
        <f>+Rentab1!D3-Rentab1!$B$429</f>
        <v>-1.0601245529651138E-4</v>
      </c>
      <c r="D3" s="77">
        <f>+Rentab1!E3-Rentab1!$B$429</f>
        <v>-8.0602342537357246E-3</v>
      </c>
      <c r="E3" s="77">
        <f>+Rentab1!F3-Rentab1!$B$429</f>
        <v>-8.2959412135419127E-3</v>
      </c>
      <c r="F3" s="77">
        <f>+Rentab1!G3-Rentab1!$B$429</f>
        <v>-6.0383948428695804E-3</v>
      </c>
      <c r="G3" s="77">
        <f>+Rentab1!H3-Rentab1!$B$429</f>
        <v>-4.0104825606016303E-3</v>
      </c>
      <c r="H3" s="77">
        <f>+Rentab1!I3-Rentab1!$B$429</f>
        <v>-1.1552642108310886E-2</v>
      </c>
      <c r="I3" s="77">
        <f>+Rentab1!J3-Rentab1!$B$429</f>
        <v>-6.4108291817254037E-3</v>
      </c>
      <c r="J3" s="77">
        <f>+Rentab1!K3-Rentab1!$B$429</f>
        <v>-9.6201287784505284E-3</v>
      </c>
      <c r="K3" s="77">
        <f>+Rentab1!L3-Rentab1!$B$429</f>
        <v>-1.7766116990973325E-3</v>
      </c>
      <c r="L3" s="77">
        <f>+Rentab1!M3-Rentab1!$B$429</f>
        <v>-5.5314891905049049E-3</v>
      </c>
      <c r="M3" s="77">
        <f>+Rentab1!N3-Rentab1!$B$429</f>
        <v>-6.8529413407199973E-5</v>
      </c>
      <c r="N3" s="77">
        <f>+Rentab1!O3-Rentab1!$B$429</f>
        <v>-2.0092293389510196E-4</v>
      </c>
    </row>
    <row r="4" spans="1:14">
      <c r="A4" s="51">
        <v>40897</v>
      </c>
      <c r="B4" s="77">
        <f>+Rentab1!C4-Rentab1!$B$429</f>
        <v>1.5893500721362034E-2</v>
      </c>
      <c r="C4" s="77">
        <f>+Rentab1!D4-Rentab1!$B$429</f>
        <v>-1.0601245529651138E-4</v>
      </c>
      <c r="D4" s="77">
        <f>+Rentab1!E4-Rentab1!$B$429</f>
        <v>1.2772067574790252E-2</v>
      </c>
      <c r="E4" s="77">
        <f>+Rentab1!F4-Rentab1!$B$429</f>
        <v>4.8186070487946427E-3</v>
      </c>
      <c r="F4" s="77">
        <f>+Rentab1!G4-Rentab1!$B$429</f>
        <v>1.0237260978342639E-2</v>
      </c>
      <c r="G4" s="77">
        <f>+Rentab1!H4-Rentab1!$B$429</f>
        <v>1.2149289896587187E-2</v>
      </c>
      <c r="H4" s="77">
        <f>+Rentab1!I4-Rentab1!$B$429</f>
        <v>8.7332687158713923E-3</v>
      </c>
      <c r="I4" s="77">
        <f>+Rentab1!J4-Rentab1!$B$429</f>
        <v>9.507465102672261E-3</v>
      </c>
      <c r="J4" s="77">
        <f>+Rentab1!K4-Rentab1!$B$429</f>
        <v>8.6345167352349407E-3</v>
      </c>
      <c r="K4" s="77">
        <f>+Rentab1!L4-Rentab1!$B$429</f>
        <v>8.1472163342249573E-3</v>
      </c>
      <c r="L4" s="77">
        <f>+Rentab1!M4-Rentab1!$B$429</f>
        <v>9.3623161598088041E-3</v>
      </c>
      <c r="M4" s="77">
        <f>+Rentab1!N4-Rentab1!$B$429</f>
        <v>4.0985847897548582E-4</v>
      </c>
      <c r="N4" s="77">
        <f>+Rentab1!O4-Rentab1!$B$429</f>
        <v>8.3909931564545449E-3</v>
      </c>
    </row>
    <row r="5" spans="1:14">
      <c r="A5" s="51">
        <v>40898</v>
      </c>
      <c r="B5" s="77">
        <f>+Rentab1!C5-Rentab1!$B$429</f>
        <v>-3.3852435973532285E-3</v>
      </c>
      <c r="C5" s="77">
        <f>+Rentab1!D5-Rentab1!$B$429</f>
        <v>-1.0601245529651138E-4</v>
      </c>
      <c r="D5" s="77">
        <f>+Rentab1!E5-Rentab1!$B$429</f>
        <v>3.0197718735750106E-3</v>
      </c>
      <c r="E5" s="77">
        <f>+Rentab1!F5-Rentab1!$B$429</f>
        <v>8.3143898800687819E-3</v>
      </c>
      <c r="F5" s="77">
        <f>+Rentab1!G5-Rentab1!$B$429</f>
        <v>3.5784621459438934E-3</v>
      </c>
      <c r="G5" s="77">
        <f>+Rentab1!H5-Rentab1!$B$429</f>
        <v>7.1052099303549141E-3</v>
      </c>
      <c r="H5" s="77">
        <f>+Rentab1!I5-Rentab1!$B$429</f>
        <v>4.4130898404119538E-3</v>
      </c>
      <c r="I5" s="77">
        <f>+Rentab1!J5-Rentab1!$B$429</f>
        <v>4.451219083229715E-3</v>
      </c>
      <c r="J5" s="77">
        <f>+Rentab1!K5-Rentab1!$B$429</f>
        <v>2.8665290639975048E-3</v>
      </c>
      <c r="K5" s="77">
        <f>+Rentab1!L5-Rentab1!$B$429</f>
        <v>3.5042131856060674E-3</v>
      </c>
      <c r="L5" s="77">
        <f>+Rentab1!M5-Rentab1!$B$429</f>
        <v>5.629925950798087E-3</v>
      </c>
      <c r="M5" s="77">
        <f>+Rentab1!N5-Rentab1!$B$429</f>
        <v>1.0073953324009593E-3</v>
      </c>
      <c r="N5" s="77">
        <f>+Rentab1!O5-Rentab1!$B$429</f>
        <v>5.3389068812726781E-3</v>
      </c>
    </row>
    <row r="6" spans="1:14">
      <c r="A6" s="51">
        <v>40899</v>
      </c>
      <c r="B6" s="77">
        <f>+Rentab1!C6-Rentab1!$B$429</f>
        <v>1.182218746658434E-2</v>
      </c>
      <c r="C6" s="77">
        <f>+Rentab1!D6-Rentab1!$B$429</f>
        <v>-1.0601245529651138E-4</v>
      </c>
      <c r="D6" s="77">
        <f>+Rentab1!E6-Rentab1!$B$429</f>
        <v>7.9553673584660724E-3</v>
      </c>
      <c r="E6" s="77">
        <f>+Rentab1!F6-Rentab1!$B$429</f>
        <v>1.1656578794766949E-2</v>
      </c>
      <c r="F6" s="77">
        <f>+Rentab1!G6-Rentab1!$B$429</f>
        <v>6.9465327138150054E-3</v>
      </c>
      <c r="G6" s="77">
        <f>+Rentab1!H6-Rentab1!$B$429</f>
        <v>7.6235398914216764E-3</v>
      </c>
      <c r="H6" s="77">
        <f>+Rentab1!I6-Rentab1!$B$429</f>
        <v>5.7371837964849039E-3</v>
      </c>
      <c r="I6" s="77">
        <f>+Rentab1!J6-Rentab1!$B$429</f>
        <v>6.9699410778578472E-3</v>
      </c>
      <c r="J6" s="77">
        <f>+Rentab1!K6-Rentab1!$B$429</f>
        <v>8.5419434688346948E-3</v>
      </c>
      <c r="K6" s="77">
        <f>+Rentab1!L6-Rentab1!$B$429</f>
        <v>5.4371920837174379E-3</v>
      </c>
      <c r="L6" s="77">
        <f>+Rentab1!M6-Rentab1!$B$429</f>
        <v>8.1859634110948067E-3</v>
      </c>
      <c r="M6" s="77">
        <f>+Rentab1!N6-Rentab1!$B$429</f>
        <v>4.0891953027950205E-4</v>
      </c>
      <c r="N6" s="77">
        <f>+Rentab1!O6-Rentab1!$B$429</f>
        <v>7.7248659993146822E-3</v>
      </c>
    </row>
    <row r="7" spans="1:14">
      <c r="A7" s="51">
        <v>40900</v>
      </c>
      <c r="B7" s="77">
        <f>+Rentab1!C7-Rentab1!$B$429</f>
        <v>-1.609348861978826E-3</v>
      </c>
      <c r="C7" s="77">
        <f>+Rentab1!D7-Rentab1!$B$429</f>
        <v>4.353398447034145E-4</v>
      </c>
      <c r="D7" s="77">
        <f>+Rentab1!E7-Rentab1!$B$429</f>
        <v>-1.2927348974772488E-3</v>
      </c>
      <c r="E7" s="77">
        <f>+Rentab1!F7-Rentab1!$B$429</f>
        <v>6.7620236361487967E-3</v>
      </c>
      <c r="F7" s="77">
        <f>+Rentab1!G7-Rentab1!$B$429</f>
        <v>3.589905378157378E-4</v>
      </c>
      <c r="G7" s="77">
        <f>+Rentab1!H7-Rentab1!$B$429</f>
        <v>-2.5924989746319957E-3</v>
      </c>
      <c r="H7" s="77">
        <f>+Rentab1!I7-Rentab1!$B$429</f>
        <v>-4.9220919635710274E-4</v>
      </c>
      <c r="I7" s="77">
        <f>+Rentab1!J7-Rentab1!$B$429</f>
        <v>1.0196475437018653E-3</v>
      </c>
      <c r="J7" s="77">
        <f>+Rentab1!K7-Rentab1!$B$429</f>
        <v>2.9806144887963653E-3</v>
      </c>
      <c r="K7" s="77">
        <f>+Rentab1!L7-Rentab1!$B$429</f>
        <v>3.3695906994930234E-3</v>
      </c>
      <c r="L7" s="77">
        <f>+Rentab1!M7-Rentab1!$B$429</f>
        <v>-4.9430081814465107E-6</v>
      </c>
      <c r="M7" s="77">
        <f>+Rentab1!N7-Rentab1!$B$429</f>
        <v>-3.075422727162303E-4</v>
      </c>
      <c r="N7" s="77">
        <f>+Rentab1!O7-Rentab1!$B$429</f>
        <v>1.3939175049542426E-3</v>
      </c>
    </row>
    <row r="8" spans="1:14">
      <c r="A8" s="51">
        <v>40903</v>
      </c>
      <c r="B8" s="77">
        <f>+Rentab1!C8-Rentab1!$B$429</f>
        <v>-8.8625935855293041E-3</v>
      </c>
      <c r="C8" s="77">
        <f>+Rentab1!D8-Rentab1!$B$429</f>
        <v>-4.1798010148306669E-5</v>
      </c>
      <c r="D8" s="77">
        <f>+Rentab1!E8-Rentab1!$B$429</f>
        <v>-9.4097620282745063E-3</v>
      </c>
      <c r="E8" s="77">
        <f>+Rentab1!F8-Rentab1!$B$429</f>
        <v>-1.0008426832667693E-2</v>
      </c>
      <c r="F8" s="77">
        <f>+Rentab1!G8-Rentab1!$B$429</f>
        <v>-4.3756533600056297E-3</v>
      </c>
      <c r="G8" s="77">
        <f>+Rentab1!H8-Rentab1!$B$429</f>
        <v>-9.6331042116220914E-3</v>
      </c>
      <c r="H8" s="77">
        <f>+Rentab1!I8-Rentab1!$B$429</f>
        <v>-5.580358926357146E-3</v>
      </c>
      <c r="I8" s="77">
        <f>+Rentab1!J8-Rentab1!$B$429</f>
        <v>-4.4845584424111438E-3</v>
      </c>
      <c r="J8" s="77">
        <f>+Rentab1!K8-Rentab1!$B$429</f>
        <v>-7.1359953664759859E-3</v>
      </c>
      <c r="K8" s="77">
        <f>+Rentab1!L8-Rentab1!$B$429</f>
        <v>-5.7173554994173021E-3</v>
      </c>
      <c r="L8" s="77">
        <f>+Rentab1!M8-Rentab1!$B$429</f>
        <v>-4.9883009368204539E-3</v>
      </c>
      <c r="M8" s="77">
        <f>+Rentab1!N8-Rentab1!$B$429</f>
        <v>5.2825269301353664E-4</v>
      </c>
      <c r="N8" s="77">
        <f>+Rentab1!O8-Rentab1!$B$429</f>
        <v>-5.5725970675070385E-3</v>
      </c>
    </row>
    <row r="9" spans="1:14">
      <c r="A9" s="51">
        <v>40904</v>
      </c>
      <c r="B9" s="77">
        <f>+Rentab1!C9-Rentab1!$B$429</f>
        <v>1.9433975893390193E-3</v>
      </c>
      <c r="C9" s="77">
        <f>+Rentab1!D9-Rentab1!$B$429</f>
        <v>-1.0588149123548142E-2</v>
      </c>
      <c r="D9" s="77">
        <f>+Rentab1!E9-Rentab1!$B$429</f>
        <v>1.7238253376552922E-3</v>
      </c>
      <c r="E9" s="77">
        <f>+Rentab1!F9-Rentab1!$B$429</f>
        <v>-7.6449315120423527E-3</v>
      </c>
      <c r="F9" s="77">
        <f>+Rentab1!G9-Rentab1!$B$429</f>
        <v>-4.4091463895576709E-3</v>
      </c>
      <c r="G9" s="77">
        <f>+Rentab1!H9-Rentab1!$B$429</f>
        <v>8.7236015441555705E-3</v>
      </c>
      <c r="H9" s="77">
        <f>+Rentab1!I9-Rentab1!$B$429</f>
        <v>-6.3208870501460675E-4</v>
      </c>
      <c r="I9" s="77">
        <f>+Rentab1!J9-Rentab1!$B$429</f>
        <v>-3.2019122637329156E-3</v>
      </c>
      <c r="J9" s="77">
        <f>+Rentab1!K9-Rentab1!$B$429</f>
        <v>-2.8357241316608533E-4</v>
      </c>
      <c r="K9" s="77">
        <f>+Rentab1!L9-Rentab1!$B$429</f>
        <v>-1.4921086303473657E-3</v>
      </c>
      <c r="L9" s="77">
        <f>+Rentab1!M9-Rentab1!$B$429</f>
        <v>-4.4832355771207717E-3</v>
      </c>
      <c r="M9" s="77">
        <f>+Rentab1!N9-Rentab1!$B$429</f>
        <v>-7.8492419972734566E-4</v>
      </c>
      <c r="N9" s="77">
        <f>+Rentab1!O9-Rentab1!$B$429</f>
        <v>2.4543789470260896E-3</v>
      </c>
    </row>
    <row r="10" spans="1:14">
      <c r="A10" s="51">
        <v>40905</v>
      </c>
      <c r="B10" s="77">
        <f>+Rentab1!C10-Rentab1!$B$429</f>
        <v>-1.0601245529651138E-4</v>
      </c>
      <c r="C10" s="77">
        <f>+Rentab1!D10-Rentab1!$B$429</f>
        <v>1.5058879305812574E-4</v>
      </c>
      <c r="D10" s="77">
        <f>+Rentab1!E10-Rentab1!$B$429</f>
        <v>4.2598385454015123E-3</v>
      </c>
      <c r="E10" s="77">
        <f>+Rentab1!F10-Rentab1!$B$429</f>
        <v>6.8473798645978844E-3</v>
      </c>
      <c r="F10" s="77">
        <f>+Rentab1!G10-Rentab1!$B$429</f>
        <v>2.3644703908304366E-3</v>
      </c>
      <c r="G10" s="77">
        <f>+Rentab1!H10-Rentab1!$B$429</f>
        <v>5.8806073618223971E-3</v>
      </c>
      <c r="H10" s="77">
        <f>+Rentab1!I10-Rentab1!$B$429</f>
        <v>1.3195853756133497E-3</v>
      </c>
      <c r="I10" s="77">
        <f>+Rentab1!J10-Rentab1!$B$429</f>
        <v>1.143571789990098E-3</v>
      </c>
      <c r="J10" s="77">
        <f>+Rentab1!K10-Rentab1!$B$429</f>
        <v>1.6600896255133067E-5</v>
      </c>
      <c r="K10" s="77">
        <f>+Rentab1!L10-Rentab1!$B$429</f>
        <v>1.5817933457809739E-3</v>
      </c>
      <c r="L10" s="77">
        <f>+Rentab1!M10-Rentab1!$B$429</f>
        <v>2.020294893572245E-3</v>
      </c>
      <c r="M10" s="77">
        <f>+Rentab1!N10-Rentab1!$B$429</f>
        <v>-1.6211923255269728E-3</v>
      </c>
      <c r="N10" s="77">
        <f>+Rentab1!O10-Rentab1!$B$429</f>
        <v>-6.7313714666259101E-4</v>
      </c>
    </row>
    <row r="11" spans="1:14">
      <c r="A11" s="51">
        <v>40906</v>
      </c>
      <c r="B11" s="77">
        <f>+Rentab1!C11-Rentab1!$B$429</f>
        <v>-2.2575886759281113E-3</v>
      </c>
      <c r="C11" s="77">
        <f>+Rentab1!D11-Rentab1!$B$429</f>
        <v>-1.2344667640795328E-2</v>
      </c>
      <c r="D11" s="77">
        <f>+Rentab1!E11-Rentab1!$B$429</f>
        <v>-8.0334097840028817E-3</v>
      </c>
      <c r="E11" s="77">
        <f>+Rentab1!F11-Rentab1!$B$429</f>
        <v>-4.389216315833902E-3</v>
      </c>
      <c r="F11" s="77">
        <f>+Rentab1!G11-Rentab1!$B$429</f>
        <v>-1.0051387938276755E-2</v>
      </c>
      <c r="G11" s="77">
        <f>+Rentab1!H11-Rentab1!$B$429</f>
        <v>-1.8649169385488457E-2</v>
      </c>
      <c r="H11" s="77">
        <f>+Rentab1!I11-Rentab1!$B$429</f>
        <v>-3.3944351392420028E-3</v>
      </c>
      <c r="I11" s="77">
        <f>+Rentab1!J11-Rentab1!$B$429</f>
        <v>-1.0305528726372313E-2</v>
      </c>
      <c r="J11" s="77">
        <f>+Rentab1!K11-Rentab1!$B$429</f>
        <v>-2.2016865824673292E-3</v>
      </c>
      <c r="K11" s="77">
        <f>+Rentab1!L11-Rentab1!$B$429</f>
        <v>-3.0442707816391613E-3</v>
      </c>
      <c r="L11" s="77">
        <f>+Rentab1!M11-Rentab1!$B$429</f>
        <v>-9.4574293927309708E-3</v>
      </c>
      <c r="M11" s="77">
        <f>+Rentab1!N11-Rentab1!$B$429</f>
        <v>-2.0111651769822331E-4</v>
      </c>
      <c r="N11" s="77">
        <f>+Rentab1!O11-Rentab1!$B$429</f>
        <v>-4.6937885935998966E-3</v>
      </c>
    </row>
    <row r="12" spans="1:14">
      <c r="A12" s="51">
        <v>40907</v>
      </c>
      <c r="B12" s="77">
        <f>+Rentab1!C12-Rentab1!$B$429</f>
        <v>-1.0601245529651138E-4</v>
      </c>
      <c r="C12" s="77">
        <f>+Rentab1!D12-Rentab1!$B$429</f>
        <v>-1.850249260389645E-4</v>
      </c>
      <c r="D12" s="77">
        <f>+Rentab1!E12-Rentab1!$B$429</f>
        <v>-1.5354414070259924E-4</v>
      </c>
      <c r="E12" s="77">
        <f>+Rentab1!F12-Rentab1!$B$429</f>
        <v>-8.9805894230249143E-3</v>
      </c>
      <c r="F12" s="77">
        <f>+Rentab1!G12-Rentab1!$B$429</f>
        <v>-1.5354406885367025E-4</v>
      </c>
      <c r="G12" s="77">
        <f>+Rentab1!H12-Rentab1!$B$429</f>
        <v>-1.8890648449370863E-4</v>
      </c>
      <c r="H12" s="77">
        <f>+Rentab1!I12-Rentab1!$B$429</f>
        <v>-1.3904330016481124E-4</v>
      </c>
      <c r="I12" s="77">
        <f>+Rentab1!J12-Rentab1!$B$429</f>
        <v>-2.0629715554201404E-4</v>
      </c>
      <c r="J12" s="77">
        <f>+Rentab1!K12-Rentab1!$B$429</f>
        <v>-2.2141309045170982E-4</v>
      </c>
      <c r="K12" s="77">
        <f>+Rentab1!L12-Rentab1!$B$429</f>
        <v>-1.9746579267185637E-4</v>
      </c>
      <c r="L12" s="77">
        <f>+Rentab1!M12-Rentab1!$B$429</f>
        <v>-1.4453729117874026E-3</v>
      </c>
      <c r="M12" s="77">
        <f>+Rentab1!N12-Rentab1!$B$429</f>
        <v>-5.820392753863805E-5</v>
      </c>
      <c r="N12" s="77">
        <f>+Rentab1!O12-Rentab1!$B$429</f>
        <v>-1.7940355242718046E-4</v>
      </c>
    </row>
    <row r="13" spans="1:14">
      <c r="A13" s="51">
        <v>40910</v>
      </c>
      <c r="B13" s="77">
        <f>+Rentab1!C13-Rentab1!$B$429</f>
        <v>5.4254579478629893E-3</v>
      </c>
      <c r="C13" s="77">
        <f>+Rentab1!D13-Rentab1!$B$429</f>
        <v>3.436386207507637E-3</v>
      </c>
      <c r="D13" s="77">
        <f>+Rentab1!E13-Rentab1!$B$429</f>
        <v>5.1099295197905336E-3</v>
      </c>
      <c r="E13" s="77">
        <f>+Rentab1!F13-Rentab1!$B$429</f>
        <v>4.2974633859825268E-3</v>
      </c>
      <c r="F13" s="77">
        <f>+Rentab1!G13-Rentab1!$B$429</f>
        <v>3.1763856911925037E-3</v>
      </c>
      <c r="G13" s="77">
        <f>+Rentab1!H13-Rentab1!$B$429</f>
        <v>-2.5789269720184315E-3</v>
      </c>
      <c r="H13" s="77">
        <f>+Rentab1!I13-Rentab1!$B$429</f>
        <v>-1.4491757561511081E-3</v>
      </c>
      <c r="I13" s="77">
        <f>+Rentab1!J13-Rentab1!$B$429</f>
        <v>1.8579531261702304E-3</v>
      </c>
      <c r="J13" s="77">
        <f>+Rentab1!K13-Rentab1!$B$429</f>
        <v>1.9035411957754812E-3</v>
      </c>
      <c r="K13" s="77">
        <f>+Rentab1!L13-Rentab1!$B$429</f>
        <v>-1.6530308450711504E-3</v>
      </c>
      <c r="L13" s="77">
        <f>+Rentab1!M13-Rentab1!$B$429</f>
        <v>3.3098301929563334E-3</v>
      </c>
      <c r="M13" s="77">
        <f>+Rentab1!N13-Rentab1!$B$429</f>
        <v>2.7423203400445775E-3</v>
      </c>
      <c r="N13" s="77">
        <f>+Rentab1!O13-Rentab1!$B$429</f>
        <v>7.3867005928850999E-3</v>
      </c>
    </row>
    <row r="14" spans="1:14">
      <c r="A14" s="51">
        <v>40911</v>
      </c>
      <c r="B14" s="77">
        <f>+Rentab1!C14-Rentab1!$B$429</f>
        <v>1.6867441053992686E-2</v>
      </c>
      <c r="C14" s="77">
        <f>+Rentab1!D14-Rentab1!$B$429</f>
        <v>1.3122847557122473E-2</v>
      </c>
      <c r="D14" s="77">
        <f>+Rentab1!E14-Rentab1!$B$429</f>
        <v>1.7560908378604152E-2</v>
      </c>
      <c r="E14" s="77">
        <f>+Rentab1!F14-Rentab1!$B$429</f>
        <v>2.2341486245267293E-2</v>
      </c>
      <c r="F14" s="77">
        <f>+Rentab1!G14-Rentab1!$B$429</f>
        <v>1.3292047618975171E-2</v>
      </c>
      <c r="G14" s="77">
        <f>+Rentab1!H14-Rentab1!$B$429</f>
        <v>1.733349158830336E-2</v>
      </c>
      <c r="H14" s="77">
        <f>+Rentab1!I14-Rentab1!$B$429</f>
        <v>9.0918739957353487E-3</v>
      </c>
      <c r="I14" s="77">
        <f>+Rentab1!J14-Rentab1!$B$429</f>
        <v>1.5067719048758924E-2</v>
      </c>
      <c r="J14" s="77">
        <f>+Rentab1!K14-Rentab1!$B$429</f>
        <v>1.1689940906561504E-2</v>
      </c>
      <c r="K14" s="77">
        <f>+Rentab1!L14-Rentab1!$B$429</f>
        <v>1.1507424183483269E-2</v>
      </c>
      <c r="L14" s="77">
        <f>+Rentab1!M14-Rentab1!$B$429</f>
        <v>1.4044040387445479E-2</v>
      </c>
      <c r="M14" s="77">
        <f>+Rentab1!N14-Rentab1!$B$429</f>
        <v>7.19769989968055E-4</v>
      </c>
      <c r="N14" s="77">
        <f>+Rentab1!O14-Rentab1!$B$429</f>
        <v>1.3230152330014925E-2</v>
      </c>
    </row>
    <row r="15" spans="1:14">
      <c r="A15" s="51">
        <v>40912</v>
      </c>
      <c r="B15" s="77">
        <f>+Rentab1!C15-Rentab1!$B$429</f>
        <v>-1.450984714278569E-3</v>
      </c>
      <c r="C15" s="77">
        <f>+Rentab1!D15-Rentab1!$B$429</f>
        <v>7.4243355657406824E-3</v>
      </c>
      <c r="D15" s="77">
        <f>+Rentab1!E15-Rentab1!$B$429</f>
        <v>-3.5693749056909933E-4</v>
      </c>
      <c r="E15" s="77">
        <f>+Rentab1!F15-Rentab1!$B$429</f>
        <v>1.8207801815176752E-2</v>
      </c>
      <c r="F15" s="77">
        <f>+Rentab1!G15-Rentab1!$B$429</f>
        <v>3.2396106783312041E-3</v>
      </c>
      <c r="G15" s="77">
        <f>+Rentab1!H15-Rentab1!$B$429</f>
        <v>8.0623262192795319E-3</v>
      </c>
      <c r="H15" s="77">
        <f>+Rentab1!I15-Rentab1!$B$429</f>
        <v>5.0013097985960016E-3</v>
      </c>
      <c r="I15" s="77">
        <f>+Rentab1!J15-Rentab1!$B$429</f>
        <v>2.4771977637295163E-3</v>
      </c>
      <c r="J15" s="77">
        <f>+Rentab1!K15-Rentab1!$B$429</f>
        <v>-2.8067515896779344E-4</v>
      </c>
      <c r="K15" s="77">
        <f>+Rentab1!L15-Rentab1!$B$429</f>
        <v>1.1202811931798819E-3</v>
      </c>
      <c r="L15" s="77">
        <f>+Rentab1!M15-Rentab1!$B$429</f>
        <v>4.9773977447135887E-4</v>
      </c>
      <c r="M15" s="77">
        <f>+Rentab1!N15-Rentab1!$B$429</f>
        <v>7.992088125584947E-4</v>
      </c>
      <c r="N15" s="77">
        <f>+Rentab1!O15-Rentab1!$B$429</f>
        <v>3.8230161054226396E-3</v>
      </c>
    </row>
    <row r="16" spans="1:14">
      <c r="A16" s="51">
        <v>40913</v>
      </c>
      <c r="B16" s="77">
        <f>+Rentab1!C16-Rentab1!$B$429</f>
        <v>2.7939791949541525E-3</v>
      </c>
      <c r="C16" s="77">
        <f>+Rentab1!D16-Rentab1!$B$429</f>
        <v>-5.3303409223069819E-3</v>
      </c>
      <c r="D16" s="77">
        <f>+Rentab1!E16-Rentab1!$B$429</f>
        <v>3.088265405162187E-3</v>
      </c>
      <c r="E16" s="77">
        <f>+Rentab1!F16-Rentab1!$B$429</f>
        <v>3.0654217866003643E-3</v>
      </c>
      <c r="F16" s="77">
        <f>+Rentab1!G16-Rentab1!$B$429</f>
        <v>-5.7249602300047785E-4</v>
      </c>
      <c r="G16" s="77">
        <f>+Rentab1!H16-Rentab1!$B$429</f>
        <v>-0.25758482788120585</v>
      </c>
      <c r="H16" s="77">
        <f>+Rentab1!I16-Rentab1!$B$429</f>
        <v>-7.1864984169833703E-4</v>
      </c>
      <c r="I16" s="77">
        <f>+Rentab1!J16-Rentab1!$B$429</f>
        <v>2.587717043307564E-4</v>
      </c>
      <c r="J16" s="77">
        <f>+Rentab1!K16-Rentab1!$B$429</f>
        <v>1.0635679582144193E-3</v>
      </c>
      <c r="K16" s="77">
        <f>+Rentab1!L16-Rentab1!$B$429</f>
        <v>3.3013666838195609E-4</v>
      </c>
      <c r="L16" s="77">
        <f>+Rentab1!M16-Rentab1!$B$429</f>
        <v>6.3111297749762502E-4</v>
      </c>
      <c r="M16" s="77">
        <f>+Rentab1!N16-Rentab1!$B$429</f>
        <v>3.4287349512215413E-3</v>
      </c>
      <c r="N16" s="77">
        <f>+Rentab1!O16-Rentab1!$B$429</f>
        <v>5.0813560270142192E-4</v>
      </c>
    </row>
    <row r="17" spans="1:14">
      <c r="A17" s="51">
        <v>40914</v>
      </c>
      <c r="B17" s="77">
        <f>+Rentab1!C17-Rentab1!$B$429</f>
        <v>-3.1487127882437187E-3</v>
      </c>
      <c r="C17" s="77">
        <f>+Rentab1!D17-Rentab1!$B$429</f>
        <v>-7.6646207248061366E-3</v>
      </c>
      <c r="D17" s="77">
        <f>+Rentab1!E17-Rentab1!$B$429</f>
        <v>-2.286609264262746E-3</v>
      </c>
      <c r="E17" s="77">
        <f>+Rentab1!F17-Rentab1!$B$429</f>
        <v>8.0854457646830778E-4</v>
      </c>
      <c r="F17" s="77">
        <f>+Rentab1!G17-Rentab1!$B$429</f>
        <v>-4.0877677859885563E-3</v>
      </c>
      <c r="G17" s="77">
        <f>+Rentab1!H17-Rentab1!$B$429</f>
        <v>0.3458371425087497</v>
      </c>
      <c r="H17" s="77">
        <f>+Rentab1!I17-Rentab1!$B$429</f>
        <v>-2.91290901967753E-3</v>
      </c>
      <c r="I17" s="77">
        <f>+Rentab1!J17-Rentab1!$B$429</f>
        <v>-3.7260547242181528E-3</v>
      </c>
      <c r="J17" s="77">
        <f>+Rentab1!K17-Rentab1!$B$429</f>
        <v>-2.8889852478355478E-3</v>
      </c>
      <c r="K17" s="77">
        <f>+Rentab1!L17-Rentab1!$B$429</f>
        <v>-3.3710217287912488E-3</v>
      </c>
      <c r="L17" s="77">
        <f>+Rentab1!M17-Rentab1!$B$429</f>
        <v>-4.0105767586530276E-3</v>
      </c>
      <c r="M17" s="77">
        <f>+Rentab1!N17-Rentab1!$B$429</f>
        <v>-7.0967528800276833E-4</v>
      </c>
      <c r="N17" s="77">
        <f>+Rentab1!O17-Rentab1!$B$429</f>
        <v>-2.0298998653146236E-4</v>
      </c>
    </row>
    <row r="18" spans="1:14">
      <c r="A18" s="51">
        <v>40917</v>
      </c>
      <c r="B18" s="77">
        <f>+Rentab1!C18-Rentab1!$B$429</f>
        <v>-1.0601245529651138E-4</v>
      </c>
      <c r="C18" s="77">
        <f>+Rentab1!D18-Rentab1!$B$429</f>
        <v>-1.8533555754845268E-4</v>
      </c>
      <c r="D18" s="77">
        <f>+Rentab1!E18-Rentab1!$B$429</f>
        <v>-1.5354410052690031E-4</v>
      </c>
      <c r="E18" s="77">
        <f>+Rentab1!F18-Rentab1!$B$429</f>
        <v>-2.0657847710310313E-4</v>
      </c>
      <c r="F18" s="77">
        <f>+Rentab1!G18-Rentab1!$B$429</f>
        <v>-1.5354407820935379E-4</v>
      </c>
      <c r="G18" s="77">
        <f>+Rentab1!H18-Rentab1!$B$429</f>
        <v>-1.9172673067891351E-4</v>
      </c>
      <c r="H18" s="77">
        <f>+Rentab1!I18-Rentab1!$B$429</f>
        <v>-1.4544464165940698E-4</v>
      </c>
      <c r="I18" s="77">
        <f>+Rentab1!J18-Rentab1!$B$429</f>
        <v>-2.084034938757186E-4</v>
      </c>
      <c r="J18" s="77">
        <f>+Rentab1!K18-Rentab1!$B$429</f>
        <v>-2.1544913751531981E-4</v>
      </c>
      <c r="K18" s="77">
        <f>+Rentab1!L18-Rentab1!$B$429</f>
        <v>-1.8799566277382621E-4</v>
      </c>
      <c r="L18" s="77">
        <f>+Rentab1!M18-Rentab1!$B$429</f>
        <v>-2.5096550443810486E-4</v>
      </c>
      <c r="M18" s="77">
        <f>+Rentab1!N18-Rentab1!$B$429</f>
        <v>-1.8820435767555107E-4</v>
      </c>
      <c r="N18" s="77">
        <f>+Rentab1!O18-Rentab1!$B$429</f>
        <v>-1.8326047530493422E-4</v>
      </c>
    </row>
    <row r="19" spans="1:14">
      <c r="A19" s="51">
        <v>40918</v>
      </c>
      <c r="B19" s="77">
        <f>+Rentab1!C19-Rentab1!$B$429</f>
        <v>2.8923042890280859E-2</v>
      </c>
      <c r="C19" s="77">
        <f>+Rentab1!D19-Rentab1!$B$429</f>
        <v>5.5500832621322143E-3</v>
      </c>
      <c r="D19" s="77">
        <f>+Rentab1!E19-Rentab1!$B$429</f>
        <v>2.72963947523823E-2</v>
      </c>
      <c r="E19" s="77">
        <f>+Rentab1!F19-Rentab1!$B$429</f>
        <v>2.8320862707990103E-2</v>
      </c>
      <c r="F19" s="77">
        <f>+Rentab1!G19-Rentab1!$B$429</f>
        <v>9.5231012053215436E-3</v>
      </c>
      <c r="G19" s="77">
        <f>+Rentab1!H19-Rentab1!$B$429</f>
        <v>3.0744876679479026E-2</v>
      </c>
      <c r="H19" s="77">
        <f>+Rentab1!I19-Rentab1!$B$429</f>
        <v>5.9316270642883863E-3</v>
      </c>
      <c r="I19" s="77">
        <f>+Rentab1!J19-Rentab1!$B$429</f>
        <v>1.3314449567271954E-2</v>
      </c>
      <c r="J19" s="77">
        <f>+Rentab1!K19-Rentab1!$B$429</f>
        <v>1.1757738455933293E-2</v>
      </c>
      <c r="K19" s="77">
        <f>+Rentab1!L19-Rentab1!$B$429</f>
        <v>1.022127030610661E-2</v>
      </c>
      <c r="L19" s="77">
        <f>+Rentab1!M19-Rentab1!$B$429</f>
        <v>9.4536794152751298E-3</v>
      </c>
      <c r="M19" s="77">
        <f>+Rentab1!N19-Rentab1!$B$429</f>
        <v>1.0294034972744779E-2</v>
      </c>
      <c r="N19" s="77">
        <f>+Rentab1!O19-Rentab1!$B$429</f>
        <v>1.0141171951842722E-2</v>
      </c>
    </row>
    <row r="20" spans="1:14">
      <c r="A20" s="51">
        <v>40919</v>
      </c>
      <c r="B20" s="77">
        <f>+Rentab1!C20-Rentab1!$B$429</f>
        <v>-2.6458419410636431E-3</v>
      </c>
      <c r="C20" s="77">
        <f>+Rentab1!D20-Rentab1!$B$429</f>
        <v>-1.3774882088681837E-3</v>
      </c>
      <c r="D20" s="77">
        <f>+Rentab1!E20-Rentab1!$B$429</f>
        <v>-1.9564466665729415E-3</v>
      </c>
      <c r="E20" s="77">
        <f>+Rentab1!F20-Rentab1!$B$429</f>
        <v>2.6940046266155943E-2</v>
      </c>
      <c r="F20" s="77">
        <f>+Rentab1!G20-Rentab1!$B$429</f>
        <v>-3.7676873566590465E-3</v>
      </c>
      <c r="G20" s="77">
        <f>+Rentab1!H20-Rentab1!$B$429</f>
        <v>5.2967990171421059E-3</v>
      </c>
      <c r="H20" s="77">
        <f>+Rentab1!I20-Rentab1!$B$429</f>
        <v>-1.8745155810385582E-3</v>
      </c>
      <c r="I20" s="77">
        <f>+Rentab1!J20-Rentab1!$B$429</f>
        <v>-5.2818872643432581E-3</v>
      </c>
      <c r="J20" s="77">
        <f>+Rentab1!K20-Rentab1!$B$429</f>
        <v>-4.9351906521631897E-3</v>
      </c>
      <c r="K20" s="77">
        <f>+Rentab1!L20-Rentab1!$B$429</f>
        <v>-2.555806346228119E-3</v>
      </c>
      <c r="L20" s="77">
        <f>+Rentab1!M20-Rentab1!$B$429</f>
        <v>-2.7460520070859882E-3</v>
      </c>
      <c r="M20" s="77">
        <f>+Rentab1!N20-Rentab1!$B$429</f>
        <v>-6.232531768671128E-3</v>
      </c>
      <c r="N20" s="77">
        <f>+Rentab1!O20-Rentab1!$B$429</f>
        <v>-3.2137952857075346E-3</v>
      </c>
    </row>
    <row r="21" spans="1:14">
      <c r="A21" s="51">
        <v>40920</v>
      </c>
      <c r="B21" s="77">
        <f>+Rentab1!C21-Rentab1!$B$429</f>
        <v>-1.4766805061694841E-2</v>
      </c>
      <c r="C21" s="77">
        <f>+Rentab1!D21-Rentab1!$B$429</f>
        <v>-4.9578535240630594E-3</v>
      </c>
      <c r="D21" s="77">
        <f>+Rentab1!E21-Rentab1!$B$429</f>
        <v>-1.5515698270710207E-2</v>
      </c>
      <c r="E21" s="77">
        <f>+Rentab1!F21-Rentab1!$B$429</f>
        <v>-1.8866402693509313E-2</v>
      </c>
      <c r="F21" s="77">
        <f>+Rentab1!G21-Rentab1!$B$429</f>
        <v>-1.3587891672765286E-2</v>
      </c>
      <c r="G21" s="77">
        <f>+Rentab1!H21-Rentab1!$B$429</f>
        <v>-3.624813076672323E-2</v>
      </c>
      <c r="H21" s="77">
        <f>+Rentab1!I21-Rentab1!$B$429</f>
        <v>-1.4119865556962485E-2</v>
      </c>
      <c r="I21" s="77">
        <f>+Rentab1!J21-Rentab1!$B$429</f>
        <v>-1.3658611657292865E-2</v>
      </c>
      <c r="J21" s="77">
        <f>+Rentab1!K21-Rentab1!$B$429</f>
        <v>-9.6639625297205E-3</v>
      </c>
      <c r="K21" s="77">
        <f>+Rentab1!L21-Rentab1!$B$429</f>
        <v>-7.51924330599015E-3</v>
      </c>
      <c r="L21" s="77">
        <f>+Rentab1!M21-Rentab1!$B$429</f>
        <v>-1.3612490724774946E-2</v>
      </c>
      <c r="M21" s="77">
        <f>+Rentab1!N21-Rentab1!$B$429</f>
        <v>-1.0302801195461791E-2</v>
      </c>
      <c r="N21" s="77">
        <f>+Rentab1!O21-Rentab1!$B$429</f>
        <v>-1.2613222928111522E-2</v>
      </c>
    </row>
    <row r="22" spans="1:14">
      <c r="A22" s="51">
        <v>40921</v>
      </c>
      <c r="B22" s="77">
        <f>+Rentab1!C22-Rentab1!$B$429</f>
        <v>3.28018449154508E-3</v>
      </c>
      <c r="C22" s="77">
        <f>+Rentab1!D22-Rentab1!$B$429</f>
        <v>-7.6032639191128239E-3</v>
      </c>
      <c r="D22" s="77">
        <f>+Rentab1!E22-Rentab1!$B$429</f>
        <v>5.1057950243379247E-3</v>
      </c>
      <c r="E22" s="77">
        <f>+Rentab1!F22-Rentab1!$B$429</f>
        <v>-1.0361972656397206E-2</v>
      </c>
      <c r="F22" s="77">
        <f>+Rentab1!G22-Rentab1!$B$429</f>
        <v>3.9617709697689022E-3</v>
      </c>
      <c r="G22" s="77">
        <f>+Rentab1!H22-Rentab1!$B$429</f>
        <v>3.383607324270313E-2</v>
      </c>
      <c r="H22" s="77">
        <f>+Rentab1!I22-Rentab1!$B$429</f>
        <v>2.6962202259621436E-3</v>
      </c>
      <c r="I22" s="77">
        <f>+Rentab1!J22-Rentab1!$B$429</f>
        <v>2.7420142480490089E-3</v>
      </c>
      <c r="J22" s="77">
        <f>+Rentab1!K22-Rentab1!$B$429</f>
        <v>-1.2110234304759054E-3</v>
      </c>
      <c r="K22" s="77">
        <f>+Rentab1!L22-Rentab1!$B$429</f>
        <v>1.6640357797869524E-3</v>
      </c>
      <c r="L22" s="77">
        <f>+Rentab1!M22-Rentab1!$B$429</f>
        <v>8.2200021866319609E-4</v>
      </c>
      <c r="M22" s="77">
        <f>+Rentab1!N22-Rentab1!$B$429</f>
        <v>5.1243011851981541E-3</v>
      </c>
      <c r="N22" s="77">
        <f>+Rentab1!O22-Rentab1!$B$429</f>
        <v>-6.9221559974478989E-4</v>
      </c>
    </row>
    <row r="23" spans="1:14">
      <c r="A23" s="51">
        <v>40924</v>
      </c>
      <c r="B23" s="77">
        <f>+Rentab1!C23-Rentab1!$B$429</f>
        <v>-3.3939170809174379E-3</v>
      </c>
      <c r="C23" s="77">
        <f>+Rentab1!D23-Rentab1!$B$429</f>
        <v>-6.4321633195430052E-3</v>
      </c>
      <c r="D23" s="77">
        <f>+Rentab1!E23-Rentab1!$B$429</f>
        <v>-4.6669023358409537E-3</v>
      </c>
      <c r="E23" s="77">
        <f>+Rentab1!F23-Rentab1!$B$429</f>
        <v>-5.4377331651055604E-3</v>
      </c>
      <c r="F23" s="77">
        <f>+Rentab1!G23-Rentab1!$B$429</f>
        <v>-8.3064234378600332E-3</v>
      </c>
      <c r="G23" s="77">
        <f>+Rentab1!H23-Rentab1!$B$429</f>
        <v>-1.3278951590646512E-2</v>
      </c>
      <c r="H23" s="77">
        <f>+Rentab1!I23-Rentab1!$B$429</f>
        <v>-1.063155890478051E-2</v>
      </c>
      <c r="I23" s="77">
        <f>+Rentab1!J23-Rentab1!$B$429</f>
        <v>-8.1499737469902002E-3</v>
      </c>
      <c r="J23" s="77">
        <f>+Rentab1!K23-Rentab1!$B$429</f>
        <v>-5.8557924468915917E-3</v>
      </c>
      <c r="K23" s="77">
        <f>+Rentab1!L23-Rentab1!$B$429</f>
        <v>-6.4141940472945943E-3</v>
      </c>
      <c r="L23" s="77">
        <f>+Rentab1!M23-Rentab1!$B$429</f>
        <v>-7.7683394523385624E-3</v>
      </c>
      <c r="M23" s="77">
        <f>+Rentab1!N23-Rentab1!$B$429</f>
        <v>-4.570618610408716E-3</v>
      </c>
      <c r="N23" s="77">
        <f>+Rentab1!O23-Rentab1!$B$429</f>
        <v>-4.0389909572181148E-3</v>
      </c>
    </row>
    <row r="24" spans="1:14">
      <c r="A24" s="51">
        <v>40925</v>
      </c>
      <c r="B24" s="77">
        <f>+Rentab1!C24-Rentab1!$B$429</f>
        <v>1.6026139392730121E-2</v>
      </c>
      <c r="C24" s="77">
        <f>+Rentab1!D24-Rentab1!$B$429</f>
        <v>1.2944915873938742E-2</v>
      </c>
      <c r="D24" s="77">
        <f>+Rentab1!E24-Rentab1!$B$429</f>
        <v>1.5138627243693425E-2</v>
      </c>
      <c r="E24" s="77">
        <f>+Rentab1!F24-Rentab1!$B$429</f>
        <v>1.0270031590210574E-2</v>
      </c>
      <c r="F24" s="77">
        <f>+Rentab1!G24-Rentab1!$B$429</f>
        <v>1.125500697329623E-2</v>
      </c>
      <c r="G24" s="77">
        <f>+Rentab1!H24-Rentab1!$B$429</f>
        <v>1.8841199926064457E-2</v>
      </c>
      <c r="H24" s="77">
        <f>+Rentab1!I24-Rentab1!$B$429</f>
        <v>8.4762283148977786E-3</v>
      </c>
      <c r="I24" s="77">
        <f>+Rentab1!J24-Rentab1!$B$429</f>
        <v>9.0263186834350119E-3</v>
      </c>
      <c r="J24" s="77">
        <f>+Rentab1!K24-Rentab1!$B$429</f>
        <v>1.1879932031936451E-2</v>
      </c>
      <c r="K24" s="77">
        <f>+Rentab1!L24-Rentab1!$B$429</f>
        <v>8.7100242525285591E-3</v>
      </c>
      <c r="L24" s="77">
        <f>+Rentab1!M24-Rentab1!$B$429</f>
        <v>9.6089954592824909E-3</v>
      </c>
      <c r="M24" s="77">
        <f>+Rentab1!N24-Rentab1!$B$429</f>
        <v>1.5335394042578243E-2</v>
      </c>
      <c r="N24" s="77">
        <f>+Rentab1!O24-Rentab1!$B$429</f>
        <v>6.6058933038007058E-3</v>
      </c>
    </row>
    <row r="25" spans="1:14">
      <c r="A25" s="51">
        <v>40926</v>
      </c>
      <c r="B25" s="77">
        <f>+Rentab1!C25-Rentab1!$B$429</f>
        <v>1.3151103059388256E-2</v>
      </c>
      <c r="C25" s="77">
        <f>+Rentab1!D25-Rentab1!$B$429</f>
        <v>5.8354430117546893E-3</v>
      </c>
      <c r="D25" s="77">
        <f>+Rentab1!E25-Rentab1!$B$429</f>
        <v>1.2729887997924356E-2</v>
      </c>
      <c r="E25" s="77">
        <f>+Rentab1!F25-Rentab1!$B$429</f>
        <v>2.4089266214618744E-2</v>
      </c>
      <c r="F25" s="77">
        <f>+Rentab1!G25-Rentab1!$B$429</f>
        <v>8.6738209249245871E-3</v>
      </c>
      <c r="G25" s="77">
        <f>+Rentab1!H25-Rentab1!$B$429</f>
        <v>2.3351472499086388E-2</v>
      </c>
      <c r="H25" s="77">
        <f>+Rentab1!I25-Rentab1!$B$429</f>
        <v>9.7745769828642744E-3</v>
      </c>
      <c r="I25" s="77">
        <f>+Rentab1!J25-Rentab1!$B$429</f>
        <v>1.3079678864084478E-2</v>
      </c>
      <c r="J25" s="77">
        <f>+Rentab1!K25-Rentab1!$B$429</f>
        <v>8.9629417385329088E-3</v>
      </c>
      <c r="K25" s="77">
        <f>+Rentab1!L25-Rentab1!$B$429</f>
        <v>6.8085662795299299E-3</v>
      </c>
      <c r="L25" s="77">
        <f>+Rentab1!M25-Rentab1!$B$429</f>
        <v>8.5828624320843355E-3</v>
      </c>
      <c r="M25" s="77">
        <f>+Rentab1!N25-Rentab1!$B$429</f>
        <v>1.0224338705084693E-2</v>
      </c>
      <c r="N25" s="77">
        <f>+Rentab1!O25-Rentab1!$B$429</f>
        <v>1.7356776119983746E-2</v>
      </c>
    </row>
    <row r="26" spans="1:14">
      <c r="A26" s="51">
        <v>40927</v>
      </c>
      <c r="B26" s="77">
        <f>+Rentab1!C26-Rentab1!$B$429</f>
        <v>5.3625354826451104E-4</v>
      </c>
      <c r="C26" s="77">
        <f>+Rentab1!D26-Rentab1!$B$429</f>
        <v>7.4557924325226231E-4</v>
      </c>
      <c r="D26" s="77">
        <f>+Rentab1!E26-Rentab1!$B$429</f>
        <v>-1.3021629901868428E-3</v>
      </c>
      <c r="E26" s="77">
        <f>+Rentab1!F26-Rentab1!$B$429</f>
        <v>2.1884097769592381E-2</v>
      </c>
      <c r="F26" s="77">
        <f>+Rentab1!G26-Rentab1!$B$429</f>
        <v>-5.4268463043533142E-3</v>
      </c>
      <c r="G26" s="77">
        <f>+Rentab1!H26-Rentab1!$B$429</f>
        <v>-1.0173920644821938E-2</v>
      </c>
      <c r="H26" s="77">
        <f>+Rentab1!I26-Rentab1!$B$429</f>
        <v>-3.9292915538501781E-3</v>
      </c>
      <c r="I26" s="77">
        <f>+Rentab1!J26-Rentab1!$B$429</f>
        <v>-4.7183659397508409E-3</v>
      </c>
      <c r="J26" s="77">
        <f>+Rentab1!K26-Rentab1!$B$429</f>
        <v>-9.7402389108212993E-4</v>
      </c>
      <c r="K26" s="77">
        <f>+Rentab1!L26-Rentab1!$B$429</f>
        <v>-4.2478089296352434E-3</v>
      </c>
      <c r="L26" s="77">
        <f>+Rentab1!M26-Rentab1!$B$429</f>
        <v>-1.9651250328432731E-3</v>
      </c>
      <c r="M26" s="77">
        <f>+Rentab1!N26-Rentab1!$B$429</f>
        <v>4.2391072778222412E-2</v>
      </c>
      <c r="N26" s="77">
        <f>+Rentab1!O26-Rentab1!$B$429</f>
        <v>4.0685093523391757E-3</v>
      </c>
    </row>
    <row r="27" spans="1:14">
      <c r="A27" s="51">
        <v>40928</v>
      </c>
      <c r="B27" s="77">
        <f>+Rentab1!C27-Rentab1!$B$429</f>
        <v>1.5999087013165326E-3</v>
      </c>
      <c r="C27" s="77">
        <f>+Rentab1!D27-Rentab1!$B$429</f>
        <v>-1.6153573202725151E-3</v>
      </c>
      <c r="D27" s="77">
        <f>+Rentab1!E27-Rentab1!$B$429</f>
        <v>1.6434828811174042E-3</v>
      </c>
      <c r="E27" s="77">
        <f>+Rentab1!F27-Rentab1!$B$429</f>
        <v>2.3843889881848091E-2</v>
      </c>
      <c r="F27" s="77">
        <f>+Rentab1!G27-Rentab1!$B$429</f>
        <v>4.9723652333070936E-4</v>
      </c>
      <c r="G27" s="77">
        <f>+Rentab1!H27-Rentab1!$B$429</f>
        <v>3.4387215301174352E-3</v>
      </c>
      <c r="H27" s="77">
        <f>+Rentab1!I27-Rentab1!$B$429</f>
        <v>2.7385778727399704E-4</v>
      </c>
      <c r="I27" s="77">
        <f>+Rentab1!J27-Rentab1!$B$429</f>
        <v>2.3151525288979391E-4</v>
      </c>
      <c r="J27" s="77">
        <f>+Rentab1!K27-Rentab1!$B$429</f>
        <v>-2.5287865842223462E-3</v>
      </c>
      <c r="K27" s="77">
        <f>+Rentab1!L27-Rentab1!$B$429</f>
        <v>-1.5137523472826154E-3</v>
      </c>
      <c r="L27" s="77">
        <f>+Rentab1!M27-Rentab1!$B$429</f>
        <v>-2.1680626267179424E-3</v>
      </c>
      <c r="M27" s="77">
        <f>+Rentab1!N27-Rentab1!$B$429</f>
        <v>-3.8855959379237366E-2</v>
      </c>
      <c r="N27" s="77">
        <f>+Rentab1!O27-Rentab1!$B$429</f>
        <v>-1.511339708211651E-3</v>
      </c>
    </row>
    <row r="28" spans="1:14">
      <c r="A28" s="51">
        <v>40931</v>
      </c>
      <c r="B28" s="77">
        <f>+Rentab1!C28-Rentab1!$B$429</f>
        <v>5.8341723504530384E-3</v>
      </c>
      <c r="C28" s="77">
        <f>+Rentab1!D28-Rentab1!$B$429</f>
        <v>2.1234044935583116E-3</v>
      </c>
      <c r="D28" s="77">
        <f>+Rentab1!E28-Rentab1!$B$429</f>
        <v>5.5037962089872104E-3</v>
      </c>
      <c r="E28" s="77">
        <f>+Rentab1!F28-Rentab1!$B$429</f>
        <v>5.5043532113294323E-3</v>
      </c>
      <c r="F28" s="77">
        <f>+Rentab1!G28-Rentab1!$B$429</f>
        <v>1.1537567980576733E-3</v>
      </c>
      <c r="G28" s="77">
        <f>+Rentab1!H28-Rentab1!$B$429</f>
        <v>3.9441762735163569E-3</v>
      </c>
      <c r="H28" s="77">
        <f>+Rentab1!I28-Rentab1!$B$429</f>
        <v>2.5749236833506677E-4</v>
      </c>
      <c r="I28" s="77">
        <f>+Rentab1!J28-Rentab1!$B$429</f>
        <v>9.6784727418089173E-4</v>
      </c>
      <c r="J28" s="77">
        <f>+Rentab1!K28-Rentab1!$B$429</f>
        <v>2.6960408043949927E-3</v>
      </c>
      <c r="K28" s="77">
        <f>+Rentab1!L28-Rentab1!$B$429</f>
        <v>1.8209543307004833E-3</v>
      </c>
      <c r="L28" s="77">
        <f>+Rentab1!M28-Rentab1!$B$429</f>
        <v>1.8129074639472E-3</v>
      </c>
      <c r="M28" s="77">
        <f>+Rentab1!N28-Rentab1!$B$429</f>
        <v>1.579460975137322E-3</v>
      </c>
      <c r="N28" s="77">
        <f>+Rentab1!O28-Rentab1!$B$429</f>
        <v>3.0386765985083936E-3</v>
      </c>
    </row>
    <row r="29" spans="1:14">
      <c r="A29" s="51">
        <v>40932</v>
      </c>
      <c r="B29" s="77">
        <f>+Rentab1!C29-Rentab1!$B$429</f>
        <v>-2.8026707933980254E-3</v>
      </c>
      <c r="C29" s="77">
        <f>+Rentab1!D29-Rentab1!$B$429</f>
        <v>2.3749134685134912E-3</v>
      </c>
      <c r="D29" s="77">
        <f>+Rentab1!E29-Rentab1!$B$429</f>
        <v>-3.1104934990982677E-3</v>
      </c>
      <c r="E29" s="77">
        <f>+Rentab1!F29-Rentab1!$B$429</f>
        <v>2.3851443659889749E-3</v>
      </c>
      <c r="F29" s="77">
        <f>+Rentab1!G29-Rentab1!$B$429</f>
        <v>-2.7343975516052207E-3</v>
      </c>
      <c r="G29" s="77">
        <f>+Rentab1!H29-Rentab1!$B$429</f>
        <v>-4.1353075779608818E-3</v>
      </c>
      <c r="H29" s="77">
        <f>+Rentab1!I29-Rentab1!$B$429</f>
        <v>-4.2534048527941605E-3</v>
      </c>
      <c r="I29" s="77">
        <f>+Rentab1!J29-Rentab1!$B$429</f>
        <v>-4.4549113416432707E-3</v>
      </c>
      <c r="J29" s="77">
        <f>+Rentab1!K29-Rentab1!$B$429</f>
        <v>-3.415743483326069E-3</v>
      </c>
      <c r="K29" s="77">
        <f>+Rentab1!L29-Rentab1!$B$429</f>
        <v>-6.8845822753204754E-5</v>
      </c>
      <c r="L29" s="77">
        <f>+Rentab1!M29-Rentab1!$B$429</f>
        <v>-1.8169005093318594E-3</v>
      </c>
      <c r="M29" s="77">
        <f>+Rentab1!N29-Rentab1!$B$429</f>
        <v>-2.8953262288181733E-3</v>
      </c>
      <c r="N29" s="77">
        <f>+Rentab1!O29-Rentab1!$B$429</f>
        <v>-1.0673627442177528E-3</v>
      </c>
    </row>
    <row r="30" spans="1:14">
      <c r="A30" s="51">
        <v>40933</v>
      </c>
      <c r="B30" s="77">
        <f>+Rentab1!C30-Rentab1!$B$429</f>
        <v>8.0951815062264513E-3</v>
      </c>
      <c r="C30" s="77">
        <f>+Rentab1!D30-Rentab1!$B$429</f>
        <v>2.7463102544316702E-3</v>
      </c>
      <c r="D30" s="77">
        <f>+Rentab1!E30-Rentab1!$B$429</f>
        <v>6.9058549620412213E-3</v>
      </c>
      <c r="E30" s="77">
        <f>+Rentab1!F30-Rentab1!$B$429</f>
        <v>3.0387841212844756E-3</v>
      </c>
      <c r="F30" s="77">
        <f>+Rentab1!G30-Rentab1!$B$429</f>
        <v>-2.4146617408868998E-3</v>
      </c>
      <c r="G30" s="77">
        <f>+Rentab1!H30-Rentab1!$B$429</f>
        <v>-1.574980824385288E-3</v>
      </c>
      <c r="H30" s="77">
        <f>+Rentab1!I30-Rentab1!$B$429</f>
        <v>-1.4952246646440012E-3</v>
      </c>
      <c r="I30" s="77">
        <f>+Rentab1!J30-Rentab1!$B$429</f>
        <v>7.5009942195598507E-4</v>
      </c>
      <c r="J30" s="77">
        <f>+Rentab1!K30-Rentab1!$B$429</f>
        <v>3.5505627287438228E-3</v>
      </c>
      <c r="K30" s="77">
        <f>+Rentab1!L30-Rentab1!$B$429</f>
        <v>-5.4215882424026268E-4</v>
      </c>
      <c r="L30" s="77">
        <f>+Rentab1!M30-Rentab1!$B$429</f>
        <v>-2.2355008604332807E-3</v>
      </c>
      <c r="M30" s="77">
        <f>+Rentab1!N30-Rentab1!$B$429</f>
        <v>-1.2857322070179541E-3</v>
      </c>
      <c r="N30" s="77">
        <f>+Rentab1!O30-Rentab1!$B$429</f>
        <v>7.4371098392848507E-3</v>
      </c>
    </row>
    <row r="31" spans="1:14">
      <c r="A31" s="51">
        <v>40934</v>
      </c>
      <c r="B31" s="77">
        <f>+Rentab1!C31-Rentab1!$B$429</f>
        <v>-5.3739808928929813E-3</v>
      </c>
      <c r="C31" s="77">
        <f>+Rentab1!D31-Rentab1!$B$429</f>
        <v>-1.0629250057966519E-3</v>
      </c>
      <c r="D31" s="77">
        <f>+Rentab1!E31-Rentab1!$B$429</f>
        <v>-4.5883301999734899E-3</v>
      </c>
      <c r="E31" s="77">
        <f>+Rentab1!F31-Rentab1!$B$429</f>
        <v>1.5933578036100272E-3</v>
      </c>
      <c r="F31" s="77">
        <f>+Rentab1!G31-Rentab1!$B$429</f>
        <v>-7.7126091975050022E-4</v>
      </c>
      <c r="G31" s="77">
        <f>+Rentab1!H31-Rentab1!$B$429</f>
        <v>-3.5272640425179649E-3</v>
      </c>
      <c r="H31" s="77">
        <f>+Rentab1!I31-Rentab1!$B$429</f>
        <v>-4.1399505464802011E-4</v>
      </c>
      <c r="I31" s="77">
        <f>+Rentab1!J31-Rentab1!$B$429</f>
        <v>-7.5095440671439455E-4</v>
      </c>
      <c r="J31" s="77">
        <f>+Rentab1!K31-Rentab1!$B$429</f>
        <v>-2.7836692220095617E-3</v>
      </c>
      <c r="K31" s="77">
        <f>+Rentab1!L31-Rentab1!$B$429</f>
        <v>-1.449400612005857E-3</v>
      </c>
      <c r="L31" s="77">
        <f>+Rentab1!M31-Rentab1!$B$429</f>
        <v>-1.2923941382118294E-3</v>
      </c>
      <c r="M31" s="77">
        <f>+Rentab1!N31-Rentab1!$B$429</f>
        <v>-5.3900599113623415E-3</v>
      </c>
      <c r="N31" s="77">
        <f>+Rentab1!O31-Rentab1!$B$429</f>
        <v>-2.5897426586733501E-3</v>
      </c>
    </row>
    <row r="32" spans="1:14">
      <c r="A32" s="51">
        <v>40935</v>
      </c>
      <c r="B32" s="77">
        <f>+Rentab1!C32-Rentab1!$B$429</f>
        <v>8.3491871315879583E-4</v>
      </c>
      <c r="C32" s="77">
        <f>+Rentab1!D32-Rentab1!$B$429</f>
        <v>-7.2764628115649422E-4</v>
      </c>
      <c r="D32" s="77">
        <f>+Rentab1!E32-Rentab1!$B$429</f>
        <v>-1.5659018757563465E-4</v>
      </c>
      <c r="E32" s="77">
        <f>+Rentab1!F32-Rentab1!$B$429</f>
        <v>-4.8936124770432915E-3</v>
      </c>
      <c r="F32" s="77">
        <f>+Rentab1!G32-Rentab1!$B$429</f>
        <v>-3.1676485993218299E-3</v>
      </c>
      <c r="G32" s="77">
        <f>+Rentab1!H32-Rentab1!$B$429</f>
        <v>-3.5569693241697662E-3</v>
      </c>
      <c r="H32" s="77">
        <f>+Rentab1!I32-Rentab1!$B$429</f>
        <v>-3.8643491459792768E-3</v>
      </c>
      <c r="I32" s="77">
        <f>+Rentab1!J32-Rentab1!$B$429</f>
        <v>-6.21129961351298E-3</v>
      </c>
      <c r="J32" s="77">
        <f>+Rentab1!K32-Rentab1!$B$429</f>
        <v>-1.266995184404782E-3</v>
      </c>
      <c r="K32" s="77">
        <f>+Rentab1!L32-Rentab1!$B$429</f>
        <v>-3.7876723092453604E-3</v>
      </c>
      <c r="L32" s="77">
        <f>+Rentab1!M32-Rentab1!$B$429</f>
        <v>-4.2135668082589365E-3</v>
      </c>
      <c r="M32" s="77">
        <f>+Rentab1!N32-Rentab1!$B$429</f>
        <v>-1.7509321860105214E-3</v>
      </c>
      <c r="N32" s="77">
        <f>+Rentab1!O32-Rentab1!$B$429</f>
        <v>-2.6258163044295688E-3</v>
      </c>
    </row>
    <row r="33" spans="1:14">
      <c r="A33" s="51">
        <v>40938</v>
      </c>
      <c r="B33" s="77">
        <f>+Rentab1!C33-Rentab1!$B$429</f>
        <v>1.2533863617426921E-2</v>
      </c>
      <c r="C33" s="77">
        <f>+Rentab1!D33-Rentab1!$B$429</f>
        <v>1.634162003338719E-2</v>
      </c>
      <c r="D33" s="77">
        <f>+Rentab1!E33-Rentab1!$B$429</f>
        <v>9.5004641510730969E-3</v>
      </c>
      <c r="E33" s="77">
        <f>+Rentab1!F33-Rentab1!$B$429</f>
        <v>1.0271850998523478E-2</v>
      </c>
      <c r="F33" s="77">
        <f>+Rentab1!G33-Rentab1!$B$429</f>
        <v>1.0433675006171613E-2</v>
      </c>
      <c r="G33" s="77">
        <f>+Rentab1!H33-Rentab1!$B$429</f>
        <v>1.1800074173894268E-2</v>
      </c>
      <c r="H33" s="77">
        <f>+Rentab1!I33-Rentab1!$B$429</f>
        <v>1.2294005252720929E-2</v>
      </c>
      <c r="I33" s="77">
        <f>+Rentab1!J33-Rentab1!$B$429</f>
        <v>9.1930809602628616E-3</v>
      </c>
      <c r="J33" s="77">
        <f>+Rentab1!K33-Rentab1!$B$429</f>
        <v>8.5214338862953393E-3</v>
      </c>
      <c r="K33" s="77">
        <f>+Rentab1!L33-Rentab1!$B$429</f>
        <v>5.9754988201594699E-3</v>
      </c>
      <c r="L33" s="77">
        <f>+Rentab1!M33-Rentab1!$B$429</f>
        <v>9.8441936341903454E-3</v>
      </c>
      <c r="M33" s="77">
        <f>+Rentab1!N33-Rentab1!$B$429</f>
        <v>2.7953789424644406E-2</v>
      </c>
      <c r="N33" s="77">
        <f>+Rentab1!O33-Rentab1!$B$429</f>
        <v>1.2593714515564692E-2</v>
      </c>
    </row>
    <row r="34" spans="1:14">
      <c r="A34" s="51">
        <v>40939</v>
      </c>
      <c r="B34" s="77">
        <f>+Rentab1!C34-Rentab1!$B$429</f>
        <v>6.8977378416110787E-3</v>
      </c>
      <c r="C34" s="77">
        <f>+Rentab1!D34-Rentab1!$B$429</f>
        <v>6.7763870717833961E-3</v>
      </c>
      <c r="D34" s="77">
        <f>+Rentab1!E34-Rentab1!$B$429</f>
        <v>1.1109093483082311E-2</v>
      </c>
      <c r="E34" s="77">
        <f>+Rentab1!F34-Rentab1!$B$429</f>
        <v>3.0169649295677952E-3</v>
      </c>
      <c r="F34" s="77">
        <f>+Rentab1!G34-Rentab1!$B$429</f>
        <v>1.151446842801314E-2</v>
      </c>
      <c r="G34" s="77">
        <f>+Rentab1!H34-Rentab1!$B$429</f>
        <v>2.8403693762763609E-3</v>
      </c>
      <c r="H34" s="77">
        <f>+Rentab1!I34-Rentab1!$B$429</f>
        <v>9.9826471833180074E-3</v>
      </c>
      <c r="I34" s="77">
        <f>+Rentab1!J34-Rentab1!$B$429</f>
        <v>1.8873309729431777E-2</v>
      </c>
      <c r="J34" s="77">
        <f>+Rentab1!K34-Rentab1!$B$429</f>
        <v>1.2304808502844728E-2</v>
      </c>
      <c r="K34" s="77">
        <f>+Rentab1!L34-Rentab1!$B$429</f>
        <v>6.5243877609077157E-3</v>
      </c>
      <c r="L34" s="77">
        <f>+Rentab1!M34-Rentab1!$B$429</f>
        <v>1.2858371801844213E-2</v>
      </c>
      <c r="M34" s="77">
        <f>+Rentab1!N34-Rentab1!$B$429</f>
        <v>1.2485744827369104E-2</v>
      </c>
      <c r="N34" s="77">
        <f>+Rentab1!O34-Rentab1!$B$429</f>
        <v>4.6702358161069659E-3</v>
      </c>
    </row>
    <row r="35" spans="1:14">
      <c r="A35" s="51">
        <v>40940</v>
      </c>
      <c r="B35" s="77">
        <f>+Rentab1!C35-Rentab1!$B$429</f>
        <v>4.1839257581797822E-4</v>
      </c>
      <c r="C35" s="77">
        <f>+Rentab1!D35-Rentab1!$B$429</f>
        <v>-1.4946485599103333E-3</v>
      </c>
      <c r="D35" s="77">
        <f>+Rentab1!E35-Rentab1!$B$429</f>
        <v>3.8298756370517574E-4</v>
      </c>
      <c r="E35" s="77">
        <f>+Rentab1!F35-Rentab1!$B$429</f>
        <v>6.9987466820252366E-4</v>
      </c>
      <c r="F35" s="77">
        <f>+Rentab1!G35-Rentab1!$B$429</f>
        <v>2.5396234120711366E-4</v>
      </c>
      <c r="G35" s="77">
        <f>+Rentab1!H35-Rentab1!$B$429</f>
        <v>4.7482856172014814E-3</v>
      </c>
      <c r="H35" s="77">
        <f>+Rentab1!I35-Rentab1!$B$429</f>
        <v>-6.0588315670505235E-4</v>
      </c>
      <c r="I35" s="77">
        <f>+Rentab1!J35-Rentab1!$B$429</f>
        <v>-1.3830922912620113E-3</v>
      </c>
      <c r="J35" s="77">
        <f>+Rentab1!K35-Rentab1!$B$429</f>
        <v>1.9516580124520938E-3</v>
      </c>
      <c r="K35" s="77">
        <f>+Rentab1!L35-Rentab1!$B$429</f>
        <v>4.4110693343658216E-3</v>
      </c>
      <c r="L35" s="77">
        <f>+Rentab1!M35-Rentab1!$B$429</f>
        <v>-7.2124045715414988E-4</v>
      </c>
      <c r="M35" s="77">
        <f>+Rentab1!N35-Rentab1!$B$429</f>
        <v>-6.7153239867790262E-3</v>
      </c>
      <c r="N35" s="77">
        <f>+Rentab1!O35-Rentab1!$B$429</f>
        <v>-3.5430656999974382E-3</v>
      </c>
    </row>
    <row r="36" spans="1:14">
      <c r="A36" s="51">
        <v>40941</v>
      </c>
      <c r="B36" s="77">
        <f>+Rentab1!C36-Rentab1!$B$429</f>
        <v>3.3278692801726969E-3</v>
      </c>
      <c r="C36" s="77">
        <f>+Rentab1!D36-Rentab1!$B$429</f>
        <v>-1.063103880305514E-3</v>
      </c>
      <c r="D36" s="77">
        <f>+Rentab1!E36-Rentab1!$B$429</f>
        <v>4.1199488665102594E-3</v>
      </c>
      <c r="E36" s="77">
        <f>+Rentab1!F36-Rentab1!$B$429</f>
        <v>4.6975832294854775E-3</v>
      </c>
      <c r="F36" s="77">
        <f>+Rentab1!G36-Rentab1!$B$429</f>
        <v>5.2249967301419131E-3</v>
      </c>
      <c r="G36" s="77">
        <f>+Rentab1!H36-Rentab1!$B$429</f>
        <v>1.5691747834169378E-2</v>
      </c>
      <c r="H36" s="77">
        <f>+Rentab1!I36-Rentab1!$B$429</f>
        <v>5.2636771804328956E-3</v>
      </c>
      <c r="I36" s="77">
        <f>+Rentab1!J36-Rentab1!$B$429</f>
        <v>3.6808283482352845E-3</v>
      </c>
      <c r="J36" s="77">
        <f>+Rentab1!K36-Rentab1!$B$429</f>
        <v>2.2755194710014034E-3</v>
      </c>
      <c r="K36" s="77">
        <f>+Rentab1!L36-Rentab1!$B$429</f>
        <v>5.7382591749501862E-3</v>
      </c>
      <c r="L36" s="77">
        <f>+Rentab1!M36-Rentab1!$B$429</f>
        <v>5.4070894012233509E-3</v>
      </c>
      <c r="M36" s="77">
        <f>+Rentab1!N36-Rentab1!$B$429</f>
        <v>2.0979242216943314E-3</v>
      </c>
      <c r="N36" s="77">
        <f>+Rentab1!O36-Rentab1!$B$429</f>
        <v>3.8859333090891469E-3</v>
      </c>
    </row>
    <row r="37" spans="1:14">
      <c r="A37" s="51">
        <v>40942</v>
      </c>
      <c r="B37" s="77">
        <f>+Rentab1!C37-Rentab1!$B$429</f>
        <v>2.5056702083755479E-3</v>
      </c>
      <c r="C37" s="77">
        <f>+Rentab1!D37-Rentab1!$B$429</f>
        <v>6.0023938457661906E-3</v>
      </c>
      <c r="D37" s="77">
        <f>+Rentab1!E37-Rentab1!$B$429</f>
        <v>1.7959718433051964E-3</v>
      </c>
      <c r="E37" s="77">
        <f>+Rentab1!F37-Rentab1!$B$429</f>
        <v>1.0842299887697767E-3</v>
      </c>
      <c r="F37" s="77">
        <f>+Rentab1!G37-Rentab1!$B$429</f>
        <v>-3.1581366232030501E-4</v>
      </c>
      <c r="G37" s="77">
        <f>+Rentab1!H37-Rentab1!$B$429</f>
        <v>-8.3299950925599733E-3</v>
      </c>
      <c r="H37" s="77">
        <f>+Rentab1!I37-Rentab1!$B$429</f>
        <v>3.439114962957394E-3</v>
      </c>
      <c r="I37" s="77">
        <f>+Rentab1!J37-Rentab1!$B$429</f>
        <v>4.6175293359122438E-3</v>
      </c>
      <c r="J37" s="77">
        <f>+Rentab1!K37-Rentab1!$B$429</f>
        <v>2.574843122361063E-3</v>
      </c>
      <c r="K37" s="77">
        <f>+Rentab1!L37-Rentab1!$B$429</f>
        <v>6.7203358472042805E-4</v>
      </c>
      <c r="L37" s="77">
        <f>+Rentab1!M37-Rentab1!$B$429</f>
        <v>2.5510074520000655E-3</v>
      </c>
      <c r="M37" s="77">
        <f>+Rentab1!N37-Rentab1!$B$429</f>
        <v>8.5453160694376334E-3</v>
      </c>
      <c r="N37" s="77">
        <f>+Rentab1!O37-Rentab1!$B$429</f>
        <v>7.4403252798368145E-3</v>
      </c>
    </row>
    <row r="38" spans="1:14">
      <c r="A38" s="51">
        <v>40945</v>
      </c>
      <c r="B38" s="77">
        <f>+Rentab1!C38-Rentab1!$B$429</f>
        <v>-1.1407981672276846E-3</v>
      </c>
      <c r="C38" s="77">
        <f>+Rentab1!D38-Rentab1!$B$429</f>
        <v>1.7441086375327686E-4</v>
      </c>
      <c r="D38" s="77">
        <f>+Rentab1!E38-Rentab1!$B$429</f>
        <v>-1.1800116472355914E-3</v>
      </c>
      <c r="E38" s="77">
        <f>+Rentab1!F38-Rentab1!$B$429</f>
        <v>-1.2257245772458402E-3</v>
      </c>
      <c r="F38" s="77">
        <f>+Rentab1!G38-Rentab1!$B$429</f>
        <v>-4.9557382779103355E-4</v>
      </c>
      <c r="G38" s="77">
        <f>+Rentab1!H38-Rentab1!$B$429</f>
        <v>-1.7867014522926976E-3</v>
      </c>
      <c r="H38" s="77">
        <f>+Rentab1!I38-Rentab1!$B$429</f>
        <v>-2.0085230024393178E-3</v>
      </c>
      <c r="I38" s="77">
        <f>+Rentab1!J38-Rentab1!$B$429</f>
        <v>-1.6829604139687294E-3</v>
      </c>
      <c r="J38" s="77">
        <f>+Rentab1!K38-Rentab1!$B$429</f>
        <v>-1.7110362569962467E-3</v>
      </c>
      <c r="K38" s="77">
        <f>+Rentab1!L38-Rentab1!$B$429</f>
        <v>-1.047697272137636E-3</v>
      </c>
      <c r="L38" s="77">
        <f>+Rentab1!M38-Rentab1!$B$429</f>
        <v>-2.0849137473327702E-3</v>
      </c>
      <c r="M38" s="77">
        <f>+Rentab1!N38-Rentab1!$B$429</f>
        <v>-1.0386367656276835E-3</v>
      </c>
      <c r="N38" s="77">
        <f>+Rentab1!O38-Rentab1!$B$429</f>
        <v>-2.0169299149081672E-3</v>
      </c>
    </row>
    <row r="39" spans="1:14">
      <c r="A39" s="51">
        <v>40946</v>
      </c>
      <c r="B39" s="77">
        <f>+Rentab1!C39-Rentab1!$B$429</f>
        <v>5.5531846546321723E-3</v>
      </c>
      <c r="C39" s="77">
        <f>+Rentab1!D39-Rentab1!$B$429</f>
        <v>3.6539719716709952E-3</v>
      </c>
      <c r="D39" s="77">
        <f>+Rentab1!E39-Rentab1!$B$429</f>
        <v>5.3480325161721579E-3</v>
      </c>
      <c r="E39" s="77">
        <f>+Rentab1!F39-Rentab1!$B$429</f>
        <v>5.5977404716913357E-3</v>
      </c>
      <c r="F39" s="77">
        <f>+Rentab1!G39-Rentab1!$B$429</f>
        <v>3.9081803116664928E-3</v>
      </c>
      <c r="G39" s="77">
        <f>+Rentab1!H39-Rentab1!$B$429</f>
        <v>6.8018043913864309E-3</v>
      </c>
      <c r="H39" s="77">
        <f>+Rentab1!I39-Rentab1!$B$429</f>
        <v>4.5354752467812098E-3</v>
      </c>
      <c r="I39" s="77">
        <f>+Rentab1!J39-Rentab1!$B$429</f>
        <v>3.5283624249551268E-3</v>
      </c>
      <c r="J39" s="77">
        <f>+Rentab1!K39-Rentab1!$B$429</f>
        <v>5.7680204559577919E-3</v>
      </c>
      <c r="K39" s="77">
        <f>+Rentab1!L39-Rentab1!$B$429</f>
        <v>4.3746944270666574E-3</v>
      </c>
      <c r="L39" s="77">
        <f>+Rentab1!M39-Rentab1!$B$429</f>
        <v>3.1845970453362156E-3</v>
      </c>
      <c r="M39" s="77">
        <f>+Rentab1!N39-Rentab1!$B$429</f>
        <v>2.1764821381777999E-3</v>
      </c>
      <c r="N39" s="77">
        <f>+Rentab1!O39-Rentab1!$B$429</f>
        <v>2.3525499515377286E-3</v>
      </c>
    </row>
    <row r="40" spans="1:14">
      <c r="A40" s="51">
        <v>40947</v>
      </c>
      <c r="B40" s="77">
        <f>+Rentab1!C40-Rentab1!$B$429</f>
        <v>2.3156957513339694E-3</v>
      </c>
      <c r="C40" s="77">
        <f>+Rentab1!D40-Rentab1!$B$429</f>
        <v>5.8600475836413628E-3</v>
      </c>
      <c r="D40" s="77">
        <f>+Rentab1!E40-Rentab1!$B$429</f>
        <v>2.2102559119281454E-3</v>
      </c>
      <c r="E40" s="77">
        <f>+Rentab1!F40-Rentab1!$B$429</f>
        <v>2.0887127491744173E-3</v>
      </c>
      <c r="F40" s="77">
        <f>+Rentab1!G40-Rentab1!$B$429</f>
        <v>2.8585089484102987E-3</v>
      </c>
      <c r="G40" s="77">
        <f>+Rentab1!H40-Rentab1!$B$429</f>
        <v>1.3314783163355238E-3</v>
      </c>
      <c r="H40" s="77">
        <f>+Rentab1!I40-Rentab1!$B$429</f>
        <v>4.0333488838397115E-3</v>
      </c>
      <c r="I40" s="77">
        <f>+Rentab1!J40-Rentab1!$B$429</f>
        <v>4.4264570339345548E-3</v>
      </c>
      <c r="J40" s="77">
        <f>+Rentab1!K40-Rentab1!$B$429</f>
        <v>2.9239744009960716E-3</v>
      </c>
      <c r="K40" s="77">
        <f>+Rentab1!L40-Rentab1!$B$429</f>
        <v>1.5308848988419672E-3</v>
      </c>
      <c r="L40" s="77">
        <f>+Rentab1!M40-Rentab1!$B$429</f>
        <v>3.5622747503738219E-3</v>
      </c>
      <c r="M40" s="77">
        <f>+Rentab1!N40-Rentab1!$B$429</f>
        <v>2.518460668466652E-3</v>
      </c>
      <c r="N40" s="77">
        <f>+Rentab1!O40-Rentab1!$B$429</f>
        <v>2.6378437989027681E-3</v>
      </c>
    </row>
    <row r="41" spans="1:14">
      <c r="A41" s="51">
        <v>40948</v>
      </c>
      <c r="B41" s="77">
        <f>+Rentab1!C41-Rentab1!$B$429</f>
        <v>4.0383042661390695E-3</v>
      </c>
      <c r="C41" s="77">
        <f>+Rentab1!D41-Rentab1!$B$429</f>
        <v>5.9329042829481824E-3</v>
      </c>
      <c r="D41" s="77">
        <f>+Rentab1!E41-Rentab1!$B$429</f>
        <v>3.5493401939735206E-3</v>
      </c>
      <c r="E41" s="77">
        <f>+Rentab1!F41-Rentab1!$B$429</f>
        <v>4.1029723454452339E-3</v>
      </c>
      <c r="F41" s="77">
        <f>+Rentab1!G41-Rentab1!$B$429</f>
        <v>1.403418071196305E-3</v>
      </c>
      <c r="G41" s="77">
        <f>+Rentab1!H41-Rentab1!$B$429</f>
        <v>1.0328493867882487E-2</v>
      </c>
      <c r="H41" s="77">
        <f>+Rentab1!I41-Rentab1!$B$429</f>
        <v>2.6556508926608266E-3</v>
      </c>
      <c r="I41" s="77">
        <f>+Rentab1!J41-Rentab1!$B$429</f>
        <v>2.7785815157578298E-5</v>
      </c>
      <c r="J41" s="77">
        <f>+Rentab1!K41-Rentab1!$B$429</f>
        <v>8.4512592055133249E-4</v>
      </c>
      <c r="K41" s="77">
        <f>+Rentab1!L41-Rentab1!$B$429</f>
        <v>6.7009547220515866E-4</v>
      </c>
      <c r="L41" s="77">
        <f>+Rentab1!M41-Rentab1!$B$429</f>
        <v>1.7336783510886553E-3</v>
      </c>
      <c r="M41" s="77">
        <f>+Rentab1!N41-Rentab1!$B$429</f>
        <v>-1.993015430798992E-4</v>
      </c>
      <c r="N41" s="77">
        <f>+Rentab1!O41-Rentab1!$B$429</f>
        <v>3.4676500968297223E-3</v>
      </c>
    </row>
    <row r="42" spans="1:14">
      <c r="A42" s="51">
        <v>40949</v>
      </c>
      <c r="B42" s="77">
        <f>+Rentab1!C42-Rentab1!$B$429</f>
        <v>-1.96623432130101E-3</v>
      </c>
      <c r="C42" s="77">
        <f>+Rentab1!D42-Rentab1!$B$429</f>
        <v>4.0117143178015381E-3</v>
      </c>
      <c r="D42" s="77">
        <f>+Rentab1!E42-Rentab1!$B$429</f>
        <v>-1.8745654560075019E-3</v>
      </c>
      <c r="E42" s="77">
        <f>+Rentab1!F42-Rentab1!$B$429</f>
        <v>-9.8752846304446052E-4</v>
      </c>
      <c r="F42" s="77">
        <f>+Rentab1!G42-Rentab1!$B$429</f>
        <v>-1.157800782592796E-3</v>
      </c>
      <c r="G42" s="77">
        <f>+Rentab1!H42-Rentab1!$B$429</f>
        <v>6.9349731528860214E-4</v>
      </c>
      <c r="H42" s="77">
        <f>+Rentab1!I42-Rentab1!$B$429</f>
        <v>-8.1895457603535754E-4</v>
      </c>
      <c r="I42" s="77">
        <f>+Rentab1!J42-Rentab1!$B$429</f>
        <v>-1.0254054745167237E-3</v>
      </c>
      <c r="J42" s="77">
        <f>+Rentab1!K42-Rentab1!$B$429</f>
        <v>-5.0944004270979458E-4</v>
      </c>
      <c r="K42" s="77">
        <f>+Rentab1!L42-Rentab1!$B$429</f>
        <v>-9.4432517001547119E-4</v>
      </c>
      <c r="L42" s="77">
        <f>+Rentab1!M42-Rentab1!$B$429</f>
        <v>1.5962149910846424E-3</v>
      </c>
      <c r="M42" s="77">
        <f>+Rentab1!N42-Rentab1!$B$429</f>
        <v>-5.2597118218293049E-4</v>
      </c>
      <c r="N42" s="77">
        <f>+Rentab1!O42-Rentab1!$B$429</f>
        <v>3.017871917731757E-3</v>
      </c>
    </row>
    <row r="43" spans="1:14">
      <c r="A43" s="51">
        <v>40952</v>
      </c>
      <c r="B43" s="77">
        <f>+Rentab1!C43-Rentab1!$B$429</f>
        <v>5.1449749447477168E-3</v>
      </c>
      <c r="C43" s="77">
        <f>+Rentab1!D43-Rentab1!$B$429</f>
        <v>1.2784012855619298E-2</v>
      </c>
      <c r="D43" s="77">
        <f>+Rentab1!E43-Rentab1!$B$429</f>
        <v>4.8563125984929633E-3</v>
      </c>
      <c r="E43" s="77">
        <f>+Rentab1!F43-Rentab1!$B$429</f>
        <v>4.8280733104335118E-3</v>
      </c>
      <c r="F43" s="77">
        <f>+Rentab1!G43-Rentab1!$B$429</f>
        <v>6.0068371039094359E-3</v>
      </c>
      <c r="G43" s="77">
        <f>+Rentab1!H43-Rentab1!$B$429</f>
        <v>5.0454970734503972E-3</v>
      </c>
      <c r="H43" s="77">
        <f>+Rentab1!I43-Rentab1!$B$429</f>
        <v>8.0940484629132472E-3</v>
      </c>
      <c r="I43" s="77">
        <f>+Rentab1!J43-Rentab1!$B$429</f>
        <v>6.8151055586370777E-3</v>
      </c>
      <c r="J43" s="77">
        <f>+Rentab1!K43-Rentab1!$B$429</f>
        <v>5.7069090662446422E-3</v>
      </c>
      <c r="K43" s="77">
        <f>+Rentab1!L43-Rentab1!$B$429</f>
        <v>2.7235116728440496E-3</v>
      </c>
      <c r="L43" s="77">
        <f>+Rentab1!M43-Rentab1!$B$429</f>
        <v>7.9884425507062758E-3</v>
      </c>
      <c r="M43" s="77">
        <f>+Rentab1!N43-Rentab1!$B$429</f>
        <v>6.1981483770574136E-3</v>
      </c>
      <c r="N43" s="77">
        <f>+Rentab1!O43-Rentab1!$B$429</f>
        <v>1.1384589235443188E-2</v>
      </c>
    </row>
    <row r="44" spans="1:14">
      <c r="A44" s="51">
        <v>40953</v>
      </c>
      <c r="B44" s="77">
        <f>+Rentab1!C44-Rentab1!$B$429</f>
        <v>4.2460113205113345E-3</v>
      </c>
      <c r="C44" s="77">
        <f>+Rentab1!D44-Rentab1!$B$429</f>
        <v>2.7131725520363795E-3</v>
      </c>
      <c r="D44" s="77">
        <f>+Rentab1!E44-Rentab1!$B$429</f>
        <v>3.8342933027952194E-3</v>
      </c>
      <c r="E44" s="77">
        <f>+Rentab1!F44-Rentab1!$B$429</f>
        <v>4.0053890436437603E-3</v>
      </c>
      <c r="F44" s="77">
        <f>+Rentab1!G44-Rentab1!$B$429</f>
        <v>2.6401394768241432E-3</v>
      </c>
      <c r="G44" s="77">
        <f>+Rentab1!H44-Rentab1!$B$429</f>
        <v>6.9672779206006756E-3</v>
      </c>
      <c r="H44" s="77">
        <f>+Rentab1!I44-Rentab1!$B$429</f>
        <v>1.975878120124658E-3</v>
      </c>
      <c r="I44" s="77">
        <f>+Rentab1!J44-Rentab1!$B$429</f>
        <v>3.7791525367680779E-3</v>
      </c>
      <c r="J44" s="77">
        <f>+Rentab1!K44-Rentab1!$B$429</f>
        <v>2.5703673219292485E-3</v>
      </c>
      <c r="K44" s="77">
        <f>+Rentab1!L44-Rentab1!$B$429</f>
        <v>1.7797827090753266E-3</v>
      </c>
      <c r="L44" s="77">
        <f>+Rentab1!M44-Rentab1!$B$429</f>
        <v>1.6653142675910051E-3</v>
      </c>
      <c r="M44" s="77">
        <f>+Rentab1!N44-Rentab1!$B$429</f>
        <v>3.6951710164448118E-3</v>
      </c>
      <c r="N44" s="77">
        <f>+Rentab1!O44-Rentab1!$B$429</f>
        <v>2.9137226434591086E-3</v>
      </c>
    </row>
    <row r="45" spans="1:14">
      <c r="A45" s="51">
        <v>40954</v>
      </c>
      <c r="B45" s="77">
        <f>+Rentab1!C45-Rentab1!$B$429</f>
        <v>3.7707714946914302E-3</v>
      </c>
      <c r="C45" s="77">
        <f>+Rentab1!D45-Rentab1!$B$429</f>
        <v>-1.4744332970206913E-3</v>
      </c>
      <c r="D45" s="77">
        <f>+Rentab1!E45-Rentab1!$B$429</f>
        <v>3.7503744917790289E-3</v>
      </c>
      <c r="E45" s="77">
        <f>+Rentab1!F45-Rentab1!$B$429</f>
        <v>3.9012587397144576E-3</v>
      </c>
      <c r="F45" s="77">
        <f>+Rentab1!G45-Rentab1!$B$429</f>
        <v>1.510553858277399E-3</v>
      </c>
      <c r="G45" s="77">
        <f>+Rentab1!H45-Rentab1!$B$429</f>
        <v>3.9264556553157363E-3</v>
      </c>
      <c r="H45" s="77">
        <f>+Rentab1!I45-Rentab1!$B$429</f>
        <v>2.106214348239775E-3</v>
      </c>
      <c r="I45" s="77">
        <f>+Rentab1!J45-Rentab1!$B$429</f>
        <v>1.6822489591061924E-3</v>
      </c>
      <c r="J45" s="77">
        <f>+Rentab1!K45-Rentab1!$B$429</f>
        <v>2.7975724819144076E-3</v>
      </c>
      <c r="K45" s="77">
        <f>+Rentab1!L45-Rentab1!$B$429</f>
        <v>2.6890572935664727E-3</v>
      </c>
      <c r="L45" s="77">
        <f>+Rentab1!M45-Rentab1!$B$429</f>
        <v>1.3363541530201709E-3</v>
      </c>
      <c r="M45" s="77">
        <f>+Rentab1!N45-Rentab1!$B$429</f>
        <v>2.3204691986793372E-3</v>
      </c>
      <c r="N45" s="77">
        <f>+Rentab1!O45-Rentab1!$B$429</f>
        <v>1.7410956130828655E-3</v>
      </c>
    </row>
    <row r="46" spans="1:14">
      <c r="A46" s="51">
        <v>40955</v>
      </c>
      <c r="B46" s="77">
        <f>+Rentab1!C46-Rentab1!$B$429</f>
        <v>1.7118385962151865E-2</v>
      </c>
      <c r="C46" s="77">
        <f>+Rentab1!D46-Rentab1!$B$429</f>
        <v>1.2117236814442163E-2</v>
      </c>
      <c r="D46" s="77">
        <f>+Rentab1!E46-Rentab1!$B$429</f>
        <v>1.6766415841091127E-2</v>
      </c>
      <c r="E46" s="77">
        <f>+Rentab1!F46-Rentab1!$B$429</f>
        <v>1.6681496681583197E-2</v>
      </c>
      <c r="F46" s="77">
        <f>+Rentab1!G46-Rentab1!$B$429</f>
        <v>4.4042443129314436E-3</v>
      </c>
      <c r="G46" s="77">
        <f>+Rentab1!H46-Rentab1!$B$429</f>
        <v>2.6336772360205624E-2</v>
      </c>
      <c r="H46" s="77">
        <f>+Rentab1!I46-Rentab1!$B$429</f>
        <v>1.8518944058449723E-2</v>
      </c>
      <c r="I46" s="77">
        <f>+Rentab1!J46-Rentab1!$B$429</f>
        <v>1.6059269895140709E-2</v>
      </c>
      <c r="J46" s="77">
        <f>+Rentab1!K46-Rentab1!$B$429</f>
        <v>1.177608702966087E-2</v>
      </c>
      <c r="K46" s="77">
        <f>+Rentab1!L46-Rentab1!$B$429</f>
        <v>1.1440297230054047E-2</v>
      </c>
      <c r="L46" s="77">
        <f>+Rentab1!M46-Rentab1!$B$429</f>
        <v>1.4867953658335957E-2</v>
      </c>
      <c r="M46" s="77">
        <f>+Rentab1!N46-Rentab1!$B$429</f>
        <v>1.4525697257707753E-2</v>
      </c>
      <c r="N46" s="77">
        <f>+Rentab1!O46-Rentab1!$B$429</f>
        <v>1.6988303286315877E-2</v>
      </c>
    </row>
    <row r="47" spans="1:14">
      <c r="A47" s="51">
        <v>40956</v>
      </c>
      <c r="B47" s="77">
        <f>+Rentab1!C47-Rentab1!$B$429</f>
        <v>3.4886401890112822E-3</v>
      </c>
      <c r="C47" s="77">
        <f>+Rentab1!D47-Rentab1!$B$429</f>
        <v>1.9075595135891263E-4</v>
      </c>
      <c r="D47" s="77">
        <f>+Rentab1!E47-Rentab1!$B$429</f>
        <v>3.7238300509337668E-3</v>
      </c>
      <c r="E47" s="77">
        <f>+Rentab1!F47-Rentab1!$B$429</f>
        <v>4.2852955971513906E-3</v>
      </c>
      <c r="F47" s="77">
        <f>+Rentab1!G47-Rentab1!$B$429</f>
        <v>8.6874306326696995E-4</v>
      </c>
      <c r="G47" s="77">
        <f>+Rentab1!H47-Rentab1!$B$429</f>
        <v>1.8904801919047875E-2</v>
      </c>
      <c r="H47" s="77">
        <f>+Rentab1!I47-Rentab1!$B$429</f>
        <v>2.7331554352198416E-3</v>
      </c>
      <c r="I47" s="77">
        <f>+Rentab1!J47-Rentab1!$B$429</f>
        <v>1.8280747651247828E-3</v>
      </c>
      <c r="J47" s="77">
        <f>+Rentab1!K47-Rentab1!$B$429</f>
        <v>-2.4123628207156529E-3</v>
      </c>
      <c r="K47" s="77">
        <f>+Rentab1!L47-Rentab1!$B$429</f>
        <v>2.9024647950378888E-3</v>
      </c>
      <c r="L47" s="77">
        <f>+Rentab1!M47-Rentab1!$B$429</f>
        <v>2.6768064254115006E-3</v>
      </c>
      <c r="M47" s="77">
        <f>+Rentab1!N47-Rentab1!$B$429</f>
        <v>1.3794213058801325E-3</v>
      </c>
      <c r="N47" s="77">
        <f>+Rentab1!O47-Rentab1!$B$429</f>
        <v>1.7652792778080604E-3</v>
      </c>
    </row>
    <row r="48" spans="1:14">
      <c r="A48" s="51">
        <v>40959</v>
      </c>
      <c r="B48" s="77">
        <f>+Rentab1!C48-Rentab1!$B$429</f>
        <v>4.9057312458871257E-3</v>
      </c>
      <c r="C48" s="77">
        <f>+Rentab1!D48-Rentab1!$B$429</f>
        <v>3.7653644018816163E-3</v>
      </c>
      <c r="D48" s="77">
        <f>+Rentab1!E48-Rentab1!$B$429</f>
        <v>4.1998897420245833E-3</v>
      </c>
      <c r="E48" s="77">
        <f>+Rentab1!F48-Rentab1!$B$429</f>
        <v>3.0263008824673661E-3</v>
      </c>
      <c r="F48" s="77">
        <f>+Rentab1!G48-Rentab1!$B$429</f>
        <v>2.117214628662333E-4</v>
      </c>
      <c r="G48" s="77">
        <f>+Rentab1!H48-Rentab1!$B$429</f>
        <v>-1.1393857680023061E-2</v>
      </c>
      <c r="H48" s="77">
        <f>+Rentab1!I48-Rentab1!$B$429</f>
        <v>1.8350948370620195E-3</v>
      </c>
      <c r="I48" s="77">
        <f>+Rentab1!J48-Rentab1!$B$429</f>
        <v>2.9901880244867091E-3</v>
      </c>
      <c r="J48" s="77">
        <f>+Rentab1!K48-Rentab1!$B$429</f>
        <v>8.0277481507733343E-3</v>
      </c>
      <c r="K48" s="77">
        <f>+Rentab1!L48-Rentab1!$B$429</f>
        <v>2.7516854049261566E-3</v>
      </c>
      <c r="L48" s="77">
        <f>+Rentab1!M48-Rentab1!$B$429</f>
        <v>3.9467467882921443E-3</v>
      </c>
      <c r="M48" s="77">
        <f>+Rentab1!N48-Rentab1!$B$429</f>
        <v>3.2847206944034645E-3</v>
      </c>
      <c r="N48" s="77">
        <f>+Rentab1!O48-Rentab1!$B$429</f>
        <v>1.4620502268621249E-3</v>
      </c>
    </row>
    <row r="49" spans="1:14">
      <c r="A49" s="51">
        <v>40960</v>
      </c>
      <c r="B49" s="77">
        <f>+Rentab1!C49-Rentab1!$B$429</f>
        <v>-5.287345455451454E-3</v>
      </c>
      <c r="C49" s="77">
        <f>+Rentab1!D49-Rentab1!$B$429</f>
        <v>-6.3067457740687725E-3</v>
      </c>
      <c r="D49" s="77">
        <f>+Rentab1!E49-Rentab1!$B$429</f>
        <v>-5.3739419923584802E-3</v>
      </c>
      <c r="E49" s="77">
        <f>+Rentab1!F49-Rentab1!$B$429</f>
        <v>-5.6419772737460582E-3</v>
      </c>
      <c r="F49" s="77">
        <f>+Rentab1!G49-Rentab1!$B$429</f>
        <v>-2.4752595381651492E-3</v>
      </c>
      <c r="G49" s="77">
        <f>+Rentab1!H49-Rentab1!$B$429</f>
        <v>-1.5399493448491388E-2</v>
      </c>
      <c r="H49" s="77">
        <f>+Rentab1!I49-Rentab1!$B$429</f>
        <v>-1.0712399647339893E-2</v>
      </c>
      <c r="I49" s="77">
        <f>+Rentab1!J49-Rentab1!$B$429</f>
        <v>-8.042313390937748E-3</v>
      </c>
      <c r="J49" s="77">
        <f>+Rentab1!K49-Rentab1!$B$429</f>
        <v>-5.0917185907029539E-3</v>
      </c>
      <c r="K49" s="77">
        <f>+Rentab1!L49-Rentab1!$B$429</f>
        <v>-8.4121431902676753E-3</v>
      </c>
      <c r="L49" s="77">
        <f>+Rentab1!M49-Rentab1!$B$429</f>
        <v>-6.8140899066369883E-3</v>
      </c>
      <c r="M49" s="77">
        <f>+Rentab1!N49-Rentab1!$B$429</f>
        <v>-8.8279589169098071E-3</v>
      </c>
      <c r="N49" s="77">
        <f>+Rentab1!O49-Rentab1!$B$429</f>
        <v>-7.5834473859087781E-3</v>
      </c>
    </row>
    <row r="50" spans="1:14">
      <c r="A50" s="51">
        <v>40961</v>
      </c>
      <c r="B50" s="77">
        <f>+Rentab1!C50-Rentab1!$B$429</f>
        <v>-4.4023980676098997E-4</v>
      </c>
      <c r="C50" s="77">
        <f>+Rentab1!D50-Rentab1!$B$429</f>
        <v>-4.1123356186393541E-3</v>
      </c>
      <c r="D50" s="77">
        <f>+Rentab1!E50-Rentab1!$B$429</f>
        <v>-2.2667169983433302E-4</v>
      </c>
      <c r="E50" s="77">
        <f>+Rentab1!F50-Rentab1!$B$429</f>
        <v>1.3000303657129914E-4</v>
      </c>
      <c r="F50" s="77">
        <f>+Rentab1!G50-Rentab1!$B$429</f>
        <v>2.8967967266893638E-4</v>
      </c>
      <c r="G50" s="77">
        <f>+Rentab1!H50-Rentab1!$B$429</f>
        <v>6.7862656498813619E-3</v>
      </c>
      <c r="H50" s="77">
        <f>+Rentab1!I50-Rentab1!$B$429</f>
        <v>1.0485355903789286E-3</v>
      </c>
      <c r="I50" s="77">
        <f>+Rentab1!J50-Rentab1!$B$429</f>
        <v>6.6864058567256244E-6</v>
      </c>
      <c r="J50" s="77">
        <f>+Rentab1!K50-Rentab1!$B$429</f>
        <v>-8.0283585488941296E-4</v>
      </c>
      <c r="K50" s="77">
        <f>+Rentab1!L50-Rentab1!$B$429</f>
        <v>8.9011252723886366E-4</v>
      </c>
      <c r="L50" s="77">
        <f>+Rentab1!M50-Rentab1!$B$429</f>
        <v>6.4415844724322437E-4</v>
      </c>
      <c r="M50" s="77">
        <f>+Rentab1!N50-Rentab1!$B$429</f>
        <v>2.0066417546654139E-3</v>
      </c>
      <c r="N50" s="77">
        <f>+Rentab1!O50-Rentab1!$B$429</f>
        <v>-4.7887069115798838E-3</v>
      </c>
    </row>
    <row r="51" spans="1:14">
      <c r="A51" s="51">
        <v>40962</v>
      </c>
      <c r="B51" s="77">
        <f>+Rentab1!C51-Rentab1!$B$429</f>
        <v>2.4327516195229985E-2</v>
      </c>
      <c r="C51" s="77">
        <f>+Rentab1!D51-Rentab1!$B$429</f>
        <v>1.8954484633869773E-2</v>
      </c>
      <c r="D51" s="77">
        <f>+Rentab1!E51-Rentab1!$B$429</f>
        <v>2.2644499570464206E-2</v>
      </c>
      <c r="E51" s="77">
        <f>+Rentab1!F51-Rentab1!$B$429</f>
        <v>2.0386793967586282E-2</v>
      </c>
      <c r="F51" s="77">
        <f>+Rentab1!G51-Rentab1!$B$429</f>
        <v>2.1814935637914151E-3</v>
      </c>
      <c r="G51" s="77">
        <f>+Rentab1!H51-Rentab1!$B$429</f>
        <v>8.0843246241317328E-4</v>
      </c>
      <c r="H51" s="77">
        <f>+Rentab1!I51-Rentab1!$B$429</f>
        <v>1.1846258129561991E-2</v>
      </c>
      <c r="I51" s="77">
        <f>+Rentab1!J51-Rentab1!$B$429</f>
        <v>1.0616728048032405E-2</v>
      </c>
      <c r="J51" s="77">
        <f>+Rentab1!K51-Rentab1!$B$429</f>
        <v>1.4773267742472434E-2</v>
      </c>
      <c r="K51" s="77">
        <f>+Rentab1!L51-Rentab1!$B$429</f>
        <v>6.0619767389790257E-3</v>
      </c>
      <c r="L51" s="77">
        <f>+Rentab1!M51-Rentab1!$B$429</f>
        <v>1.2719646774236208E-2</v>
      </c>
      <c r="M51" s="77">
        <f>+Rentab1!N51-Rentab1!$B$429</f>
        <v>9.5694967982206044E-3</v>
      </c>
      <c r="N51" s="77">
        <f>+Rentab1!O51-Rentab1!$B$429</f>
        <v>1.4920367705386827E-2</v>
      </c>
    </row>
    <row r="52" spans="1:14">
      <c r="A52" s="51">
        <v>40963</v>
      </c>
      <c r="B52" s="77">
        <f>+Rentab1!C52-Rentab1!$B$429</f>
        <v>2.0619347633979985E-3</v>
      </c>
      <c r="C52" s="77">
        <f>+Rentab1!D52-Rentab1!$B$429</f>
        <v>1.1112071076722021E-4</v>
      </c>
      <c r="D52" s="77">
        <f>+Rentab1!E52-Rentab1!$B$429</f>
        <v>1.8573709999032215E-3</v>
      </c>
      <c r="E52" s="77">
        <f>+Rentab1!F52-Rentab1!$B$429</f>
        <v>2.0155179485028987E-3</v>
      </c>
      <c r="F52" s="77">
        <f>+Rentab1!G52-Rentab1!$B$429</f>
        <v>-5.4697931805895543E-4</v>
      </c>
      <c r="G52" s="77">
        <f>+Rentab1!H52-Rentab1!$B$429</f>
        <v>5.423068847905956E-3</v>
      </c>
      <c r="H52" s="77">
        <f>+Rentab1!I52-Rentab1!$B$429</f>
        <v>2.3037234503610218E-5</v>
      </c>
      <c r="I52" s="77">
        <f>+Rentab1!J52-Rentab1!$B$429</f>
        <v>-1.0310810773380349E-3</v>
      </c>
      <c r="J52" s="77">
        <f>+Rentab1!K52-Rentab1!$B$429</f>
        <v>-4.0063251176470326E-4</v>
      </c>
      <c r="K52" s="77">
        <f>+Rentab1!L52-Rentab1!$B$429</f>
        <v>1.4209705032605057E-3</v>
      </c>
      <c r="L52" s="77">
        <f>+Rentab1!M52-Rentab1!$B$429</f>
        <v>-1.8341449270891847E-4</v>
      </c>
      <c r="M52" s="77">
        <f>+Rentab1!N52-Rentab1!$B$429</f>
        <v>-4.091911287768067E-4</v>
      </c>
      <c r="N52" s="77">
        <f>+Rentab1!O52-Rentab1!$B$429</f>
        <v>5.7887414502588849E-4</v>
      </c>
    </row>
    <row r="53" spans="1:14">
      <c r="A53" s="51">
        <v>40966</v>
      </c>
      <c r="B53" s="77">
        <f>+Rentab1!C53-Rentab1!$B$429</f>
        <v>-1.0398704189446561E-2</v>
      </c>
      <c r="C53" s="77">
        <f>+Rentab1!D53-Rentab1!$B$429</f>
        <v>-6.333130002658071E-3</v>
      </c>
      <c r="D53" s="77">
        <f>+Rentab1!E53-Rentab1!$B$429</f>
        <v>-9.6511780227507594E-3</v>
      </c>
      <c r="E53" s="77">
        <f>+Rentab1!F53-Rentab1!$B$429</f>
        <v>-8.461877215993974E-3</v>
      </c>
      <c r="F53" s="77">
        <f>+Rentab1!G53-Rentab1!$B$429</f>
        <v>-2.807060385717318E-3</v>
      </c>
      <c r="G53" s="77">
        <f>+Rentab1!H53-Rentab1!$B$429</f>
        <v>8.4066620220330846E-4</v>
      </c>
      <c r="H53" s="77">
        <f>+Rentab1!I53-Rentab1!$B$429</f>
        <v>-9.366697830963111E-3</v>
      </c>
      <c r="I53" s="77">
        <f>+Rentab1!J53-Rentab1!$B$429</f>
        <v>-4.2773337186242924E-3</v>
      </c>
      <c r="J53" s="77">
        <f>+Rentab1!K53-Rentab1!$B$429</f>
        <v>-1.3826841584192635E-2</v>
      </c>
      <c r="K53" s="77">
        <f>+Rentab1!L53-Rentab1!$B$429</f>
        <v>-6.6268366026438555E-3</v>
      </c>
      <c r="L53" s="77">
        <f>+Rentab1!M53-Rentab1!$B$429</f>
        <v>-1.2537238935871295E-2</v>
      </c>
      <c r="M53" s="77">
        <f>+Rentab1!N53-Rentab1!$B$429</f>
        <v>-4.746697971411481E-3</v>
      </c>
      <c r="N53" s="77">
        <f>+Rentab1!O53-Rentab1!$B$429</f>
        <v>-1.120945251093082E-2</v>
      </c>
    </row>
    <row r="54" spans="1:14">
      <c r="A54" s="51">
        <v>40967</v>
      </c>
      <c r="B54" s="77">
        <f>+Rentab1!C54-Rentab1!$B$429</f>
        <v>-5.0639932638973182E-3</v>
      </c>
      <c r="C54" s="77">
        <f>+Rentab1!D54-Rentab1!$B$429</f>
        <v>-1.1943394480797244E-2</v>
      </c>
      <c r="D54" s="77">
        <f>+Rentab1!E54-Rentab1!$B$429</f>
        <v>-4.7987758831284462E-3</v>
      </c>
      <c r="E54" s="77">
        <f>+Rentab1!F54-Rentab1!$B$429</f>
        <v>-4.4720105471862445E-3</v>
      </c>
      <c r="F54" s="77">
        <f>+Rentab1!G54-Rentab1!$B$429</f>
        <v>-4.0403340454770098E-3</v>
      </c>
      <c r="G54" s="77">
        <f>+Rentab1!H54-Rentab1!$B$429</f>
        <v>8.2138740467541267E-4</v>
      </c>
      <c r="H54" s="77">
        <f>+Rentab1!I54-Rentab1!$B$429</f>
        <v>-9.0255841309798378E-3</v>
      </c>
      <c r="I54" s="77">
        <f>+Rentab1!J54-Rentab1!$B$429</f>
        <v>-5.3604051761023423E-3</v>
      </c>
      <c r="J54" s="77">
        <f>+Rentab1!K54-Rentab1!$B$429</f>
        <v>-8.7630093736937847E-3</v>
      </c>
      <c r="K54" s="77">
        <f>+Rentab1!L54-Rentab1!$B$429</f>
        <v>-4.1937428973167377E-3</v>
      </c>
      <c r="L54" s="77">
        <f>+Rentab1!M54-Rentab1!$B$429</f>
        <v>-3.3743390666823568E-3</v>
      </c>
      <c r="M54" s="77">
        <f>+Rentab1!N54-Rentab1!$B$429</f>
        <v>-4.8042252188011808E-3</v>
      </c>
      <c r="N54" s="77">
        <f>+Rentab1!O54-Rentab1!$B$429</f>
        <v>-3.1146031465388701E-3</v>
      </c>
    </row>
    <row r="55" spans="1:14">
      <c r="A55" s="51">
        <v>40968</v>
      </c>
      <c r="B55" s="77">
        <f>+Rentab1!C55-Rentab1!$B$429</f>
        <v>1.3868999427639557E-2</v>
      </c>
      <c r="C55" s="77">
        <f>+Rentab1!D55-Rentab1!$B$429</f>
        <v>2.4970254537314503E-2</v>
      </c>
      <c r="D55" s="77">
        <f>+Rentab1!E55-Rentab1!$B$429</f>
        <v>1.4206585826292743E-2</v>
      </c>
      <c r="E55" s="77">
        <f>+Rentab1!F55-Rentab1!$B$429</f>
        <v>1.5576955731699843E-2</v>
      </c>
      <c r="F55" s="77">
        <f>+Rentab1!G55-Rentab1!$B$429</f>
        <v>1.4658416494423553E-2</v>
      </c>
      <c r="G55" s="77">
        <f>+Rentab1!H55-Rentab1!$B$429</f>
        <v>4.8202462133798141E-2</v>
      </c>
      <c r="H55" s="77">
        <f>+Rentab1!I55-Rentab1!$B$429</f>
        <v>1.9108651576482883E-2</v>
      </c>
      <c r="I55" s="77">
        <f>+Rentab1!J55-Rentab1!$B$429</f>
        <v>1.3835078482320596E-2</v>
      </c>
      <c r="J55" s="77">
        <f>+Rentab1!K55-Rentab1!$B$429</f>
        <v>1.1461669592975357E-2</v>
      </c>
      <c r="K55" s="77">
        <f>+Rentab1!L55-Rentab1!$B$429</f>
        <v>7.1721466596983471E-3</v>
      </c>
      <c r="L55" s="77">
        <f>+Rentab1!M55-Rentab1!$B$429</f>
        <v>1.3579155764552394E-2</v>
      </c>
      <c r="M55" s="77">
        <f>+Rentab1!N55-Rentab1!$B$429</f>
        <v>1.4869009322697246E-2</v>
      </c>
      <c r="N55" s="77">
        <f>+Rentab1!O55-Rentab1!$B$429</f>
        <v>1.5877294991685702E-2</v>
      </c>
    </row>
    <row r="56" spans="1:14">
      <c r="A56" s="51">
        <v>40969</v>
      </c>
      <c r="B56" s="77">
        <f>+Rentab1!C56-Rentab1!$B$429</f>
        <v>1.5760391791459476E-2</v>
      </c>
      <c r="C56" s="77">
        <f>+Rentab1!D56-Rentab1!$B$429</f>
        <v>8.5818008210674836E-3</v>
      </c>
      <c r="D56" s="77">
        <f>+Rentab1!E56-Rentab1!$B$429</f>
        <v>1.5159721860254088E-2</v>
      </c>
      <c r="E56" s="77">
        <f>+Rentab1!F56-Rentab1!$B$429</f>
        <v>1.466941891990765E-2</v>
      </c>
      <c r="F56" s="77">
        <f>+Rentab1!G56-Rentab1!$B$429</f>
        <v>4.6130760247532895E-3</v>
      </c>
      <c r="G56" s="77">
        <f>+Rentab1!H56-Rentab1!$B$429</f>
        <v>1.4811292575452528E-2</v>
      </c>
      <c r="H56" s="77">
        <f>+Rentab1!I56-Rentab1!$B$429</f>
        <v>9.6191251309109653E-3</v>
      </c>
      <c r="I56" s="77">
        <f>+Rentab1!J56-Rentab1!$B$429</f>
        <v>5.2287197766734475E-3</v>
      </c>
      <c r="J56" s="77">
        <f>+Rentab1!K56-Rentab1!$B$429</f>
        <v>7.3057990174571659E-3</v>
      </c>
      <c r="K56" s="77">
        <f>+Rentab1!L56-Rentab1!$B$429</f>
        <v>6.4509276344714298E-3</v>
      </c>
      <c r="L56" s="77">
        <f>+Rentab1!M56-Rentab1!$B$429</f>
        <v>5.6577146850510423E-3</v>
      </c>
      <c r="M56" s="77">
        <f>+Rentab1!N56-Rentab1!$B$429</f>
        <v>4.7103573892555177E-3</v>
      </c>
      <c r="N56" s="77">
        <f>+Rentab1!O56-Rentab1!$B$429</f>
        <v>8.3101204309774211E-3</v>
      </c>
    </row>
    <row r="57" spans="1:14">
      <c r="A57" s="51">
        <v>40970</v>
      </c>
      <c r="B57" s="77">
        <f>+Rentab1!C57-Rentab1!$B$429</f>
        <v>2.5189501347017162E-3</v>
      </c>
      <c r="C57" s="77">
        <f>+Rentab1!D57-Rentab1!$B$429</f>
        <v>5.0037052708399197E-3</v>
      </c>
      <c r="D57" s="77">
        <f>+Rentab1!E57-Rentab1!$B$429</f>
        <v>2.4889169531233549E-3</v>
      </c>
      <c r="E57" s="77">
        <f>+Rentab1!F57-Rentab1!$B$429</f>
        <v>1.6777441684930749E-3</v>
      </c>
      <c r="F57" s="77">
        <f>+Rentab1!G57-Rentab1!$B$429</f>
        <v>-2.2227156714611898E-4</v>
      </c>
      <c r="G57" s="77">
        <f>+Rentab1!H57-Rentab1!$B$429</f>
        <v>-9.426842305195875E-3</v>
      </c>
      <c r="H57" s="77">
        <f>+Rentab1!I57-Rentab1!$B$429</f>
        <v>-1.7576291167066295E-3</v>
      </c>
      <c r="I57" s="77">
        <f>+Rentab1!J57-Rentab1!$B$429</f>
        <v>6.9514853686014557E-4</v>
      </c>
      <c r="J57" s="77">
        <f>+Rentab1!K57-Rentab1!$B$429</f>
        <v>1.0726544154746171E-3</v>
      </c>
      <c r="K57" s="77">
        <f>+Rentab1!L57-Rentab1!$B$429</f>
        <v>3.2892085747650737E-3</v>
      </c>
      <c r="L57" s="77">
        <f>+Rentab1!M57-Rentab1!$B$429</f>
        <v>-1.9631699722397534E-3</v>
      </c>
      <c r="M57" s="77">
        <f>+Rentab1!N57-Rentab1!$B$429</f>
        <v>6.3606259782360969E-4</v>
      </c>
      <c r="N57" s="77">
        <f>+Rentab1!O57-Rentab1!$B$429</f>
        <v>-4.6350072825841282E-4</v>
      </c>
    </row>
    <row r="58" spans="1:14">
      <c r="A58" s="51">
        <v>40973</v>
      </c>
      <c r="B58" s="77">
        <f>+Rentab1!C58-Rentab1!$B$429</f>
        <v>-3.85299790392223E-3</v>
      </c>
      <c r="C58" s="77">
        <f>+Rentab1!D58-Rentab1!$B$429</f>
        <v>-2.860720805968997E-3</v>
      </c>
      <c r="D58" s="77">
        <f>+Rentab1!E58-Rentab1!$B$429</f>
        <v>-3.9907198570403816E-3</v>
      </c>
      <c r="E58" s="77">
        <f>+Rentab1!F58-Rentab1!$B$429</f>
        <v>-3.5587739316944207E-3</v>
      </c>
      <c r="F58" s="77">
        <f>+Rentab1!G58-Rentab1!$B$429</f>
        <v>-2.1320627610646845E-3</v>
      </c>
      <c r="G58" s="77">
        <f>+Rentab1!H58-Rentab1!$B$429</f>
        <v>1.6564169523692899E-3</v>
      </c>
      <c r="H58" s="77">
        <f>+Rentab1!I58-Rentab1!$B$429</f>
        <v>-5.9436937501294324E-3</v>
      </c>
      <c r="I58" s="77">
        <f>+Rentab1!J58-Rentab1!$B$429</f>
        <v>-3.2640504777035066E-3</v>
      </c>
      <c r="J58" s="77">
        <f>+Rentab1!K58-Rentab1!$B$429</f>
        <v>-3.9645494302849903E-3</v>
      </c>
      <c r="K58" s="77">
        <f>+Rentab1!L58-Rentab1!$B$429</f>
        <v>-2.9279671233011814E-3</v>
      </c>
      <c r="L58" s="77">
        <f>+Rentab1!M58-Rentab1!$B$429</f>
        <v>-4.8779602393549427E-3</v>
      </c>
      <c r="M58" s="77">
        <f>+Rentab1!N58-Rentab1!$B$429</f>
        <v>-4.180988185385078E-3</v>
      </c>
      <c r="N58" s="77">
        <f>+Rentab1!O58-Rentab1!$B$429</f>
        <v>-3.7949137312079601E-3</v>
      </c>
    </row>
    <row r="59" spans="1:14">
      <c r="A59" s="51">
        <v>40974</v>
      </c>
      <c r="B59" s="77">
        <f>+Rentab1!C59-Rentab1!$B$429</f>
        <v>-2.336279331821281E-2</v>
      </c>
      <c r="C59" s="77">
        <f>+Rentab1!D59-Rentab1!$B$429</f>
        <v>-1.8247819614095974E-2</v>
      </c>
      <c r="D59" s="77">
        <f>+Rentab1!E59-Rentab1!$B$429</f>
        <v>-2.2628610536846165E-2</v>
      </c>
      <c r="E59" s="77">
        <f>+Rentab1!F59-Rentab1!$B$429</f>
        <v>-2.1569337263913212E-2</v>
      </c>
      <c r="F59" s="77">
        <f>+Rentab1!G59-Rentab1!$B$429</f>
        <v>-1.2582306421560312E-2</v>
      </c>
      <c r="G59" s="77">
        <f>+Rentab1!H59-Rentab1!$B$429</f>
        <v>-9.5555647187531827E-3</v>
      </c>
      <c r="H59" s="77">
        <f>+Rentab1!I59-Rentab1!$B$429</f>
        <v>-1.9320083878740183E-2</v>
      </c>
      <c r="I59" s="77">
        <f>+Rentab1!J59-Rentab1!$B$429</f>
        <v>-1.7242192126729106E-2</v>
      </c>
      <c r="J59" s="77">
        <f>+Rentab1!K59-Rentab1!$B$429</f>
        <v>-1.861724534506581E-2</v>
      </c>
      <c r="K59" s="77">
        <f>+Rentab1!L59-Rentab1!$B$429</f>
        <v>-1.2603996584515911E-2</v>
      </c>
      <c r="L59" s="77">
        <f>+Rentab1!M59-Rentab1!$B$429</f>
        <v>-1.625118428181959E-2</v>
      </c>
      <c r="M59" s="77">
        <f>+Rentab1!N59-Rentab1!$B$429</f>
        <v>-1.3141129344305134E-2</v>
      </c>
      <c r="N59" s="77">
        <f>+Rentab1!O59-Rentab1!$B$429</f>
        <v>-1.6786783963306823E-2</v>
      </c>
    </row>
    <row r="60" spans="1:14">
      <c r="A60" s="51">
        <v>40975</v>
      </c>
      <c r="B60" s="77">
        <f>+Rentab1!C60-Rentab1!$B$429</f>
        <v>1.7507229740937973E-3</v>
      </c>
      <c r="C60" s="77">
        <f>+Rentab1!D60-Rentab1!$B$429</f>
        <v>8.8914912582318591E-3</v>
      </c>
      <c r="D60" s="77">
        <f>+Rentab1!E60-Rentab1!$B$429</f>
        <v>1.9398307386055158E-3</v>
      </c>
      <c r="E60" s="77">
        <f>+Rentab1!F60-Rentab1!$B$429</f>
        <v>1.9525539917407114E-3</v>
      </c>
      <c r="F60" s="77">
        <f>+Rentab1!G60-Rentab1!$B$429</f>
        <v>2.1251442661636435E-3</v>
      </c>
      <c r="G60" s="77">
        <f>+Rentab1!H60-Rentab1!$B$429</f>
        <v>-7.2084233477099561E-5</v>
      </c>
      <c r="H60" s="77">
        <f>+Rentab1!I60-Rentab1!$B$429</f>
        <v>2.4676158082142879E-3</v>
      </c>
      <c r="I60" s="77">
        <f>+Rentab1!J60-Rentab1!$B$429</f>
        <v>2.6053007444202633E-3</v>
      </c>
      <c r="J60" s="77">
        <f>+Rentab1!K60-Rentab1!$B$429</f>
        <v>3.1154741685290848E-3</v>
      </c>
      <c r="K60" s="77">
        <f>+Rentab1!L60-Rentab1!$B$429</f>
        <v>3.478288690873623E-3</v>
      </c>
      <c r="L60" s="77">
        <f>+Rentab1!M60-Rentab1!$B$429</f>
        <v>2.2017154718383986E-3</v>
      </c>
      <c r="M60" s="77">
        <f>+Rentab1!N60-Rentab1!$B$429</f>
        <v>2.7185949412347468E-3</v>
      </c>
      <c r="N60" s="77">
        <f>+Rentab1!O60-Rentab1!$B$429</f>
        <v>9.9452359728898171E-4</v>
      </c>
    </row>
    <row r="61" spans="1:14">
      <c r="A61" s="51">
        <v>40976</v>
      </c>
      <c r="B61" s="77">
        <f>+Rentab1!C61-Rentab1!$B$429</f>
        <v>9.7175266759886112E-3</v>
      </c>
      <c r="C61" s="77">
        <f>+Rentab1!D61-Rentab1!$B$429</f>
        <v>7.229854271226732E-3</v>
      </c>
      <c r="D61" s="77">
        <f>+Rentab1!E61-Rentab1!$B$429</f>
        <v>9.2680250791932831E-3</v>
      </c>
      <c r="E61" s="77">
        <f>+Rentab1!F61-Rentab1!$B$429</f>
        <v>8.3601374361645421E-3</v>
      </c>
      <c r="F61" s="77">
        <f>+Rentab1!G61-Rentab1!$B$429</f>
        <v>5.1633070215760107E-3</v>
      </c>
      <c r="G61" s="77">
        <f>+Rentab1!H61-Rentab1!$B$429</f>
        <v>-1.7566318307145031E-4</v>
      </c>
      <c r="H61" s="77">
        <f>+Rentab1!I61-Rentab1!$B$429</f>
        <v>1.0661726240721755E-2</v>
      </c>
      <c r="I61" s="77">
        <f>+Rentab1!J61-Rentab1!$B$429</f>
        <v>7.7873386822592521E-3</v>
      </c>
      <c r="J61" s="77">
        <f>+Rentab1!K61-Rentab1!$B$429</f>
        <v>7.4004807186125688E-3</v>
      </c>
      <c r="K61" s="77">
        <f>+Rentab1!L61-Rentab1!$B$429</f>
        <v>4.5910108140518897E-3</v>
      </c>
      <c r="L61" s="77">
        <f>+Rentab1!M61-Rentab1!$B$429</f>
        <v>7.9183183729815108E-3</v>
      </c>
      <c r="M61" s="77">
        <f>+Rentab1!N61-Rentab1!$B$429</f>
        <v>5.1449997135161523E-3</v>
      </c>
      <c r="N61" s="77">
        <f>+Rentab1!O61-Rentab1!$B$429</f>
        <v>1.0348674449367849E-2</v>
      </c>
    </row>
    <row r="62" spans="1:14">
      <c r="A62" s="51">
        <v>40977</v>
      </c>
      <c r="B62" s="77">
        <f>+Rentab1!C62-Rentab1!$B$429</f>
        <v>4.3632732270275755E-3</v>
      </c>
      <c r="C62" s="77">
        <f>+Rentab1!D62-Rentab1!$B$429</f>
        <v>8.0150144217928444E-4</v>
      </c>
      <c r="D62" s="77">
        <f>+Rentab1!E62-Rentab1!$B$429</f>
        <v>3.7632512624038036E-3</v>
      </c>
      <c r="E62" s="77">
        <f>+Rentab1!F62-Rentab1!$B$429</f>
        <v>2.9269641299086604E-3</v>
      </c>
      <c r="F62" s="77">
        <f>+Rentab1!G62-Rentab1!$B$429</f>
        <v>-3.5867468145386097E-4</v>
      </c>
      <c r="G62" s="77">
        <f>+Rentab1!H62-Rentab1!$B$429</f>
        <v>-6.0971303616191887E-3</v>
      </c>
      <c r="H62" s="77">
        <f>+Rentab1!I62-Rentab1!$B$429</f>
        <v>6.0058798053111862E-4</v>
      </c>
      <c r="I62" s="77">
        <f>+Rentab1!J62-Rentab1!$B$429</f>
        <v>-4.638392542831571E-4</v>
      </c>
      <c r="J62" s="77">
        <f>+Rentab1!K62-Rentab1!$B$429</f>
        <v>8.6919451971444086E-4</v>
      </c>
      <c r="K62" s="77">
        <f>+Rentab1!L62-Rentab1!$B$429</f>
        <v>-3.516016187992518E-4</v>
      </c>
      <c r="L62" s="77">
        <f>+Rentab1!M62-Rentab1!$B$429</f>
        <v>1.1153054848163013E-3</v>
      </c>
      <c r="M62" s="77">
        <f>+Rentab1!N62-Rentab1!$B$429</f>
        <v>-3.7381359681470461E-4</v>
      </c>
      <c r="N62" s="77">
        <f>+Rentab1!O62-Rentab1!$B$429</f>
        <v>1.1847465475206137E-3</v>
      </c>
    </row>
    <row r="63" spans="1:14">
      <c r="A63" s="51">
        <v>40980</v>
      </c>
      <c r="B63" s="77">
        <f>+Rentab1!C63-Rentab1!$B$429</f>
        <v>-7.8685310733439789E-4</v>
      </c>
      <c r="C63" s="77">
        <f>+Rentab1!D63-Rentab1!$B$429</f>
        <v>-1.9000768062394876E-3</v>
      </c>
      <c r="D63" s="77">
        <f>+Rentab1!E63-Rentab1!$B$429</f>
        <v>-9.6029064847728504E-4</v>
      </c>
      <c r="E63" s="77">
        <f>+Rentab1!F63-Rentab1!$B$429</f>
        <v>-1.2578490972343327E-3</v>
      </c>
      <c r="F63" s="77">
        <f>+Rentab1!G63-Rentab1!$B$429</f>
        <v>-2.5132503127987885E-3</v>
      </c>
      <c r="G63" s="77">
        <f>+Rentab1!H63-Rentab1!$B$429</f>
        <v>-6.1643365395737046E-3</v>
      </c>
      <c r="H63" s="77">
        <f>+Rentab1!I63-Rentab1!$B$429</f>
        <v>-4.5863848454563505E-3</v>
      </c>
      <c r="I63" s="77">
        <f>+Rentab1!J63-Rentab1!$B$429</f>
        <v>-1.7814172879711627E-3</v>
      </c>
      <c r="J63" s="77">
        <f>+Rentab1!K63-Rentab1!$B$429</f>
        <v>-2.1349245191535581E-3</v>
      </c>
      <c r="K63" s="77">
        <f>+Rentab1!L63-Rentab1!$B$429</f>
        <v>-1.074984445011036E-3</v>
      </c>
      <c r="L63" s="77">
        <f>+Rentab1!M63-Rentab1!$B$429</f>
        <v>-3.3063844282822745E-3</v>
      </c>
      <c r="M63" s="77">
        <f>+Rentab1!N63-Rentab1!$B$429</f>
        <v>-1.4472340422318885E-3</v>
      </c>
      <c r="N63" s="77">
        <f>+Rentab1!O63-Rentab1!$B$429</f>
        <v>-1.5533043576769232E-4</v>
      </c>
    </row>
    <row r="64" spans="1:14">
      <c r="A64" s="51">
        <v>40981</v>
      </c>
      <c r="B64" s="77">
        <f>+Rentab1!C64-Rentab1!$B$429</f>
        <v>1.70609983011977E-2</v>
      </c>
      <c r="C64" s="77">
        <f>+Rentab1!D64-Rentab1!$B$429</f>
        <v>1.652534402520104E-2</v>
      </c>
      <c r="D64" s="77">
        <f>+Rentab1!E64-Rentab1!$B$429</f>
        <v>1.773345487960017E-2</v>
      </c>
      <c r="E64" s="77">
        <f>+Rentab1!F64-Rentab1!$B$429</f>
        <v>1.7776255654291397E-2</v>
      </c>
      <c r="F64" s="77">
        <f>+Rentab1!G64-Rentab1!$B$429</f>
        <v>1.3480034596596989E-2</v>
      </c>
      <c r="G64" s="77">
        <f>+Rentab1!H64-Rentab1!$B$429</f>
        <v>3.3699531353359069E-2</v>
      </c>
      <c r="H64" s="77">
        <f>+Rentab1!I64-Rentab1!$B$429</f>
        <v>1.665339738970675E-2</v>
      </c>
      <c r="I64" s="77">
        <f>+Rentab1!J64-Rentab1!$B$429</f>
        <v>1.2595662952549666E-2</v>
      </c>
      <c r="J64" s="77">
        <f>+Rentab1!K64-Rentab1!$B$429</f>
        <v>1.6534182896477467E-2</v>
      </c>
      <c r="K64" s="77">
        <f>+Rentab1!L64-Rentab1!$B$429</f>
        <v>1.5292625006815833E-2</v>
      </c>
      <c r="L64" s="77">
        <f>+Rentab1!M64-Rentab1!$B$429</f>
        <v>1.2493376570486884E-2</v>
      </c>
      <c r="M64" s="77">
        <f>+Rentab1!N64-Rentab1!$B$429</f>
        <v>9.647946907989877E-3</v>
      </c>
      <c r="N64" s="77">
        <f>+Rentab1!O64-Rentab1!$B$429</f>
        <v>1.3174163031351259E-2</v>
      </c>
    </row>
    <row r="65" spans="1:14">
      <c r="A65" s="51">
        <v>40982</v>
      </c>
      <c r="B65" s="77">
        <f>+Rentab1!C65-Rentab1!$B$429</f>
        <v>-7.8676504971345179E-3</v>
      </c>
      <c r="C65" s="77">
        <f>+Rentab1!D65-Rentab1!$B$429</f>
        <v>-4.2199719128589702E-3</v>
      </c>
      <c r="D65" s="77">
        <f>+Rentab1!E65-Rentab1!$B$429</f>
        <v>-7.7198314998549004E-3</v>
      </c>
      <c r="E65" s="77">
        <f>+Rentab1!F65-Rentab1!$B$429</f>
        <v>-7.5892067942862594E-3</v>
      </c>
      <c r="F65" s="77">
        <f>+Rentab1!G65-Rentab1!$B$429</f>
        <v>-3.6660070787255905E-3</v>
      </c>
      <c r="G65" s="77">
        <f>+Rentab1!H65-Rentab1!$B$429</f>
        <v>-1.7248507961607573E-3</v>
      </c>
      <c r="H65" s="77">
        <f>+Rentab1!I65-Rentab1!$B$429</f>
        <v>-4.462261464865125E-3</v>
      </c>
      <c r="I65" s="77">
        <f>+Rentab1!J65-Rentab1!$B$429</f>
        <v>-4.2785068666291491E-3</v>
      </c>
      <c r="J65" s="77">
        <f>+Rentab1!K65-Rentab1!$B$429</f>
        <v>-5.4930282182237781E-3</v>
      </c>
      <c r="K65" s="77">
        <f>+Rentab1!L65-Rentab1!$B$429</f>
        <v>-3.364578853812996E-3</v>
      </c>
      <c r="L65" s="77">
        <f>+Rentab1!M65-Rentab1!$B$429</f>
        <v>-3.6430737384074512E-3</v>
      </c>
      <c r="M65" s="77">
        <f>+Rentab1!N65-Rentab1!$B$429</f>
        <v>-2.0011789622133656E-3</v>
      </c>
      <c r="N65" s="77">
        <f>+Rentab1!O65-Rentab1!$B$429</f>
        <v>-1.5861304111288556E-3</v>
      </c>
    </row>
    <row r="66" spans="1:14">
      <c r="A66" s="51">
        <v>40983</v>
      </c>
      <c r="B66" s="77">
        <f>+Rentab1!C66-Rentab1!$B$429</f>
        <v>2.8631325641010931E-3</v>
      </c>
      <c r="C66" s="77">
        <f>+Rentab1!D66-Rentab1!$B$429</f>
        <v>-1.0076833308875822E-3</v>
      </c>
      <c r="D66" s="77">
        <f>+Rentab1!E66-Rentab1!$B$429</f>
        <v>2.8371906491988091E-3</v>
      </c>
      <c r="E66" s="77">
        <f>+Rentab1!F66-Rentab1!$B$429</f>
        <v>2.4062043449059054E-3</v>
      </c>
      <c r="F66" s="77">
        <f>+Rentab1!G66-Rentab1!$B$429</f>
        <v>3.6567461874921492E-4</v>
      </c>
      <c r="G66" s="77">
        <f>+Rentab1!H66-Rentab1!$B$429</f>
        <v>-2.8174204159842346E-3</v>
      </c>
      <c r="H66" s="77">
        <f>+Rentab1!I66-Rentab1!$B$429</f>
        <v>4.7710549772821771E-4</v>
      </c>
      <c r="I66" s="77">
        <f>+Rentab1!J66-Rentab1!$B$429</f>
        <v>1.2545927285967035E-3</v>
      </c>
      <c r="J66" s="77">
        <f>+Rentab1!K66-Rentab1!$B$429</f>
        <v>3.1242903375605134E-3</v>
      </c>
      <c r="K66" s="77">
        <f>+Rentab1!L66-Rentab1!$B$429</f>
        <v>3.3980681413460446E-4</v>
      </c>
      <c r="L66" s="77">
        <f>+Rentab1!M66-Rentab1!$B$429</f>
        <v>1.1372000221083691E-3</v>
      </c>
      <c r="M66" s="77">
        <f>+Rentab1!N66-Rentab1!$B$429</f>
        <v>1.1219588855804452E-4</v>
      </c>
      <c r="N66" s="77">
        <f>+Rentab1!O66-Rentab1!$B$429</f>
        <v>1.0004897479460581E-4</v>
      </c>
    </row>
    <row r="67" spans="1:14">
      <c r="A67" s="51">
        <v>40984</v>
      </c>
      <c r="B67" s="77">
        <f>+Rentab1!C67-Rentab1!$B$429</f>
        <v>-2.125769845782435E-2</v>
      </c>
      <c r="C67" s="77">
        <f>+Rentab1!D67-Rentab1!$B$429</f>
        <v>-7.7788061827749567E-3</v>
      </c>
      <c r="D67" s="77">
        <f>+Rentab1!E67-Rentab1!$B$429</f>
        <v>-2.0984668456281965E-2</v>
      </c>
      <c r="E67" s="77">
        <f>+Rentab1!F67-Rentab1!$B$429</f>
        <v>-1.7696176323553442E-2</v>
      </c>
      <c r="F67" s="77">
        <f>+Rentab1!G67-Rentab1!$B$429</f>
        <v>-2.0218161068578013E-2</v>
      </c>
      <c r="G67" s="77">
        <f>+Rentab1!H67-Rentab1!$B$429</f>
        <v>-1.2749062838513077E-2</v>
      </c>
      <c r="H67" s="77">
        <f>+Rentab1!I67-Rentab1!$B$429</f>
        <v>-1.9397129473816506E-2</v>
      </c>
      <c r="I67" s="77">
        <f>+Rentab1!J67-Rentab1!$B$429</f>
        <v>-1.9151949393917463E-2</v>
      </c>
      <c r="J67" s="77">
        <f>+Rentab1!K67-Rentab1!$B$429</f>
        <v>-1.649731907708565E-2</v>
      </c>
      <c r="K67" s="77">
        <f>+Rentab1!L67-Rentab1!$B$429</f>
        <v>-1.2555449093636758E-2</v>
      </c>
      <c r="L67" s="77">
        <f>+Rentab1!M67-Rentab1!$B$429</f>
        <v>-1.8208593865056331E-2</v>
      </c>
      <c r="M67" s="77">
        <f>+Rentab1!N67-Rentab1!$B$429</f>
        <v>-1.5855794650233443E-2</v>
      </c>
      <c r="N67" s="77">
        <f>+Rentab1!O67-Rentab1!$B$429</f>
        <v>-2.1761548592428251E-2</v>
      </c>
    </row>
    <row r="68" spans="1:14">
      <c r="A68" s="51">
        <v>40988</v>
      </c>
      <c r="B68" s="77">
        <f>+Rentab1!C68-Rentab1!$B$429</f>
        <v>-7.36734662304981E-3</v>
      </c>
      <c r="C68" s="77">
        <f>+Rentab1!D68-Rentab1!$B$429</f>
        <v>-1.6870954538219175E-3</v>
      </c>
      <c r="D68" s="77">
        <f>+Rentab1!E68-Rentab1!$B$429</f>
        <v>-7.1324601136830918E-3</v>
      </c>
      <c r="E68" s="77">
        <f>+Rentab1!F68-Rentab1!$B$429</f>
        <v>-6.7261710192551118E-3</v>
      </c>
      <c r="F68" s="77">
        <f>+Rentab1!G68-Rentab1!$B$429</f>
        <v>6.0506034419435285E-3</v>
      </c>
      <c r="G68" s="77">
        <f>+Rentab1!H68-Rentab1!$B$429</f>
        <v>1.6412693806205365E-3</v>
      </c>
      <c r="H68" s="77">
        <f>+Rentab1!I68-Rentab1!$B$429</f>
        <v>-5.7220407555090796E-4</v>
      </c>
      <c r="I68" s="77">
        <f>+Rentab1!J68-Rentab1!$B$429</f>
        <v>3.3543596096617333E-3</v>
      </c>
      <c r="J68" s="77">
        <f>+Rentab1!K68-Rentab1!$B$429</f>
        <v>-8.0833342015875333E-4</v>
      </c>
      <c r="K68" s="77">
        <f>+Rentab1!L68-Rentab1!$B$429</f>
        <v>2.6344124796336466E-3</v>
      </c>
      <c r="L68" s="77">
        <f>+Rentab1!M68-Rentab1!$B$429</f>
        <v>2.4676781113462426E-3</v>
      </c>
      <c r="M68" s="77">
        <f>+Rentab1!N68-Rentab1!$B$429</f>
        <v>3.2439128689546412E-3</v>
      </c>
      <c r="N68" s="77">
        <f>+Rentab1!O68-Rentab1!$B$429</f>
        <v>-7.2272290998285629E-4</v>
      </c>
    </row>
    <row r="69" spans="1:14">
      <c r="A69" s="51">
        <v>40989</v>
      </c>
      <c r="B69" s="77">
        <f>+Rentab1!C69-Rentab1!$B$429</f>
        <v>3.059477749269862E-3</v>
      </c>
      <c r="C69" s="77">
        <f>+Rentab1!D69-Rentab1!$B$429</f>
        <v>4.7566747500088122E-4</v>
      </c>
      <c r="D69" s="77">
        <f>+Rentab1!E69-Rentab1!$B$429</f>
        <v>2.9760959483147893E-3</v>
      </c>
      <c r="E69" s="77">
        <f>+Rentab1!F69-Rentab1!$B$429</f>
        <v>3.4920351528997013E-3</v>
      </c>
      <c r="F69" s="77">
        <f>+Rentab1!G69-Rentab1!$B$429</f>
        <v>7.147878972444436E-4</v>
      </c>
      <c r="G69" s="77">
        <f>+Rentab1!H69-Rentab1!$B$429</f>
        <v>8.9731683378066803E-3</v>
      </c>
      <c r="H69" s="77">
        <f>+Rentab1!I69-Rentab1!$B$429</f>
        <v>-7.1955910798908093E-4</v>
      </c>
      <c r="I69" s="77">
        <f>+Rentab1!J69-Rentab1!$B$429</f>
        <v>-1.3496383846466095E-3</v>
      </c>
      <c r="J69" s="77">
        <f>+Rentab1!K69-Rentab1!$B$429</f>
        <v>1.2448994137414539E-3</v>
      </c>
      <c r="K69" s="77">
        <f>+Rentab1!L69-Rentab1!$B$429</f>
        <v>-7.9926668924129097E-4</v>
      </c>
      <c r="L69" s="77">
        <f>+Rentab1!M69-Rentab1!$B$429</f>
        <v>-7.0939114031676339E-4</v>
      </c>
      <c r="M69" s="77">
        <f>+Rentab1!N69-Rentab1!$B$429</f>
        <v>-1.8924423066889906E-3</v>
      </c>
      <c r="N69" s="77">
        <f>+Rentab1!O69-Rentab1!$B$429</f>
        <v>4.0381363191430084E-3</v>
      </c>
    </row>
    <row r="70" spans="1:14">
      <c r="A70" s="51">
        <v>40990</v>
      </c>
      <c r="B70" s="77">
        <f>+Rentab1!C70-Rentab1!$B$429</f>
        <v>-1.0698518543796217E-2</v>
      </c>
      <c r="C70" s="77">
        <f>+Rentab1!D70-Rentab1!$B$429</f>
        <v>-2.5856804333570633E-3</v>
      </c>
      <c r="D70" s="77">
        <f>+Rentab1!E70-Rentab1!$B$429</f>
        <v>-1.0021663936418535E-2</v>
      </c>
      <c r="E70" s="77">
        <f>+Rentab1!F70-Rentab1!$B$429</f>
        <v>-9.475161553576996E-3</v>
      </c>
      <c r="F70" s="77">
        <f>+Rentab1!G70-Rentab1!$B$429</f>
        <v>-4.4862122544063656E-3</v>
      </c>
      <c r="G70" s="77">
        <f>+Rentab1!H70-Rentab1!$B$429</f>
        <v>-3.9383357479070569E-3</v>
      </c>
      <c r="H70" s="77">
        <f>+Rentab1!I70-Rentab1!$B$429</f>
        <v>-1.8525485391442963E-2</v>
      </c>
      <c r="I70" s="77">
        <f>+Rentab1!J70-Rentab1!$B$429</f>
        <v>-4.5027976225375009E-3</v>
      </c>
      <c r="J70" s="77">
        <f>+Rentab1!K70-Rentab1!$B$429</f>
        <v>-5.9294289990347261E-3</v>
      </c>
      <c r="K70" s="77">
        <f>+Rentab1!L70-Rentab1!$B$429</f>
        <v>-2.6030466830340927E-3</v>
      </c>
      <c r="L70" s="77">
        <f>+Rentab1!M70-Rentab1!$B$429</f>
        <v>-3.4721169053311147E-3</v>
      </c>
      <c r="M70" s="77">
        <f>+Rentab1!N70-Rentab1!$B$429</f>
        <v>-9.7576802603487175E-4</v>
      </c>
      <c r="N70" s="77">
        <f>+Rentab1!O70-Rentab1!$B$429</f>
        <v>-3.6328068865615739E-3</v>
      </c>
    </row>
    <row r="71" spans="1:14">
      <c r="A71" s="51">
        <v>40991</v>
      </c>
      <c r="B71" s="77">
        <f>+Rentab1!C71-Rentab1!$B$429</f>
        <v>1.9072624248455825E-2</v>
      </c>
      <c r="C71" s="77">
        <f>+Rentab1!D71-Rentab1!$B$429</f>
        <v>8.845831410184227E-3</v>
      </c>
      <c r="D71" s="77">
        <f>+Rentab1!E71-Rentab1!$B$429</f>
        <v>1.6988560112513793E-2</v>
      </c>
      <c r="E71" s="77">
        <f>+Rentab1!F71-Rentab1!$B$429</f>
        <v>1.6790640505488976E-2</v>
      </c>
      <c r="F71" s="77">
        <f>+Rentab1!G71-Rentab1!$B$429</f>
        <v>1.4708554172862468E-2</v>
      </c>
      <c r="G71" s="77">
        <f>+Rentab1!H71-Rentab1!$B$429</f>
        <v>2.1736635768847885E-2</v>
      </c>
      <c r="H71" s="77">
        <f>+Rentab1!I71-Rentab1!$B$429</f>
        <v>1.670408641315806E-2</v>
      </c>
      <c r="I71" s="77">
        <f>+Rentab1!J71-Rentab1!$B$429</f>
        <v>1.2480940633040368E-2</v>
      </c>
      <c r="J71" s="77">
        <f>+Rentab1!K71-Rentab1!$B$429</f>
        <v>1.319449775145282E-2</v>
      </c>
      <c r="K71" s="77">
        <f>+Rentab1!L71-Rentab1!$B$429</f>
        <v>9.958698918933119E-3</v>
      </c>
      <c r="L71" s="77">
        <f>+Rentab1!M71-Rentab1!$B$429</f>
        <v>1.1821565813506539E-2</v>
      </c>
      <c r="M71" s="77">
        <f>+Rentab1!N71-Rentab1!$B$429</f>
        <v>8.3129670635367862E-3</v>
      </c>
      <c r="N71" s="77">
        <f>+Rentab1!O71-Rentab1!$B$429</f>
        <v>1.750919280049449E-2</v>
      </c>
    </row>
    <row r="72" spans="1:14">
      <c r="A72" s="51">
        <v>40994</v>
      </c>
      <c r="B72" s="77">
        <f>+Rentab1!C72-Rentab1!$B$429</f>
        <v>1.0188479830855133E-2</v>
      </c>
      <c r="C72" s="77">
        <f>+Rentab1!D72-Rentab1!$B$429</f>
        <v>2.8143709756165568E-3</v>
      </c>
      <c r="D72" s="77">
        <f>+Rentab1!E72-Rentab1!$B$429</f>
        <v>9.4753762072835954E-3</v>
      </c>
      <c r="E72" s="77">
        <f>+Rentab1!F72-Rentab1!$B$429</f>
        <v>9.7599408285714284E-3</v>
      </c>
      <c r="F72" s="77">
        <f>+Rentab1!G72-Rentab1!$B$429</f>
        <v>8.7461228530118194E-3</v>
      </c>
      <c r="G72" s="77">
        <f>+Rentab1!H72-Rentab1!$B$429</f>
        <v>1.6406823622502748E-2</v>
      </c>
      <c r="H72" s="77">
        <f>+Rentab1!I72-Rentab1!$B$429</f>
        <v>9.4169104291566916E-3</v>
      </c>
      <c r="I72" s="77">
        <f>+Rentab1!J72-Rentab1!$B$429</f>
        <v>7.8419489661204576E-3</v>
      </c>
      <c r="J72" s="77">
        <f>+Rentab1!K72-Rentab1!$B$429</f>
        <v>7.7888670786134852E-3</v>
      </c>
      <c r="K72" s="77">
        <f>+Rentab1!L72-Rentab1!$B$429</f>
        <v>6.1835386681180519E-3</v>
      </c>
      <c r="L72" s="77">
        <f>+Rentab1!M72-Rentab1!$B$429</f>
        <v>6.1461715744203149E-3</v>
      </c>
      <c r="M72" s="77">
        <f>+Rentab1!N72-Rentab1!$B$429</f>
        <v>5.7216112802825295E-3</v>
      </c>
      <c r="N72" s="77">
        <f>+Rentab1!O72-Rentab1!$B$429</f>
        <v>6.5269021090690214E-3</v>
      </c>
    </row>
    <row r="73" spans="1:14">
      <c r="A73" s="51">
        <v>40995</v>
      </c>
      <c r="B73" s="77">
        <f>+Rentab1!C73-Rentab1!$B$429</f>
        <v>-1.0267149168351163E-2</v>
      </c>
      <c r="C73" s="77">
        <f>+Rentab1!D73-Rentab1!$B$429</f>
        <v>-4.717541457094139E-3</v>
      </c>
      <c r="D73" s="77">
        <f>+Rentab1!E73-Rentab1!$B$429</f>
        <v>-9.9392018080276343E-3</v>
      </c>
      <c r="E73" s="77">
        <f>+Rentab1!F73-Rentab1!$B$429</f>
        <v>-9.6960703669415876E-3</v>
      </c>
      <c r="F73" s="77">
        <f>+Rentab1!G73-Rentab1!$B$429</f>
        <v>-6.2840486913204032E-3</v>
      </c>
      <c r="G73" s="77">
        <f>+Rentab1!H73-Rentab1!$B$429</f>
        <v>-9.1373407552710409E-3</v>
      </c>
      <c r="H73" s="77">
        <f>+Rentab1!I73-Rentab1!$B$429</f>
        <v>-8.5629201013893794E-3</v>
      </c>
      <c r="I73" s="77">
        <f>+Rentab1!J73-Rentab1!$B$429</f>
        <v>-5.0965597397180313E-3</v>
      </c>
      <c r="J73" s="77">
        <f>+Rentab1!K73-Rentab1!$B$429</f>
        <v>-6.8952320276984905E-3</v>
      </c>
      <c r="K73" s="77">
        <f>+Rentab1!L73-Rentab1!$B$429</f>
        <v>-5.9500569341964854E-3</v>
      </c>
      <c r="L73" s="77">
        <f>+Rentab1!M73-Rentab1!$B$429</f>
        <v>-5.2391439252674442E-3</v>
      </c>
      <c r="M73" s="77">
        <f>+Rentab1!N73-Rentab1!$B$429</f>
        <v>-2.098086687440878E-3</v>
      </c>
      <c r="N73" s="77">
        <f>+Rentab1!O73-Rentab1!$B$429</f>
        <v>-6.673942746220839E-3</v>
      </c>
    </row>
    <row r="74" spans="1:14">
      <c r="A74" s="51">
        <v>40996</v>
      </c>
      <c r="B74" s="77">
        <f>+Rentab1!C74-Rentab1!$B$429</f>
        <v>3.8288631799000897E-3</v>
      </c>
      <c r="C74" s="77">
        <f>+Rentab1!D74-Rentab1!$B$429</f>
        <v>-2.9595853507408793E-3</v>
      </c>
      <c r="D74" s="77">
        <f>+Rentab1!E74-Rentab1!$B$429</f>
        <v>3.5155052469545249E-3</v>
      </c>
      <c r="E74" s="77">
        <f>+Rentab1!F74-Rentab1!$B$429</f>
        <v>3.4203064733481794E-3</v>
      </c>
      <c r="F74" s="77">
        <f>+Rentab1!G74-Rentab1!$B$429</f>
        <v>6.3834673237999739E-4</v>
      </c>
      <c r="G74" s="77">
        <f>+Rentab1!H74-Rentab1!$B$429</f>
        <v>-3.674726093437242E-3</v>
      </c>
      <c r="H74" s="77">
        <f>+Rentab1!I74-Rentab1!$B$429</f>
        <v>-2.0220458887927221E-4</v>
      </c>
      <c r="I74" s="77">
        <f>+Rentab1!J74-Rentab1!$B$429</f>
        <v>7.167775642376665E-4</v>
      </c>
      <c r="J74" s="77">
        <f>+Rentab1!K74-Rentab1!$B$429</f>
        <v>1.0692294605376348E-3</v>
      </c>
      <c r="K74" s="77">
        <f>+Rentab1!L74-Rentab1!$B$429</f>
        <v>-7.5707787045452984E-4</v>
      </c>
      <c r="L74" s="77">
        <f>+Rentab1!M74-Rentab1!$B$429</f>
        <v>-5.1435229164303723E-4</v>
      </c>
      <c r="M74" s="77">
        <f>+Rentab1!N74-Rentab1!$B$429</f>
        <v>1.135382435009741E-3</v>
      </c>
      <c r="N74" s="77">
        <f>+Rentab1!O74-Rentab1!$B$429</f>
        <v>-1.0766847960671049E-4</v>
      </c>
    </row>
    <row r="75" spans="1:14">
      <c r="A75" s="51">
        <v>40997</v>
      </c>
      <c r="B75" s="77">
        <f>+Rentab1!C75-Rentab1!$B$429</f>
        <v>9.226082104422632E-3</v>
      </c>
      <c r="C75" s="77">
        <f>+Rentab1!D75-Rentab1!$B$429</f>
        <v>4.0348069415360177E-3</v>
      </c>
      <c r="D75" s="77">
        <f>+Rentab1!E75-Rentab1!$B$429</f>
        <v>9.4090868633596256E-3</v>
      </c>
      <c r="E75" s="77">
        <f>+Rentab1!F75-Rentab1!$B$429</f>
        <v>9.221743465928715E-3</v>
      </c>
      <c r="F75" s="77">
        <f>+Rentab1!G75-Rentab1!$B$429</f>
        <v>7.8263124112400561E-3</v>
      </c>
      <c r="G75" s="77">
        <f>+Rentab1!H75-Rentab1!$B$429</f>
        <v>1.8006306502652211E-2</v>
      </c>
      <c r="H75" s="77">
        <f>+Rentab1!I75-Rentab1!$B$429</f>
        <v>7.8578404533164621E-3</v>
      </c>
      <c r="I75" s="77">
        <f>+Rentab1!J75-Rentab1!$B$429</f>
        <v>5.6423617432038234E-3</v>
      </c>
      <c r="J75" s="77">
        <f>+Rentab1!K75-Rentab1!$B$429</f>
        <v>7.0653048954898903E-3</v>
      </c>
      <c r="K75" s="77">
        <f>+Rentab1!L75-Rentab1!$B$429</f>
        <v>5.5888271450568738E-3</v>
      </c>
      <c r="L75" s="77">
        <f>+Rentab1!M75-Rentab1!$B$429</f>
        <v>5.1173960290544253E-3</v>
      </c>
      <c r="M75" s="77">
        <f>+Rentab1!N75-Rentab1!$B$429</f>
        <v>5.120544073276184E-3</v>
      </c>
      <c r="N75" s="77">
        <f>+Rentab1!O75-Rentab1!$B$429</f>
        <v>7.4703944215082294E-3</v>
      </c>
    </row>
    <row r="76" spans="1:14">
      <c r="A76" s="51">
        <v>40998</v>
      </c>
      <c r="B76" s="77">
        <f>+Rentab1!C76-Rentab1!$B$429</f>
        <v>-7.8071164495636816E-3</v>
      </c>
      <c r="C76" s="77">
        <f>+Rentab1!D76-Rentab1!$B$429</f>
        <v>1.703418452671327E-3</v>
      </c>
      <c r="D76" s="77">
        <f>+Rentab1!E76-Rentab1!$B$429</f>
        <v>-7.6641718729045559E-3</v>
      </c>
      <c r="E76" s="77">
        <f>+Rentab1!F76-Rentab1!$B$429</f>
        <v>-7.8153398815083448E-3</v>
      </c>
      <c r="F76" s="77">
        <f>+Rentab1!G76-Rentab1!$B$429</f>
        <v>-4.1837128046945211E-3</v>
      </c>
      <c r="G76" s="77">
        <f>+Rentab1!H76-Rentab1!$B$429</f>
        <v>-8.9067557732729601E-3</v>
      </c>
      <c r="H76" s="77">
        <f>+Rentab1!I76-Rentab1!$B$429</f>
        <v>-1.2461403031585931E-2</v>
      </c>
      <c r="I76" s="77">
        <f>+Rentab1!J76-Rentab1!$B$429</f>
        <v>-4.3233969534578901E-3</v>
      </c>
      <c r="J76" s="77">
        <f>+Rentab1!K76-Rentab1!$B$429</f>
        <v>-4.6235591004501597E-3</v>
      </c>
      <c r="K76" s="77">
        <f>+Rentab1!L76-Rentab1!$B$429</f>
        <v>-2.8132076331839387E-3</v>
      </c>
      <c r="L76" s="77">
        <f>+Rentab1!M76-Rentab1!$B$429</f>
        <v>-5.6150704668137541E-3</v>
      </c>
      <c r="M76" s="77">
        <f>+Rentab1!N76-Rentab1!$B$429</f>
        <v>-8.4216638377530774E-4</v>
      </c>
      <c r="N76" s="77">
        <f>+Rentab1!O76-Rentab1!$B$429</f>
        <v>-1.3864686273126129E-2</v>
      </c>
    </row>
    <row r="77" spans="1:14">
      <c r="A77" s="51">
        <v>41001</v>
      </c>
      <c r="B77" s="77">
        <f>+Rentab1!C77-Rentab1!$B$429</f>
        <v>-7.6088780616135541E-5</v>
      </c>
      <c r="C77" s="77">
        <f>+Rentab1!D77-Rentab1!$B$429</f>
        <v>1.743007764539955E-3</v>
      </c>
      <c r="D77" s="77">
        <f>+Rentab1!E77-Rentab1!$B$429</f>
        <v>-7.6319600160163425E-4</v>
      </c>
      <c r="E77" s="77">
        <f>+Rentab1!F77-Rentab1!$B$429</f>
        <v>1.2241207660280121E-3</v>
      </c>
      <c r="F77" s="77">
        <f>+Rentab1!G77-Rentab1!$B$429</f>
        <v>-3.305322389523975E-4</v>
      </c>
      <c r="G77" s="77">
        <f>+Rentab1!H77-Rentab1!$B$429</f>
        <v>1.5692858112777243E-2</v>
      </c>
      <c r="H77" s="77">
        <f>+Rentab1!I77-Rentab1!$B$429</f>
        <v>2.0504250152805284E-3</v>
      </c>
      <c r="I77" s="77">
        <f>+Rentab1!J77-Rentab1!$B$429</f>
        <v>-1.7867855581780384E-3</v>
      </c>
      <c r="J77" s="77">
        <f>+Rentab1!K77-Rentab1!$B$429</f>
        <v>2.3813919187315393E-3</v>
      </c>
      <c r="K77" s="77">
        <f>+Rentab1!L77-Rentab1!$B$429</f>
        <v>1.0205828903492745E-3</v>
      </c>
      <c r="L77" s="77">
        <f>+Rentab1!M77-Rentab1!$B$429</f>
        <v>4.5369733166267907E-4</v>
      </c>
      <c r="M77" s="77">
        <f>+Rentab1!N77-Rentab1!$B$429</f>
        <v>-4.514614788867828E-3</v>
      </c>
      <c r="N77" s="77">
        <f>+Rentab1!O77-Rentab1!$B$429</f>
        <v>3.6591534471355235E-3</v>
      </c>
    </row>
    <row r="78" spans="1:14">
      <c r="A78" s="51">
        <v>41002</v>
      </c>
      <c r="B78" s="77">
        <f>+Rentab1!C78-Rentab1!$B$429</f>
        <v>-2.4453088444148915E-3</v>
      </c>
      <c r="C78" s="77">
        <f>+Rentab1!D78-Rentab1!$B$429</f>
        <v>5.7317214150159395E-3</v>
      </c>
      <c r="D78" s="77">
        <f>+Rentab1!E78-Rentab1!$B$429</f>
        <v>-2.3317500526937236E-3</v>
      </c>
      <c r="E78" s="77">
        <f>+Rentab1!F78-Rentab1!$B$429</f>
        <v>-9.6814369559582625E-4</v>
      </c>
      <c r="F78" s="77">
        <f>+Rentab1!G78-Rentab1!$B$429</f>
        <v>1.784962580733002E-3</v>
      </c>
      <c r="G78" s="77">
        <f>+Rentab1!H78-Rentab1!$B$429</f>
        <v>1.1801482146999231E-2</v>
      </c>
      <c r="H78" s="77">
        <f>+Rentab1!I78-Rentab1!$B$429</f>
        <v>-1.8257534449769267E-4</v>
      </c>
      <c r="I78" s="77">
        <f>+Rentab1!J78-Rentab1!$B$429</f>
        <v>-6.3971152634325745E-4</v>
      </c>
      <c r="J78" s="77">
        <f>+Rentab1!K78-Rentab1!$B$429</f>
        <v>-1.2576447732601699E-3</v>
      </c>
      <c r="K78" s="77">
        <f>+Rentab1!L78-Rentab1!$B$429</f>
        <v>-8.5012398198517107E-5</v>
      </c>
      <c r="L78" s="77">
        <f>+Rentab1!M78-Rentab1!$B$429</f>
        <v>1.6602754389769393E-4</v>
      </c>
      <c r="M78" s="77">
        <f>+Rentab1!N78-Rentab1!$B$429</f>
        <v>1.2058475811314215E-3</v>
      </c>
      <c r="N78" s="77">
        <f>+Rentab1!O78-Rentab1!$B$429</f>
        <v>6.5340833350301661E-4</v>
      </c>
    </row>
    <row r="79" spans="1:14">
      <c r="A79" s="51">
        <v>41003</v>
      </c>
      <c r="B79" s="77">
        <f>+Rentab1!C79-Rentab1!$B$429</f>
        <v>-3.69183525833027E-3</v>
      </c>
      <c r="C79" s="77">
        <f>+Rentab1!D79-Rentab1!$B$429</f>
        <v>4.8020015329417916E-3</v>
      </c>
      <c r="D79" s="77">
        <f>+Rentab1!E79-Rentab1!$B$429</f>
        <v>-4.1829101125356646E-3</v>
      </c>
      <c r="E79" s="77">
        <f>+Rentab1!F79-Rentab1!$B$429</f>
        <v>-3.5528032795868647E-3</v>
      </c>
      <c r="F79" s="77">
        <f>+Rentab1!G79-Rentab1!$B$429</f>
        <v>2.5975005121367447E-4</v>
      </c>
      <c r="G79" s="77">
        <f>+Rentab1!H79-Rentab1!$B$429</f>
        <v>1.7401706757633928E-3</v>
      </c>
      <c r="H79" s="77">
        <f>+Rentab1!I79-Rentab1!$B$429</f>
        <v>5.7640101978535016E-4</v>
      </c>
      <c r="I79" s="77">
        <f>+Rentab1!J79-Rentab1!$B$429</f>
        <v>-1.151865636722544E-3</v>
      </c>
      <c r="J79" s="77">
        <f>+Rentab1!K79-Rentab1!$B$429</f>
        <v>-1.6045890870812566E-4</v>
      </c>
      <c r="K79" s="77">
        <f>+Rentab1!L79-Rentab1!$B$429</f>
        <v>2.8038362715131575E-3</v>
      </c>
      <c r="L79" s="77">
        <f>+Rentab1!M79-Rentab1!$B$429</f>
        <v>-6.0403963393350281E-4</v>
      </c>
      <c r="M79" s="77">
        <f>+Rentab1!N79-Rentab1!$B$429</f>
        <v>1.7027724959666904E-3</v>
      </c>
      <c r="N79" s="77">
        <f>+Rentab1!O79-Rentab1!$B$429</f>
        <v>9.3960656094275617E-5</v>
      </c>
    </row>
    <row r="80" spans="1:14">
      <c r="A80" s="51">
        <v>41008</v>
      </c>
      <c r="B80" s="77">
        <f>+Rentab1!C80-Rentab1!$B$429</f>
        <v>-3.410419959646064E-3</v>
      </c>
      <c r="C80" s="77">
        <f>+Rentab1!D80-Rentab1!$B$429</f>
        <v>1.3587352755083089E-2</v>
      </c>
      <c r="D80" s="77">
        <f>+Rentab1!E80-Rentab1!$B$429</f>
        <v>-3.3372886441546479E-3</v>
      </c>
      <c r="E80" s="77">
        <f>+Rentab1!F80-Rentab1!$B$429</f>
        <v>-1.6851929936165209E-3</v>
      </c>
      <c r="F80" s="77">
        <f>+Rentab1!G80-Rentab1!$B$429</f>
        <v>1.3767894362476229E-3</v>
      </c>
      <c r="G80" s="77">
        <f>+Rentab1!H80-Rentab1!$B$429</f>
        <v>1.1608588474407877E-2</v>
      </c>
      <c r="H80" s="77">
        <f>+Rentab1!I80-Rentab1!$B$429</f>
        <v>-1.0786381297935334E-3</v>
      </c>
      <c r="I80" s="77">
        <f>+Rentab1!J80-Rentab1!$B$429</f>
        <v>-1.2093399239195396E-3</v>
      </c>
      <c r="J80" s="77">
        <f>+Rentab1!K80-Rentab1!$B$429</f>
        <v>-6.3728859395244968E-4</v>
      </c>
      <c r="K80" s="77">
        <f>+Rentab1!L80-Rentab1!$B$429</f>
        <v>3.6892807031211846E-3</v>
      </c>
      <c r="L80" s="77">
        <f>+Rentab1!M80-Rentab1!$B$429</f>
        <v>2.1335441109268279E-3</v>
      </c>
      <c r="M80" s="77">
        <f>+Rentab1!N80-Rentab1!$B$429</f>
        <v>-2.6678509618403064E-6</v>
      </c>
      <c r="N80" s="77">
        <f>+Rentab1!O80-Rentab1!$B$429</f>
        <v>-3.2920188116698258E-3</v>
      </c>
    </row>
    <row r="81" spans="1:14">
      <c r="A81" s="51">
        <v>41009</v>
      </c>
      <c r="B81" s="77">
        <f>+Rentab1!C81-Rentab1!$B$429</f>
        <v>-2.4864966459150644E-3</v>
      </c>
      <c r="C81" s="77">
        <f>+Rentab1!D81-Rentab1!$B$429</f>
        <v>-1.5592147305150271E-3</v>
      </c>
      <c r="D81" s="77">
        <f>+Rentab1!E81-Rentab1!$B$429</f>
        <v>-2.020737186720765E-3</v>
      </c>
      <c r="E81" s="77">
        <f>+Rentab1!F81-Rentab1!$B$429</f>
        <v>-1.8434878753991733E-3</v>
      </c>
      <c r="F81" s="77">
        <f>+Rentab1!G81-Rentab1!$B$429</f>
        <v>-1.8117464428305135E-3</v>
      </c>
      <c r="G81" s="77">
        <f>+Rentab1!H81-Rentab1!$B$429</f>
        <v>-1.9011523654394516E-3</v>
      </c>
      <c r="H81" s="77">
        <f>+Rentab1!I81-Rentab1!$B$429</f>
        <v>3.7901742272320718E-4</v>
      </c>
      <c r="I81" s="77">
        <f>+Rentab1!J81-Rentab1!$B$429</f>
        <v>-2.8115114147485576E-3</v>
      </c>
      <c r="J81" s="77">
        <f>+Rentab1!K81-Rentab1!$B$429</f>
        <v>-7.2916032845028093E-4</v>
      </c>
      <c r="K81" s="77">
        <f>+Rentab1!L81-Rentab1!$B$429</f>
        <v>-2.4001253173316873E-3</v>
      </c>
      <c r="L81" s="77">
        <f>+Rentab1!M81-Rentab1!$B$429</f>
        <v>-2.0729619184769476E-3</v>
      </c>
      <c r="M81" s="77">
        <f>+Rentab1!N81-Rentab1!$B$429</f>
        <v>-1.7989182602263039E-3</v>
      </c>
      <c r="N81" s="77">
        <f>+Rentab1!O81-Rentab1!$B$429</f>
        <v>-4.2410837131742971E-3</v>
      </c>
    </row>
    <row r="82" spans="1:14">
      <c r="A82" s="51">
        <v>41010</v>
      </c>
      <c r="B82" s="77">
        <f>+Rentab1!C82-Rentab1!$B$429</f>
        <v>1.6667774852488434E-2</v>
      </c>
      <c r="C82" s="77">
        <f>+Rentab1!D82-Rentab1!$B$429</f>
        <v>-4.5715191880545923E-3</v>
      </c>
      <c r="D82" s="77">
        <f>+Rentab1!E82-Rentab1!$B$429</f>
        <v>1.8996696047199689E-2</v>
      </c>
      <c r="E82" s="77">
        <f>+Rentab1!F82-Rentab1!$B$429</f>
        <v>1.6896035174603339E-2</v>
      </c>
      <c r="F82" s="77">
        <f>+Rentab1!G82-Rentab1!$B$429</f>
        <v>8.475887698031679E-3</v>
      </c>
      <c r="G82" s="77">
        <f>+Rentab1!H82-Rentab1!$B$429</f>
        <v>-1.1338726405987045E-2</v>
      </c>
      <c r="H82" s="77">
        <f>+Rentab1!I82-Rentab1!$B$429</f>
        <v>9.6561448488316909E-3</v>
      </c>
      <c r="I82" s="77">
        <f>+Rentab1!J82-Rentab1!$B$429</f>
        <v>8.3639064869004773E-3</v>
      </c>
      <c r="J82" s="77">
        <f>+Rentab1!K82-Rentab1!$B$429</f>
        <v>8.2545426215055642E-3</v>
      </c>
      <c r="K82" s="77">
        <f>+Rentab1!L82-Rentab1!$B$429</f>
        <v>9.6280373015449425E-3</v>
      </c>
      <c r="L82" s="77">
        <f>+Rentab1!M82-Rentab1!$B$429</f>
        <v>1.03638119931825E-2</v>
      </c>
      <c r="M82" s="77">
        <f>+Rentab1!N82-Rentab1!$B$429</f>
        <v>5.8771914499226759E-3</v>
      </c>
      <c r="N82" s="77">
        <f>+Rentab1!O82-Rentab1!$B$429</f>
        <v>1.206868255268562E-2</v>
      </c>
    </row>
    <row r="83" spans="1:14">
      <c r="A83" s="51">
        <v>41011</v>
      </c>
      <c r="B83" s="77">
        <f>+Rentab1!C83-Rentab1!$B$429</f>
        <v>-5.4405357335730401E-5</v>
      </c>
      <c r="C83" s="77">
        <f>+Rentab1!D83-Rentab1!$B$429</f>
        <v>-3.3811074079271463E-5</v>
      </c>
      <c r="D83" s="77">
        <f>+Rentab1!E83-Rentab1!$B$429</f>
        <v>-6.8944860087275038E-5</v>
      </c>
      <c r="E83" s="77">
        <f>+Rentab1!F83-Rentab1!$B$429</f>
        <v>-6.0645013144073202E-4</v>
      </c>
      <c r="F83" s="77">
        <f>+Rentab1!G83-Rentab1!$B$429</f>
        <v>-1.6905408848217067E-4</v>
      </c>
      <c r="G83" s="77">
        <f>+Rentab1!H83-Rentab1!$B$429</f>
        <v>-8.3190800164902965E-3</v>
      </c>
      <c r="H83" s="77">
        <f>+Rentab1!I83-Rentab1!$B$429</f>
        <v>-9.3479448750505019E-4</v>
      </c>
      <c r="I83" s="77">
        <f>+Rentab1!J83-Rentab1!$B$429</f>
        <v>4.0510471262143884E-4</v>
      </c>
      <c r="J83" s="77">
        <f>+Rentab1!K83-Rentab1!$B$429</f>
        <v>-5.595259886367024E-4</v>
      </c>
      <c r="K83" s="77">
        <f>+Rentab1!L83-Rentab1!$B$429</f>
        <v>-2.4332022946014316E-3</v>
      </c>
      <c r="L83" s="77">
        <f>+Rentab1!M83-Rentab1!$B$429</f>
        <v>9.4622659953825085E-5</v>
      </c>
      <c r="M83" s="77">
        <f>+Rentab1!N83-Rentab1!$B$429</f>
        <v>6.9508811160561013E-4</v>
      </c>
      <c r="N83" s="77">
        <f>+Rentab1!O83-Rentab1!$B$429</f>
        <v>1.9723607043123856E-3</v>
      </c>
    </row>
    <row r="84" spans="1:14">
      <c r="A84" s="51">
        <v>41012</v>
      </c>
      <c r="B84" s="77">
        <f>+Rentab1!C84-Rentab1!$B$429</f>
        <v>-2.8820664097178291E-3</v>
      </c>
      <c r="C84" s="77">
        <f>+Rentab1!D84-Rentab1!$B$429</f>
        <v>1.5895324502491052E-3</v>
      </c>
      <c r="D84" s="77">
        <f>+Rentab1!E84-Rentab1!$B$429</f>
        <v>-3.3362685151044225E-3</v>
      </c>
      <c r="E84" s="77">
        <f>+Rentab1!F84-Rentab1!$B$429</f>
        <v>-2.8149301310705596E-3</v>
      </c>
      <c r="F84" s="77">
        <f>+Rentab1!G84-Rentab1!$B$429</f>
        <v>-3.7943312986955129E-3</v>
      </c>
      <c r="G84" s="77">
        <f>+Rentab1!H84-Rentab1!$B$429</f>
        <v>4.9244374165741782E-3</v>
      </c>
      <c r="H84" s="77">
        <f>+Rentab1!I84-Rentab1!$B$429</f>
        <v>-3.0283081794024638E-3</v>
      </c>
      <c r="I84" s="77">
        <f>+Rentab1!J84-Rentab1!$B$429</f>
        <v>-3.9888659479212175E-3</v>
      </c>
      <c r="J84" s="77">
        <f>+Rentab1!K84-Rentab1!$B$429</f>
        <v>-4.1218439195346611E-3</v>
      </c>
      <c r="K84" s="77">
        <f>+Rentab1!L84-Rentab1!$B$429</f>
        <v>-1.7460128999286053E-3</v>
      </c>
      <c r="L84" s="77">
        <f>+Rentab1!M84-Rentab1!$B$429</f>
        <v>-3.9166431296354092E-3</v>
      </c>
      <c r="M84" s="77">
        <f>+Rentab1!N84-Rentab1!$B$429</f>
        <v>-2.0373554048916925E-3</v>
      </c>
      <c r="N84" s="77">
        <f>+Rentab1!O84-Rentab1!$B$429</f>
        <v>-6.7514000504437016E-3</v>
      </c>
    </row>
    <row r="85" spans="1:14">
      <c r="A85" s="51">
        <v>41015</v>
      </c>
      <c r="B85" s="77">
        <f>+Rentab1!C85-Rentab1!$B$429</f>
        <v>4.2434808778244884E-3</v>
      </c>
      <c r="C85" s="77">
        <f>+Rentab1!D85-Rentab1!$B$429</f>
        <v>1.3313027102844205E-2</v>
      </c>
      <c r="D85" s="77">
        <f>+Rentab1!E85-Rentab1!$B$429</f>
        <v>4.1181963019093415E-3</v>
      </c>
      <c r="E85" s="77">
        <f>+Rentab1!F85-Rentab1!$B$429</f>
        <v>4.4375008768183719E-3</v>
      </c>
      <c r="F85" s="77">
        <f>+Rentab1!G85-Rentab1!$B$429</f>
        <v>5.8506346190291816E-3</v>
      </c>
      <c r="G85" s="77">
        <f>+Rentab1!H85-Rentab1!$B$429</f>
        <v>1.0141333573313118E-2</v>
      </c>
      <c r="H85" s="77">
        <f>+Rentab1!I85-Rentab1!$B$429</f>
        <v>3.7189115805642751E-3</v>
      </c>
      <c r="I85" s="77">
        <f>+Rentab1!J85-Rentab1!$B$429</f>
        <v>5.7425649060194334E-3</v>
      </c>
      <c r="J85" s="77">
        <f>+Rentab1!K85-Rentab1!$B$429</f>
        <v>5.5042301778361266E-3</v>
      </c>
      <c r="K85" s="77">
        <f>+Rentab1!L85-Rentab1!$B$429</f>
        <v>7.2585321933414156E-3</v>
      </c>
      <c r="L85" s="77">
        <f>+Rentab1!M85-Rentab1!$B$429</f>
        <v>5.252874862640174E-3</v>
      </c>
      <c r="M85" s="77">
        <f>+Rentab1!N85-Rentab1!$B$429</f>
        <v>3.7116715621081748E-3</v>
      </c>
      <c r="N85" s="77">
        <f>+Rentab1!O85-Rentab1!$B$429</f>
        <v>5.8249225708293618E-3</v>
      </c>
    </row>
    <row r="86" spans="1:14">
      <c r="A86" s="51">
        <v>41016</v>
      </c>
      <c r="B86" s="77">
        <f>+Rentab1!C86-Rentab1!$B$429</f>
        <v>2.673640590101401E-3</v>
      </c>
      <c r="C86" s="77">
        <f>+Rentab1!D86-Rentab1!$B$429</f>
        <v>2.6835547888178629E-3</v>
      </c>
      <c r="D86" s="77">
        <f>+Rentab1!E86-Rentab1!$B$429</f>
        <v>2.3166788793199367E-3</v>
      </c>
      <c r="E86" s="77">
        <f>+Rentab1!F86-Rentab1!$B$429</f>
        <v>2.5855694508808836E-3</v>
      </c>
      <c r="F86" s="77">
        <f>+Rentab1!G86-Rentab1!$B$429</f>
        <v>1.5522034766606275E-3</v>
      </c>
      <c r="G86" s="77">
        <f>+Rentab1!H86-Rentab1!$B$429</f>
        <v>6.2807566597038378E-3</v>
      </c>
      <c r="H86" s="77">
        <f>+Rentab1!I86-Rentab1!$B$429</f>
        <v>1.0572766812494581E-3</v>
      </c>
      <c r="I86" s="77">
        <f>+Rentab1!J86-Rentab1!$B$429</f>
        <v>2.899594970949959E-3</v>
      </c>
      <c r="J86" s="77">
        <f>+Rentab1!K86-Rentab1!$B$429</f>
        <v>1.4716671077974973E-3</v>
      </c>
      <c r="K86" s="77">
        <f>+Rentab1!L86-Rentab1!$B$429</f>
        <v>3.0411211013070252E-3</v>
      </c>
      <c r="L86" s="77">
        <f>+Rentab1!M86-Rentab1!$B$429</f>
        <v>2.1601003808320524E-3</v>
      </c>
      <c r="M86" s="77">
        <f>+Rentab1!N86-Rentab1!$B$429</f>
        <v>2.0673295303728703E-3</v>
      </c>
      <c r="N86" s="77">
        <f>+Rentab1!O86-Rentab1!$B$429</f>
        <v>1.9520513185669604E-3</v>
      </c>
    </row>
    <row r="87" spans="1:14">
      <c r="A87" s="51">
        <v>41017</v>
      </c>
      <c r="B87" s="77">
        <f>+Rentab1!C87-Rentab1!$B$429</f>
        <v>-3.8733058404326324E-3</v>
      </c>
      <c r="C87" s="77">
        <f>+Rentab1!D87-Rentab1!$B$429</f>
        <v>-5.1417819004731125E-3</v>
      </c>
      <c r="D87" s="77">
        <f>+Rentab1!E87-Rentab1!$B$429</f>
        <v>-3.4861569318985933E-3</v>
      </c>
      <c r="E87" s="77">
        <f>+Rentab1!F87-Rentab1!$B$429</f>
        <v>-4.7196607706431982E-3</v>
      </c>
      <c r="F87" s="77">
        <f>+Rentab1!G87-Rentab1!$B$429</f>
        <v>-3.0162551042621781E-3</v>
      </c>
      <c r="G87" s="77">
        <f>+Rentab1!H87-Rentab1!$B$429</f>
        <v>-1.0354863319413607E-2</v>
      </c>
      <c r="H87" s="77">
        <f>+Rentab1!I87-Rentab1!$B$429</f>
        <v>8.3239641923970437E-4</v>
      </c>
      <c r="I87" s="77">
        <f>+Rentab1!J87-Rentab1!$B$429</f>
        <v>-2.7375748535252713E-3</v>
      </c>
      <c r="J87" s="77">
        <f>+Rentab1!K87-Rentab1!$B$429</f>
        <v>-4.6244714206501109E-3</v>
      </c>
      <c r="K87" s="77">
        <f>+Rentab1!L87-Rentab1!$B$429</f>
        <v>-1.8769073512758994E-3</v>
      </c>
      <c r="L87" s="77">
        <f>+Rentab1!M87-Rentab1!$B$429</f>
        <v>-1.5905271601775149E-3</v>
      </c>
      <c r="M87" s="77">
        <f>+Rentab1!N87-Rentab1!$B$429</f>
        <v>-5.3552582136006722E-4</v>
      </c>
      <c r="N87" s="77">
        <f>+Rentab1!O87-Rentab1!$B$429</f>
        <v>-2.2891883593421252E-3</v>
      </c>
    </row>
    <row r="88" spans="1:14">
      <c r="A88" s="51">
        <v>41018</v>
      </c>
      <c r="B88" s="77">
        <f>+Rentab1!C88-Rentab1!$B$429</f>
        <v>-8.3878419560658463E-3</v>
      </c>
      <c r="C88" s="77">
        <f>+Rentab1!D88-Rentab1!$B$429</f>
        <v>-7.9098802935251445E-3</v>
      </c>
      <c r="D88" s="77">
        <f>+Rentab1!E88-Rentab1!$B$429</f>
        <v>-6.7162760963245778E-3</v>
      </c>
      <c r="E88" s="77">
        <f>+Rentab1!F88-Rentab1!$B$429</f>
        <v>-9.7595691490426264E-3</v>
      </c>
      <c r="F88" s="77">
        <f>+Rentab1!G88-Rentab1!$B$429</f>
        <v>-8.1230462367496894E-3</v>
      </c>
      <c r="G88" s="77">
        <f>+Rentab1!H88-Rentab1!$B$429</f>
        <v>-2.9339799663931097E-2</v>
      </c>
      <c r="H88" s="77">
        <f>+Rentab1!I88-Rentab1!$B$429</f>
        <v>1.7800123759717044E-3</v>
      </c>
      <c r="I88" s="77">
        <f>+Rentab1!J88-Rentab1!$B$429</f>
        <v>-3.947686903658397E-3</v>
      </c>
      <c r="J88" s="77">
        <f>+Rentab1!K88-Rentab1!$B$429</f>
        <v>-1.217258524454113E-2</v>
      </c>
      <c r="K88" s="77">
        <f>+Rentab1!L88-Rentab1!$B$429</f>
        <v>-4.7916626370378065E-3</v>
      </c>
      <c r="L88" s="77">
        <f>+Rentab1!M88-Rentab1!$B$429</f>
        <v>-3.4195866662474119E-3</v>
      </c>
      <c r="M88" s="77">
        <f>+Rentab1!N88-Rentab1!$B$429</f>
        <v>1.9157459729754241E-3</v>
      </c>
      <c r="N88" s="77">
        <f>+Rentab1!O88-Rentab1!$B$429</f>
        <v>6.6517539107607141E-3</v>
      </c>
    </row>
    <row r="89" spans="1:14">
      <c r="A89" s="51">
        <v>41019</v>
      </c>
      <c r="B89" s="77">
        <f>+Rentab1!C89-Rentab1!$B$429</f>
        <v>1.1241335220261795E-3</v>
      </c>
      <c r="C89" s="77">
        <f>+Rentab1!D89-Rentab1!$B$429</f>
        <v>3.9356846340517357E-5</v>
      </c>
      <c r="D89" s="77">
        <f>+Rentab1!E89-Rentab1!$B$429</f>
        <v>2.2447512415662463E-3</v>
      </c>
      <c r="E89" s="77">
        <f>+Rentab1!F89-Rentab1!$B$429</f>
        <v>6.8683269158491505E-4</v>
      </c>
      <c r="F89" s="77">
        <f>+Rentab1!G89-Rentab1!$B$429</f>
        <v>5.1529318219896452E-5</v>
      </c>
      <c r="G89" s="77">
        <f>+Rentab1!H89-Rentab1!$B$429</f>
        <v>-1.3434300313732507E-2</v>
      </c>
      <c r="H89" s="77">
        <f>+Rentab1!I89-Rentab1!$B$429</f>
        <v>-1.8002373574403676E-3</v>
      </c>
      <c r="I89" s="77">
        <f>+Rentab1!J89-Rentab1!$B$429</f>
        <v>3.4233949699825766E-3</v>
      </c>
      <c r="J89" s="77">
        <f>+Rentab1!K89-Rentab1!$B$429</f>
        <v>-1.0418049035977556E-3</v>
      </c>
      <c r="K89" s="77">
        <f>+Rentab1!L89-Rentab1!$B$429</f>
        <v>3.1231818408922756E-3</v>
      </c>
      <c r="L89" s="77">
        <f>+Rentab1!M89-Rentab1!$B$429</f>
        <v>2.3377751450364987E-3</v>
      </c>
      <c r="M89" s="77">
        <f>+Rentab1!N89-Rentab1!$B$429</f>
        <v>2.6770975835829539E-3</v>
      </c>
      <c r="N89" s="77">
        <f>+Rentab1!O89-Rentab1!$B$429</f>
        <v>7.8610840532957037E-3</v>
      </c>
    </row>
    <row r="90" spans="1:14">
      <c r="A90" s="51">
        <v>41022</v>
      </c>
      <c r="B90" s="77">
        <f>+Rentab1!C90-Rentab1!$B$429</f>
        <v>-6.8391963103056836E-3</v>
      </c>
      <c r="C90" s="77">
        <f>+Rentab1!D90-Rentab1!$B$429</f>
        <v>-1.3118414667519346E-3</v>
      </c>
      <c r="D90" s="77">
        <f>+Rentab1!E90-Rentab1!$B$429</f>
        <v>-7.6699002176235324E-3</v>
      </c>
      <c r="E90" s="77">
        <f>+Rentab1!F90-Rentab1!$B$429</f>
        <v>-6.637541726895283E-3</v>
      </c>
      <c r="F90" s="77">
        <f>+Rentab1!G90-Rentab1!$B$429</f>
        <v>-2.4784556449726535E-3</v>
      </c>
      <c r="G90" s="77">
        <f>+Rentab1!H90-Rentab1!$B$429</f>
        <v>4.9800509129017106E-3</v>
      </c>
      <c r="H90" s="77">
        <f>+Rentab1!I90-Rentab1!$B$429</f>
        <v>-7.7263477110623407E-3</v>
      </c>
      <c r="I90" s="77">
        <f>+Rentab1!J90-Rentab1!$B$429</f>
        <v>-6.9741389258079194E-3</v>
      </c>
      <c r="J90" s="77">
        <f>+Rentab1!K90-Rentab1!$B$429</f>
        <v>-3.3839594730613446E-3</v>
      </c>
      <c r="K90" s="77">
        <f>+Rentab1!L90-Rentab1!$B$429</f>
        <v>-6.750929064675646E-3</v>
      </c>
      <c r="L90" s="77">
        <f>+Rentab1!M90-Rentab1!$B$429</f>
        <v>-4.2550903791195253E-3</v>
      </c>
      <c r="M90" s="77">
        <f>+Rentab1!N90-Rentab1!$B$429</f>
        <v>-1.5675353671207198E-3</v>
      </c>
      <c r="N90" s="77">
        <f>+Rentab1!O90-Rentab1!$B$429</f>
        <v>-9.3991472174632454E-3</v>
      </c>
    </row>
    <row r="91" spans="1:14">
      <c r="A91" s="51">
        <v>41023</v>
      </c>
      <c r="B91" s="77">
        <f>+Rentab1!C91-Rentab1!$B$429</f>
        <v>-5.8302360178043352E-3</v>
      </c>
      <c r="C91" s="77">
        <f>+Rentab1!D91-Rentab1!$B$429</f>
        <v>-2.4792351294726737E-3</v>
      </c>
      <c r="D91" s="77">
        <f>+Rentab1!E91-Rentab1!$B$429</f>
        <v>-6.0045614081957336E-3</v>
      </c>
      <c r="E91" s="77">
        <f>+Rentab1!F91-Rentab1!$B$429</f>
        <v>-5.7053174205389046E-3</v>
      </c>
      <c r="F91" s="77">
        <f>+Rentab1!G91-Rentab1!$B$429</f>
        <v>-5.3608134050801472E-3</v>
      </c>
      <c r="G91" s="77">
        <f>+Rentab1!H91-Rentab1!$B$429</f>
        <v>-2.9219796714854431E-3</v>
      </c>
      <c r="H91" s="77">
        <f>+Rentab1!I91-Rentab1!$B$429</f>
        <v>-5.4596468311357144E-3</v>
      </c>
      <c r="I91" s="77">
        <f>+Rentab1!J91-Rentab1!$B$429</f>
        <v>-7.6981182504499276E-3</v>
      </c>
      <c r="J91" s="77">
        <f>+Rentab1!K91-Rentab1!$B$429</f>
        <v>-4.9615379406745532E-3</v>
      </c>
      <c r="K91" s="77">
        <f>+Rentab1!L91-Rentab1!$B$429</f>
        <v>-2.0555018542510054E-3</v>
      </c>
      <c r="L91" s="77">
        <f>+Rentab1!M91-Rentab1!$B$429</f>
        <v>-5.7625327538292949E-3</v>
      </c>
      <c r="M91" s="77">
        <f>+Rentab1!N91-Rentab1!$B$429</f>
        <v>-7.4211973493138418E-3</v>
      </c>
      <c r="N91" s="77">
        <f>+Rentab1!O91-Rentab1!$B$429</f>
        <v>-4.1930137011761291E-3</v>
      </c>
    </row>
    <row r="92" spans="1:14">
      <c r="A92" s="51">
        <v>41024</v>
      </c>
      <c r="B92" s="77">
        <f>+Rentab1!C92-Rentab1!$B$429</f>
        <v>8.4623258925859632E-3</v>
      </c>
      <c r="C92" s="77">
        <f>+Rentab1!D92-Rentab1!$B$429</f>
        <v>6.5145472491286013E-3</v>
      </c>
      <c r="D92" s="77">
        <f>+Rentab1!E92-Rentab1!$B$429</f>
        <v>8.031557114089153E-3</v>
      </c>
      <c r="E92" s="77">
        <f>+Rentab1!F92-Rentab1!$B$429</f>
        <v>9.4597642218791338E-3</v>
      </c>
      <c r="F92" s="77">
        <f>+Rentab1!G92-Rentab1!$B$429</f>
        <v>6.8152561763783768E-3</v>
      </c>
      <c r="G92" s="77">
        <f>+Rentab1!H92-Rentab1!$B$429</f>
        <v>5.8876010627806084E-2</v>
      </c>
      <c r="H92" s="77">
        <f>+Rentab1!I92-Rentab1!$B$429</f>
        <v>1.0664279037142987E-2</v>
      </c>
      <c r="I92" s="77">
        <f>+Rentab1!J92-Rentab1!$B$429</f>
        <v>1.3263888713941515E-2</v>
      </c>
      <c r="J92" s="77">
        <f>+Rentab1!K92-Rentab1!$B$429</f>
        <v>2.5844853088150169E-2</v>
      </c>
      <c r="K92" s="77">
        <f>+Rentab1!L92-Rentab1!$B$429</f>
        <v>1.2937070991078424E-2</v>
      </c>
      <c r="L92" s="77">
        <f>+Rentab1!M92-Rentab1!$B$429</f>
        <v>1.3265518111660251E-2</v>
      </c>
      <c r="M92" s="77">
        <f>+Rentab1!N92-Rentab1!$B$429</f>
        <v>8.4137864662899922E-3</v>
      </c>
      <c r="N92" s="77">
        <f>+Rentab1!O92-Rentab1!$B$429</f>
        <v>8.3702746479982076E-3</v>
      </c>
    </row>
    <row r="93" spans="1:14">
      <c r="A93" s="51">
        <v>41025</v>
      </c>
      <c r="B93" s="77">
        <f>+Rentab1!C93-Rentab1!$B$429</f>
        <v>8.5018532954263815E-3</v>
      </c>
      <c r="C93" s="77">
        <f>+Rentab1!D93-Rentab1!$B$429</f>
        <v>7.0547289778300866E-3</v>
      </c>
      <c r="D93" s="77">
        <f>+Rentab1!E93-Rentab1!$B$429</f>
        <v>2.0619985928314565E-2</v>
      </c>
      <c r="E93" s="77">
        <f>+Rentab1!F93-Rentab1!$B$429</f>
        <v>1.8250841466433288E-2</v>
      </c>
      <c r="F93" s="77">
        <f>+Rentab1!G93-Rentab1!$B$429</f>
        <v>1.3423232700592385E-2</v>
      </c>
      <c r="G93" s="77">
        <f>+Rentab1!H93-Rentab1!$B$429</f>
        <v>1.0976584638602514E-2</v>
      </c>
      <c r="H93" s="77">
        <f>+Rentab1!I93-Rentab1!$B$429</f>
        <v>4.7445742490896774E-3</v>
      </c>
      <c r="I93" s="77">
        <f>+Rentab1!J93-Rentab1!$B$429</f>
        <v>7.0406049326480974E-3</v>
      </c>
      <c r="J93" s="77">
        <f>+Rentab1!K93-Rentab1!$B$429</f>
        <v>8.4626131906214777E-3</v>
      </c>
      <c r="K93" s="77">
        <f>+Rentab1!L93-Rentab1!$B$429</f>
        <v>4.851022159169693E-3</v>
      </c>
      <c r="L93" s="77">
        <f>+Rentab1!M93-Rentab1!$B$429</f>
        <v>4.9222328262616853E-3</v>
      </c>
      <c r="M93" s="77">
        <f>+Rentab1!N93-Rentab1!$B$429</f>
        <v>4.9512090335173961E-3</v>
      </c>
      <c r="N93" s="77">
        <f>+Rentab1!O93-Rentab1!$B$429</f>
        <v>9.0399014454099601E-3</v>
      </c>
    </row>
    <row r="94" spans="1:14">
      <c r="A94" s="51">
        <v>41026</v>
      </c>
      <c r="B94" s="77">
        <f>+Rentab1!C94-Rentab1!$B$429</f>
        <v>2.8775484621103705E-3</v>
      </c>
      <c r="C94" s="77">
        <f>+Rentab1!D94-Rentab1!$B$429</f>
        <v>8.7635999626632117E-3</v>
      </c>
      <c r="D94" s="77">
        <f>+Rentab1!E94-Rentab1!$B$429</f>
        <v>3.255994508731052E-3</v>
      </c>
      <c r="E94" s="77">
        <f>+Rentab1!F94-Rentab1!$B$429</f>
        <v>-1.0578827435057193E-4</v>
      </c>
      <c r="F94" s="77">
        <f>+Rentab1!G94-Rentab1!$B$429</f>
        <v>4.1376641801429337E-3</v>
      </c>
      <c r="G94" s="77">
        <f>+Rentab1!H94-Rentab1!$B$429</f>
        <v>7.8039563411097749E-3</v>
      </c>
      <c r="H94" s="77">
        <f>+Rentab1!I94-Rentab1!$B$429</f>
        <v>3.2893153976589601E-3</v>
      </c>
      <c r="I94" s="77">
        <f>+Rentab1!J94-Rentab1!$B$429</f>
        <v>7.5505937070160286E-3</v>
      </c>
      <c r="J94" s="77">
        <f>+Rentab1!K94-Rentab1!$B$429</f>
        <v>7.8669277102805749E-3</v>
      </c>
      <c r="K94" s="77">
        <f>+Rentab1!L94-Rentab1!$B$429</f>
        <v>7.0151544082350092E-3</v>
      </c>
      <c r="L94" s="77">
        <f>+Rentab1!M94-Rentab1!$B$429</f>
        <v>5.1355135011095683E-3</v>
      </c>
      <c r="M94" s="77">
        <f>+Rentab1!N94-Rentab1!$B$429</f>
        <v>6.7526798548294634E-3</v>
      </c>
      <c r="N94" s="77">
        <f>+Rentab1!O94-Rentab1!$B$429</f>
        <v>2.9989508669787507E-3</v>
      </c>
    </row>
    <row r="95" spans="1:14">
      <c r="A95" s="51">
        <v>41029</v>
      </c>
      <c r="B95" s="77">
        <f>+Rentab1!C95-Rentab1!$B$429</f>
        <v>5.4963894993648385E-3</v>
      </c>
      <c r="C95" s="77">
        <f>+Rentab1!D95-Rentab1!$B$429</f>
        <v>6.3639442554530761E-3</v>
      </c>
      <c r="D95" s="77">
        <f>+Rentab1!E95-Rentab1!$B$429</f>
        <v>5.6026944520596077E-3</v>
      </c>
      <c r="E95" s="77">
        <f>+Rentab1!F95-Rentab1!$B$429</f>
        <v>6.2687564092351062E-3</v>
      </c>
      <c r="F95" s="77">
        <f>+Rentab1!G95-Rentab1!$B$429</f>
        <v>6.4605430820945534E-3</v>
      </c>
      <c r="G95" s="77">
        <f>+Rentab1!H95-Rentab1!$B$429</f>
        <v>1.1861260388110032E-2</v>
      </c>
      <c r="H95" s="77">
        <f>+Rentab1!I95-Rentab1!$B$429</f>
        <v>9.4044399624426192E-3</v>
      </c>
      <c r="I95" s="77">
        <f>+Rentab1!J95-Rentab1!$B$429</f>
        <v>6.5172459392355501E-3</v>
      </c>
      <c r="J95" s="77">
        <f>+Rentab1!K95-Rentab1!$B$429</f>
        <v>8.6910289797567201E-3</v>
      </c>
      <c r="K95" s="77">
        <f>+Rentab1!L95-Rentab1!$B$429</f>
        <v>1.0185682819364154E-2</v>
      </c>
      <c r="L95" s="77">
        <f>+Rentab1!M95-Rentab1!$B$429</f>
        <v>5.2057775893279944E-3</v>
      </c>
      <c r="M95" s="77">
        <f>+Rentab1!N95-Rentab1!$B$429</f>
        <v>7.7124155932874697E-3</v>
      </c>
      <c r="N95" s="77">
        <f>+Rentab1!O95-Rentab1!$B$429</f>
        <v>3.5072866296590966E-3</v>
      </c>
    </row>
    <row r="96" spans="1:14">
      <c r="A96" s="51">
        <v>41031</v>
      </c>
      <c r="B96" s="77">
        <f>+Rentab1!C96-Rentab1!$B$429</f>
        <v>1.600817952171674E-2</v>
      </c>
      <c r="C96" s="77">
        <f>+Rentab1!D96-Rentab1!$B$429</f>
        <v>7.7439284550978801E-3</v>
      </c>
      <c r="D96" s="77">
        <f>+Rentab1!E96-Rentab1!$B$429</f>
        <v>1.5807103630958066E-2</v>
      </c>
      <c r="E96" s="77">
        <f>+Rentab1!F96-Rentab1!$B$429</f>
        <v>1.6768210077391255E-2</v>
      </c>
      <c r="F96" s="77">
        <f>+Rentab1!G96-Rentab1!$B$429</f>
        <v>1.2941889621129027E-2</v>
      </c>
      <c r="G96" s="77">
        <f>+Rentab1!H96-Rentab1!$B$429</f>
        <v>1.4959975126464816E-2</v>
      </c>
      <c r="H96" s="77">
        <f>+Rentab1!I96-Rentab1!$B$429</f>
        <v>1.385073427977572E-2</v>
      </c>
      <c r="I96" s="77">
        <f>+Rentab1!J96-Rentab1!$B$429</f>
        <v>1.6119003140780099E-2</v>
      </c>
      <c r="J96" s="77">
        <f>+Rentab1!K96-Rentab1!$B$429</f>
        <v>1.80971673810537E-2</v>
      </c>
      <c r="K96" s="77">
        <f>+Rentab1!L96-Rentab1!$B$429</f>
        <v>1.3494963208902635E-2</v>
      </c>
      <c r="L96" s="77">
        <f>+Rentab1!M96-Rentab1!$B$429</f>
        <v>1.2259467158440623E-2</v>
      </c>
      <c r="M96" s="77">
        <f>+Rentab1!N96-Rentab1!$B$429</f>
        <v>1.1036103612250183E-2</v>
      </c>
      <c r="N96" s="77">
        <f>+Rentab1!O96-Rentab1!$B$429</f>
        <v>1.7977210679826081E-2</v>
      </c>
    </row>
    <row r="97" spans="1:14">
      <c r="A97" s="51">
        <v>41032</v>
      </c>
      <c r="B97" s="77">
        <f>+Rentab1!C97-Rentab1!$B$429</f>
        <v>-2.5133646460063662E-3</v>
      </c>
      <c r="C97" s="77">
        <f>+Rentab1!D97-Rentab1!$B$429</f>
        <v>-5.8084542419993305E-3</v>
      </c>
      <c r="D97" s="77">
        <f>+Rentab1!E97-Rentab1!$B$429</f>
        <v>-2.4091601965526479E-3</v>
      </c>
      <c r="E97" s="77">
        <f>+Rentab1!F97-Rentab1!$B$429</f>
        <v>-2.2328714862377705E-3</v>
      </c>
      <c r="F97" s="77">
        <f>+Rentab1!G97-Rentab1!$B$429</f>
        <v>-6.4504047447163683E-4</v>
      </c>
      <c r="G97" s="77">
        <f>+Rentab1!H97-Rentab1!$B$429</f>
        <v>-1.2377327801310547E-4</v>
      </c>
      <c r="H97" s="77">
        <f>+Rentab1!I97-Rentab1!$B$429</f>
        <v>-1.0411041181823874E-3</v>
      </c>
      <c r="I97" s="77">
        <f>+Rentab1!J97-Rentab1!$B$429</f>
        <v>-1.7886568487736484E-3</v>
      </c>
      <c r="J97" s="77">
        <f>+Rentab1!K97-Rentab1!$B$429</f>
        <v>-9.245052730837925E-4</v>
      </c>
      <c r="K97" s="77">
        <f>+Rentab1!L97-Rentab1!$B$429</f>
        <v>-1.5246407145010456E-3</v>
      </c>
      <c r="L97" s="77">
        <f>+Rentab1!M97-Rentab1!$B$429</f>
        <v>-1.5351662586321044E-3</v>
      </c>
      <c r="M97" s="77">
        <f>+Rentab1!N97-Rentab1!$B$429</f>
        <v>2.1271927444735747E-4</v>
      </c>
      <c r="N97" s="77">
        <f>+Rentab1!O97-Rentab1!$B$429</f>
        <v>-1.5013748353098315E-3</v>
      </c>
    </row>
    <row r="98" spans="1:14">
      <c r="A98" s="51">
        <v>41033</v>
      </c>
      <c r="B98" s="77">
        <f>+Rentab1!C98-Rentab1!$B$429</f>
        <v>-1.4078619635781168E-2</v>
      </c>
      <c r="C98" s="77">
        <f>+Rentab1!D98-Rentab1!$B$429</f>
        <v>-8.5194472355348411E-3</v>
      </c>
      <c r="D98" s="77">
        <f>+Rentab1!E98-Rentab1!$B$429</f>
        <v>-1.4001967049076754E-2</v>
      </c>
      <c r="E98" s="77">
        <f>+Rentab1!F98-Rentab1!$B$429</f>
        <v>-1.6167307735751441E-2</v>
      </c>
      <c r="F98" s="77">
        <f>+Rentab1!G98-Rentab1!$B$429</f>
        <v>-7.1346189834021797E-3</v>
      </c>
      <c r="G98" s="77">
        <f>+Rentab1!H98-Rentab1!$B$429</f>
        <v>-2.6042902712245221E-2</v>
      </c>
      <c r="H98" s="77">
        <f>+Rentab1!I98-Rentab1!$B$429</f>
        <v>-6.6201079080894024E-3</v>
      </c>
      <c r="I98" s="77">
        <f>+Rentab1!J98-Rentab1!$B$429</f>
        <v>-6.9316794265957766E-3</v>
      </c>
      <c r="J98" s="77">
        <f>+Rentab1!K98-Rentab1!$B$429</f>
        <v>-1.0739682684870864E-2</v>
      </c>
      <c r="K98" s="77">
        <f>+Rentab1!L98-Rentab1!$B$429</f>
        <v>-5.9462252880293498E-3</v>
      </c>
      <c r="L98" s="77">
        <f>+Rentab1!M98-Rentab1!$B$429</f>
        <v>-3.7978884926326709E-3</v>
      </c>
      <c r="M98" s="77">
        <f>+Rentab1!N98-Rentab1!$B$429</f>
        <v>-2.6150868340921846E-3</v>
      </c>
      <c r="N98" s="77">
        <f>+Rentab1!O98-Rentab1!$B$429</f>
        <v>-1.0150736409432761E-2</v>
      </c>
    </row>
    <row r="99" spans="1:14">
      <c r="A99" s="51">
        <v>41036</v>
      </c>
      <c r="B99" s="77">
        <f>+Rentab1!C99-Rentab1!$B$429</f>
        <v>2.0434801881652246E-3</v>
      </c>
      <c r="C99" s="77">
        <f>+Rentab1!D99-Rentab1!$B$429</f>
        <v>4.4968050233083591E-3</v>
      </c>
      <c r="D99" s="77">
        <f>+Rentab1!E99-Rentab1!$B$429</f>
        <v>1.896335750515381E-3</v>
      </c>
      <c r="E99" s="77">
        <f>+Rentab1!F99-Rentab1!$B$429</f>
        <v>2.3094432026629762E-3</v>
      </c>
      <c r="F99" s="77">
        <f>+Rentab1!G99-Rentab1!$B$429</f>
        <v>1.5890499288369118E-3</v>
      </c>
      <c r="G99" s="77">
        <f>+Rentab1!H99-Rentab1!$B$429</f>
        <v>6.1189296901768249E-3</v>
      </c>
      <c r="H99" s="77">
        <f>+Rentab1!I99-Rentab1!$B$429</f>
        <v>1.6414383955795995E-3</v>
      </c>
      <c r="I99" s="77">
        <f>+Rentab1!J99-Rentab1!$B$429</f>
        <v>7.8832277980890912E-4</v>
      </c>
      <c r="J99" s="77">
        <f>+Rentab1!K99-Rentab1!$B$429</f>
        <v>2.2513361486079155E-3</v>
      </c>
      <c r="K99" s="77">
        <f>+Rentab1!L99-Rentab1!$B$429</f>
        <v>4.4226681588027997E-4</v>
      </c>
      <c r="L99" s="77">
        <f>+Rentab1!M99-Rentab1!$B$429</f>
        <v>1.4875611688791542E-3</v>
      </c>
      <c r="M99" s="77">
        <f>+Rentab1!N99-Rentab1!$B$429</f>
        <v>2.3706359801572664E-3</v>
      </c>
      <c r="N99" s="77">
        <f>+Rentab1!O99-Rentab1!$B$429</f>
        <v>1.1586557247754321E-3</v>
      </c>
    </row>
    <row r="100" spans="1:14">
      <c r="A100" s="51">
        <v>41037</v>
      </c>
      <c r="B100" s="77">
        <f>+Rentab1!C100-Rentab1!$B$429</f>
        <v>-3.6346685149989478E-3</v>
      </c>
      <c r="C100" s="77">
        <f>+Rentab1!D100-Rentab1!$B$429</f>
        <v>-5.8190686538201379E-3</v>
      </c>
      <c r="D100" s="77">
        <f>+Rentab1!E100-Rentab1!$B$429</f>
        <v>-3.478084221772898E-3</v>
      </c>
      <c r="E100" s="77">
        <f>+Rentab1!F100-Rentab1!$B$429</f>
        <v>-3.2818734892971608E-3</v>
      </c>
      <c r="F100" s="77">
        <f>+Rentab1!G100-Rentab1!$B$429</f>
        <v>-3.2489353284107163E-3</v>
      </c>
      <c r="G100" s="77">
        <f>+Rentab1!H100-Rentab1!$B$429</f>
        <v>1.1671255232164491E-3</v>
      </c>
      <c r="H100" s="77">
        <f>+Rentab1!I100-Rentab1!$B$429</f>
        <v>-3.172330433950011E-3</v>
      </c>
      <c r="I100" s="77">
        <f>+Rentab1!J100-Rentab1!$B$429</f>
        <v>-1.5139335926046917E-3</v>
      </c>
      <c r="J100" s="77">
        <f>+Rentab1!K100-Rentab1!$B$429</f>
        <v>-4.0856242245709941E-3</v>
      </c>
      <c r="K100" s="77">
        <f>+Rentab1!L100-Rentab1!$B$429</f>
        <v>-4.6035938753502276E-3</v>
      </c>
      <c r="L100" s="77">
        <f>+Rentab1!M100-Rentab1!$B$429</f>
        <v>-5.3991050314027497E-3</v>
      </c>
      <c r="M100" s="77">
        <f>+Rentab1!N100-Rentab1!$B$429</f>
        <v>1.2046874107934441E-4</v>
      </c>
      <c r="N100" s="77">
        <f>+Rentab1!O100-Rentab1!$B$429</f>
        <v>1.752675512340978E-3</v>
      </c>
    </row>
    <row r="101" spans="1:14">
      <c r="A101" s="51">
        <v>41038</v>
      </c>
      <c r="B101" s="77">
        <f>+Rentab1!C101-Rentab1!$B$429</f>
        <v>-1.258302384611755E-3</v>
      </c>
      <c r="C101" s="77">
        <f>+Rentab1!D101-Rentab1!$B$429</f>
        <v>-2.1744105644110503E-3</v>
      </c>
      <c r="D101" s="77">
        <f>+Rentab1!E101-Rentab1!$B$429</f>
        <v>-1.2823007292366538E-3</v>
      </c>
      <c r="E101" s="77">
        <f>+Rentab1!F101-Rentab1!$B$429</f>
        <v>-1.6225378486429826E-3</v>
      </c>
      <c r="F101" s="77">
        <f>+Rentab1!G101-Rentab1!$B$429</f>
        <v>-1.8326083328724925E-3</v>
      </c>
      <c r="G101" s="77">
        <f>+Rentab1!H101-Rentab1!$B$429</f>
        <v>-3.0952290787062331E-3</v>
      </c>
      <c r="H101" s="77">
        <f>+Rentab1!I101-Rentab1!$B$429</f>
        <v>1.7868348130919634E-4</v>
      </c>
      <c r="I101" s="77">
        <f>+Rentab1!J101-Rentab1!$B$429</f>
        <v>-1.0771967961389938E-3</v>
      </c>
      <c r="J101" s="77">
        <f>+Rentab1!K101-Rentab1!$B$429</f>
        <v>-1.0188376943839859E-3</v>
      </c>
      <c r="K101" s="77">
        <f>+Rentab1!L101-Rentab1!$B$429</f>
        <v>1.2140038261454199E-4</v>
      </c>
      <c r="L101" s="77">
        <f>+Rentab1!M101-Rentab1!$B$429</f>
        <v>-1.2788526486804327E-3</v>
      </c>
      <c r="M101" s="77">
        <f>+Rentab1!N101-Rentab1!$B$429</f>
        <v>-4.0320435724453428E-3</v>
      </c>
      <c r="N101" s="77">
        <f>+Rentab1!O101-Rentab1!$B$429</f>
        <v>-1.4138830515782914E-3</v>
      </c>
    </row>
    <row r="102" spans="1:14">
      <c r="A102" s="51">
        <v>41039</v>
      </c>
      <c r="B102" s="77">
        <f>+Rentab1!C102-Rentab1!$B$429</f>
        <v>-7.8945903064664216E-3</v>
      </c>
      <c r="C102" s="77">
        <f>+Rentab1!D102-Rentab1!$B$429</f>
        <v>4.091139137713252E-3</v>
      </c>
      <c r="D102" s="77">
        <f>+Rentab1!E102-Rentab1!$B$429</f>
        <v>-7.8287845625492451E-3</v>
      </c>
      <c r="E102" s="77">
        <f>+Rentab1!F102-Rentab1!$B$429</f>
        <v>-7.7732778423367952E-3</v>
      </c>
      <c r="F102" s="77">
        <f>+Rentab1!G102-Rentab1!$B$429</f>
        <v>-7.8701397585696185E-3</v>
      </c>
      <c r="G102" s="77">
        <f>+Rentab1!H102-Rentab1!$B$429</f>
        <v>-1.809868307938188E-3</v>
      </c>
      <c r="H102" s="77">
        <f>+Rentab1!I102-Rentab1!$B$429</f>
        <v>-7.0845635284705194E-3</v>
      </c>
      <c r="I102" s="77">
        <f>+Rentab1!J102-Rentab1!$B$429</f>
        <v>-6.901976882453119E-3</v>
      </c>
      <c r="J102" s="77">
        <f>+Rentab1!K102-Rentab1!$B$429</f>
        <v>-7.6450636023907143E-3</v>
      </c>
      <c r="K102" s="77">
        <f>+Rentab1!L102-Rentab1!$B$429</f>
        <v>-4.8062360841191025E-3</v>
      </c>
      <c r="L102" s="77">
        <f>+Rentab1!M102-Rentab1!$B$429</f>
        <v>-7.1592242919598127E-3</v>
      </c>
      <c r="M102" s="77">
        <f>+Rentab1!N102-Rentab1!$B$429</f>
        <v>-4.3049856751436622E-3</v>
      </c>
      <c r="N102" s="77">
        <f>+Rentab1!O102-Rentab1!$B$429</f>
        <v>-7.079514538967038E-3</v>
      </c>
    </row>
    <row r="103" spans="1:14">
      <c r="A103" s="51">
        <v>41040</v>
      </c>
      <c r="B103" s="77">
        <f>+Rentab1!C103-Rentab1!$B$429</f>
        <v>-2.3616015992357019E-3</v>
      </c>
      <c r="C103" s="77">
        <f>+Rentab1!D103-Rentab1!$B$429</f>
        <v>3.8942841770395215E-3</v>
      </c>
      <c r="D103" s="77">
        <f>+Rentab1!E103-Rentab1!$B$429</f>
        <v>-2.4314461885978239E-3</v>
      </c>
      <c r="E103" s="77">
        <f>+Rentab1!F103-Rentab1!$B$429</f>
        <v>-2.6491712316838488E-3</v>
      </c>
      <c r="F103" s="77">
        <f>+Rentab1!G103-Rentab1!$B$429</f>
        <v>-2.3257478034178973E-3</v>
      </c>
      <c r="G103" s="77">
        <f>+Rentab1!H103-Rentab1!$B$429</f>
        <v>-6.6826264044391858E-3</v>
      </c>
      <c r="H103" s="77">
        <f>+Rentab1!I103-Rentab1!$B$429</f>
        <v>-1.2428094776029454E-3</v>
      </c>
      <c r="I103" s="77">
        <f>+Rentab1!J103-Rentab1!$B$429</f>
        <v>-3.5870139200056082E-3</v>
      </c>
      <c r="J103" s="77">
        <f>+Rentab1!K103-Rentab1!$B$429</f>
        <v>-2.0877532590003666E-3</v>
      </c>
      <c r="K103" s="77">
        <f>+Rentab1!L103-Rentab1!$B$429</f>
        <v>1.0443123945772344E-4</v>
      </c>
      <c r="L103" s="77">
        <f>+Rentab1!M103-Rentab1!$B$429</f>
        <v>-2.5172036667518438E-3</v>
      </c>
      <c r="M103" s="77">
        <f>+Rentab1!N103-Rentab1!$B$429</f>
        <v>-1.723953445571444E-3</v>
      </c>
      <c r="N103" s="77">
        <f>+Rentab1!O103-Rentab1!$B$429</f>
        <v>-3.2083383523910606E-3</v>
      </c>
    </row>
    <row r="104" spans="1:14">
      <c r="A104" s="51">
        <v>41043</v>
      </c>
      <c r="B104" s="77">
        <f>+Rentab1!C104-Rentab1!$B$429</f>
        <v>-2.2186844548414134E-2</v>
      </c>
      <c r="C104" s="77">
        <f>+Rentab1!D104-Rentab1!$B$429</f>
        <v>-1.8606188623976987E-2</v>
      </c>
      <c r="D104" s="77">
        <f>+Rentab1!E104-Rentab1!$B$429</f>
        <v>-2.2032590227603715E-2</v>
      </c>
      <c r="E104" s="77">
        <f>+Rentab1!F104-Rentab1!$B$429</f>
        <v>-2.1619326546576348E-2</v>
      </c>
      <c r="F104" s="77">
        <f>+Rentab1!G104-Rentab1!$B$429</f>
        <v>-1.9858613086074384E-2</v>
      </c>
      <c r="G104" s="77">
        <f>+Rentab1!H104-Rentab1!$B$429</f>
        <v>-1.3235805077737339E-2</v>
      </c>
      <c r="H104" s="77">
        <f>+Rentab1!I104-Rentab1!$B$429</f>
        <v>-1.7121805962314062E-2</v>
      </c>
      <c r="I104" s="77">
        <f>+Rentab1!J104-Rentab1!$B$429</f>
        <v>-1.8579714046214918E-2</v>
      </c>
      <c r="J104" s="77">
        <f>+Rentab1!K104-Rentab1!$B$429</f>
        <v>-1.9884285220998495E-2</v>
      </c>
      <c r="K104" s="77">
        <f>+Rentab1!L104-Rentab1!$B$429</f>
        <v>-1.4704523052794018E-2</v>
      </c>
      <c r="L104" s="77">
        <f>+Rentab1!M104-Rentab1!$B$429</f>
        <v>-1.9711562918608302E-2</v>
      </c>
      <c r="M104" s="77">
        <f>+Rentab1!N104-Rentab1!$B$429</f>
        <v>-1.8128292001560797E-2</v>
      </c>
      <c r="N104" s="77">
        <f>+Rentab1!O104-Rentab1!$B$429</f>
        <v>-2.1852504912762562E-2</v>
      </c>
    </row>
    <row r="105" spans="1:14">
      <c r="A105" s="51">
        <v>41044</v>
      </c>
      <c r="B105" s="77">
        <f>+Rentab1!C105-Rentab1!$B$429</f>
        <v>-7.2407228417543604E-3</v>
      </c>
      <c r="C105" s="77">
        <f>+Rentab1!D105-Rentab1!$B$429</f>
        <v>5.7869063305509297E-5</v>
      </c>
      <c r="D105" s="77">
        <f>+Rentab1!E105-Rentab1!$B$429</f>
        <v>-7.4115512082810588E-3</v>
      </c>
      <c r="E105" s="77">
        <f>+Rentab1!F105-Rentab1!$B$429</f>
        <v>-7.062824525862911E-3</v>
      </c>
      <c r="F105" s="77">
        <f>+Rentab1!G105-Rentab1!$B$429</f>
        <v>-3.8620693564801111E-3</v>
      </c>
      <c r="G105" s="77">
        <f>+Rentab1!H105-Rentab1!$B$429</f>
        <v>-3.2947799485044042E-4</v>
      </c>
      <c r="H105" s="77">
        <f>+Rentab1!I105-Rentab1!$B$429</f>
        <v>3.0569939254203372E-3</v>
      </c>
      <c r="I105" s="77">
        <f>+Rentab1!J105-Rentab1!$B$429</f>
        <v>-3.5241719639444919E-3</v>
      </c>
      <c r="J105" s="77">
        <f>+Rentab1!K105-Rentab1!$B$429</f>
        <v>-2.4020611521527514E-3</v>
      </c>
      <c r="K105" s="77">
        <f>+Rentab1!L105-Rentab1!$B$429</f>
        <v>-2.9821527317387764E-3</v>
      </c>
      <c r="L105" s="77">
        <f>+Rentab1!M105-Rentab1!$B$429</f>
        <v>-2.7483678819802521E-3</v>
      </c>
      <c r="M105" s="77">
        <f>+Rentab1!N105-Rentab1!$B$429</f>
        <v>-3.01081988723959E-3</v>
      </c>
      <c r="N105" s="77">
        <f>+Rentab1!O105-Rentab1!$B$429</f>
        <v>-4.5473159424084236E-3</v>
      </c>
    </row>
    <row r="106" spans="1:14">
      <c r="A106" s="51">
        <v>41045</v>
      </c>
      <c r="B106" s="77">
        <f>+Rentab1!C106-Rentab1!$B$429</f>
        <v>-3.2388200420676891E-3</v>
      </c>
      <c r="C106" s="77">
        <f>+Rentab1!D106-Rentab1!$B$429</f>
        <v>-2.2312769974625704E-3</v>
      </c>
      <c r="D106" s="77">
        <f>+Rentab1!E106-Rentab1!$B$429</f>
        <v>-3.2138524454598514E-3</v>
      </c>
      <c r="E106" s="77">
        <f>+Rentab1!F106-Rentab1!$B$429</f>
        <v>-3.7395931305214134E-3</v>
      </c>
      <c r="F106" s="77">
        <f>+Rentab1!G106-Rentab1!$B$429</f>
        <v>1.9357720548644308E-3</v>
      </c>
      <c r="G106" s="77">
        <f>+Rentab1!H106-Rentab1!$B$429</f>
        <v>-4.1713879464461779E-3</v>
      </c>
      <c r="H106" s="77">
        <f>+Rentab1!I106-Rentab1!$B$429</f>
        <v>1.5395498517499098E-3</v>
      </c>
      <c r="I106" s="77">
        <f>+Rentab1!J106-Rentab1!$B$429</f>
        <v>1.1073509414123981E-3</v>
      </c>
      <c r="J106" s="77">
        <f>+Rentab1!K106-Rentab1!$B$429</f>
        <v>3.0381867267200435E-3</v>
      </c>
      <c r="K106" s="77">
        <f>+Rentab1!L106-Rentab1!$B$429</f>
        <v>1.594840119260036E-3</v>
      </c>
      <c r="L106" s="77">
        <f>+Rentab1!M106-Rentab1!$B$429</f>
        <v>2.1253163896090802E-3</v>
      </c>
      <c r="M106" s="77">
        <f>+Rentab1!N106-Rentab1!$B$429</f>
        <v>-1.6337857202500532E-3</v>
      </c>
      <c r="N106" s="77">
        <f>+Rentab1!O106-Rentab1!$B$429</f>
        <v>-1.209873357056466E-4</v>
      </c>
    </row>
    <row r="107" spans="1:14">
      <c r="A107" s="51">
        <v>41046</v>
      </c>
      <c r="B107" s="77">
        <f>+Rentab1!C107-Rentab1!$B$429</f>
        <v>-1.6738406684868423E-2</v>
      </c>
      <c r="C107" s="77">
        <f>+Rentab1!D107-Rentab1!$B$429</f>
        <v>-1.2109705456518191E-2</v>
      </c>
      <c r="D107" s="77">
        <f>+Rentab1!E107-Rentab1!$B$429</f>
        <v>-1.6349125270585893E-2</v>
      </c>
      <c r="E107" s="77">
        <f>+Rentab1!F107-Rentab1!$B$429</f>
        <v>-1.7363346944128621E-2</v>
      </c>
      <c r="F107" s="77">
        <f>+Rentab1!G107-Rentab1!$B$429</f>
        <v>-1.4543114020934712E-2</v>
      </c>
      <c r="G107" s="77">
        <f>+Rentab1!H107-Rentab1!$B$429</f>
        <v>-2.1786590891263492E-2</v>
      </c>
      <c r="H107" s="77">
        <f>+Rentab1!I107-Rentab1!$B$429</f>
        <v>-1.0384299751865759E-2</v>
      </c>
      <c r="I107" s="77">
        <f>+Rentab1!J107-Rentab1!$B$429</f>
        <v>-1.4581512565767302E-2</v>
      </c>
      <c r="J107" s="77">
        <f>+Rentab1!K107-Rentab1!$B$429</f>
        <v>-1.4431390285893455E-2</v>
      </c>
      <c r="K107" s="77">
        <f>+Rentab1!L107-Rentab1!$B$429</f>
        <v>-1.2272995923361323E-2</v>
      </c>
      <c r="L107" s="77">
        <f>+Rentab1!M107-Rentab1!$B$429</f>
        <v>-1.5414080681941144E-2</v>
      </c>
      <c r="M107" s="77">
        <f>+Rentab1!N107-Rentab1!$B$429</f>
        <v>-1.2669553336180762E-2</v>
      </c>
      <c r="N107" s="77">
        <f>+Rentab1!O107-Rentab1!$B$429</f>
        <v>-1.4773464128119897E-2</v>
      </c>
    </row>
    <row r="108" spans="1:14">
      <c r="A108" s="51">
        <v>41047</v>
      </c>
      <c r="B108" s="77">
        <f>+Rentab1!C108-Rentab1!$B$429</f>
        <v>6.8725718610435907E-3</v>
      </c>
      <c r="C108" s="77">
        <f>+Rentab1!D108-Rentab1!$B$429</f>
        <v>4.4538243727002304E-3</v>
      </c>
      <c r="D108" s="77">
        <f>+Rentab1!E108-Rentab1!$B$429</f>
        <v>6.6318606613885661E-3</v>
      </c>
      <c r="E108" s="77">
        <f>+Rentab1!F108-Rentab1!$B$429</f>
        <v>7.1492350032017378E-3</v>
      </c>
      <c r="F108" s="77">
        <f>+Rentab1!G108-Rentab1!$B$429</f>
        <v>3.876587920202559E-3</v>
      </c>
      <c r="G108" s="77">
        <f>+Rentab1!H108-Rentab1!$B$429</f>
        <v>5.1280822778685233E-3</v>
      </c>
      <c r="H108" s="77">
        <f>+Rentab1!I108-Rentab1!$B$429</f>
        <v>1.7199182885098716E-3</v>
      </c>
      <c r="I108" s="77">
        <f>+Rentab1!J108-Rentab1!$B$429</f>
        <v>4.2735721167254841E-3</v>
      </c>
      <c r="J108" s="77">
        <f>+Rentab1!K108-Rentab1!$B$429</f>
        <v>4.3935246441808738E-3</v>
      </c>
      <c r="K108" s="77">
        <f>+Rentab1!L108-Rentab1!$B$429</f>
        <v>2.6622872256332948E-3</v>
      </c>
      <c r="L108" s="77">
        <f>+Rentab1!M108-Rentab1!$B$429</f>
        <v>4.5707172112588162E-3</v>
      </c>
      <c r="M108" s="77">
        <f>+Rentab1!N108-Rentab1!$B$429</f>
        <v>4.2942129671371511E-3</v>
      </c>
      <c r="N108" s="77">
        <f>+Rentab1!O108-Rentab1!$B$429</f>
        <v>5.9129910196612321E-3</v>
      </c>
    </row>
    <row r="109" spans="1:14">
      <c r="A109" s="51">
        <v>41051</v>
      </c>
      <c r="B109" s="77">
        <f>+Rentab1!C109-Rentab1!$B$429</f>
        <v>1.3411913716831404E-2</v>
      </c>
      <c r="C109" s="77">
        <f>+Rentab1!D109-Rentab1!$B$429</f>
        <v>5.2238592221382704E-3</v>
      </c>
      <c r="D109" s="77">
        <f>+Rentab1!E109-Rentab1!$B$429</f>
        <v>1.3093284550488903E-2</v>
      </c>
      <c r="E109" s="77">
        <f>+Rentab1!F109-Rentab1!$B$429</f>
        <v>1.3226960921249446E-2</v>
      </c>
      <c r="F109" s="77">
        <f>+Rentab1!G109-Rentab1!$B$429</f>
        <v>9.6245578568282582E-3</v>
      </c>
      <c r="G109" s="77">
        <f>+Rentab1!H109-Rentab1!$B$429</f>
        <v>1.2427208154301846E-2</v>
      </c>
      <c r="H109" s="77">
        <f>+Rentab1!I109-Rentab1!$B$429</f>
        <v>4.884039903307315E-3</v>
      </c>
      <c r="I109" s="77">
        <f>+Rentab1!J109-Rentab1!$B$429</f>
        <v>8.2161112036636241E-3</v>
      </c>
      <c r="J109" s="77">
        <f>+Rentab1!K109-Rentab1!$B$429</f>
        <v>8.4442735089002349E-3</v>
      </c>
      <c r="K109" s="77">
        <f>+Rentab1!L109-Rentab1!$B$429</f>
        <v>5.1580666982258142E-3</v>
      </c>
      <c r="L109" s="77">
        <f>+Rentab1!M109-Rentab1!$B$429</f>
        <v>8.3993822743810495E-3</v>
      </c>
      <c r="M109" s="77">
        <f>+Rentab1!N109-Rentab1!$B$429</f>
        <v>8.4216080666604676E-3</v>
      </c>
      <c r="N109" s="77">
        <f>+Rentab1!O109-Rentab1!$B$429</f>
        <v>1.8888943408095996E-2</v>
      </c>
    </row>
    <row r="110" spans="1:14">
      <c r="A110" s="51">
        <v>41052</v>
      </c>
      <c r="B110" s="77">
        <f>+Rentab1!C110-Rentab1!$B$429</f>
        <v>-4.7769588806240515E-3</v>
      </c>
      <c r="C110" s="77">
        <f>+Rentab1!D110-Rentab1!$B$429</f>
        <v>-3.8533040222952343E-3</v>
      </c>
      <c r="D110" s="77">
        <f>+Rentab1!E110-Rentab1!$B$429</f>
        <v>-4.6901478432377327E-3</v>
      </c>
      <c r="E110" s="77">
        <f>+Rentab1!F110-Rentab1!$B$429</f>
        <v>-4.6958584739597454E-3</v>
      </c>
      <c r="F110" s="77">
        <f>+Rentab1!G110-Rentab1!$B$429</f>
        <v>-3.0862367530999713E-3</v>
      </c>
      <c r="G110" s="77">
        <f>+Rentab1!H110-Rentab1!$B$429</f>
        <v>-1.3926517520330547E-3</v>
      </c>
      <c r="H110" s="77">
        <f>+Rentab1!I110-Rentab1!$B$429</f>
        <v>-5.0575926211623924E-4</v>
      </c>
      <c r="I110" s="77">
        <f>+Rentab1!J110-Rentab1!$B$429</f>
        <v>-2.6702500518063681E-3</v>
      </c>
      <c r="J110" s="77">
        <f>+Rentab1!K110-Rentab1!$B$429</f>
        <v>-1.242157422317737E-3</v>
      </c>
      <c r="K110" s="77">
        <f>+Rentab1!L110-Rentab1!$B$429</f>
        <v>-4.9300492733875864E-4</v>
      </c>
      <c r="L110" s="77">
        <f>+Rentab1!M110-Rentab1!$B$429</f>
        <v>-4.0983878148739801E-3</v>
      </c>
      <c r="M110" s="77">
        <f>+Rentab1!N110-Rentab1!$B$429</f>
        <v>-4.2645631422570471E-3</v>
      </c>
      <c r="N110" s="77">
        <f>+Rentab1!O110-Rentab1!$B$429</f>
        <v>-4.4736360094718309E-3</v>
      </c>
    </row>
    <row r="111" spans="1:14">
      <c r="A111" s="51">
        <v>41053</v>
      </c>
      <c r="B111" s="77">
        <f>+Rentab1!C111-Rentab1!$B$429</f>
        <v>-4.5178855316447457E-3</v>
      </c>
      <c r="C111" s="77">
        <f>+Rentab1!D111-Rentab1!$B$429</f>
        <v>1.5920160992244313E-3</v>
      </c>
      <c r="D111" s="77">
        <f>+Rentab1!E111-Rentab1!$B$429</f>
        <v>-4.4207285371003725E-3</v>
      </c>
      <c r="E111" s="77">
        <f>+Rentab1!F111-Rentab1!$B$429</f>
        <v>-6.1697749317757289E-3</v>
      </c>
      <c r="F111" s="77">
        <f>+Rentab1!G111-Rentab1!$B$429</f>
        <v>-4.3585213966122879E-3</v>
      </c>
      <c r="G111" s="77">
        <f>+Rentab1!H111-Rentab1!$B$429</f>
        <v>-2.1263551464161486E-2</v>
      </c>
      <c r="H111" s="77">
        <f>+Rentab1!I111-Rentab1!$B$429</f>
        <v>-3.7290940165777184E-3</v>
      </c>
      <c r="I111" s="77">
        <f>+Rentab1!J111-Rentab1!$B$429</f>
        <v>-1.3949182119674676E-3</v>
      </c>
      <c r="J111" s="77">
        <f>+Rentab1!K111-Rentab1!$B$429</f>
        <v>-6.3474752138543743E-3</v>
      </c>
      <c r="K111" s="77">
        <f>+Rentab1!L111-Rentab1!$B$429</f>
        <v>-1.9960085371021189E-3</v>
      </c>
      <c r="L111" s="77">
        <f>+Rentab1!M111-Rentab1!$B$429</f>
        <v>-2.0971818611286194E-3</v>
      </c>
      <c r="M111" s="77">
        <f>+Rentab1!N111-Rentab1!$B$429</f>
        <v>1.6784049287463805E-3</v>
      </c>
      <c r="N111" s="77">
        <f>+Rentab1!O111-Rentab1!$B$429</f>
        <v>-2.9565173210325537E-4</v>
      </c>
    </row>
    <row r="112" spans="1:14">
      <c r="A112" s="51">
        <v>41054</v>
      </c>
      <c r="B112" s="77">
        <f>+Rentab1!C112-Rentab1!$B$429</f>
        <v>1.1336240932288311E-3</v>
      </c>
      <c r="C112" s="77">
        <f>+Rentab1!D112-Rentab1!$B$429</f>
        <v>-5.8267759808331744E-4</v>
      </c>
      <c r="D112" s="77">
        <f>+Rentab1!E112-Rentab1!$B$429</f>
        <v>1.2043229890297033E-3</v>
      </c>
      <c r="E112" s="77">
        <f>+Rentab1!F112-Rentab1!$B$429</f>
        <v>2.0875026728883147E-3</v>
      </c>
      <c r="F112" s="77">
        <f>+Rentab1!G112-Rentab1!$B$429</f>
        <v>-4.1304260204777206E-3</v>
      </c>
      <c r="G112" s="77">
        <f>+Rentab1!H112-Rentab1!$B$429</f>
        <v>5.7783186235785379E-3</v>
      </c>
      <c r="H112" s="77">
        <f>+Rentab1!I112-Rentab1!$B$429</f>
        <v>-1.7196178383385274E-3</v>
      </c>
      <c r="I112" s="77">
        <f>+Rentab1!J112-Rentab1!$B$429</f>
        <v>-2.0576566629624668E-3</v>
      </c>
      <c r="J112" s="77">
        <f>+Rentab1!K112-Rentab1!$B$429</f>
        <v>-3.2286028789515909E-3</v>
      </c>
      <c r="K112" s="77">
        <f>+Rentab1!L112-Rentab1!$B$429</f>
        <v>-2.7702003976808115E-3</v>
      </c>
      <c r="L112" s="77">
        <f>+Rentab1!M112-Rentab1!$B$429</f>
        <v>-4.2104596913034552E-3</v>
      </c>
      <c r="M112" s="77">
        <f>+Rentab1!N112-Rentab1!$B$429</f>
        <v>-4.3234241749668476E-3</v>
      </c>
      <c r="N112" s="77">
        <f>+Rentab1!O112-Rentab1!$B$429</f>
        <v>-2.691065999630923E-3</v>
      </c>
    </row>
    <row r="113" spans="1:14">
      <c r="A113" s="51">
        <v>41057</v>
      </c>
      <c r="B113" s="77">
        <f>+Rentab1!C113-Rentab1!$B$429</f>
        <v>-2.2885813367973327E-3</v>
      </c>
      <c r="C113" s="77">
        <f>+Rentab1!D113-Rentab1!$B$429</f>
        <v>-4.9963384274765007E-4</v>
      </c>
      <c r="D113" s="77">
        <f>+Rentab1!E113-Rentab1!$B$429</f>
        <v>-2.3616924278064338E-3</v>
      </c>
      <c r="E113" s="77">
        <f>+Rentab1!F113-Rentab1!$B$429</f>
        <v>-3.13996024446864E-3</v>
      </c>
      <c r="F113" s="77">
        <f>+Rentab1!G113-Rentab1!$B$429</f>
        <v>-7.2698131502499184E-3</v>
      </c>
      <c r="G113" s="77">
        <f>+Rentab1!H113-Rentab1!$B$429</f>
        <v>-1.3282601450944079E-2</v>
      </c>
      <c r="H113" s="77">
        <f>+Rentab1!I113-Rentab1!$B$429</f>
        <v>-8.3608518899315892E-3</v>
      </c>
      <c r="I113" s="77">
        <f>+Rentab1!J113-Rentab1!$B$429</f>
        <v>-4.5066505305830888E-3</v>
      </c>
      <c r="J113" s="77">
        <f>+Rentab1!K113-Rentab1!$B$429</f>
        <v>-6.0172484244215051E-3</v>
      </c>
      <c r="K113" s="77">
        <f>+Rentab1!L113-Rentab1!$B$429</f>
        <v>-7.1072019910415722E-3</v>
      </c>
      <c r="L113" s="77">
        <f>+Rentab1!M113-Rentab1!$B$429</f>
        <v>-4.9402488195224485E-3</v>
      </c>
      <c r="M113" s="77">
        <f>+Rentab1!N113-Rentab1!$B$429</f>
        <v>-4.9670015596578665E-3</v>
      </c>
      <c r="N113" s="77">
        <f>+Rentab1!O113-Rentab1!$B$429</f>
        <v>-6.6391224809647931E-3</v>
      </c>
    </row>
    <row r="114" spans="1:14">
      <c r="A114" s="51">
        <v>41058</v>
      </c>
      <c r="B114" s="77">
        <f>+Rentab1!C114-Rentab1!$B$429</f>
        <v>1.3435571986941413E-2</v>
      </c>
      <c r="C114" s="77">
        <f>+Rentab1!D114-Rentab1!$B$429</f>
        <v>-2.0396021850870678E-3</v>
      </c>
      <c r="D114" s="77">
        <f>+Rentab1!E114-Rentab1!$B$429</f>
        <v>1.3143999249798604E-2</v>
      </c>
      <c r="E114" s="77">
        <f>+Rentab1!F114-Rentab1!$B$429</f>
        <v>1.5585251631141824E-2</v>
      </c>
      <c r="F114" s="77">
        <f>+Rentab1!G114-Rentab1!$B$429</f>
        <v>6.4785180238979998E-3</v>
      </c>
      <c r="G114" s="77">
        <f>+Rentab1!H114-Rentab1!$B$429</f>
        <v>3.3452926758202592E-2</v>
      </c>
      <c r="H114" s="77">
        <f>+Rentab1!I114-Rentab1!$B$429</f>
        <v>1.0456847050227161E-3</v>
      </c>
      <c r="I114" s="77">
        <f>+Rentab1!J114-Rentab1!$B$429</f>
        <v>3.4411372428089382E-3</v>
      </c>
      <c r="J114" s="77">
        <f>+Rentab1!K114-Rentab1!$B$429</f>
        <v>6.6740100422727029E-3</v>
      </c>
      <c r="K114" s="77">
        <f>+Rentab1!L114-Rentab1!$B$429</f>
        <v>2.1866342626749523E-3</v>
      </c>
      <c r="L114" s="77">
        <f>+Rentab1!M114-Rentab1!$B$429</f>
        <v>2.9939166724163233E-3</v>
      </c>
      <c r="M114" s="77">
        <f>+Rentab1!N114-Rentab1!$B$429</f>
        <v>3.8213298174881024E-3</v>
      </c>
      <c r="N114" s="77">
        <f>+Rentab1!O114-Rentab1!$B$429</f>
        <v>2.4804784426732882E-3</v>
      </c>
    </row>
    <row r="115" spans="1:14">
      <c r="A115" s="51">
        <v>41059</v>
      </c>
      <c r="B115" s="77">
        <f>+Rentab1!C115-Rentab1!$B$429</f>
        <v>-1.6671399895306045E-2</v>
      </c>
      <c r="C115" s="77">
        <f>+Rentab1!D115-Rentab1!$B$429</f>
        <v>-8.735584802980631E-3</v>
      </c>
      <c r="D115" s="77">
        <f>+Rentab1!E115-Rentab1!$B$429</f>
        <v>-1.6339903056999779E-2</v>
      </c>
      <c r="E115" s="77">
        <f>+Rentab1!F115-Rentab1!$B$429</f>
        <v>-1.7147592208146895E-2</v>
      </c>
      <c r="F115" s="77">
        <f>+Rentab1!G115-Rentab1!$B$429</f>
        <v>-1.1210883199042261E-2</v>
      </c>
      <c r="G115" s="77">
        <f>+Rentab1!H115-Rentab1!$B$429</f>
        <v>-1.3678835554392281E-2</v>
      </c>
      <c r="H115" s="77">
        <f>+Rentab1!I115-Rentab1!$B$429</f>
        <v>-7.3932277010381508E-3</v>
      </c>
      <c r="I115" s="77">
        <f>+Rentab1!J115-Rentab1!$B$429</f>
        <v>-1.1737124665055427E-2</v>
      </c>
      <c r="J115" s="77">
        <f>+Rentab1!K115-Rentab1!$B$429</f>
        <v>-1.0655751618589813E-2</v>
      </c>
      <c r="K115" s="77">
        <f>+Rentab1!L115-Rentab1!$B$429</f>
        <v>-7.7866024124600584E-3</v>
      </c>
      <c r="L115" s="77">
        <f>+Rentab1!M115-Rentab1!$B$429</f>
        <v>-1.0708518924676304E-2</v>
      </c>
      <c r="M115" s="77">
        <f>+Rentab1!N115-Rentab1!$B$429</f>
        <v>-1.0223167585521392E-2</v>
      </c>
      <c r="N115" s="77">
        <f>+Rentab1!O115-Rentab1!$B$429</f>
        <v>-7.7642670813979102E-3</v>
      </c>
    </row>
    <row r="116" spans="1:14">
      <c r="A116" s="51">
        <v>41060</v>
      </c>
      <c r="B116" s="77">
        <f>+Rentab1!C116-Rentab1!$B$429</f>
        <v>1.3183074862968396E-2</v>
      </c>
      <c r="C116" s="77">
        <f>+Rentab1!D116-Rentab1!$B$429</f>
        <v>4.5297770416064757E-3</v>
      </c>
      <c r="D116" s="77">
        <f>+Rentab1!E116-Rentab1!$B$429</f>
        <v>1.3023001279496273E-2</v>
      </c>
      <c r="E116" s="77">
        <f>+Rentab1!F116-Rentab1!$B$429</f>
        <v>1.3775540467585798E-2</v>
      </c>
      <c r="F116" s="77">
        <f>+Rentab1!G116-Rentab1!$B$429</f>
        <v>1.9343733651538797E-2</v>
      </c>
      <c r="G116" s="77">
        <f>+Rentab1!H116-Rentab1!$B$429</f>
        <v>1.8347438055699102E-2</v>
      </c>
      <c r="H116" s="77">
        <f>+Rentab1!I116-Rentab1!$B$429</f>
        <v>1.4609547482008071E-2</v>
      </c>
      <c r="I116" s="77">
        <f>+Rentab1!J116-Rentab1!$B$429</f>
        <v>1.3834148263325154E-2</v>
      </c>
      <c r="J116" s="77">
        <f>+Rentab1!K116-Rentab1!$B$429</f>
        <v>1.8164361944347659E-2</v>
      </c>
      <c r="K116" s="77">
        <f>+Rentab1!L116-Rentab1!$B$429</f>
        <v>1.1329457189952843E-2</v>
      </c>
      <c r="L116" s="77">
        <f>+Rentab1!M116-Rentab1!$B$429</f>
        <v>1.4151018668136957E-2</v>
      </c>
      <c r="M116" s="77">
        <f>+Rentab1!N116-Rentab1!$B$429</f>
        <v>1.475543654210356E-2</v>
      </c>
      <c r="N116" s="77">
        <f>+Rentab1!O116-Rentab1!$B$429</f>
        <v>1.9347834184999069E-2</v>
      </c>
    </row>
    <row r="117" spans="1:14">
      <c r="A117" s="51">
        <v>41061</v>
      </c>
      <c r="B117" s="77">
        <f>+Rentab1!C117-Rentab1!$B$429</f>
        <v>-3.1403294818456627E-2</v>
      </c>
      <c r="C117" s="77">
        <f>+Rentab1!D117-Rentab1!$B$429</f>
        <v>-2.2556503356214098E-2</v>
      </c>
      <c r="D117" s="77">
        <f>+Rentab1!E117-Rentab1!$B$429</f>
        <v>-3.1010992112002592E-2</v>
      </c>
      <c r="E117" s="77">
        <f>+Rentab1!F117-Rentab1!$B$429</f>
        <v>-3.1342183217463709E-2</v>
      </c>
      <c r="F117" s="77">
        <f>+Rentab1!G117-Rentab1!$B$429</f>
        <v>-2.6832803962187016E-2</v>
      </c>
      <c r="G117" s="77">
        <f>+Rentab1!H117-Rentab1!$B$429</f>
        <v>-1.9066547054192362E-2</v>
      </c>
      <c r="H117" s="77">
        <f>+Rentab1!I117-Rentab1!$B$429</f>
        <v>-1.8072337108280628E-2</v>
      </c>
      <c r="I117" s="77">
        <f>+Rentab1!J117-Rentab1!$B$429</f>
        <v>-2.1007106551741494E-2</v>
      </c>
      <c r="J117" s="77">
        <f>+Rentab1!K117-Rentab1!$B$429</f>
        <v>-2.5182993633947191E-2</v>
      </c>
      <c r="K117" s="77">
        <f>+Rentab1!L117-Rentab1!$B$429</f>
        <v>-1.6883632030392358E-2</v>
      </c>
      <c r="L117" s="77">
        <f>+Rentab1!M117-Rentab1!$B$429</f>
        <v>-2.1499067746161116E-2</v>
      </c>
      <c r="M117" s="77">
        <f>+Rentab1!N117-Rentab1!$B$429</f>
        <v>-1.6490110095280029E-2</v>
      </c>
      <c r="N117" s="77">
        <f>+Rentab1!O117-Rentab1!$B$429</f>
        <v>-2.8897204726609792E-2</v>
      </c>
    </row>
    <row r="118" spans="1:14">
      <c r="A118" s="51">
        <v>41064</v>
      </c>
      <c r="B118" s="77">
        <f>+Rentab1!C118-Rentab1!$B$429</f>
        <v>-6.378460181949935E-3</v>
      </c>
      <c r="C118" s="77">
        <f>+Rentab1!D118-Rentab1!$B$429</f>
        <v>-8.9713176091399029E-3</v>
      </c>
      <c r="D118" s="77">
        <f>+Rentab1!E118-Rentab1!$B$429</f>
        <v>-6.2284464071149575E-3</v>
      </c>
      <c r="E118" s="77">
        <f>+Rentab1!F118-Rentab1!$B$429</f>
        <v>-5.4189499462627784E-3</v>
      </c>
      <c r="F118" s="77">
        <f>+Rentab1!G118-Rentab1!$B$429</f>
        <v>-9.615604555711376E-3</v>
      </c>
      <c r="G118" s="77">
        <f>+Rentab1!H118-Rentab1!$B$429</f>
        <v>-2.8978105560706711E-3</v>
      </c>
      <c r="H118" s="77">
        <f>+Rentab1!I118-Rentab1!$B$429</f>
        <v>-1.1280685941073737E-2</v>
      </c>
      <c r="I118" s="77">
        <f>+Rentab1!J118-Rentab1!$B$429</f>
        <v>-6.1586354967167163E-3</v>
      </c>
      <c r="J118" s="77">
        <f>+Rentab1!K118-Rentab1!$B$429</f>
        <v>-1.0996328842669214E-2</v>
      </c>
      <c r="K118" s="77">
        <f>+Rentab1!L118-Rentab1!$B$429</f>
        <v>-9.2357752326570914E-3</v>
      </c>
      <c r="L118" s="77">
        <f>+Rentab1!M118-Rentab1!$B$429</f>
        <v>-9.7586149513037637E-3</v>
      </c>
      <c r="M118" s="77">
        <f>+Rentab1!N118-Rentab1!$B$429</f>
        <v>-9.5522018393594411E-3</v>
      </c>
      <c r="N118" s="77">
        <f>+Rentab1!O118-Rentab1!$B$429</f>
        <v>-1.2363890394149028E-2</v>
      </c>
    </row>
    <row r="119" spans="1:14">
      <c r="A119" s="51">
        <v>41065</v>
      </c>
      <c r="B119" s="77">
        <f>+Rentab1!C119-Rentab1!$B$429</f>
        <v>-2.0552455100730795E-3</v>
      </c>
      <c r="C119" s="77">
        <f>+Rentab1!D119-Rentab1!$B$429</f>
        <v>-7.6856919610905679E-3</v>
      </c>
      <c r="D119" s="77">
        <f>+Rentab1!E119-Rentab1!$B$429</f>
        <v>-2.1813117800951491E-3</v>
      </c>
      <c r="E119" s="77">
        <f>+Rentab1!F119-Rentab1!$B$429</f>
        <v>-3.3695108299386244E-3</v>
      </c>
      <c r="F119" s="77">
        <f>+Rentab1!G119-Rentab1!$B$429</f>
        <v>-1.9994743420134395E-3</v>
      </c>
      <c r="G119" s="77">
        <f>+Rentab1!H119-Rentab1!$B$429</f>
        <v>-1.388276923939466E-2</v>
      </c>
      <c r="H119" s="77">
        <f>+Rentab1!I119-Rentab1!$B$429</f>
        <v>-7.9853526310983452E-5</v>
      </c>
      <c r="I119" s="77">
        <f>+Rentab1!J119-Rentab1!$B$429</f>
        <v>-3.5656801735846097E-3</v>
      </c>
      <c r="J119" s="77">
        <f>+Rentab1!K119-Rentab1!$B$429</f>
        <v>7.6066008062981166E-4</v>
      </c>
      <c r="K119" s="77">
        <f>+Rentab1!L119-Rentab1!$B$429</f>
        <v>-2.7876291382342416E-3</v>
      </c>
      <c r="L119" s="77">
        <f>+Rentab1!M119-Rentab1!$B$429</f>
        <v>-3.3561891165978185E-3</v>
      </c>
      <c r="M119" s="77">
        <f>+Rentab1!N119-Rentab1!$B$429</f>
        <v>-2.8943077145346364E-4</v>
      </c>
      <c r="N119" s="77">
        <f>+Rentab1!O119-Rentab1!$B$429</f>
        <v>-2.4748651481237738E-3</v>
      </c>
    </row>
    <row r="120" spans="1:14">
      <c r="A120" s="51">
        <v>41066</v>
      </c>
      <c r="B120" s="77">
        <f>+Rentab1!C120-Rentab1!$B$429</f>
        <v>5.641077072712942E-3</v>
      </c>
      <c r="C120" s="77">
        <f>+Rentab1!D120-Rentab1!$B$429</f>
        <v>-3.8459194883594443E-2</v>
      </c>
      <c r="D120" s="77">
        <f>+Rentab1!E120-Rentab1!$B$429</f>
        <v>5.3824615958712393E-3</v>
      </c>
      <c r="E120" s="77">
        <f>+Rentab1!F120-Rentab1!$B$429</f>
        <v>4.9319248583336766E-3</v>
      </c>
      <c r="F120" s="77">
        <f>+Rentab1!G120-Rentab1!$B$429</f>
        <v>7.4659756706918117E-3</v>
      </c>
      <c r="G120" s="77">
        <f>+Rentab1!H120-Rentab1!$B$429</f>
        <v>2.2161549640648489E-3</v>
      </c>
      <c r="H120" s="77">
        <f>+Rentab1!I120-Rentab1!$B$429</f>
        <v>6.5311182065671209E-3</v>
      </c>
      <c r="I120" s="77">
        <f>+Rentab1!J120-Rentab1!$B$429</f>
        <v>4.7766625854531904E-3</v>
      </c>
      <c r="J120" s="77">
        <f>+Rentab1!K120-Rentab1!$B$429</f>
        <v>5.0046762240529763E-3</v>
      </c>
      <c r="K120" s="77">
        <f>+Rentab1!L120-Rentab1!$B$429</f>
        <v>6.1557116227917048E-3</v>
      </c>
      <c r="L120" s="77">
        <f>+Rentab1!M120-Rentab1!$B$429</f>
        <v>6.1154941403307713E-3</v>
      </c>
      <c r="M120" s="77">
        <f>+Rentab1!N120-Rentab1!$B$429</f>
        <v>4.2785145273669068E-3</v>
      </c>
      <c r="N120" s="77">
        <f>+Rentab1!O120-Rentab1!$B$429</f>
        <v>1.0345681027575521E-2</v>
      </c>
    </row>
    <row r="121" spans="1:14">
      <c r="A121" s="51">
        <v>41067</v>
      </c>
      <c r="B121" s="77">
        <f>+Rentab1!C121-Rentab1!$B$429</f>
        <v>3.7770377079221111E-3</v>
      </c>
      <c r="C121" s="77">
        <f>+Rentab1!D121-Rentab1!$B$429</f>
        <v>-2.9592117717933478E-4</v>
      </c>
      <c r="D121" s="77">
        <f>+Rentab1!E121-Rentab1!$B$429</f>
        <v>3.6597449488982702E-3</v>
      </c>
      <c r="E121" s="77">
        <f>+Rentab1!F121-Rentab1!$B$429</f>
        <v>3.8433563231675266E-3</v>
      </c>
      <c r="F121" s="77">
        <f>+Rentab1!G121-Rentab1!$B$429</f>
        <v>1.6159389339528837E-3</v>
      </c>
      <c r="G121" s="77">
        <f>+Rentab1!H121-Rentab1!$B$429</f>
        <v>3.4955174694738986E-3</v>
      </c>
      <c r="H121" s="77">
        <f>+Rentab1!I121-Rentab1!$B$429</f>
        <v>8.8338376753848108E-4</v>
      </c>
      <c r="I121" s="77">
        <f>+Rentab1!J121-Rentab1!$B$429</f>
        <v>3.33415655328066E-3</v>
      </c>
      <c r="J121" s="77">
        <f>+Rentab1!K121-Rentab1!$B$429</f>
        <v>2.6400287861534462E-3</v>
      </c>
      <c r="K121" s="77">
        <f>+Rentab1!L121-Rentab1!$B$429</f>
        <v>-1.689433570545719E-4</v>
      </c>
      <c r="L121" s="77">
        <f>+Rentab1!M121-Rentab1!$B$429</f>
        <v>4.7677192831626298E-3</v>
      </c>
      <c r="M121" s="77">
        <f>+Rentab1!N121-Rentab1!$B$429</f>
        <v>3.2753678706881283E-3</v>
      </c>
      <c r="N121" s="77">
        <f>+Rentab1!O121-Rentab1!$B$429</f>
        <v>1.9726443456994235E-3</v>
      </c>
    </row>
    <row r="122" spans="1:14">
      <c r="A122" s="51">
        <v>41068</v>
      </c>
      <c r="B122" s="77">
        <f>+Rentab1!C122-Rentab1!$B$429</f>
        <v>-8.0491503587434201E-3</v>
      </c>
      <c r="C122" s="77">
        <f>+Rentab1!D122-Rentab1!$B$429</f>
        <v>-9.3494979132693751E-3</v>
      </c>
      <c r="D122" s="77">
        <f>+Rentab1!E122-Rentab1!$B$429</f>
        <v>-9.7946409486509307E-3</v>
      </c>
      <c r="E122" s="77">
        <f>+Rentab1!F122-Rentab1!$B$429</f>
        <v>-9.9890145874443753E-3</v>
      </c>
      <c r="F122" s="77">
        <f>+Rentab1!G122-Rentab1!$B$429</f>
        <v>-1.9986412714009549E-3</v>
      </c>
      <c r="G122" s="77">
        <f>+Rentab1!H122-Rentab1!$B$429</f>
        <v>-8.79398017516567E-3</v>
      </c>
      <c r="H122" s="77">
        <f>+Rentab1!I122-Rentab1!$B$429</f>
        <v>7.51333485471898E-4</v>
      </c>
      <c r="I122" s="77">
        <f>+Rentab1!J122-Rentab1!$B$429</f>
        <v>-4.0192499563138969E-3</v>
      </c>
      <c r="J122" s="77">
        <f>+Rentab1!K122-Rentab1!$B$429</f>
        <v>-3.7601189326556248E-3</v>
      </c>
      <c r="K122" s="77">
        <f>+Rentab1!L122-Rentab1!$B$429</f>
        <v>3.7834031411692752E-4</v>
      </c>
      <c r="L122" s="77">
        <f>+Rentab1!M122-Rentab1!$B$429</f>
        <v>-4.6128788176832908E-3</v>
      </c>
      <c r="M122" s="77">
        <f>+Rentab1!N122-Rentab1!$B$429</f>
        <v>-8.5476514772930712E-3</v>
      </c>
      <c r="N122" s="77">
        <f>+Rentab1!O122-Rentab1!$B$429</f>
        <v>-9.2226331963144049E-3</v>
      </c>
    </row>
    <row r="123" spans="1:14">
      <c r="A123" s="51">
        <v>41072</v>
      </c>
      <c r="B123" s="77">
        <f>+Rentab1!C123-Rentab1!$B$429</f>
        <v>-9.7263496657834826E-3</v>
      </c>
      <c r="C123" s="77">
        <f>+Rentab1!D123-Rentab1!$B$429</f>
        <v>-1.3508097094502182E-2</v>
      </c>
      <c r="D123" s="77">
        <f>+Rentab1!E123-Rentab1!$B$429</f>
        <v>-1.0914656526998259E-2</v>
      </c>
      <c r="E123" s="77">
        <f>+Rentab1!F123-Rentab1!$B$429</f>
        <v>-1.1809221629130848E-2</v>
      </c>
      <c r="F123" s="77">
        <f>+Rentab1!G123-Rentab1!$B$429</f>
        <v>-9.6534305135135764E-3</v>
      </c>
      <c r="G123" s="77">
        <f>+Rentab1!H123-Rentab1!$B$429</f>
        <v>-1.4637267502274185E-2</v>
      </c>
      <c r="H123" s="77">
        <f>+Rentab1!I123-Rentab1!$B$429</f>
        <v>-8.6587418871078431E-3</v>
      </c>
      <c r="I123" s="77">
        <f>+Rentab1!J123-Rentab1!$B$429</f>
        <v>-7.5054972036137941E-3</v>
      </c>
      <c r="J123" s="77">
        <f>+Rentab1!K123-Rentab1!$B$429</f>
        <v>-3.7386445019728229E-3</v>
      </c>
      <c r="K123" s="77">
        <f>+Rentab1!L123-Rentab1!$B$429</f>
        <v>-6.3171738120932457E-3</v>
      </c>
      <c r="L123" s="77">
        <f>+Rentab1!M123-Rentab1!$B$429</f>
        <v>-8.1373752903099294E-3</v>
      </c>
      <c r="M123" s="77">
        <f>+Rentab1!N123-Rentab1!$B$429</f>
        <v>1.0447885907412888E-3</v>
      </c>
      <c r="N123" s="77">
        <f>+Rentab1!O123-Rentab1!$B$429</f>
        <v>-1.3744769847318226E-2</v>
      </c>
    </row>
    <row r="124" spans="1:14">
      <c r="A124" s="51">
        <v>41073</v>
      </c>
      <c r="B124" s="77">
        <f>+Rentab1!C124-Rentab1!$B$429</f>
        <v>-3.0886257135984585E-4</v>
      </c>
      <c r="C124" s="77">
        <f>+Rentab1!D124-Rentab1!$B$429</f>
        <v>-1.5311019396368322E-2</v>
      </c>
      <c r="D124" s="77">
        <f>+Rentab1!E124-Rentab1!$B$429</f>
        <v>-1.1661476398287158E-3</v>
      </c>
      <c r="E124" s="77">
        <f>+Rentab1!F124-Rentab1!$B$429</f>
        <v>-1.1459890574613044E-3</v>
      </c>
      <c r="F124" s="77">
        <f>+Rentab1!G124-Rentab1!$B$429</f>
        <v>-1.3488688829442089E-3</v>
      </c>
      <c r="G124" s="77">
        <f>+Rentab1!H124-Rentab1!$B$429</f>
        <v>1.2437523298445751E-3</v>
      </c>
      <c r="H124" s="77">
        <f>+Rentab1!I124-Rentab1!$B$429</f>
        <v>-1.3565421148625341E-3</v>
      </c>
      <c r="I124" s="77">
        <f>+Rentab1!J124-Rentab1!$B$429</f>
        <v>-2.9456308674834682E-3</v>
      </c>
      <c r="J124" s="77">
        <f>+Rentab1!K124-Rentab1!$B$429</f>
        <v>-1.8203955295184338E-4</v>
      </c>
      <c r="K124" s="77">
        <f>+Rentab1!L124-Rentab1!$B$429</f>
        <v>-1.3340982323801385E-3</v>
      </c>
      <c r="L124" s="77">
        <f>+Rentab1!M124-Rentab1!$B$429</f>
        <v>-9.501534167727344E-4</v>
      </c>
      <c r="M124" s="77">
        <f>+Rentab1!N124-Rentab1!$B$429</f>
        <v>-9.7164993267624645E-4</v>
      </c>
      <c r="N124" s="77">
        <f>+Rentab1!O124-Rentab1!$B$429</f>
        <v>-3.452808767725904E-3</v>
      </c>
    </row>
    <row r="125" spans="1:14">
      <c r="A125" s="51">
        <v>41074</v>
      </c>
      <c r="B125" s="77">
        <f>+Rentab1!C125-Rentab1!$B$429</f>
        <v>3.1078716391069326E-3</v>
      </c>
      <c r="C125" s="77">
        <f>+Rentab1!D125-Rentab1!$B$429</f>
        <v>-2.3019160099400295E-3</v>
      </c>
      <c r="D125" s="77">
        <f>+Rentab1!E125-Rentab1!$B$429</f>
        <v>3.3822978529276411E-3</v>
      </c>
      <c r="E125" s="77">
        <f>+Rentab1!F125-Rentab1!$B$429</f>
        <v>4.3676186462387693E-3</v>
      </c>
      <c r="F125" s="77">
        <f>+Rentab1!G125-Rentab1!$B$429</f>
        <v>7.5276167861401105E-3</v>
      </c>
      <c r="G125" s="77">
        <f>+Rentab1!H125-Rentab1!$B$429</f>
        <v>1.0899887821538813E-2</v>
      </c>
      <c r="H125" s="77">
        <f>+Rentab1!I125-Rentab1!$B$429</f>
        <v>6.5892960668020141E-3</v>
      </c>
      <c r="I125" s="77">
        <f>+Rentab1!J125-Rentab1!$B$429</f>
        <v>2.7597224793860825E-3</v>
      </c>
      <c r="J125" s="77">
        <f>+Rentab1!K125-Rentab1!$B$429</f>
        <v>6.0342738858993206E-3</v>
      </c>
      <c r="K125" s="77">
        <f>+Rentab1!L125-Rentab1!$B$429</f>
        <v>9.1830009740382825E-3</v>
      </c>
      <c r="L125" s="77">
        <f>+Rentab1!M125-Rentab1!$B$429</f>
        <v>4.1725703573431633E-3</v>
      </c>
      <c r="M125" s="77">
        <f>+Rentab1!N125-Rentab1!$B$429</f>
        <v>1.0822109258112511E-3</v>
      </c>
      <c r="N125" s="77">
        <f>+Rentab1!O125-Rentab1!$B$429</f>
        <v>1.3235914403073232E-3</v>
      </c>
    </row>
    <row r="126" spans="1:14">
      <c r="A126" s="51">
        <v>41075</v>
      </c>
      <c r="B126" s="77">
        <f>+Rentab1!C126-Rentab1!$B$429</f>
        <v>-4.3645542812341146E-3</v>
      </c>
      <c r="C126" s="77">
        <f>+Rentab1!D126-Rentab1!$B$429</f>
        <v>-1.2809722318320891E-2</v>
      </c>
      <c r="D126" s="77">
        <f>+Rentab1!E126-Rentab1!$B$429</f>
        <v>-4.4554275393595766E-3</v>
      </c>
      <c r="E126" s="77">
        <f>+Rentab1!F126-Rentab1!$B$429</f>
        <v>-3.5485402106528716E-3</v>
      </c>
      <c r="F126" s="77">
        <f>+Rentab1!G126-Rentab1!$B$429</f>
        <v>-7.9378397856617097E-3</v>
      </c>
      <c r="G126" s="77">
        <f>+Rentab1!H126-Rentab1!$B$429</f>
        <v>1.0692792929772673E-2</v>
      </c>
      <c r="H126" s="77">
        <f>+Rentab1!I126-Rentab1!$B$429</f>
        <v>-9.3469034877169937E-3</v>
      </c>
      <c r="I126" s="77">
        <f>+Rentab1!J126-Rentab1!$B$429</f>
        <v>-9.286118440732705E-3</v>
      </c>
      <c r="J126" s="77">
        <f>+Rentab1!K126-Rentab1!$B$429</f>
        <v>-4.4998033312484004E-3</v>
      </c>
      <c r="K126" s="77">
        <f>+Rentab1!L126-Rentab1!$B$429</f>
        <v>-8.1421881533932719E-3</v>
      </c>
      <c r="L126" s="77">
        <f>+Rentab1!M126-Rentab1!$B$429</f>
        <v>-8.0432383667157527E-3</v>
      </c>
      <c r="M126" s="77">
        <f>+Rentab1!N126-Rentab1!$B$429</f>
        <v>-2.6198188214083401E-3</v>
      </c>
      <c r="N126" s="77">
        <f>+Rentab1!O126-Rentab1!$B$429</f>
        <v>-1.0841865842666464E-2</v>
      </c>
    </row>
    <row r="127" spans="1:14">
      <c r="A127" s="51">
        <v>41079</v>
      </c>
      <c r="B127" s="77">
        <f>+Rentab1!C127-Rentab1!$B$429</f>
        <v>7.9094812368865671E-3</v>
      </c>
      <c r="C127" s="77">
        <f>+Rentab1!D127-Rentab1!$B$429</f>
        <v>3.9957704868160528E-3</v>
      </c>
      <c r="D127" s="77">
        <f>+Rentab1!E127-Rentab1!$B$429</f>
        <v>6.7671659406315313E-3</v>
      </c>
      <c r="E127" s="77">
        <f>+Rentab1!F127-Rentab1!$B$429</f>
        <v>7.3556514480721388E-3</v>
      </c>
      <c r="F127" s="77">
        <f>+Rentab1!G127-Rentab1!$B$429</f>
        <v>1.4675914848935965E-2</v>
      </c>
      <c r="G127" s="77">
        <f>+Rentab1!H127-Rentab1!$B$429</f>
        <v>2.2438715015173541E-2</v>
      </c>
      <c r="H127" s="77">
        <f>+Rentab1!I127-Rentab1!$B$429</f>
        <v>1.6320989716437646E-2</v>
      </c>
      <c r="I127" s="77">
        <f>+Rentab1!J127-Rentab1!$B$429</f>
        <v>-1.0601243980474469E-4</v>
      </c>
      <c r="J127" s="77">
        <f>+Rentab1!K127-Rentab1!$B$429</f>
        <v>7.6015992333822056E-3</v>
      </c>
      <c r="K127" s="77">
        <f>+Rentab1!L127-Rentab1!$B$429</f>
        <v>6.7862459955337733E-3</v>
      </c>
      <c r="L127" s="77">
        <f>+Rentab1!M127-Rentab1!$B$429</f>
        <v>1.2626184786745704E-2</v>
      </c>
      <c r="M127" s="77">
        <f>+Rentab1!N127-Rentab1!$B$429</f>
        <v>7.9109574587481659E-3</v>
      </c>
      <c r="N127" s="77">
        <f>+Rentab1!O127-Rentab1!$B$429</f>
        <v>1.0035480069205096E-2</v>
      </c>
    </row>
    <row r="128" spans="1:14">
      <c r="A128" s="51">
        <v>41080</v>
      </c>
      <c r="B128" s="77">
        <f>+Rentab1!C128-Rentab1!$B$429</f>
        <v>-2.1838009109952411E-3</v>
      </c>
      <c r="C128" s="77">
        <f>+Rentab1!D128-Rentab1!$B$429</f>
        <v>-8.9211578036209691E-3</v>
      </c>
      <c r="D128" s="77">
        <f>+Rentab1!E128-Rentab1!$B$429</f>
        <v>-2.7576691593554727E-3</v>
      </c>
      <c r="E128" s="77">
        <f>+Rentab1!F128-Rentab1!$B$429</f>
        <v>-2.0061043733385136E-3</v>
      </c>
      <c r="F128" s="77">
        <f>+Rentab1!G128-Rentab1!$B$429</f>
        <v>4.9747597336456655E-3</v>
      </c>
      <c r="G128" s="77">
        <f>+Rentab1!H128-Rentab1!$B$429</f>
        <v>7.774878444029007E-3</v>
      </c>
      <c r="H128" s="77">
        <f>+Rentab1!I128-Rentab1!$B$429</f>
        <v>2.6226092287782443E-3</v>
      </c>
      <c r="I128" s="77">
        <f>+Rentab1!J128-Rentab1!$B$429</f>
        <v>-1.0601243980474469E-4</v>
      </c>
      <c r="J128" s="77">
        <f>+Rentab1!K128-Rentab1!$B$429</f>
        <v>-3.6796815032130305E-3</v>
      </c>
      <c r="K128" s="77">
        <f>+Rentab1!L128-Rentab1!$B$429</f>
        <v>1.3826844335545786E-3</v>
      </c>
      <c r="L128" s="77">
        <f>+Rentab1!M128-Rentab1!$B$429</f>
        <v>4.4995994082938241E-3</v>
      </c>
      <c r="M128" s="77">
        <f>+Rentab1!N128-Rentab1!$B$429</f>
        <v>3.1721209158527847E-3</v>
      </c>
      <c r="N128" s="77">
        <f>+Rentab1!O128-Rentab1!$B$429</f>
        <v>1.3337843149068968E-3</v>
      </c>
    </row>
    <row r="129" spans="1:14">
      <c r="A129" s="51">
        <v>41081</v>
      </c>
      <c r="B129" s="77">
        <f>+Rentab1!C129-Rentab1!$B$429</f>
        <v>-2.9761826302218162E-2</v>
      </c>
      <c r="C129" s="77">
        <f>+Rentab1!D129-Rentab1!$B$429</f>
        <v>-2.2124845623104246E-2</v>
      </c>
      <c r="D129" s="77">
        <f>+Rentab1!E129-Rentab1!$B$429</f>
        <v>-2.9185504554839967E-2</v>
      </c>
      <c r="E129" s="77">
        <f>+Rentab1!F129-Rentab1!$B$429</f>
        <v>-3.07932189781841E-2</v>
      </c>
      <c r="F129" s="77">
        <f>+Rentab1!G129-Rentab1!$B$429</f>
        <v>-2.6359120628925998E-2</v>
      </c>
      <c r="G129" s="77">
        <f>+Rentab1!H129-Rentab1!$B$429</f>
        <v>-4.0310815888956852E-2</v>
      </c>
      <c r="H129" s="77">
        <f>+Rentab1!I129-Rentab1!$B$429</f>
        <v>-2.9025748067743457E-2</v>
      </c>
      <c r="I129" s="77">
        <f>+Rentab1!J129-Rentab1!$B$429</f>
        <v>-1.0601243980474469E-4</v>
      </c>
      <c r="J129" s="77">
        <f>+Rentab1!K129-Rentab1!$B$429</f>
        <v>-2.1882248503373215E-2</v>
      </c>
      <c r="K129" s="77">
        <f>+Rentab1!L129-Rentab1!$B$429</f>
        <v>-1.9193687980099527E-2</v>
      </c>
      <c r="L129" s="77">
        <f>+Rentab1!M129-Rentab1!$B$429</f>
        <v>-2.0276565403951893E-2</v>
      </c>
      <c r="M129" s="77">
        <f>+Rentab1!N129-Rentab1!$B$429</f>
        <v>-1.822756402420651E-2</v>
      </c>
      <c r="N129" s="77">
        <f>+Rentab1!O129-Rentab1!$B$429</f>
        <v>-2.3382255293259449E-2</v>
      </c>
    </row>
    <row r="130" spans="1:14">
      <c r="A130" s="51">
        <v>41082</v>
      </c>
      <c r="B130" s="77">
        <f>+Rentab1!C130-Rentab1!$B$429</f>
        <v>-8.4019722793273067E-3</v>
      </c>
      <c r="C130" s="77">
        <f>+Rentab1!D130-Rentab1!$B$429</f>
        <v>-5.9792340026423698E-3</v>
      </c>
      <c r="D130" s="77">
        <f>+Rentab1!E130-Rentab1!$B$429</f>
        <v>-8.3245184865885762E-3</v>
      </c>
      <c r="E130" s="77">
        <f>+Rentab1!F130-Rentab1!$B$429</f>
        <v>-1.0260131930910011E-2</v>
      </c>
      <c r="F130" s="77">
        <f>+Rentab1!G130-Rentab1!$B$429</f>
        <v>-2.899821781851664E-3</v>
      </c>
      <c r="G130" s="77">
        <f>+Rentab1!H130-Rentab1!$B$429</f>
        <v>-2.6116274481214674E-2</v>
      </c>
      <c r="H130" s="77">
        <f>+Rentab1!I130-Rentab1!$B$429</f>
        <v>-4.5122508107048641E-3</v>
      </c>
      <c r="I130" s="77">
        <f>+Rentab1!J130-Rentab1!$B$429</f>
        <v>-1.0601243980474469E-4</v>
      </c>
      <c r="J130" s="77">
        <f>+Rentab1!K130-Rentab1!$B$429</f>
        <v>-5.456745272613227E-3</v>
      </c>
      <c r="K130" s="77">
        <f>+Rentab1!L130-Rentab1!$B$429</f>
        <v>-2.0415959894917466E-3</v>
      </c>
      <c r="L130" s="77">
        <f>+Rentab1!M130-Rentab1!$B$429</f>
        <v>-2.777041884440236E-3</v>
      </c>
      <c r="M130" s="77">
        <f>+Rentab1!N130-Rentab1!$B$429</f>
        <v>-1.4674050645632221E-3</v>
      </c>
      <c r="N130" s="77">
        <f>+Rentab1!O130-Rentab1!$B$429</f>
        <v>-2.7124920126677032E-3</v>
      </c>
    </row>
    <row r="131" spans="1:14">
      <c r="A131" s="51">
        <v>41085</v>
      </c>
      <c r="B131" s="77">
        <f>+Rentab1!C131-Rentab1!$B$429</f>
        <v>-2.6806260596100633E-2</v>
      </c>
      <c r="C131" s="77">
        <f>+Rentab1!D131-Rentab1!$B$429</f>
        <v>-1.9688570736098043E-2</v>
      </c>
      <c r="D131" s="77">
        <f>+Rentab1!E131-Rentab1!$B$429</f>
        <v>-2.7111211961206565E-2</v>
      </c>
      <c r="E131" s="77">
        <f>+Rentab1!F131-Rentab1!$B$429</f>
        <v>-2.9092379611236091E-2</v>
      </c>
      <c r="F131" s="77">
        <f>+Rentab1!G131-Rentab1!$B$429</f>
        <v>-2.3108910217500635E-2</v>
      </c>
      <c r="G131" s="77">
        <f>+Rentab1!H131-Rentab1!$B$429</f>
        <v>-4.2790949744130814E-2</v>
      </c>
      <c r="H131" s="77">
        <f>+Rentab1!I131-Rentab1!$B$429</f>
        <v>-2.6758031489685734E-2</v>
      </c>
      <c r="I131" s="77">
        <f>+Rentab1!J131-Rentab1!$B$429</f>
        <v>-1.0601243980474469E-4</v>
      </c>
      <c r="J131" s="77">
        <f>+Rentab1!K131-Rentab1!$B$429</f>
        <v>-2.5781155894133639E-2</v>
      </c>
      <c r="K131" s="77">
        <f>+Rentab1!L131-Rentab1!$B$429</f>
        <v>-1.4912867555810356E-2</v>
      </c>
      <c r="L131" s="77">
        <f>+Rentab1!M131-Rentab1!$B$429</f>
        <v>-2.0501084217733934E-2</v>
      </c>
      <c r="M131" s="77">
        <f>+Rentab1!N131-Rentab1!$B$429</f>
        <v>-2.058286480232208E-2</v>
      </c>
      <c r="N131" s="77">
        <f>+Rentab1!O131-Rentab1!$B$429</f>
        <v>-2.196160910891768E-2</v>
      </c>
    </row>
    <row r="132" spans="1:14">
      <c r="A132" s="51">
        <v>41086</v>
      </c>
      <c r="B132" s="77">
        <f>+Rentab1!C132-Rentab1!$B$429</f>
        <v>4.5419147067922482E-3</v>
      </c>
      <c r="C132" s="77">
        <f>+Rentab1!D132-Rentab1!$B$429</f>
        <v>-3.3504724365536075E-4</v>
      </c>
      <c r="D132" s="77">
        <f>+Rentab1!E132-Rentab1!$B$429</f>
        <v>4.3900926861368556E-3</v>
      </c>
      <c r="E132" s="77">
        <f>+Rentab1!F132-Rentab1!$B$429</f>
        <v>4.7594448000263904E-3</v>
      </c>
      <c r="F132" s="77">
        <f>+Rentab1!G132-Rentab1!$B$429</f>
        <v>8.8842641024588923E-4</v>
      </c>
      <c r="G132" s="77">
        <f>+Rentab1!H132-Rentab1!$B$429</f>
        <v>1.1464416611825115E-2</v>
      </c>
      <c r="H132" s="77">
        <f>+Rentab1!I132-Rentab1!$B$429</f>
        <v>2.8260592883332662E-3</v>
      </c>
      <c r="I132" s="77">
        <f>+Rentab1!J132-Rentab1!$B$429</f>
        <v>-1.0601243980474469E-4</v>
      </c>
      <c r="J132" s="77">
        <f>+Rentab1!K132-Rentab1!$B$429</f>
        <v>-1.1329612920809359E-3</v>
      </c>
      <c r="K132" s="77">
        <f>+Rentab1!L132-Rentab1!$B$429</f>
        <v>-3.5756414349737148E-4</v>
      </c>
      <c r="L132" s="77">
        <f>+Rentab1!M132-Rentab1!$B$429</f>
        <v>-1.1183440012078032E-3</v>
      </c>
      <c r="M132" s="77">
        <f>+Rentab1!N132-Rentab1!$B$429</f>
        <v>1.5435043345150433E-3</v>
      </c>
      <c r="N132" s="77">
        <f>+Rentab1!O132-Rentab1!$B$429</f>
        <v>3.6187323731916485E-3</v>
      </c>
    </row>
    <row r="133" spans="1:14">
      <c r="A133" s="51">
        <v>41087</v>
      </c>
      <c r="B133" s="77">
        <f>+Rentab1!C133-Rentab1!$B$429</f>
        <v>2.1485233863728897E-2</v>
      </c>
      <c r="C133" s="77">
        <f>+Rentab1!D133-Rentab1!$B$429</f>
        <v>1.6069604403783157E-2</v>
      </c>
      <c r="D133" s="77">
        <f>+Rentab1!E133-Rentab1!$B$429</f>
        <v>2.1806549539101699E-2</v>
      </c>
      <c r="E133" s="77">
        <f>+Rentab1!F133-Rentab1!$B$429</f>
        <v>2.1904899382412232E-2</v>
      </c>
      <c r="F133" s="77">
        <f>+Rentab1!G133-Rentab1!$B$429</f>
        <v>1.9382042218056294E-2</v>
      </c>
      <c r="G133" s="77">
        <f>+Rentab1!H133-Rentab1!$B$429</f>
        <v>1.321931138730807E-2</v>
      </c>
      <c r="H133" s="77">
        <f>+Rentab1!I133-Rentab1!$B$429</f>
        <v>1.6949335218320528E-2</v>
      </c>
      <c r="I133" s="77">
        <f>+Rentab1!J133-Rentab1!$B$429</f>
        <v>-1.0601243980474469E-4</v>
      </c>
      <c r="J133" s="77">
        <f>+Rentab1!K133-Rentab1!$B$429</f>
        <v>2.0948927407922438E-2</v>
      </c>
      <c r="K133" s="77">
        <f>+Rentab1!L133-Rentab1!$B$429</f>
        <v>9.7972408090289502E-3</v>
      </c>
      <c r="L133" s="77">
        <f>+Rentab1!M133-Rentab1!$B$429</f>
        <v>1.683208957499897E-2</v>
      </c>
      <c r="M133" s="77">
        <f>+Rentab1!N133-Rentab1!$B$429</f>
        <v>1.1688000318660881E-2</v>
      </c>
      <c r="N133" s="77">
        <f>+Rentab1!O133-Rentab1!$B$429</f>
        <v>1.2518187455796095E-2</v>
      </c>
    </row>
    <row r="134" spans="1:14">
      <c r="A134" s="51">
        <v>41088</v>
      </c>
      <c r="B134" s="77">
        <f>+Rentab1!C134-Rentab1!$B$429</f>
        <v>-1.5922751309653684E-2</v>
      </c>
      <c r="C134" s="77">
        <f>+Rentab1!D134-Rentab1!$B$429</f>
        <v>-2.0037704409864205E-2</v>
      </c>
      <c r="D134" s="77">
        <f>+Rentab1!E134-Rentab1!$B$429</f>
        <v>-1.5819206299759001E-2</v>
      </c>
      <c r="E134" s="77">
        <f>+Rentab1!F134-Rentab1!$B$429</f>
        <v>-1.6230060261105662E-2</v>
      </c>
      <c r="F134" s="77">
        <f>+Rentab1!G134-Rentab1!$B$429</f>
        <v>-9.673270125757456E-3</v>
      </c>
      <c r="G134" s="77">
        <f>+Rentab1!H134-Rentab1!$B$429</f>
        <v>-1.2120066975893937E-2</v>
      </c>
      <c r="H134" s="77">
        <f>+Rentab1!I134-Rentab1!$B$429</f>
        <v>-1.1105504933195828E-2</v>
      </c>
      <c r="I134" s="77">
        <f>+Rentab1!J134-Rentab1!$B$429</f>
        <v>-1.0601243980474469E-4</v>
      </c>
      <c r="J134" s="77">
        <f>+Rentab1!K134-Rentab1!$B$429</f>
        <v>-9.8073316498077812E-3</v>
      </c>
      <c r="K134" s="77">
        <f>+Rentab1!L134-Rentab1!$B$429</f>
        <v>-9.5326280102229176E-3</v>
      </c>
      <c r="L134" s="77">
        <f>+Rentab1!M134-Rentab1!$B$429</f>
        <v>-8.3329883797608716E-3</v>
      </c>
      <c r="M134" s="77">
        <f>+Rentab1!N134-Rentab1!$B$429</f>
        <v>-4.3885274257249923E-3</v>
      </c>
      <c r="N134" s="77">
        <f>+Rentab1!O134-Rentab1!$B$429</f>
        <v>-1.4099083071247921E-2</v>
      </c>
    </row>
    <row r="135" spans="1:14">
      <c r="A135" s="51">
        <v>41089</v>
      </c>
      <c r="B135" s="77">
        <f>+Rentab1!C135-Rentab1!$B$429</f>
        <v>1.5348870125133885E-2</v>
      </c>
      <c r="C135" s="77">
        <f>+Rentab1!D135-Rentab1!$B$429</f>
        <v>1.5285119567807162E-2</v>
      </c>
      <c r="D135" s="77">
        <f>+Rentab1!E135-Rentab1!$B$429</f>
        <v>1.4950746618289825E-2</v>
      </c>
      <c r="E135" s="77">
        <f>+Rentab1!F135-Rentab1!$B$429</f>
        <v>1.5118993414871124E-2</v>
      </c>
      <c r="F135" s="77">
        <f>+Rentab1!G135-Rentab1!$B$429</f>
        <v>1.7484597888076509E-2</v>
      </c>
      <c r="G135" s="77">
        <f>+Rentab1!H135-Rentab1!$B$429</f>
        <v>1.4594983370853042E-2</v>
      </c>
      <c r="H135" s="77">
        <f>+Rentab1!I135-Rentab1!$B$429</f>
        <v>1.4069679511734443E-2</v>
      </c>
      <c r="I135" s="77">
        <f>+Rentab1!J135-Rentab1!$B$429</f>
        <v>-1.0601243980474469E-4</v>
      </c>
      <c r="J135" s="77">
        <f>+Rentab1!K135-Rentab1!$B$429</f>
        <v>1.9101942884157556E-2</v>
      </c>
      <c r="K135" s="77">
        <f>+Rentab1!L135-Rentab1!$B$429</f>
        <v>8.9692284784105743E-3</v>
      </c>
      <c r="L135" s="77">
        <f>+Rentab1!M135-Rentab1!$B$429</f>
        <v>1.3489730276705851E-2</v>
      </c>
      <c r="M135" s="77">
        <f>+Rentab1!N135-Rentab1!$B$429</f>
        <v>1.3108164160356046E-2</v>
      </c>
      <c r="N135" s="77">
        <f>+Rentab1!O135-Rentab1!$B$429</f>
        <v>9.6825482202265011E-3</v>
      </c>
    </row>
    <row r="136" spans="1:14">
      <c r="A136" s="51">
        <v>41093</v>
      </c>
      <c r="B136" s="77">
        <f>+Rentab1!C136-Rentab1!$B$429</f>
        <v>2.1184077881882285E-2</v>
      </c>
      <c r="C136" s="77">
        <f>+Rentab1!D136-Rentab1!$B$429</f>
        <v>2.9615712134433026E-2</v>
      </c>
      <c r="D136" s="77">
        <f>+Rentab1!E136-Rentab1!$B$429</f>
        <v>2.0897562575109375E-2</v>
      </c>
      <c r="E136" s="77">
        <f>+Rentab1!F136-Rentab1!$B$429</f>
        <v>2.0775638721033447E-2</v>
      </c>
      <c r="F136" s="77">
        <f>+Rentab1!G136-Rentab1!$B$429</f>
        <v>1.8235637098686124E-2</v>
      </c>
      <c r="G136" s="77">
        <f>+Rentab1!H136-Rentab1!$B$429</f>
        <v>8.965918698422953E-3</v>
      </c>
      <c r="H136" s="77">
        <f>+Rentab1!I136-Rentab1!$B$429</f>
        <v>2.4085608675431535E-2</v>
      </c>
      <c r="I136" s="77">
        <f>+Rentab1!J136-Rentab1!$B$429</f>
        <v>-1.0601243980474469E-4</v>
      </c>
      <c r="J136" s="77">
        <f>+Rentab1!K136-Rentab1!$B$429</f>
        <v>1.7556056753385983E-2</v>
      </c>
      <c r="K136" s="77">
        <f>+Rentab1!L136-Rentab1!$B$429</f>
        <v>1.5079875119725989E-2</v>
      </c>
      <c r="L136" s="77">
        <f>+Rentab1!M136-Rentab1!$B$429</f>
        <v>1.9383065590236524E-2</v>
      </c>
      <c r="M136" s="77">
        <f>+Rentab1!N136-Rentab1!$B$429</f>
        <v>1.6399696537370393E-2</v>
      </c>
      <c r="N136" s="77">
        <f>+Rentab1!O136-Rentab1!$B$429</f>
        <v>1.7369089981233852E-2</v>
      </c>
    </row>
    <row r="137" spans="1:14">
      <c r="A137" s="51">
        <v>41094</v>
      </c>
      <c r="B137" s="77">
        <f>+Rentab1!C137-Rentab1!$B$429</f>
        <v>1.3651799768195504E-3</v>
      </c>
      <c r="C137" s="77">
        <f>+Rentab1!D137-Rentab1!$B$429</f>
        <v>1.6317140394444186E-2</v>
      </c>
      <c r="D137" s="77">
        <f>+Rentab1!E137-Rentab1!$B$429</f>
        <v>1.5051530366940627E-3</v>
      </c>
      <c r="E137" s="77">
        <f>+Rentab1!F137-Rentab1!$B$429</f>
        <v>1.6135208397329204E-3</v>
      </c>
      <c r="F137" s="77">
        <f>+Rentab1!G137-Rentab1!$B$429</f>
        <v>-5.1696502279131125E-4</v>
      </c>
      <c r="G137" s="77">
        <f>+Rentab1!H137-Rentab1!$B$429</f>
        <v>8.4491405164151615E-4</v>
      </c>
      <c r="H137" s="77">
        <f>+Rentab1!I137-Rentab1!$B$429</f>
        <v>-9.0991478564124363E-4</v>
      </c>
      <c r="I137" s="77">
        <f>+Rentab1!J137-Rentab1!$B$429</f>
        <v>-1.0601243980474469E-4</v>
      </c>
      <c r="J137" s="77">
        <f>+Rentab1!K137-Rentab1!$B$429</f>
        <v>-1.3774328620912929E-3</v>
      </c>
      <c r="K137" s="77">
        <f>+Rentab1!L137-Rentab1!$B$429</f>
        <v>2.7635112943162825E-3</v>
      </c>
      <c r="L137" s="77">
        <f>+Rentab1!M137-Rentab1!$B$429</f>
        <v>1.1303135072715958E-3</v>
      </c>
      <c r="M137" s="77">
        <f>+Rentab1!N137-Rentab1!$B$429</f>
        <v>1.8353875762161262E-3</v>
      </c>
      <c r="N137" s="77">
        <f>+Rentab1!O137-Rentab1!$B$429</f>
        <v>4.1755811666224314E-3</v>
      </c>
    </row>
    <row r="138" spans="1:14">
      <c r="A138" s="51">
        <v>41095</v>
      </c>
      <c r="B138" s="77">
        <f>+Rentab1!C138-Rentab1!$B$429</f>
        <v>7.2194690422700894E-3</v>
      </c>
      <c r="C138" s="77">
        <f>+Rentab1!D138-Rentab1!$B$429</f>
        <v>5.4793445629125904E-3</v>
      </c>
      <c r="D138" s="77">
        <f>+Rentab1!E138-Rentab1!$B$429</f>
        <v>7.9118982637262358E-3</v>
      </c>
      <c r="E138" s="77">
        <f>+Rentab1!F138-Rentab1!$B$429</f>
        <v>7.1103138995482311E-3</v>
      </c>
      <c r="F138" s="77">
        <f>+Rentab1!G138-Rentab1!$B$429</f>
        <v>4.3487643016301538E-3</v>
      </c>
      <c r="G138" s="77">
        <f>+Rentab1!H138-Rentab1!$B$429</f>
        <v>-1.6021976946517292E-3</v>
      </c>
      <c r="H138" s="77">
        <f>+Rentab1!I138-Rentab1!$B$429</f>
        <v>3.098333718986174E-3</v>
      </c>
      <c r="I138" s="77">
        <f>+Rentab1!J138-Rentab1!$B$429</f>
        <v>-1.0601243980474469E-4</v>
      </c>
      <c r="J138" s="77">
        <f>+Rentab1!K138-Rentab1!$B$429</f>
        <v>6.6673410803131331E-3</v>
      </c>
      <c r="K138" s="77">
        <f>+Rentab1!L138-Rentab1!$B$429</f>
        <v>1.512719405229972E-3</v>
      </c>
      <c r="L138" s="77">
        <f>+Rentab1!M138-Rentab1!$B$429</f>
        <v>3.4473593904619745E-3</v>
      </c>
      <c r="M138" s="77">
        <f>+Rentab1!N138-Rentab1!$B$429</f>
        <v>2.1195390626194358E-3</v>
      </c>
      <c r="N138" s="77">
        <f>+Rentab1!O138-Rentab1!$B$429</f>
        <v>6.2447015166109164E-3</v>
      </c>
    </row>
    <row r="139" spans="1:14">
      <c r="A139" s="51">
        <v>41096</v>
      </c>
      <c r="B139" s="77">
        <f>+Rentab1!C139-Rentab1!$B$429</f>
        <v>-8.2238608710068235E-3</v>
      </c>
      <c r="C139" s="77">
        <f>+Rentab1!D139-Rentab1!$B$429</f>
        <v>-1.7720519668964256E-2</v>
      </c>
      <c r="D139" s="77">
        <f>+Rentab1!E139-Rentab1!$B$429</f>
        <v>-7.9808627972289391E-3</v>
      </c>
      <c r="E139" s="77">
        <f>+Rentab1!F139-Rentab1!$B$429</f>
        <v>-7.6932942900422678E-3</v>
      </c>
      <c r="F139" s="77">
        <f>+Rentab1!G139-Rentab1!$B$429</f>
        <v>-2.7756086256774341E-3</v>
      </c>
      <c r="G139" s="77">
        <f>+Rentab1!H139-Rentab1!$B$429</f>
        <v>-5.3989991172806173E-3</v>
      </c>
      <c r="H139" s="77">
        <f>+Rentab1!I139-Rentab1!$B$429</f>
        <v>-4.177154866908523E-3</v>
      </c>
      <c r="I139" s="77">
        <f>+Rentab1!J139-Rentab1!$B$429</f>
        <v>-1.0601243980474469E-4</v>
      </c>
      <c r="J139" s="77">
        <f>+Rentab1!K139-Rentab1!$B$429</f>
        <v>-2.8737491093325401E-3</v>
      </c>
      <c r="K139" s="77">
        <f>+Rentab1!L139-Rentab1!$B$429</f>
        <v>-1.6949724346367321E-3</v>
      </c>
      <c r="L139" s="77">
        <f>+Rentab1!M139-Rentab1!$B$429</f>
        <v>-4.0054589126081921E-3</v>
      </c>
      <c r="M139" s="77">
        <f>+Rentab1!N139-Rentab1!$B$429</f>
        <v>-2.8141268217204518E-3</v>
      </c>
      <c r="N139" s="77">
        <f>+Rentab1!O139-Rentab1!$B$429</f>
        <v>-4.0561703463645096E-3</v>
      </c>
    </row>
    <row r="140" spans="1:14">
      <c r="A140" s="51">
        <v>41099</v>
      </c>
      <c r="B140" s="77">
        <f>+Rentab1!C140-Rentab1!$B$429</f>
        <v>1.3593952106340292E-5</v>
      </c>
      <c r="C140" s="77">
        <f>+Rentab1!D140-Rentab1!$B$429</f>
        <v>-4.0264781098543366E-3</v>
      </c>
      <c r="D140" s="77">
        <f>+Rentab1!E140-Rentab1!$B$429</f>
        <v>4.5086548364533109E-4</v>
      </c>
      <c r="E140" s="77">
        <f>+Rentab1!F140-Rentab1!$B$429</f>
        <v>3.2530435761827104E-4</v>
      </c>
      <c r="F140" s="77">
        <f>+Rentab1!G140-Rentab1!$B$429</f>
        <v>-4.1858063156350565E-3</v>
      </c>
      <c r="G140" s="77">
        <f>+Rentab1!H140-Rentab1!$B$429</f>
        <v>-1.8264603153143992E-3</v>
      </c>
      <c r="H140" s="77">
        <f>+Rentab1!I140-Rentab1!$B$429</f>
        <v>-3.9707874322266953E-3</v>
      </c>
      <c r="I140" s="77">
        <f>+Rentab1!J140-Rentab1!$B$429</f>
        <v>-1.0601243980474469E-4</v>
      </c>
      <c r="J140" s="77">
        <f>+Rentab1!K140-Rentab1!$B$429</f>
        <v>-3.4537946847125844E-3</v>
      </c>
      <c r="K140" s="77">
        <f>+Rentab1!L140-Rentab1!$B$429</f>
        <v>5.2745134819661278E-4</v>
      </c>
      <c r="L140" s="77">
        <f>+Rentab1!M140-Rentab1!$B$429</f>
        <v>-2.9203048880382877E-3</v>
      </c>
      <c r="M140" s="77">
        <f>+Rentab1!N140-Rentab1!$B$429</f>
        <v>-3.4030528214840767E-3</v>
      </c>
      <c r="N140" s="77">
        <f>+Rentab1!O140-Rentab1!$B$429</f>
        <v>-1.8068495816394813E-4</v>
      </c>
    </row>
    <row r="141" spans="1:14">
      <c r="A141" s="51">
        <v>41100</v>
      </c>
      <c r="B141" s="77">
        <f>+Rentab1!C141-Rentab1!$B$429</f>
        <v>-1.1031188634883126E-2</v>
      </c>
      <c r="C141" s="77">
        <f>+Rentab1!D141-Rentab1!$B$429</f>
        <v>-3.8671764605480402E-3</v>
      </c>
      <c r="D141" s="77">
        <f>+Rentab1!E141-Rentab1!$B$429</f>
        <v>-1.0620907413168611E-2</v>
      </c>
      <c r="E141" s="77">
        <f>+Rentab1!F141-Rentab1!$B$429</f>
        <v>-1.0104549835461352E-2</v>
      </c>
      <c r="F141" s="77">
        <f>+Rentab1!G141-Rentab1!$B$429</f>
        <v>-3.9575292184741481E-3</v>
      </c>
      <c r="G141" s="77">
        <f>+Rentab1!H141-Rentab1!$B$429</f>
        <v>-3.9015618440315998E-3</v>
      </c>
      <c r="H141" s="77">
        <f>+Rentab1!I141-Rentab1!$B$429</f>
        <v>-5.0343338741711697E-3</v>
      </c>
      <c r="I141" s="77">
        <f>+Rentab1!J141-Rentab1!$B$429</f>
        <v>-1.0601243980474469E-4</v>
      </c>
      <c r="J141" s="77">
        <f>+Rentab1!K141-Rentab1!$B$429</f>
        <v>-3.3543808069726785E-3</v>
      </c>
      <c r="K141" s="77">
        <f>+Rentab1!L141-Rentab1!$B$429</f>
        <v>-4.264259223516159E-3</v>
      </c>
      <c r="L141" s="77">
        <f>+Rentab1!M141-Rentab1!$B$429</f>
        <v>-6.4906506999679063E-3</v>
      </c>
      <c r="M141" s="77">
        <f>+Rentab1!N141-Rentab1!$B$429</f>
        <v>-2.3948100529066459E-3</v>
      </c>
      <c r="N141" s="77">
        <f>+Rentab1!O141-Rentab1!$B$429</f>
        <v>-1.0217333626951038E-2</v>
      </c>
    </row>
    <row r="142" spans="1:14">
      <c r="A142" s="51">
        <v>41101</v>
      </c>
      <c r="B142" s="77">
        <f>+Rentab1!C142-Rentab1!$B$429</f>
        <v>8.1271374931679713E-3</v>
      </c>
      <c r="C142" s="77">
        <f>+Rentab1!D142-Rentab1!$B$429</f>
        <v>4.4298174995329907E-4</v>
      </c>
      <c r="D142" s="77">
        <f>+Rentab1!E142-Rentab1!$B$429</f>
        <v>8.9023691999162956E-3</v>
      </c>
      <c r="E142" s="77">
        <f>+Rentab1!F142-Rentab1!$B$429</f>
        <v>9.0030127740116563E-3</v>
      </c>
      <c r="F142" s="77">
        <f>+Rentab1!G142-Rentab1!$B$429</f>
        <v>7.9250246684747262E-3</v>
      </c>
      <c r="G142" s="77">
        <f>+Rentab1!H142-Rentab1!$B$429</f>
        <v>5.0864760501089651E-3</v>
      </c>
      <c r="H142" s="77">
        <f>+Rentab1!I142-Rentab1!$B$429</f>
        <v>8.2058394710637066E-3</v>
      </c>
      <c r="I142" s="77">
        <f>+Rentab1!J142-Rentab1!$B$429</f>
        <v>-1.0601243980474471E-4</v>
      </c>
      <c r="J142" s="77">
        <f>+Rentab1!K142-Rentab1!$B$429</f>
        <v>6.4221899648857139E-3</v>
      </c>
      <c r="K142" s="77">
        <f>+Rentab1!L142-Rentab1!$B$429</f>
        <v>4.3046670223474632E-3</v>
      </c>
      <c r="L142" s="77">
        <f>+Rentab1!M142-Rentab1!$B$429</f>
        <v>6.6558465310088584E-3</v>
      </c>
      <c r="M142" s="77">
        <f>+Rentab1!N142-Rentab1!$B$429</f>
        <v>2.7274253686596465E-3</v>
      </c>
      <c r="N142" s="77">
        <f>+Rentab1!O142-Rentab1!$B$429</f>
        <v>8.5687498869475784E-3</v>
      </c>
    </row>
    <row r="143" spans="1:14">
      <c r="A143" s="51">
        <v>41102</v>
      </c>
      <c r="B143" s="77">
        <f>+Rentab1!C143-Rentab1!$B$429</f>
        <v>-1.2325274721907399E-2</v>
      </c>
      <c r="C143" s="77">
        <f>+Rentab1!D143-Rentab1!$B$429</f>
        <v>-2.0917262092867809E-4</v>
      </c>
      <c r="D143" s="77">
        <f>+Rentab1!E143-Rentab1!$B$429</f>
        <v>-1.2273929459000079E-2</v>
      </c>
      <c r="E143" s="77">
        <f>+Rentab1!F143-Rentab1!$B$429</f>
        <v>-1.2622892477121379E-2</v>
      </c>
      <c r="F143" s="77">
        <f>+Rentab1!G143-Rentab1!$B$429</f>
        <v>-1.2882569216515155E-2</v>
      </c>
      <c r="G143" s="77">
        <f>+Rentab1!H143-Rentab1!$B$429</f>
        <v>-1.1907094809047206E-2</v>
      </c>
      <c r="H143" s="77">
        <f>+Rentab1!I143-Rentab1!$B$429</f>
        <v>-1.1908005315885144E-2</v>
      </c>
      <c r="I143" s="77">
        <f>+Rentab1!J143-Rentab1!$B$429</f>
        <v>-1.0601243980474471E-4</v>
      </c>
      <c r="J143" s="77">
        <f>+Rentab1!K143-Rentab1!$B$429</f>
        <v>-1.0554948668016746E-2</v>
      </c>
      <c r="K143" s="77">
        <f>+Rentab1!L143-Rentab1!$B$429</f>
        <v>-7.7175251569903541E-3</v>
      </c>
      <c r="L143" s="77">
        <f>+Rentab1!M143-Rentab1!$B$429</f>
        <v>-1.0765301691435291E-2</v>
      </c>
      <c r="M143" s="77">
        <f>+Rentab1!N143-Rentab1!$B$429</f>
        <v>-5.6687233149415803E-3</v>
      </c>
      <c r="N143" s="77">
        <f>+Rentab1!O143-Rentab1!$B$429</f>
        <v>-7.7389031099411795E-3</v>
      </c>
    </row>
    <row r="144" spans="1:14">
      <c r="A144" s="51">
        <v>41103</v>
      </c>
      <c r="B144" s="77">
        <f>+Rentab1!C144-Rentab1!$B$429</f>
        <v>1.1487832094944993E-2</v>
      </c>
      <c r="C144" s="77">
        <f>+Rentab1!D144-Rentab1!$B$429</f>
        <v>1.6925591807410975E-2</v>
      </c>
      <c r="D144" s="77">
        <f>+Rentab1!E144-Rentab1!$B$429</f>
        <v>1.1164350783069895E-2</v>
      </c>
      <c r="E144" s="77">
        <f>+Rentab1!F144-Rentab1!$B$429</f>
        <v>1.105410034997821E-2</v>
      </c>
      <c r="F144" s="77">
        <f>+Rentab1!G144-Rentab1!$B$429</f>
        <v>7.8157374395721822E-3</v>
      </c>
      <c r="G144" s="77">
        <f>+Rentab1!H144-Rentab1!$B$429</f>
        <v>6.5025630233196728E-3</v>
      </c>
      <c r="H144" s="77">
        <f>+Rentab1!I144-Rentab1!$B$429</f>
        <v>6.6788408863526234E-3</v>
      </c>
      <c r="I144" s="77">
        <f>+Rentab1!J144-Rentab1!$B$429</f>
        <v>-1.0601243980474471E-4</v>
      </c>
      <c r="J144" s="77">
        <f>+Rentab1!K144-Rentab1!$B$429</f>
        <v>5.2515452630922379E-3</v>
      </c>
      <c r="K144" s="77">
        <f>+Rentab1!L144-Rentab1!$B$429</f>
        <v>6.9923062044863283E-3</v>
      </c>
      <c r="L144" s="77">
        <f>+Rentab1!M144-Rentab1!$B$429</f>
        <v>7.3768103915818218E-3</v>
      </c>
      <c r="M144" s="77">
        <f>+Rentab1!N144-Rentab1!$B$429</f>
        <v>3.6605016227522231E-3</v>
      </c>
      <c r="N144" s="77">
        <f>+Rentab1!O144-Rentab1!$B$429</f>
        <v>1.0733955165992884E-2</v>
      </c>
    </row>
    <row r="145" spans="1:14">
      <c r="A145" s="51">
        <v>41106</v>
      </c>
      <c r="B145" s="77">
        <f>+Rentab1!C145-Rentab1!$B$429</f>
        <v>-6.526232819682223E-3</v>
      </c>
      <c r="C145" s="77">
        <f>+Rentab1!D145-Rentab1!$B$429</f>
        <v>-4.6096357953386465E-3</v>
      </c>
      <c r="D145" s="77">
        <f>+Rentab1!E145-Rentab1!$B$429</f>
        <v>-6.608237558882111E-3</v>
      </c>
      <c r="E145" s="77">
        <f>+Rentab1!F145-Rentab1!$B$429</f>
        <v>-5.4317884361174849E-3</v>
      </c>
      <c r="F145" s="77">
        <f>+Rentab1!G145-Rentab1!$B$429</f>
        <v>-1.9426213861998718E-3</v>
      </c>
      <c r="G145" s="77">
        <f>+Rentab1!H145-Rentab1!$B$429</f>
        <v>1.6742438601018593E-3</v>
      </c>
      <c r="H145" s="77">
        <f>+Rentab1!I145-Rentab1!$B$429</f>
        <v>-6.8457067409050587E-4</v>
      </c>
      <c r="I145" s="77">
        <f>+Rentab1!J145-Rentab1!$B$429</f>
        <v>8.4540611898677141E-3</v>
      </c>
      <c r="J145" s="77">
        <f>+Rentab1!K145-Rentab1!$B$429</f>
        <v>-3.5280724423680013E-3</v>
      </c>
      <c r="K145" s="77">
        <f>+Rentab1!L145-Rentab1!$B$429</f>
        <v>-5.8481664651531236E-4</v>
      </c>
      <c r="L145" s="77">
        <f>+Rentab1!M145-Rentab1!$B$429</f>
        <v>-2.0502591632876235E-3</v>
      </c>
      <c r="M145" s="77">
        <f>+Rentab1!N145-Rentab1!$B$429</f>
        <v>-1.6475846561359961E-3</v>
      </c>
      <c r="N145" s="77">
        <f>+Rentab1!O145-Rentab1!$B$429</f>
        <v>-4.2576995059047194E-3</v>
      </c>
    </row>
    <row r="146" spans="1:14">
      <c r="A146" s="51">
        <v>41107</v>
      </c>
      <c r="B146" s="77">
        <f>+Rentab1!C146-Rentab1!$B$429</f>
        <v>5.5079306289545701E-3</v>
      </c>
      <c r="C146" s="77">
        <f>+Rentab1!D146-Rentab1!$B$429</f>
        <v>2.8442804227501154E-4</v>
      </c>
      <c r="D146" s="77">
        <f>+Rentab1!E146-Rentab1!$B$429</f>
        <v>5.397815888874927E-3</v>
      </c>
      <c r="E146" s="77">
        <f>+Rentab1!F146-Rentab1!$B$429</f>
        <v>4.9071287713661283E-3</v>
      </c>
      <c r="F146" s="77">
        <f>+Rentab1!G146-Rentab1!$B$429</f>
        <v>3.0348069244749113E-3</v>
      </c>
      <c r="G146" s="77">
        <f>+Rentab1!H146-Rentab1!$B$429</f>
        <v>1.8700993422138584E-3</v>
      </c>
      <c r="H146" s="77">
        <f>+Rentab1!I146-Rentab1!$B$429</f>
        <v>3.34227317417265E-3</v>
      </c>
      <c r="I146" s="77">
        <f>+Rentab1!J146-Rentab1!$B$429</f>
        <v>1.9832166361664202E-3</v>
      </c>
      <c r="J146" s="77">
        <f>+Rentab1!K146-Rentab1!$B$429</f>
        <v>3.2532707660282395E-3</v>
      </c>
      <c r="K146" s="77">
        <f>+Rentab1!L146-Rentab1!$B$429</f>
        <v>1.7444093061743959E-3</v>
      </c>
      <c r="L146" s="77">
        <f>+Rentab1!M146-Rentab1!$B$429</f>
        <v>2.2269459946322565E-3</v>
      </c>
      <c r="M146" s="77">
        <f>+Rentab1!N146-Rentab1!$B$429</f>
        <v>1.5676752988717693E-3</v>
      </c>
      <c r="N146" s="77">
        <f>+Rentab1!O146-Rentab1!$B$429</f>
        <v>4.2822982809099875E-3</v>
      </c>
    </row>
    <row r="147" spans="1:14">
      <c r="A147" s="51">
        <v>41108</v>
      </c>
      <c r="B147" s="77">
        <f>+Rentab1!C147-Rentab1!$B$429</f>
        <v>1.2687638780424693E-3</v>
      </c>
      <c r="C147" s="77">
        <f>+Rentab1!D147-Rentab1!$B$429</f>
        <v>5.3533610285315305E-3</v>
      </c>
      <c r="D147" s="77">
        <f>+Rentab1!E147-Rentab1!$B$429</f>
        <v>1.0831378893238549E-3</v>
      </c>
      <c r="E147" s="77">
        <f>+Rentab1!F147-Rentab1!$B$429</f>
        <v>1.1665357960187581E-3</v>
      </c>
      <c r="F147" s="77">
        <f>+Rentab1!G147-Rentab1!$B$429</f>
        <v>2.8308113189590843E-3</v>
      </c>
      <c r="G147" s="77">
        <f>+Rentab1!H147-Rentab1!$B$429</f>
        <v>3.6549703562446367E-3</v>
      </c>
      <c r="H147" s="77">
        <f>+Rentab1!I147-Rentab1!$B$429</f>
        <v>2.4772322497169843E-3</v>
      </c>
      <c r="I147" s="77">
        <f>+Rentab1!J147-Rentab1!$B$429</f>
        <v>8.7243629041382827E-4</v>
      </c>
      <c r="J147" s="77">
        <f>+Rentab1!K147-Rentab1!$B$429</f>
        <v>3.2718807906944231E-3</v>
      </c>
      <c r="K147" s="77">
        <f>+Rentab1!L147-Rentab1!$B$429</f>
        <v>2.1212328341866267E-3</v>
      </c>
      <c r="L147" s="77">
        <f>+Rentab1!M147-Rentab1!$B$429</f>
        <v>2.3655528859641609E-3</v>
      </c>
      <c r="M147" s="77">
        <f>+Rentab1!N147-Rentab1!$B$429</f>
        <v>2.1464192714438991E-3</v>
      </c>
      <c r="N147" s="77">
        <f>+Rentab1!O147-Rentab1!$B$429</f>
        <v>2.0536608899874428E-3</v>
      </c>
    </row>
    <row r="148" spans="1:14">
      <c r="A148" s="51">
        <v>41109</v>
      </c>
      <c r="B148" s="77">
        <f>+Rentab1!C148-Rentab1!$B$429</f>
        <v>3.6601063723719022E-3</v>
      </c>
      <c r="C148" s="77">
        <f>+Rentab1!D148-Rentab1!$B$429</f>
        <v>5.0412953392359782E-3</v>
      </c>
      <c r="D148" s="77">
        <f>+Rentab1!E148-Rentab1!$B$429</f>
        <v>3.40970268384512E-3</v>
      </c>
      <c r="E148" s="77">
        <f>+Rentab1!F148-Rentab1!$B$429</f>
        <v>2.7414923275899763E-3</v>
      </c>
      <c r="F148" s="77">
        <f>+Rentab1!G148-Rentab1!$B$429</f>
        <v>3.1589498477309534E-3</v>
      </c>
      <c r="G148" s="77">
        <f>+Rentab1!H148-Rentab1!$B$429</f>
        <v>-9.8760209992338043E-3</v>
      </c>
      <c r="H148" s="77">
        <f>+Rentab1!I148-Rentab1!$B$429</f>
        <v>3.5763088227316756E-3</v>
      </c>
      <c r="I148" s="77">
        <f>+Rentab1!J148-Rentab1!$B$429</f>
        <v>3.7511683100818812E-3</v>
      </c>
      <c r="J148" s="77">
        <f>+Rentab1!K148-Rentab1!$B$429</f>
        <v>2.2320657291389819E-3</v>
      </c>
      <c r="K148" s="77">
        <f>+Rentab1!L148-Rentab1!$B$429</f>
        <v>2.2741288980535324E-3</v>
      </c>
      <c r="L148" s="77">
        <f>+Rentab1!M148-Rentab1!$B$429</f>
        <v>3.6587881959611957E-3</v>
      </c>
      <c r="M148" s="77">
        <f>+Rentab1!N148-Rentab1!$B$429</f>
        <v>4.0851004027782243E-3</v>
      </c>
      <c r="N148" s="77">
        <f>+Rentab1!O148-Rentab1!$B$429</f>
        <v>1.9670908678315374E-3</v>
      </c>
    </row>
    <row r="149" spans="1:14">
      <c r="A149" s="51">
        <v>41113</v>
      </c>
      <c r="B149" s="77">
        <f>+Rentab1!C149-Rentab1!$B$429</f>
        <v>-1.07979770500504E-2</v>
      </c>
      <c r="C149" s="77">
        <f>+Rentab1!D149-Rentab1!$B$429</f>
        <v>-1.5722028330709674E-2</v>
      </c>
      <c r="D149" s="77">
        <f>+Rentab1!E149-Rentab1!$B$429</f>
        <v>-1.0828135942880802E-2</v>
      </c>
      <c r="E149" s="77">
        <f>+Rentab1!F149-Rentab1!$B$429</f>
        <v>-9.0651276478567779E-3</v>
      </c>
      <c r="F149" s="77">
        <f>+Rentab1!G149-Rentab1!$B$429</f>
        <v>-7.7820389590111567E-3</v>
      </c>
      <c r="G149" s="77">
        <f>+Rentab1!H149-Rentab1!$B$429</f>
        <v>-8.0272931411347337E-3</v>
      </c>
      <c r="H149" s="77">
        <f>+Rentab1!I149-Rentab1!$B$429</f>
        <v>-9.0518684399404064E-3</v>
      </c>
      <c r="I149" s="77">
        <f>+Rentab1!J149-Rentab1!$B$429</f>
        <v>-8.1446249670568682E-3</v>
      </c>
      <c r="J149" s="77">
        <f>+Rentab1!K149-Rentab1!$B$429</f>
        <v>-1.084706413408266E-2</v>
      </c>
      <c r="K149" s="77">
        <f>+Rentab1!L149-Rentab1!$B$429</f>
        <v>-5.6123820107165309E-3</v>
      </c>
      <c r="L149" s="77">
        <f>+Rentab1!M149-Rentab1!$B$429</f>
        <v>-8.3753199785592883E-3</v>
      </c>
      <c r="M149" s="77">
        <f>+Rentab1!N149-Rentab1!$B$429</f>
        <v>-9.2189169564048552E-3</v>
      </c>
      <c r="N149" s="77">
        <f>+Rentab1!O149-Rentab1!$B$429</f>
        <v>-5.9121850854329649E-3</v>
      </c>
    </row>
    <row r="150" spans="1:14">
      <c r="A150" s="51">
        <v>41114</v>
      </c>
      <c r="B150" s="77">
        <f>+Rentab1!C150-Rentab1!$B$429</f>
        <v>-1.4134032274009908E-3</v>
      </c>
      <c r="C150" s="77">
        <f>+Rentab1!D150-Rentab1!$B$429</f>
        <v>-4.6353349258870967E-3</v>
      </c>
      <c r="D150" s="77">
        <f>+Rentab1!E150-Rentab1!$B$429</f>
        <v>-1.480469586958928E-3</v>
      </c>
      <c r="E150" s="77">
        <f>+Rentab1!F150-Rentab1!$B$429</f>
        <v>-4.419653017329315E-3</v>
      </c>
      <c r="F150" s="77">
        <f>+Rentab1!G150-Rentab1!$B$429</f>
        <v>3.7160831750926969E-4</v>
      </c>
      <c r="G150" s="77">
        <f>+Rentab1!H150-Rentab1!$B$429</f>
        <v>8.7266436931819E-3</v>
      </c>
      <c r="H150" s="77">
        <f>+Rentab1!I150-Rentab1!$B$429</f>
        <v>4.0159943861396751E-4</v>
      </c>
      <c r="I150" s="77">
        <f>+Rentab1!J150-Rentab1!$B$429</f>
        <v>-1.3765948540912966E-4</v>
      </c>
      <c r="J150" s="77">
        <f>+Rentab1!K150-Rentab1!$B$429</f>
        <v>3.5541217288164108E-3</v>
      </c>
      <c r="K150" s="77">
        <f>+Rentab1!L150-Rentab1!$B$429</f>
        <v>-1.9728407869017781E-3</v>
      </c>
      <c r="L150" s="77">
        <f>+Rentab1!M150-Rentab1!$B$429</f>
        <v>-1.3939978162923526E-3</v>
      </c>
      <c r="M150" s="77">
        <f>+Rentab1!N150-Rentab1!$B$429</f>
        <v>5.2280886333090975E-3</v>
      </c>
      <c r="N150" s="77">
        <f>+Rentab1!O150-Rentab1!$B$429</f>
        <v>3.2003261780411962E-3</v>
      </c>
    </row>
    <row r="151" spans="1:14">
      <c r="A151" s="51">
        <v>41115</v>
      </c>
      <c r="B151" s="77">
        <f>+Rentab1!C151-Rentab1!$B$429</f>
        <v>-1.3815079039557282E-2</v>
      </c>
      <c r="C151" s="77">
        <f>+Rentab1!D151-Rentab1!$B$429</f>
        <v>-7.0447619476959418E-3</v>
      </c>
      <c r="D151" s="77">
        <f>+Rentab1!E151-Rentab1!$B$429</f>
        <v>-1.4061482960872293E-2</v>
      </c>
      <c r="E151" s="77">
        <f>+Rentab1!F151-Rentab1!$B$429</f>
        <v>-1.2769679197543767E-2</v>
      </c>
      <c r="F151" s="77">
        <f>+Rentab1!G151-Rentab1!$B$429</f>
        <v>-9.7684726197922612E-3</v>
      </c>
      <c r="G151" s="77">
        <f>+Rentab1!H151-Rentab1!$B$429</f>
        <v>-2.6769508541475948E-2</v>
      </c>
      <c r="H151" s="77">
        <f>+Rentab1!I151-Rentab1!$B$429</f>
        <v>-1.0154357035306745E-2</v>
      </c>
      <c r="I151" s="77">
        <f>+Rentab1!J151-Rentab1!$B$429</f>
        <v>-9.5276070210072155E-3</v>
      </c>
      <c r="J151" s="77">
        <f>+Rentab1!K151-Rentab1!$B$429</f>
        <v>-1.0503571589380948E-2</v>
      </c>
      <c r="K151" s="77">
        <f>+Rentab1!L151-Rentab1!$B$429</f>
        <v>-6.1120954281662296E-3</v>
      </c>
      <c r="L151" s="77">
        <f>+Rentab1!M151-Rentab1!$B$429</f>
        <v>-8.4351552448223201E-3</v>
      </c>
      <c r="M151" s="77">
        <f>+Rentab1!N151-Rentab1!$B$429</f>
        <v>-7.8834974404684045E-3</v>
      </c>
      <c r="N151" s="77">
        <f>+Rentab1!O151-Rentab1!$B$429</f>
        <v>-9.8305985718975374E-3</v>
      </c>
    </row>
    <row r="152" spans="1:14">
      <c r="A152" s="51">
        <v>41116</v>
      </c>
      <c r="B152" s="77">
        <f>+Rentab1!C152-Rentab1!$B$429</f>
        <v>8.5838656052476675E-3</v>
      </c>
      <c r="C152" s="77">
        <f>+Rentab1!D152-Rentab1!$B$429</f>
        <v>1.6838908907280764E-2</v>
      </c>
      <c r="D152" s="77">
        <f>+Rentab1!E152-Rentab1!$B$429</f>
        <v>8.663993477289373E-3</v>
      </c>
      <c r="E152" s="77">
        <f>+Rentab1!F152-Rentab1!$B$429</f>
        <v>9.4250617826797337E-3</v>
      </c>
      <c r="F152" s="77">
        <f>+Rentab1!G152-Rentab1!$B$429</f>
        <v>4.1820845755123227E-3</v>
      </c>
      <c r="G152" s="77">
        <f>+Rentab1!H152-Rentab1!$B$429</f>
        <v>1.6561567501465754E-2</v>
      </c>
      <c r="H152" s="77">
        <f>+Rentab1!I152-Rentab1!$B$429</f>
        <v>4.3836916199312221E-3</v>
      </c>
      <c r="I152" s="77">
        <f>+Rentab1!J152-Rentab1!$B$429</f>
        <v>6.0437352734205151E-3</v>
      </c>
      <c r="J152" s="77">
        <f>+Rentab1!K152-Rentab1!$B$429</f>
        <v>5.575279205853551E-3</v>
      </c>
      <c r="K152" s="77">
        <f>+Rentab1!L152-Rentab1!$B$429</f>
        <v>5.1853888362260398E-3</v>
      </c>
      <c r="L152" s="77">
        <f>+Rentab1!M152-Rentab1!$B$429</f>
        <v>3.271574040338628E-3</v>
      </c>
      <c r="M152" s="77">
        <f>+Rentab1!N152-Rentab1!$B$429</f>
        <v>4.097554079860833E-3</v>
      </c>
      <c r="N152" s="77">
        <f>+Rentab1!O152-Rentab1!$B$429</f>
        <v>4.9672563213291783E-3</v>
      </c>
    </row>
    <row r="153" spans="1:14">
      <c r="A153" s="51">
        <v>41117</v>
      </c>
      <c r="B153" s="77">
        <f>+Rentab1!C153-Rentab1!$B$429</f>
        <v>2.7243934613626591E-2</v>
      </c>
      <c r="C153" s="77">
        <f>+Rentab1!D153-Rentab1!$B$429</f>
        <v>2.3883299521908527E-2</v>
      </c>
      <c r="D153" s="77">
        <f>+Rentab1!E153-Rentab1!$B$429</f>
        <v>2.7159654517714828E-2</v>
      </c>
      <c r="E153" s="77">
        <f>+Rentab1!F153-Rentab1!$B$429</f>
        <v>2.8206923506446626E-2</v>
      </c>
      <c r="F153" s="77">
        <f>+Rentab1!G153-Rentab1!$B$429</f>
        <v>2.0754787200247538E-2</v>
      </c>
      <c r="G153" s="77">
        <f>+Rentab1!H153-Rentab1!$B$429</f>
        <v>3.7163585464556607E-2</v>
      </c>
      <c r="H153" s="77">
        <f>+Rentab1!I153-Rentab1!$B$429</f>
        <v>2.1621953264570518E-2</v>
      </c>
      <c r="I153" s="77">
        <f>+Rentab1!J153-Rentab1!$B$429</f>
        <v>1.809845110006722E-2</v>
      </c>
      <c r="J153" s="77">
        <f>+Rentab1!K153-Rentab1!$B$429</f>
        <v>1.9229715809192732E-2</v>
      </c>
      <c r="K153" s="77">
        <f>+Rentab1!L153-Rentab1!$B$429</f>
        <v>1.3724064317976683E-2</v>
      </c>
      <c r="L153" s="77">
        <f>+Rentab1!M153-Rentab1!$B$429</f>
        <v>1.8594095060501682E-2</v>
      </c>
      <c r="M153" s="77">
        <f>+Rentab1!N153-Rentab1!$B$429</f>
        <v>1.3843473108999379E-2</v>
      </c>
      <c r="N153" s="77">
        <f>+Rentab1!O153-Rentab1!$B$429</f>
        <v>2.1566522492534244E-2</v>
      </c>
    </row>
    <row r="154" spans="1:14">
      <c r="A154" s="51">
        <v>41120</v>
      </c>
      <c r="B154" s="77">
        <f>+Rentab1!C154-Rentab1!$B$429</f>
        <v>2.1504182278312346E-3</v>
      </c>
      <c r="C154" s="77">
        <f>+Rentab1!D154-Rentab1!$B$429</f>
        <v>-3.1121242671985588E-3</v>
      </c>
      <c r="D154" s="77">
        <f>+Rentab1!E154-Rentab1!$B$429</f>
        <v>2.0629463882995834E-3</v>
      </c>
      <c r="E154" s="77">
        <f>+Rentab1!F154-Rentab1!$B$429</f>
        <v>2.3233773392307955E-3</v>
      </c>
      <c r="F154" s="77">
        <f>+Rentab1!G154-Rentab1!$B$429</f>
        <v>-1.2061559046590048E-3</v>
      </c>
      <c r="G154" s="77">
        <f>+Rentab1!H154-Rentab1!$B$429</f>
        <v>4.7868558397576545E-3</v>
      </c>
      <c r="H154" s="77">
        <f>+Rentab1!I154-Rentab1!$B$429</f>
        <v>-8.6483084832380316E-4</v>
      </c>
      <c r="I154" s="77">
        <f>+Rentab1!J154-Rentab1!$B$429</f>
        <v>-1.1205380871057013E-3</v>
      </c>
      <c r="J154" s="77">
        <f>+Rentab1!K154-Rentab1!$B$429</f>
        <v>2.3120274333627683E-3</v>
      </c>
      <c r="K154" s="77">
        <f>+Rentab1!L154-Rentab1!$B$429</f>
        <v>5.7555981242652873E-4</v>
      </c>
      <c r="L154" s="77">
        <f>+Rentab1!M154-Rentab1!$B$429</f>
        <v>-1.0805169671281691E-3</v>
      </c>
      <c r="M154" s="77">
        <f>+Rentab1!N154-Rentab1!$B$429</f>
        <v>1.7473453869880191E-3</v>
      </c>
      <c r="N154" s="77">
        <f>+Rentab1!O154-Rentab1!$B$429</f>
        <v>-5.6498925494798721E-4</v>
      </c>
    </row>
    <row r="155" spans="1:14">
      <c r="A155" s="51">
        <v>41121</v>
      </c>
      <c r="B155" s="77">
        <f>+Rentab1!C155-Rentab1!$B$429</f>
        <v>-8.8169468054214821E-3</v>
      </c>
      <c r="C155" s="77">
        <f>+Rentab1!D155-Rentab1!$B$429</f>
        <v>-5.1848421350355611E-3</v>
      </c>
      <c r="D155" s="77">
        <f>+Rentab1!E155-Rentab1!$B$429</f>
        <v>-8.8810725355862857E-3</v>
      </c>
      <c r="E155" s="77">
        <f>+Rentab1!F155-Rentab1!$B$429</f>
        <v>-8.5437781243965435E-3</v>
      </c>
      <c r="F155" s="77">
        <f>+Rentab1!G155-Rentab1!$B$429</f>
        <v>-5.4966945398460558E-3</v>
      </c>
      <c r="G155" s="77">
        <f>+Rentab1!H155-Rentab1!$B$429</f>
        <v>-4.2027310241289223E-3</v>
      </c>
      <c r="H155" s="77">
        <f>+Rentab1!I155-Rentab1!$B$429</f>
        <v>-4.8206041085818337E-3</v>
      </c>
      <c r="I155" s="77">
        <f>+Rentab1!J155-Rentab1!$B$429</f>
        <v>-5.822871723661356E-3</v>
      </c>
      <c r="J155" s="77">
        <f>+Rentab1!K155-Rentab1!$B$429</f>
        <v>-3.5184670667258904E-3</v>
      </c>
      <c r="K155" s="77">
        <f>+Rentab1!L155-Rentab1!$B$429</f>
        <v>-3.2431875771603098E-3</v>
      </c>
      <c r="L155" s="77">
        <f>+Rentab1!M155-Rentab1!$B$429</f>
        <v>-5.1677924082094767E-3</v>
      </c>
      <c r="M155" s="77">
        <f>+Rentab1!N155-Rentab1!$B$429</f>
        <v>-5.9242374909618751E-3</v>
      </c>
      <c r="N155" s="77">
        <f>+Rentab1!O155-Rentab1!$B$429</f>
        <v>-6.0272622415135525E-3</v>
      </c>
    </row>
    <row r="156" spans="1:14">
      <c r="A156" s="51">
        <v>41122</v>
      </c>
      <c r="B156" s="77">
        <f>+Rentab1!C156-Rentab1!$B$429</f>
        <v>-7.0109291307393915E-3</v>
      </c>
      <c r="C156" s="77">
        <f>+Rentab1!D156-Rentab1!$B$429</f>
        <v>-9.0663328041823612E-3</v>
      </c>
      <c r="D156" s="77">
        <f>+Rentab1!E156-Rentab1!$B$429</f>
        <v>-8.3583165839560929E-3</v>
      </c>
      <c r="E156" s="77">
        <f>+Rentab1!F156-Rentab1!$B$429</f>
        <v>-7.3827148697398143E-3</v>
      </c>
      <c r="F156" s="77">
        <f>+Rentab1!G156-Rentab1!$B$429</f>
        <v>-3.5911474885521781E-3</v>
      </c>
      <c r="G156" s="77">
        <f>+Rentab1!H156-Rentab1!$B$429</f>
        <v>8.5198638075106479E-4</v>
      </c>
      <c r="H156" s="77">
        <f>+Rentab1!I156-Rentab1!$B$429</f>
        <v>-4.8723555519622425E-3</v>
      </c>
      <c r="I156" s="77">
        <f>+Rentab1!J156-Rentab1!$B$429</f>
        <v>-3.4407162440774565E-3</v>
      </c>
      <c r="J156" s="77">
        <f>+Rentab1!K156-Rentab1!$B$429</f>
        <v>-4.5677132178004228E-3</v>
      </c>
      <c r="K156" s="77">
        <f>+Rentab1!L156-Rentab1!$B$429</f>
        <v>-3.8035953601110815E-3</v>
      </c>
      <c r="L156" s="77">
        <f>+Rentab1!M156-Rentab1!$B$429</f>
        <v>-4.4192780729443108E-3</v>
      </c>
      <c r="M156" s="77">
        <f>+Rentab1!N156-Rentab1!$B$429</f>
        <v>-2.6485653220018951E-3</v>
      </c>
      <c r="N156" s="77">
        <f>+Rentab1!O156-Rentab1!$B$429</f>
        <v>-2.1500530256412078E-3</v>
      </c>
    </row>
    <row r="157" spans="1:14">
      <c r="A157" s="51">
        <v>41123</v>
      </c>
      <c r="B157" s="77">
        <f>+Rentab1!C157-Rentab1!$B$429</f>
        <v>-1.3780758567815844E-2</v>
      </c>
      <c r="C157" s="77">
        <f>+Rentab1!D157-Rentab1!$B$429</f>
        <v>-1.5091169267882815E-2</v>
      </c>
      <c r="D157" s="77">
        <f>+Rentab1!E157-Rentab1!$B$429</f>
        <v>-1.2440679389645121E-2</v>
      </c>
      <c r="E157" s="77">
        <f>+Rentab1!F157-Rentab1!$B$429</f>
        <v>-1.0108508696670111E-2</v>
      </c>
      <c r="F157" s="77">
        <f>+Rentab1!G157-Rentab1!$B$429</f>
        <v>-9.6573141669449424E-3</v>
      </c>
      <c r="G157" s="77">
        <f>+Rentab1!H157-Rentab1!$B$429</f>
        <v>9.131195562798981E-3</v>
      </c>
      <c r="H157" s="77">
        <f>+Rentab1!I157-Rentab1!$B$429</f>
        <v>-1.2165839588358037E-2</v>
      </c>
      <c r="I157" s="77">
        <f>+Rentab1!J157-Rentab1!$B$429</f>
        <v>-1.0244854946672632E-2</v>
      </c>
      <c r="J157" s="77">
        <f>+Rentab1!K157-Rentab1!$B$429</f>
        <v>-8.7374180205324406E-3</v>
      </c>
      <c r="K157" s="77">
        <f>+Rentab1!L157-Rentab1!$B$429</f>
        <v>-7.2902146661733731E-3</v>
      </c>
      <c r="L157" s="77">
        <f>+Rentab1!M157-Rentab1!$B$429</f>
        <v>-1.3011910620133446E-2</v>
      </c>
      <c r="M157" s="77">
        <f>+Rentab1!N157-Rentab1!$B$429</f>
        <v>-1.0594806354932811E-2</v>
      </c>
      <c r="N157" s="77">
        <f>+Rentab1!O157-Rentab1!$B$429</f>
        <v>-1.3127807849910581E-2</v>
      </c>
    </row>
    <row r="158" spans="1:14">
      <c r="A158" s="51">
        <v>41124</v>
      </c>
      <c r="B158" s="77">
        <f>+Rentab1!C158-Rentab1!$B$429</f>
        <v>-3.1863683200177289E-5</v>
      </c>
      <c r="C158" s="77">
        <f>+Rentab1!D158-Rentab1!$B$429</f>
        <v>2.9456717594840516E-3</v>
      </c>
      <c r="D158" s="77">
        <f>+Rentab1!E158-Rentab1!$B$429</f>
        <v>-3.4117809050509447E-5</v>
      </c>
      <c r="E158" s="77">
        <f>+Rentab1!F158-Rentab1!$B$429</f>
        <v>9.9003705933618292E-4</v>
      </c>
      <c r="F158" s="77">
        <f>+Rentab1!G158-Rentab1!$B$429</f>
        <v>-4.4042083039849524E-3</v>
      </c>
      <c r="G158" s="77">
        <f>+Rentab1!H158-Rentab1!$B$429</f>
        <v>7.7633947370776175E-3</v>
      </c>
      <c r="H158" s="77">
        <f>+Rentab1!I158-Rentab1!$B$429</f>
        <v>-3.823651301147377E-3</v>
      </c>
      <c r="I158" s="77">
        <f>+Rentab1!J158-Rentab1!$B$429</f>
        <v>-1.8414944925047077E-3</v>
      </c>
      <c r="J158" s="77">
        <f>+Rentab1!K158-Rentab1!$B$429</f>
        <v>-3.1630173601691876E-3</v>
      </c>
      <c r="K158" s="77">
        <f>+Rentab1!L158-Rentab1!$B$429</f>
        <v>1.2039298150763179E-3</v>
      </c>
      <c r="L158" s="77">
        <f>+Rentab1!M158-Rentab1!$B$429</f>
        <v>-4.4572911473451781E-3</v>
      </c>
      <c r="M158" s="77">
        <f>+Rentab1!N158-Rentab1!$B$429</f>
        <v>-1.5786151149048081E-3</v>
      </c>
      <c r="N158" s="77">
        <f>+Rentab1!O158-Rentab1!$B$429</f>
        <v>-1.289485680450141E-3</v>
      </c>
    </row>
    <row r="159" spans="1:14">
      <c r="A159" s="51">
        <v>41127</v>
      </c>
      <c r="B159" s="77">
        <f>+Rentab1!C159-Rentab1!$B$429</f>
        <v>-4.4233753273103587E-3</v>
      </c>
      <c r="C159" s="77">
        <f>+Rentab1!D159-Rentab1!$B$429</f>
        <v>-4.6848748881114094E-3</v>
      </c>
      <c r="D159" s="77">
        <f>+Rentab1!E159-Rentab1!$B$429</f>
        <v>-4.5427435675566173E-3</v>
      </c>
      <c r="E159" s="77">
        <f>+Rentab1!F159-Rentab1!$B$429</f>
        <v>-4.9934576329463097E-3</v>
      </c>
      <c r="F159" s="77">
        <f>+Rentab1!G159-Rentab1!$B$429</f>
        <v>-3.8213604193592927E-3</v>
      </c>
      <c r="G159" s="77">
        <f>+Rentab1!H159-Rentab1!$B$429</f>
        <v>-7.0822523943843392E-3</v>
      </c>
      <c r="H159" s="77">
        <f>+Rentab1!I159-Rentab1!$B$429</f>
        <v>-4.6907645796887831E-3</v>
      </c>
      <c r="I159" s="77">
        <f>+Rentab1!J159-Rentab1!$B$429</f>
        <v>-3.0922387431721828E-3</v>
      </c>
      <c r="J159" s="77">
        <f>+Rentab1!K159-Rentab1!$B$429</f>
        <v>-5.1410192026224641E-3</v>
      </c>
      <c r="K159" s="77">
        <f>+Rentab1!L159-Rentab1!$B$429</f>
        <v>-2.7622601654206497E-3</v>
      </c>
      <c r="L159" s="77">
        <f>+Rentab1!M159-Rentab1!$B$429</f>
        <v>-4.3528770253174398E-3</v>
      </c>
      <c r="M159" s="77">
        <f>+Rentab1!N159-Rentab1!$B$429</f>
        <v>-5.3789028206981306E-3</v>
      </c>
      <c r="N159" s="77">
        <f>+Rentab1!O159-Rentab1!$B$429</f>
        <v>-3.2934908567199455E-3</v>
      </c>
    </row>
    <row r="160" spans="1:14">
      <c r="A160" s="51">
        <v>41129</v>
      </c>
      <c r="B160" s="77">
        <f>+Rentab1!C160-Rentab1!$B$429</f>
        <v>-1.0989037988520056E-2</v>
      </c>
      <c r="C160" s="77">
        <f>+Rentab1!D160-Rentab1!$B$429</f>
        <v>-1.6251200104974915E-2</v>
      </c>
      <c r="D160" s="77">
        <f>+Rentab1!E160-Rentab1!$B$429</f>
        <v>-1.1060944250470498E-2</v>
      </c>
      <c r="E160" s="77">
        <f>+Rentab1!F160-Rentab1!$B$429</f>
        <v>-1.1690934363140528E-2</v>
      </c>
      <c r="F160" s="77">
        <f>+Rentab1!G160-Rentab1!$B$429</f>
        <v>-1.5873215469881088E-2</v>
      </c>
      <c r="G160" s="77">
        <f>+Rentab1!H160-Rentab1!$B$429</f>
        <v>-1.4348943530203372E-2</v>
      </c>
      <c r="H160" s="77">
        <f>+Rentab1!I160-Rentab1!$B$429</f>
        <v>-1.5283994175642223E-2</v>
      </c>
      <c r="I160" s="77">
        <f>+Rentab1!J160-Rentab1!$B$429</f>
        <v>-1.3010166967230959E-2</v>
      </c>
      <c r="J160" s="77">
        <f>+Rentab1!K160-Rentab1!$B$429</f>
        <v>-1.1827801270358264E-2</v>
      </c>
      <c r="K160" s="77">
        <f>+Rentab1!L160-Rentab1!$B$429</f>
        <v>-6.8926317233510073E-3</v>
      </c>
      <c r="L160" s="77">
        <f>+Rentab1!M160-Rentab1!$B$429</f>
        <v>-1.4753469861659912E-2</v>
      </c>
      <c r="M160" s="77">
        <f>+Rentab1!N160-Rentab1!$B$429</f>
        <v>-1.1828631708922467E-2</v>
      </c>
      <c r="N160" s="77">
        <f>+Rentab1!O160-Rentab1!$B$429</f>
        <v>-1.3556125247882942E-2</v>
      </c>
    </row>
    <row r="161" spans="1:14">
      <c r="A161" s="51">
        <v>41130</v>
      </c>
      <c r="B161" s="77">
        <f>+Rentab1!C161-Rentab1!$B$429</f>
        <v>2.898451063357935E-2</v>
      </c>
      <c r="C161" s="77">
        <f>+Rentab1!D161-Rentab1!$B$429</f>
        <v>2.2095598244268461E-2</v>
      </c>
      <c r="D161" s="77">
        <f>+Rentab1!E161-Rentab1!$B$429</f>
        <v>2.9124802879040679E-2</v>
      </c>
      <c r="E161" s="77">
        <f>+Rentab1!F161-Rentab1!$B$429</f>
        <v>2.9029935536185963E-2</v>
      </c>
      <c r="F161" s="77">
        <f>+Rentab1!G161-Rentab1!$B$429</f>
        <v>2.4249341431602345E-2</v>
      </c>
      <c r="G161" s="77">
        <f>+Rentab1!H161-Rentab1!$B$429</f>
        <v>2.1806188709467985E-2</v>
      </c>
      <c r="H161" s="77">
        <f>+Rentab1!I161-Rentab1!$B$429</f>
        <v>2.3085010971107087E-2</v>
      </c>
      <c r="I161" s="77">
        <f>+Rentab1!J161-Rentab1!$B$429</f>
        <v>2.0030245880352966E-2</v>
      </c>
      <c r="J161" s="77">
        <f>+Rentab1!K161-Rentab1!$B$429</f>
        <v>2.1011651064348769E-2</v>
      </c>
      <c r="K161" s="77">
        <f>+Rentab1!L161-Rentab1!$B$429</f>
        <v>1.2930931800847457E-2</v>
      </c>
      <c r="L161" s="77">
        <f>+Rentab1!M161-Rentab1!$B$429</f>
        <v>2.1072815156575102E-2</v>
      </c>
      <c r="M161" s="77">
        <f>+Rentab1!N161-Rentab1!$B$429</f>
        <v>1.6125771450496307E-2</v>
      </c>
      <c r="N161" s="77">
        <f>+Rentab1!O161-Rentab1!$B$429</f>
        <v>2.6155332892203793E-2</v>
      </c>
    </row>
    <row r="162" spans="1:14">
      <c r="A162" s="51">
        <v>41131</v>
      </c>
      <c r="B162" s="77">
        <f>+Rentab1!C162-Rentab1!$B$429</f>
        <v>1.4756348301516307E-2</v>
      </c>
      <c r="C162" s="77">
        <f>+Rentab1!D162-Rentab1!$B$429</f>
        <v>7.9505205806985682E-3</v>
      </c>
      <c r="D162" s="77">
        <f>+Rentab1!E162-Rentab1!$B$429</f>
        <v>1.4751006203570997E-2</v>
      </c>
      <c r="E162" s="77">
        <f>+Rentab1!F162-Rentab1!$B$429</f>
        <v>1.3849348082681352E-2</v>
      </c>
      <c r="F162" s="77">
        <f>+Rentab1!G162-Rentab1!$B$429</f>
        <v>5.5446232546855628E-3</v>
      </c>
      <c r="G162" s="77">
        <f>+Rentab1!H162-Rentab1!$B$429</f>
        <v>5.9240581570280835E-3</v>
      </c>
      <c r="H162" s="77">
        <f>+Rentab1!I162-Rentab1!$B$429</f>
        <v>6.1705290457687778E-3</v>
      </c>
      <c r="I162" s="77">
        <f>+Rentab1!J162-Rentab1!$B$429</f>
        <v>6.3028754998068802E-3</v>
      </c>
      <c r="J162" s="77">
        <f>+Rentab1!K162-Rentab1!$B$429</f>
        <v>1.1224340750842353E-2</v>
      </c>
      <c r="K162" s="77">
        <f>+Rentab1!L162-Rentab1!$B$429</f>
        <v>6.9008193629282091E-3</v>
      </c>
      <c r="L162" s="77">
        <f>+Rentab1!M162-Rentab1!$B$429</f>
        <v>8.7239718455453565E-3</v>
      </c>
      <c r="M162" s="77">
        <f>+Rentab1!N162-Rentab1!$B$429</f>
        <v>7.522969883720425E-3</v>
      </c>
      <c r="N162" s="77">
        <f>+Rentab1!O162-Rentab1!$B$429</f>
        <v>7.5427886535685577E-3</v>
      </c>
    </row>
    <row r="163" spans="1:14">
      <c r="A163" s="51">
        <v>41134</v>
      </c>
      <c r="B163" s="77">
        <f>+Rentab1!C163-Rentab1!$B$429</f>
        <v>1.5137283429249703E-3</v>
      </c>
      <c r="C163" s="77">
        <f>+Rentab1!D163-Rentab1!$B$429</f>
        <v>9.2070077453288747E-3</v>
      </c>
      <c r="D163" s="77">
        <f>+Rentab1!E163-Rentab1!$B$429</f>
        <v>1.365339453657318E-3</v>
      </c>
      <c r="E163" s="77">
        <f>+Rentab1!F163-Rentab1!$B$429</f>
        <v>7.2911120403217988E-4</v>
      </c>
      <c r="F163" s="77">
        <f>+Rentab1!G163-Rentab1!$B$429</f>
        <v>-3.4063837908456839E-3</v>
      </c>
      <c r="G163" s="77">
        <f>+Rentab1!H163-Rentab1!$B$429</f>
        <v>-5.4263472441655539E-3</v>
      </c>
      <c r="H163" s="77">
        <f>+Rentab1!I163-Rentab1!$B$429</f>
        <v>-7.6912798148633752E-3</v>
      </c>
      <c r="I163" s="77">
        <f>+Rentab1!J163-Rentab1!$B$429</f>
        <v>-5.7965713390822375E-3</v>
      </c>
      <c r="J163" s="77">
        <f>+Rentab1!K163-Rentab1!$B$429</f>
        <v>-1.476006469726102E-3</v>
      </c>
      <c r="K163" s="77">
        <f>+Rentab1!L163-Rentab1!$B$429</f>
        <v>-2.0625159751564799E-3</v>
      </c>
      <c r="L163" s="77">
        <f>+Rentab1!M163-Rentab1!$B$429</f>
        <v>-4.1611721737654893E-3</v>
      </c>
      <c r="M163" s="77">
        <f>+Rentab1!N163-Rentab1!$B$429</f>
        <v>-3.4992036524931964E-3</v>
      </c>
      <c r="N163" s="77">
        <f>+Rentab1!O163-Rentab1!$B$429</f>
        <v>-2.0161732682357392E-3</v>
      </c>
    </row>
    <row r="164" spans="1:14">
      <c r="A164" s="51">
        <v>41135</v>
      </c>
      <c r="B164" s="77">
        <f>+Rentab1!C164-Rentab1!$B$429</f>
        <v>2.2408647802102501E-3</v>
      </c>
      <c r="C164" s="77">
        <f>+Rentab1!D164-Rentab1!$B$429</f>
        <v>7.1429905468239473E-4</v>
      </c>
      <c r="D164" s="77">
        <f>+Rentab1!E164-Rentab1!$B$429</f>
        <v>2.3350219522679247E-3</v>
      </c>
      <c r="E164" s="77">
        <f>+Rentab1!F164-Rentab1!$B$429</f>
        <v>2.282130416503879E-3</v>
      </c>
      <c r="F164" s="77">
        <f>+Rentab1!G164-Rentab1!$B$429</f>
        <v>6.258501114933447E-3</v>
      </c>
      <c r="G164" s="77">
        <f>+Rentab1!H164-Rentab1!$B$429</f>
        <v>2.3509980125969248E-3</v>
      </c>
      <c r="H164" s="77">
        <f>+Rentab1!I164-Rentab1!$B$429</f>
        <v>1.2612695343980277E-2</v>
      </c>
      <c r="I164" s="77">
        <f>+Rentab1!J164-Rentab1!$B$429</f>
        <v>6.4495374292566398E-3</v>
      </c>
      <c r="J164" s="77">
        <f>+Rentab1!K164-Rentab1!$B$429</f>
        <v>2.5266142512133526E-3</v>
      </c>
      <c r="K164" s="77">
        <f>+Rentab1!L164-Rentab1!$B$429</f>
        <v>2.620271072334983E-3</v>
      </c>
      <c r="L164" s="77">
        <f>+Rentab1!M164-Rentab1!$B$429</f>
        <v>6.2686723952590836E-3</v>
      </c>
      <c r="M164" s="77">
        <f>+Rentab1!N164-Rentab1!$B$429</f>
        <v>6.5589974704303392E-3</v>
      </c>
      <c r="N164" s="77">
        <f>+Rentab1!O164-Rentab1!$B$429</f>
        <v>5.9369626978994982E-3</v>
      </c>
    </row>
    <row r="165" spans="1:14">
      <c r="A165" s="51">
        <v>41136</v>
      </c>
      <c r="B165" s="77">
        <f>+Rentab1!C165-Rentab1!$B$429</f>
        <v>1.0574883918612421E-2</v>
      </c>
      <c r="C165" s="77">
        <f>+Rentab1!D165-Rentab1!$B$429</f>
        <v>6.9751952584778528E-3</v>
      </c>
      <c r="D165" s="77">
        <f>+Rentab1!E165-Rentab1!$B$429</f>
        <v>1.0529630590901042E-2</v>
      </c>
      <c r="E165" s="77">
        <f>+Rentab1!F165-Rentab1!$B$429</f>
        <v>1.098805292494149E-2</v>
      </c>
      <c r="F165" s="77">
        <f>+Rentab1!G165-Rentab1!$B$429</f>
        <v>6.5477079695921278E-3</v>
      </c>
      <c r="G165" s="77">
        <f>+Rentab1!H165-Rentab1!$B$429</f>
        <v>1.3799844916013368E-2</v>
      </c>
      <c r="H165" s="77">
        <f>+Rentab1!I165-Rentab1!$B$429</f>
        <v>8.1930098337568286E-3</v>
      </c>
      <c r="I165" s="77">
        <f>+Rentab1!J165-Rentab1!$B$429</f>
        <v>6.1197557308955465E-3</v>
      </c>
      <c r="J165" s="77">
        <f>+Rentab1!K165-Rentab1!$B$429</f>
        <v>9.004139512179668E-3</v>
      </c>
      <c r="K165" s="77">
        <f>+Rentab1!L165-Rentab1!$B$429</f>
        <v>5.4358782152519967E-3</v>
      </c>
      <c r="L165" s="77">
        <f>+Rentab1!M165-Rentab1!$B$429</f>
        <v>7.0448211277649667E-3</v>
      </c>
      <c r="M165" s="77">
        <f>+Rentab1!N165-Rentab1!$B$429</f>
        <v>5.9848823746641968E-3</v>
      </c>
      <c r="N165" s="77">
        <f>+Rentab1!O165-Rentab1!$B$429</f>
        <v>6.2708011996887043E-3</v>
      </c>
    </row>
    <row r="166" spans="1:14">
      <c r="A166" s="51">
        <v>41137</v>
      </c>
      <c r="B166" s="77">
        <f>+Rentab1!C166-Rentab1!$B$429</f>
        <v>1.1675383822026656E-2</v>
      </c>
      <c r="C166" s="77">
        <f>+Rentab1!D166-Rentab1!$B$429</f>
        <v>1.2549429245148635E-2</v>
      </c>
      <c r="D166" s="77">
        <f>+Rentab1!E166-Rentab1!$B$429</f>
        <v>1.1611684567079438E-2</v>
      </c>
      <c r="E166" s="77">
        <f>+Rentab1!F166-Rentab1!$B$429</f>
        <v>1.1208481648816009E-2</v>
      </c>
      <c r="F166" s="77">
        <f>+Rentab1!G166-Rentab1!$B$429</f>
        <v>3.5192923301855324E-3</v>
      </c>
      <c r="G166" s="77">
        <f>+Rentab1!H166-Rentab1!$B$429</f>
        <v>5.2378844869483236E-3</v>
      </c>
      <c r="H166" s="77">
        <f>+Rentab1!I166-Rentab1!$B$429</f>
        <v>2.9948115960753419E-3</v>
      </c>
      <c r="I166" s="77">
        <f>+Rentab1!J166-Rentab1!$B$429</f>
        <v>2.8460338459525532E-3</v>
      </c>
      <c r="J166" s="77">
        <f>+Rentab1!K166-Rentab1!$B$429</f>
        <v>6.0480652653860587E-3</v>
      </c>
      <c r="K166" s="77">
        <f>+Rentab1!L166-Rentab1!$B$429</f>
        <v>3.5764606819254372E-3</v>
      </c>
      <c r="L166" s="77">
        <f>+Rentab1!M166-Rentab1!$B$429</f>
        <v>6.38894287241652E-3</v>
      </c>
      <c r="M166" s="77">
        <f>+Rentab1!N166-Rentab1!$B$429</f>
        <v>4.8190597487090224E-3</v>
      </c>
      <c r="N166" s="77">
        <f>+Rentab1!O166-Rentab1!$B$429</f>
        <v>6.833852843648288E-3</v>
      </c>
    </row>
    <row r="167" spans="1:14">
      <c r="A167" s="51">
        <v>41138</v>
      </c>
      <c r="B167" s="77">
        <f>+Rentab1!C167-Rentab1!$B$429</f>
        <v>1.1937296430297148E-4</v>
      </c>
      <c r="C167" s="77">
        <f>+Rentab1!D167-Rentab1!$B$429</f>
        <v>1.5124447754568239E-3</v>
      </c>
      <c r="D167" s="77">
        <f>+Rentab1!E167-Rentab1!$B$429</f>
        <v>1.2763138612918053E-4</v>
      </c>
      <c r="E167" s="77">
        <f>+Rentab1!F167-Rentab1!$B$429</f>
        <v>4.6810069461664214E-4</v>
      </c>
      <c r="F167" s="77">
        <f>+Rentab1!G167-Rentab1!$B$429</f>
        <v>1.198180122419539E-3</v>
      </c>
      <c r="G167" s="77">
        <f>+Rentab1!H167-Rentab1!$B$429</f>
        <v>4.0940042343690563E-3</v>
      </c>
      <c r="H167" s="77">
        <f>+Rentab1!I167-Rentab1!$B$429</f>
        <v>1.077413769295208E-3</v>
      </c>
      <c r="I167" s="77">
        <f>+Rentab1!J167-Rentab1!$B$429</f>
        <v>-2.9214016405552121E-4</v>
      </c>
      <c r="J167" s="77">
        <f>+Rentab1!K167-Rentab1!$B$429</f>
        <v>-1.1827558326551037E-3</v>
      </c>
      <c r="K167" s="77">
        <f>+Rentab1!L167-Rentab1!$B$429</f>
        <v>3.7274980529767264E-4</v>
      </c>
      <c r="L167" s="77">
        <f>+Rentab1!M167-Rentab1!$B$429</f>
        <v>3.7187083907254419E-4</v>
      </c>
      <c r="M167" s="77">
        <f>+Rentab1!N167-Rentab1!$B$429</f>
        <v>-1.950485766041177E-3</v>
      </c>
      <c r="N167" s="77">
        <f>+Rentab1!O167-Rentab1!$B$429</f>
        <v>3.2998367661452198E-3</v>
      </c>
    </row>
    <row r="168" spans="1:14">
      <c r="A168" s="51">
        <v>41142</v>
      </c>
      <c r="B168" s="77">
        <f>+Rentab1!C168-Rentab1!$B$429</f>
        <v>-3.0143033658169213E-3</v>
      </c>
      <c r="C168" s="77">
        <f>+Rentab1!D168-Rentab1!$B$429</f>
        <v>4.0634965756976352E-3</v>
      </c>
      <c r="D168" s="77">
        <f>+Rentab1!E168-Rentab1!$B$429</f>
        <v>-2.910787519018701E-3</v>
      </c>
      <c r="E168" s="77">
        <f>+Rentab1!F168-Rentab1!$B$429</f>
        <v>-3.4852712641769311E-3</v>
      </c>
      <c r="F168" s="77">
        <f>+Rentab1!G168-Rentab1!$B$429</f>
        <v>-7.8317604553155926E-3</v>
      </c>
      <c r="G168" s="77">
        <f>+Rentab1!H168-Rentab1!$B$429</f>
        <v>-7.36405554772119E-3</v>
      </c>
      <c r="H168" s="77">
        <f>+Rentab1!I168-Rentab1!$B$429</f>
        <v>-6.7770265562180363E-3</v>
      </c>
      <c r="I168" s="77">
        <f>+Rentab1!J168-Rentab1!$B$429</f>
        <v>-6.7655903991600931E-3</v>
      </c>
      <c r="J168" s="77">
        <f>+Rentab1!K168-Rentab1!$B$429</f>
        <v>-5.3767551133392958E-3</v>
      </c>
      <c r="K168" s="77">
        <f>+Rentab1!L168-Rentab1!$B$429</f>
        <v>-4.0715034309726688E-3</v>
      </c>
      <c r="L168" s="77">
        <f>+Rentab1!M168-Rentab1!$B$429</f>
        <v>-6.2087235186534667E-3</v>
      </c>
      <c r="M168" s="77">
        <f>+Rentab1!N168-Rentab1!$B$429</f>
        <v>-5.5143412278240312E-3</v>
      </c>
      <c r="N168" s="77">
        <f>+Rentab1!O168-Rentab1!$B$429</f>
        <v>-7.790457171286882E-3</v>
      </c>
    </row>
    <row r="169" spans="1:14">
      <c r="A169" s="51">
        <v>41143</v>
      </c>
      <c r="B169" s="77">
        <f>+Rentab1!C169-Rentab1!$B$429</f>
        <v>2.7938646924184369E-3</v>
      </c>
      <c r="C169" s="77">
        <f>+Rentab1!D169-Rentab1!$B$429</f>
        <v>-4.1041730358493973E-3</v>
      </c>
      <c r="D169" s="77">
        <f>+Rentab1!E169-Rentab1!$B$429</f>
        <v>2.6786393049717857E-3</v>
      </c>
      <c r="E169" s="77">
        <f>+Rentab1!F169-Rentab1!$B$429</f>
        <v>2.2371069851884278E-3</v>
      </c>
      <c r="F169" s="77">
        <f>+Rentab1!G169-Rentab1!$B$429</f>
        <v>2.2499109105014142E-3</v>
      </c>
      <c r="G169" s="77">
        <f>+Rentab1!H169-Rentab1!$B$429</f>
        <v>-4.9172104418139828E-5</v>
      </c>
      <c r="H169" s="77">
        <f>+Rentab1!I169-Rentab1!$B$429</f>
        <v>2.43386106869126E-3</v>
      </c>
      <c r="I169" s="77">
        <f>+Rentab1!J169-Rentab1!$B$429</f>
        <v>1.2255719808234695E-3</v>
      </c>
      <c r="J169" s="77">
        <f>+Rentab1!K169-Rentab1!$B$429</f>
        <v>2.7806231043149311E-3</v>
      </c>
      <c r="K169" s="77">
        <f>+Rentab1!L169-Rentab1!$B$429</f>
        <v>3.5592530405388601E-3</v>
      </c>
      <c r="L169" s="77">
        <f>+Rentab1!M169-Rentab1!$B$429</f>
        <v>-8.2532689797009567E-4</v>
      </c>
      <c r="M169" s="77">
        <f>+Rentab1!N169-Rentab1!$B$429</f>
        <v>1.7360311423478755E-3</v>
      </c>
      <c r="N169" s="77">
        <f>+Rentab1!O169-Rentab1!$B$429</f>
        <v>2.9315889591399586E-3</v>
      </c>
    </row>
    <row r="170" spans="1:14">
      <c r="A170" s="51">
        <v>41144</v>
      </c>
      <c r="B170" s="77">
        <f>+Rentab1!C170-Rentab1!$B$429</f>
        <v>-3.4039561894841815E-3</v>
      </c>
      <c r="C170" s="77">
        <f>+Rentab1!D170-Rentab1!$B$429</f>
        <v>-6.1618426912071122E-3</v>
      </c>
      <c r="D170" s="77">
        <f>+Rentab1!E170-Rentab1!$B$429</f>
        <v>-3.4325341895212426E-3</v>
      </c>
      <c r="E170" s="77">
        <f>+Rentab1!F170-Rentab1!$B$429</f>
        <v>-3.7163236277972457E-3</v>
      </c>
      <c r="F170" s="77">
        <f>+Rentab1!G170-Rentab1!$B$429</f>
        <v>6.0806509986143517E-4</v>
      </c>
      <c r="G170" s="77">
        <f>+Rentab1!H170-Rentab1!$B$429</f>
        <v>-3.8594746883220741E-3</v>
      </c>
      <c r="H170" s="77">
        <f>+Rentab1!I170-Rentab1!$B$429</f>
        <v>-1.0431270080411598E-3</v>
      </c>
      <c r="I170" s="77">
        <f>+Rentab1!J170-Rentab1!$B$429</f>
        <v>2.3468419549168475E-3</v>
      </c>
      <c r="J170" s="77">
        <f>+Rentab1!K170-Rentab1!$B$429</f>
        <v>1.1930057672898337E-3</v>
      </c>
      <c r="K170" s="77">
        <f>+Rentab1!L170-Rentab1!$B$429</f>
        <v>-7.1961532316472138E-4</v>
      </c>
      <c r="L170" s="77">
        <f>+Rentab1!M170-Rentab1!$B$429</f>
        <v>2.0807017847478335E-3</v>
      </c>
      <c r="M170" s="77">
        <f>+Rentab1!N170-Rentab1!$B$429</f>
        <v>1.2113207558611489E-3</v>
      </c>
      <c r="N170" s="77">
        <f>+Rentab1!O170-Rentab1!$B$429</f>
        <v>-8.6400450356571715E-4</v>
      </c>
    </row>
    <row r="171" spans="1:14">
      <c r="A171" s="51">
        <v>41145</v>
      </c>
      <c r="B171" s="77">
        <f>+Rentab1!C171-Rentab1!$B$429</f>
        <v>-2.6351956087251605E-3</v>
      </c>
      <c r="C171" s="77">
        <f>+Rentab1!D171-Rentab1!$B$429</f>
        <v>1.3947385391022582E-2</v>
      </c>
      <c r="D171" s="77">
        <f>+Rentab1!E171-Rentab1!$B$429</f>
        <v>-2.4516204359058234E-3</v>
      </c>
      <c r="E171" s="77">
        <f>+Rentab1!F171-Rentab1!$B$429</f>
        <v>-2.7363727350718757E-3</v>
      </c>
      <c r="F171" s="77">
        <f>+Rentab1!G171-Rentab1!$B$429</f>
        <v>-4.1368047143299468E-3</v>
      </c>
      <c r="G171" s="77">
        <f>+Rentab1!H171-Rentab1!$B$429</f>
        <v>-3.2839646563925687E-3</v>
      </c>
      <c r="H171" s="77">
        <f>+Rentab1!I171-Rentab1!$B$429</f>
        <v>-5.6710724019106958E-3</v>
      </c>
      <c r="I171" s="77">
        <f>+Rentab1!J171-Rentab1!$B$429</f>
        <v>-4.9664375190110969E-3</v>
      </c>
      <c r="J171" s="77">
        <f>+Rentab1!K171-Rentab1!$B$429</f>
        <v>-5.2870725172710197E-3</v>
      </c>
      <c r="K171" s="77">
        <f>+Rentab1!L171-Rentab1!$B$429</f>
        <v>-4.6172723187889201E-3</v>
      </c>
      <c r="L171" s="77">
        <f>+Rentab1!M171-Rentab1!$B$429</f>
        <v>-4.5108941841692143E-3</v>
      </c>
      <c r="M171" s="77">
        <f>+Rentab1!N171-Rentab1!$B$429</f>
        <v>-2.9565904960299396E-3</v>
      </c>
      <c r="N171" s="77">
        <f>+Rentab1!O171-Rentab1!$B$429</f>
        <v>1.0701530378849789E-3</v>
      </c>
    </row>
    <row r="172" spans="1:14">
      <c r="A172" s="51">
        <v>41148</v>
      </c>
      <c r="B172" s="77">
        <f>+Rentab1!C172-Rentab1!$B$429</f>
        <v>2.5305556283901753E-3</v>
      </c>
      <c r="C172" s="77">
        <f>+Rentab1!D172-Rentab1!$B$429</f>
        <v>-3.9310768250561375E-3</v>
      </c>
      <c r="D172" s="77">
        <f>+Rentab1!E172-Rentab1!$B$429</f>
        <v>2.5050787306452466E-3</v>
      </c>
      <c r="E172" s="77">
        <f>+Rentab1!F172-Rentab1!$B$429</f>
        <v>2.2574052042076687E-3</v>
      </c>
      <c r="F172" s="77">
        <f>+Rentab1!G172-Rentab1!$B$429</f>
        <v>1.5340996679829393E-3</v>
      </c>
      <c r="G172" s="77">
        <f>+Rentab1!H172-Rentab1!$B$429</f>
        <v>-9.6782110880316375E-4</v>
      </c>
      <c r="H172" s="77">
        <f>+Rentab1!I172-Rentab1!$B$429</f>
        <v>1.362868837245043E-3</v>
      </c>
      <c r="I172" s="77">
        <f>+Rentab1!J172-Rentab1!$B$429</f>
        <v>5.8028399909052083E-4</v>
      </c>
      <c r="J172" s="77">
        <f>+Rentab1!K172-Rentab1!$B$429</f>
        <v>-4.1081351762168949E-6</v>
      </c>
      <c r="K172" s="77">
        <f>+Rentab1!L172-Rentab1!$B$429</f>
        <v>2.1296947868416952E-3</v>
      </c>
      <c r="L172" s="77">
        <f>+Rentab1!M172-Rentab1!$B$429</f>
        <v>1.9450184197437638E-3</v>
      </c>
      <c r="M172" s="77">
        <f>+Rentab1!N172-Rentab1!$B$429</f>
        <v>-2.16885912603366E-4</v>
      </c>
      <c r="N172" s="77">
        <f>+Rentab1!O172-Rentab1!$B$429</f>
        <v>3.2870261317372172E-3</v>
      </c>
    </row>
    <row r="173" spans="1:14">
      <c r="A173" s="51">
        <v>41149</v>
      </c>
      <c r="B173" s="77">
        <f>+Rentab1!C173-Rentab1!$B$429</f>
        <v>7.1864002663896151E-3</v>
      </c>
      <c r="C173" s="77">
        <f>+Rentab1!D173-Rentab1!$B$429</f>
        <v>7.5907903304161849E-3</v>
      </c>
      <c r="D173" s="77">
        <f>+Rentab1!E173-Rentab1!$B$429</f>
        <v>6.9351672589035773E-3</v>
      </c>
      <c r="E173" s="77">
        <f>+Rentab1!F173-Rentab1!$B$429</f>
        <v>6.9795324868376085E-3</v>
      </c>
      <c r="F173" s="77">
        <f>+Rentab1!G173-Rentab1!$B$429</f>
        <v>4.2858010172551458E-3</v>
      </c>
      <c r="G173" s="77">
        <f>+Rentab1!H173-Rentab1!$B$429</f>
        <v>7.0520643866096534E-3</v>
      </c>
      <c r="H173" s="77">
        <f>+Rentab1!I173-Rentab1!$B$429</f>
        <v>5.1228480771098213E-3</v>
      </c>
      <c r="I173" s="77">
        <f>+Rentab1!J173-Rentab1!$B$429</f>
        <v>4.7628049273369839E-3</v>
      </c>
      <c r="J173" s="77">
        <f>+Rentab1!K173-Rentab1!$B$429</f>
        <v>6.3037558212583646E-3</v>
      </c>
      <c r="K173" s="77">
        <f>+Rentab1!L173-Rentab1!$B$429</f>
        <v>2.5960740258823434E-3</v>
      </c>
      <c r="L173" s="77">
        <f>+Rentab1!M173-Rentab1!$B$429</f>
        <v>3.9104306963965189E-3</v>
      </c>
      <c r="M173" s="77">
        <f>+Rentab1!N173-Rentab1!$B$429</f>
        <v>3.6189894677263342E-3</v>
      </c>
      <c r="N173" s="77">
        <f>+Rentab1!O173-Rentab1!$B$429</f>
        <v>2.8561078365130351E-3</v>
      </c>
    </row>
    <row r="174" spans="1:14">
      <c r="A174" s="51">
        <v>41150</v>
      </c>
      <c r="B174" s="77">
        <f>+Rentab1!C174-Rentab1!$B$429</f>
        <v>-7.6280843774624088E-3</v>
      </c>
      <c r="C174" s="77">
        <f>+Rentab1!D174-Rentab1!$B$429</f>
        <v>-9.340852803457405E-3</v>
      </c>
      <c r="D174" s="77">
        <f>+Rentab1!E174-Rentab1!$B$429</f>
        <v>-7.6906726222586647E-3</v>
      </c>
      <c r="E174" s="77">
        <f>+Rentab1!F174-Rentab1!$B$429</f>
        <v>-8.150651224926829E-3</v>
      </c>
      <c r="F174" s="77">
        <f>+Rentab1!G174-Rentab1!$B$429</f>
        <v>-4.7537329627685551E-3</v>
      </c>
      <c r="G174" s="77">
        <f>+Rentab1!H174-Rentab1!$B$429</f>
        <v>-1.2255117764217746E-2</v>
      </c>
      <c r="H174" s="77">
        <f>+Rentab1!I174-Rentab1!$B$429</f>
        <v>-4.846620767168363E-3</v>
      </c>
      <c r="I174" s="77">
        <f>+Rentab1!J174-Rentab1!$B$429</f>
        <v>-3.7548797980112465E-3</v>
      </c>
      <c r="J174" s="77">
        <f>+Rentab1!K174-Rentab1!$B$429</f>
        <v>-5.3187794233225463E-3</v>
      </c>
      <c r="K174" s="77">
        <f>+Rentab1!L174-Rentab1!$B$429</f>
        <v>-3.0193218871070173E-3</v>
      </c>
      <c r="L174" s="77">
        <f>+Rentab1!M174-Rentab1!$B$429</f>
        <v>-2.1078818849006951E-3</v>
      </c>
      <c r="M174" s="77">
        <f>+Rentab1!N174-Rentab1!$B$429</f>
        <v>-1.7584606863521937E-3</v>
      </c>
      <c r="N174" s="77">
        <f>+Rentab1!O174-Rentab1!$B$429</f>
        <v>-3.5227491416210364E-3</v>
      </c>
    </row>
    <row r="175" spans="1:14">
      <c r="A175" s="51">
        <v>41151</v>
      </c>
      <c r="B175" s="77">
        <f>+Rentab1!C175-Rentab1!$B$429</f>
        <v>-1.0588096755768788E-2</v>
      </c>
      <c r="C175" s="77">
        <f>+Rentab1!D175-Rentab1!$B$429</f>
        <v>-4.0313056106829797E-3</v>
      </c>
      <c r="D175" s="77">
        <f>+Rentab1!E175-Rentab1!$B$429</f>
        <v>-1.0673220021843732E-2</v>
      </c>
      <c r="E175" s="77">
        <f>+Rentab1!F175-Rentab1!$B$429</f>
        <v>-1.0002346939410014E-2</v>
      </c>
      <c r="F175" s="77">
        <f>+Rentab1!G175-Rentab1!$B$429</f>
        <v>-4.3916068550089015E-3</v>
      </c>
      <c r="G175" s="77">
        <f>+Rentab1!H175-Rentab1!$B$429</f>
        <v>-6.319539495603444E-4</v>
      </c>
      <c r="H175" s="77">
        <f>+Rentab1!I175-Rentab1!$B$429</f>
        <v>-5.7774517221452926E-3</v>
      </c>
      <c r="I175" s="77">
        <f>+Rentab1!J175-Rentab1!$B$429</f>
        <v>-3.7497248810846487E-3</v>
      </c>
      <c r="J175" s="77">
        <f>+Rentab1!K175-Rentab1!$B$429</f>
        <v>-3.8043332792941061E-3</v>
      </c>
      <c r="K175" s="77">
        <f>+Rentab1!L175-Rentab1!$B$429</f>
        <v>-3.3312369660875893E-3</v>
      </c>
      <c r="L175" s="77">
        <f>+Rentab1!M175-Rentab1!$B$429</f>
        <v>-5.812347188996975E-3</v>
      </c>
      <c r="M175" s="77">
        <f>+Rentab1!N175-Rentab1!$B$429</f>
        <v>-5.2186252851449712E-3</v>
      </c>
      <c r="N175" s="77">
        <f>+Rentab1!O175-Rentab1!$B$429</f>
        <v>-6.730606386247024E-3</v>
      </c>
    </row>
    <row r="176" spans="1:14">
      <c r="A176" s="51">
        <v>41152</v>
      </c>
      <c r="B176" s="77">
        <f>+Rentab1!C176-Rentab1!$B$429</f>
        <v>2.8604889311353273E-3</v>
      </c>
      <c r="C176" s="77">
        <f>+Rentab1!D176-Rentab1!$B$429</f>
        <v>8.9543577490759241E-3</v>
      </c>
      <c r="D176" s="77">
        <f>+Rentab1!E176-Rentab1!$B$429</f>
        <v>2.7921596962468941E-3</v>
      </c>
      <c r="E176" s="77">
        <f>+Rentab1!F176-Rentab1!$B$429</f>
        <v>2.1578395025269965E-3</v>
      </c>
      <c r="F176" s="77">
        <f>+Rentab1!G176-Rentab1!$B$429</f>
        <v>1.3307079034212697E-4</v>
      </c>
      <c r="G176" s="77">
        <f>+Rentab1!H176-Rentab1!$B$429</f>
        <v>-0.26569115877951915</v>
      </c>
      <c r="H176" s="77">
        <f>+Rentab1!I176-Rentab1!$B$429</f>
        <v>1.327851434671579E-3</v>
      </c>
      <c r="I176" s="77">
        <f>+Rentab1!J176-Rentab1!$B$429</f>
        <v>-3.8415602457074339E-3</v>
      </c>
      <c r="J176" s="77">
        <f>+Rentab1!K176-Rentab1!$B$429</f>
        <v>4.0393322151718761E-4</v>
      </c>
      <c r="K176" s="77">
        <f>+Rentab1!L176-Rentab1!$B$429</f>
        <v>-5.2055184188302614E-3</v>
      </c>
      <c r="L176" s="77">
        <f>+Rentab1!M176-Rentab1!$B$429</f>
        <v>1.7491307558405075E-4</v>
      </c>
      <c r="M176" s="77">
        <f>+Rentab1!N176-Rentab1!$B$429</f>
        <v>1.4026026319103086E-3</v>
      </c>
      <c r="N176" s="77">
        <f>+Rentab1!O176-Rentab1!$B$429</f>
        <v>6.5066665131560042E-3</v>
      </c>
    </row>
    <row r="177" spans="1:14">
      <c r="A177" s="51">
        <v>41155</v>
      </c>
      <c r="B177" s="77">
        <f>+Rentab1!C177-Rentab1!$B$429</f>
        <v>6.4140459063867809E-4</v>
      </c>
      <c r="C177" s="77">
        <f>+Rentab1!D177-Rentab1!$B$429</f>
        <v>1.2355496384065271E-3</v>
      </c>
      <c r="D177" s="77">
        <f>+Rentab1!E177-Rentab1!$B$429</f>
        <v>6.1277423466975342E-4</v>
      </c>
      <c r="E177" s="77">
        <f>+Rentab1!F177-Rentab1!$B$429</f>
        <v>6.4302858881316107E-5</v>
      </c>
      <c r="F177" s="77">
        <f>+Rentab1!G177-Rentab1!$B$429</f>
        <v>-9.7785049892196814E-4</v>
      </c>
      <c r="G177" s="77">
        <f>+Rentab1!H177-Rentab1!$B$429</f>
        <v>-4.8237093140876368E-3</v>
      </c>
      <c r="H177" s="77">
        <f>+Rentab1!I177-Rentab1!$B$429</f>
        <v>-9.6661474882076426E-4</v>
      </c>
      <c r="I177" s="77">
        <f>+Rentab1!J177-Rentab1!$B$429</f>
        <v>2.3624303890982029E-3</v>
      </c>
      <c r="J177" s="77">
        <f>+Rentab1!K177-Rentab1!$B$429</f>
        <v>2.0808691310235977E-3</v>
      </c>
      <c r="K177" s="77">
        <f>+Rentab1!L177-Rentab1!$B$429</f>
        <v>2.8147117286930986E-3</v>
      </c>
      <c r="L177" s="77">
        <f>+Rentab1!M177-Rentab1!$B$429</f>
        <v>-1.8623934864607497E-3</v>
      </c>
      <c r="M177" s="77">
        <f>+Rentab1!N177-Rentab1!$B$429</f>
        <v>-2.1333577197263703E-3</v>
      </c>
      <c r="N177" s="77">
        <f>+Rentab1!O177-Rentab1!$B$429</f>
        <v>1.5752555774097233E-3</v>
      </c>
    </row>
    <row r="178" spans="1:14">
      <c r="A178" s="51">
        <v>41156</v>
      </c>
      <c r="B178" s="77">
        <f>+Rentab1!C178-Rentab1!$B$429</f>
        <v>-1.1340102695419033E-2</v>
      </c>
      <c r="C178" s="77">
        <f>+Rentab1!D178-Rentab1!$B$429</f>
        <v>3.1477187736082509E-4</v>
      </c>
      <c r="D178" s="77">
        <f>+Rentab1!E178-Rentab1!$B$429</f>
        <v>-1.1493929453653049E-2</v>
      </c>
      <c r="E178" s="77">
        <f>+Rentab1!F178-Rentab1!$B$429</f>
        <v>-1.2056888879199288E-2</v>
      </c>
      <c r="F178" s="77">
        <f>+Rentab1!G178-Rentab1!$B$429</f>
        <v>-7.2061505619905528E-3</v>
      </c>
      <c r="G178" s="77">
        <f>+Rentab1!H178-Rentab1!$B$429</f>
        <v>-1.0998376988479682E-2</v>
      </c>
      <c r="H178" s="77">
        <f>+Rentab1!I178-Rentab1!$B$429</f>
        <v>-7.050586548395129E-3</v>
      </c>
      <c r="I178" s="77">
        <f>+Rentab1!J178-Rentab1!$B$429</f>
        <v>-7.4704425006187876E-3</v>
      </c>
      <c r="J178" s="77">
        <f>+Rentab1!K178-Rentab1!$B$429</f>
        <v>-9.3752545446008952E-3</v>
      </c>
      <c r="K178" s="77">
        <f>+Rentab1!L178-Rentab1!$B$429</f>
        <v>-3.0165736566009453E-3</v>
      </c>
      <c r="L178" s="77">
        <f>+Rentab1!M178-Rentab1!$B$429</f>
        <v>-6.3976144146190633E-3</v>
      </c>
      <c r="M178" s="77">
        <f>+Rentab1!N178-Rentab1!$B$429</f>
        <v>-5.1044073206410918E-3</v>
      </c>
      <c r="N178" s="77">
        <f>+Rentab1!O178-Rentab1!$B$429</f>
        <v>-7.4984064286183249E-3</v>
      </c>
    </row>
    <row r="179" spans="1:14">
      <c r="A179" s="51">
        <v>41157</v>
      </c>
      <c r="B179" s="77">
        <f>+Rentab1!C179-Rentab1!$B$429</f>
        <v>-4.1165829734785666E-3</v>
      </c>
      <c r="C179" s="77">
        <f>+Rentab1!D179-Rentab1!$B$429</f>
        <v>-1.0287011766637391E-3</v>
      </c>
      <c r="D179" s="77">
        <f>+Rentab1!E179-Rentab1!$B$429</f>
        <v>-4.1259895861653229E-3</v>
      </c>
      <c r="E179" s="77">
        <f>+Rentab1!F179-Rentab1!$B$429</f>
        <v>-3.8949239487929802E-3</v>
      </c>
      <c r="F179" s="77">
        <f>+Rentab1!G179-Rentab1!$B$429</f>
        <v>-2.9485737226164432E-3</v>
      </c>
      <c r="G179" s="77">
        <f>+Rentab1!H179-Rentab1!$B$429</f>
        <v>-4.9732375617174461E-4</v>
      </c>
      <c r="H179" s="77">
        <f>+Rentab1!I179-Rentab1!$B$429</f>
        <v>-2.4215985582824238E-3</v>
      </c>
      <c r="I179" s="77">
        <f>+Rentab1!J179-Rentab1!$B$429</f>
        <v>-2.1697752599456376E-3</v>
      </c>
      <c r="J179" s="77">
        <f>+Rentab1!K179-Rentab1!$B$429</f>
        <v>-1.6267651911698667E-3</v>
      </c>
      <c r="K179" s="77">
        <f>+Rentab1!L179-Rentab1!$B$429</f>
        <v>-2.3266575631597248E-3</v>
      </c>
      <c r="L179" s="77">
        <f>+Rentab1!M179-Rentab1!$B$429</f>
        <v>-3.2085456478297891E-3</v>
      </c>
      <c r="M179" s="77">
        <f>+Rentab1!N179-Rentab1!$B$429</f>
        <v>-1.8848751277419291E-3</v>
      </c>
      <c r="N179" s="77">
        <f>+Rentab1!O179-Rentab1!$B$429</f>
        <v>-2.4249116458507068E-3</v>
      </c>
    </row>
    <row r="180" spans="1:14">
      <c r="A180" s="51">
        <v>41158</v>
      </c>
      <c r="B180" s="77">
        <f>+Rentab1!C180-Rentab1!$B$429</f>
        <v>1.991523387611023E-2</v>
      </c>
      <c r="C180" s="77">
        <f>+Rentab1!D180-Rentab1!$B$429</f>
        <v>1.0287734686650576E-2</v>
      </c>
      <c r="D180" s="77">
        <f>+Rentab1!E180-Rentab1!$B$429</f>
        <v>1.9967588455876241E-2</v>
      </c>
      <c r="E180" s="77">
        <f>+Rentab1!F180-Rentab1!$B$429</f>
        <v>2.047338585933282E-2</v>
      </c>
      <c r="F180" s="77">
        <f>+Rentab1!G180-Rentab1!$B$429</f>
        <v>1.8155578935378437E-2</v>
      </c>
      <c r="G180" s="77">
        <f>+Rentab1!H180-Rentab1!$B$429</f>
        <v>1.6425977174296148E-2</v>
      </c>
      <c r="H180" s="77">
        <f>+Rentab1!I180-Rentab1!$B$429</f>
        <v>1.7927662642452779E-2</v>
      </c>
      <c r="I180" s="77">
        <f>+Rentab1!J180-Rentab1!$B$429</f>
        <v>1.5171048934240256E-2</v>
      </c>
      <c r="J180" s="77">
        <f>+Rentab1!K180-Rentab1!$B$429</f>
        <v>2.0534473756411351E-2</v>
      </c>
      <c r="K180" s="77">
        <f>+Rentab1!L180-Rentab1!$B$429</f>
        <v>1.5643788112563523E-2</v>
      </c>
      <c r="L180" s="77">
        <f>+Rentab1!M180-Rentab1!$B$429</f>
        <v>1.5949303167799477E-2</v>
      </c>
      <c r="M180" s="77">
        <f>+Rentab1!N180-Rentab1!$B$429</f>
        <v>1.5146360493619157E-2</v>
      </c>
      <c r="N180" s="77">
        <f>+Rentab1!O180-Rentab1!$B$429</f>
        <v>1.6491004605221887E-2</v>
      </c>
    </row>
    <row r="181" spans="1:14">
      <c r="A181" s="51">
        <v>41159</v>
      </c>
      <c r="B181" s="77">
        <f>+Rentab1!C181-Rentab1!$B$429</f>
        <v>5.9373096702244081E-3</v>
      </c>
      <c r="C181" s="77">
        <f>+Rentab1!D181-Rentab1!$B$429</f>
        <v>8.7813193659616196E-3</v>
      </c>
      <c r="D181" s="77">
        <f>+Rentab1!E181-Rentab1!$B$429</f>
        <v>5.9452773167134893E-3</v>
      </c>
      <c r="E181" s="77">
        <f>+Rentab1!F181-Rentab1!$B$429</f>
        <v>5.6127076184477468E-3</v>
      </c>
      <c r="F181" s="77">
        <f>+Rentab1!G181-Rentab1!$B$429</f>
        <v>4.7843483857847313E-3</v>
      </c>
      <c r="G181" s="77">
        <f>+Rentab1!H181-Rentab1!$B$429</f>
        <v>4.203785051645312E-4</v>
      </c>
      <c r="H181" s="77">
        <f>+Rentab1!I181-Rentab1!$B$429</f>
        <v>2.3695027085920257E-3</v>
      </c>
      <c r="I181" s="77">
        <f>+Rentab1!J181-Rentab1!$B$429</f>
        <v>4.8145972349031433E-3</v>
      </c>
      <c r="J181" s="77">
        <f>+Rentab1!K181-Rentab1!$B$429</f>
        <v>4.1839266017967818E-3</v>
      </c>
      <c r="K181" s="77">
        <f>+Rentab1!L181-Rentab1!$B$429</f>
        <v>4.699036235581335E-3</v>
      </c>
      <c r="L181" s="77">
        <f>+Rentab1!M181-Rentab1!$B$429</f>
        <v>4.1199798610844851E-3</v>
      </c>
      <c r="M181" s="77">
        <f>+Rentab1!N181-Rentab1!$B$429</f>
        <v>2.4234997838538525E-3</v>
      </c>
      <c r="N181" s="77">
        <f>+Rentab1!O181-Rentab1!$B$429</f>
        <v>7.2187825950294736E-3</v>
      </c>
    </row>
    <row r="182" spans="1:14">
      <c r="A182" s="51">
        <v>41162</v>
      </c>
      <c r="B182" s="77">
        <f>+Rentab1!C182-Rentab1!$B$429</f>
        <v>-4.5739044819410272E-3</v>
      </c>
      <c r="C182" s="77">
        <f>+Rentab1!D182-Rentab1!$B$429</f>
        <v>-7.3862359265746223E-3</v>
      </c>
      <c r="D182" s="77">
        <f>+Rentab1!E182-Rentab1!$B$429</f>
        <v>-4.7270734829214078E-3</v>
      </c>
      <c r="E182" s="77">
        <f>+Rentab1!F182-Rentab1!$B$429</f>
        <v>-4.7223871720353241E-3</v>
      </c>
      <c r="F182" s="77">
        <f>+Rentab1!G182-Rentab1!$B$429</f>
        <v>-3.8193224218869806E-3</v>
      </c>
      <c r="G182" s="77">
        <f>+Rentab1!H182-Rentab1!$B$429</f>
        <v>-3.04615174752046E-3</v>
      </c>
      <c r="H182" s="77">
        <f>+Rentab1!I182-Rentab1!$B$429</f>
        <v>-4.981651034949716E-3</v>
      </c>
      <c r="I182" s="77">
        <f>+Rentab1!J182-Rentab1!$B$429</f>
        <v>-2.616782310734493E-3</v>
      </c>
      <c r="J182" s="77">
        <f>+Rentab1!K182-Rentab1!$B$429</f>
        <v>-4.7905460568272995E-3</v>
      </c>
      <c r="K182" s="77">
        <f>+Rentab1!L182-Rentab1!$B$429</f>
        <v>-3.2272243249384307E-3</v>
      </c>
      <c r="L182" s="77">
        <f>+Rentab1!M182-Rentab1!$B$429</f>
        <v>-4.7080655660486038E-3</v>
      </c>
      <c r="M182" s="77">
        <f>+Rentab1!N182-Rentab1!$B$429</f>
        <v>-3.2979799546344461E-3</v>
      </c>
      <c r="N182" s="77">
        <f>+Rentab1!O182-Rentab1!$B$429</f>
        <v>2.4267745900467194E-3</v>
      </c>
    </row>
    <row r="183" spans="1:14">
      <c r="A183" s="51">
        <v>41163</v>
      </c>
      <c r="B183" s="77">
        <f>+Rentab1!C183-Rentab1!$B$429</f>
        <v>-5.0432979366248228E-4</v>
      </c>
      <c r="C183" s="77">
        <f>+Rentab1!D183-Rentab1!$B$429</f>
        <v>2.0828654185565498E-3</v>
      </c>
      <c r="D183" s="77">
        <f>+Rentab1!E183-Rentab1!$B$429</f>
        <v>-5.3847095462545864E-4</v>
      </c>
      <c r="E183" s="77">
        <f>+Rentab1!F183-Rentab1!$B$429</f>
        <v>-8.2487829208087557E-4</v>
      </c>
      <c r="F183" s="77">
        <f>+Rentab1!G183-Rentab1!$B$429</f>
        <v>1.0398140222075817E-3</v>
      </c>
      <c r="G183" s="77">
        <f>+Rentab1!H183-Rentab1!$B$429</f>
        <v>-2.5604632133291432E-3</v>
      </c>
      <c r="H183" s="77">
        <f>+Rentab1!I183-Rentab1!$B$429</f>
        <v>1.4254843260679332E-3</v>
      </c>
      <c r="I183" s="77">
        <f>+Rentab1!J183-Rentab1!$B$429</f>
        <v>2.4052503448283367E-3</v>
      </c>
      <c r="J183" s="77">
        <f>+Rentab1!K183-Rentab1!$B$429</f>
        <v>1.9262156591219621E-3</v>
      </c>
      <c r="K183" s="77">
        <f>+Rentab1!L183-Rentab1!$B$429</f>
        <v>1.099394369347578E-3</v>
      </c>
      <c r="L183" s="77">
        <f>+Rentab1!M183-Rentab1!$B$429</f>
        <v>-8.9351451265520646E-4</v>
      </c>
      <c r="M183" s="77">
        <f>+Rentab1!N183-Rentab1!$B$429</f>
        <v>1.9661842380639246E-3</v>
      </c>
      <c r="N183" s="77">
        <f>+Rentab1!O183-Rentab1!$B$429</f>
        <v>1.7540734166436847E-3</v>
      </c>
    </row>
    <row r="184" spans="1:14">
      <c r="A184" s="51">
        <v>41164</v>
      </c>
      <c r="B184" s="77">
        <f>+Rentab1!C184-Rentab1!$B$429</f>
        <v>-1.7633907508345669E-3</v>
      </c>
      <c r="C184" s="77">
        <f>+Rentab1!D184-Rentab1!$B$429</f>
        <v>4.0614712965100341E-3</v>
      </c>
      <c r="D184" s="77">
        <f>+Rentab1!E184-Rentab1!$B$429</f>
        <v>-1.911665463925238E-3</v>
      </c>
      <c r="E184" s="77">
        <f>+Rentab1!F184-Rentab1!$B$429</f>
        <v>-3.3201200483904398E-3</v>
      </c>
      <c r="F184" s="77">
        <f>+Rentab1!G184-Rentab1!$B$429</f>
        <v>-1.2176891634830547E-3</v>
      </c>
      <c r="G184" s="77">
        <f>+Rentab1!H184-Rentab1!$B$429</f>
        <v>-7.8690181707488475E-3</v>
      </c>
      <c r="H184" s="77">
        <f>+Rentab1!I184-Rentab1!$B$429</f>
        <v>-1.5515764015679691E-5</v>
      </c>
      <c r="I184" s="77">
        <f>+Rentab1!J184-Rentab1!$B$429</f>
        <v>2.1195814187721946E-3</v>
      </c>
      <c r="J184" s="77">
        <f>+Rentab1!K184-Rentab1!$B$429</f>
        <v>2.1229962864756629E-3</v>
      </c>
      <c r="K184" s="77">
        <f>+Rentab1!L184-Rentab1!$B$429</f>
        <v>1.4918033301468856E-3</v>
      </c>
      <c r="L184" s="77">
        <f>+Rentab1!M184-Rentab1!$B$429</f>
        <v>1.7780574008156255E-3</v>
      </c>
      <c r="M184" s="77">
        <f>+Rentab1!N184-Rentab1!$B$429</f>
        <v>-1.800266796863941E-3</v>
      </c>
      <c r="N184" s="77">
        <f>+Rentab1!O184-Rentab1!$B$429</f>
        <v>-3.8370330473272321E-3</v>
      </c>
    </row>
    <row r="185" spans="1:14">
      <c r="A185" s="51">
        <v>41165</v>
      </c>
      <c r="B185" s="77">
        <f>+Rentab1!C185-Rentab1!$B$429</f>
        <v>1.2631774641185955E-2</v>
      </c>
      <c r="C185" s="77">
        <f>+Rentab1!D185-Rentab1!$B$429</f>
        <v>1.5793566849159703E-2</v>
      </c>
      <c r="D185" s="77">
        <f>+Rentab1!E185-Rentab1!$B$429</f>
        <v>1.2593859383768516E-2</v>
      </c>
      <c r="E185" s="77">
        <f>+Rentab1!F185-Rentab1!$B$429</f>
        <v>1.2850586336064746E-2</v>
      </c>
      <c r="F185" s="77">
        <f>+Rentab1!G185-Rentab1!$B$429</f>
        <v>6.6073717314079393E-3</v>
      </c>
      <c r="G185" s="77">
        <f>+Rentab1!H185-Rentab1!$B$429</f>
        <v>1.0966142392932881E-2</v>
      </c>
      <c r="H185" s="77">
        <f>+Rentab1!I185-Rentab1!$B$429</f>
        <v>7.3371171968343637E-3</v>
      </c>
      <c r="I185" s="77">
        <f>+Rentab1!J185-Rentab1!$B$429</f>
        <v>6.5500619768793494E-3</v>
      </c>
      <c r="J185" s="77">
        <f>+Rentab1!K185-Rentab1!$B$429</f>
        <v>8.592202529947874E-3</v>
      </c>
      <c r="K185" s="77">
        <f>+Rentab1!L185-Rentab1!$B$429</f>
        <v>6.2875786013090662E-3</v>
      </c>
      <c r="L185" s="77">
        <f>+Rentab1!M185-Rentab1!$B$429</f>
        <v>6.1085374212645829E-3</v>
      </c>
      <c r="M185" s="77">
        <f>+Rentab1!N185-Rentab1!$B$429</f>
        <v>6.0228299401368273E-3</v>
      </c>
      <c r="N185" s="77">
        <f>+Rentab1!O185-Rentab1!$B$429</f>
        <v>3.1558641199969433E-3</v>
      </c>
    </row>
    <row r="186" spans="1:14">
      <c r="A186" s="51">
        <v>41166</v>
      </c>
      <c r="B186" s="77">
        <f>+Rentab1!C186-Rentab1!$B$429</f>
        <v>1.1036697802846881E-2</v>
      </c>
      <c r="C186" s="77">
        <f>+Rentab1!D186-Rentab1!$B$429</f>
        <v>2.3557920097949082E-2</v>
      </c>
      <c r="D186" s="77">
        <f>+Rentab1!E186-Rentab1!$B$429</f>
        <v>1.0748524020566119E-2</v>
      </c>
      <c r="E186" s="77">
        <f>+Rentab1!F186-Rentab1!$B$429</f>
        <v>1.0665134886870816E-2</v>
      </c>
      <c r="F186" s="77">
        <f>+Rentab1!G186-Rentab1!$B$429</f>
        <v>6.6194224117081431E-3</v>
      </c>
      <c r="G186" s="77">
        <f>+Rentab1!H186-Rentab1!$B$429</f>
        <v>5.9649142003395253E-3</v>
      </c>
      <c r="H186" s="77">
        <f>+Rentab1!I186-Rentab1!$B$429</f>
        <v>8.1440597666314583E-3</v>
      </c>
      <c r="I186" s="77">
        <f>+Rentab1!J186-Rentab1!$B$429</f>
        <v>5.644816095379139E-3</v>
      </c>
      <c r="J186" s="77">
        <f>+Rentab1!K186-Rentab1!$B$429</f>
        <v>6.6312391122707341E-3</v>
      </c>
      <c r="K186" s="77">
        <f>+Rentab1!L186-Rentab1!$B$429</f>
        <v>2.8325035317530328E-3</v>
      </c>
      <c r="L186" s="77">
        <f>+Rentab1!M186-Rentab1!$B$429</f>
        <v>6.7704133990290584E-3</v>
      </c>
      <c r="M186" s="77">
        <f>+Rentab1!N186-Rentab1!$B$429</f>
        <v>5.5868378619450638E-3</v>
      </c>
      <c r="N186" s="77">
        <f>+Rentab1!O186-Rentab1!$B$429</f>
        <v>9.2294257974068639E-3</v>
      </c>
    </row>
    <row r="187" spans="1:14">
      <c r="A187" s="51">
        <v>41169</v>
      </c>
      <c r="B187" s="77">
        <f>+Rentab1!C187-Rentab1!$B$429</f>
        <v>-2.1420800352564391E-2</v>
      </c>
      <c r="C187" s="77">
        <f>+Rentab1!D187-Rentab1!$B$429</f>
        <v>-1.9991849086158076E-2</v>
      </c>
      <c r="D187" s="77">
        <f>+Rentab1!E187-Rentab1!$B$429</f>
        <v>-2.1260303183236694E-2</v>
      </c>
      <c r="E187" s="77">
        <f>+Rentab1!F187-Rentab1!$B$429</f>
        <v>-2.0330884375752027E-2</v>
      </c>
      <c r="F187" s="77">
        <f>+Rentab1!G187-Rentab1!$B$429</f>
        <v>-1.4342597009090874E-2</v>
      </c>
      <c r="G187" s="77">
        <f>+Rentab1!H187-Rentab1!$B$429</f>
        <v>-7.7230538086590951E-3</v>
      </c>
      <c r="H187" s="77">
        <f>+Rentab1!I187-Rentab1!$B$429</f>
        <v>-1.5809472573373191E-2</v>
      </c>
      <c r="I187" s="77">
        <f>+Rentab1!J187-Rentab1!$B$429</f>
        <v>-1.4150572851428341E-2</v>
      </c>
      <c r="J187" s="77">
        <f>+Rentab1!K187-Rentab1!$B$429</f>
        <v>-1.0533638016583127E-2</v>
      </c>
      <c r="K187" s="77">
        <f>+Rentab1!L187-Rentab1!$B$429</f>
        <v>-1.2420683262289432E-2</v>
      </c>
      <c r="L187" s="77">
        <f>+Rentab1!M187-Rentab1!$B$429</f>
        <v>-1.5274080896667069E-2</v>
      </c>
      <c r="M187" s="77">
        <f>+Rentab1!N187-Rentab1!$B$429</f>
        <v>-1.4617991879415378E-2</v>
      </c>
      <c r="N187" s="77">
        <f>+Rentab1!O187-Rentab1!$B$429</f>
        <v>-1.3456492877384214E-2</v>
      </c>
    </row>
    <row r="188" spans="1:14">
      <c r="A188" s="51">
        <v>41170</v>
      </c>
      <c r="B188" s="77">
        <f>+Rentab1!C188-Rentab1!$B$429</f>
        <v>5.0460324321324806E-3</v>
      </c>
      <c r="C188" s="77">
        <f>+Rentab1!D188-Rentab1!$B$429</f>
        <v>-1.4629567998394818E-3</v>
      </c>
      <c r="D188" s="77">
        <f>+Rentab1!E188-Rentab1!$B$429</f>
        <v>4.9225761664348795E-3</v>
      </c>
      <c r="E188" s="77">
        <f>+Rentab1!F188-Rentab1!$B$429</f>
        <v>4.1688773803038011E-3</v>
      </c>
      <c r="F188" s="77">
        <f>+Rentab1!G188-Rentab1!$B$429</f>
        <v>3.7549020170860167E-3</v>
      </c>
      <c r="G188" s="77">
        <f>+Rentab1!H188-Rentab1!$B$429</f>
        <v>-3.116107627271342E-3</v>
      </c>
      <c r="H188" s="77">
        <f>+Rentab1!I188-Rentab1!$B$429</f>
        <v>1.4950219310727042E-3</v>
      </c>
      <c r="I188" s="77">
        <f>+Rentab1!J188-Rentab1!$B$429</f>
        <v>2.6788426679857031E-3</v>
      </c>
      <c r="J188" s="77">
        <f>+Rentab1!K188-Rentab1!$B$429</f>
        <v>2.4157988683901684E-4</v>
      </c>
      <c r="K188" s="77">
        <f>+Rentab1!L188-Rentab1!$B$429</f>
        <v>3.0705769402517911E-3</v>
      </c>
      <c r="L188" s="77">
        <f>+Rentab1!M188-Rentab1!$B$429</f>
        <v>1.1290065740013021E-3</v>
      </c>
      <c r="M188" s="77">
        <f>+Rentab1!N188-Rentab1!$B$429</f>
        <v>4.57889767025589E-3</v>
      </c>
      <c r="N188" s="77">
        <f>+Rentab1!O188-Rentab1!$B$429</f>
        <v>7.2383874081782288E-3</v>
      </c>
    </row>
    <row r="189" spans="1:14">
      <c r="A189" s="51">
        <v>41171</v>
      </c>
      <c r="B189" s="77">
        <f>+Rentab1!C189-Rentab1!$B$429</f>
        <v>6.0301658206688147E-3</v>
      </c>
      <c r="C189" s="77">
        <f>+Rentab1!D189-Rentab1!$B$429</f>
        <v>4.1944349367476286E-3</v>
      </c>
      <c r="D189" s="77">
        <f>+Rentab1!E189-Rentab1!$B$429</f>
        <v>6.0281552628171997E-3</v>
      </c>
      <c r="E189" s="77">
        <f>+Rentab1!F189-Rentab1!$B$429</f>
        <v>6.4059560464173734E-3</v>
      </c>
      <c r="F189" s="77">
        <f>+Rentab1!G189-Rentab1!$B$429</f>
        <v>8.5739977760453199E-3</v>
      </c>
      <c r="G189" s="77">
        <f>+Rentab1!H189-Rentab1!$B$429</f>
        <v>8.2427930817223979E-3</v>
      </c>
      <c r="H189" s="77">
        <f>+Rentab1!I189-Rentab1!$B$429</f>
        <v>1.0558909219260983E-2</v>
      </c>
      <c r="I189" s="77">
        <f>+Rentab1!J189-Rentab1!$B$429</f>
        <v>7.2380950420678639E-3</v>
      </c>
      <c r="J189" s="77">
        <f>+Rentab1!K189-Rentab1!$B$429</f>
        <v>7.2292550571819297E-3</v>
      </c>
      <c r="K189" s="77">
        <f>+Rentab1!L189-Rentab1!$B$429</f>
        <v>6.0662381889487037E-3</v>
      </c>
      <c r="L189" s="77">
        <f>+Rentab1!M189-Rentab1!$B$429</f>
        <v>1.0576805058285206E-2</v>
      </c>
      <c r="M189" s="77">
        <f>+Rentab1!N189-Rentab1!$B$429</f>
        <v>8.7588165445286782E-3</v>
      </c>
      <c r="N189" s="77">
        <f>+Rentab1!O189-Rentab1!$B$429</f>
        <v>7.0869879259739931E-3</v>
      </c>
    </row>
    <row r="190" spans="1:14">
      <c r="A190" s="51">
        <v>41172</v>
      </c>
      <c r="B190" s="77">
        <f>+Rentab1!C190-Rentab1!$B$429</f>
        <v>-2.8382547968282485E-3</v>
      </c>
      <c r="C190" s="77">
        <f>+Rentab1!D190-Rentab1!$B$429</f>
        <v>5.1713735423447134E-3</v>
      </c>
      <c r="D190" s="77">
        <f>+Rentab1!E190-Rentab1!$B$429</f>
        <v>-2.7193123009967698E-3</v>
      </c>
      <c r="E190" s="77">
        <f>+Rentab1!F190-Rentab1!$B$429</f>
        <v>-1.4894031200070555E-3</v>
      </c>
      <c r="F190" s="77">
        <f>+Rentab1!G190-Rentab1!$B$429</f>
        <v>-7.6076912416176866E-4</v>
      </c>
      <c r="G190" s="77">
        <f>+Rentab1!H190-Rentab1!$B$429</f>
        <v>1.1023165701658524E-3</v>
      </c>
      <c r="H190" s="77">
        <f>+Rentab1!I190-Rentab1!$B$429</f>
        <v>-4.9209394582840527E-4</v>
      </c>
      <c r="I190" s="77">
        <f>+Rentab1!J190-Rentab1!$B$429</f>
        <v>-1.4996521286217872E-3</v>
      </c>
      <c r="J190" s="77">
        <f>+Rentab1!K190-Rentab1!$B$429</f>
        <v>-7.2586626319765121E-4</v>
      </c>
      <c r="K190" s="77">
        <f>+Rentab1!L190-Rentab1!$B$429</f>
        <v>-2.0392255771567918E-4</v>
      </c>
      <c r="L190" s="77">
        <f>+Rentab1!M190-Rentab1!$B$429</f>
        <v>-5.0366141622190403E-4</v>
      </c>
      <c r="M190" s="77">
        <f>+Rentab1!N190-Rentab1!$B$429</f>
        <v>5.196672921576399E-4</v>
      </c>
      <c r="N190" s="77">
        <f>+Rentab1!O190-Rentab1!$B$429</f>
        <v>9.3823867198537759E-4</v>
      </c>
    </row>
    <row r="191" spans="1:14">
      <c r="A191" s="51">
        <v>41173</v>
      </c>
      <c r="B191" s="77">
        <f>+Rentab1!C191-Rentab1!$B$429</f>
        <v>7.4665797570048597E-4</v>
      </c>
      <c r="C191" s="77">
        <f>+Rentab1!D191-Rentab1!$B$429</f>
        <v>-8.3289274178504225E-3</v>
      </c>
      <c r="D191" s="77">
        <f>+Rentab1!E191-Rentab1!$B$429</f>
        <v>7.5697849734417924E-4</v>
      </c>
      <c r="E191" s="77">
        <f>+Rentab1!F191-Rentab1!$B$429</f>
        <v>1.171716209171606E-3</v>
      </c>
      <c r="F191" s="77">
        <f>+Rentab1!G191-Rentab1!$B$429</f>
        <v>2.8250019594352775E-3</v>
      </c>
      <c r="G191" s="77">
        <f>+Rentab1!H191-Rentab1!$B$429</f>
        <v>1.2285503987567125E-3</v>
      </c>
      <c r="H191" s="77">
        <f>+Rentab1!I191-Rentab1!$B$429</f>
        <v>3.8567856102337044E-3</v>
      </c>
      <c r="I191" s="77">
        <f>+Rentab1!J191-Rentab1!$B$429</f>
        <v>1.0762107182734706E-3</v>
      </c>
      <c r="J191" s="77">
        <f>+Rentab1!K191-Rentab1!$B$429</f>
        <v>5.9304549297219014E-4</v>
      </c>
      <c r="K191" s="77">
        <f>+Rentab1!L191-Rentab1!$B$429</f>
        <v>1.6213392351964169E-3</v>
      </c>
      <c r="L191" s="77">
        <f>+Rentab1!M191-Rentab1!$B$429</f>
        <v>2.9323639002900429E-3</v>
      </c>
      <c r="M191" s="77">
        <f>+Rentab1!N191-Rentab1!$B$429</f>
        <v>2.1372085131721214E-3</v>
      </c>
      <c r="N191" s="77">
        <f>+Rentab1!O191-Rentab1!$B$429</f>
        <v>1.5627417702505097E-3</v>
      </c>
    </row>
    <row r="192" spans="1:14">
      <c r="A192" s="51">
        <v>41176</v>
      </c>
      <c r="B192" s="77">
        <f>+Rentab1!C192-Rentab1!$B$429</f>
        <v>-1.1336310377321268E-2</v>
      </c>
      <c r="C192" s="77">
        <f>+Rentab1!D192-Rentab1!$B$429</f>
        <v>-7.4438201255264342E-3</v>
      </c>
      <c r="D192" s="77">
        <f>+Rentab1!E192-Rentab1!$B$429</f>
        <v>-1.1346336458312217E-2</v>
      </c>
      <c r="E192" s="77">
        <f>+Rentab1!F192-Rentab1!$B$429</f>
        <v>-1.1250416782791232E-2</v>
      </c>
      <c r="F192" s="77">
        <f>+Rentab1!G192-Rentab1!$B$429</f>
        <v>-7.7250743695583901E-3</v>
      </c>
      <c r="G192" s="77">
        <f>+Rentab1!H192-Rentab1!$B$429</f>
        <v>-8.0367663749272098E-3</v>
      </c>
      <c r="H192" s="77">
        <f>+Rentab1!I192-Rentab1!$B$429</f>
        <v>-7.6285513350303567E-3</v>
      </c>
      <c r="I192" s="77">
        <f>+Rentab1!J192-Rentab1!$B$429</f>
        <v>-8.8838195336343219E-3</v>
      </c>
      <c r="J192" s="77">
        <f>+Rentab1!K192-Rentab1!$B$429</f>
        <v>-9.4039480997721234E-3</v>
      </c>
      <c r="K192" s="77">
        <f>+Rentab1!L192-Rentab1!$B$429</f>
        <v>-4.7748622492181335E-3</v>
      </c>
      <c r="L192" s="77">
        <f>+Rentab1!M192-Rentab1!$B$429</f>
        <v>-7.2002167875183046E-3</v>
      </c>
      <c r="M192" s="77">
        <f>+Rentab1!N192-Rentab1!$B$429</f>
        <v>-7.1577280588184435E-3</v>
      </c>
      <c r="N192" s="77">
        <f>+Rentab1!O192-Rentab1!$B$429</f>
        <v>-1.1076147344214242E-2</v>
      </c>
    </row>
    <row r="193" spans="1:14">
      <c r="A193" s="51">
        <v>41177</v>
      </c>
      <c r="B193" s="77">
        <f>+Rentab1!C193-Rentab1!$B$429</f>
        <v>-1.3254196308109176E-2</v>
      </c>
      <c r="C193" s="77">
        <f>+Rentab1!D193-Rentab1!$B$429</f>
        <v>-1.8605607602629033E-2</v>
      </c>
      <c r="D193" s="77">
        <f>+Rentab1!E193-Rentab1!$B$429</f>
        <v>-1.3274948956841457E-2</v>
      </c>
      <c r="E193" s="77">
        <f>+Rentab1!F193-Rentab1!$B$429</f>
        <v>-1.2249211004088064E-2</v>
      </c>
      <c r="F193" s="77">
        <f>+Rentab1!G193-Rentab1!$B$429</f>
        <v>-5.9131846004211539E-3</v>
      </c>
      <c r="G193" s="77">
        <f>+Rentab1!H193-Rentab1!$B$429</f>
        <v>-2.0215531789479126E-3</v>
      </c>
      <c r="H193" s="77">
        <f>+Rentab1!I193-Rentab1!$B$429</f>
        <v>-5.8185091338807471E-3</v>
      </c>
      <c r="I193" s="77">
        <f>+Rentab1!J193-Rentab1!$B$429</f>
        <v>-5.5601011497041775E-3</v>
      </c>
      <c r="J193" s="77">
        <f>+Rentab1!K193-Rentab1!$B$429</f>
        <v>-7.2319835449231613E-3</v>
      </c>
      <c r="K193" s="77">
        <f>+Rentab1!L193-Rentab1!$B$429</f>
        <v>-4.7970972077280337E-3</v>
      </c>
      <c r="L193" s="77">
        <f>+Rentab1!M193-Rentab1!$B$429</f>
        <v>-6.2644859577169797E-3</v>
      </c>
      <c r="M193" s="77">
        <f>+Rentab1!N193-Rentab1!$B$429</f>
        <v>-8.6557570601799496E-3</v>
      </c>
      <c r="N193" s="77">
        <f>+Rentab1!O193-Rentab1!$B$429</f>
        <v>-5.1538347196425967E-3</v>
      </c>
    </row>
    <row r="194" spans="1:14">
      <c r="A194" s="51">
        <v>41178</v>
      </c>
      <c r="B194" s="77">
        <f>+Rentab1!C194-Rentab1!$B$429</f>
        <v>-7.5745951707804791E-3</v>
      </c>
      <c r="C194" s="77">
        <f>+Rentab1!D194-Rentab1!$B$429</f>
        <v>-3.7377765746952692E-3</v>
      </c>
      <c r="D194" s="77">
        <f>+Rentab1!E194-Rentab1!$B$429</f>
        <v>-7.5150476727716973E-3</v>
      </c>
      <c r="E194" s="77">
        <f>+Rentab1!F194-Rentab1!$B$429</f>
        <v>-6.7877431239628631E-3</v>
      </c>
      <c r="F194" s="77">
        <f>+Rentab1!G194-Rentab1!$B$429</f>
        <v>-1.5449097909482784E-3</v>
      </c>
      <c r="G194" s="77">
        <f>+Rentab1!H194-Rentab1!$B$429</f>
        <v>-1.776444861673031E-3</v>
      </c>
      <c r="H194" s="77">
        <f>+Rentab1!I194-Rentab1!$B$429</f>
        <v>-9.6265684489776568E-4</v>
      </c>
      <c r="I194" s="77">
        <f>+Rentab1!J194-Rentab1!$B$429</f>
        <v>-8.1044034255879497E-4</v>
      </c>
      <c r="J194" s="77">
        <f>+Rentab1!K194-Rentab1!$B$429</f>
        <v>-2.2500770910911898E-3</v>
      </c>
      <c r="K194" s="77">
        <f>+Rentab1!L194-Rentab1!$B$429</f>
        <v>-2.9885365763198998E-3</v>
      </c>
      <c r="L194" s="77">
        <f>+Rentab1!M194-Rentab1!$B$429</f>
        <v>-5.2847460256195159E-3</v>
      </c>
      <c r="M194" s="77">
        <f>+Rentab1!N194-Rentab1!$B$429</f>
        <v>2.3961041588795181E-3</v>
      </c>
      <c r="N194" s="77">
        <f>+Rentab1!O194-Rentab1!$B$429</f>
        <v>-3.5467940587680097E-4</v>
      </c>
    </row>
    <row r="195" spans="1:14">
      <c r="A195" s="51">
        <v>41179</v>
      </c>
      <c r="B195" s="77">
        <f>+Rentab1!C195-Rentab1!$B$429</f>
        <v>1.7025196787870196E-2</v>
      </c>
      <c r="C195" s="77">
        <f>+Rentab1!D195-Rentab1!$B$429</f>
        <v>1.3067424577949337E-2</v>
      </c>
      <c r="D195" s="77">
        <f>+Rentab1!E195-Rentab1!$B$429</f>
        <v>1.7200770499988513E-2</v>
      </c>
      <c r="E195" s="77">
        <f>+Rentab1!F195-Rentab1!$B$429</f>
        <v>1.6004993796636665E-2</v>
      </c>
      <c r="F195" s="77">
        <f>+Rentab1!G195-Rentab1!$B$429</f>
        <v>7.4330370227184694E-3</v>
      </c>
      <c r="G195" s="77">
        <f>+Rentab1!H195-Rentab1!$B$429</f>
        <v>8.8702043516750064E-3</v>
      </c>
      <c r="H195" s="77">
        <f>+Rentab1!I195-Rentab1!$B$429</f>
        <v>5.5753418938796553E-3</v>
      </c>
      <c r="I195" s="77">
        <f>+Rentab1!J195-Rentab1!$B$429</f>
        <v>6.6267749149857523E-3</v>
      </c>
      <c r="J195" s="77">
        <f>+Rentab1!K195-Rentab1!$B$429</f>
        <v>1.2224161687986125E-2</v>
      </c>
      <c r="K195" s="77">
        <f>+Rentab1!L195-Rentab1!$B$429</f>
        <v>1.0349898832967771E-2</v>
      </c>
      <c r="L195" s="77">
        <f>+Rentab1!M195-Rentab1!$B$429</f>
        <v>7.4347106145222722E-3</v>
      </c>
      <c r="M195" s="77">
        <f>+Rentab1!N195-Rentab1!$B$429</f>
        <v>7.7763178196726419E-3</v>
      </c>
      <c r="N195" s="77">
        <f>+Rentab1!O195-Rentab1!$B$429</f>
        <v>5.0591444932327071E-3</v>
      </c>
    </row>
    <row r="196" spans="1:14">
      <c r="A196" s="51">
        <v>41180</v>
      </c>
      <c r="B196" s="77">
        <f>+Rentab1!C196-Rentab1!$B$429</f>
        <v>-3.6384441194383197E-3</v>
      </c>
      <c r="C196" s="77">
        <f>+Rentab1!D196-Rentab1!$B$429</f>
        <v>1.5321001148232837E-3</v>
      </c>
      <c r="D196" s="77">
        <f>+Rentab1!E196-Rentab1!$B$429</f>
        <v>-3.7558387467953609E-3</v>
      </c>
      <c r="E196" s="77">
        <f>+Rentab1!F196-Rentab1!$B$429</f>
        <v>-3.6023108692191121E-3</v>
      </c>
      <c r="F196" s="77">
        <f>+Rentab1!G196-Rentab1!$B$429</f>
        <v>-9.090641649982344E-3</v>
      </c>
      <c r="G196" s="77">
        <f>+Rentab1!H196-Rentab1!$B$429</f>
        <v>1.9374354396960781E-3</v>
      </c>
      <c r="H196" s="77">
        <f>+Rentab1!I196-Rentab1!$B$429</f>
        <v>-7.287062558691158E-3</v>
      </c>
      <c r="I196" s="77">
        <f>+Rentab1!J196-Rentab1!$B$429</f>
        <v>-5.1488797000877494E-3</v>
      </c>
      <c r="J196" s="77">
        <f>+Rentab1!K196-Rentab1!$B$429</f>
        <v>-5.1340271744966049E-3</v>
      </c>
      <c r="K196" s="77">
        <f>+Rentab1!L196-Rentab1!$B$429</f>
        <v>-7.8903870363453039E-3</v>
      </c>
      <c r="L196" s="77">
        <f>+Rentab1!M196-Rentab1!$B$429</f>
        <v>-3.4577429107418766E-3</v>
      </c>
      <c r="M196" s="77">
        <f>+Rentab1!N196-Rentab1!$B$429</f>
        <v>-6.1032049548933372E-3</v>
      </c>
      <c r="N196" s="77">
        <f>+Rentab1!O196-Rentab1!$B$429</f>
        <v>-3.0998369926938506E-3</v>
      </c>
    </row>
    <row r="197" spans="1:14">
      <c r="A197" s="51">
        <v>41183</v>
      </c>
      <c r="B197" s="77">
        <f>+Rentab1!C197-Rentab1!$B$429</f>
        <v>3.0647400737645494E-3</v>
      </c>
      <c r="C197" s="77">
        <f>+Rentab1!D197-Rentab1!$B$429</f>
        <v>1.0712997789247659E-2</v>
      </c>
      <c r="D197" s="77">
        <f>+Rentab1!E197-Rentab1!$B$429</f>
        <v>3.4753247863271966E-3</v>
      </c>
      <c r="E197" s="77">
        <f>+Rentab1!F197-Rentab1!$B$429</f>
        <v>2.9812335046110017E-3</v>
      </c>
      <c r="F197" s="77">
        <f>+Rentab1!G197-Rentab1!$B$429</f>
        <v>2.1852365090635748E-3</v>
      </c>
      <c r="G197" s="77">
        <f>+Rentab1!H197-Rentab1!$B$429</f>
        <v>-3.9371916341800622E-3</v>
      </c>
      <c r="H197" s="77">
        <f>+Rentab1!I197-Rentab1!$B$429</f>
        <v>4.3005883485091141E-3</v>
      </c>
      <c r="I197" s="77">
        <f>+Rentab1!J197-Rentab1!$B$429</f>
        <v>1.8170225248713228E-3</v>
      </c>
      <c r="J197" s="77">
        <f>+Rentab1!K197-Rentab1!$B$429</f>
        <v>2.1835636102153343E-3</v>
      </c>
      <c r="K197" s="77">
        <f>+Rentab1!L197-Rentab1!$B$429</f>
        <v>6.3099676115855275E-3</v>
      </c>
      <c r="L197" s="77">
        <f>+Rentab1!M197-Rentab1!$B$429</f>
        <v>1.9543077922045179E-3</v>
      </c>
      <c r="M197" s="77">
        <f>+Rentab1!N197-Rentab1!$B$429</f>
        <v>2.4577186560091127E-3</v>
      </c>
      <c r="N197" s="77">
        <f>+Rentab1!O197-Rentab1!$B$429</f>
        <v>1.9370652738698638E-3</v>
      </c>
    </row>
    <row r="198" spans="1:14">
      <c r="A198" s="51">
        <v>41184</v>
      </c>
      <c r="B198" s="77">
        <f>+Rentab1!C198-Rentab1!$B$429</f>
        <v>7.7486549233678273E-3</v>
      </c>
      <c r="C198" s="77">
        <f>+Rentab1!D198-Rentab1!$B$429</f>
        <v>-2.3019279260116632E-3</v>
      </c>
      <c r="D198" s="77">
        <f>+Rentab1!E198-Rentab1!$B$429</f>
        <v>8.8379041204203306E-3</v>
      </c>
      <c r="E198" s="77">
        <f>+Rentab1!F198-Rentab1!$B$429</f>
        <v>8.7609100519435695E-3</v>
      </c>
      <c r="F198" s="77">
        <f>+Rentab1!G198-Rentab1!$B$429</f>
        <v>9.7186926736106214E-3</v>
      </c>
      <c r="G198" s="77">
        <f>+Rentab1!H198-Rentab1!$B$429</f>
        <v>1.0667306964387786E-2</v>
      </c>
      <c r="H198" s="77">
        <f>+Rentab1!I198-Rentab1!$B$429</f>
        <v>7.6863834480185014E-3</v>
      </c>
      <c r="I198" s="77">
        <f>+Rentab1!J198-Rentab1!$B$429</f>
        <v>8.4121187421917123E-3</v>
      </c>
      <c r="J198" s="77">
        <f>+Rentab1!K198-Rentab1!$B$429</f>
        <v>6.9635600341939373E-3</v>
      </c>
      <c r="K198" s="77">
        <f>+Rentab1!L198-Rentab1!$B$429</f>
        <v>4.6632147369340456E-3</v>
      </c>
      <c r="L198" s="77">
        <f>+Rentab1!M198-Rentab1!$B$429</f>
        <v>9.5406430871850037E-3</v>
      </c>
      <c r="M198" s="77">
        <f>+Rentab1!N198-Rentab1!$B$429</f>
        <v>3.6973981677635259E-3</v>
      </c>
      <c r="N198" s="77">
        <f>+Rentab1!O198-Rentab1!$B$429</f>
        <v>3.8965388232336398E-3</v>
      </c>
    </row>
    <row r="199" spans="1:14">
      <c r="A199" s="51">
        <v>41185</v>
      </c>
      <c r="B199" s="77">
        <f>+Rentab1!C199-Rentab1!$B$429</f>
        <v>-7.0881746246851561E-3</v>
      </c>
      <c r="C199" s="77">
        <f>+Rentab1!D199-Rentab1!$B$429</f>
        <v>-1.6509373305845154E-3</v>
      </c>
      <c r="D199" s="77">
        <f>+Rentab1!E199-Rentab1!$B$429</f>
        <v>-7.549800811623715E-3</v>
      </c>
      <c r="E199" s="77">
        <f>+Rentab1!F199-Rentab1!$B$429</f>
        <v>-6.8478075881890617E-3</v>
      </c>
      <c r="F199" s="77">
        <f>+Rentab1!G199-Rentab1!$B$429</f>
        <v>-2.0112918528081463E-3</v>
      </c>
      <c r="G199" s="77">
        <f>+Rentab1!H199-Rentab1!$B$429</f>
        <v>-1.8439602883603494E-3</v>
      </c>
      <c r="H199" s="77">
        <f>+Rentab1!I199-Rentab1!$B$429</f>
        <v>-2.1318373582642392E-3</v>
      </c>
      <c r="I199" s="77">
        <f>+Rentab1!J199-Rentab1!$B$429</f>
        <v>-2.3234991005705247E-3</v>
      </c>
      <c r="J199" s="77">
        <f>+Rentab1!K199-Rentab1!$B$429</f>
        <v>-2.7778550666056898E-3</v>
      </c>
      <c r="K199" s="77">
        <f>+Rentab1!L199-Rentab1!$B$429</f>
        <v>-1.5209959387478776E-3</v>
      </c>
      <c r="L199" s="77">
        <f>+Rentab1!M199-Rentab1!$B$429</f>
        <v>-2.3285133334877096E-3</v>
      </c>
      <c r="M199" s="77">
        <f>+Rentab1!N199-Rentab1!$B$429</f>
        <v>-2.0044681867337011E-3</v>
      </c>
      <c r="N199" s="77">
        <f>+Rentab1!O199-Rentab1!$B$429</f>
        <v>-4.2265236076868377E-3</v>
      </c>
    </row>
    <row r="200" spans="1:14">
      <c r="A200" s="51">
        <v>41186</v>
      </c>
      <c r="B200" s="77">
        <f>+Rentab1!C200-Rentab1!$B$429</f>
        <v>1.2645622596819605E-2</v>
      </c>
      <c r="C200" s="77">
        <f>+Rentab1!D200-Rentab1!$B$429</f>
        <v>1.0970373579192828E-2</v>
      </c>
      <c r="D200" s="77">
        <f>+Rentab1!E200-Rentab1!$B$429</f>
        <v>1.3058926024859994E-2</v>
      </c>
      <c r="E200" s="77">
        <f>+Rentab1!F200-Rentab1!$B$429</f>
        <v>1.1964717906815015E-2</v>
      </c>
      <c r="F200" s="77">
        <f>+Rentab1!G200-Rentab1!$B$429</f>
        <v>6.322517848035965E-3</v>
      </c>
      <c r="G200" s="77">
        <f>+Rentab1!H200-Rentab1!$B$429</f>
        <v>5.316228388030861E-3</v>
      </c>
      <c r="H200" s="77">
        <f>+Rentab1!I200-Rentab1!$B$429</f>
        <v>6.8168975122581948E-3</v>
      </c>
      <c r="I200" s="77">
        <f>+Rentab1!J200-Rentab1!$B$429</f>
        <v>8.1607884975434582E-3</v>
      </c>
      <c r="J200" s="77">
        <f>+Rentab1!K200-Rentab1!$B$429</f>
        <v>8.4050435729280653E-3</v>
      </c>
      <c r="K200" s="77">
        <f>+Rentab1!L200-Rentab1!$B$429</f>
        <v>6.596768111932062E-3</v>
      </c>
      <c r="L200" s="77">
        <f>+Rentab1!M200-Rentab1!$B$429</f>
        <v>7.6657869121289765E-3</v>
      </c>
      <c r="M200" s="77">
        <f>+Rentab1!N200-Rentab1!$B$429</f>
        <v>6.7149928227305637E-3</v>
      </c>
      <c r="N200" s="77">
        <f>+Rentab1!O200-Rentab1!$B$429</f>
        <v>9.6685188970868051E-3</v>
      </c>
    </row>
    <row r="201" spans="1:14">
      <c r="A201" s="51">
        <v>41187</v>
      </c>
      <c r="B201" s="77">
        <f>+Rentab1!C201-Rentab1!$B$429</f>
        <v>4.2003937699967003E-3</v>
      </c>
      <c r="C201" s="77">
        <f>+Rentab1!D201-Rentab1!$B$429</f>
        <v>5.2877685907652622E-3</v>
      </c>
      <c r="D201" s="77">
        <f>+Rentab1!E201-Rentab1!$B$429</f>
        <v>5.6536450864834815E-3</v>
      </c>
      <c r="E201" s="77">
        <f>+Rentab1!F201-Rentab1!$B$429</f>
        <v>4.4521536795966736E-3</v>
      </c>
      <c r="F201" s="77">
        <f>+Rentab1!G201-Rentab1!$B$429</f>
        <v>1.1832416584005923E-3</v>
      </c>
      <c r="G201" s="77">
        <f>+Rentab1!H201-Rentab1!$B$429</f>
        <v>-2.7810647727564476E-3</v>
      </c>
      <c r="H201" s="77">
        <f>+Rentab1!I201-Rentab1!$B$429</f>
        <v>1.7936023788244495E-3</v>
      </c>
      <c r="I201" s="77">
        <f>+Rentab1!J201-Rentab1!$B$429</f>
        <v>3.2849928943452268E-3</v>
      </c>
      <c r="J201" s="77">
        <f>+Rentab1!K201-Rentab1!$B$429</f>
        <v>1.7580964329684532E-3</v>
      </c>
      <c r="K201" s="77">
        <f>+Rentab1!L201-Rentab1!$B$429</f>
        <v>-3.682719683239811E-5</v>
      </c>
      <c r="L201" s="77">
        <f>+Rentab1!M201-Rentab1!$B$429</f>
        <v>5.6020059238736514E-4</v>
      </c>
      <c r="M201" s="77">
        <f>+Rentab1!N201-Rentab1!$B$429</f>
        <v>1.3156573726570244E-3</v>
      </c>
      <c r="N201" s="77">
        <f>+Rentab1!O201-Rentab1!$B$429</f>
        <v>1.9115388496818526E-3</v>
      </c>
    </row>
    <row r="202" spans="1:14">
      <c r="A202" s="51">
        <v>41190</v>
      </c>
      <c r="B202" s="77">
        <f>+Rentab1!C202-Rentab1!$B$429</f>
        <v>-1.6045275250912545E-3</v>
      </c>
      <c r="C202" s="77">
        <f>+Rentab1!D202-Rentab1!$B$429</f>
        <v>-7.5804190210396422E-4</v>
      </c>
      <c r="D202" s="77">
        <f>+Rentab1!E202-Rentab1!$B$429</f>
        <v>-1.5453970742219558E-3</v>
      </c>
      <c r="E202" s="77">
        <f>+Rentab1!F202-Rentab1!$B$429</f>
        <v>-1.0745172444708315E-3</v>
      </c>
      <c r="F202" s="77">
        <f>+Rentab1!G202-Rentab1!$B$429</f>
        <v>-1.5071404319947608E-3</v>
      </c>
      <c r="G202" s="77">
        <f>+Rentab1!H202-Rentab1!$B$429</f>
        <v>6.0063490138031464E-4</v>
      </c>
      <c r="H202" s="77">
        <f>+Rentab1!I202-Rentab1!$B$429</f>
        <v>-2.6924705561473593E-3</v>
      </c>
      <c r="I202" s="77">
        <f>+Rentab1!J202-Rentab1!$B$429</f>
        <v>-2.0890003399450445E-3</v>
      </c>
      <c r="J202" s="77">
        <f>+Rentab1!K202-Rentab1!$B$429</f>
        <v>-7.5404845944822914E-4</v>
      </c>
      <c r="K202" s="77">
        <f>+Rentab1!L202-Rentab1!$B$429</f>
        <v>-1.2008529695843682E-4</v>
      </c>
      <c r="L202" s="77">
        <f>+Rentab1!M202-Rentab1!$B$429</f>
        <v>-1.6852321957145468E-3</v>
      </c>
      <c r="M202" s="77">
        <f>+Rentab1!N202-Rentab1!$B$429</f>
        <v>-1.6809526568361953E-3</v>
      </c>
      <c r="N202" s="77">
        <f>+Rentab1!O202-Rentab1!$B$429</f>
        <v>-2.0916692558201285E-3</v>
      </c>
    </row>
    <row r="203" spans="1:14">
      <c r="A203" s="51">
        <v>41191</v>
      </c>
      <c r="B203" s="77">
        <f>+Rentab1!C203-Rentab1!$B$429</f>
        <v>-7.3733103126436862E-3</v>
      </c>
      <c r="C203" s="77">
        <f>+Rentab1!D203-Rentab1!$B$429</f>
        <v>-1.1261972434446097E-2</v>
      </c>
      <c r="D203" s="77">
        <f>+Rentab1!E203-Rentab1!$B$429</f>
        <v>-7.7372239156864274E-3</v>
      </c>
      <c r="E203" s="77">
        <f>+Rentab1!F203-Rentab1!$B$429</f>
        <v>-6.8166331563088798E-3</v>
      </c>
      <c r="F203" s="77">
        <f>+Rentab1!G203-Rentab1!$B$429</f>
        <v>-3.6912828882459435E-3</v>
      </c>
      <c r="G203" s="77">
        <f>+Rentab1!H203-Rentab1!$B$429</f>
        <v>6.3054469805325858E-3</v>
      </c>
      <c r="H203" s="77">
        <f>+Rentab1!I203-Rentab1!$B$429</f>
        <v>-2.9031950732268104E-3</v>
      </c>
      <c r="I203" s="77">
        <f>+Rentab1!J203-Rentab1!$B$429</f>
        <v>-4.8102753597604611E-3</v>
      </c>
      <c r="J203" s="77">
        <f>+Rentab1!K203-Rentab1!$B$429</f>
        <v>-4.3681567044472772E-3</v>
      </c>
      <c r="K203" s="77">
        <f>+Rentab1!L203-Rentab1!$B$429</f>
        <v>-5.7891587106496216E-3</v>
      </c>
      <c r="L203" s="77">
        <f>+Rentab1!M203-Rentab1!$B$429</f>
        <v>-3.8495827215465814E-3</v>
      </c>
      <c r="M203" s="77">
        <f>+Rentab1!N203-Rentab1!$B$429</f>
        <v>-1.1541916664260937E-3</v>
      </c>
      <c r="N203" s="77">
        <f>+Rentab1!O203-Rentab1!$B$429</f>
        <v>-7.0736061347384969E-3</v>
      </c>
    </row>
    <row r="204" spans="1:14">
      <c r="A204" s="51">
        <v>41192</v>
      </c>
      <c r="B204" s="77">
        <f>+Rentab1!C204-Rentab1!$B$429</f>
        <v>-1.2642479453750001E-3</v>
      </c>
      <c r="C204" s="77">
        <f>+Rentab1!D204-Rentab1!$B$429</f>
        <v>-4.3120549424321766E-3</v>
      </c>
      <c r="D204" s="77">
        <f>+Rentab1!E204-Rentab1!$B$429</f>
        <v>-1.478034123663456E-3</v>
      </c>
      <c r="E204" s="77">
        <f>+Rentab1!F204-Rentab1!$B$429</f>
        <v>-7.5050405356428022E-4</v>
      </c>
      <c r="F204" s="77">
        <f>+Rentab1!G204-Rentab1!$B$429</f>
        <v>9.7305793388213183E-4</v>
      </c>
      <c r="G204" s="77">
        <f>+Rentab1!H204-Rentab1!$B$429</f>
        <v>1.727422530348584E-3</v>
      </c>
      <c r="H204" s="77">
        <f>+Rentab1!I204-Rentab1!$B$429</f>
        <v>1.9994733880319407E-3</v>
      </c>
      <c r="I204" s="77">
        <f>+Rentab1!J204-Rentab1!$B$429</f>
        <v>1.4193443218716267E-3</v>
      </c>
      <c r="J204" s="77">
        <f>+Rentab1!K204-Rentab1!$B$429</f>
        <v>2.4379269660761225E-4</v>
      </c>
      <c r="K204" s="77">
        <f>+Rentab1!L204-Rentab1!$B$429</f>
        <v>1.2312028101120435E-3</v>
      </c>
      <c r="L204" s="77">
        <f>+Rentab1!M204-Rentab1!$B$429</f>
        <v>7.4098124898287158E-4</v>
      </c>
      <c r="M204" s="77">
        <f>+Rentab1!N204-Rentab1!$B$429</f>
        <v>-8.1813382324898544E-4</v>
      </c>
      <c r="N204" s="77">
        <f>+Rentab1!O204-Rentab1!$B$429</f>
        <v>5.1573178250730678E-3</v>
      </c>
    </row>
    <row r="205" spans="1:14">
      <c r="A205" s="51">
        <v>41193</v>
      </c>
      <c r="B205" s="77">
        <f>+Rentab1!C205-Rentab1!$B$429</f>
        <v>7.2497193401800815E-4</v>
      </c>
      <c r="C205" s="77">
        <f>+Rentab1!D205-Rentab1!$B$429</f>
        <v>-4.9989292861283086E-3</v>
      </c>
      <c r="D205" s="77">
        <f>+Rentab1!E205-Rentab1!$B$429</f>
        <v>6.6994698137649226E-4</v>
      </c>
      <c r="E205" s="77">
        <f>+Rentab1!F205-Rentab1!$B$429</f>
        <v>8.1809173882985739E-4</v>
      </c>
      <c r="F205" s="77">
        <f>+Rentab1!G205-Rentab1!$B$429</f>
        <v>1.2596996829353016E-3</v>
      </c>
      <c r="G205" s="77">
        <f>+Rentab1!H205-Rentab1!$B$429</f>
        <v>2.9898023210984817E-3</v>
      </c>
      <c r="H205" s="77">
        <f>+Rentab1!I205-Rentab1!$B$429</f>
        <v>2.8254111629135311E-3</v>
      </c>
      <c r="I205" s="77">
        <f>+Rentab1!J205-Rentab1!$B$429</f>
        <v>-5.7194477535404378E-4</v>
      </c>
      <c r="J205" s="77">
        <f>+Rentab1!K205-Rentab1!$B$429</f>
        <v>2.8881356475707695E-4</v>
      </c>
      <c r="K205" s="77">
        <f>+Rentab1!L205-Rentab1!$B$429</f>
        <v>4.1190499416098453E-3</v>
      </c>
      <c r="L205" s="77">
        <f>+Rentab1!M205-Rentab1!$B$429</f>
        <v>7.9448304473493149E-4</v>
      </c>
      <c r="M205" s="77">
        <f>+Rentab1!N205-Rentab1!$B$429</f>
        <v>9.8729627590693372E-4</v>
      </c>
      <c r="N205" s="77">
        <f>+Rentab1!O205-Rentab1!$B$429</f>
        <v>-5.8721635796805359E-3</v>
      </c>
    </row>
    <row r="206" spans="1:14">
      <c r="A206" s="51">
        <v>41194</v>
      </c>
      <c r="B206" s="77">
        <f>+Rentab1!C206-Rentab1!$B$429</f>
        <v>3.3831926625792282E-3</v>
      </c>
      <c r="C206" s="77">
        <f>+Rentab1!D206-Rentab1!$B$429</f>
        <v>-6.9094670771508473E-5</v>
      </c>
      <c r="D206" s="77">
        <f>+Rentab1!E206-Rentab1!$B$429</f>
        <v>3.3589931861542073E-3</v>
      </c>
      <c r="E206" s="77">
        <f>+Rentab1!F206-Rentab1!$B$429</f>
        <v>3.526447100501681E-3</v>
      </c>
      <c r="F206" s="77">
        <f>+Rentab1!G206-Rentab1!$B$429</f>
        <v>3.5343373255618199E-3</v>
      </c>
      <c r="G206" s="77">
        <f>+Rentab1!H206-Rentab1!$B$429</f>
        <v>4.5272215402275794E-3</v>
      </c>
      <c r="H206" s="77">
        <f>+Rentab1!I206-Rentab1!$B$429</f>
        <v>3.4031529310797012E-3</v>
      </c>
      <c r="I206" s="77">
        <f>+Rentab1!J206-Rentab1!$B$429</f>
        <v>4.0469472133240324E-3</v>
      </c>
      <c r="J206" s="77">
        <f>+Rentab1!K206-Rentab1!$B$429</f>
        <v>4.9850292480244519E-3</v>
      </c>
      <c r="K206" s="77">
        <f>+Rentab1!L206-Rentab1!$B$429</f>
        <v>3.9574477424281175E-3</v>
      </c>
      <c r="L206" s="77">
        <f>+Rentab1!M206-Rentab1!$B$429</f>
        <v>3.3427023852729129E-3</v>
      </c>
      <c r="M206" s="77">
        <f>+Rentab1!N206-Rentab1!$B$429</f>
        <v>2.5937502751061698E-3</v>
      </c>
      <c r="N206" s="77">
        <f>+Rentab1!O206-Rentab1!$B$429</f>
        <v>7.7380738794908116E-3</v>
      </c>
    </row>
    <row r="207" spans="1:14">
      <c r="A207" s="51">
        <v>41198</v>
      </c>
      <c r="B207" s="77">
        <f>+Rentab1!C207-Rentab1!$B$429</f>
        <v>1.1628320399294149E-2</v>
      </c>
      <c r="C207" s="77">
        <f>+Rentab1!D207-Rentab1!$B$429</f>
        <v>5.8249584873152765E-3</v>
      </c>
      <c r="D207" s="77">
        <f>+Rentab1!E207-Rentab1!$B$429</f>
        <v>1.188554227873867E-2</v>
      </c>
      <c r="E207" s="77">
        <f>+Rentab1!F207-Rentab1!$B$429</f>
        <v>1.1963881319279572E-2</v>
      </c>
      <c r="F207" s="77">
        <f>+Rentab1!G207-Rentab1!$B$429</f>
        <v>8.9443528505818697E-3</v>
      </c>
      <c r="G207" s="77">
        <f>+Rentab1!H207-Rentab1!$B$429</f>
        <v>2.3393369702611386E-2</v>
      </c>
      <c r="H207" s="77">
        <f>+Rentab1!I207-Rentab1!$B$429</f>
        <v>6.9467399011983585E-3</v>
      </c>
      <c r="I207" s="77">
        <f>+Rentab1!J207-Rentab1!$B$429</f>
        <v>1.0640408558183224E-2</v>
      </c>
      <c r="J207" s="77">
        <f>+Rentab1!K207-Rentab1!$B$429</f>
        <v>1.1143678264170079E-2</v>
      </c>
      <c r="K207" s="77">
        <f>+Rentab1!L207-Rentab1!$B$429</f>
        <v>6.6374613999957126E-3</v>
      </c>
      <c r="L207" s="77">
        <f>+Rentab1!M207-Rentab1!$B$429</f>
        <v>9.023101961410292E-3</v>
      </c>
      <c r="M207" s="77">
        <f>+Rentab1!N207-Rentab1!$B$429</f>
        <v>9.7080583793204469E-3</v>
      </c>
      <c r="N207" s="77">
        <f>+Rentab1!O207-Rentab1!$B$429</f>
        <v>9.512550873767428E-3</v>
      </c>
    </row>
    <row r="208" spans="1:14">
      <c r="A208" s="51">
        <v>41199</v>
      </c>
      <c r="B208" s="77">
        <f>+Rentab1!C208-Rentab1!$B$429</f>
        <v>1.4593118282970078E-2</v>
      </c>
      <c r="C208" s="77">
        <f>+Rentab1!D208-Rentab1!$B$429</f>
        <v>7.7626501796470068E-3</v>
      </c>
      <c r="D208" s="77">
        <f>+Rentab1!E208-Rentab1!$B$429</f>
        <v>1.4332336469358048E-2</v>
      </c>
      <c r="E208" s="77">
        <f>+Rentab1!F208-Rentab1!$B$429</f>
        <v>1.4331100479922448E-2</v>
      </c>
      <c r="F208" s="77">
        <f>+Rentab1!G208-Rentab1!$B$429</f>
        <v>1.9309152457519938E-2</v>
      </c>
      <c r="G208" s="77">
        <f>+Rentab1!H208-Rentab1!$B$429</f>
        <v>9.2327213913747253E-3</v>
      </c>
      <c r="H208" s="77">
        <f>+Rentab1!I208-Rentab1!$B$429</f>
        <v>1.8498409215863428E-2</v>
      </c>
      <c r="I208" s="77">
        <f>+Rentab1!J208-Rentab1!$B$429</f>
        <v>1.9718900388974732E-2</v>
      </c>
      <c r="J208" s="77">
        <f>+Rentab1!K208-Rentab1!$B$429</f>
        <v>1.658067798961774E-2</v>
      </c>
      <c r="K208" s="77">
        <f>+Rentab1!L208-Rentab1!$B$429</f>
        <v>1.3766999204328492E-2</v>
      </c>
      <c r="L208" s="77">
        <f>+Rentab1!M208-Rentab1!$B$429</f>
        <v>1.7270763474145516E-2</v>
      </c>
      <c r="M208" s="77">
        <f>+Rentab1!N208-Rentab1!$B$429</f>
        <v>1.3407228449995241E-2</v>
      </c>
      <c r="N208" s="77">
        <f>+Rentab1!O208-Rentab1!$B$429</f>
        <v>1.5744725524184044E-2</v>
      </c>
    </row>
    <row r="209" spans="1:14">
      <c r="A209" s="51">
        <v>41200</v>
      </c>
      <c r="B209" s="77">
        <f>+Rentab1!C209-Rentab1!$B$429</f>
        <v>1.2205241149703307E-2</v>
      </c>
      <c r="C209" s="77">
        <f>+Rentab1!D209-Rentab1!$B$429</f>
        <v>6.5105466269307294E-3</v>
      </c>
      <c r="D209" s="77">
        <f>+Rentab1!E209-Rentab1!$B$429</f>
        <v>1.211269254367112E-2</v>
      </c>
      <c r="E209" s="77">
        <f>+Rentab1!F209-Rentab1!$B$429</f>
        <v>1.1538735438285984E-2</v>
      </c>
      <c r="F209" s="77">
        <f>+Rentab1!G209-Rentab1!$B$429</f>
        <v>1.2190372471899575E-2</v>
      </c>
      <c r="G209" s="77">
        <f>+Rentab1!H209-Rentab1!$B$429</f>
        <v>8.6339736848236159E-3</v>
      </c>
      <c r="H209" s="77">
        <f>+Rentab1!I209-Rentab1!$B$429</f>
        <v>1.3464334437889885E-2</v>
      </c>
      <c r="I209" s="77">
        <f>+Rentab1!J209-Rentab1!$B$429</f>
        <v>1.167195416688984E-2</v>
      </c>
      <c r="J209" s="77">
        <f>+Rentab1!K209-Rentab1!$B$429</f>
        <v>1.2064674815916237E-2</v>
      </c>
      <c r="K209" s="77">
        <f>+Rentab1!L209-Rentab1!$B$429</f>
        <v>5.734271978418989E-3</v>
      </c>
      <c r="L209" s="77">
        <f>+Rentab1!M209-Rentab1!$B$429</f>
        <v>1.1076056616046701E-2</v>
      </c>
      <c r="M209" s="77">
        <f>+Rentab1!N209-Rentab1!$B$429</f>
        <v>1.237277531464317E-2</v>
      </c>
      <c r="N209" s="77">
        <f>+Rentab1!O209-Rentab1!$B$429</f>
        <v>1.376523044145348E-2</v>
      </c>
    </row>
    <row r="210" spans="1:14">
      <c r="A210" s="51">
        <v>41201</v>
      </c>
      <c r="B210" s="77">
        <f>+Rentab1!C210-Rentab1!$B$429</f>
        <v>9.5373948724493461E-4</v>
      </c>
      <c r="C210" s="77">
        <f>+Rentab1!D210-Rentab1!$B$429</f>
        <v>1.6297895213857754E-2</v>
      </c>
      <c r="D210" s="77">
        <f>+Rentab1!E210-Rentab1!$B$429</f>
        <v>8.7961801527029412E-4</v>
      </c>
      <c r="E210" s="77">
        <f>+Rentab1!F210-Rentab1!$B$429</f>
        <v>4.8573269238897916E-4</v>
      </c>
      <c r="F210" s="77">
        <f>+Rentab1!G210-Rentab1!$B$429</f>
        <v>2.5256215299703103E-3</v>
      </c>
      <c r="G210" s="77">
        <f>+Rentab1!H210-Rentab1!$B$429</f>
        <v>-4.9161580546030212E-4</v>
      </c>
      <c r="H210" s="77">
        <f>+Rentab1!I210-Rentab1!$B$429</f>
        <v>2.0748318886938087E-3</v>
      </c>
      <c r="I210" s="77">
        <f>+Rentab1!J210-Rentab1!$B$429</f>
        <v>1.2560255190547721E-3</v>
      </c>
      <c r="J210" s="77">
        <f>+Rentab1!K210-Rentab1!$B$429</f>
        <v>1.4959380830545119E-3</v>
      </c>
      <c r="K210" s="77">
        <f>+Rentab1!L210-Rentab1!$B$429</f>
        <v>-1.2118603455281612E-4</v>
      </c>
      <c r="L210" s="77">
        <f>+Rentab1!M210-Rentab1!$B$429</f>
        <v>1.5362240926700566E-3</v>
      </c>
      <c r="M210" s="77">
        <f>+Rentab1!N210-Rentab1!$B$429</f>
        <v>5.5475210149181628E-3</v>
      </c>
      <c r="N210" s="77">
        <f>+Rentab1!O210-Rentab1!$B$429</f>
        <v>1.6660901564243531E-3</v>
      </c>
    </row>
    <row r="211" spans="1:14">
      <c r="A211" s="51">
        <v>41204</v>
      </c>
      <c r="B211" s="77">
        <f>+Rentab1!C211-Rentab1!$B$429</f>
        <v>5.2147484114871672E-3</v>
      </c>
      <c r="C211" s="77">
        <f>+Rentab1!D211-Rentab1!$B$429</f>
        <v>2.3608275911175956E-3</v>
      </c>
      <c r="D211" s="77">
        <f>+Rentab1!E211-Rentab1!$B$429</f>
        <v>4.2655782431511927E-3</v>
      </c>
      <c r="E211" s="77">
        <f>+Rentab1!F211-Rentab1!$B$429</f>
        <v>4.0444306705111361E-3</v>
      </c>
      <c r="F211" s="77">
        <f>+Rentab1!G211-Rentab1!$B$429</f>
        <v>8.3343630496159407E-3</v>
      </c>
      <c r="G211" s="77">
        <f>+Rentab1!H211-Rentab1!$B$429</f>
        <v>8.5121947211076786E-4</v>
      </c>
      <c r="H211" s="77">
        <f>+Rentab1!I211-Rentab1!$B$429</f>
        <v>8.9349362658315262E-3</v>
      </c>
      <c r="I211" s="77">
        <f>+Rentab1!J211-Rentab1!$B$429</f>
        <v>4.0857138194566869E-3</v>
      </c>
      <c r="J211" s="77">
        <f>+Rentab1!K211-Rentab1!$B$429</f>
        <v>5.0766899891646153E-3</v>
      </c>
      <c r="K211" s="77">
        <f>+Rentab1!L211-Rentab1!$B$429</f>
        <v>4.1540801209541817E-3</v>
      </c>
      <c r="L211" s="77">
        <f>+Rentab1!M211-Rentab1!$B$429</f>
        <v>7.3422204868789798E-3</v>
      </c>
      <c r="M211" s="77">
        <f>+Rentab1!N211-Rentab1!$B$429</f>
        <v>6.7287949516565016E-3</v>
      </c>
      <c r="N211" s="77">
        <f>+Rentab1!O211-Rentab1!$B$429</f>
        <v>6.2069110606390579E-3</v>
      </c>
    </row>
    <row r="212" spans="1:14">
      <c r="A212" s="51">
        <v>41205</v>
      </c>
      <c r="B212" s="77">
        <f>+Rentab1!C212-Rentab1!$B$429</f>
        <v>-3.031311164668391E-3</v>
      </c>
      <c r="C212" s="77">
        <f>+Rentab1!D212-Rentab1!$B$429</f>
        <v>-5.4390850198888447E-3</v>
      </c>
      <c r="D212" s="77">
        <f>+Rentab1!E212-Rentab1!$B$429</f>
        <v>-3.0711279265853591E-3</v>
      </c>
      <c r="E212" s="77">
        <f>+Rentab1!F212-Rentab1!$B$429</f>
        <v>-3.0624775702283702E-3</v>
      </c>
      <c r="F212" s="77">
        <f>+Rentab1!G212-Rentab1!$B$429</f>
        <v>-2.8591580872935783E-3</v>
      </c>
      <c r="G212" s="77">
        <f>+Rentab1!H212-Rentab1!$B$429</f>
        <v>-1.9393057105243211E-3</v>
      </c>
      <c r="H212" s="77">
        <f>+Rentab1!I212-Rentab1!$B$429</f>
        <v>-3.1136691639957643E-3</v>
      </c>
      <c r="I212" s="77">
        <f>+Rentab1!J212-Rentab1!$B$429</f>
        <v>-3.2257090923405764E-3</v>
      </c>
      <c r="J212" s="77">
        <f>+Rentab1!K212-Rentab1!$B$429</f>
        <v>-2.7617150923748704E-3</v>
      </c>
      <c r="K212" s="77">
        <f>+Rentab1!L212-Rentab1!$B$429</f>
        <v>2.8793014887898389E-4</v>
      </c>
      <c r="L212" s="77">
        <f>+Rentab1!M212-Rentab1!$B$429</f>
        <v>-2.9649613824548359E-3</v>
      </c>
      <c r="M212" s="77">
        <f>+Rentab1!N212-Rentab1!$B$429</f>
        <v>-2.2669042408868705E-3</v>
      </c>
      <c r="N212" s="77">
        <f>+Rentab1!O212-Rentab1!$B$429</f>
        <v>-1.1363997625698779E-3</v>
      </c>
    </row>
    <row r="213" spans="1:14">
      <c r="A213" s="51">
        <v>41206</v>
      </c>
      <c r="B213" s="77">
        <f>+Rentab1!C213-Rentab1!$B$429</f>
        <v>-9.4848715418228513E-4</v>
      </c>
      <c r="C213" s="77">
        <f>+Rentab1!D213-Rentab1!$B$429</f>
        <v>2.6084053297984158E-3</v>
      </c>
      <c r="D213" s="77">
        <f>+Rentab1!E213-Rentab1!$B$429</f>
        <v>-1.4076210884101821E-3</v>
      </c>
      <c r="E213" s="77">
        <f>+Rentab1!F213-Rentab1!$B$429</f>
        <v>-6.7524443847431705E-4</v>
      </c>
      <c r="F213" s="77">
        <f>+Rentab1!G213-Rentab1!$B$429</f>
        <v>2.7598450170545816E-3</v>
      </c>
      <c r="G213" s="77">
        <f>+Rentab1!H213-Rentab1!$B$429</f>
        <v>3.503697957381674E-3</v>
      </c>
      <c r="H213" s="77">
        <f>+Rentab1!I213-Rentab1!$B$429</f>
        <v>3.2649346424266598E-3</v>
      </c>
      <c r="I213" s="77">
        <f>+Rentab1!J213-Rentab1!$B$429</f>
        <v>4.1104328049397674E-3</v>
      </c>
      <c r="J213" s="77">
        <f>+Rentab1!K213-Rentab1!$B$429</f>
        <v>3.1586230097588363E-3</v>
      </c>
      <c r="K213" s="77">
        <f>+Rentab1!L213-Rentab1!$B$429</f>
        <v>8.7505218848535609E-4</v>
      </c>
      <c r="L213" s="77">
        <f>+Rentab1!M213-Rentab1!$B$429</f>
        <v>2.9753191945536741E-3</v>
      </c>
      <c r="M213" s="77">
        <f>+Rentab1!N213-Rentab1!$B$429</f>
        <v>5.6530188666469193E-3</v>
      </c>
      <c r="N213" s="77">
        <f>+Rentab1!O213-Rentab1!$B$429</f>
        <v>2.1200527838676916E-3</v>
      </c>
    </row>
    <row r="214" spans="1:14">
      <c r="A214" s="51">
        <v>41207</v>
      </c>
      <c r="B214" s="77">
        <f>+Rentab1!C214-Rentab1!$B$429</f>
        <v>1.4937511762403891E-2</v>
      </c>
      <c r="C214" s="77">
        <f>+Rentab1!D214-Rentab1!$B$429</f>
        <v>1.4979476568096822E-2</v>
      </c>
      <c r="D214" s="77">
        <f>+Rentab1!E214-Rentab1!$B$429</f>
        <v>1.419722252036636E-2</v>
      </c>
      <c r="E214" s="77">
        <f>+Rentab1!F214-Rentab1!$B$429</f>
        <v>1.3950759095950621E-2</v>
      </c>
      <c r="F214" s="77">
        <f>+Rentab1!G214-Rentab1!$B$429</f>
        <v>2.0082320656078179E-2</v>
      </c>
      <c r="G214" s="77">
        <f>+Rentab1!H214-Rentab1!$B$429</f>
        <v>6.277829038416503E-3</v>
      </c>
      <c r="H214" s="77">
        <f>+Rentab1!I214-Rentab1!$B$429</f>
        <v>2.0579398148353883E-2</v>
      </c>
      <c r="I214" s="77">
        <f>+Rentab1!J214-Rentab1!$B$429</f>
        <v>1.6291554128543082E-2</v>
      </c>
      <c r="J214" s="77">
        <f>+Rentab1!K214-Rentab1!$B$429</f>
        <v>1.6404840578328663E-2</v>
      </c>
      <c r="K214" s="77">
        <f>+Rentab1!L214-Rentab1!$B$429</f>
        <v>1.0446366729463351E-2</v>
      </c>
      <c r="L214" s="77">
        <f>+Rentab1!M214-Rentab1!$B$429</f>
        <v>1.8378786710575856E-2</v>
      </c>
      <c r="M214" s="77">
        <f>+Rentab1!N214-Rentab1!$B$429</f>
        <v>1.6418011617180032E-2</v>
      </c>
      <c r="N214" s="77">
        <f>+Rentab1!O214-Rentab1!$B$429</f>
        <v>1.3416409159702651E-2</v>
      </c>
    </row>
    <row r="215" spans="1:14">
      <c r="A215" s="51">
        <v>41208</v>
      </c>
      <c r="B215" s="77">
        <f>+Rentab1!C215-Rentab1!$B$429</f>
        <v>2.9789290950969203E-3</v>
      </c>
      <c r="C215" s="77">
        <f>+Rentab1!D215-Rentab1!$B$429</f>
        <v>5.7340826279515941E-3</v>
      </c>
      <c r="D215" s="77">
        <f>+Rentab1!E215-Rentab1!$B$429</f>
        <v>3.743022388177984E-3</v>
      </c>
      <c r="E215" s="77">
        <f>+Rentab1!F215-Rentab1!$B$429</f>
        <v>3.4527031404530304E-3</v>
      </c>
      <c r="F215" s="77">
        <f>+Rentab1!G215-Rentab1!$B$429</f>
        <v>-1.1164427578776741E-3</v>
      </c>
      <c r="G215" s="77">
        <f>+Rentab1!H215-Rentab1!$B$429</f>
        <v>6.8278792123767336E-3</v>
      </c>
      <c r="H215" s="77">
        <f>+Rentab1!I215-Rentab1!$B$429</f>
        <v>6.1863526323833844E-4</v>
      </c>
      <c r="I215" s="77">
        <f>+Rentab1!J215-Rentab1!$B$429</f>
        <v>-1.5912770417477208E-3</v>
      </c>
      <c r="J215" s="77">
        <f>+Rentab1!K215-Rentab1!$B$429</f>
        <v>-1.4602991844175498E-3</v>
      </c>
      <c r="K215" s="77">
        <f>+Rentab1!L215-Rentab1!$B$429</f>
        <v>4.3480950168430475E-3</v>
      </c>
      <c r="L215" s="77">
        <f>+Rentab1!M215-Rentab1!$B$429</f>
        <v>-1.0630274784531558E-3</v>
      </c>
      <c r="M215" s="77">
        <f>+Rentab1!N215-Rentab1!$B$429</f>
        <v>-3.9627834387169221E-4</v>
      </c>
      <c r="N215" s="77">
        <f>+Rentab1!O215-Rentab1!$B$429</f>
        <v>-1.5185864691745965E-3</v>
      </c>
    </row>
    <row r="216" spans="1:14">
      <c r="A216" s="51">
        <v>41211</v>
      </c>
      <c r="B216" s="77">
        <f>+Rentab1!C216-Rentab1!$B$429</f>
        <v>-1.9141706962186853E-3</v>
      </c>
      <c r="C216" s="77">
        <f>+Rentab1!D216-Rentab1!$B$429</f>
        <v>-8.7858800623772278E-3</v>
      </c>
      <c r="D216" s="77">
        <f>+Rentab1!E216-Rentab1!$B$429</f>
        <v>-2.3954312034021128E-3</v>
      </c>
      <c r="E216" s="77">
        <f>+Rentab1!F216-Rentab1!$B$429</f>
        <v>-1.5644531992812564E-3</v>
      </c>
      <c r="F216" s="77">
        <f>+Rentab1!G216-Rentab1!$B$429</f>
        <v>2.989361367461005E-3</v>
      </c>
      <c r="G216" s="77">
        <f>+Rentab1!H216-Rentab1!$B$429</f>
        <v>-3.1629840984703276E-3</v>
      </c>
      <c r="H216" s="77">
        <f>+Rentab1!I216-Rentab1!$B$429</f>
        <v>1.9893799911418091E-3</v>
      </c>
      <c r="I216" s="77">
        <f>+Rentab1!J216-Rentab1!$B$429</f>
        <v>1.9777561966954887E-3</v>
      </c>
      <c r="J216" s="77">
        <f>+Rentab1!K216-Rentab1!$B$429</f>
        <v>8.9405189209186813E-4</v>
      </c>
      <c r="K216" s="77">
        <f>+Rentab1!L216-Rentab1!$B$429</f>
        <v>2.820486425308581E-3</v>
      </c>
      <c r="L216" s="77">
        <f>+Rentab1!M216-Rentab1!$B$429</f>
        <v>2.536153154043359E-3</v>
      </c>
      <c r="M216" s="77">
        <f>+Rentab1!N216-Rentab1!$B$429</f>
        <v>2.0652842567608254E-3</v>
      </c>
      <c r="N216" s="77">
        <f>+Rentab1!O216-Rentab1!$B$429</f>
        <v>1.8727706127665135E-3</v>
      </c>
    </row>
    <row r="217" spans="1:14">
      <c r="A217" s="51">
        <v>41212</v>
      </c>
      <c r="B217" s="77">
        <f>+Rentab1!C217-Rentab1!$B$429</f>
        <v>-1.6898491499431165E-2</v>
      </c>
      <c r="C217" s="77">
        <f>+Rentab1!D217-Rentab1!$B$429</f>
        <v>2.9701280708565015E-3</v>
      </c>
      <c r="D217" s="77">
        <f>+Rentab1!E217-Rentab1!$B$429</f>
        <v>-1.7341992955965588E-2</v>
      </c>
      <c r="E217" s="77">
        <f>+Rentab1!F217-Rentab1!$B$429</f>
        <v>-1.8011489548907189E-2</v>
      </c>
      <c r="F217" s="77">
        <f>+Rentab1!G217-Rentab1!$B$429</f>
        <v>-1.2214534443619404E-2</v>
      </c>
      <c r="G217" s="77">
        <f>+Rentab1!H217-Rentab1!$B$429</f>
        <v>-3.3707893614102077E-2</v>
      </c>
      <c r="H217" s="77">
        <f>+Rentab1!I217-Rentab1!$B$429</f>
        <v>-1.3441508386313809E-2</v>
      </c>
      <c r="I217" s="77">
        <f>+Rentab1!J217-Rentab1!$B$429</f>
        <v>-1.2262988163670925E-2</v>
      </c>
      <c r="J217" s="77">
        <f>+Rentab1!K217-Rentab1!$B$429</f>
        <v>-9.7991991932609903E-3</v>
      </c>
      <c r="K217" s="77">
        <f>+Rentab1!L217-Rentab1!$B$429</f>
        <v>-9.5549055583332137E-3</v>
      </c>
      <c r="L217" s="77">
        <f>+Rentab1!M217-Rentab1!$B$429</f>
        <v>-1.0489218629744666E-2</v>
      </c>
      <c r="M217" s="77">
        <f>+Rentab1!N217-Rentab1!$B$429</f>
        <v>-6.7532329779624719E-3</v>
      </c>
      <c r="N217" s="77">
        <f>+Rentab1!O217-Rentab1!$B$429</f>
        <v>-4.9069820661282806E-3</v>
      </c>
    </row>
    <row r="218" spans="1:14">
      <c r="A218" s="51">
        <v>41213</v>
      </c>
      <c r="B218" s="77">
        <f>+Rentab1!C218-Rentab1!$B$429</f>
        <v>-5.4918204072361065E-3</v>
      </c>
      <c r="C218" s="77">
        <f>+Rentab1!D218-Rentab1!$B$429</f>
        <v>-1.0804024104281275E-2</v>
      </c>
      <c r="D218" s="77">
        <f>+Rentab1!E218-Rentab1!$B$429</f>
        <v>-6.402821218030868E-3</v>
      </c>
      <c r="E218" s="77">
        <f>+Rentab1!F218-Rentab1!$B$429</f>
        <v>-5.8194602852650124E-3</v>
      </c>
      <c r="F218" s="77">
        <f>+Rentab1!G218-Rentab1!$B$429</f>
        <v>-2.6926826343736067E-3</v>
      </c>
      <c r="G218" s="77">
        <f>+Rentab1!H218-Rentab1!$B$429</f>
        <v>-2.7213835679108121E-3</v>
      </c>
      <c r="H218" s="77">
        <f>+Rentab1!I218-Rentab1!$B$429</f>
        <v>-1.4911184634296109E-3</v>
      </c>
      <c r="I218" s="77">
        <f>+Rentab1!J218-Rentab1!$B$429</f>
        <v>-1.3454271839337577E-3</v>
      </c>
      <c r="J218" s="77">
        <f>+Rentab1!K218-Rentab1!$B$429</f>
        <v>5.9348146355497195E-4</v>
      </c>
      <c r="K218" s="77">
        <f>+Rentab1!L218-Rentab1!$B$429</f>
        <v>-4.1358720378861921E-4</v>
      </c>
      <c r="L218" s="77">
        <f>+Rentab1!M218-Rentab1!$B$429</f>
        <v>-1.194249084087206E-3</v>
      </c>
      <c r="M218" s="77">
        <f>+Rentab1!N218-Rentab1!$B$429</f>
        <v>-6.9267082571720972E-3</v>
      </c>
      <c r="N218" s="77">
        <f>+Rentab1!O218-Rentab1!$B$429</f>
        <v>1.300161771375895E-3</v>
      </c>
    </row>
    <row r="219" spans="1:14">
      <c r="A219" s="51">
        <v>41214</v>
      </c>
      <c r="B219" s="77">
        <f>+Rentab1!C219-Rentab1!$B$429</f>
        <v>-1.7159385514660931E-2</v>
      </c>
      <c r="C219" s="77">
        <f>+Rentab1!D219-Rentab1!$B$429</f>
        <v>-6.846462234306688E-3</v>
      </c>
      <c r="D219" s="77">
        <f>+Rentab1!E219-Rentab1!$B$429</f>
        <v>-1.6594500302544252E-2</v>
      </c>
      <c r="E219" s="77">
        <f>+Rentab1!F219-Rentab1!$B$429</f>
        <v>-1.7675506314646164E-2</v>
      </c>
      <c r="F219" s="77">
        <f>+Rentab1!G219-Rentab1!$B$429</f>
        <v>-2.0445864071334752E-2</v>
      </c>
      <c r="G219" s="77">
        <f>+Rentab1!H219-Rentab1!$B$429</f>
        <v>-1.75949639357675E-2</v>
      </c>
      <c r="H219" s="77">
        <f>+Rentab1!I219-Rentab1!$B$429</f>
        <v>-2.0445576625043194E-2</v>
      </c>
      <c r="I219" s="77">
        <f>+Rentab1!J219-Rentab1!$B$429</f>
        <v>-2.0113008778142337E-2</v>
      </c>
      <c r="J219" s="77">
        <f>+Rentab1!K219-Rentab1!$B$429</f>
        <v>-1.895226764946242E-2</v>
      </c>
      <c r="K219" s="77">
        <f>+Rentab1!L219-Rentab1!$B$429</f>
        <v>-1.4438245623486881E-2</v>
      </c>
      <c r="L219" s="77">
        <f>+Rentab1!M219-Rentab1!$B$429</f>
        <v>-1.966216713801635E-2</v>
      </c>
      <c r="M219" s="77">
        <f>+Rentab1!N219-Rentab1!$B$429</f>
        <v>-2.1154348356814637E-2</v>
      </c>
      <c r="N219" s="77">
        <f>+Rentab1!O219-Rentab1!$B$429</f>
        <v>-1.9788548275320565E-2</v>
      </c>
    </row>
    <row r="220" spans="1:14">
      <c r="A220" s="51">
        <v>41215</v>
      </c>
      <c r="B220" s="77">
        <f>+Rentab1!C220-Rentab1!$B$429</f>
        <v>-1.04101110376657E-2</v>
      </c>
      <c r="C220" s="77">
        <f>+Rentab1!D220-Rentab1!$B$429</f>
        <v>-1.3323778377986385E-2</v>
      </c>
      <c r="D220" s="77">
        <f>+Rentab1!E220-Rentab1!$B$429</f>
        <v>-1.0446896305101313E-2</v>
      </c>
      <c r="E220" s="77">
        <f>+Rentab1!F220-Rentab1!$B$429</f>
        <v>-1.0249274233936534E-2</v>
      </c>
      <c r="F220" s="77">
        <f>+Rentab1!G220-Rentab1!$B$429</f>
        <v>-9.7445294376494601E-3</v>
      </c>
      <c r="G220" s="77">
        <f>+Rentab1!H220-Rentab1!$B$429</f>
        <v>-7.1855390653475272E-3</v>
      </c>
      <c r="H220" s="77">
        <f>+Rentab1!I220-Rentab1!$B$429</f>
        <v>-1.0330804566596434E-2</v>
      </c>
      <c r="I220" s="77">
        <f>+Rentab1!J220-Rentab1!$B$429</f>
        <v>-1.0427676910609677E-2</v>
      </c>
      <c r="J220" s="77">
        <f>+Rentab1!K220-Rentab1!$B$429</f>
        <v>-7.8228588946253376E-3</v>
      </c>
      <c r="K220" s="77">
        <f>+Rentab1!L220-Rentab1!$B$429</f>
        <v>-1.0109066568029405E-2</v>
      </c>
      <c r="L220" s="77">
        <f>+Rentab1!M220-Rentab1!$B$429</f>
        <v>-1.0206046906395476E-2</v>
      </c>
      <c r="M220" s="77">
        <f>+Rentab1!N220-Rentab1!$B$429</f>
        <v>-1.2481156872470138E-2</v>
      </c>
      <c r="N220" s="77">
        <f>+Rentab1!O220-Rentab1!$B$429</f>
        <v>-1.3257623822183984E-2</v>
      </c>
    </row>
    <row r="221" spans="1:14">
      <c r="A221" s="51">
        <v>41219</v>
      </c>
      <c r="B221" s="77">
        <f>+Rentab1!C221-Rentab1!$B$429</f>
        <v>-3.5546815986439201E-3</v>
      </c>
      <c r="C221" s="77">
        <f>+Rentab1!D221-Rentab1!$B$429</f>
        <v>-7.1045676200443735E-3</v>
      </c>
      <c r="D221" s="77">
        <f>+Rentab1!E221-Rentab1!$B$429</f>
        <v>-3.551397132574483E-3</v>
      </c>
      <c r="E221" s="77">
        <f>+Rentab1!F221-Rentab1!$B$429</f>
        <v>-4.4862371534634187E-3</v>
      </c>
      <c r="F221" s="77">
        <f>+Rentab1!G221-Rentab1!$B$429</f>
        <v>-6.6918523886225802E-3</v>
      </c>
      <c r="G221" s="77">
        <f>+Rentab1!H221-Rentab1!$B$429</f>
        <v>-1.0949486832023738E-2</v>
      </c>
      <c r="H221" s="77">
        <f>+Rentab1!I221-Rentab1!$B$429</f>
        <v>-6.9839447690611999E-3</v>
      </c>
      <c r="I221" s="77">
        <f>+Rentab1!J221-Rentab1!$B$429</f>
        <v>-5.635244564089416E-3</v>
      </c>
      <c r="J221" s="77">
        <f>+Rentab1!K221-Rentab1!$B$429</f>
        <v>-6.3916942927233714E-3</v>
      </c>
      <c r="K221" s="77">
        <f>+Rentab1!L221-Rentab1!$B$429</f>
        <v>-4.9256266516285703E-3</v>
      </c>
      <c r="L221" s="77">
        <f>+Rentab1!M221-Rentab1!$B$429</f>
        <v>-5.6839986184183799E-3</v>
      </c>
      <c r="M221" s="77">
        <f>+Rentab1!N221-Rentab1!$B$429</f>
        <v>-3.8661049422019072E-3</v>
      </c>
      <c r="N221" s="77">
        <f>+Rentab1!O221-Rentab1!$B$429</f>
        <v>-6.2838701534760301E-3</v>
      </c>
    </row>
    <row r="222" spans="1:14">
      <c r="A222" s="51">
        <v>41220</v>
      </c>
      <c r="B222" s="77">
        <f>+Rentab1!C222-Rentab1!$B$429</f>
        <v>-2.5203239436420641E-2</v>
      </c>
      <c r="C222" s="77">
        <f>+Rentab1!D222-Rentab1!$B$429</f>
        <v>-2.0717807966125174E-2</v>
      </c>
      <c r="D222" s="77">
        <f>+Rentab1!E222-Rentab1!$B$429</f>
        <v>-2.5744117848126625E-2</v>
      </c>
      <c r="E222" s="77">
        <f>+Rentab1!F222-Rentab1!$B$429</f>
        <v>-2.5203677998013149E-2</v>
      </c>
      <c r="F222" s="77">
        <f>+Rentab1!G222-Rentab1!$B$429</f>
        <v>-2.4226222363055674E-2</v>
      </c>
      <c r="G222" s="77">
        <f>+Rentab1!H222-Rentab1!$B$429</f>
        <v>-1.4993682732297536E-2</v>
      </c>
      <c r="H222" s="77">
        <f>+Rentab1!I222-Rentab1!$B$429</f>
        <v>-2.3857111718332741E-2</v>
      </c>
      <c r="I222" s="77">
        <f>+Rentab1!J222-Rentab1!$B$429</f>
        <v>-2.26678199252392E-2</v>
      </c>
      <c r="J222" s="77">
        <f>+Rentab1!K222-Rentab1!$B$429</f>
        <v>-2.1950266966547321E-2</v>
      </c>
      <c r="K222" s="77">
        <f>+Rentab1!L222-Rentab1!$B$429</f>
        <v>-1.3409967199595791E-2</v>
      </c>
      <c r="L222" s="77">
        <f>+Rentab1!M222-Rentab1!$B$429</f>
        <v>-2.3425850606861465E-2</v>
      </c>
      <c r="M222" s="77">
        <f>+Rentab1!N222-Rentab1!$B$429</f>
        <v>-2.3385659748322053E-2</v>
      </c>
      <c r="N222" s="77">
        <f>+Rentab1!O222-Rentab1!$B$429</f>
        <v>-3.0464263362306624E-2</v>
      </c>
    </row>
    <row r="223" spans="1:14">
      <c r="A223" s="51">
        <v>41221</v>
      </c>
      <c r="B223" s="77">
        <f>+Rentab1!C223-Rentab1!$B$429</f>
        <v>2.4357435891652696E-2</v>
      </c>
      <c r="C223" s="77">
        <f>+Rentab1!D223-Rentab1!$B$429</f>
        <v>1.9416585412956596E-2</v>
      </c>
      <c r="D223" s="77">
        <f>+Rentab1!E223-Rentab1!$B$429</f>
        <v>2.4145562295599911E-2</v>
      </c>
      <c r="E223" s="77">
        <f>+Rentab1!F223-Rentab1!$B$429</f>
        <v>2.4474537588642934E-2</v>
      </c>
      <c r="F223" s="77">
        <f>+Rentab1!G223-Rentab1!$B$429</f>
        <v>2.6243033319559739E-2</v>
      </c>
      <c r="G223" s="77">
        <f>+Rentab1!H223-Rentab1!$B$429</f>
        <v>2.3283807148029752E-2</v>
      </c>
      <c r="H223" s="77">
        <f>+Rentab1!I223-Rentab1!$B$429</f>
        <v>2.5285824238079485E-2</v>
      </c>
      <c r="I223" s="77">
        <f>+Rentab1!J223-Rentab1!$B$429</f>
        <v>2.7589154851317736E-2</v>
      </c>
      <c r="J223" s="77">
        <f>+Rentab1!K223-Rentab1!$B$429</f>
        <v>2.2137546079388507E-2</v>
      </c>
      <c r="K223" s="77">
        <f>+Rentab1!L223-Rentab1!$B$429</f>
        <v>1.5479951008953123E-2</v>
      </c>
      <c r="L223" s="77">
        <f>+Rentab1!M223-Rentab1!$B$429</f>
        <v>2.5674194317774027E-2</v>
      </c>
      <c r="M223" s="77">
        <f>+Rentab1!N223-Rentab1!$B$429</f>
        <v>2.9405224479067155E-2</v>
      </c>
      <c r="N223" s="77">
        <f>+Rentab1!O223-Rentab1!$B$429</f>
        <v>3.1139175965764432E-2</v>
      </c>
    </row>
    <row r="224" spans="1:14">
      <c r="A224" s="51">
        <v>41222</v>
      </c>
      <c r="B224" s="77">
        <f>+Rentab1!C224-Rentab1!$B$429</f>
        <v>-5.9860642720393109E-4</v>
      </c>
      <c r="C224" s="77">
        <f>+Rentab1!D224-Rentab1!$B$429</f>
        <v>3.9466036465547558E-3</v>
      </c>
      <c r="D224" s="77">
        <f>+Rentab1!E224-Rentab1!$B$429</f>
        <v>-1.6416319007770306E-3</v>
      </c>
      <c r="E224" s="77">
        <f>+Rentab1!F224-Rentab1!$B$429</f>
        <v>-2.0640160751589118E-3</v>
      </c>
      <c r="F224" s="77">
        <f>+Rentab1!G224-Rentab1!$B$429</f>
        <v>2.3441479124097207E-3</v>
      </c>
      <c r="G224" s="77">
        <f>+Rentab1!H224-Rentab1!$B$429</f>
        <v>-1.2532309570727998E-2</v>
      </c>
      <c r="H224" s="77">
        <f>+Rentab1!I224-Rentab1!$B$429</f>
        <v>3.9697504206622491E-3</v>
      </c>
      <c r="I224" s="77">
        <f>+Rentab1!J224-Rentab1!$B$429</f>
        <v>7.09080428305158E-4</v>
      </c>
      <c r="J224" s="77">
        <f>+Rentab1!K224-Rentab1!$B$429</f>
        <v>2.0752849454957938E-3</v>
      </c>
      <c r="K224" s="77">
        <f>+Rentab1!L224-Rentab1!$B$429</f>
        <v>3.5395717643000642E-3</v>
      </c>
      <c r="L224" s="77">
        <f>+Rentab1!M224-Rentab1!$B$429</f>
        <v>1.0360252585187139E-3</v>
      </c>
      <c r="M224" s="77">
        <f>+Rentab1!N224-Rentab1!$B$429</f>
        <v>4.9284948970374194E-3</v>
      </c>
      <c r="N224" s="77">
        <f>+Rentab1!O224-Rentab1!$B$429</f>
        <v>2.5625565846741564E-3</v>
      </c>
    </row>
    <row r="225" spans="1:14">
      <c r="A225" s="51">
        <v>41226</v>
      </c>
      <c r="B225" s="77">
        <f>+Rentab1!C225-Rentab1!$B$429</f>
        <v>-9.9047253474862079E-3</v>
      </c>
      <c r="C225" s="77">
        <f>+Rentab1!D225-Rentab1!$B$429</f>
        <v>-1.1119781410572087E-2</v>
      </c>
      <c r="D225" s="77">
        <f>+Rentab1!E225-Rentab1!$B$429</f>
        <v>-1.0547183739632621E-2</v>
      </c>
      <c r="E225" s="77">
        <f>+Rentab1!F225-Rentab1!$B$429</f>
        <v>-8.6073103259030129E-3</v>
      </c>
      <c r="F225" s="77">
        <f>+Rentab1!G225-Rentab1!$B$429</f>
        <v>-3.6121846706254745E-3</v>
      </c>
      <c r="G225" s="77">
        <f>+Rentab1!H225-Rentab1!$B$429</f>
        <v>-5.8168693606936023E-3</v>
      </c>
      <c r="H225" s="77">
        <f>+Rentab1!I225-Rentab1!$B$429</f>
        <v>-3.9078147829401215E-3</v>
      </c>
      <c r="I225" s="77">
        <f>+Rentab1!J225-Rentab1!$B$429</f>
        <v>-5.9058523768947884E-3</v>
      </c>
      <c r="J225" s="77">
        <f>+Rentab1!K225-Rentab1!$B$429</f>
        <v>-4.2562571147257006E-3</v>
      </c>
      <c r="K225" s="77">
        <f>+Rentab1!L225-Rentab1!$B$429</f>
        <v>-3.0259125955993554E-3</v>
      </c>
      <c r="L225" s="77">
        <f>+Rentab1!M225-Rentab1!$B$429</f>
        <v>-6.9199884395921424E-3</v>
      </c>
      <c r="M225" s="77">
        <f>+Rentab1!N225-Rentab1!$B$429</f>
        <v>-4.7751966542235137E-3</v>
      </c>
      <c r="N225" s="77">
        <f>+Rentab1!O225-Rentab1!$B$429</f>
        <v>-1.2843795084118785E-2</v>
      </c>
    </row>
    <row r="226" spans="1:14">
      <c r="A226" s="51">
        <v>41227</v>
      </c>
      <c r="B226" s="77">
        <f>+Rentab1!C226-Rentab1!$B$429</f>
        <v>-8.8933065659669401E-3</v>
      </c>
      <c r="C226" s="77">
        <f>+Rentab1!D226-Rentab1!$B$429</f>
        <v>-5.9897540634021593E-3</v>
      </c>
      <c r="D226" s="77">
        <f>+Rentab1!E226-Rentab1!$B$429</f>
        <v>-9.0774315669445178E-3</v>
      </c>
      <c r="E226" s="77">
        <f>+Rentab1!F226-Rentab1!$B$429</f>
        <v>-8.5546299066931921E-3</v>
      </c>
      <c r="F226" s="77">
        <f>+Rentab1!G226-Rentab1!$B$429</f>
        <v>-6.8218425983020883E-3</v>
      </c>
      <c r="G226" s="77">
        <f>+Rentab1!H226-Rentab1!$B$429</f>
        <v>-3.560340505038838E-3</v>
      </c>
      <c r="H226" s="77">
        <f>+Rentab1!I226-Rentab1!$B$429</f>
        <v>-5.8383564189052432E-3</v>
      </c>
      <c r="I226" s="77">
        <f>+Rentab1!J226-Rentab1!$B$429</f>
        <v>-4.9510585667115071E-3</v>
      </c>
      <c r="J226" s="77">
        <f>+Rentab1!K226-Rentab1!$B$429</f>
        <v>-5.3991797130360786E-3</v>
      </c>
      <c r="K226" s="77">
        <f>+Rentab1!L226-Rentab1!$B$429</f>
        <v>-2.4925293587501327E-3</v>
      </c>
      <c r="L226" s="77">
        <f>+Rentab1!M226-Rentab1!$B$429</f>
        <v>-4.5279314837296429E-3</v>
      </c>
      <c r="M226" s="77">
        <f>+Rentab1!N226-Rentab1!$B$429</f>
        <v>-9.3071964474835712E-3</v>
      </c>
      <c r="N226" s="77">
        <f>+Rentab1!O226-Rentab1!$B$429</f>
        <v>-5.6213725128483787E-3</v>
      </c>
    </row>
    <row r="227" spans="1:14">
      <c r="A227" s="51">
        <v>41228</v>
      </c>
      <c r="B227" s="77">
        <f>+Rentab1!C227-Rentab1!$B$429</f>
        <v>1.0825377899610534E-2</v>
      </c>
      <c r="C227" s="77">
        <f>+Rentab1!D227-Rentab1!$B$429</f>
        <v>-2.2621032641482364E-3</v>
      </c>
      <c r="D227" s="77">
        <f>+Rentab1!E227-Rentab1!$B$429</f>
        <v>1.1598183746284418E-2</v>
      </c>
      <c r="E227" s="77">
        <f>+Rentab1!F227-Rentab1!$B$429</f>
        <v>1.04030779691353E-2</v>
      </c>
      <c r="F227" s="77">
        <f>+Rentab1!G227-Rentab1!$B$429</f>
        <v>6.2850102109371963E-3</v>
      </c>
      <c r="G227" s="77">
        <f>+Rentab1!H227-Rentab1!$B$429</f>
        <v>1.3866553634290563E-2</v>
      </c>
      <c r="H227" s="77">
        <f>+Rentab1!I227-Rentab1!$B$429</f>
        <v>4.7659683074179286E-3</v>
      </c>
      <c r="I227" s="77">
        <f>+Rentab1!J227-Rentab1!$B$429</f>
        <v>5.1268408058314351E-3</v>
      </c>
      <c r="J227" s="77">
        <f>+Rentab1!K227-Rentab1!$B$429</f>
        <v>5.9650669160803147E-3</v>
      </c>
      <c r="K227" s="77">
        <f>+Rentab1!L227-Rentab1!$B$429</f>
        <v>6.0670244166787582E-3</v>
      </c>
      <c r="L227" s="77">
        <f>+Rentab1!M227-Rentab1!$B$429</f>
        <v>7.1374663933161673E-3</v>
      </c>
      <c r="M227" s="77">
        <f>+Rentab1!N227-Rentab1!$B$429</f>
        <v>5.6575689746614323E-3</v>
      </c>
      <c r="N227" s="77">
        <f>+Rentab1!O227-Rentab1!$B$429</f>
        <v>5.1666356508736364E-3</v>
      </c>
    </row>
    <row r="228" spans="1:14">
      <c r="A228" s="51">
        <v>41229</v>
      </c>
      <c r="B228" s="77">
        <f>+Rentab1!C228-Rentab1!$B$429</f>
        <v>-7.1421930921670837E-3</v>
      </c>
      <c r="C228" s="77">
        <f>+Rentab1!D228-Rentab1!$B$429</f>
        <v>2.1965853970563431E-3</v>
      </c>
      <c r="D228" s="77">
        <f>+Rentab1!E228-Rentab1!$B$429</f>
        <v>-1.0036905465709888E-2</v>
      </c>
      <c r="E228" s="77">
        <f>+Rentab1!F228-Rentab1!$B$429</f>
        <v>-6.6372270146323985E-3</v>
      </c>
      <c r="F228" s="77">
        <f>+Rentab1!G228-Rentab1!$B$429</f>
        <v>-1.47612878062992E-3</v>
      </c>
      <c r="G228" s="77">
        <f>+Rentab1!H228-Rentab1!$B$429</f>
        <v>6.5478622670675259E-3</v>
      </c>
      <c r="H228" s="77">
        <f>+Rentab1!I228-Rentab1!$B$429</f>
        <v>-5.5169728127113467E-5</v>
      </c>
      <c r="I228" s="77">
        <f>+Rentab1!J228-Rentab1!$B$429</f>
        <v>-2.1355432081402309E-3</v>
      </c>
      <c r="J228" s="77">
        <f>+Rentab1!K228-Rentab1!$B$429</f>
        <v>-1.0308115632009216E-3</v>
      </c>
      <c r="K228" s="77">
        <f>+Rentab1!L228-Rentab1!$B$429</f>
        <v>-4.4755649304383796E-4</v>
      </c>
      <c r="L228" s="77">
        <f>+Rentab1!M228-Rentab1!$B$429</f>
        <v>-2.5315757484731735E-3</v>
      </c>
      <c r="M228" s="77">
        <f>+Rentab1!N228-Rentab1!$B$429</f>
        <v>4.5604071065764444E-5</v>
      </c>
      <c r="N228" s="77">
        <f>+Rentab1!O228-Rentab1!$B$429</f>
        <v>-2.9676905639556945E-3</v>
      </c>
    </row>
    <row r="229" spans="1:14">
      <c r="A229" s="51">
        <v>41232</v>
      </c>
      <c r="B229" s="77">
        <f>+Rentab1!C229-Rentab1!$B$429</f>
        <v>4.0780642132787343E-3</v>
      </c>
      <c r="C229" s="77">
        <f>+Rentab1!D229-Rentab1!$B$429</f>
        <v>7.8765398844623715E-3</v>
      </c>
      <c r="D229" s="77">
        <f>+Rentab1!E229-Rentab1!$B$429</f>
        <v>3.8898302863460618E-3</v>
      </c>
      <c r="E229" s="77">
        <f>+Rentab1!F229-Rentab1!$B$429</f>
        <v>4.4233052432394622E-3</v>
      </c>
      <c r="F229" s="77">
        <f>+Rentab1!G229-Rentab1!$B$429</f>
        <v>2.2555002442101128E-3</v>
      </c>
      <c r="G229" s="77">
        <f>+Rentab1!H229-Rentab1!$B$429</f>
        <v>7.4455271051369959E-3</v>
      </c>
      <c r="H229" s="77">
        <f>+Rentab1!I229-Rentab1!$B$429</f>
        <v>1.7194029737288244E-3</v>
      </c>
      <c r="I229" s="77">
        <f>+Rentab1!J229-Rentab1!$B$429</f>
        <v>3.110329096344895E-3</v>
      </c>
      <c r="J229" s="77">
        <f>+Rentab1!K229-Rentab1!$B$429</f>
        <v>2.9433916162653136E-3</v>
      </c>
      <c r="K229" s="77">
        <f>+Rentab1!L229-Rentab1!$B$429</f>
        <v>-2.7754911145714113E-4</v>
      </c>
      <c r="L229" s="77">
        <f>+Rentab1!M229-Rentab1!$B$429</f>
        <v>2.1692404057998271E-3</v>
      </c>
      <c r="M229" s="77">
        <f>+Rentab1!N229-Rentab1!$B$429</f>
        <v>1.8956846151565042E-3</v>
      </c>
      <c r="N229" s="77">
        <f>+Rentab1!O229-Rentab1!$B$429</f>
        <v>2.5799007238199679E-3</v>
      </c>
    </row>
    <row r="230" spans="1:14">
      <c r="A230" s="51">
        <v>41233</v>
      </c>
      <c r="B230" s="77">
        <f>+Rentab1!C230-Rentab1!$B$429</f>
        <v>-1.4840665350906917E-4</v>
      </c>
      <c r="C230" s="77">
        <f>+Rentab1!D230-Rentab1!$B$429</f>
        <v>-3.9545828557002605E-3</v>
      </c>
      <c r="D230" s="77">
        <f>+Rentab1!E230-Rentab1!$B$429</f>
        <v>-7.4831374057641445E-5</v>
      </c>
      <c r="E230" s="77">
        <f>+Rentab1!F230-Rentab1!$B$429</f>
        <v>2.7208936732537676E-5</v>
      </c>
      <c r="F230" s="77">
        <f>+Rentab1!G230-Rentab1!$B$429</f>
        <v>-5.173620282954137E-4</v>
      </c>
      <c r="G230" s="77">
        <f>+Rentab1!H230-Rentab1!$B$429</f>
        <v>2.4676394306577965E-3</v>
      </c>
      <c r="H230" s="77">
        <f>+Rentab1!I230-Rentab1!$B$429</f>
        <v>-1.850318382587892E-3</v>
      </c>
      <c r="I230" s="77">
        <f>+Rentab1!J230-Rentab1!$B$429</f>
        <v>-1.6623562835613652E-3</v>
      </c>
      <c r="J230" s="77">
        <f>+Rentab1!K230-Rentab1!$B$429</f>
        <v>-2.8726203030439591E-3</v>
      </c>
      <c r="K230" s="77">
        <f>+Rentab1!L230-Rentab1!$B$429</f>
        <v>1.7409636484728309E-3</v>
      </c>
      <c r="L230" s="77">
        <f>+Rentab1!M230-Rentab1!$B$429</f>
        <v>-7.6346881952942848E-4</v>
      </c>
      <c r="M230" s="77">
        <f>+Rentab1!N230-Rentab1!$B$429</f>
        <v>1.3440586666686569E-3</v>
      </c>
      <c r="N230" s="77">
        <f>+Rentab1!O230-Rentab1!$B$429</f>
        <v>-1.6189916696579185E-3</v>
      </c>
    </row>
    <row r="231" spans="1:14">
      <c r="A231" s="51">
        <v>41234</v>
      </c>
      <c r="B231" s="77">
        <f>+Rentab1!C231-Rentab1!$B$429</f>
        <v>2.767022843609379E-3</v>
      </c>
      <c r="C231" s="77">
        <f>+Rentab1!D231-Rentab1!$B$429</f>
        <v>1.4011746574778793E-3</v>
      </c>
      <c r="D231" s="77">
        <f>+Rentab1!E231-Rentab1!$B$429</f>
        <v>3.2074896692228629E-3</v>
      </c>
      <c r="E231" s="77">
        <f>+Rentab1!F231-Rentab1!$B$429</f>
        <v>2.988297236096788E-3</v>
      </c>
      <c r="F231" s="77">
        <f>+Rentab1!G231-Rentab1!$B$429</f>
        <v>2.6356430470468959E-3</v>
      </c>
      <c r="G231" s="77">
        <f>+Rentab1!H231-Rentab1!$B$429</f>
        <v>1.5324100896166413E-5</v>
      </c>
      <c r="H231" s="77">
        <f>+Rentab1!I231-Rentab1!$B$429</f>
        <v>8.2316377657448237E-4</v>
      </c>
      <c r="I231" s="77">
        <f>+Rentab1!J231-Rentab1!$B$429</f>
        <v>1.2364066344768263E-3</v>
      </c>
      <c r="J231" s="77">
        <f>+Rentab1!K231-Rentab1!$B$429</f>
        <v>1.0665024895411537E-3</v>
      </c>
      <c r="K231" s="77">
        <f>+Rentab1!L231-Rentab1!$B$429</f>
        <v>-5.3632849966898314E-4</v>
      </c>
      <c r="L231" s="77">
        <f>+Rentab1!M231-Rentab1!$B$429</f>
        <v>1.2045259629062922E-3</v>
      </c>
      <c r="M231" s="77">
        <f>+Rentab1!N231-Rentab1!$B$429</f>
        <v>-1.1948003970305391E-3</v>
      </c>
      <c r="N231" s="77">
        <f>+Rentab1!O231-Rentab1!$B$429</f>
        <v>7.7401959562588328E-4</v>
      </c>
    </row>
    <row r="232" spans="1:14">
      <c r="A232" s="51">
        <v>41235</v>
      </c>
      <c r="B232" s="77">
        <f>+Rentab1!C232-Rentab1!$B$429</f>
        <v>-3.1245312227603009E-4</v>
      </c>
      <c r="C232" s="77">
        <f>+Rentab1!D232-Rentab1!$B$429</f>
        <v>-3.1178075523413417E-3</v>
      </c>
      <c r="D232" s="77">
        <f>+Rentab1!E232-Rentab1!$B$429</f>
        <v>-7.4106513134531771E-4</v>
      </c>
      <c r="E232" s="77">
        <f>+Rentab1!F232-Rentab1!$B$429</f>
        <v>-1.2644254433458115E-3</v>
      </c>
      <c r="F232" s="77">
        <f>+Rentab1!G232-Rentab1!$B$429</f>
        <v>-1.4618075949095371E-3</v>
      </c>
      <c r="G232" s="77">
        <f>+Rentab1!H232-Rentab1!$B$429</f>
        <v>-2.5443674976279905E-3</v>
      </c>
      <c r="H232" s="77">
        <f>+Rentab1!I232-Rentab1!$B$429</f>
        <v>5.3759563052806431E-4</v>
      </c>
      <c r="I232" s="77">
        <f>+Rentab1!J232-Rentab1!$B$429</f>
        <v>-1.2618621017088452E-3</v>
      </c>
      <c r="J232" s="77">
        <f>+Rentab1!K232-Rentab1!$B$429</f>
        <v>-4.7765558860693837E-3</v>
      </c>
      <c r="K232" s="77">
        <f>+Rentab1!L232-Rentab1!$B$429</f>
        <v>-2.8973215661641434E-3</v>
      </c>
      <c r="L232" s="77">
        <f>+Rentab1!M232-Rentab1!$B$429</f>
        <v>-6.5657925021921526E-4</v>
      </c>
      <c r="M232" s="77">
        <f>+Rentab1!N232-Rentab1!$B$429</f>
        <v>-3.7599172991885318E-3</v>
      </c>
      <c r="N232" s="77">
        <f>+Rentab1!O232-Rentab1!$B$429</f>
        <v>-1.9123649585497163E-3</v>
      </c>
    </row>
    <row r="233" spans="1:14">
      <c r="A233" s="51">
        <v>41236</v>
      </c>
      <c r="B233" s="77">
        <f>+Rentab1!C233-Rentab1!$B$429</f>
        <v>-7.9945805540533057E-4</v>
      </c>
      <c r="C233" s="77">
        <f>+Rentab1!D233-Rentab1!$B$429</f>
        <v>6.620453252432921E-3</v>
      </c>
      <c r="D233" s="77">
        <f>+Rentab1!E233-Rentab1!$B$429</f>
        <v>-6.8912875436569047E-4</v>
      </c>
      <c r="E233" s="77">
        <f>+Rentab1!F233-Rentab1!$B$429</f>
        <v>-2.1294897910156306E-4</v>
      </c>
      <c r="F233" s="77">
        <f>+Rentab1!G233-Rentab1!$B$429</f>
        <v>-1.6233335965797823E-3</v>
      </c>
      <c r="G233" s="77">
        <f>+Rentab1!H233-Rentab1!$B$429</f>
        <v>3.5422064160976425E-3</v>
      </c>
      <c r="H233" s="77">
        <f>+Rentab1!I233-Rentab1!$B$429</f>
        <v>-1.5360783730874994E-3</v>
      </c>
      <c r="I233" s="77">
        <f>+Rentab1!J233-Rentab1!$B$429</f>
        <v>1.205106933833964E-4</v>
      </c>
      <c r="J233" s="77">
        <f>+Rentab1!K233-Rentab1!$B$429</f>
        <v>1.1025814441127932E-3</v>
      </c>
      <c r="K233" s="77">
        <f>+Rentab1!L233-Rentab1!$B$429</f>
        <v>-1.0384397682526051E-3</v>
      </c>
      <c r="L233" s="77">
        <f>+Rentab1!M233-Rentab1!$B$429</f>
        <v>-1.6324432352651632E-3</v>
      </c>
      <c r="M233" s="77">
        <f>+Rentab1!N233-Rentab1!$B$429</f>
        <v>1.5641371052463997E-3</v>
      </c>
      <c r="N233" s="77">
        <f>+Rentab1!O233-Rentab1!$B$429</f>
        <v>-2.0449769786823838E-3</v>
      </c>
    </row>
    <row r="234" spans="1:14">
      <c r="A234" s="51">
        <v>41239</v>
      </c>
      <c r="B234" s="77">
        <f>+Rentab1!C234-Rentab1!$B$429</f>
        <v>-5.6115881994518854E-3</v>
      </c>
      <c r="C234" s="77">
        <f>+Rentab1!D234-Rentab1!$B$429</f>
        <v>-6.8684329228015052E-3</v>
      </c>
      <c r="D234" s="77">
        <f>+Rentab1!E234-Rentab1!$B$429</f>
        <v>-5.6092330414397647E-3</v>
      </c>
      <c r="E234" s="77">
        <f>+Rentab1!F234-Rentab1!$B$429</f>
        <v>-5.7165498394092466E-3</v>
      </c>
      <c r="F234" s="77">
        <f>+Rentab1!G234-Rentab1!$B$429</f>
        <v>-4.9719900196120307E-3</v>
      </c>
      <c r="G234" s="77">
        <f>+Rentab1!H234-Rentab1!$B$429</f>
        <v>-9.3177215403666448E-3</v>
      </c>
      <c r="H234" s="77">
        <f>+Rentab1!I234-Rentab1!$B$429</f>
        <v>-2.912495410227907E-3</v>
      </c>
      <c r="I234" s="77">
        <f>+Rentab1!J234-Rentab1!$B$429</f>
        <v>-6.9542505300706032E-3</v>
      </c>
      <c r="J234" s="77">
        <f>+Rentab1!K234-Rentab1!$B$429</f>
        <v>-3.5469239287470897E-3</v>
      </c>
      <c r="K234" s="77">
        <f>+Rentab1!L234-Rentab1!$B$429</f>
        <v>-5.5237650407478972E-3</v>
      </c>
      <c r="L234" s="77">
        <f>+Rentab1!M234-Rentab1!$B$429</f>
        <v>-5.784877374782219E-3</v>
      </c>
      <c r="M234" s="77">
        <f>+Rentab1!N234-Rentab1!$B$429</f>
        <v>-4.9996204119585001E-3</v>
      </c>
      <c r="N234" s="77">
        <f>+Rentab1!O234-Rentab1!$B$429</f>
        <v>-5.4994060852480387E-3</v>
      </c>
    </row>
    <row r="235" spans="1:14">
      <c r="A235" s="51">
        <v>41240</v>
      </c>
      <c r="B235" s="77">
        <f>+Rentab1!C235-Rentab1!$B$429</f>
        <v>-3.0055806047211528E-3</v>
      </c>
      <c r="C235" s="77">
        <f>+Rentab1!D235-Rentab1!$B$429</f>
        <v>1.4344965638597921E-3</v>
      </c>
      <c r="D235" s="77">
        <f>+Rentab1!E235-Rentab1!$B$429</f>
        <v>-3.0755411281397013E-3</v>
      </c>
      <c r="E235" s="77">
        <f>+Rentab1!F235-Rentab1!$B$429</f>
        <v>-2.4745856612542129E-3</v>
      </c>
      <c r="F235" s="77">
        <f>+Rentab1!G235-Rentab1!$B$429</f>
        <v>-1.0610749824738533E-3</v>
      </c>
      <c r="G235" s="77">
        <f>+Rentab1!H235-Rentab1!$B$429</f>
        <v>4.4255127441203087E-4</v>
      </c>
      <c r="H235" s="77">
        <f>+Rentab1!I235-Rentab1!$B$429</f>
        <v>-1.9205257702405605E-3</v>
      </c>
      <c r="I235" s="77">
        <f>+Rentab1!J235-Rentab1!$B$429</f>
        <v>2.2660064921251367E-3</v>
      </c>
      <c r="J235" s="77">
        <f>+Rentab1!K235-Rentab1!$B$429</f>
        <v>2.8525926381879987E-4</v>
      </c>
      <c r="K235" s="77">
        <f>+Rentab1!L235-Rentab1!$B$429</f>
        <v>2.3637375451671483E-3</v>
      </c>
      <c r="L235" s="77">
        <f>+Rentab1!M235-Rentab1!$B$429</f>
        <v>6.7718924968032223E-4</v>
      </c>
      <c r="M235" s="77">
        <f>+Rentab1!N235-Rentab1!$B$429</f>
        <v>6.1884797480045016E-4</v>
      </c>
      <c r="N235" s="77">
        <f>+Rentab1!O235-Rentab1!$B$429</f>
        <v>-1.4329840989687403E-3</v>
      </c>
    </row>
    <row r="236" spans="1:14">
      <c r="A236" s="51">
        <v>41241</v>
      </c>
      <c r="B236" s="77">
        <f>+Rentab1!C236-Rentab1!$B$429</f>
        <v>-1.9636050806821634E-3</v>
      </c>
      <c r="C236" s="77">
        <f>+Rentab1!D236-Rentab1!$B$429</f>
        <v>8.149080362529815E-5</v>
      </c>
      <c r="D236" s="77">
        <f>+Rentab1!E236-Rentab1!$B$429</f>
        <v>-2.5949164982546017E-3</v>
      </c>
      <c r="E236" s="77">
        <f>+Rentab1!F236-Rentab1!$B$429</f>
        <v>-1.7826581233639149E-3</v>
      </c>
      <c r="F236" s="77">
        <f>+Rentab1!G236-Rentab1!$B$429</f>
        <v>3.3212521965920987E-3</v>
      </c>
      <c r="G236" s="77">
        <f>+Rentab1!H236-Rentab1!$B$429</f>
        <v>6.5103307678289777E-5</v>
      </c>
      <c r="H236" s="77">
        <f>+Rentab1!I236-Rentab1!$B$429</f>
        <v>3.1007707486438692E-3</v>
      </c>
      <c r="I236" s="77">
        <f>+Rentab1!J236-Rentab1!$B$429</f>
        <v>-3.1610141728875244E-4</v>
      </c>
      <c r="J236" s="77">
        <f>+Rentab1!K236-Rentab1!$B$429</f>
        <v>1.110180895795598E-3</v>
      </c>
      <c r="K236" s="77">
        <f>+Rentab1!L236-Rentab1!$B$429</f>
        <v>3.3786709263927545E-3</v>
      </c>
      <c r="L236" s="77">
        <f>+Rentab1!M236-Rentab1!$B$429</f>
        <v>4.3049155768313477E-4</v>
      </c>
      <c r="M236" s="77">
        <f>+Rentab1!N236-Rentab1!$B$429</f>
        <v>8.7116841579216878E-4</v>
      </c>
      <c r="N236" s="77">
        <f>+Rentab1!O236-Rentab1!$B$429</f>
        <v>-1.5230347987290882E-3</v>
      </c>
    </row>
    <row r="237" spans="1:14">
      <c r="A237" s="51">
        <v>41242</v>
      </c>
      <c r="B237" s="77">
        <f>+Rentab1!C237-Rentab1!$B$429</f>
        <v>7.6538237837300892E-3</v>
      </c>
      <c r="C237" s="77">
        <f>+Rentab1!D237-Rentab1!$B$429</f>
        <v>3.9041512269137419E-3</v>
      </c>
      <c r="D237" s="77">
        <f>+Rentab1!E237-Rentab1!$B$429</f>
        <v>8.0562936761635062E-3</v>
      </c>
      <c r="E237" s="77">
        <f>+Rentab1!F237-Rentab1!$B$429</f>
        <v>7.3210755190865045E-3</v>
      </c>
      <c r="F237" s="77">
        <f>+Rentab1!G237-Rentab1!$B$429</f>
        <v>5.0564293476114304E-3</v>
      </c>
      <c r="G237" s="77">
        <f>+Rentab1!H237-Rentab1!$B$429</f>
        <v>2.1824707281155992E-3</v>
      </c>
      <c r="H237" s="77">
        <f>+Rentab1!I237-Rentab1!$B$429</f>
        <v>4.7854798073394041E-3</v>
      </c>
      <c r="I237" s="77">
        <f>+Rentab1!J237-Rentab1!$B$429</f>
        <v>5.1196711647404879E-3</v>
      </c>
      <c r="J237" s="77">
        <f>+Rentab1!K237-Rentab1!$B$429</f>
        <v>5.5608347062908981E-4</v>
      </c>
      <c r="K237" s="77">
        <f>+Rentab1!L237-Rentab1!$B$429</f>
        <v>4.8402404746497492E-3</v>
      </c>
      <c r="L237" s="77">
        <f>+Rentab1!M237-Rentab1!$B$429</f>
        <v>4.7721263243978877E-3</v>
      </c>
      <c r="M237" s="77">
        <f>+Rentab1!N237-Rentab1!$B$429</f>
        <v>3.0986877287105781E-3</v>
      </c>
      <c r="N237" s="77">
        <f>+Rentab1!O237-Rentab1!$B$429</f>
        <v>2.1791519795061848E-3</v>
      </c>
    </row>
    <row r="238" spans="1:14">
      <c r="A238" s="51">
        <v>41243</v>
      </c>
      <c r="B238" s="77">
        <f>+Rentab1!C238-Rentab1!$B$429</f>
        <v>1.380130078640171E-3</v>
      </c>
      <c r="C238" s="77">
        <f>+Rentab1!D238-Rentab1!$B$429</f>
        <v>9.4199730523066069E-3</v>
      </c>
      <c r="D238" s="77">
        <f>+Rentab1!E238-Rentab1!$B$429</f>
        <v>1.0239135059466626E-3</v>
      </c>
      <c r="E238" s="77">
        <f>+Rentab1!F238-Rentab1!$B$429</f>
        <v>8.2156587204901904E-2</v>
      </c>
      <c r="F238" s="77">
        <f>+Rentab1!G238-Rentab1!$B$429</f>
        <v>6.6010891743023686E-3</v>
      </c>
      <c r="G238" s="77">
        <f>+Rentab1!H238-Rentab1!$B$429</f>
        <v>-1.8292832107753452E-3</v>
      </c>
      <c r="H238" s="77">
        <f>+Rentab1!I238-Rentab1!$B$429</f>
        <v>2.2299710835463563E-3</v>
      </c>
      <c r="I238" s="77">
        <f>+Rentab1!J238-Rentab1!$B$429</f>
        <v>2.2957558358322546E-3</v>
      </c>
      <c r="J238" s="77">
        <f>+Rentab1!K238-Rentab1!$B$429</f>
        <v>-1.3704773873347727E-3</v>
      </c>
      <c r="K238" s="77">
        <f>+Rentab1!L238-Rentab1!$B$429</f>
        <v>1.2927001624886948E-2</v>
      </c>
      <c r="L238" s="77">
        <f>+Rentab1!M238-Rentab1!$B$429</f>
        <v>4.5651704336750849E-3</v>
      </c>
      <c r="M238" s="77">
        <f>+Rentab1!N238-Rentab1!$B$429</f>
        <v>4.7371710381990274E-3</v>
      </c>
      <c r="N238" s="77">
        <f>+Rentab1!O238-Rentab1!$B$429</f>
        <v>5.0726000513797624E-3</v>
      </c>
    </row>
    <row r="239" spans="1:14">
      <c r="A239" s="51">
        <v>41246</v>
      </c>
      <c r="B239" s="77">
        <f>+Rentab1!C239-Rentab1!$B$429</f>
        <v>7.1823641230634051E-3</v>
      </c>
      <c r="C239" s="77">
        <f>+Rentab1!D239-Rentab1!$B$429</f>
        <v>2.9659763806013074E-3</v>
      </c>
      <c r="D239" s="77">
        <f>+Rentab1!E239-Rentab1!$B$429</f>
        <v>7.5642509062770645E-3</v>
      </c>
      <c r="E239" s="77">
        <f>+Rentab1!F239-Rentab1!$B$429</f>
        <v>6.0361395412828001E-3</v>
      </c>
      <c r="F239" s="77">
        <f>+Rentab1!G239-Rentab1!$B$429</f>
        <v>4.3411773887704515E-3</v>
      </c>
      <c r="G239" s="77">
        <f>+Rentab1!H239-Rentab1!$B$429</f>
        <v>-3.0235262613913273E-3</v>
      </c>
      <c r="H239" s="77">
        <f>+Rentab1!I239-Rentab1!$B$429</f>
        <v>1.0468602307852771E-3</v>
      </c>
      <c r="I239" s="77">
        <f>+Rentab1!J239-Rentab1!$B$429</f>
        <v>4.8347273734549541E-3</v>
      </c>
      <c r="J239" s="77">
        <f>+Rentab1!K239-Rentab1!$B$429</f>
        <v>5.6487610038102815E-3</v>
      </c>
      <c r="K239" s="77">
        <f>+Rentab1!L239-Rentab1!$B$429</f>
        <v>-4.6050935695585837E-3</v>
      </c>
      <c r="L239" s="77">
        <f>+Rentab1!M239-Rentab1!$B$429</f>
        <v>6.5306233880189322E-3</v>
      </c>
      <c r="M239" s="77">
        <f>+Rentab1!N239-Rentab1!$B$429</f>
        <v>3.0784798351671302E-3</v>
      </c>
      <c r="N239" s="77">
        <f>+Rentab1!O239-Rentab1!$B$429</f>
        <v>2.780706074924596E-3</v>
      </c>
    </row>
    <row r="240" spans="1:14">
      <c r="A240" s="51">
        <v>41247</v>
      </c>
      <c r="B240" s="77">
        <f>+Rentab1!C240-Rentab1!$B$429</f>
        <v>2.3778222940002152E-3</v>
      </c>
      <c r="C240" s="77">
        <f>+Rentab1!D240-Rentab1!$B$429</f>
        <v>4.1965619055423951E-3</v>
      </c>
      <c r="D240" s="77">
        <f>+Rentab1!E240-Rentab1!$B$429</f>
        <v>1.692263824801583E-3</v>
      </c>
      <c r="E240" s="77">
        <f>+Rentab1!F240-Rentab1!$B$429</f>
        <v>-7.3333721791897802E-2</v>
      </c>
      <c r="F240" s="77">
        <f>+Rentab1!G240-Rentab1!$B$429</f>
        <v>3.6614812157238124E-3</v>
      </c>
      <c r="G240" s="77">
        <f>+Rentab1!H240-Rentab1!$B$429</f>
        <v>-5.9202668676654564E-3</v>
      </c>
      <c r="H240" s="77">
        <f>+Rentab1!I240-Rentab1!$B$429</f>
        <v>1.5302857352416956E-3</v>
      </c>
      <c r="I240" s="77">
        <f>+Rentab1!J240-Rentab1!$B$429</f>
        <v>3.317103653291284E-3</v>
      </c>
      <c r="J240" s="77">
        <f>+Rentab1!K240-Rentab1!$B$429</f>
        <v>4.2653210200688926E-3</v>
      </c>
      <c r="K240" s="77">
        <f>+Rentab1!L240-Rentab1!$B$429</f>
        <v>1.560491790216352E-3</v>
      </c>
      <c r="L240" s="77">
        <f>+Rentab1!M240-Rentab1!$B$429</f>
        <v>3.5771892474573443E-3</v>
      </c>
      <c r="M240" s="77">
        <f>+Rentab1!N240-Rentab1!$B$429</f>
        <v>2.8941268674042391E-3</v>
      </c>
      <c r="N240" s="77">
        <f>+Rentab1!O240-Rentab1!$B$429</f>
        <v>3.6596437390224328E-3</v>
      </c>
    </row>
    <row r="241" spans="1:14">
      <c r="A241" s="51">
        <v>41248</v>
      </c>
      <c r="B241" s="77">
        <f>+Rentab1!C241-Rentab1!$B$429</f>
        <v>6.3216950609404545E-3</v>
      </c>
      <c r="C241" s="77">
        <f>+Rentab1!D241-Rentab1!$B$429</f>
        <v>6.8524520629828223E-3</v>
      </c>
      <c r="D241" s="77">
        <f>+Rentab1!E241-Rentab1!$B$429</f>
        <v>5.5425143804767336E-3</v>
      </c>
      <c r="E241" s="77">
        <f>+Rentab1!F241-Rentab1!$B$429</f>
        <v>6.1582775062011715E-3</v>
      </c>
      <c r="F241" s="77">
        <f>+Rentab1!G241-Rentab1!$B$429</f>
        <v>1.0689866192075327E-2</v>
      </c>
      <c r="G241" s="77">
        <f>+Rentab1!H241-Rentab1!$B$429</f>
        <v>1.5623301529416332E-4</v>
      </c>
      <c r="H241" s="77">
        <f>+Rentab1!I241-Rentab1!$B$429</f>
        <v>5.9485125660838347E-3</v>
      </c>
      <c r="I241" s="77">
        <f>+Rentab1!J241-Rentab1!$B$429</f>
        <v>8.589602240371582E-3</v>
      </c>
      <c r="J241" s="77">
        <f>+Rentab1!K241-Rentab1!$B$429</f>
        <v>9.8205952103198532E-3</v>
      </c>
      <c r="K241" s="77">
        <f>+Rentab1!L241-Rentab1!$B$429</f>
        <v>4.6095631274882158E-3</v>
      </c>
      <c r="L241" s="77">
        <f>+Rentab1!M241-Rentab1!$B$429</f>
        <v>9.5194984968460118E-3</v>
      </c>
      <c r="M241" s="77">
        <f>+Rentab1!N241-Rentab1!$B$429</f>
        <v>8.4444905984777784E-3</v>
      </c>
      <c r="N241" s="77">
        <f>+Rentab1!O241-Rentab1!$B$429</f>
        <v>5.6085609216572256E-3</v>
      </c>
    </row>
    <row r="242" spans="1:14">
      <c r="A242" s="51">
        <v>41249</v>
      </c>
      <c r="B242" s="77">
        <f>+Rentab1!C242-Rentab1!$B$429</f>
        <v>1.2277247040101071E-3</v>
      </c>
      <c r="C242" s="77">
        <f>+Rentab1!D242-Rentab1!$B$429</f>
        <v>8.6542692590320779E-3</v>
      </c>
      <c r="D242" s="77">
        <f>+Rentab1!E242-Rentab1!$B$429</f>
        <v>9.9485441862631253E-4</v>
      </c>
      <c r="E242" s="77">
        <f>+Rentab1!F242-Rentab1!$B$429</f>
        <v>1.0246166755023714E-3</v>
      </c>
      <c r="F242" s="77">
        <f>+Rentab1!G242-Rentab1!$B$429</f>
        <v>2.0364863528602416E-3</v>
      </c>
      <c r="G242" s="77">
        <f>+Rentab1!H242-Rentab1!$B$429</f>
        <v>3.2378640783312871E-4</v>
      </c>
      <c r="H242" s="77">
        <f>+Rentab1!I242-Rentab1!$B$429</f>
        <v>1.1341637929686368E-3</v>
      </c>
      <c r="I242" s="77">
        <f>+Rentab1!J242-Rentab1!$B$429</f>
        <v>2.7877700639804123E-3</v>
      </c>
      <c r="J242" s="77">
        <f>+Rentab1!K242-Rentab1!$B$429</f>
        <v>4.8077750862969976E-3</v>
      </c>
      <c r="K242" s="77">
        <f>+Rentab1!L242-Rentab1!$B$429</f>
        <v>5.0192699415320631E-3</v>
      </c>
      <c r="L242" s="77">
        <f>+Rentab1!M242-Rentab1!$B$429</f>
        <v>2.5836264128663387E-3</v>
      </c>
      <c r="M242" s="77">
        <f>+Rentab1!N242-Rentab1!$B$429</f>
        <v>2.1052463852914973E-3</v>
      </c>
      <c r="N242" s="77">
        <f>+Rentab1!O242-Rentab1!$B$429</f>
        <v>6.5699843840929199E-3</v>
      </c>
    </row>
    <row r="243" spans="1:14">
      <c r="A243" s="51">
        <v>41250</v>
      </c>
      <c r="B243" s="77">
        <f>+Rentab1!C243-Rentab1!$B$429</f>
        <v>7.1952567069029361E-4</v>
      </c>
      <c r="C243" s="77">
        <f>+Rentab1!D243-Rentab1!$B$429</f>
        <v>5.5880736554093169E-3</v>
      </c>
      <c r="D243" s="77">
        <f>+Rentab1!E243-Rentab1!$B$429</f>
        <v>4.663000134232212E-4</v>
      </c>
      <c r="E243" s="77">
        <f>+Rentab1!F243-Rentab1!$B$429</f>
        <v>7.4607849559109036E-4</v>
      </c>
      <c r="F243" s="77">
        <f>+Rentab1!G243-Rentab1!$B$429</f>
        <v>1.4597330391522764E-3</v>
      </c>
      <c r="G243" s="77">
        <f>+Rentab1!H243-Rentab1!$B$429</f>
        <v>4.1985022625685535E-3</v>
      </c>
      <c r="H243" s="77">
        <f>+Rentab1!I243-Rentab1!$B$429</f>
        <v>1.0290157314915126E-3</v>
      </c>
      <c r="I243" s="77">
        <f>+Rentab1!J243-Rentab1!$B$429</f>
        <v>1.4702969484977763E-3</v>
      </c>
      <c r="J243" s="77">
        <f>+Rentab1!K243-Rentab1!$B$429</f>
        <v>-1.3796429461959768E-3</v>
      </c>
      <c r="K243" s="77">
        <f>+Rentab1!L243-Rentab1!$B$429</f>
        <v>2.95479968222152E-4</v>
      </c>
      <c r="L243" s="77">
        <f>+Rentab1!M243-Rentab1!$B$429</f>
        <v>1.8931501703682253E-3</v>
      </c>
      <c r="M243" s="77">
        <f>+Rentab1!N243-Rentab1!$B$429</f>
        <v>-1.6291614335323869E-4</v>
      </c>
      <c r="N243" s="77">
        <f>+Rentab1!O243-Rentab1!$B$429</f>
        <v>2.2064000965611561E-3</v>
      </c>
    </row>
    <row r="244" spans="1:14">
      <c r="A244" s="51">
        <v>41253</v>
      </c>
      <c r="B244" s="77">
        <f>+Rentab1!C244-Rentab1!$B$429</f>
        <v>4.9928525689570272E-3</v>
      </c>
      <c r="C244" s="77">
        <f>+Rentab1!D244-Rentab1!$B$429</f>
        <v>1.7938578832944843E-3</v>
      </c>
      <c r="D244" s="77">
        <f>+Rentab1!E244-Rentab1!$B$429</f>
        <v>5.266486280729568E-3</v>
      </c>
      <c r="E244" s="77">
        <f>+Rentab1!F244-Rentab1!$B$429</f>
        <v>4.8480885822495814E-3</v>
      </c>
      <c r="F244" s="77">
        <f>+Rentab1!G244-Rentab1!$B$429</f>
        <v>1.8198145073553612E-3</v>
      </c>
      <c r="G244" s="77">
        <f>+Rentab1!H244-Rentab1!$B$429</f>
        <v>4.4289145407964779E-3</v>
      </c>
      <c r="H244" s="77">
        <f>+Rentab1!I244-Rentab1!$B$429</f>
        <v>1.6145994068247833E-3</v>
      </c>
      <c r="I244" s="77">
        <f>+Rentab1!J244-Rentab1!$B$429</f>
        <v>2.2744330577486381E-3</v>
      </c>
      <c r="J244" s="77">
        <f>+Rentab1!K244-Rentab1!$B$429</f>
        <v>4.0189973729434746E-3</v>
      </c>
      <c r="K244" s="77">
        <f>+Rentab1!L244-Rentab1!$B$429</f>
        <v>5.1001588934519448E-3</v>
      </c>
      <c r="L244" s="77">
        <f>+Rentab1!M244-Rentab1!$B$429</f>
        <v>1.6954283793109135E-3</v>
      </c>
      <c r="M244" s="77">
        <f>+Rentab1!N244-Rentab1!$B$429</f>
        <v>3.3642570726713028E-3</v>
      </c>
      <c r="N244" s="77">
        <f>+Rentab1!O244-Rentab1!$B$429</f>
        <v>3.4878505845508615E-3</v>
      </c>
    </row>
    <row r="245" spans="1:14">
      <c r="A245" s="51">
        <v>41254</v>
      </c>
      <c r="B245" s="77">
        <f>+Rentab1!C245-Rentab1!$B$429</f>
        <v>6.2069603797483414E-3</v>
      </c>
      <c r="C245" s="77">
        <f>+Rentab1!D245-Rentab1!$B$429</f>
        <v>2.5822094498406147E-3</v>
      </c>
      <c r="D245" s="77">
        <f>+Rentab1!E245-Rentab1!$B$429</f>
        <v>6.242150342394755E-3</v>
      </c>
      <c r="E245" s="77">
        <f>+Rentab1!F245-Rentab1!$B$429</f>
        <v>5.8984945959122681E-3</v>
      </c>
      <c r="F245" s="77">
        <f>+Rentab1!G245-Rentab1!$B$429</f>
        <v>5.7663278642318223E-3</v>
      </c>
      <c r="G245" s="77">
        <f>+Rentab1!H245-Rentab1!$B$429</f>
        <v>4.3373285785892066E-3</v>
      </c>
      <c r="H245" s="77">
        <f>+Rentab1!I245-Rentab1!$B$429</f>
        <v>3.3296055151866392E-3</v>
      </c>
      <c r="I245" s="77">
        <f>+Rentab1!J245-Rentab1!$B$429</f>
        <v>3.9772120240330116E-3</v>
      </c>
      <c r="J245" s="77">
        <f>+Rentab1!K245-Rentab1!$B$429</f>
        <v>5.1827547963101423E-3</v>
      </c>
      <c r="K245" s="77">
        <f>+Rentab1!L245-Rentab1!$B$429</f>
        <v>5.2237326450591728E-3</v>
      </c>
      <c r="L245" s="77">
        <f>+Rentab1!M245-Rentab1!$B$429</f>
        <v>4.1765446981591988E-3</v>
      </c>
      <c r="M245" s="77">
        <f>+Rentab1!N245-Rentab1!$B$429</f>
        <v>5.3038955038580875E-3</v>
      </c>
      <c r="N245" s="77">
        <f>+Rentab1!O245-Rentab1!$B$429</f>
        <v>8.0642030380308448E-3</v>
      </c>
    </row>
    <row r="246" spans="1:14">
      <c r="A246" s="51">
        <v>41255</v>
      </c>
      <c r="B246" s="77">
        <f>+Rentab1!C246-Rentab1!$B$429</f>
        <v>2.4762527011196974E-3</v>
      </c>
      <c r="C246" s="77">
        <f>+Rentab1!D246-Rentab1!$B$429</f>
        <v>4.0286115431887133E-3</v>
      </c>
      <c r="D246" s="77">
        <f>+Rentab1!E246-Rentab1!$B$429</f>
        <v>2.372668961322526E-3</v>
      </c>
      <c r="E246" s="77">
        <f>+Rentab1!F246-Rentab1!$B$429</f>
        <v>2.3461617524665351E-3</v>
      </c>
      <c r="F246" s="77">
        <f>+Rentab1!G246-Rentab1!$B$429</f>
        <v>2.2694566366603052E-3</v>
      </c>
      <c r="G246" s="77">
        <f>+Rentab1!H246-Rentab1!$B$429</f>
        <v>4.4200412852475422E-3</v>
      </c>
      <c r="H246" s="77">
        <f>+Rentab1!I246-Rentab1!$B$429</f>
        <v>1.7606708958977971E-3</v>
      </c>
      <c r="I246" s="77">
        <f>+Rentab1!J246-Rentab1!$B$429</f>
        <v>2.7626310034067581E-3</v>
      </c>
      <c r="J246" s="77">
        <f>+Rentab1!K246-Rentab1!$B$429</f>
        <v>9.5297193449783994E-4</v>
      </c>
      <c r="K246" s="77">
        <f>+Rentab1!L246-Rentab1!$B$429</f>
        <v>3.255057272772264E-3</v>
      </c>
      <c r="L246" s="77">
        <f>+Rentab1!M246-Rentab1!$B$429</f>
        <v>2.2759902542620128E-3</v>
      </c>
      <c r="M246" s="77">
        <f>+Rentab1!N246-Rentab1!$B$429</f>
        <v>1.2692096850219349E-3</v>
      </c>
      <c r="N246" s="77">
        <f>+Rentab1!O246-Rentab1!$B$429</f>
        <v>2.816216681196651E-3</v>
      </c>
    </row>
    <row r="247" spans="1:14">
      <c r="A247" s="51">
        <v>41256</v>
      </c>
      <c r="B247" s="77">
        <f>+Rentab1!C247-Rentab1!$B$429</f>
        <v>-2.6139552996277339E-3</v>
      </c>
      <c r="C247" s="77">
        <f>+Rentab1!D247-Rentab1!$B$429</f>
        <v>-4.4016662995516025E-3</v>
      </c>
      <c r="D247" s="77">
        <f>+Rentab1!E247-Rentab1!$B$429</f>
        <v>-2.5260846290493916E-3</v>
      </c>
      <c r="E247" s="77">
        <f>+Rentab1!F247-Rentab1!$B$429</f>
        <v>-2.7905055432329612E-3</v>
      </c>
      <c r="F247" s="77">
        <f>+Rentab1!G247-Rentab1!$B$429</f>
        <v>-3.6282033592873243E-3</v>
      </c>
      <c r="G247" s="77">
        <f>+Rentab1!H247-Rentab1!$B$429</f>
        <v>-2.6277233561105865E-3</v>
      </c>
      <c r="H247" s="77">
        <f>+Rentab1!I247-Rentab1!$B$429</f>
        <v>-2.2177586896992849E-3</v>
      </c>
      <c r="I247" s="77">
        <f>+Rentab1!J247-Rentab1!$B$429</f>
        <v>-4.4689558504926256E-4</v>
      </c>
      <c r="J247" s="77">
        <f>+Rentab1!K247-Rentab1!$B$429</f>
        <v>5.3654562875621141E-4</v>
      </c>
      <c r="K247" s="77">
        <f>+Rentab1!L247-Rentab1!$B$429</f>
        <v>1.122407826535553E-4</v>
      </c>
      <c r="L247" s="77">
        <f>+Rentab1!M247-Rentab1!$B$429</f>
        <v>-2.198351256370021E-3</v>
      </c>
      <c r="M247" s="77">
        <f>+Rentab1!N247-Rentab1!$B$429</f>
        <v>-2.1494288237602812E-4</v>
      </c>
      <c r="N247" s="77">
        <f>+Rentab1!O247-Rentab1!$B$429</f>
        <v>2.3051435457616164E-3</v>
      </c>
    </row>
    <row r="248" spans="1:14">
      <c r="A248" s="51">
        <v>41257</v>
      </c>
      <c r="B248" s="77">
        <f>+Rentab1!C248-Rentab1!$B$429</f>
        <v>-4.0929019071711849E-3</v>
      </c>
      <c r="C248" s="77">
        <f>+Rentab1!D248-Rentab1!$B$429</f>
        <v>-4.7897090433269562E-3</v>
      </c>
      <c r="D248" s="77">
        <f>+Rentab1!E248-Rentab1!$B$429</f>
        <v>-4.1034519269331753E-3</v>
      </c>
      <c r="E248" s="77">
        <f>+Rentab1!F248-Rentab1!$B$429</f>
        <v>-2.831832231867244E-3</v>
      </c>
      <c r="F248" s="77">
        <f>+Rentab1!G248-Rentab1!$B$429</f>
        <v>-3.2338860766404861E-3</v>
      </c>
      <c r="G248" s="77">
        <f>+Rentab1!H248-Rentab1!$B$429</f>
        <v>5.0701440214814091E-3</v>
      </c>
      <c r="H248" s="77">
        <f>+Rentab1!I248-Rentab1!$B$429</f>
        <v>-1.7225805020534149E-3</v>
      </c>
      <c r="I248" s="77">
        <f>+Rentab1!J248-Rentab1!$B$429</f>
        <v>-1.1169935759969033E-3</v>
      </c>
      <c r="J248" s="77">
        <f>+Rentab1!K248-Rentab1!$B$429</f>
        <v>-1.1819910024951587E-3</v>
      </c>
      <c r="K248" s="77">
        <f>+Rentab1!L248-Rentab1!$B$429</f>
        <v>-3.2089234746883366E-3</v>
      </c>
      <c r="L248" s="77">
        <f>+Rentab1!M248-Rentab1!$B$429</f>
        <v>-2.5794153946826219E-3</v>
      </c>
      <c r="M248" s="77">
        <f>+Rentab1!N248-Rentab1!$B$429</f>
        <v>-6.8228176837063607E-4</v>
      </c>
      <c r="N248" s="77">
        <f>+Rentab1!O248-Rentab1!$B$429</f>
        <v>-3.4142738175535381E-3</v>
      </c>
    </row>
    <row r="249" spans="1:14">
      <c r="A249" s="51">
        <v>41260</v>
      </c>
      <c r="B249" s="77">
        <f>+Rentab1!C249-Rentab1!$B$429</f>
        <v>3.8404190033213834E-3</v>
      </c>
      <c r="C249" s="77">
        <f>+Rentab1!D249-Rentab1!$B$429</f>
        <v>-1.2865092018602797E-3</v>
      </c>
      <c r="D249" s="77">
        <f>+Rentab1!E249-Rentab1!$B$429</f>
        <v>4.1104613349864406E-3</v>
      </c>
      <c r="E249" s="77">
        <f>+Rentab1!F249-Rentab1!$B$429</f>
        <v>3.0183006730277106E-3</v>
      </c>
      <c r="F249" s="77">
        <f>+Rentab1!G249-Rentab1!$B$429</f>
        <v>8.3918886991431239E-4</v>
      </c>
      <c r="G249" s="77">
        <f>+Rentab1!H249-Rentab1!$B$429</f>
        <v>-5.890042313124671E-3</v>
      </c>
      <c r="H249" s="77">
        <f>+Rentab1!I249-Rentab1!$B$429</f>
        <v>-6.8349472459595061E-4</v>
      </c>
      <c r="I249" s="77">
        <f>+Rentab1!J249-Rentab1!$B$429</f>
        <v>-5.2582904098109548E-4</v>
      </c>
      <c r="J249" s="77">
        <f>+Rentab1!K249-Rentab1!$B$429</f>
        <v>-1.0353168421097601E-3</v>
      </c>
      <c r="K249" s="77">
        <f>+Rentab1!L249-Rentab1!$B$429</f>
        <v>-3.7327889391395733E-3</v>
      </c>
      <c r="L249" s="77">
        <f>+Rentab1!M249-Rentab1!$B$429</f>
        <v>-3.3996243976010162E-4</v>
      </c>
      <c r="M249" s="77">
        <f>+Rentab1!N249-Rentab1!$B$429</f>
        <v>-1.2652228007730265E-3</v>
      </c>
      <c r="N249" s="77">
        <f>+Rentab1!O249-Rentab1!$B$429</f>
        <v>5.9937845086042898E-5</v>
      </c>
    </row>
    <row r="250" spans="1:14">
      <c r="A250" s="51">
        <v>41261</v>
      </c>
      <c r="B250" s="77">
        <f>+Rentab1!C250-Rentab1!$B$429</f>
        <v>-1.0243232294804405E-3</v>
      </c>
      <c r="C250" s="77">
        <f>+Rentab1!D250-Rentab1!$B$429</f>
        <v>-3.3518260621907517E-3</v>
      </c>
      <c r="D250" s="77">
        <f>+Rentab1!E250-Rentab1!$B$429</f>
        <v>-1.1705710727321419E-3</v>
      </c>
      <c r="E250" s="77">
        <f>+Rentab1!F250-Rentab1!$B$429</f>
        <v>-4.866053327167697E-4</v>
      </c>
      <c r="F250" s="77">
        <f>+Rentab1!G250-Rentab1!$B$429</f>
        <v>3.6857192850348535E-4</v>
      </c>
      <c r="G250" s="77">
        <f>+Rentab1!H250-Rentab1!$B$429</f>
        <v>2.4605585287981739E-3</v>
      </c>
      <c r="H250" s="77">
        <f>+Rentab1!I250-Rentab1!$B$429</f>
        <v>7.2796807091160618E-4</v>
      </c>
      <c r="I250" s="77">
        <f>+Rentab1!J250-Rentab1!$B$429</f>
        <v>-5.368776434609159E-4</v>
      </c>
      <c r="J250" s="77">
        <f>+Rentab1!K250-Rentab1!$B$429</f>
        <v>-1.482273903415386E-3</v>
      </c>
      <c r="K250" s="77">
        <f>+Rentab1!L250-Rentab1!$B$429</f>
        <v>8.8020702314023478E-4</v>
      </c>
      <c r="L250" s="77">
        <f>+Rentab1!M250-Rentab1!$B$429</f>
        <v>1.5103713429949061E-4</v>
      </c>
      <c r="M250" s="77">
        <f>+Rentab1!N250-Rentab1!$B$429</f>
        <v>1.143087728654202E-3</v>
      </c>
      <c r="N250" s="77">
        <f>+Rentab1!O250-Rentab1!$B$429</f>
        <v>-1.6555136503182302E-4</v>
      </c>
    </row>
    <row r="251" spans="1:14">
      <c r="A251" s="51">
        <v>41262</v>
      </c>
      <c r="B251" s="77">
        <f>+Rentab1!C251-Rentab1!$B$429</f>
        <v>4.5425788713113488E-3</v>
      </c>
      <c r="C251" s="77">
        <f>+Rentab1!D251-Rentab1!$B$429</f>
        <v>-2.3301406354640712E-3</v>
      </c>
      <c r="D251" s="77">
        <f>+Rentab1!E251-Rentab1!$B$429</f>
        <v>4.2855896165195492E-3</v>
      </c>
      <c r="E251" s="77">
        <f>+Rentab1!F251-Rentab1!$B$429</f>
        <v>4.7618105969704548E-3</v>
      </c>
      <c r="F251" s="77">
        <f>+Rentab1!G251-Rentab1!$B$429</f>
        <v>6.7001467681937201E-3</v>
      </c>
      <c r="G251" s="77">
        <f>+Rentab1!H251-Rentab1!$B$429</f>
        <v>5.7818312443285256E-3</v>
      </c>
      <c r="H251" s="77">
        <f>+Rentab1!I251-Rentab1!$B$429</f>
        <v>5.9978037851957993E-3</v>
      </c>
      <c r="I251" s="77">
        <f>+Rentab1!J251-Rentab1!$B$429</f>
        <v>6.1200971185950441E-3</v>
      </c>
      <c r="J251" s="77">
        <f>+Rentab1!K251-Rentab1!$B$429</f>
        <v>4.91606170428172E-3</v>
      </c>
      <c r="K251" s="77">
        <f>+Rentab1!L251-Rentab1!$B$429</f>
        <v>4.0683466556806699E-3</v>
      </c>
      <c r="L251" s="77">
        <f>+Rentab1!M251-Rentab1!$B$429</f>
        <v>6.3017173212367638E-3</v>
      </c>
      <c r="M251" s="77">
        <f>+Rentab1!N251-Rentab1!$B$429</f>
        <v>2.5541947193554577E-3</v>
      </c>
      <c r="N251" s="77">
        <f>+Rentab1!O251-Rentab1!$B$429</f>
        <v>3.4227152821300773E-3</v>
      </c>
    </row>
    <row r="252" spans="1:14">
      <c r="A252" s="51">
        <v>41263</v>
      </c>
      <c r="B252" s="77">
        <f>+Rentab1!C252-Rentab1!$B$429</f>
        <v>-5.5865475772856055E-3</v>
      </c>
      <c r="C252" s="77">
        <f>+Rentab1!D252-Rentab1!$B$429</f>
        <v>-7.9149679107002879E-3</v>
      </c>
      <c r="D252" s="77">
        <f>+Rentab1!E252-Rentab1!$B$429</f>
        <v>3.9596618423716042E-2</v>
      </c>
      <c r="E252" s="77">
        <f>+Rentab1!F252-Rentab1!$B$429</f>
        <v>3.5935223643241462E-2</v>
      </c>
      <c r="F252" s="77">
        <f>+Rentab1!G252-Rentab1!$B$429</f>
        <v>2.0602743102319205E-2</v>
      </c>
      <c r="G252" s="77">
        <f>+Rentab1!H252-Rentab1!$B$429</f>
        <v>-1.1064520902265974E-3</v>
      </c>
      <c r="H252" s="77">
        <f>+Rentab1!I252-Rentab1!$B$429</f>
        <v>-2.3772740632819105E-3</v>
      </c>
      <c r="I252" s="77">
        <f>+Rentab1!J252-Rentab1!$B$429</f>
        <v>-4.7453351043301442E-3</v>
      </c>
      <c r="J252" s="77">
        <f>+Rentab1!K252-Rentab1!$B$429</f>
        <v>-3.9628696583724528E-3</v>
      </c>
      <c r="K252" s="77">
        <f>+Rentab1!L252-Rentab1!$B$429</f>
        <v>-6.8158933256446232E-4</v>
      </c>
      <c r="L252" s="77">
        <f>+Rentab1!M252-Rentab1!$B$429</f>
        <v>-5.3332334937473344E-3</v>
      </c>
      <c r="M252" s="77">
        <f>+Rentab1!N252-Rentab1!$B$429</f>
        <v>-2.4126220375196702E-3</v>
      </c>
      <c r="N252" s="77">
        <f>+Rentab1!O252-Rentab1!$B$429</f>
        <v>-6.0694110834329509E-3</v>
      </c>
    </row>
    <row r="253" spans="1:14">
      <c r="A253" s="51">
        <v>41264</v>
      </c>
      <c r="B253" s="77">
        <f>+Rentab1!C253-Rentab1!$B$429</f>
        <v>-1.5861605524893315E-3</v>
      </c>
      <c r="C253" s="77">
        <f>+Rentab1!D253-Rentab1!$B$429</f>
        <v>1.1789087088500102E-3</v>
      </c>
      <c r="D253" s="77">
        <f>+Rentab1!E253-Rentab1!$B$429</f>
        <v>-4.5438494570048227E-2</v>
      </c>
      <c r="E253" s="77">
        <f>+Rentab1!F253-Rentab1!$B$429</f>
        <v>-3.9876381316764888E-2</v>
      </c>
      <c r="F253" s="77">
        <f>+Rentab1!G253-Rentab1!$B$429</f>
        <v>-2.4294997065781646E-2</v>
      </c>
      <c r="G253" s="77">
        <f>+Rentab1!H253-Rentab1!$B$429</f>
        <v>6.5682196329088565E-3</v>
      </c>
      <c r="H253" s="77">
        <f>+Rentab1!I253-Rentab1!$B$429</f>
        <v>5.4938943172705987E-4</v>
      </c>
      <c r="I253" s="77">
        <f>+Rentab1!J253-Rentab1!$B$429</f>
        <v>-2.6428715770927093E-3</v>
      </c>
      <c r="J253" s="77">
        <f>+Rentab1!K253-Rentab1!$B$429</f>
        <v>1.3007925599476606E-4</v>
      </c>
      <c r="K253" s="77">
        <f>+Rentab1!L253-Rentab1!$B$429</f>
        <v>-2.894884672873679E-3</v>
      </c>
      <c r="L253" s="77">
        <f>+Rentab1!M253-Rentab1!$B$429</f>
        <v>-4.7461772722214956E-4</v>
      </c>
      <c r="M253" s="77">
        <f>+Rentab1!N253-Rentab1!$B$429</f>
        <v>3.204953731944021E-4</v>
      </c>
      <c r="N253" s="77">
        <f>+Rentab1!O253-Rentab1!$B$429</f>
        <v>-5.0406978986410654E-3</v>
      </c>
    </row>
    <row r="254" spans="1:14">
      <c r="A254" s="51">
        <v>41267</v>
      </c>
      <c r="B254" s="77">
        <f>+Rentab1!C254-Rentab1!$B$429</f>
        <v>3.1054997606194809E-3</v>
      </c>
      <c r="C254" s="77">
        <f>+Rentab1!D254-Rentab1!$B$429</f>
        <v>-4.9557235235349051E-3</v>
      </c>
      <c r="D254" s="77">
        <f>+Rentab1!E254-Rentab1!$B$429</f>
        <v>2.4556989926535588E-3</v>
      </c>
      <c r="E254" s="77">
        <f>+Rentab1!F254-Rentab1!$B$429</f>
        <v>3.1948118299823707E-3</v>
      </c>
      <c r="F254" s="77">
        <f>+Rentab1!G254-Rentab1!$B$429</f>
        <v>5.6816490729441329E-3</v>
      </c>
      <c r="G254" s="77">
        <f>+Rentab1!H254-Rentab1!$B$429</f>
        <v>5.4825706057103369E-3</v>
      </c>
      <c r="H254" s="77">
        <f>+Rentab1!I254-Rentab1!$B$429</f>
        <v>4.7329232292579486E-3</v>
      </c>
      <c r="I254" s="77">
        <f>+Rentab1!J254-Rentab1!$B$429</f>
        <v>6.3132698564881302E-3</v>
      </c>
      <c r="J254" s="77">
        <f>+Rentab1!K254-Rentab1!$B$429</f>
        <v>6.3735418699287444E-3</v>
      </c>
      <c r="K254" s="77">
        <f>+Rentab1!L254-Rentab1!$B$429</f>
        <v>1.0378781751501309E-2</v>
      </c>
      <c r="L254" s="77">
        <f>+Rentab1!M254-Rentab1!$B$429</f>
        <v>4.1869678522035558E-3</v>
      </c>
      <c r="M254" s="77">
        <f>+Rentab1!N254-Rentab1!$B$429</f>
        <v>5.8820373371329445E-3</v>
      </c>
      <c r="N254" s="77">
        <f>+Rentab1!O254-Rentab1!$B$429</f>
        <v>4.4171926128087286E-3</v>
      </c>
    </row>
    <row r="255" spans="1:14">
      <c r="A255" s="51">
        <v>41269</v>
      </c>
      <c r="B255" s="77">
        <f>+Rentab1!C255-Rentab1!$B$429</f>
        <v>-2.876280251650242E-4</v>
      </c>
      <c r="C255" s="77">
        <f>+Rentab1!D255-Rentab1!$B$429</f>
        <v>1.6262220743041326E-3</v>
      </c>
      <c r="D255" s="77">
        <f>+Rentab1!E255-Rentab1!$B$429</f>
        <v>-2.5158457076378244E-4</v>
      </c>
      <c r="E255" s="77">
        <f>+Rentab1!F255-Rentab1!$B$429</f>
        <v>-4.3932613271735057E-5</v>
      </c>
      <c r="F255" s="77">
        <f>+Rentab1!G255-Rentab1!$B$429</f>
        <v>-1.6999775774850026E-3</v>
      </c>
      <c r="G255" s="77">
        <f>+Rentab1!H255-Rentab1!$B$429</f>
        <v>1.9962141358490886E-3</v>
      </c>
      <c r="H255" s="77">
        <f>+Rentab1!I255-Rentab1!$B$429</f>
        <v>-1.864641523677041E-3</v>
      </c>
      <c r="I255" s="77">
        <f>+Rentab1!J255-Rentab1!$B$429</f>
        <v>-1.0309843323845192E-3</v>
      </c>
      <c r="J255" s="77">
        <f>+Rentab1!K255-Rentab1!$B$429</f>
        <v>-2.4280379916650444E-3</v>
      </c>
      <c r="K255" s="77">
        <f>+Rentab1!L255-Rentab1!$B$429</f>
        <v>-5.6461072814586229E-3</v>
      </c>
      <c r="L255" s="77">
        <f>+Rentab1!M255-Rentab1!$B$429</f>
        <v>-4.4097973847268934E-4</v>
      </c>
      <c r="M255" s="77">
        <f>+Rentab1!N255-Rentab1!$B$429</f>
        <v>-1.136797335934044E-3</v>
      </c>
      <c r="N255" s="77">
        <f>+Rentab1!O255-Rentab1!$B$429</f>
        <v>-1.6187127205732224E-3</v>
      </c>
    </row>
    <row r="256" spans="1:14">
      <c r="A256" s="51">
        <v>41270</v>
      </c>
      <c r="B256" s="77">
        <f>+Rentab1!C256-Rentab1!$B$429</f>
        <v>8.1668798901701704E-3</v>
      </c>
      <c r="C256" s="77">
        <f>+Rentab1!D256-Rentab1!$B$429</f>
        <v>1.6464338024742475E-3</v>
      </c>
      <c r="D256" s="77">
        <f>+Rentab1!E256-Rentab1!$B$429</f>
        <v>8.1855477270361219E-3</v>
      </c>
      <c r="E256" s="77">
        <f>+Rentab1!F256-Rentab1!$B$429</f>
        <v>7.7052933881569304E-3</v>
      </c>
      <c r="F256" s="77">
        <f>+Rentab1!G256-Rentab1!$B$429</f>
        <v>6.884871123378389E-3</v>
      </c>
      <c r="G256" s="77">
        <f>+Rentab1!H256-Rentab1!$B$429</f>
        <v>8.2905708179620164E-3</v>
      </c>
      <c r="H256" s="77">
        <f>+Rentab1!I256-Rentab1!$B$429</f>
        <v>5.3423205633945786E-3</v>
      </c>
      <c r="I256" s="77">
        <f>+Rentab1!J256-Rentab1!$B$429</f>
        <v>8.3657579573103123E-3</v>
      </c>
      <c r="J256" s="77">
        <f>+Rentab1!K256-Rentab1!$B$429</f>
        <v>5.2069623365183799E-3</v>
      </c>
      <c r="K256" s="77">
        <f>+Rentab1!L256-Rentab1!$B$429</f>
        <v>5.6237210978983135E-3</v>
      </c>
      <c r="L256" s="77">
        <f>+Rentab1!M256-Rentab1!$B$429</f>
        <v>6.2726145640502363E-3</v>
      </c>
      <c r="M256" s="77">
        <f>+Rentab1!N256-Rentab1!$B$429</f>
        <v>6.4537512524164608E-3</v>
      </c>
      <c r="N256" s="77">
        <f>+Rentab1!O256-Rentab1!$B$429</f>
        <v>8.7479001374874098E-3</v>
      </c>
    </row>
    <row r="257" spans="1:14">
      <c r="A257" s="51">
        <v>41271</v>
      </c>
      <c r="B257" s="77">
        <f>+Rentab1!C257-Rentab1!$B$429</f>
        <v>3.3860421578918768E-4</v>
      </c>
      <c r="C257" s="77">
        <f>+Rentab1!D257-Rentab1!$B$429</f>
        <v>6.6234225861100029E-3</v>
      </c>
      <c r="D257" s="77">
        <f>+Rentab1!E257-Rentab1!$B$429</f>
        <v>4.4722857309748075E-4</v>
      </c>
      <c r="E257" s="77">
        <f>+Rentab1!F257-Rentab1!$B$429</f>
        <v>1.1484298285141162E-4</v>
      </c>
      <c r="F257" s="77">
        <f>+Rentab1!G257-Rentab1!$B$429</f>
        <v>-1.5650513804467653E-3</v>
      </c>
      <c r="G257" s="77">
        <f>+Rentab1!H257-Rentab1!$B$429</f>
        <v>-5.0554806701324775E-3</v>
      </c>
      <c r="H257" s="77">
        <f>+Rentab1!I257-Rentab1!$B$429</f>
        <v>-2.1239431211024116E-3</v>
      </c>
      <c r="I257" s="77">
        <f>+Rentab1!J257-Rentab1!$B$429</f>
        <v>6.076493957956811E-5</v>
      </c>
      <c r="J257" s="77">
        <f>+Rentab1!K257-Rentab1!$B$429</f>
        <v>-2.7823159807970205E-3</v>
      </c>
      <c r="K257" s="77">
        <f>+Rentab1!L257-Rentab1!$B$429</f>
        <v>-5.4447832587207045E-3</v>
      </c>
      <c r="L257" s="77">
        <f>+Rentab1!M257-Rentab1!$B$429</f>
        <v>-7.0783198667767209E-4</v>
      </c>
      <c r="M257" s="77">
        <f>+Rentab1!N257-Rentab1!$B$429</f>
        <v>-3.2864505011666843E-3</v>
      </c>
      <c r="N257" s="77">
        <f>+Rentab1!O257-Rentab1!$B$429</f>
        <v>2.7811500341725251E-3</v>
      </c>
    </row>
    <row r="258" spans="1:14">
      <c r="A258" s="51">
        <v>41276</v>
      </c>
      <c r="B258" s="77">
        <f>+Rentab1!C258-Rentab1!$B$429</f>
        <v>-1.1688509321591349E-4</v>
      </c>
      <c r="C258" s="77">
        <f>+Rentab1!D258-Rentab1!$B$429</f>
        <v>5.2461785771574319E-3</v>
      </c>
      <c r="D258" s="77">
        <f>+Rentab1!E258-Rentab1!$B$429</f>
        <v>9.3967375536814545E-4</v>
      </c>
      <c r="E258" s="77">
        <f>+Rentab1!F258-Rentab1!$B$429</f>
        <v>1.9974632369392604E-6</v>
      </c>
      <c r="F258" s="77">
        <f>+Rentab1!G258-Rentab1!$B$429</f>
        <v>-4.230782542677689E-3</v>
      </c>
      <c r="G258" s="77">
        <f>+Rentab1!H258-Rentab1!$B$429</f>
        <v>-2.3793328099718735E-3</v>
      </c>
      <c r="H258" s="77">
        <f>+Rentab1!I258-Rentab1!$B$429</f>
        <v>-4.6554427867857096E-3</v>
      </c>
      <c r="I258" s="77">
        <f>+Rentab1!J258-Rentab1!$B$429</f>
        <v>-1.8462880548663725E-3</v>
      </c>
      <c r="J258" s="77">
        <f>+Rentab1!K258-Rentab1!$B$429</f>
        <v>-1.2364726291288351E-3</v>
      </c>
      <c r="K258" s="77">
        <f>+Rentab1!L258-Rentab1!$B$429</f>
        <v>2.2222820024111654E-4</v>
      </c>
      <c r="L258" s="77">
        <f>+Rentab1!M258-Rentab1!$B$429</f>
        <v>-2.0711441789346779E-3</v>
      </c>
      <c r="M258" s="77">
        <f>+Rentab1!N258-Rentab1!$B$429</f>
        <v>-2.1577814765602076E-3</v>
      </c>
      <c r="N258" s="77">
        <f>+Rentab1!O258-Rentab1!$B$429</f>
        <v>-3.3740746526954488E-3</v>
      </c>
    </row>
    <row r="259" spans="1:14">
      <c r="A259" s="51">
        <v>41277</v>
      </c>
      <c r="B259" s="77">
        <f>+Rentab1!C259-Rentab1!$B$429</f>
        <v>7.1175749018626052E-3</v>
      </c>
      <c r="C259" s="77">
        <f>+Rentab1!D259-Rentab1!$B$429</f>
        <v>7.0628591576732619E-3</v>
      </c>
      <c r="D259" s="77">
        <f>+Rentab1!E259-Rentab1!$B$429</f>
        <v>7.5608577689248654E-3</v>
      </c>
      <c r="E259" s="77">
        <f>+Rentab1!F259-Rentab1!$B$429</f>
        <v>7.9335356459065212E-3</v>
      </c>
      <c r="F259" s="77">
        <f>+Rentab1!G259-Rentab1!$B$429</f>
        <v>1.1307923795988323E-2</v>
      </c>
      <c r="G259" s="77">
        <f>+Rentab1!H259-Rentab1!$B$429</f>
        <v>6.9010688355079369E-3</v>
      </c>
      <c r="H259" s="77">
        <f>+Rentab1!I259-Rentab1!$B$429</f>
        <v>7.7905789343316982E-3</v>
      </c>
      <c r="I259" s="77">
        <f>+Rentab1!J259-Rentab1!$B$429</f>
        <v>6.3005499986589384E-3</v>
      </c>
      <c r="J259" s="77">
        <f>+Rentab1!K259-Rentab1!$B$429</f>
        <v>1.1980221300832587E-2</v>
      </c>
      <c r="K259" s="77">
        <f>+Rentab1!L259-Rentab1!$B$429</f>
        <v>7.1159799420820484E-3</v>
      </c>
      <c r="L259" s="77">
        <f>+Rentab1!M259-Rentab1!$B$429</f>
        <v>8.9849759093497284E-3</v>
      </c>
      <c r="M259" s="77">
        <f>+Rentab1!N259-Rentab1!$B$429</f>
        <v>8.7996701933503087E-3</v>
      </c>
      <c r="N259" s="77">
        <f>+Rentab1!O259-Rentab1!$B$429</f>
        <v>4.070000560478626E-3</v>
      </c>
    </row>
    <row r="260" spans="1:14">
      <c r="A260" s="51">
        <v>41278</v>
      </c>
      <c r="B260" s="77">
        <f>+Rentab1!C260-Rentab1!$B$429</f>
        <v>1.424147482849424E-3</v>
      </c>
      <c r="C260" s="77">
        <f>+Rentab1!D260-Rentab1!$B$429</f>
        <v>-1.298493913147512E-3</v>
      </c>
      <c r="D260" s="77">
        <f>+Rentab1!E260-Rentab1!$B$429</f>
        <v>9.1674036272824748E-4</v>
      </c>
      <c r="E260" s="77">
        <f>+Rentab1!F260-Rentab1!$B$429</f>
        <v>1.176917320149977E-3</v>
      </c>
      <c r="F260" s="77">
        <f>+Rentab1!G260-Rentab1!$B$429</f>
        <v>2.9165143202970431E-3</v>
      </c>
      <c r="G260" s="77">
        <f>+Rentab1!H260-Rentab1!$B$429</f>
        <v>4.4865622446276544E-3</v>
      </c>
      <c r="H260" s="77">
        <f>+Rentab1!I260-Rentab1!$B$429</f>
        <v>3.5513016290738488E-3</v>
      </c>
      <c r="I260" s="77">
        <f>+Rentab1!J260-Rentab1!$B$429</f>
        <v>6.1548269487053805E-4</v>
      </c>
      <c r="J260" s="77">
        <f>+Rentab1!K260-Rentab1!$B$429</f>
        <v>5.65058946336789E-4</v>
      </c>
      <c r="K260" s="77">
        <f>+Rentab1!L260-Rentab1!$B$429</f>
        <v>3.9639164178883763E-3</v>
      </c>
      <c r="L260" s="77">
        <f>+Rentab1!M260-Rentab1!$B$429</f>
        <v>2.0105744859526525E-3</v>
      </c>
      <c r="M260" s="77">
        <f>+Rentab1!N260-Rentab1!$B$429</f>
        <v>6.0948135129443835E-4</v>
      </c>
      <c r="N260" s="77">
        <f>+Rentab1!O260-Rentab1!$B$429</f>
        <v>-2.0246423313247199E-3</v>
      </c>
    </row>
    <row r="261" spans="1:14">
      <c r="A261" s="51">
        <v>41282</v>
      </c>
      <c r="B261" s="77">
        <f>+Rentab1!C261-Rentab1!$B$429</f>
        <v>-1.4514560714401093E-2</v>
      </c>
      <c r="C261" s="77">
        <f>+Rentab1!D261-Rentab1!$B$429</f>
        <v>-1.0984828337987694E-2</v>
      </c>
      <c r="D261" s="77">
        <f>+Rentab1!E261-Rentab1!$B$429</f>
        <v>-1.5360258585174369E-2</v>
      </c>
      <c r="E261" s="77">
        <f>+Rentab1!F261-Rentab1!$B$429</f>
        <v>-1.4771021807237796E-2</v>
      </c>
      <c r="F261" s="77">
        <f>+Rentab1!G261-Rentab1!$B$429</f>
        <v>-8.9126665202299612E-3</v>
      </c>
      <c r="G261" s="77">
        <f>+Rentab1!H261-Rentab1!$B$429</f>
        <v>-1.46913497241498E-2</v>
      </c>
      <c r="H261" s="77">
        <f>+Rentab1!I261-Rentab1!$B$429</f>
        <v>-7.0501480963187637E-3</v>
      </c>
      <c r="I261" s="77">
        <f>+Rentab1!J261-Rentab1!$B$429</f>
        <v>-9.2668173078935875E-3</v>
      </c>
      <c r="J261" s="77">
        <f>+Rentab1!K261-Rentab1!$B$429</f>
        <v>-8.8742742523209642E-3</v>
      </c>
      <c r="K261" s="77">
        <f>+Rentab1!L261-Rentab1!$B$429</f>
        <v>-1.1065998415751692E-2</v>
      </c>
      <c r="L261" s="77">
        <f>+Rentab1!M261-Rentab1!$B$429</f>
        <v>-7.8006394545330066E-3</v>
      </c>
      <c r="M261" s="77">
        <f>+Rentab1!N261-Rentab1!$B$429</f>
        <v>-3.2628131777512497E-3</v>
      </c>
      <c r="N261" s="77">
        <f>+Rentab1!O261-Rentab1!$B$429</f>
        <v>-6.4300056964947646E-3</v>
      </c>
    </row>
    <row r="262" spans="1:14">
      <c r="A262" s="51">
        <v>41283</v>
      </c>
      <c r="B262" s="77">
        <f>+Rentab1!C262-Rentab1!$B$429</f>
        <v>1.2660232930284619E-2</v>
      </c>
      <c r="C262" s="77">
        <f>+Rentab1!D262-Rentab1!$B$429</f>
        <v>9.8112392730346186E-3</v>
      </c>
      <c r="D262" s="77">
        <f>+Rentab1!E262-Rentab1!$B$429</f>
        <v>1.3097309628047844E-2</v>
      </c>
      <c r="E262" s="77">
        <f>+Rentab1!F262-Rentab1!$B$429</f>
        <v>1.1147615263120315E-2</v>
      </c>
      <c r="F262" s="77">
        <f>+Rentab1!G262-Rentab1!$B$429</f>
        <v>6.8926302279611312E-3</v>
      </c>
      <c r="G262" s="77">
        <f>+Rentab1!H262-Rentab1!$B$429</f>
        <v>3.7890524322559752E-3</v>
      </c>
      <c r="H262" s="77">
        <f>+Rentab1!I262-Rentab1!$B$429</f>
        <v>3.8078176106315555E-3</v>
      </c>
      <c r="I262" s="77">
        <f>+Rentab1!J262-Rentab1!$B$429</f>
        <v>5.3045011886996641E-3</v>
      </c>
      <c r="J262" s="77">
        <f>+Rentab1!K262-Rentab1!$B$429</f>
        <v>8.54818513270671E-3</v>
      </c>
      <c r="K262" s="77">
        <f>+Rentab1!L262-Rentab1!$B$429</f>
        <v>6.8401772294188409E-3</v>
      </c>
      <c r="L262" s="77">
        <f>+Rentab1!M262-Rentab1!$B$429</f>
        <v>7.3182938426789631E-3</v>
      </c>
      <c r="M262" s="77">
        <f>+Rentab1!N262-Rentab1!$B$429</f>
        <v>3.0800761353663793E-3</v>
      </c>
      <c r="N262" s="77">
        <f>+Rentab1!O262-Rentab1!$B$429</f>
        <v>1.0546102105430052E-2</v>
      </c>
    </row>
    <row r="263" spans="1:14">
      <c r="A263" s="51">
        <v>41284</v>
      </c>
      <c r="B263" s="77">
        <f>+Rentab1!C263-Rentab1!$B$429</f>
        <v>-5.3659913316963679E-3</v>
      </c>
      <c r="C263" s="77">
        <f>+Rentab1!D263-Rentab1!$B$429</f>
        <v>-2.882871119295605E-3</v>
      </c>
      <c r="D263" s="77">
        <f>+Rentab1!E263-Rentab1!$B$429</f>
        <v>-5.5695614821616186E-3</v>
      </c>
      <c r="E263" s="77">
        <f>+Rentab1!F263-Rentab1!$B$429</f>
        <v>-4.4301306321522915E-3</v>
      </c>
      <c r="F263" s="77">
        <f>+Rentab1!G263-Rentab1!$B$429</f>
        <v>-3.7082743446687333E-3</v>
      </c>
      <c r="G263" s="77">
        <f>+Rentab1!H263-Rentab1!$B$429</f>
        <v>5.5334238126054762E-4</v>
      </c>
      <c r="H263" s="77">
        <f>+Rentab1!I263-Rentab1!$B$429</f>
        <v>-1.4276972256394775E-3</v>
      </c>
      <c r="I263" s="77">
        <f>+Rentab1!J263-Rentab1!$B$429</f>
        <v>-2.1582498370188354E-3</v>
      </c>
      <c r="J263" s="77">
        <f>+Rentab1!K263-Rentab1!$B$429</f>
        <v>-3.0998757734081346E-3</v>
      </c>
      <c r="K263" s="77">
        <f>+Rentab1!L263-Rentab1!$B$429</f>
        <v>-2.7154262217738371E-3</v>
      </c>
      <c r="L263" s="77">
        <f>+Rentab1!M263-Rentab1!$B$429</f>
        <v>-4.3586214134266462E-3</v>
      </c>
      <c r="M263" s="77">
        <f>+Rentab1!N263-Rentab1!$B$429</f>
        <v>-7.9016470960860017E-4</v>
      </c>
      <c r="N263" s="77">
        <f>+Rentab1!O263-Rentab1!$B$429</f>
        <v>-6.0693730767787399E-3</v>
      </c>
    </row>
    <row r="264" spans="1:14">
      <c r="A264" s="51">
        <v>41285</v>
      </c>
      <c r="B264" s="77">
        <f>+Rentab1!C264-Rentab1!$B$429</f>
        <v>-7.6003247346532565E-4</v>
      </c>
      <c r="C264" s="77">
        <f>+Rentab1!D264-Rentab1!$B$429</f>
        <v>5.6128183877962866E-5</v>
      </c>
      <c r="D264" s="77">
        <f>+Rentab1!E264-Rentab1!$B$429</f>
        <v>-9.0700680191420976E-4</v>
      </c>
      <c r="E264" s="77">
        <f>+Rentab1!F264-Rentab1!$B$429</f>
        <v>-9.9566111237690477E-4</v>
      </c>
      <c r="F264" s="77">
        <f>+Rentab1!G264-Rentab1!$B$429</f>
        <v>-2.8103369888968688E-4</v>
      </c>
      <c r="G264" s="77">
        <f>+Rentab1!H264-Rentab1!$B$429</f>
        <v>-1.7015545474593737E-3</v>
      </c>
      <c r="H264" s="77">
        <f>+Rentab1!I264-Rentab1!$B$429</f>
        <v>-5.4825067356266475E-4</v>
      </c>
      <c r="I264" s="77">
        <f>+Rentab1!J264-Rentab1!$B$429</f>
        <v>-3.7131148318593222E-4</v>
      </c>
      <c r="J264" s="77">
        <f>+Rentab1!K264-Rentab1!$B$429</f>
        <v>4.875038788456869E-4</v>
      </c>
      <c r="K264" s="77">
        <f>+Rentab1!L264-Rentab1!$B$429</f>
        <v>6.9834023044053513E-3</v>
      </c>
      <c r="L264" s="77">
        <f>+Rentab1!M264-Rentab1!$B$429</f>
        <v>-4.9320688620763369E-4</v>
      </c>
      <c r="M264" s="77">
        <f>+Rentab1!N264-Rentab1!$B$429</f>
        <v>-7.0065877625414424E-4</v>
      </c>
      <c r="N264" s="77">
        <f>+Rentab1!O264-Rentab1!$B$429</f>
        <v>1.9299741777014474E-3</v>
      </c>
    </row>
    <row r="265" spans="1:14">
      <c r="A265" s="51">
        <v>41288</v>
      </c>
      <c r="B265" s="77">
        <f>+Rentab1!C265-Rentab1!$B$429</f>
        <v>1.7113707437188591E-3</v>
      </c>
      <c r="C265" s="77">
        <f>+Rentab1!D265-Rentab1!$B$429</f>
        <v>7.9988315390673418E-4</v>
      </c>
      <c r="D265" s="77">
        <f>+Rentab1!E265-Rentab1!$B$429</f>
        <v>1.2697108463061641E-3</v>
      </c>
      <c r="E265" s="77">
        <f>+Rentab1!F265-Rentab1!$B$429</f>
        <v>1.2432976750778057E-3</v>
      </c>
      <c r="F265" s="77">
        <f>+Rentab1!G265-Rentab1!$B$429</f>
        <v>1.6035656620741576E-3</v>
      </c>
      <c r="G265" s="77">
        <f>+Rentab1!H265-Rentab1!$B$429</f>
        <v>1.8230235803163763E-3</v>
      </c>
      <c r="H265" s="77">
        <f>+Rentab1!I265-Rentab1!$B$429</f>
        <v>5.6947762962623037E-4</v>
      </c>
      <c r="I265" s="77">
        <f>+Rentab1!J265-Rentab1!$B$429</f>
        <v>1.565232677092048E-3</v>
      </c>
      <c r="J265" s="77">
        <f>+Rentab1!K265-Rentab1!$B$429</f>
        <v>5.5518441314107844E-3</v>
      </c>
      <c r="K265" s="77">
        <f>+Rentab1!L265-Rentab1!$B$429</f>
        <v>4.5016466948173933E-4</v>
      </c>
      <c r="L265" s="77">
        <f>+Rentab1!M265-Rentab1!$B$429</f>
        <v>2.4253877447892691E-3</v>
      </c>
      <c r="M265" s="77">
        <f>+Rentab1!N265-Rentab1!$B$429</f>
        <v>2.2866739606722348E-3</v>
      </c>
      <c r="N265" s="77">
        <f>+Rentab1!O265-Rentab1!$B$429</f>
        <v>4.4837522866074675E-3</v>
      </c>
    </row>
    <row r="266" spans="1:14">
      <c r="A266" s="51">
        <v>41289</v>
      </c>
      <c r="B266" s="77">
        <f>+Rentab1!C266-Rentab1!$B$429</f>
        <v>5.391164823957185E-4</v>
      </c>
      <c r="C266" s="77">
        <f>+Rentab1!D266-Rentab1!$B$429</f>
        <v>4.8367398868783777E-3</v>
      </c>
      <c r="D266" s="77">
        <f>+Rentab1!E266-Rentab1!$B$429</f>
        <v>1.1135704750692167E-3</v>
      </c>
      <c r="E266" s="77">
        <f>+Rentab1!F266-Rentab1!$B$429</f>
        <v>4.7794671406142959E-4</v>
      </c>
      <c r="F266" s="77">
        <f>+Rentab1!G266-Rentab1!$B$429</f>
        <v>-8.398054287107531E-4</v>
      </c>
      <c r="G266" s="77">
        <f>+Rentab1!H266-Rentab1!$B$429</f>
        <v>-3.900652946431452E-3</v>
      </c>
      <c r="H266" s="77">
        <f>+Rentab1!I266-Rentab1!$B$429</f>
        <v>-1.1519509303709035E-3</v>
      </c>
      <c r="I266" s="77">
        <f>+Rentab1!J266-Rentab1!$B$429</f>
        <v>-2.5550187311040389E-3</v>
      </c>
      <c r="J266" s="77">
        <f>+Rentab1!K266-Rentab1!$B$429</f>
        <v>7.2301279231162406E-4</v>
      </c>
      <c r="K266" s="77">
        <f>+Rentab1!L266-Rentab1!$B$429</f>
        <v>-6.1938139911686613E-3</v>
      </c>
      <c r="L266" s="77">
        <f>+Rentab1!M266-Rentab1!$B$429</f>
        <v>-1.405275553302213E-3</v>
      </c>
      <c r="M266" s="77">
        <f>+Rentab1!N266-Rentab1!$B$429</f>
        <v>-1.9802184768204613E-3</v>
      </c>
      <c r="N266" s="77">
        <f>+Rentab1!O266-Rentab1!$B$429</f>
        <v>-2.70899475843647E-3</v>
      </c>
    </row>
    <row r="267" spans="1:14">
      <c r="A267" s="51">
        <v>41290</v>
      </c>
      <c r="B267" s="77">
        <f>+Rentab1!C267-Rentab1!$B$429</f>
        <v>-1.1875320817963391E-3</v>
      </c>
      <c r="C267" s="77">
        <f>+Rentab1!D267-Rentab1!$B$429</f>
        <v>-4.3070431271171397E-3</v>
      </c>
      <c r="D267" s="77">
        <f>+Rentab1!E267-Rentab1!$B$429</f>
        <v>-2.243923477981951E-3</v>
      </c>
      <c r="E267" s="77">
        <f>+Rentab1!F267-Rentab1!$B$429</f>
        <v>-1.4328960650345844E-3</v>
      </c>
      <c r="F267" s="77">
        <f>+Rentab1!G267-Rentab1!$B$429</f>
        <v>1.3232542025954153E-3</v>
      </c>
      <c r="G267" s="77">
        <f>+Rentab1!H267-Rentab1!$B$429</f>
        <v>2.2377594928029367E-3</v>
      </c>
      <c r="H267" s="77">
        <f>+Rentab1!I267-Rentab1!$B$429</f>
        <v>2.7831216859772376E-3</v>
      </c>
      <c r="I267" s="77">
        <f>+Rentab1!J267-Rentab1!$B$429</f>
        <v>1.141897225455238E-3</v>
      </c>
      <c r="J267" s="77">
        <f>+Rentab1!K267-Rentab1!$B$429</f>
        <v>2.264875809794336E-4</v>
      </c>
      <c r="K267" s="77">
        <f>+Rentab1!L267-Rentab1!$B$429</f>
        <v>1.1968992095196392E-2</v>
      </c>
      <c r="L267" s="77">
        <f>+Rentab1!M267-Rentab1!$B$429</f>
        <v>1.1319072995129174E-3</v>
      </c>
      <c r="M267" s="77">
        <f>+Rentab1!N267-Rentab1!$B$429</f>
        <v>1.3006973538370545E-3</v>
      </c>
      <c r="N267" s="77">
        <f>+Rentab1!O267-Rentab1!$B$429</f>
        <v>7.8049943814231988E-4</v>
      </c>
    </row>
    <row r="268" spans="1:14">
      <c r="A268" s="51">
        <v>41291</v>
      </c>
      <c r="B268" s="77">
        <f>+Rentab1!C268-Rentab1!$B$429</f>
        <v>-1.9202140743833373E-3</v>
      </c>
      <c r="C268" s="77">
        <f>+Rentab1!D268-Rentab1!$B$429</f>
        <v>-1.9996702697410076E-3</v>
      </c>
      <c r="D268" s="77">
        <f>+Rentab1!E268-Rentab1!$B$429</f>
        <v>-1.7873021580726298E-3</v>
      </c>
      <c r="E268" s="77">
        <f>+Rentab1!F268-Rentab1!$B$429</f>
        <v>-2.3800915488192925E-3</v>
      </c>
      <c r="F268" s="77">
        <f>+Rentab1!G268-Rentab1!$B$429</f>
        <v>-4.4793846694263541E-3</v>
      </c>
      <c r="G268" s="77">
        <f>+Rentab1!H268-Rentab1!$B$429</f>
        <v>-1.5736016623699436E-3</v>
      </c>
      <c r="H268" s="77">
        <f>+Rentab1!I268-Rentab1!$B$429</f>
        <v>-5.3142025646625421E-3</v>
      </c>
      <c r="I268" s="77">
        <f>+Rentab1!J268-Rentab1!$B$429</f>
        <v>-4.7992102743616063E-3</v>
      </c>
      <c r="J268" s="77">
        <f>+Rentab1!K268-Rentab1!$B$429</f>
        <v>-4.8739076473411627E-3</v>
      </c>
      <c r="K268" s="77">
        <f>+Rentab1!L268-Rentab1!$B$429</f>
        <v>-4.7953565548774398E-3</v>
      </c>
      <c r="L268" s="77">
        <f>+Rentab1!M268-Rentab1!$B$429</f>
        <v>-2.5451952635758579E-3</v>
      </c>
      <c r="M268" s="77">
        <f>+Rentab1!N268-Rentab1!$B$429</f>
        <v>-2.6805873866284553E-3</v>
      </c>
      <c r="N268" s="77">
        <f>+Rentab1!O268-Rentab1!$B$429</f>
        <v>-3.6375012928324128E-3</v>
      </c>
    </row>
    <row r="269" spans="1:14">
      <c r="A269" s="51">
        <v>41292</v>
      </c>
      <c r="B269" s="77">
        <f>+Rentab1!C269-Rentab1!$B$429</f>
        <v>4.6605075300601567E-3</v>
      </c>
      <c r="C269" s="77">
        <f>+Rentab1!D269-Rentab1!$B$429</f>
        <v>3.1801597483957383E-3</v>
      </c>
      <c r="D269" s="77">
        <f>+Rentab1!E269-Rentab1!$B$429</f>
        <v>4.6271320543891858E-3</v>
      </c>
      <c r="E269" s="77">
        <f>+Rentab1!F269-Rentab1!$B$429</f>
        <v>5.2824005843786943E-3</v>
      </c>
      <c r="F269" s="77">
        <f>+Rentab1!G269-Rentab1!$B$429</f>
        <v>6.390978976119629E-3</v>
      </c>
      <c r="G269" s="77">
        <f>+Rentab1!H269-Rentab1!$B$429</f>
        <v>7.6140762843239724E-3</v>
      </c>
      <c r="H269" s="77">
        <f>+Rentab1!I269-Rentab1!$B$429</f>
        <v>7.2073798571733001E-3</v>
      </c>
      <c r="I269" s="77">
        <f>+Rentab1!J269-Rentab1!$B$429</f>
        <v>6.0195590328188412E-3</v>
      </c>
      <c r="J269" s="77">
        <f>+Rentab1!K269-Rentab1!$B$429</f>
        <v>5.9255540617717756E-3</v>
      </c>
      <c r="K269" s="77">
        <f>+Rentab1!L269-Rentab1!$B$429</f>
        <v>3.7491715460759361E-3</v>
      </c>
      <c r="L269" s="77">
        <f>+Rentab1!M269-Rentab1!$B$429</f>
        <v>4.3906247093442137E-3</v>
      </c>
      <c r="M269" s="77">
        <f>+Rentab1!N269-Rentab1!$B$429</f>
        <v>5.0544456291937261E-3</v>
      </c>
      <c r="N269" s="77">
        <f>+Rentab1!O269-Rentab1!$B$429</f>
        <v>3.1708528314498964E-3</v>
      </c>
    </row>
    <row r="270" spans="1:14">
      <c r="A270" s="51">
        <v>41295</v>
      </c>
      <c r="B270" s="77">
        <f>+Rentab1!C270-Rentab1!$B$429</f>
        <v>-1.1436155987945618E-3</v>
      </c>
      <c r="C270" s="77">
        <f>+Rentab1!D270-Rentab1!$B$429</f>
        <v>-5.4338920911443231E-3</v>
      </c>
      <c r="D270" s="77">
        <f>+Rentab1!E270-Rentab1!$B$429</f>
        <v>-1.2899079843649828E-3</v>
      </c>
      <c r="E270" s="77">
        <f>+Rentab1!F270-Rentab1!$B$429</f>
        <v>-1.0476515674402306E-3</v>
      </c>
      <c r="F270" s="77">
        <f>+Rentab1!G270-Rentab1!$B$429</f>
        <v>5.9858481025827713E-4</v>
      </c>
      <c r="G270" s="77">
        <f>+Rentab1!H270-Rentab1!$B$429</f>
        <v>8.4935629253416736E-4</v>
      </c>
      <c r="H270" s="77">
        <f>+Rentab1!I270-Rentab1!$B$429</f>
        <v>-1.1824056120626851E-3</v>
      </c>
      <c r="I270" s="77">
        <f>+Rentab1!J270-Rentab1!$B$429</f>
        <v>-3.8535620485457651E-3</v>
      </c>
      <c r="J270" s="77">
        <f>+Rentab1!K270-Rentab1!$B$429</f>
        <v>-4.4632325630352635E-4</v>
      </c>
      <c r="K270" s="77">
        <f>+Rentab1!L270-Rentab1!$B$429</f>
        <v>3.3424351293630066E-4</v>
      </c>
      <c r="L270" s="77">
        <f>+Rentab1!M270-Rentab1!$B$429</f>
        <v>-1.3919598449131081E-3</v>
      </c>
      <c r="M270" s="77">
        <f>+Rentab1!N270-Rentab1!$B$429</f>
        <v>-9.0975673487872142E-4</v>
      </c>
      <c r="N270" s="77">
        <f>+Rentab1!O270-Rentab1!$B$429</f>
        <v>-2.0958620633176979E-3</v>
      </c>
    </row>
    <row r="271" spans="1:14">
      <c r="A271" s="51">
        <v>41296</v>
      </c>
      <c r="B271" s="77">
        <f>+Rentab1!C271-Rentab1!$B$429</f>
        <v>2.8388339281992634E-3</v>
      </c>
      <c r="C271" s="77">
        <f>+Rentab1!D271-Rentab1!$B$429</f>
        <v>4.5079901885205238E-3</v>
      </c>
      <c r="D271" s="77">
        <f>+Rentab1!E271-Rentab1!$B$429</f>
        <v>2.7495180716370676E-3</v>
      </c>
      <c r="E271" s="77">
        <f>+Rentab1!F271-Rentab1!$B$429</f>
        <v>3.316496380094697E-3</v>
      </c>
      <c r="F271" s="77">
        <f>+Rentab1!G271-Rentab1!$B$429</f>
        <v>5.720793865306959E-3</v>
      </c>
      <c r="G271" s="77">
        <f>+Rentab1!H271-Rentab1!$B$429</f>
        <v>-1.3630222777922098E-3</v>
      </c>
      <c r="H271" s="77">
        <f>+Rentab1!I271-Rentab1!$B$429</f>
        <v>4.6154625170607222E-3</v>
      </c>
      <c r="I271" s="77">
        <f>+Rentab1!J271-Rentab1!$B$429</f>
        <v>5.7999001417114553E-3</v>
      </c>
      <c r="J271" s="77">
        <f>+Rentab1!K271-Rentab1!$B$429</f>
        <v>4.6592801721802345E-3</v>
      </c>
      <c r="K271" s="77">
        <f>+Rentab1!L271-Rentab1!$B$429</f>
        <v>6.5169320844699662E-3</v>
      </c>
      <c r="L271" s="77">
        <f>+Rentab1!M271-Rentab1!$B$429</f>
        <v>3.7939101802440724E-3</v>
      </c>
      <c r="M271" s="77">
        <f>+Rentab1!N271-Rentab1!$B$429</f>
        <v>5.1755162891017606E-3</v>
      </c>
      <c r="N271" s="77">
        <f>+Rentab1!O271-Rentab1!$B$429</f>
        <v>2.6815418104346052E-3</v>
      </c>
    </row>
    <row r="272" spans="1:14">
      <c r="A272" s="51">
        <v>41297</v>
      </c>
      <c r="B272" s="77">
        <f>+Rentab1!C272-Rentab1!$B$429</f>
        <v>3.0622765876589671E-3</v>
      </c>
      <c r="C272" s="77">
        <f>+Rentab1!D272-Rentab1!$B$429</f>
        <v>-3.0826503425202246E-3</v>
      </c>
      <c r="D272" s="77">
        <f>+Rentab1!E272-Rentab1!$B$429</f>
        <v>3.1757373059818957E-3</v>
      </c>
      <c r="E272" s="77">
        <f>+Rentab1!F272-Rentab1!$B$429</f>
        <v>3.2653970092851024E-3</v>
      </c>
      <c r="F272" s="77">
        <f>+Rentab1!G272-Rentab1!$B$429</f>
        <v>1.5149321041582698E-3</v>
      </c>
      <c r="G272" s="77">
        <f>+Rentab1!H272-Rentab1!$B$429</f>
        <v>1.0762724080299739E-2</v>
      </c>
      <c r="H272" s="77">
        <f>+Rentab1!I272-Rentab1!$B$429</f>
        <v>2.5475723697904306E-3</v>
      </c>
      <c r="I272" s="77">
        <f>+Rentab1!J272-Rentab1!$B$429</f>
        <v>1.4992156357153527E-3</v>
      </c>
      <c r="J272" s="77">
        <f>+Rentab1!K272-Rentab1!$B$429</f>
        <v>2.9929955116471552E-3</v>
      </c>
      <c r="K272" s="77">
        <f>+Rentab1!L272-Rentab1!$B$429</f>
        <v>1.8857690479908324E-4</v>
      </c>
      <c r="L272" s="77">
        <f>+Rentab1!M272-Rentab1!$B$429</f>
        <v>2.1415158765494564E-3</v>
      </c>
      <c r="M272" s="77">
        <f>+Rentab1!N272-Rentab1!$B$429</f>
        <v>2.8330584250427309E-3</v>
      </c>
      <c r="N272" s="77">
        <f>+Rentab1!O272-Rentab1!$B$429</f>
        <v>3.7231908094395895E-3</v>
      </c>
    </row>
    <row r="273" spans="1:14">
      <c r="A273" s="51">
        <v>41298</v>
      </c>
      <c r="B273" s="77">
        <f>+Rentab1!C273-Rentab1!$B$429</f>
        <v>2.0057864476441104E-3</v>
      </c>
      <c r="C273" s="77">
        <f>+Rentab1!D273-Rentab1!$B$429</f>
        <v>-4.6560440496329547E-3</v>
      </c>
      <c r="D273" s="77">
        <f>+Rentab1!E273-Rentab1!$B$429</f>
        <v>1.9546402358862958E-3</v>
      </c>
      <c r="E273" s="77">
        <f>+Rentab1!F273-Rentab1!$B$429</f>
        <v>2.6852528868571246E-3</v>
      </c>
      <c r="F273" s="77">
        <f>+Rentab1!G273-Rentab1!$B$429</f>
        <v>4.2967564288960303E-3</v>
      </c>
      <c r="G273" s="77">
        <f>+Rentab1!H273-Rentab1!$B$429</f>
        <v>4.0867334625715995E-3</v>
      </c>
      <c r="H273" s="77">
        <f>+Rentab1!I273-Rentab1!$B$429</f>
        <v>4.0866622799098544E-3</v>
      </c>
      <c r="I273" s="77">
        <f>+Rentab1!J273-Rentab1!$B$429</f>
        <v>5.7519292709254646E-3</v>
      </c>
      <c r="J273" s="77">
        <f>+Rentab1!K273-Rentab1!$B$429</f>
        <v>5.3639635708255902E-3</v>
      </c>
      <c r="K273" s="77">
        <f>+Rentab1!L273-Rentab1!$B$429</f>
        <v>6.5930623822863695E-3</v>
      </c>
      <c r="L273" s="77">
        <f>+Rentab1!M273-Rentab1!$B$429</f>
        <v>3.1205702419150332E-3</v>
      </c>
      <c r="M273" s="77">
        <f>+Rentab1!N273-Rentab1!$B$429</f>
        <v>4.0645648883204316E-3</v>
      </c>
      <c r="N273" s="77">
        <f>+Rentab1!O273-Rentab1!$B$429</f>
        <v>6.1775039015610879E-3</v>
      </c>
    </row>
    <row r="274" spans="1:14">
      <c r="A274" s="51">
        <v>41299</v>
      </c>
      <c r="B274" s="77">
        <f>+Rentab1!C274-Rentab1!$B$429</f>
        <v>6.0972433311874841E-3</v>
      </c>
      <c r="C274" s="77">
        <f>+Rentab1!D274-Rentab1!$B$429</f>
        <v>-8.8378972848738545E-3</v>
      </c>
      <c r="D274" s="77">
        <f>+Rentab1!E274-Rentab1!$B$429</f>
        <v>6.9494165766037178E-3</v>
      </c>
      <c r="E274" s="77">
        <f>+Rentab1!F274-Rentab1!$B$429</f>
        <v>5.6565062316007147E-3</v>
      </c>
      <c r="F274" s="77">
        <f>+Rentab1!G274-Rentab1!$B$429</f>
        <v>9.8578920664770149E-4</v>
      </c>
      <c r="G274" s="77">
        <f>+Rentab1!H274-Rentab1!$B$429</f>
        <v>1.3012015544978928E-3</v>
      </c>
      <c r="H274" s="77">
        <f>+Rentab1!I274-Rentab1!$B$429</f>
        <v>6.571146987345742E-4</v>
      </c>
      <c r="I274" s="77">
        <f>+Rentab1!J274-Rentab1!$B$429</f>
        <v>3.1392371892113328E-3</v>
      </c>
      <c r="J274" s="77">
        <f>+Rentab1!K274-Rentab1!$B$429</f>
        <v>3.2933279773043329E-3</v>
      </c>
      <c r="K274" s="77">
        <f>+Rentab1!L274-Rentab1!$B$429</f>
        <v>3.3823225036912373E-3</v>
      </c>
      <c r="L274" s="77">
        <f>+Rentab1!M274-Rentab1!$B$429</f>
        <v>1.0322524106634802E-3</v>
      </c>
      <c r="M274" s="77">
        <f>+Rentab1!N274-Rentab1!$B$429</f>
        <v>1.4525245800335465E-3</v>
      </c>
      <c r="N274" s="77">
        <f>+Rentab1!O274-Rentab1!$B$429</f>
        <v>4.3772253801389483E-3</v>
      </c>
    </row>
    <row r="275" spans="1:14">
      <c r="A275" s="51">
        <v>41302</v>
      </c>
      <c r="B275" s="77">
        <f>+Rentab1!C275-Rentab1!$B$429</f>
        <v>-1.1191742203457327E-3</v>
      </c>
      <c r="C275" s="77">
        <f>+Rentab1!D275-Rentab1!$B$429</f>
        <v>-1.8210766250248123E-3</v>
      </c>
      <c r="D275" s="77">
        <f>+Rentab1!E275-Rentab1!$B$429</f>
        <v>-6.0153351188769262E-4</v>
      </c>
      <c r="E275" s="77">
        <f>+Rentab1!F275-Rentab1!$B$429</f>
        <v>-1.3252787071148832E-3</v>
      </c>
      <c r="F275" s="77">
        <f>+Rentab1!G275-Rentab1!$B$429</f>
        <v>-4.5095172195981212E-3</v>
      </c>
      <c r="G275" s="77">
        <f>+Rentab1!H275-Rentab1!$B$429</f>
        <v>-6.9898821596431067E-4</v>
      </c>
      <c r="H275" s="77">
        <f>+Rentab1!I275-Rentab1!$B$429</f>
        <v>-3.169803497574526E-3</v>
      </c>
      <c r="I275" s="77">
        <f>+Rentab1!J275-Rentab1!$B$429</f>
        <v>-2.068493857165214E-3</v>
      </c>
      <c r="J275" s="77">
        <f>+Rentab1!K275-Rentab1!$B$429</f>
        <v>-4.9233012003155018E-3</v>
      </c>
      <c r="K275" s="77">
        <f>+Rentab1!L275-Rentab1!$B$429</f>
        <v>-5.0293421047226923E-3</v>
      </c>
      <c r="L275" s="77">
        <f>+Rentab1!M275-Rentab1!$B$429</f>
        <v>-3.1591353152754225E-3</v>
      </c>
      <c r="M275" s="77">
        <f>+Rentab1!N275-Rentab1!$B$429</f>
        <v>-3.7372607830263387E-3</v>
      </c>
      <c r="N275" s="77">
        <f>+Rentab1!O275-Rentab1!$B$429</f>
        <v>-5.0468057225228225E-3</v>
      </c>
    </row>
    <row r="276" spans="1:14">
      <c r="A276" s="51">
        <v>41303</v>
      </c>
      <c r="B276" s="77">
        <f>+Rentab1!C276-Rentab1!$B$429</f>
        <v>3.7738124551691065E-3</v>
      </c>
      <c r="C276" s="77">
        <f>+Rentab1!D276-Rentab1!$B$429</f>
        <v>3.5358206325705101E-3</v>
      </c>
      <c r="D276" s="77">
        <f>+Rentab1!E276-Rentab1!$B$429</f>
        <v>3.6996770408947626E-3</v>
      </c>
      <c r="E276" s="77">
        <f>+Rentab1!F276-Rentab1!$B$429</f>
        <v>3.5620580976454038E-3</v>
      </c>
      <c r="F276" s="77">
        <f>+Rentab1!G276-Rentab1!$B$429</f>
        <v>2.9141764997051194E-3</v>
      </c>
      <c r="G276" s="77">
        <f>+Rentab1!H276-Rentab1!$B$429</f>
        <v>5.794321167185504E-3</v>
      </c>
      <c r="H276" s="77">
        <f>+Rentab1!I276-Rentab1!$B$429</f>
        <v>5.322341042203904E-3</v>
      </c>
      <c r="I276" s="77">
        <f>+Rentab1!J276-Rentab1!$B$429</f>
        <v>-3.2050156202536315E-4</v>
      </c>
      <c r="J276" s="77">
        <f>+Rentab1!K276-Rentab1!$B$429</f>
        <v>2.2750279400315684E-3</v>
      </c>
      <c r="K276" s="77">
        <f>+Rentab1!L276-Rentab1!$B$429</f>
        <v>7.1202729874570553E-4</v>
      </c>
      <c r="L276" s="77">
        <f>+Rentab1!M276-Rentab1!$B$429</f>
        <v>3.8330643729453783E-3</v>
      </c>
      <c r="M276" s="77">
        <f>+Rentab1!N276-Rentab1!$B$429</f>
        <v>3.0513988021259155E-3</v>
      </c>
      <c r="N276" s="77">
        <f>+Rentab1!O276-Rentab1!$B$429</f>
        <v>-4.0244858665593785E-3</v>
      </c>
    </row>
    <row r="277" spans="1:14">
      <c r="A277" s="51">
        <v>41304</v>
      </c>
      <c r="B277" s="77">
        <f>+Rentab1!C277-Rentab1!$B$429</f>
        <v>-2.7936356213977324E-3</v>
      </c>
      <c r="C277" s="77">
        <f>+Rentab1!D277-Rentab1!$B$429</f>
        <v>-3.1130230045649213E-3</v>
      </c>
      <c r="D277" s="77">
        <f>+Rentab1!E277-Rentab1!$B$429</f>
        <v>-2.983755301567421E-3</v>
      </c>
      <c r="E277" s="77">
        <f>+Rentab1!F277-Rentab1!$B$429</f>
        <v>-2.4991923131631733E-3</v>
      </c>
      <c r="F277" s="77">
        <f>+Rentab1!G277-Rentab1!$B$429</f>
        <v>9.1993520961894198E-4</v>
      </c>
      <c r="G277" s="77">
        <f>+Rentab1!H277-Rentab1!$B$429</f>
        <v>-3.017674312185368E-3</v>
      </c>
      <c r="H277" s="77">
        <f>+Rentab1!I277-Rentab1!$B$429</f>
        <v>2.0150579356742531E-3</v>
      </c>
      <c r="I277" s="77">
        <f>+Rentab1!J277-Rentab1!$B$429</f>
        <v>2.3177427015786539E-3</v>
      </c>
      <c r="J277" s="77">
        <f>+Rentab1!K277-Rentab1!$B$429</f>
        <v>2.36649266123205E-3</v>
      </c>
      <c r="K277" s="77">
        <f>+Rentab1!L277-Rentab1!$B$429</f>
        <v>6.5293400820070806E-3</v>
      </c>
      <c r="L277" s="77">
        <f>+Rentab1!M277-Rentab1!$B$429</f>
        <v>-4.2437187566648918E-4</v>
      </c>
      <c r="M277" s="77">
        <f>+Rentab1!N277-Rentab1!$B$429</f>
        <v>2.339547483878276E-3</v>
      </c>
      <c r="N277" s="77">
        <f>+Rentab1!O277-Rentab1!$B$429</f>
        <v>1.0622386981845773E-3</v>
      </c>
    </row>
    <row r="278" spans="1:14">
      <c r="A278" s="51">
        <v>41305</v>
      </c>
      <c r="B278" s="77">
        <f>+Rentab1!C278-Rentab1!$B$429</f>
        <v>-1.014971200706771E-3</v>
      </c>
      <c r="C278" s="77">
        <f>+Rentab1!D278-Rentab1!$B$429</f>
        <v>-3.4267087303748475E-3</v>
      </c>
      <c r="D278" s="77">
        <f>+Rentab1!E278-Rentab1!$B$429</f>
        <v>-9.7765379918150742E-4</v>
      </c>
      <c r="E278" s="77">
        <f>+Rentab1!F278-Rentab1!$B$429</f>
        <v>-6.1301606142199637E-4</v>
      </c>
      <c r="F278" s="77">
        <f>+Rentab1!G278-Rentab1!$B$429</f>
        <v>-6.399343472750093E-4</v>
      </c>
      <c r="G278" s="77">
        <f>+Rentab1!H278-Rentab1!$B$429</f>
        <v>3.9164275552160052E-3</v>
      </c>
      <c r="H278" s="77">
        <f>+Rentab1!I278-Rentab1!$B$429</f>
        <v>-2.7357210249014021E-4</v>
      </c>
      <c r="I278" s="77">
        <f>+Rentab1!J278-Rentab1!$B$429</f>
        <v>-3.5554770653927156E-3</v>
      </c>
      <c r="J278" s="77">
        <f>+Rentab1!K278-Rentab1!$B$429</f>
        <v>5.0274154135214737E-4</v>
      </c>
      <c r="K278" s="77">
        <f>+Rentab1!L278-Rentab1!$B$429</f>
        <v>-4.5648033334841041E-3</v>
      </c>
      <c r="L278" s="77">
        <f>+Rentab1!M278-Rentab1!$B$429</f>
        <v>3.6560897823861252E-4</v>
      </c>
      <c r="M278" s="77">
        <f>+Rentab1!N278-Rentab1!$B$429</f>
        <v>1.4295577702839114E-3</v>
      </c>
      <c r="N278" s="77">
        <f>+Rentab1!O278-Rentab1!$B$429</f>
        <v>-7.0583644984002457E-3</v>
      </c>
    </row>
    <row r="279" spans="1:14">
      <c r="A279" s="51">
        <v>41306</v>
      </c>
      <c r="B279" s="77">
        <f>+Rentab1!C279-Rentab1!$B$429</f>
        <v>8.4798815276358967E-3</v>
      </c>
      <c r="C279" s="77">
        <f>+Rentab1!D279-Rentab1!$B$429</f>
        <v>6.0797707049495683E-3</v>
      </c>
      <c r="D279" s="77">
        <f>+Rentab1!E279-Rentab1!$B$429</f>
        <v>9.5525930813294257E-3</v>
      </c>
      <c r="E279" s="77">
        <f>+Rentab1!F279-Rentab1!$B$429</f>
        <v>8.2650461052737011E-3</v>
      </c>
      <c r="F279" s="77">
        <f>+Rentab1!G279-Rentab1!$B$429</f>
        <v>6.5692745276770981E-3</v>
      </c>
      <c r="G279" s="77">
        <f>+Rentab1!H279-Rentab1!$B$429</f>
        <v>9.0341427526606619E-4</v>
      </c>
      <c r="H279" s="77">
        <f>+Rentab1!I279-Rentab1!$B$429</f>
        <v>7.1922510230229804E-3</v>
      </c>
      <c r="I279" s="77">
        <f>+Rentab1!J279-Rentab1!$B$429</f>
        <v>8.3440708769051304E-3</v>
      </c>
      <c r="J279" s="77">
        <f>+Rentab1!K279-Rentab1!$B$429</f>
        <v>8.1352353429225577E-3</v>
      </c>
      <c r="K279" s="77">
        <f>+Rentab1!L279-Rentab1!$B$429</f>
        <v>1.0620569420213621E-2</v>
      </c>
      <c r="L279" s="77">
        <f>+Rentab1!M279-Rentab1!$B$429</f>
        <v>5.4288130689220636E-3</v>
      </c>
      <c r="M279" s="77">
        <f>+Rentab1!N279-Rentab1!$B$429</f>
        <v>3.3607852019729959E-3</v>
      </c>
      <c r="N279" s="77">
        <f>+Rentab1!O279-Rentab1!$B$429</f>
        <v>1.571939142935222E-2</v>
      </c>
    </row>
    <row r="280" spans="1:14">
      <c r="A280" s="51">
        <v>41309</v>
      </c>
      <c r="B280" s="77">
        <f>+Rentab1!C280-Rentab1!$B$429</f>
        <v>1.6060783338270451E-3</v>
      </c>
      <c r="C280" s="77">
        <f>+Rentab1!D280-Rentab1!$B$429</f>
        <v>-6.8258623450702697E-4</v>
      </c>
      <c r="D280" s="77">
        <f>+Rentab1!E280-Rentab1!$B$429</f>
        <v>4.0774277279643743E-3</v>
      </c>
      <c r="E280" s="77">
        <f>+Rentab1!F280-Rentab1!$B$429</f>
        <v>3.4461476227332106E-3</v>
      </c>
      <c r="F280" s="77">
        <f>+Rentab1!G280-Rentab1!$B$429</f>
        <v>-5.2651313288864458E-4</v>
      </c>
      <c r="G280" s="77">
        <f>+Rentab1!H280-Rentab1!$B$429</f>
        <v>6.0651693591674749E-3</v>
      </c>
      <c r="H280" s="77">
        <f>+Rentab1!I280-Rentab1!$B$429</f>
        <v>6.8925210437523687E-4</v>
      </c>
      <c r="I280" s="77">
        <f>+Rentab1!J280-Rentab1!$B$429</f>
        <v>3.1330748189339476E-3</v>
      </c>
      <c r="J280" s="77">
        <f>+Rentab1!K280-Rentab1!$B$429</f>
        <v>-1.8261463600946525E-4</v>
      </c>
      <c r="K280" s="77">
        <f>+Rentab1!L280-Rentab1!$B$429</f>
        <v>-7.798141899786798E-4</v>
      </c>
      <c r="L280" s="77">
        <f>+Rentab1!M280-Rentab1!$B$429</f>
        <v>6.1545838449469307E-4</v>
      </c>
      <c r="M280" s="77">
        <f>+Rentab1!N280-Rentab1!$B$429</f>
        <v>2.8503818243575483E-3</v>
      </c>
      <c r="N280" s="77">
        <f>+Rentab1!O280-Rentab1!$B$429</f>
        <v>7.266732004552948E-3</v>
      </c>
    </row>
    <row r="281" spans="1:14">
      <c r="A281" s="51">
        <v>41310</v>
      </c>
      <c r="B281" s="77">
        <f>+Rentab1!C281-Rentab1!$B$429</f>
        <v>3.7701639579685131E-3</v>
      </c>
      <c r="C281" s="77">
        <f>+Rentab1!D281-Rentab1!$B$429</f>
        <v>3.4688264592232431E-3</v>
      </c>
      <c r="D281" s="77">
        <f>+Rentab1!E281-Rentab1!$B$429</f>
        <v>2.8466546261940334E-3</v>
      </c>
      <c r="E281" s="77">
        <f>+Rentab1!F281-Rentab1!$B$429</f>
        <v>3.9107931366541377E-3</v>
      </c>
      <c r="F281" s="77">
        <f>+Rentab1!G281-Rentab1!$B$429</f>
        <v>6.7485986244850468E-3</v>
      </c>
      <c r="G281" s="77">
        <f>+Rentab1!H281-Rentab1!$B$429</f>
        <v>2.4591231770956352E-3</v>
      </c>
      <c r="H281" s="77">
        <f>+Rentab1!I281-Rentab1!$B$429</f>
        <v>8.6214749025068354E-3</v>
      </c>
      <c r="I281" s="77">
        <f>+Rentab1!J281-Rentab1!$B$429</f>
        <v>5.3990442465476048E-3</v>
      </c>
      <c r="J281" s="77">
        <f>+Rentab1!K281-Rentab1!$B$429</f>
        <v>6.3069936779935488E-3</v>
      </c>
      <c r="K281" s="77">
        <f>+Rentab1!L281-Rentab1!$B$429</f>
        <v>5.0137554504256247E-3</v>
      </c>
      <c r="L281" s="77">
        <f>+Rentab1!M281-Rentab1!$B$429</f>
        <v>4.7656375339142857E-3</v>
      </c>
      <c r="M281" s="77">
        <f>+Rentab1!N281-Rentab1!$B$429</f>
        <v>-5.3533327760373652E-3</v>
      </c>
      <c r="N281" s="77">
        <f>+Rentab1!O281-Rentab1!$B$429</f>
        <v>3.7827857642431894E-3</v>
      </c>
    </row>
    <row r="282" spans="1:14">
      <c r="A282" s="51">
        <v>41311</v>
      </c>
      <c r="B282" s="77">
        <f>+Rentab1!C282-Rentab1!$B$429</f>
        <v>-1.6322004995644342E-3</v>
      </c>
      <c r="C282" s="77">
        <f>+Rentab1!D282-Rentab1!$B$429</f>
        <v>6.491812130367685E-3</v>
      </c>
      <c r="D282" s="77">
        <f>+Rentab1!E282-Rentab1!$B$429</f>
        <v>-1.7757379177833984E-3</v>
      </c>
      <c r="E282" s="77">
        <f>+Rentab1!F282-Rentab1!$B$429</f>
        <v>-3.3590173041958505E-3</v>
      </c>
      <c r="F282" s="77">
        <f>+Rentab1!G282-Rentab1!$B$429</f>
        <v>-5.089415377331292E-3</v>
      </c>
      <c r="G282" s="77">
        <f>+Rentab1!H282-Rentab1!$B$429</f>
        <v>-1.4078332871091106E-2</v>
      </c>
      <c r="H282" s="77">
        <f>+Rentab1!I282-Rentab1!$B$429</f>
        <v>-3.1623728184043912E-3</v>
      </c>
      <c r="I282" s="77">
        <f>+Rentab1!J282-Rentab1!$B$429</f>
        <v>-4.9147950043615437E-3</v>
      </c>
      <c r="J282" s="77">
        <f>+Rentab1!K282-Rentab1!$B$429</f>
        <v>-3.7912130512672872E-3</v>
      </c>
      <c r="K282" s="77">
        <f>+Rentab1!L282-Rentab1!$B$429</f>
        <v>-6.0472744928210384E-3</v>
      </c>
      <c r="L282" s="77">
        <f>+Rentab1!M282-Rentab1!$B$429</f>
        <v>-2.7828349286686577E-3</v>
      </c>
      <c r="M282" s="77">
        <f>+Rentab1!N282-Rentab1!$B$429</f>
        <v>6.6128373584381558E-3</v>
      </c>
      <c r="N282" s="77">
        <f>+Rentab1!O282-Rentab1!$B$429</f>
        <v>2.7385681214089049E-3</v>
      </c>
    </row>
    <row r="283" spans="1:14">
      <c r="A283" s="51">
        <v>41312</v>
      </c>
      <c r="B283" s="77">
        <f>+Rentab1!C283-Rentab1!$B$429</f>
        <v>-8.6074622101993698E-3</v>
      </c>
      <c r="C283" s="77">
        <f>+Rentab1!D283-Rentab1!$B$429</f>
        <v>-1.2173199205838387E-2</v>
      </c>
      <c r="D283" s="77">
        <f>+Rentab1!E283-Rentab1!$B$429</f>
        <v>-8.4800784687103781E-3</v>
      </c>
      <c r="E283" s="77">
        <f>+Rentab1!F283-Rentab1!$B$429</f>
        <v>-8.1478171034781565E-3</v>
      </c>
      <c r="F283" s="77">
        <f>+Rentab1!G283-Rentab1!$B$429</f>
        <v>-5.2567703078868905E-3</v>
      </c>
      <c r="G283" s="77">
        <f>+Rentab1!H283-Rentab1!$B$429</f>
        <v>-1.2701183516698368E-2</v>
      </c>
      <c r="H283" s="77">
        <f>+Rentab1!I283-Rentab1!$B$429</f>
        <v>-5.060024488387614E-3</v>
      </c>
      <c r="I283" s="77">
        <f>+Rentab1!J283-Rentab1!$B$429</f>
        <v>-4.3543516090680792E-3</v>
      </c>
      <c r="J283" s="77">
        <f>+Rentab1!K283-Rentab1!$B$429</f>
        <v>-5.244090070177526E-3</v>
      </c>
      <c r="K283" s="77">
        <f>+Rentab1!L283-Rentab1!$B$429</f>
        <v>-3.5477666940550746E-3</v>
      </c>
      <c r="L283" s="77">
        <f>+Rentab1!M283-Rentab1!$B$429</f>
        <v>-6.7046226257901215E-3</v>
      </c>
      <c r="M283" s="77">
        <f>+Rentab1!N283-Rentab1!$B$429</f>
        <v>-2.0667088118590166E-3</v>
      </c>
      <c r="N283" s="77">
        <f>+Rentab1!O283-Rentab1!$B$429</f>
        <v>-4.8409983880615048E-3</v>
      </c>
    </row>
    <row r="284" spans="1:14">
      <c r="A284" s="51">
        <v>41313</v>
      </c>
      <c r="B284" s="77">
        <f>+Rentab1!C284-Rentab1!$B$429</f>
        <v>-1.3903691634344075E-3</v>
      </c>
      <c r="C284" s="77">
        <f>+Rentab1!D284-Rentab1!$B$429</f>
        <v>5.6957898442697849E-3</v>
      </c>
      <c r="D284" s="77">
        <f>+Rentab1!E284-Rentab1!$B$429</f>
        <v>-1.4656379430287635E-3</v>
      </c>
      <c r="E284" s="77">
        <f>+Rentab1!F284-Rentab1!$B$429</f>
        <v>-1.2892821741782661E-3</v>
      </c>
      <c r="F284" s="77">
        <f>+Rentab1!G284-Rentab1!$B$429</f>
        <v>-4.4823220565175093E-5</v>
      </c>
      <c r="G284" s="77">
        <f>+Rentab1!H284-Rentab1!$B$429</f>
        <v>-1.5109664571630046E-3</v>
      </c>
      <c r="H284" s="77">
        <f>+Rentab1!I284-Rentab1!$B$429</f>
        <v>-9.588415640398336E-4</v>
      </c>
      <c r="I284" s="77">
        <f>+Rentab1!J284-Rentab1!$B$429</f>
        <v>-1.1623187664261056E-3</v>
      </c>
      <c r="J284" s="77">
        <f>+Rentab1!K284-Rentab1!$B$429</f>
        <v>1.8022891554726377E-3</v>
      </c>
      <c r="K284" s="77">
        <f>+Rentab1!L284-Rentab1!$B$429</f>
        <v>-4.1221283205486003E-5</v>
      </c>
      <c r="L284" s="77">
        <f>+Rentab1!M284-Rentab1!$B$429</f>
        <v>1.1188970442088065E-4</v>
      </c>
      <c r="M284" s="77">
        <f>+Rentab1!N284-Rentab1!$B$429</f>
        <v>-6.3507597553354254E-4</v>
      </c>
      <c r="N284" s="77">
        <f>+Rentab1!O284-Rentab1!$B$429</f>
        <v>-1.8593478154662554E-3</v>
      </c>
    </row>
    <row r="285" spans="1:14">
      <c r="A285" s="51">
        <v>41316</v>
      </c>
      <c r="B285" s="77">
        <f>+Rentab1!C285-Rentab1!$B$429</f>
        <v>-8.907049249647617E-3</v>
      </c>
      <c r="C285" s="77">
        <f>+Rentab1!D285-Rentab1!$B$429</f>
        <v>-4.660665578843818E-3</v>
      </c>
      <c r="D285" s="77">
        <f>+Rentab1!E285-Rentab1!$B$429</f>
        <v>-8.5148670332816541E-3</v>
      </c>
      <c r="E285" s="77">
        <f>+Rentab1!F285-Rentab1!$B$429</f>
        <v>-8.605135024787311E-3</v>
      </c>
      <c r="F285" s="77">
        <f>+Rentab1!G285-Rentab1!$B$429</f>
        <v>-6.5567681877608157E-3</v>
      </c>
      <c r="G285" s="77">
        <f>+Rentab1!H285-Rentab1!$B$429</f>
        <v>-9.684958250910548E-3</v>
      </c>
      <c r="H285" s="77">
        <f>+Rentab1!I285-Rentab1!$B$429</f>
        <v>-3.880719401102043E-3</v>
      </c>
      <c r="I285" s="77">
        <f>+Rentab1!J285-Rentab1!$B$429</f>
        <v>-8.6159147770912721E-3</v>
      </c>
      <c r="J285" s="77">
        <f>+Rentab1!K285-Rentab1!$B$429</f>
        <v>-7.4225232863458042E-3</v>
      </c>
      <c r="K285" s="77">
        <f>+Rentab1!L285-Rentab1!$B$429</f>
        <v>-3.2004710937106723E-3</v>
      </c>
      <c r="L285" s="77">
        <f>+Rentab1!M285-Rentab1!$B$429</f>
        <v>-7.398578464873083E-3</v>
      </c>
      <c r="M285" s="77">
        <f>+Rentab1!N285-Rentab1!$B$429</f>
        <v>-4.5651239033646374E-3</v>
      </c>
      <c r="N285" s="77">
        <f>+Rentab1!O285-Rentab1!$B$429</f>
        <v>-5.6142772862192557E-3</v>
      </c>
    </row>
    <row r="286" spans="1:14">
      <c r="A286" s="51">
        <v>41317</v>
      </c>
      <c r="B286" s="77">
        <f>+Rentab1!C286-Rentab1!$B$429</f>
        <v>2.4324318812528074E-3</v>
      </c>
      <c r="C286" s="77">
        <f>+Rentab1!D286-Rentab1!$B$429</f>
        <v>4.1640167831087363E-3</v>
      </c>
      <c r="D286" s="77">
        <f>+Rentab1!E286-Rentab1!$B$429</f>
        <v>2.1473550330315997E-3</v>
      </c>
      <c r="E286" s="77">
        <f>+Rentab1!F286-Rentab1!$B$429</f>
        <v>1.6986153843869707E-3</v>
      </c>
      <c r="F286" s="77">
        <f>+Rentab1!G286-Rentab1!$B$429</f>
        <v>6.0275703120764908E-4</v>
      </c>
      <c r="G286" s="77">
        <f>+Rentab1!H286-Rentab1!$B$429</f>
        <v>-1.4639922843640387E-3</v>
      </c>
      <c r="H286" s="77">
        <f>+Rentab1!I286-Rentab1!$B$429</f>
        <v>-8.3433424182384637E-4</v>
      </c>
      <c r="I286" s="77">
        <f>+Rentab1!J286-Rentab1!$B$429</f>
        <v>3.2415363308520985E-3</v>
      </c>
      <c r="J286" s="77">
        <f>+Rentab1!K286-Rentab1!$B$429</f>
        <v>3.1183802080437793E-3</v>
      </c>
      <c r="K286" s="77">
        <f>+Rentab1!L286-Rentab1!$B$429</f>
        <v>2.2631897097947222E-3</v>
      </c>
      <c r="L286" s="77">
        <f>+Rentab1!M286-Rentab1!$B$429</f>
        <v>2.0840334168584196E-3</v>
      </c>
      <c r="M286" s="77">
        <f>+Rentab1!N286-Rentab1!$B$429</f>
        <v>1.6118261100517761E-3</v>
      </c>
      <c r="N286" s="77">
        <f>+Rentab1!O286-Rentab1!$B$429</f>
        <v>4.7913786762050718E-3</v>
      </c>
    </row>
    <row r="287" spans="1:14">
      <c r="A287" s="51">
        <v>41318</v>
      </c>
      <c r="B287" s="77">
        <f>+Rentab1!C287-Rentab1!$B$429</f>
        <v>8.6173888070948911E-3</v>
      </c>
      <c r="C287" s="77">
        <f>+Rentab1!D287-Rentab1!$B$429</f>
        <v>8.667013425381738E-3</v>
      </c>
      <c r="D287" s="77">
        <f>+Rentab1!E287-Rentab1!$B$429</f>
        <v>8.2560702538136879E-3</v>
      </c>
      <c r="E287" s="77">
        <f>+Rentab1!F287-Rentab1!$B$429</f>
        <v>7.3329131977473436E-3</v>
      </c>
      <c r="F287" s="77">
        <f>+Rentab1!G287-Rentab1!$B$429</f>
        <v>6.7272291621812523E-3</v>
      </c>
      <c r="G287" s="77">
        <f>+Rentab1!H287-Rentab1!$B$429</f>
        <v>2.80203250383932E-3</v>
      </c>
      <c r="H287" s="77">
        <f>+Rentab1!I287-Rentab1!$B$429</f>
        <v>6.4721376101932217E-3</v>
      </c>
      <c r="I287" s="77">
        <f>+Rentab1!J287-Rentab1!$B$429</f>
        <v>6.3906083400477867E-3</v>
      </c>
      <c r="J287" s="77">
        <f>+Rentab1!K287-Rentab1!$B$429</f>
        <v>8.7079547333328254E-3</v>
      </c>
      <c r="K287" s="77">
        <f>+Rentab1!L287-Rentab1!$B$429</f>
        <v>4.6847896822425411E-3</v>
      </c>
      <c r="L287" s="77">
        <f>+Rentab1!M287-Rentab1!$B$429</f>
        <v>6.8389480511677325E-3</v>
      </c>
      <c r="M287" s="77">
        <f>+Rentab1!N287-Rentab1!$B$429</f>
        <v>5.4893166257820678E-3</v>
      </c>
      <c r="N287" s="77">
        <f>+Rentab1!O287-Rentab1!$B$429</f>
        <v>9.1186464330083161E-3</v>
      </c>
    </row>
    <row r="288" spans="1:14">
      <c r="A288" s="51">
        <v>41319</v>
      </c>
      <c r="B288" s="77">
        <f>+Rentab1!C288-Rentab1!$B$429</f>
        <v>-1.559624372125289E-3</v>
      </c>
      <c r="C288" s="77">
        <f>+Rentab1!D288-Rentab1!$B$429</f>
        <v>-3.535159436554764E-4</v>
      </c>
      <c r="D288" s="77">
        <f>+Rentab1!E288-Rentab1!$B$429</f>
        <v>-1.7196106139461154E-3</v>
      </c>
      <c r="E288" s="77">
        <f>+Rentab1!F288-Rentab1!$B$429</f>
        <v>-8.3856615700727752E-4</v>
      </c>
      <c r="F288" s="77">
        <f>+Rentab1!G288-Rentab1!$B$429</f>
        <v>-1.0787796189357819E-4</v>
      </c>
      <c r="G288" s="77">
        <f>+Rentab1!H288-Rentab1!$B$429</f>
        <v>2.7167670357291403E-3</v>
      </c>
      <c r="H288" s="77">
        <f>+Rentab1!I288-Rentab1!$B$429</f>
        <v>-1.5361916515758162E-3</v>
      </c>
      <c r="I288" s="77">
        <f>+Rentab1!J288-Rentab1!$B$429</f>
        <v>9.3039398782410838E-4</v>
      </c>
      <c r="J288" s="77">
        <f>+Rentab1!K288-Rentab1!$B$429</f>
        <v>-6.5201727603287859E-4</v>
      </c>
      <c r="K288" s="77">
        <f>+Rentab1!L288-Rentab1!$B$429</f>
        <v>1.4105778064428802E-4</v>
      </c>
      <c r="L288" s="77">
        <f>+Rentab1!M288-Rentab1!$B$429</f>
        <v>2.93176515354786E-4</v>
      </c>
      <c r="M288" s="77">
        <f>+Rentab1!N288-Rentab1!$B$429</f>
        <v>-1.4926140454684181E-4</v>
      </c>
      <c r="N288" s="77">
        <f>+Rentab1!O288-Rentab1!$B$429</f>
        <v>4.9234470799332957E-4</v>
      </c>
    </row>
    <row r="289" spans="1:14">
      <c r="A289" s="51">
        <v>41320</v>
      </c>
      <c r="B289" s="77">
        <f>+Rentab1!C289-Rentab1!$B$429</f>
        <v>-5.1767871699199604E-3</v>
      </c>
      <c r="C289" s="77">
        <f>+Rentab1!D289-Rentab1!$B$429</f>
        <v>-5.5986644260453012E-3</v>
      </c>
      <c r="D289" s="77">
        <f>+Rentab1!E289-Rentab1!$B$429</f>
        <v>-5.1697045630716715E-3</v>
      </c>
      <c r="E289" s="77">
        <f>+Rentab1!F289-Rentab1!$B$429</f>
        <v>-5.2938795535760162E-3</v>
      </c>
      <c r="F289" s="77">
        <f>+Rentab1!G289-Rentab1!$B$429</f>
        <v>-7.6111641007633535E-3</v>
      </c>
      <c r="G289" s="77">
        <f>+Rentab1!H289-Rentab1!$B$429</f>
        <v>-4.4401325912979996E-3</v>
      </c>
      <c r="H289" s="77">
        <f>+Rentab1!I289-Rentab1!$B$429</f>
        <v>-5.7682354564575515E-3</v>
      </c>
      <c r="I289" s="77">
        <f>+Rentab1!J289-Rentab1!$B$429</f>
        <v>-3.8859554607393607E-3</v>
      </c>
      <c r="J289" s="77">
        <f>+Rentab1!K289-Rentab1!$B$429</f>
        <v>-6.5991106841798933E-3</v>
      </c>
      <c r="K289" s="77">
        <f>+Rentab1!L289-Rentab1!$B$429</f>
        <v>-5.5992251570258318E-3</v>
      </c>
      <c r="L289" s="77">
        <f>+Rentab1!M289-Rentab1!$B$429</f>
        <v>-6.0646412540663738E-3</v>
      </c>
      <c r="M289" s="77">
        <f>+Rentab1!N289-Rentab1!$B$429</f>
        <v>-6.3913677525810654E-3</v>
      </c>
      <c r="N289" s="77">
        <f>+Rentab1!O289-Rentab1!$B$429</f>
        <v>-2.788214191820613E-3</v>
      </c>
    </row>
    <row r="290" spans="1:14">
      <c r="A290" s="51">
        <v>41323</v>
      </c>
      <c r="B290" s="77">
        <f>+Rentab1!C290-Rentab1!$B$429</f>
        <v>7.6425604459323031E-4</v>
      </c>
      <c r="C290" s="77">
        <f>+Rentab1!D290-Rentab1!$B$429</f>
        <v>-5.6555177690836454E-4</v>
      </c>
      <c r="D290" s="77">
        <f>+Rentab1!E290-Rentab1!$B$429</f>
        <v>5.9808229509211697E-4</v>
      </c>
      <c r="E290" s="77">
        <f>+Rentab1!F290-Rentab1!$B$429</f>
        <v>5.3377509962396858E-4</v>
      </c>
      <c r="F290" s="77">
        <f>+Rentab1!G290-Rentab1!$B$429</f>
        <v>1.4344898884779864E-3</v>
      </c>
      <c r="G290" s="77">
        <f>+Rentab1!H290-Rentab1!$B$429</f>
        <v>-3.4074005412833758E-4</v>
      </c>
      <c r="H290" s="77">
        <f>+Rentab1!I290-Rentab1!$B$429</f>
        <v>1.1184352003450711E-3</v>
      </c>
      <c r="I290" s="77">
        <f>+Rentab1!J290-Rentab1!$B$429</f>
        <v>3.6557600888475865E-4</v>
      </c>
      <c r="J290" s="77">
        <f>+Rentab1!K290-Rentab1!$B$429</f>
        <v>1.2694504273810788E-3</v>
      </c>
      <c r="K290" s="77">
        <f>+Rentab1!L290-Rentab1!$B$429</f>
        <v>2.0792161518757759E-3</v>
      </c>
      <c r="L290" s="77">
        <f>+Rentab1!M290-Rentab1!$B$429</f>
        <v>1.1132591365950336E-3</v>
      </c>
      <c r="M290" s="77">
        <f>+Rentab1!N290-Rentab1!$B$429</f>
        <v>1.1675672869044149E-3</v>
      </c>
      <c r="N290" s="77">
        <f>+Rentab1!O290-Rentab1!$B$429</f>
        <v>2.2019223352064566E-3</v>
      </c>
    </row>
    <row r="291" spans="1:14">
      <c r="A291" s="51">
        <v>41324</v>
      </c>
      <c r="B291" s="77">
        <f>+Rentab1!C291-Rentab1!$B$429</f>
        <v>-6.6367004782057343E-3</v>
      </c>
      <c r="C291" s="77">
        <f>+Rentab1!D291-Rentab1!$B$429</f>
        <v>3.2839693353494542E-3</v>
      </c>
      <c r="D291" s="77">
        <f>+Rentab1!E291-Rentab1!$B$429</f>
        <v>-5.6334046057284906E-3</v>
      </c>
      <c r="E291" s="77">
        <f>+Rentab1!F291-Rentab1!$B$429</f>
        <v>-8.1985446098160521E-3</v>
      </c>
      <c r="F291" s="77">
        <f>+Rentab1!G291-Rentab1!$B$429</f>
        <v>-7.1730091952317459E-3</v>
      </c>
      <c r="G291" s="77">
        <f>+Rentab1!H291-Rentab1!$B$429</f>
        <v>-2.4469199321490276E-2</v>
      </c>
      <c r="H291" s="77">
        <f>+Rentab1!I291-Rentab1!$B$429</f>
        <v>-4.3103361443677952E-3</v>
      </c>
      <c r="I291" s="77">
        <f>+Rentab1!J291-Rentab1!$B$429</f>
        <v>-6.8034483308481346E-3</v>
      </c>
      <c r="J291" s="77">
        <f>+Rentab1!K291-Rentab1!$B$429</f>
        <v>-4.1555552282127334E-3</v>
      </c>
      <c r="K291" s="77">
        <f>+Rentab1!L291-Rentab1!$B$429</f>
        <v>5.3669762998905998E-4</v>
      </c>
      <c r="L291" s="77">
        <f>+Rentab1!M291-Rentab1!$B$429</f>
        <v>-5.5317308152948996E-3</v>
      </c>
      <c r="M291" s="77">
        <f>+Rentab1!N291-Rentab1!$B$429</f>
        <v>-2.9201245907868579E-3</v>
      </c>
      <c r="N291" s="77">
        <f>+Rentab1!O291-Rentab1!$B$429</f>
        <v>1.7735629433166607E-3</v>
      </c>
    </row>
    <row r="292" spans="1:14">
      <c r="A292" s="51">
        <v>41325</v>
      </c>
      <c r="B292" s="77">
        <f>+Rentab1!C292-Rentab1!$B$429</f>
        <v>-4.2710742018662934E-3</v>
      </c>
      <c r="C292" s="77">
        <f>+Rentab1!D292-Rentab1!$B$429</f>
        <v>-5.4626412761034811E-3</v>
      </c>
      <c r="D292" s="77">
        <f>+Rentab1!E292-Rentab1!$B$429</f>
        <v>-4.0526826851277446E-3</v>
      </c>
      <c r="E292" s="77">
        <f>+Rentab1!F292-Rentab1!$B$429</f>
        <v>-3.6436490060155363E-3</v>
      </c>
      <c r="F292" s="77">
        <f>+Rentab1!G292-Rentab1!$B$429</f>
        <v>-2.6129233062092581E-3</v>
      </c>
      <c r="G292" s="77">
        <f>+Rentab1!H292-Rentab1!$B$429</f>
        <v>-3.7377833079022408E-3</v>
      </c>
      <c r="H292" s="77">
        <f>+Rentab1!I292-Rentab1!$B$429</f>
        <v>-3.7197136805145192E-3</v>
      </c>
      <c r="I292" s="77">
        <f>+Rentab1!J292-Rentab1!$B$429</f>
        <v>-2.5524820824451957E-3</v>
      </c>
      <c r="J292" s="77">
        <f>+Rentab1!K292-Rentab1!$B$429</f>
        <v>-3.4141230658427135E-3</v>
      </c>
      <c r="K292" s="77">
        <f>+Rentab1!L292-Rentab1!$B$429</f>
        <v>-4.9185585075685019E-3</v>
      </c>
      <c r="L292" s="77">
        <f>+Rentab1!M292-Rentab1!$B$429</f>
        <v>-1.6519767481382739E-3</v>
      </c>
      <c r="M292" s="77">
        <f>+Rentab1!N292-Rentab1!$B$429</f>
        <v>-3.5994223311331696E-3</v>
      </c>
      <c r="N292" s="77">
        <f>+Rentab1!O292-Rentab1!$B$429</f>
        <v>-2.9801355421263187E-3</v>
      </c>
    </row>
    <row r="293" spans="1:14">
      <c r="A293" s="51">
        <v>41326</v>
      </c>
      <c r="B293" s="77">
        <f>+Rentab1!C293-Rentab1!$B$429</f>
        <v>-4.7049876256907491E-3</v>
      </c>
      <c r="C293" s="77">
        <f>+Rentab1!D293-Rentab1!$B$429</f>
        <v>4.1670390941970321E-3</v>
      </c>
      <c r="D293" s="77">
        <f>+Rentab1!E293-Rentab1!$B$429</f>
        <v>-5.128615042943421E-3</v>
      </c>
      <c r="E293" s="77">
        <f>+Rentab1!F293-Rentab1!$B$429</f>
        <v>-3.1938338533419918E-3</v>
      </c>
      <c r="F293" s="77">
        <f>+Rentab1!G293-Rentab1!$B$429</f>
        <v>-6.744507023741784E-4</v>
      </c>
      <c r="G293" s="77">
        <f>+Rentab1!H293-Rentab1!$B$429</f>
        <v>3.8641965557317491E-3</v>
      </c>
      <c r="H293" s="77">
        <f>+Rentab1!I293-Rentab1!$B$429</f>
        <v>-7.6097655077369988E-4</v>
      </c>
      <c r="I293" s="77">
        <f>+Rentab1!J293-Rentab1!$B$429</f>
        <v>-1.6361819835692985E-3</v>
      </c>
      <c r="J293" s="77">
        <f>+Rentab1!K293-Rentab1!$B$429</f>
        <v>-9.0348079569900041E-4</v>
      </c>
      <c r="K293" s="77">
        <f>+Rentab1!L293-Rentab1!$B$429</f>
        <v>-7.4473683960282104E-4</v>
      </c>
      <c r="L293" s="77">
        <f>+Rentab1!M293-Rentab1!$B$429</f>
        <v>-9.7068606586861689E-4</v>
      </c>
      <c r="M293" s="77">
        <f>+Rentab1!N293-Rentab1!$B$429</f>
        <v>-7.4982140490892392E-5</v>
      </c>
      <c r="N293" s="77">
        <f>+Rentab1!O293-Rentab1!$B$429</f>
        <v>-4.9072828881197095E-3</v>
      </c>
    </row>
    <row r="294" spans="1:14">
      <c r="A294" s="51">
        <v>41327</v>
      </c>
      <c r="B294" s="77">
        <f>+Rentab1!C294-Rentab1!$B$429</f>
        <v>7.5719810941580774E-3</v>
      </c>
      <c r="C294" s="77">
        <f>+Rentab1!D294-Rentab1!$B$429</f>
        <v>2.5752190747589496E-3</v>
      </c>
      <c r="D294" s="77">
        <f>+Rentab1!E294-Rentab1!$B$429</f>
        <v>7.1998868014570153E-3</v>
      </c>
      <c r="E294" s="77">
        <f>+Rentab1!F294-Rentab1!$B$429</f>
        <v>6.0140170575007767E-3</v>
      </c>
      <c r="F294" s="77">
        <f>+Rentab1!G294-Rentab1!$B$429</f>
        <v>4.0746950235079193E-3</v>
      </c>
      <c r="G294" s="77">
        <f>+Rentab1!H294-Rentab1!$B$429</f>
        <v>1.9216341495222641E-3</v>
      </c>
      <c r="H294" s="77">
        <f>+Rentab1!I294-Rentab1!$B$429</f>
        <v>3.4823430520932539E-3</v>
      </c>
      <c r="I294" s="77">
        <f>+Rentab1!J294-Rentab1!$B$429</f>
        <v>6.9076843037549473E-3</v>
      </c>
      <c r="J294" s="77">
        <f>+Rentab1!K294-Rentab1!$B$429</f>
        <v>7.2905527598718821E-3</v>
      </c>
      <c r="K294" s="77">
        <f>+Rentab1!L294-Rentab1!$B$429</f>
        <v>5.6970316644935088E-3</v>
      </c>
      <c r="L294" s="77">
        <f>+Rentab1!M294-Rentab1!$B$429</f>
        <v>4.6206674681303255E-3</v>
      </c>
      <c r="M294" s="77">
        <f>+Rentab1!N294-Rentab1!$B$429</f>
        <v>6.3980157870303618E-3</v>
      </c>
      <c r="N294" s="77">
        <f>+Rentab1!O294-Rentab1!$B$429</f>
        <v>9.5554911303585965E-3</v>
      </c>
    </row>
    <row r="295" spans="1:14">
      <c r="A295" s="51">
        <v>41330</v>
      </c>
      <c r="B295" s="77">
        <f>+Rentab1!C295-Rentab1!$B$429</f>
        <v>-2.1761020829092065E-3</v>
      </c>
      <c r="C295" s="77">
        <f>+Rentab1!D295-Rentab1!$B$429</f>
        <v>-3.4480807148792683E-3</v>
      </c>
      <c r="D295" s="77">
        <f>+Rentab1!E295-Rentab1!$B$429</f>
        <v>-2.3778696620269258E-3</v>
      </c>
      <c r="E295" s="77">
        <f>+Rentab1!F295-Rentab1!$B$429</f>
        <v>-1.217485959401106E-3</v>
      </c>
      <c r="F295" s="77">
        <f>+Rentab1!G295-Rentab1!$B$429</f>
        <v>4.0496726817959659E-4</v>
      </c>
      <c r="G295" s="77">
        <f>+Rentab1!H295-Rentab1!$B$429</f>
        <v>3.2905479460040121E-3</v>
      </c>
      <c r="H295" s="77">
        <f>+Rentab1!I295-Rentab1!$B$429</f>
        <v>-3.8097254785336433E-4</v>
      </c>
      <c r="I295" s="77">
        <f>+Rentab1!J295-Rentab1!$B$429</f>
        <v>-8.3400201993599874E-4</v>
      </c>
      <c r="J295" s="77">
        <f>+Rentab1!K295-Rentab1!$B$429</f>
        <v>4.7202127644464613E-4</v>
      </c>
      <c r="K295" s="77">
        <f>+Rentab1!L295-Rentab1!$B$429</f>
        <v>-2.969724960108347E-3</v>
      </c>
      <c r="L295" s="77">
        <f>+Rentab1!M295-Rentab1!$B$429</f>
        <v>-2.8918981631300631E-4</v>
      </c>
      <c r="M295" s="77">
        <f>+Rentab1!N295-Rentab1!$B$429</f>
        <v>4.389061041717001E-4</v>
      </c>
      <c r="N295" s="77">
        <f>+Rentab1!O295-Rentab1!$B$429</f>
        <v>-4.0485022451361994E-3</v>
      </c>
    </row>
    <row r="296" spans="1:14">
      <c r="A296" s="51">
        <v>41331</v>
      </c>
      <c r="B296" s="77">
        <f>+Rentab1!C296-Rentab1!$B$429</f>
        <v>-4.2237586872147428E-3</v>
      </c>
      <c r="C296" s="77">
        <f>+Rentab1!D296-Rentab1!$B$429</f>
        <v>1.5306809798389443E-3</v>
      </c>
      <c r="D296" s="77">
        <f>+Rentab1!E296-Rentab1!$B$429</f>
        <v>-4.0922565376332008E-3</v>
      </c>
      <c r="E296" s="77">
        <f>+Rentab1!F296-Rentab1!$B$429</f>
        <v>-3.8319979414346678E-3</v>
      </c>
      <c r="F296" s="77">
        <f>+Rentab1!G296-Rentab1!$B$429</f>
        <v>-3.7274074166139485E-3</v>
      </c>
      <c r="G296" s="77">
        <f>+Rentab1!H296-Rentab1!$B$429</f>
        <v>-6.8841669761878967E-3</v>
      </c>
      <c r="H296" s="77">
        <f>+Rentab1!I296-Rentab1!$B$429</f>
        <v>-2.2340096405861483E-3</v>
      </c>
      <c r="I296" s="77">
        <f>+Rentab1!J296-Rentab1!$B$429</f>
        <v>-3.1581576953404536E-3</v>
      </c>
      <c r="J296" s="77">
        <f>+Rentab1!K296-Rentab1!$B$429</f>
        <v>-7.9956481409319726E-4</v>
      </c>
      <c r="K296" s="77">
        <f>+Rentab1!L296-Rentab1!$B$429</f>
        <v>-2.6459436098712117E-3</v>
      </c>
      <c r="L296" s="77">
        <f>+Rentab1!M296-Rentab1!$B$429</f>
        <v>-2.0434588524015193E-3</v>
      </c>
      <c r="M296" s="77">
        <f>+Rentab1!N296-Rentab1!$B$429</f>
        <v>-3.8044734139833277E-3</v>
      </c>
      <c r="N296" s="77">
        <f>+Rentab1!O296-Rentab1!$B$429</f>
        <v>-1.5554961357435325E-3</v>
      </c>
    </row>
    <row r="297" spans="1:14">
      <c r="A297" s="51">
        <v>41332</v>
      </c>
      <c r="B297" s="77">
        <f>+Rentab1!C297-Rentab1!$B$429</f>
        <v>4.8508385628893693E-3</v>
      </c>
      <c r="C297" s="77">
        <f>+Rentab1!D297-Rentab1!$B$429</f>
        <v>1.0286152491882155E-3</v>
      </c>
      <c r="D297" s="77">
        <f>+Rentab1!E297-Rentab1!$B$429</f>
        <v>4.6553184936320739E-3</v>
      </c>
      <c r="E297" s="77">
        <f>+Rentab1!F297-Rentab1!$B$429</f>
        <v>3.1455327433417093E-3</v>
      </c>
      <c r="F297" s="77">
        <f>+Rentab1!G297-Rentab1!$B$429</f>
        <v>5.6879536156409039E-4</v>
      </c>
      <c r="G297" s="77">
        <f>+Rentab1!H297-Rentab1!$B$429</f>
        <v>1.3984404343934066E-3</v>
      </c>
      <c r="H297" s="77">
        <f>+Rentab1!I297-Rentab1!$B$429</f>
        <v>1.002219363530779E-3</v>
      </c>
      <c r="I297" s="77">
        <f>+Rentab1!J297-Rentab1!$B$429</f>
        <v>1.9291872732972444E-3</v>
      </c>
      <c r="J297" s="77">
        <f>+Rentab1!K297-Rentab1!$B$429</f>
        <v>1.828484307475369E-3</v>
      </c>
      <c r="K297" s="77">
        <f>+Rentab1!L297-Rentab1!$B$429</f>
        <v>8.5948513152383447E-4</v>
      </c>
      <c r="L297" s="77">
        <f>+Rentab1!M297-Rentab1!$B$429</f>
        <v>1.4398117190644029E-3</v>
      </c>
      <c r="M297" s="77">
        <f>+Rentab1!N297-Rentab1!$B$429</f>
        <v>1.5335134929151644E-3</v>
      </c>
      <c r="N297" s="77">
        <f>+Rentab1!O297-Rentab1!$B$429</f>
        <v>5.1248647667297229E-3</v>
      </c>
    </row>
    <row r="298" spans="1:14">
      <c r="A298" s="51">
        <v>41333</v>
      </c>
      <c r="B298" s="77">
        <f>+Rentab1!C298-Rentab1!$B$429</f>
        <v>-2.7514262758020116E-4</v>
      </c>
      <c r="C298" s="77">
        <f>+Rentab1!D298-Rentab1!$B$429</f>
        <v>1.4072343163499309E-3</v>
      </c>
      <c r="D298" s="77">
        <f>+Rentab1!E298-Rentab1!$B$429</f>
        <v>-2.8398459011292558E-4</v>
      </c>
      <c r="E298" s="77">
        <f>+Rentab1!F298-Rentab1!$B$429</f>
        <v>-8.7046401809571811E-4</v>
      </c>
      <c r="F298" s="77">
        <f>+Rentab1!G298-Rentab1!$B$429</f>
        <v>-1.8269322541122441E-3</v>
      </c>
      <c r="G298" s="77">
        <f>+Rentab1!H298-Rentab1!$B$429</f>
        <v>-2.4189226461500011E-3</v>
      </c>
      <c r="H298" s="77">
        <f>+Rentab1!I298-Rentab1!$B$429</f>
        <v>-7.494217833936871E-3</v>
      </c>
      <c r="I298" s="77">
        <f>+Rentab1!J298-Rentab1!$B$429</f>
        <v>-9.9822233067389712E-4</v>
      </c>
      <c r="J298" s="77">
        <f>+Rentab1!K298-Rentab1!$B$429</f>
        <v>3.3142287169150224E-5</v>
      </c>
      <c r="K298" s="77">
        <f>+Rentab1!L298-Rentab1!$B$429</f>
        <v>-1.381728751370465E-3</v>
      </c>
      <c r="L298" s="77">
        <f>+Rentab1!M298-Rentab1!$B$429</f>
        <v>3.7537564697801896E-5</v>
      </c>
      <c r="M298" s="77">
        <f>+Rentab1!N298-Rentab1!$B$429</f>
        <v>-7.8192808120444983E-4</v>
      </c>
      <c r="N298" s="77">
        <f>+Rentab1!O298-Rentab1!$B$429</f>
        <v>6.5860636577123833E-4</v>
      </c>
    </row>
    <row r="299" spans="1:14">
      <c r="A299" s="51">
        <v>41334</v>
      </c>
      <c r="B299" s="77">
        <f>+Rentab1!C299-Rentab1!$B$429</f>
        <v>-3.6313893053442933E-3</v>
      </c>
      <c r="C299" s="77">
        <f>+Rentab1!D299-Rentab1!$B$429</f>
        <v>-1.2112646690021038E-3</v>
      </c>
      <c r="D299" s="77">
        <f>+Rentab1!E299-Rentab1!$B$429</f>
        <v>-3.7888218850030482E-3</v>
      </c>
      <c r="E299" s="77">
        <f>+Rentab1!F299-Rentab1!$B$429</f>
        <v>-3.4897464733626773E-3</v>
      </c>
      <c r="F299" s="77">
        <f>+Rentab1!G299-Rentab1!$B$429</f>
        <v>-2.692759530927462E-3</v>
      </c>
      <c r="G299" s="77">
        <f>+Rentab1!H299-Rentab1!$B$429</f>
        <v>-2.203035434169295E-3</v>
      </c>
      <c r="H299" s="77">
        <f>+Rentab1!I299-Rentab1!$B$429</f>
        <v>-1.3877793271993978E-3</v>
      </c>
      <c r="I299" s="77">
        <f>+Rentab1!J299-Rentab1!$B$429</f>
        <v>-2.3009055001049802E-3</v>
      </c>
      <c r="J299" s="77">
        <f>+Rentab1!K299-Rentab1!$B$429</f>
        <v>-5.531567510903419E-4</v>
      </c>
      <c r="K299" s="77">
        <f>+Rentab1!L299-Rentab1!$B$429</f>
        <v>1.8351794018834781E-4</v>
      </c>
      <c r="L299" s="77">
        <f>+Rentab1!M299-Rentab1!$B$429</f>
        <v>-1.4635414591780914E-3</v>
      </c>
      <c r="M299" s="77">
        <f>+Rentab1!N299-Rentab1!$B$429</f>
        <v>-2.709358820008127E-4</v>
      </c>
      <c r="N299" s="77">
        <f>+Rentab1!O299-Rentab1!$B$429</f>
        <v>8.6228134169045133E-4</v>
      </c>
    </row>
    <row r="300" spans="1:14">
      <c r="A300" s="51">
        <v>41337</v>
      </c>
      <c r="B300" s="77">
        <f>+Rentab1!C300-Rentab1!$B$429</f>
        <v>-3.9813470664306436E-3</v>
      </c>
      <c r="C300" s="77">
        <f>+Rentab1!D300-Rentab1!$B$429</f>
        <v>-4.9277926922992156E-3</v>
      </c>
      <c r="D300" s="77">
        <f>+Rentab1!E300-Rentab1!$B$429</f>
        <v>-2.7057756328179632E-2</v>
      </c>
      <c r="E300" s="77">
        <f>+Rentab1!F300-Rentab1!$B$429</f>
        <v>-1.8709862537448434E-2</v>
      </c>
      <c r="F300" s="77">
        <f>+Rentab1!G300-Rentab1!$B$429</f>
        <v>-9.3743333923071402E-3</v>
      </c>
      <c r="G300" s="77">
        <f>+Rentab1!H300-Rentab1!$B$429</f>
        <v>-6.8339927553506272E-3</v>
      </c>
      <c r="H300" s="77">
        <f>+Rentab1!I300-Rentab1!$B$429</f>
        <v>-4.0701406394609988E-3</v>
      </c>
      <c r="I300" s="77">
        <f>+Rentab1!J300-Rentab1!$B$429</f>
        <v>-1.8956958213313859E-3</v>
      </c>
      <c r="J300" s="77">
        <f>+Rentab1!K300-Rentab1!$B$429</f>
        <v>-4.4014613785845185E-3</v>
      </c>
      <c r="K300" s="77">
        <f>+Rentab1!L300-Rentab1!$B$429</f>
        <v>-3.2653119966734954E-3</v>
      </c>
      <c r="L300" s="77">
        <f>+Rentab1!M300-Rentab1!$B$429</f>
        <v>-2.7158305940314133E-3</v>
      </c>
      <c r="M300" s="77">
        <f>+Rentab1!N300-Rentab1!$B$429</f>
        <v>-2.4418095315996259E-3</v>
      </c>
      <c r="N300" s="77">
        <f>+Rentab1!O300-Rentab1!$B$429</f>
        <v>-1.7259120635438169E-3</v>
      </c>
    </row>
    <row r="301" spans="1:14">
      <c r="A301" s="51">
        <v>41338</v>
      </c>
      <c r="B301" s="77">
        <f>+Rentab1!C301-Rentab1!$B$429</f>
        <v>-6.0068090051195655E-3</v>
      </c>
      <c r="C301" s="77">
        <f>+Rentab1!D301-Rentab1!$B$429</f>
        <v>-6.465526638535521E-4</v>
      </c>
      <c r="D301" s="77">
        <f>+Rentab1!E301-Rentab1!$B$429</f>
        <v>-6.0973744524810709E-3</v>
      </c>
      <c r="E301" s="77">
        <f>+Rentab1!F301-Rentab1!$B$429</f>
        <v>-4.7904503755846276E-3</v>
      </c>
      <c r="F301" s="77">
        <f>+Rentab1!G301-Rentab1!$B$429</f>
        <v>-3.9297774736345367E-3</v>
      </c>
      <c r="G301" s="77">
        <f>+Rentab1!H301-Rentab1!$B$429</f>
        <v>-4.5126754268017396E-3</v>
      </c>
      <c r="H301" s="77">
        <f>+Rentab1!I301-Rentab1!$B$429</f>
        <v>-1.7990372582878647E-3</v>
      </c>
      <c r="I301" s="77">
        <f>+Rentab1!J301-Rentab1!$B$429</f>
        <v>-3.1272193826758481E-3</v>
      </c>
      <c r="J301" s="77">
        <f>+Rentab1!K301-Rentab1!$B$429</f>
        <v>-2.3953512384251151E-3</v>
      </c>
      <c r="K301" s="77">
        <f>+Rentab1!L301-Rentab1!$B$429</f>
        <v>-1.6497793959718561E-3</v>
      </c>
      <c r="L301" s="77">
        <f>+Rentab1!M301-Rentab1!$B$429</f>
        <v>-2.2918607631690325E-3</v>
      </c>
      <c r="M301" s="77">
        <f>+Rentab1!N301-Rentab1!$B$429</f>
        <v>-3.2069351195570632E-3</v>
      </c>
      <c r="N301" s="77">
        <f>+Rentab1!O301-Rentab1!$B$429</f>
        <v>-2.6414817239226534E-3</v>
      </c>
    </row>
    <row r="302" spans="1:14">
      <c r="A302" s="51">
        <v>41339</v>
      </c>
      <c r="B302" s="77">
        <f>+Rentab1!C302-Rentab1!$B$429</f>
        <v>-7.1988116761472487E-3</v>
      </c>
      <c r="C302" s="77">
        <f>+Rentab1!D302-Rentab1!$B$429</f>
        <v>-5.3657660331611415E-3</v>
      </c>
      <c r="D302" s="77">
        <f>+Rentab1!E302-Rentab1!$B$429</f>
        <v>-7.2625598808755201E-3</v>
      </c>
      <c r="E302" s="77">
        <f>+Rentab1!F302-Rentab1!$B$429</f>
        <v>-6.2403969737604712E-3</v>
      </c>
      <c r="F302" s="77">
        <f>+Rentab1!G302-Rentab1!$B$429</f>
        <v>-4.661484626870627E-3</v>
      </c>
      <c r="G302" s="77">
        <f>+Rentab1!H302-Rentab1!$B$429</f>
        <v>-5.0754502637144821E-3</v>
      </c>
      <c r="H302" s="77">
        <f>+Rentab1!I302-Rentab1!$B$429</f>
        <v>-3.7168074871475969E-3</v>
      </c>
      <c r="I302" s="77">
        <f>+Rentab1!J302-Rentab1!$B$429</f>
        <v>-7.2294114081109945E-3</v>
      </c>
      <c r="J302" s="77">
        <f>+Rentab1!K302-Rentab1!$B$429</f>
        <v>-5.6695841545878235E-3</v>
      </c>
      <c r="K302" s="77">
        <f>+Rentab1!L302-Rentab1!$B$429</f>
        <v>-4.7482898191365652E-3</v>
      </c>
      <c r="L302" s="77">
        <f>+Rentab1!M302-Rentab1!$B$429</f>
        <v>-4.8519820986626912E-3</v>
      </c>
      <c r="M302" s="77">
        <f>+Rentab1!N302-Rentab1!$B$429</f>
        <v>-6.2463915693971852E-3</v>
      </c>
      <c r="N302" s="77">
        <f>+Rentab1!O302-Rentab1!$B$429</f>
        <v>-7.8162753575482073E-3</v>
      </c>
    </row>
    <row r="303" spans="1:14">
      <c r="A303" s="51">
        <v>41340</v>
      </c>
      <c r="B303" s="77">
        <f>+Rentab1!C303-Rentab1!$B$429</f>
        <v>-5.0001639614432377E-3</v>
      </c>
      <c r="C303" s="77">
        <f>+Rentab1!D303-Rentab1!$B$429</f>
        <v>-9.8933298934658753E-3</v>
      </c>
      <c r="D303" s="77">
        <f>+Rentab1!E303-Rentab1!$B$429</f>
        <v>-5.3235702551042204E-3</v>
      </c>
      <c r="E303" s="77">
        <f>+Rentab1!F303-Rentab1!$B$429</f>
        <v>-6.7108825812212426E-3</v>
      </c>
      <c r="F303" s="77">
        <f>+Rentab1!G303-Rentab1!$B$429</f>
        <v>-8.9174348611576384E-3</v>
      </c>
      <c r="G303" s="77">
        <f>+Rentab1!H303-Rentab1!$B$429</f>
        <v>-5.055604075653807E-3</v>
      </c>
      <c r="H303" s="77">
        <f>+Rentab1!I303-Rentab1!$B$429</f>
        <v>-5.3221352166125131E-3</v>
      </c>
      <c r="I303" s="77">
        <f>+Rentab1!J303-Rentab1!$B$429</f>
        <v>-7.8774656767735297E-3</v>
      </c>
      <c r="J303" s="77">
        <f>+Rentab1!K303-Rentab1!$B$429</f>
        <v>-8.1774051134132705E-3</v>
      </c>
      <c r="K303" s="77">
        <f>+Rentab1!L303-Rentab1!$B$429</f>
        <v>-9.6532614434131567E-3</v>
      </c>
      <c r="L303" s="77">
        <f>+Rentab1!M303-Rentab1!$B$429</f>
        <v>-4.9556514752890227E-3</v>
      </c>
      <c r="M303" s="77">
        <f>+Rentab1!N303-Rentab1!$B$429</f>
        <v>-6.9584522861631847E-3</v>
      </c>
      <c r="N303" s="77">
        <f>+Rentab1!O303-Rentab1!$B$429</f>
        <v>-5.7522998379108273E-3</v>
      </c>
    </row>
    <row r="304" spans="1:14">
      <c r="A304" s="51">
        <v>41341</v>
      </c>
      <c r="B304" s="77">
        <f>+Rentab1!C304-Rentab1!$B$429</f>
        <v>1.275790192317531E-3</v>
      </c>
      <c r="C304" s="77">
        <f>+Rentab1!D304-Rentab1!$B$429</f>
        <v>-6.4376360545835261E-4</v>
      </c>
      <c r="D304" s="77">
        <f>+Rentab1!E304-Rentab1!$B$429</f>
        <v>8.8075903590818989E-4</v>
      </c>
      <c r="E304" s="77">
        <f>+Rentab1!F304-Rentab1!$B$429</f>
        <v>2.1668379346615478E-3</v>
      </c>
      <c r="F304" s="77">
        <f>+Rentab1!G304-Rentab1!$B$429</f>
        <v>5.9960911327963326E-4</v>
      </c>
      <c r="G304" s="77">
        <f>+Rentab1!H304-Rentab1!$B$429</f>
        <v>1.0107036298467049E-2</v>
      </c>
      <c r="H304" s="77">
        <f>+Rentab1!I304-Rentab1!$B$429</f>
        <v>1.306929770699413E-3</v>
      </c>
      <c r="I304" s="77">
        <f>+Rentab1!J304-Rentab1!$B$429</f>
        <v>4.5895724688563321E-4</v>
      </c>
      <c r="J304" s="77">
        <f>+Rentab1!K304-Rentab1!$B$429</f>
        <v>2.0804636431746223E-3</v>
      </c>
      <c r="K304" s="77">
        <f>+Rentab1!L304-Rentab1!$B$429</f>
        <v>-4.6464094153459068E-3</v>
      </c>
      <c r="L304" s="77">
        <f>+Rentab1!M304-Rentab1!$B$429</f>
        <v>5.0045187533497883E-4</v>
      </c>
      <c r="M304" s="77">
        <f>+Rentab1!N304-Rentab1!$B$429</f>
        <v>-2.4341070755527178E-3</v>
      </c>
      <c r="N304" s="77">
        <f>+Rentab1!O304-Rentab1!$B$429</f>
        <v>-3.2753351708376781E-3</v>
      </c>
    </row>
    <row r="305" spans="1:14">
      <c r="A305" s="51">
        <v>41344</v>
      </c>
      <c r="B305" s="77">
        <f>+Rentab1!C305-Rentab1!$B$429</f>
        <v>-1.7164662539794272E-3</v>
      </c>
      <c r="C305" s="77">
        <f>+Rentab1!D305-Rentab1!$B$429</f>
        <v>-4.1842791740568389E-4</v>
      </c>
      <c r="D305" s="77">
        <f>+Rentab1!E305-Rentab1!$B$429</f>
        <v>-1.077353256304842E-3</v>
      </c>
      <c r="E305" s="77">
        <f>+Rentab1!F305-Rentab1!$B$429</f>
        <v>-1.0575445490386428E-3</v>
      </c>
      <c r="F305" s="77">
        <f>+Rentab1!G305-Rentab1!$B$429</f>
        <v>8.7349633600406515E-4</v>
      </c>
      <c r="G305" s="77">
        <f>+Rentab1!H305-Rentab1!$B$429</f>
        <v>-6.0419224813576479E-4</v>
      </c>
      <c r="H305" s="77">
        <f>+Rentab1!I305-Rentab1!$B$429</f>
        <v>-2.33317133583854E-4</v>
      </c>
      <c r="I305" s="77">
        <f>+Rentab1!J305-Rentab1!$B$429</f>
        <v>1.5700472903175662E-3</v>
      </c>
      <c r="J305" s="77">
        <f>+Rentab1!K305-Rentab1!$B$429</f>
        <v>-2.4144414758723193E-4</v>
      </c>
      <c r="K305" s="77">
        <f>+Rentab1!L305-Rentab1!$B$429</f>
        <v>1.0231106526621347E-4</v>
      </c>
      <c r="L305" s="77">
        <f>+Rentab1!M305-Rentab1!$B$429</f>
        <v>-6.852914730410062E-4</v>
      </c>
      <c r="M305" s="77">
        <f>+Rentab1!N305-Rentab1!$B$429</f>
        <v>3.4662580896295614E-3</v>
      </c>
      <c r="N305" s="77">
        <f>+Rentab1!O305-Rentab1!$B$429</f>
        <v>1.6491817632020398E-3</v>
      </c>
    </row>
    <row r="306" spans="1:14">
      <c r="A306" s="51">
        <v>41345</v>
      </c>
      <c r="B306" s="77">
        <f>+Rentab1!C306-Rentab1!$B$429</f>
        <v>1.2615897536091397E-3</v>
      </c>
      <c r="C306" s="77">
        <f>+Rentab1!D306-Rentab1!$B$429</f>
        <v>2.6322322919190926E-3</v>
      </c>
      <c r="D306" s="77">
        <f>+Rentab1!E306-Rentab1!$B$429</f>
        <v>1.0616381074098923E-3</v>
      </c>
      <c r="E306" s="77">
        <f>+Rentab1!F306-Rentab1!$B$429</f>
        <v>1.7046108994042243E-3</v>
      </c>
      <c r="F306" s="77">
        <f>+Rentab1!G306-Rentab1!$B$429</f>
        <v>4.4938719864098774E-3</v>
      </c>
      <c r="G306" s="77">
        <f>+Rentab1!H306-Rentab1!$B$429</f>
        <v>-3.0962069159460961E-3</v>
      </c>
      <c r="H306" s="77">
        <f>+Rentab1!I306-Rentab1!$B$429</f>
        <v>7.705354988008752E-4</v>
      </c>
      <c r="I306" s="77">
        <f>+Rentab1!J306-Rentab1!$B$429</f>
        <v>1.8779852804193739E-3</v>
      </c>
      <c r="J306" s="77">
        <f>+Rentab1!K306-Rentab1!$B$429</f>
        <v>1.9637938823896133E-3</v>
      </c>
      <c r="K306" s="77">
        <f>+Rentab1!L306-Rentab1!$B$429</f>
        <v>5.1871036421599374E-3</v>
      </c>
      <c r="L306" s="77">
        <f>+Rentab1!M306-Rentab1!$B$429</f>
        <v>1.6465816144737575E-3</v>
      </c>
      <c r="M306" s="77">
        <f>+Rentab1!N306-Rentab1!$B$429</f>
        <v>8.6965847140856652E-4</v>
      </c>
      <c r="N306" s="77">
        <f>+Rentab1!O306-Rentab1!$B$429</f>
        <v>2.9117105870063325E-3</v>
      </c>
    </row>
    <row r="307" spans="1:14">
      <c r="A307" s="51">
        <v>41346</v>
      </c>
      <c r="B307" s="77">
        <f>+Rentab1!C307-Rentab1!$B$429</f>
        <v>-8.0939707928012975E-3</v>
      </c>
      <c r="C307" s="77">
        <f>+Rentab1!D307-Rentab1!$B$429</f>
        <v>-3.9201719493423036E-3</v>
      </c>
      <c r="D307" s="77">
        <f>+Rentab1!E307-Rentab1!$B$429</f>
        <v>-8.328226131536191E-3</v>
      </c>
      <c r="E307" s="77">
        <f>+Rentab1!F307-Rentab1!$B$429</f>
        <v>-7.4345964515562194E-3</v>
      </c>
      <c r="F307" s="77">
        <f>+Rentab1!G307-Rentab1!$B$429</f>
        <v>-6.0300587806120893E-3</v>
      </c>
      <c r="G307" s="77">
        <f>+Rentab1!H307-Rentab1!$B$429</f>
        <v>-3.0791718326337834E-3</v>
      </c>
      <c r="H307" s="77">
        <f>+Rentab1!I307-Rentab1!$B$429</f>
        <v>-3.1856937925409841E-3</v>
      </c>
      <c r="I307" s="77">
        <f>+Rentab1!J307-Rentab1!$B$429</f>
        <v>-5.8918015879340533E-3</v>
      </c>
      <c r="J307" s="77">
        <f>+Rentab1!K307-Rentab1!$B$429</f>
        <v>-6.3003756440420614E-3</v>
      </c>
      <c r="K307" s="77">
        <f>+Rentab1!L307-Rentab1!$B$429</f>
        <v>-5.348879226839345E-3</v>
      </c>
      <c r="L307" s="77">
        <f>+Rentab1!M307-Rentab1!$B$429</f>
        <v>-5.714993108803813E-3</v>
      </c>
      <c r="M307" s="77">
        <f>+Rentab1!N307-Rentab1!$B$429</f>
        <v>-3.8399676631942705E-3</v>
      </c>
      <c r="N307" s="77">
        <f>+Rentab1!O307-Rentab1!$B$429</f>
        <v>-5.1763003196947351E-3</v>
      </c>
    </row>
    <row r="308" spans="1:14">
      <c r="A308" s="51">
        <v>41347</v>
      </c>
      <c r="B308" s="77">
        <f>+Rentab1!C308-Rentab1!$B$429</f>
        <v>-5.5161921960422975E-3</v>
      </c>
      <c r="C308" s="77">
        <f>+Rentab1!D308-Rentab1!$B$429</f>
        <v>-4.1557913233040197E-3</v>
      </c>
      <c r="D308" s="77">
        <f>+Rentab1!E308-Rentab1!$B$429</f>
        <v>-5.853720270343768E-3</v>
      </c>
      <c r="E308" s="77">
        <f>+Rentab1!F308-Rentab1!$B$429</f>
        <v>-3.871058159063009E-3</v>
      </c>
      <c r="F308" s="77">
        <f>+Rentab1!G308-Rentab1!$B$429</f>
        <v>-2.8213959822503357E-4</v>
      </c>
      <c r="G308" s="77">
        <f>+Rentab1!H308-Rentab1!$B$429</f>
        <v>-1.1935805139418797E-4</v>
      </c>
      <c r="H308" s="77">
        <f>+Rentab1!I308-Rentab1!$B$429</f>
        <v>-1.0484818314686279E-3</v>
      </c>
      <c r="I308" s="77">
        <f>+Rentab1!J308-Rentab1!$B$429</f>
        <v>-2.1602904074204212E-3</v>
      </c>
      <c r="J308" s="77">
        <f>+Rentab1!K308-Rentab1!$B$429</f>
        <v>-3.065691235235978E-3</v>
      </c>
      <c r="K308" s="77">
        <f>+Rentab1!L308-Rentab1!$B$429</f>
        <v>-2.9803032843899241E-3</v>
      </c>
      <c r="L308" s="77">
        <f>+Rentab1!M308-Rentab1!$B$429</f>
        <v>-2.7958413151798686E-3</v>
      </c>
      <c r="M308" s="77">
        <f>+Rentab1!N308-Rentab1!$B$429</f>
        <v>-2.6170952658402345E-4</v>
      </c>
      <c r="N308" s="77">
        <f>+Rentab1!O308-Rentab1!$B$429</f>
        <v>-3.8257256503752856E-3</v>
      </c>
    </row>
    <row r="309" spans="1:14">
      <c r="A309" s="51">
        <v>41348</v>
      </c>
      <c r="B309" s="77">
        <f>+Rentab1!C309-Rentab1!$B$429</f>
        <v>5.9536265976390893E-3</v>
      </c>
      <c r="C309" s="77">
        <f>+Rentab1!D309-Rentab1!$B$429</f>
        <v>7.1544827843990867E-3</v>
      </c>
      <c r="D309" s="77">
        <f>+Rentab1!E309-Rentab1!$B$429</f>
        <v>5.7272214673657193E-3</v>
      </c>
      <c r="E309" s="77">
        <f>+Rentab1!F309-Rentab1!$B$429</f>
        <v>5.7151047542579499E-3</v>
      </c>
      <c r="F309" s="77">
        <f>+Rentab1!G309-Rentab1!$B$429</f>
        <v>9.2075106658570313E-3</v>
      </c>
      <c r="G309" s="77">
        <f>+Rentab1!H309-Rentab1!$B$429</f>
        <v>2.1146564401602918E-3</v>
      </c>
      <c r="H309" s="77">
        <f>+Rentab1!I309-Rentab1!$B$429</f>
        <v>3.5613630584012631E-3</v>
      </c>
      <c r="I309" s="77">
        <f>+Rentab1!J309-Rentab1!$B$429</f>
        <v>6.2629797862672268E-3</v>
      </c>
      <c r="J309" s="77">
        <f>+Rentab1!K309-Rentab1!$B$429</f>
        <v>5.401148824292352E-3</v>
      </c>
      <c r="K309" s="77">
        <f>+Rentab1!L309-Rentab1!$B$429</f>
        <v>7.9303063166470955E-3</v>
      </c>
      <c r="L309" s="77">
        <f>+Rentab1!M309-Rentab1!$B$429</f>
        <v>6.2607600429139335E-3</v>
      </c>
      <c r="M309" s="77">
        <f>+Rentab1!N309-Rentab1!$B$429</f>
        <v>6.3184714353707559E-3</v>
      </c>
      <c r="N309" s="77">
        <f>+Rentab1!O309-Rentab1!$B$429</f>
        <v>1.410551859498868E-3</v>
      </c>
    </row>
    <row r="310" spans="1:14">
      <c r="A310" s="51">
        <v>41351</v>
      </c>
      <c r="B310" s="77">
        <f>+Rentab1!C310-Rentab1!$B$429</f>
        <v>-1.0000824860782794E-2</v>
      </c>
      <c r="C310" s="77">
        <f>+Rentab1!D310-Rentab1!$B$429</f>
        <v>-4.1351722574219625E-3</v>
      </c>
      <c r="D310" s="77">
        <f>+Rentab1!E310-Rentab1!$B$429</f>
        <v>-1.5802294800977328E-2</v>
      </c>
      <c r="E310" s="77">
        <f>+Rentab1!F310-Rentab1!$B$429</f>
        <v>-1.6225578062634256E-2</v>
      </c>
      <c r="F310" s="77">
        <f>+Rentab1!G310-Rentab1!$B$429</f>
        <v>-1.4896806853432955E-2</v>
      </c>
      <c r="G310" s="77">
        <f>+Rentab1!H310-Rentab1!$B$429</f>
        <v>-2.1175639493465723E-2</v>
      </c>
      <c r="H310" s="77">
        <f>+Rentab1!I310-Rentab1!$B$429</f>
        <v>-9.1030615181382068E-3</v>
      </c>
      <c r="I310" s="77">
        <f>+Rentab1!J310-Rentab1!$B$429</f>
        <v>-1.4395419839971408E-2</v>
      </c>
      <c r="J310" s="77">
        <f>+Rentab1!K310-Rentab1!$B$429</f>
        <v>-1.5875210627547369E-2</v>
      </c>
      <c r="K310" s="77">
        <f>+Rentab1!L310-Rentab1!$B$429</f>
        <v>-1.17249749180356E-2</v>
      </c>
      <c r="L310" s="77">
        <f>+Rentab1!M310-Rentab1!$B$429</f>
        <v>-1.3456951383789748E-2</v>
      </c>
      <c r="M310" s="77">
        <f>+Rentab1!N310-Rentab1!$B$429</f>
        <v>-9.9036488304076031E-3</v>
      </c>
      <c r="N310" s="77">
        <f>+Rentab1!O310-Rentab1!$B$429</f>
        <v>-9.3862507028259715E-3</v>
      </c>
    </row>
    <row r="311" spans="1:14">
      <c r="A311" s="51">
        <v>41352</v>
      </c>
      <c r="B311" s="77">
        <f>+Rentab1!C311-Rentab1!$B$429</f>
        <v>-1.94351244317865E-2</v>
      </c>
      <c r="C311" s="77">
        <f>+Rentab1!D311-Rentab1!$B$429</f>
        <v>-6.3166003319776896E-3</v>
      </c>
      <c r="D311" s="77">
        <f>+Rentab1!E311-Rentab1!$B$429</f>
        <v>-1.3476456528904009E-2</v>
      </c>
      <c r="E311" s="77">
        <f>+Rentab1!F311-Rentab1!$B$429</f>
        <v>-1.229529791082613E-2</v>
      </c>
      <c r="F311" s="77">
        <f>+Rentab1!G311-Rentab1!$B$429</f>
        <v>-1.1198281732974536E-2</v>
      </c>
      <c r="G311" s="77">
        <f>+Rentab1!H311-Rentab1!$B$429</f>
        <v>-1.1609634224385287E-2</v>
      </c>
      <c r="H311" s="77">
        <f>+Rentab1!I311-Rentab1!$B$429</f>
        <v>-5.6995114224215422E-3</v>
      </c>
      <c r="I311" s="77">
        <f>+Rentab1!J311-Rentab1!$B$429</f>
        <v>-9.7367414725646195E-3</v>
      </c>
      <c r="J311" s="77">
        <f>+Rentab1!K311-Rentab1!$B$429</f>
        <v>-1.0530011029365492E-2</v>
      </c>
      <c r="K311" s="77">
        <f>+Rentab1!L311-Rentab1!$B$429</f>
        <v>-8.5193910735689802E-3</v>
      </c>
      <c r="L311" s="77">
        <f>+Rentab1!M311-Rentab1!$B$429</f>
        <v>-9.662923826382043E-3</v>
      </c>
      <c r="M311" s="77">
        <f>+Rentab1!N311-Rentab1!$B$429</f>
        <v>-7.2712184617172767E-3</v>
      </c>
      <c r="N311" s="77">
        <f>+Rentab1!O311-Rentab1!$B$429</f>
        <v>-1.0507304611325307E-2</v>
      </c>
    </row>
    <row r="312" spans="1:14">
      <c r="A312" s="51">
        <v>41353</v>
      </c>
      <c r="B312" s="77">
        <f>+Rentab1!C312-Rentab1!$B$429</f>
        <v>-9.8287614884123159E-4</v>
      </c>
      <c r="C312" s="77">
        <f>+Rentab1!D312-Rentab1!$B$429</f>
        <v>1.2361560685043673E-3</v>
      </c>
      <c r="D312" s="77">
        <f>+Rentab1!E312-Rentab1!$B$429</f>
        <v>-1.2548614756812653E-3</v>
      </c>
      <c r="E312" s="77">
        <f>+Rentab1!F312-Rentab1!$B$429</f>
        <v>-4.9944400346746366E-4</v>
      </c>
      <c r="F312" s="77">
        <f>+Rentab1!G312-Rentab1!$B$429</f>
        <v>-4.655436050756285E-4</v>
      </c>
      <c r="G312" s="77">
        <f>+Rentab1!H312-Rentab1!$B$429</f>
        <v>1.0139581266578298E-3</v>
      </c>
      <c r="H312" s="77">
        <f>+Rentab1!I312-Rentab1!$B$429</f>
        <v>-1.7441939844984569E-4</v>
      </c>
      <c r="I312" s="77">
        <f>+Rentab1!J312-Rentab1!$B$429</f>
        <v>-5.8739890344125024E-4</v>
      </c>
      <c r="J312" s="77">
        <f>+Rentab1!K312-Rentab1!$B$429</f>
        <v>-1.2908417035188845E-3</v>
      </c>
      <c r="K312" s="77">
        <f>+Rentab1!L312-Rentab1!$B$429</f>
        <v>-4.4950902095154555E-3</v>
      </c>
      <c r="L312" s="77">
        <f>+Rentab1!M312-Rentab1!$B$429</f>
        <v>-2.9883177222893944E-3</v>
      </c>
      <c r="M312" s="77">
        <f>+Rentab1!N312-Rentab1!$B$429</f>
        <v>-2.1759177519949657E-3</v>
      </c>
      <c r="N312" s="77">
        <f>+Rentab1!O312-Rentab1!$B$429</f>
        <v>-1.0897309394703443E-3</v>
      </c>
    </row>
    <row r="313" spans="1:14">
      <c r="A313" s="51">
        <v>41354</v>
      </c>
      <c r="B313" s="77">
        <f>+Rentab1!C313-Rentab1!$B$429</f>
        <v>-1.603868563595397E-3</v>
      </c>
      <c r="C313" s="77">
        <f>+Rentab1!D313-Rentab1!$B$429</f>
        <v>-2.9812513841890697E-3</v>
      </c>
      <c r="D313" s="77">
        <f>+Rentab1!E313-Rentab1!$B$429</f>
        <v>-5.3050240845398903E-4</v>
      </c>
      <c r="E313" s="77">
        <f>+Rentab1!F313-Rentab1!$B$429</f>
        <v>-6.4148653440401749E-4</v>
      </c>
      <c r="F313" s="77">
        <f>+Rentab1!G313-Rentab1!$B$429</f>
        <v>-4.4642849001869171E-4</v>
      </c>
      <c r="G313" s="77">
        <f>+Rentab1!H313-Rentab1!$B$429</f>
        <v>4.7902656077641178E-3</v>
      </c>
      <c r="H313" s="77">
        <f>+Rentab1!I313-Rentab1!$B$429</f>
        <v>1.2188531755824342E-3</v>
      </c>
      <c r="I313" s="77">
        <f>+Rentab1!J313-Rentab1!$B$429</f>
        <v>-1.4431452238944317E-3</v>
      </c>
      <c r="J313" s="77">
        <f>+Rentab1!K313-Rentab1!$B$429</f>
        <v>2.9900941084845843E-4</v>
      </c>
      <c r="K313" s="77">
        <f>+Rentab1!L313-Rentab1!$B$429</f>
        <v>3.9285371671185197E-3</v>
      </c>
      <c r="L313" s="77">
        <f>+Rentab1!M313-Rentab1!$B$429</f>
        <v>7.3419908447011455E-4</v>
      </c>
      <c r="M313" s="77">
        <f>+Rentab1!N313-Rentab1!$B$429</f>
        <v>5.6900161634527307E-4</v>
      </c>
      <c r="N313" s="77">
        <f>+Rentab1!O313-Rentab1!$B$429</f>
        <v>-2.2834179622144729E-3</v>
      </c>
    </row>
    <row r="314" spans="1:14">
      <c r="A314" s="51">
        <v>41355</v>
      </c>
      <c r="B314" s="77">
        <f>+Rentab1!C314-Rentab1!$B$429</f>
        <v>4.0768981467481959E-3</v>
      </c>
      <c r="C314" s="77">
        <f>+Rentab1!D314-Rentab1!$B$429</f>
        <v>9.7725679167801863E-4</v>
      </c>
      <c r="D314" s="77">
        <f>+Rentab1!E314-Rentab1!$B$429</f>
        <v>4.0060252511158181E-3</v>
      </c>
      <c r="E314" s="77">
        <f>+Rentab1!F314-Rentab1!$B$429</f>
        <v>3.6806445329678958E-3</v>
      </c>
      <c r="F314" s="77">
        <f>+Rentab1!G314-Rentab1!$B$429</f>
        <v>3.9978272661195995E-4</v>
      </c>
      <c r="G314" s="77">
        <f>+Rentab1!H314-Rentab1!$B$429</f>
        <v>1.0574924822609674E-2</v>
      </c>
      <c r="H314" s="77">
        <f>+Rentab1!I314-Rentab1!$B$429</f>
        <v>2.8417185052263648E-4</v>
      </c>
      <c r="I314" s="77">
        <f>+Rentab1!J314-Rentab1!$B$429</f>
        <v>2.665689222330442E-3</v>
      </c>
      <c r="J314" s="77">
        <f>+Rentab1!K314-Rentab1!$B$429</f>
        <v>4.3228265499423981E-3</v>
      </c>
      <c r="K314" s="77">
        <f>+Rentab1!L314-Rentab1!$B$429</f>
        <v>-4.2629872854979874E-3</v>
      </c>
      <c r="L314" s="77">
        <f>+Rentab1!M314-Rentab1!$B$429</f>
        <v>3.0947789579051162E-3</v>
      </c>
      <c r="M314" s="77">
        <f>+Rentab1!N314-Rentab1!$B$429</f>
        <v>2.8040751224901396E-3</v>
      </c>
      <c r="N314" s="77">
        <f>+Rentab1!O314-Rentab1!$B$429</f>
        <v>2.5265528296226141E-3</v>
      </c>
    </row>
    <row r="315" spans="1:14">
      <c r="A315" s="51">
        <v>41359</v>
      </c>
      <c r="B315" s="77">
        <f>+Rentab1!C315-Rentab1!$B$429</f>
        <v>7.7243875172434556E-3</v>
      </c>
      <c r="C315" s="77">
        <f>+Rentab1!D315-Rentab1!$B$429</f>
        <v>-3.0449578199888143E-3</v>
      </c>
      <c r="D315" s="77">
        <f>+Rentab1!E315-Rentab1!$B$429</f>
        <v>7.658406602774193E-3</v>
      </c>
      <c r="E315" s="77">
        <f>+Rentab1!F315-Rentab1!$B$429</f>
        <v>7.9180182157751449E-3</v>
      </c>
      <c r="F315" s="77">
        <f>+Rentab1!G315-Rentab1!$B$429</f>
        <v>7.5956058410037372E-3</v>
      </c>
      <c r="G315" s="77">
        <f>+Rentab1!H315-Rentab1!$B$429</f>
        <v>7.0407511434013477E-3</v>
      </c>
      <c r="H315" s="77">
        <f>+Rentab1!I315-Rentab1!$B$429</f>
        <v>2.7043664310724383E-3</v>
      </c>
      <c r="I315" s="77">
        <f>+Rentab1!J315-Rentab1!$B$429</f>
        <v>6.0035301848081523E-3</v>
      </c>
      <c r="J315" s="77">
        <f>+Rentab1!K315-Rentab1!$B$429</f>
        <v>6.9305642944254026E-3</v>
      </c>
      <c r="K315" s="77">
        <f>+Rentab1!L315-Rentab1!$B$429</f>
        <v>4.3641541504858992E-3</v>
      </c>
      <c r="L315" s="77">
        <f>+Rentab1!M315-Rentab1!$B$429</f>
        <v>6.057552411115226E-3</v>
      </c>
      <c r="M315" s="77">
        <f>+Rentab1!N315-Rentab1!$B$429</f>
        <v>4.150920774285239E-3</v>
      </c>
      <c r="N315" s="77">
        <f>+Rentab1!O315-Rentab1!$B$429</f>
        <v>4.5160335379797086E-3</v>
      </c>
    </row>
    <row r="316" spans="1:14">
      <c r="A316" s="51">
        <v>41360</v>
      </c>
      <c r="B316" s="77">
        <f>+Rentab1!C316-Rentab1!$B$429</f>
        <v>2.8662881720867743E-3</v>
      </c>
      <c r="C316" s="77">
        <f>+Rentab1!D316-Rentab1!$B$429</f>
        <v>8.6843907851393686E-3</v>
      </c>
      <c r="D316" s="77">
        <f>+Rentab1!E316-Rentab1!$B$429</f>
        <v>2.6781621243421325E-3</v>
      </c>
      <c r="E316" s="77">
        <f>+Rentab1!F316-Rentab1!$B$429</f>
        <v>1.3655548457205641E-3</v>
      </c>
      <c r="F316" s="77">
        <f>+Rentab1!G316-Rentab1!$B$429</f>
        <v>3.2384010897748284E-4</v>
      </c>
      <c r="G316" s="77">
        <f>+Rentab1!H316-Rentab1!$B$429</f>
        <v>-1.7126817150021584E-3</v>
      </c>
      <c r="H316" s="77">
        <f>+Rentab1!I316-Rentab1!$B$429</f>
        <v>3.9386512688715063E-3</v>
      </c>
      <c r="I316" s="77">
        <f>+Rentab1!J316-Rentab1!$B$429</f>
        <v>1.2860780324271059E-3</v>
      </c>
      <c r="J316" s="77">
        <f>+Rentab1!K316-Rentab1!$B$429</f>
        <v>-3.5288757252056755E-4</v>
      </c>
      <c r="K316" s="77">
        <f>+Rentab1!L316-Rentab1!$B$429</f>
        <v>2.7401648342087561E-3</v>
      </c>
      <c r="L316" s="77">
        <f>+Rentab1!M316-Rentab1!$B$429</f>
        <v>1.9184733885965403E-3</v>
      </c>
      <c r="M316" s="77">
        <f>+Rentab1!N316-Rentab1!$B$429</f>
        <v>1.7874594026641633E-4</v>
      </c>
      <c r="N316" s="77">
        <f>+Rentab1!O316-Rentab1!$B$429</f>
        <v>1.5958089582247348E-3</v>
      </c>
    </row>
    <row r="317" spans="1:14">
      <c r="A317" s="51">
        <v>41365</v>
      </c>
      <c r="B317" s="77">
        <f>+Rentab1!C317-Rentab1!$B$429</f>
        <v>-6.6159326199900234E-3</v>
      </c>
      <c r="C317" s="77">
        <f>+Rentab1!D317-Rentab1!$B$429</f>
        <v>-5.0139442918646186E-3</v>
      </c>
      <c r="D317" s="77">
        <f>+Rentab1!E317-Rentab1!$B$429</f>
        <v>-6.6792813072556363E-3</v>
      </c>
      <c r="E317" s="77">
        <f>+Rentab1!F317-Rentab1!$B$429</f>
        <v>-5.8504884342674051E-3</v>
      </c>
      <c r="F317" s="77">
        <f>+Rentab1!G317-Rentab1!$B$429</f>
        <v>-2.7950740916883672E-3</v>
      </c>
      <c r="G317" s="77">
        <f>+Rentab1!H317-Rentab1!$B$429</f>
        <v>-1.0714001176207435E-2</v>
      </c>
      <c r="H317" s="77">
        <f>+Rentab1!I317-Rentab1!$B$429</f>
        <v>-4.3967846826748107E-3</v>
      </c>
      <c r="I317" s="77">
        <f>+Rentab1!J317-Rentab1!$B$429</f>
        <v>-2.9156187547199407E-3</v>
      </c>
      <c r="J317" s="77">
        <f>+Rentab1!K317-Rentab1!$B$429</f>
        <v>-3.4251700421729426E-3</v>
      </c>
      <c r="K317" s="77">
        <f>+Rentab1!L317-Rentab1!$B$429</f>
        <v>-3.9961654978029736E-3</v>
      </c>
      <c r="L317" s="77">
        <f>+Rentab1!M317-Rentab1!$B$429</f>
        <v>-2.598548262409823E-3</v>
      </c>
      <c r="M317" s="77">
        <f>+Rentab1!N317-Rentab1!$B$429</f>
        <v>-2.2550745003953039E-3</v>
      </c>
      <c r="N317" s="77">
        <f>+Rentab1!O317-Rentab1!$B$429</f>
        <v>-1.7087899850866989E-3</v>
      </c>
    </row>
    <row r="318" spans="1:14">
      <c r="A318" s="51">
        <v>41366</v>
      </c>
      <c r="B318" s="77">
        <f>+Rentab1!C318-Rentab1!$B$429</f>
        <v>-1.5081015609431428E-3</v>
      </c>
      <c r="C318" s="77">
        <f>+Rentab1!D318-Rentab1!$B$429</f>
        <v>-3.9867597153985801E-3</v>
      </c>
      <c r="D318" s="77">
        <f>+Rentab1!E318-Rentab1!$B$429</f>
        <v>2.2896761235666722E-4</v>
      </c>
      <c r="E318" s="77">
        <f>+Rentab1!F318-Rentab1!$B$429</f>
        <v>8.1014365051233425E-4</v>
      </c>
      <c r="F318" s="77">
        <f>+Rentab1!G318-Rentab1!$B$429</f>
        <v>1.1820167735760233E-3</v>
      </c>
      <c r="G318" s="77">
        <f>+Rentab1!H318-Rentab1!$B$429</f>
        <v>-9.9163115177576359E-4</v>
      </c>
      <c r="H318" s="77">
        <f>+Rentab1!I318-Rentab1!$B$429</f>
        <v>1.3095036164797668E-3</v>
      </c>
      <c r="I318" s="77">
        <f>+Rentab1!J318-Rentab1!$B$429</f>
        <v>-8.5924072857111104E-4</v>
      </c>
      <c r="J318" s="77">
        <f>+Rentab1!K318-Rentab1!$B$429</f>
        <v>-8.0158547149658942E-5</v>
      </c>
      <c r="K318" s="77">
        <f>+Rentab1!L318-Rentab1!$B$429</f>
        <v>-1.6198996970144626E-3</v>
      </c>
      <c r="L318" s="77">
        <f>+Rentab1!M318-Rentab1!$B$429</f>
        <v>1.1857965366802936E-3</v>
      </c>
      <c r="M318" s="77">
        <f>+Rentab1!N318-Rentab1!$B$429</f>
        <v>-8.7953721928190059E-4</v>
      </c>
      <c r="N318" s="77">
        <f>+Rentab1!O318-Rentab1!$B$429</f>
        <v>-4.2642972791455202E-4</v>
      </c>
    </row>
    <row r="319" spans="1:14">
      <c r="A319" s="51">
        <v>41367</v>
      </c>
      <c r="B319" s="77">
        <f>+Rentab1!C319-Rentab1!$B$429</f>
        <v>-2.1836461896383118E-2</v>
      </c>
      <c r="C319" s="77">
        <f>+Rentab1!D319-Rentab1!$B$429</f>
        <v>-1.8624526071906788E-2</v>
      </c>
      <c r="D319" s="77">
        <f>+Rentab1!E319-Rentab1!$B$429</f>
        <v>-2.1599644017755989E-2</v>
      </c>
      <c r="E319" s="77">
        <f>+Rentab1!F319-Rentab1!$B$429</f>
        <v>-1.8099977139485489E-2</v>
      </c>
      <c r="F319" s="77">
        <f>+Rentab1!G319-Rentab1!$B$429</f>
        <v>-1.2881802018642976E-2</v>
      </c>
      <c r="G319" s="77">
        <f>+Rentab1!H319-Rentab1!$B$429</f>
        <v>-1.280529794825728E-2</v>
      </c>
      <c r="H319" s="77">
        <f>+Rentab1!I319-Rentab1!$B$429</f>
        <v>-1.2092580246865259E-2</v>
      </c>
      <c r="I319" s="77">
        <f>+Rentab1!J319-Rentab1!$B$429</f>
        <v>-1.5681464196918522E-2</v>
      </c>
      <c r="J319" s="77">
        <f>+Rentab1!K319-Rentab1!$B$429</f>
        <v>-1.5623291321590736E-2</v>
      </c>
      <c r="K319" s="77">
        <f>+Rentab1!L319-Rentab1!$B$429</f>
        <v>-9.818435082772338E-3</v>
      </c>
      <c r="L319" s="77">
        <f>+Rentab1!M319-Rentab1!$B$429</f>
        <v>-1.2163960633241001E-2</v>
      </c>
      <c r="M319" s="77">
        <f>+Rentab1!N319-Rentab1!$B$429</f>
        <v>-1.1049989146907488E-2</v>
      </c>
      <c r="N319" s="77">
        <f>+Rentab1!O319-Rentab1!$B$429</f>
        <v>-1.8947588677753049E-2</v>
      </c>
    </row>
    <row r="320" spans="1:14">
      <c r="A320" s="51">
        <v>41368</v>
      </c>
      <c r="B320" s="77">
        <f>+Rentab1!C320-Rentab1!$B$429</f>
        <v>6.1831215131703957E-3</v>
      </c>
      <c r="C320" s="77">
        <f>+Rentab1!D320-Rentab1!$B$429</f>
        <v>4.4915660898434571E-3</v>
      </c>
      <c r="D320" s="77">
        <f>+Rentab1!E320-Rentab1!$B$429</f>
        <v>6.8234606189937121E-3</v>
      </c>
      <c r="E320" s="77">
        <f>+Rentab1!F320-Rentab1!$B$429</f>
        <v>6.7492461667944936E-3</v>
      </c>
      <c r="F320" s="77">
        <f>+Rentab1!G320-Rentab1!$B$429</f>
        <v>6.3111949577485454E-3</v>
      </c>
      <c r="G320" s="77">
        <f>+Rentab1!H320-Rentab1!$B$429</f>
        <v>5.9914584047506391E-3</v>
      </c>
      <c r="H320" s="77">
        <f>+Rentab1!I320-Rentab1!$B$429</f>
        <v>4.0990322020857135E-3</v>
      </c>
      <c r="I320" s="77">
        <f>+Rentab1!J320-Rentab1!$B$429</f>
        <v>7.3260326713100819E-3</v>
      </c>
      <c r="J320" s="77">
        <f>+Rentab1!K320-Rentab1!$B$429</f>
        <v>7.0746990742401377E-3</v>
      </c>
      <c r="K320" s="77">
        <f>+Rentab1!L320-Rentab1!$B$429</f>
        <v>3.5101130073317346E-3</v>
      </c>
      <c r="L320" s="77">
        <f>+Rentab1!M320-Rentab1!$B$429</f>
        <v>5.224947155381408E-3</v>
      </c>
      <c r="M320" s="77">
        <f>+Rentab1!N320-Rentab1!$B$429</f>
        <v>5.0822755878217225E-3</v>
      </c>
      <c r="N320" s="77">
        <f>+Rentab1!O320-Rentab1!$B$429</f>
        <v>5.5474621883972019E-3</v>
      </c>
    </row>
    <row r="321" spans="1:14">
      <c r="A321" s="51">
        <v>41369</v>
      </c>
      <c r="B321" s="77">
        <f>+Rentab1!C321-Rentab1!$B$429</f>
        <v>-4.61229198225675E-3</v>
      </c>
      <c r="C321" s="77">
        <f>+Rentab1!D321-Rentab1!$B$429</f>
        <v>8.7701987565236088E-4</v>
      </c>
      <c r="D321" s="77">
        <f>+Rentab1!E321-Rentab1!$B$429</f>
        <v>-4.6460461423071097E-3</v>
      </c>
      <c r="E321" s="77">
        <f>+Rentab1!F321-Rentab1!$B$429</f>
        <v>-1.0986912887773349E-3</v>
      </c>
      <c r="F321" s="77">
        <f>+Rentab1!G321-Rentab1!$B$429</f>
        <v>9.6248089982231295E-4</v>
      </c>
      <c r="G321" s="77">
        <f>+Rentab1!H321-Rentab1!$B$429</f>
        <v>1.1551026239178336E-2</v>
      </c>
      <c r="H321" s="77">
        <f>+Rentab1!I321-Rentab1!$B$429</f>
        <v>-5.237129900218584E-4</v>
      </c>
      <c r="I321" s="77">
        <f>+Rentab1!J321-Rentab1!$B$429</f>
        <v>-1.911279638413166E-3</v>
      </c>
      <c r="J321" s="77">
        <f>+Rentab1!K321-Rentab1!$B$429</f>
        <v>5.7653743716442365E-6</v>
      </c>
      <c r="K321" s="77">
        <f>+Rentab1!L321-Rentab1!$B$429</f>
        <v>-5.3506768598010656E-4</v>
      </c>
      <c r="L321" s="77">
        <f>+Rentab1!M321-Rentab1!$B$429</f>
        <v>-2.5883020351209784E-3</v>
      </c>
      <c r="M321" s="77">
        <f>+Rentab1!N321-Rentab1!$B$429</f>
        <v>-1.7023050876705673E-3</v>
      </c>
      <c r="N321" s="77">
        <f>+Rentab1!O321-Rentab1!$B$429</f>
        <v>-1.038088443781927E-2</v>
      </c>
    </row>
    <row r="322" spans="1:14">
      <c r="A322" s="51">
        <v>41372</v>
      </c>
      <c r="B322" s="77">
        <f>+Rentab1!C322-Rentab1!$B$429</f>
        <v>-6.7792424776278656E-3</v>
      </c>
      <c r="C322" s="77">
        <f>+Rentab1!D322-Rentab1!$B$429</f>
        <v>-3.5367161187725422E-3</v>
      </c>
      <c r="D322" s="77">
        <f>+Rentab1!E322-Rentab1!$B$429</f>
        <v>-5.8803391216543793E-3</v>
      </c>
      <c r="E322" s="77">
        <f>+Rentab1!F322-Rentab1!$B$429</f>
        <v>-6.6381340228038113E-3</v>
      </c>
      <c r="F322" s="77">
        <f>+Rentab1!G322-Rentab1!$B$429</f>
        <v>-7.3152810337414002E-3</v>
      </c>
      <c r="G322" s="77">
        <f>+Rentab1!H322-Rentab1!$B$429</f>
        <v>-1.4033767370619321E-2</v>
      </c>
      <c r="H322" s="77">
        <f>+Rentab1!I322-Rentab1!$B$429</f>
        <v>-7.3131948510978435E-3</v>
      </c>
      <c r="I322" s="77">
        <f>+Rentab1!J322-Rentab1!$B$429</f>
        <v>-6.4637811203480588E-3</v>
      </c>
      <c r="J322" s="77">
        <f>+Rentab1!K322-Rentab1!$B$429</f>
        <v>-7.9739701943116262E-3</v>
      </c>
      <c r="K322" s="77">
        <f>+Rentab1!L322-Rentab1!$B$429</f>
        <v>-8.0490776528070514E-3</v>
      </c>
      <c r="L322" s="77">
        <f>+Rentab1!M322-Rentab1!$B$429</f>
        <v>-4.275717455583793E-3</v>
      </c>
      <c r="M322" s="77">
        <f>+Rentab1!N322-Rentab1!$B$429</f>
        <v>-3.9512219772210623E-3</v>
      </c>
      <c r="N322" s="77">
        <f>+Rentab1!O322-Rentab1!$B$429</f>
        <v>-6.4787691781375469E-3</v>
      </c>
    </row>
    <row r="323" spans="1:14">
      <c r="A323" s="51">
        <v>41373</v>
      </c>
      <c r="B323" s="77">
        <f>+Rentab1!C323-Rentab1!$B$429</f>
        <v>3.6518824203412886E-3</v>
      </c>
      <c r="C323" s="77">
        <f>+Rentab1!D323-Rentab1!$B$429</f>
        <v>8.7808850888360223E-3</v>
      </c>
      <c r="D323" s="77">
        <f>+Rentab1!E323-Rentab1!$B$429</f>
        <v>3.8107468568029509E-3</v>
      </c>
      <c r="E323" s="77">
        <f>+Rentab1!F323-Rentab1!$B$429</f>
        <v>-2.7195493900010704E-3</v>
      </c>
      <c r="F323" s="77">
        <f>+Rentab1!G323-Rentab1!$B$429</f>
        <v>-3.4078447342994309E-3</v>
      </c>
      <c r="G323" s="77">
        <f>+Rentab1!H323-Rentab1!$B$429</f>
        <v>-4.5665682199317791E-2</v>
      </c>
      <c r="H323" s="77">
        <f>+Rentab1!I323-Rentab1!$B$429</f>
        <v>-1.0718333401619482E-2</v>
      </c>
      <c r="I323" s="77">
        <f>+Rentab1!J323-Rentab1!$B$429</f>
        <v>1.535770138444216E-3</v>
      </c>
      <c r="J323" s="77">
        <f>+Rentab1!K323-Rentab1!$B$429</f>
        <v>-1.0594194538997173E-2</v>
      </c>
      <c r="K323" s="77">
        <f>+Rentab1!L323-Rentab1!$B$429</f>
        <v>4.8451804523989004E-4</v>
      </c>
      <c r="L323" s="77">
        <f>+Rentab1!M323-Rentab1!$B$429</f>
        <v>7.0045266317646637E-3</v>
      </c>
      <c r="M323" s="77">
        <f>+Rentab1!N323-Rentab1!$B$429</f>
        <v>4.7598317458562942E-3</v>
      </c>
      <c r="N323" s="77">
        <f>+Rentab1!O323-Rentab1!$B$429</f>
        <v>1.5637272475333367E-2</v>
      </c>
    </row>
    <row r="324" spans="1:14">
      <c r="A324" s="51">
        <v>41374</v>
      </c>
      <c r="B324" s="77">
        <f>+Rentab1!C324-Rentab1!$B$429</f>
        <v>1.970241908851555E-3</v>
      </c>
      <c r="C324" s="77">
        <f>+Rentab1!D324-Rentab1!$B$429</f>
        <v>-8.6404790081988387E-3</v>
      </c>
      <c r="D324" s="77">
        <f>+Rentab1!E324-Rentab1!$B$429</f>
        <v>1.873029463067292E-3</v>
      </c>
      <c r="E324" s="77">
        <f>+Rentab1!F324-Rentab1!$B$429</f>
        <v>1.0277709351989449E-4</v>
      </c>
      <c r="F324" s="77">
        <f>+Rentab1!G324-Rentab1!$B$429</f>
        <v>1.2659330357540706E-3</v>
      </c>
      <c r="G324" s="77">
        <f>+Rentab1!H324-Rentab1!$B$429</f>
        <v>-1.5048107011618576E-2</v>
      </c>
      <c r="H324" s="77">
        <f>+Rentab1!I324-Rentab1!$B$429</f>
        <v>-4.0473712305082159E-3</v>
      </c>
      <c r="I324" s="77">
        <f>+Rentab1!J324-Rentab1!$B$429</f>
        <v>2.5832578875203672E-4</v>
      </c>
      <c r="J324" s="77">
        <f>+Rentab1!K324-Rentab1!$B$429</f>
        <v>-1.4410170091059206E-3</v>
      </c>
      <c r="K324" s="77">
        <f>+Rentab1!L324-Rentab1!$B$429</f>
        <v>2.3792066372662707E-4</v>
      </c>
      <c r="L324" s="77">
        <f>+Rentab1!M324-Rentab1!$B$429</f>
        <v>9.7444516365505782E-4</v>
      </c>
      <c r="M324" s="77">
        <f>+Rentab1!N324-Rentab1!$B$429</f>
        <v>1.1175817786680255E-3</v>
      </c>
      <c r="N324" s="77">
        <f>+Rentab1!O324-Rentab1!$B$429</f>
        <v>5.5669586852030439E-3</v>
      </c>
    </row>
    <row r="325" spans="1:14">
      <c r="A325" s="51">
        <v>41375</v>
      </c>
      <c r="B325" s="77">
        <f>+Rentab1!C325-Rentab1!$B$429</f>
        <v>7.7754179711615086E-3</v>
      </c>
      <c r="C325" s="77">
        <f>+Rentab1!D325-Rentab1!$B$429</f>
        <v>1.4446077027968377E-3</v>
      </c>
      <c r="D325" s="77">
        <f>+Rentab1!E325-Rentab1!$B$429</f>
        <v>7.7203205845967453E-3</v>
      </c>
      <c r="E325" s="77">
        <f>+Rentab1!F325-Rentab1!$B$429</f>
        <v>7.0347017581297707E-3</v>
      </c>
      <c r="F325" s="77">
        <f>+Rentab1!G325-Rentab1!$B$429</f>
        <v>4.7728073862557344E-3</v>
      </c>
      <c r="G325" s="77">
        <f>+Rentab1!H325-Rentab1!$B$429</f>
        <v>3.2688698231435965E-3</v>
      </c>
      <c r="H325" s="77">
        <f>+Rentab1!I325-Rentab1!$B$429</f>
        <v>2.9469930631304542E-3</v>
      </c>
      <c r="I325" s="77">
        <f>+Rentab1!J325-Rentab1!$B$429</f>
        <v>4.7057148061598157E-3</v>
      </c>
      <c r="J325" s="77">
        <f>+Rentab1!K325-Rentab1!$B$429</f>
        <v>5.1838502834213847E-3</v>
      </c>
      <c r="K325" s="77">
        <f>+Rentab1!L325-Rentab1!$B$429</f>
        <v>8.2784082920193134E-4</v>
      </c>
      <c r="L325" s="77">
        <f>+Rentab1!M325-Rentab1!$B$429</f>
        <v>3.2374695966027049E-3</v>
      </c>
      <c r="M325" s="77">
        <f>+Rentab1!N325-Rentab1!$B$429</f>
        <v>1.9236547046338221E-3</v>
      </c>
      <c r="N325" s="77">
        <f>+Rentab1!O325-Rentab1!$B$429</f>
        <v>5.2648425259928253E-3</v>
      </c>
    </row>
    <row r="326" spans="1:14">
      <c r="A326" s="51">
        <v>41376</v>
      </c>
      <c r="B326" s="77">
        <f>+Rentab1!C326-Rentab1!$B$429</f>
        <v>-1.2967999719038786E-2</v>
      </c>
      <c r="C326" s="77">
        <f>+Rentab1!D326-Rentab1!$B$429</f>
        <v>-1.009302349714626E-2</v>
      </c>
      <c r="D326" s="77">
        <f>+Rentab1!E326-Rentab1!$B$429</f>
        <v>-1.3020702550280787E-2</v>
      </c>
      <c r="E326" s="77">
        <f>+Rentab1!F326-Rentab1!$B$429</f>
        <v>-1.2002100068279347E-2</v>
      </c>
      <c r="F326" s="77">
        <f>+Rentab1!G326-Rentab1!$B$429</f>
        <v>-9.7133204921035499E-3</v>
      </c>
      <c r="G326" s="77">
        <f>+Rentab1!H326-Rentab1!$B$429</f>
        <v>-1.2684472647343953E-2</v>
      </c>
      <c r="H326" s="77">
        <f>+Rentab1!I326-Rentab1!$B$429</f>
        <v>-1.9556775094514558E-2</v>
      </c>
      <c r="I326" s="77">
        <f>+Rentab1!J326-Rentab1!$B$429</f>
        <v>-8.7610612681090008E-3</v>
      </c>
      <c r="J326" s="77">
        <f>+Rentab1!K326-Rentab1!$B$429</f>
        <v>-1.0976525822527089E-2</v>
      </c>
      <c r="K326" s="77">
        <f>+Rentab1!L326-Rentab1!$B$429</f>
        <v>-2.8737333067183511E-3</v>
      </c>
      <c r="L326" s="77">
        <f>+Rentab1!M326-Rentab1!$B$429</f>
        <v>-6.6624400690982067E-3</v>
      </c>
      <c r="M326" s="77">
        <f>+Rentab1!N326-Rentab1!$B$429</f>
        <v>-8.0766789053566494E-3</v>
      </c>
      <c r="N326" s="77">
        <f>+Rentab1!O326-Rentab1!$B$429</f>
        <v>-8.312120335102334E-3</v>
      </c>
    </row>
    <row r="327" spans="1:14">
      <c r="A327" s="51">
        <v>41379</v>
      </c>
      <c r="B327" s="77">
        <f>+Rentab1!C327-Rentab1!$B$429</f>
        <v>-3.1549740435866308E-2</v>
      </c>
      <c r="C327" s="77">
        <f>+Rentab1!D327-Rentab1!$B$429</f>
        <v>-2.8980221833807909E-2</v>
      </c>
      <c r="D327" s="77">
        <f>+Rentab1!E327-Rentab1!$B$429</f>
        <v>-3.1536922488332612E-2</v>
      </c>
      <c r="E327" s="77">
        <f>+Rentab1!F327-Rentab1!$B$429</f>
        <v>-3.2084315535517077E-2</v>
      </c>
      <c r="F327" s="77">
        <f>+Rentab1!G327-Rentab1!$B$429</f>
        <v>-2.9869288321468922E-2</v>
      </c>
      <c r="G327" s="77">
        <f>+Rentab1!H327-Rentab1!$B$429</f>
        <v>1.3978376801664843E-2</v>
      </c>
      <c r="H327" s="77">
        <f>+Rentab1!I327-Rentab1!$B$429</f>
        <v>-3.541671844086404E-2</v>
      </c>
      <c r="I327" s="77">
        <f>+Rentab1!J327-Rentab1!$B$429</f>
        <v>-1.525481210454597E-2</v>
      </c>
      <c r="J327" s="77">
        <f>+Rentab1!K327-Rentab1!$B$429</f>
        <v>-1.3017031005147643E-2</v>
      </c>
      <c r="K327" s="77">
        <f>+Rentab1!L327-Rentab1!$B$429</f>
        <v>-1.3028184674573295E-2</v>
      </c>
      <c r="L327" s="77">
        <f>+Rentab1!M327-Rentab1!$B$429</f>
        <v>-2.2785960237492672E-2</v>
      </c>
      <c r="M327" s="77">
        <f>+Rentab1!N327-Rentab1!$B$429</f>
        <v>-2.1428893039907113E-2</v>
      </c>
      <c r="N327" s="77">
        <f>+Rentab1!O327-Rentab1!$B$429</f>
        <v>-1.9356811507788386E-2</v>
      </c>
    </row>
    <row r="328" spans="1:14">
      <c r="A328" s="51">
        <v>41380</v>
      </c>
      <c r="B328" s="77">
        <f>+Rentab1!C328-Rentab1!$B$429</f>
        <v>1.1648361709113623E-2</v>
      </c>
      <c r="C328" s="77">
        <f>+Rentab1!D328-Rentab1!$B$429</f>
        <v>3.676045222032806E-3</v>
      </c>
      <c r="D328" s="77">
        <f>+Rentab1!E328-Rentab1!$B$429</f>
        <v>2.5630882657432845E-2</v>
      </c>
      <c r="E328" s="77">
        <f>+Rentab1!F328-Rentab1!$B$429</f>
        <v>2.9627029882908114E-2</v>
      </c>
      <c r="F328" s="77">
        <f>+Rentab1!G328-Rentab1!$B$429</f>
        <v>2.4516357448162395E-2</v>
      </c>
      <c r="G328" s="77">
        <f>+Rentab1!H328-Rentab1!$B$429</f>
        <v>1.755817908529346E-2</v>
      </c>
      <c r="H328" s="77">
        <f>+Rentab1!I328-Rentab1!$B$429</f>
        <v>3.9725529377471223E-2</v>
      </c>
      <c r="I328" s="77">
        <f>+Rentab1!J328-Rentab1!$B$429</f>
        <v>3.9606506294298949E-3</v>
      </c>
      <c r="J328" s="77">
        <f>+Rentab1!K328-Rentab1!$B$429</f>
        <v>1.3955686713751567E-2</v>
      </c>
      <c r="K328" s="77">
        <f>+Rentab1!L328-Rentab1!$B$429</f>
        <v>4.1476382109607614E-3</v>
      </c>
      <c r="L328" s="77">
        <f>+Rentab1!M328-Rentab1!$B$429</f>
        <v>1.8407729408162327E-3</v>
      </c>
      <c r="M328" s="77">
        <f>+Rentab1!N328-Rentab1!$B$429</f>
        <v>8.0625502438181687E-3</v>
      </c>
      <c r="N328" s="77">
        <f>+Rentab1!O328-Rentab1!$B$429</f>
        <v>8.916836530878543E-4</v>
      </c>
    </row>
    <row r="329" spans="1:14">
      <c r="A329" s="51">
        <v>41381</v>
      </c>
      <c r="B329" s="77">
        <f>+Rentab1!C329-Rentab1!$B$429</f>
        <v>-6.890104722536974E-3</v>
      </c>
      <c r="C329" s="77">
        <f>+Rentab1!D329-Rentab1!$B$429</f>
        <v>2.717036378875225E-3</v>
      </c>
      <c r="D329" s="77">
        <f>+Rentab1!E329-Rentab1!$B$429</f>
        <v>-6.904645592321402E-3</v>
      </c>
      <c r="E329" s="77">
        <f>+Rentab1!F329-Rentab1!$B$429</f>
        <v>-5.2958279760086874E-3</v>
      </c>
      <c r="F329" s="77">
        <f>+Rentab1!G329-Rentab1!$B$429</f>
        <v>-3.3924901364441075E-3</v>
      </c>
      <c r="G329" s="77">
        <f>+Rentab1!H329-Rentab1!$B$429</f>
        <v>-9.7784675782644059E-3</v>
      </c>
      <c r="H329" s="77">
        <f>+Rentab1!I329-Rentab1!$B$429</f>
        <v>-7.0550733278467292E-3</v>
      </c>
      <c r="I329" s="77">
        <f>+Rentab1!J329-Rentab1!$B$429</f>
        <v>-3.2265872850366626E-3</v>
      </c>
      <c r="J329" s="77">
        <f>+Rentab1!K329-Rentab1!$B$429</f>
        <v>-5.9009563239763169E-3</v>
      </c>
      <c r="K329" s="77">
        <f>+Rentab1!L329-Rentab1!$B$429</f>
        <v>-2.6065665594676344E-3</v>
      </c>
      <c r="L329" s="77">
        <f>+Rentab1!M329-Rentab1!$B$429</f>
        <v>3.9397604638121324E-3</v>
      </c>
      <c r="M329" s="77">
        <f>+Rentab1!N329-Rentab1!$B$429</f>
        <v>-4.0513335279847278E-3</v>
      </c>
      <c r="N329" s="77">
        <f>+Rentab1!O329-Rentab1!$B$429</f>
        <v>-3.0976425970155883E-3</v>
      </c>
    </row>
    <row r="330" spans="1:14">
      <c r="A330" s="51">
        <v>41382</v>
      </c>
      <c r="B330" s="77">
        <f>+Rentab1!C330-Rentab1!$B$429</f>
        <v>-1.1521618583671108E-3</v>
      </c>
      <c r="C330" s="77">
        <f>+Rentab1!D330-Rentab1!$B$429</f>
        <v>8.5374541765050526E-4</v>
      </c>
      <c r="D330" s="77">
        <f>+Rentab1!E330-Rentab1!$B$429</f>
        <v>-1.1432820297681693E-3</v>
      </c>
      <c r="E330" s="77">
        <f>+Rentab1!F330-Rentab1!$B$429</f>
        <v>-7.537918250871572E-4</v>
      </c>
      <c r="F330" s="77">
        <f>+Rentab1!G330-Rentab1!$B$429</f>
        <v>1.9070717668494752E-3</v>
      </c>
      <c r="G330" s="77">
        <f>+Rentab1!H330-Rentab1!$B$429</f>
        <v>-1.6852714301811842E-3</v>
      </c>
      <c r="H330" s="77">
        <f>+Rentab1!I330-Rentab1!$B$429</f>
        <v>2.3673855600993142E-3</v>
      </c>
      <c r="I330" s="77">
        <f>+Rentab1!J330-Rentab1!$B$429</f>
        <v>2.0281585599424374E-3</v>
      </c>
      <c r="J330" s="77">
        <f>+Rentab1!K330-Rentab1!$B$429</f>
        <v>-1.3717692144610042E-3</v>
      </c>
      <c r="K330" s="77">
        <f>+Rentab1!L330-Rentab1!$B$429</f>
        <v>3.7646187842539794E-3</v>
      </c>
      <c r="L330" s="77">
        <f>+Rentab1!M330-Rentab1!$B$429</f>
        <v>-9.6198661190582079E-4</v>
      </c>
      <c r="M330" s="77">
        <f>+Rentab1!N330-Rentab1!$B$429</f>
        <v>2.8839399540113069E-3</v>
      </c>
      <c r="N330" s="77">
        <f>+Rentab1!O330-Rentab1!$B$429</f>
        <v>1.5389173263828161E-3</v>
      </c>
    </row>
    <row r="331" spans="1:14">
      <c r="A331" s="51">
        <v>41383</v>
      </c>
      <c r="B331" s="77">
        <f>+Rentab1!C331-Rentab1!$B$429</f>
        <v>2.3536204292498174E-3</v>
      </c>
      <c r="C331" s="77">
        <f>+Rentab1!D331-Rentab1!$B$429</f>
        <v>3.0414795099464624E-3</v>
      </c>
      <c r="D331" s="77">
        <f>+Rentab1!E331-Rentab1!$B$429</f>
        <v>2.7311225900177641E-3</v>
      </c>
      <c r="E331" s="77">
        <f>+Rentab1!F331-Rentab1!$B$429</f>
        <v>3.2540966134241528E-3</v>
      </c>
      <c r="F331" s="77">
        <f>+Rentab1!G331-Rentab1!$B$429</f>
        <v>1.6016135042939484E-3</v>
      </c>
      <c r="G331" s="77">
        <f>+Rentab1!H331-Rentab1!$B$429</f>
        <v>5.2018224722485381E-3</v>
      </c>
      <c r="H331" s="77">
        <f>+Rentab1!I331-Rentab1!$B$429</f>
        <v>4.5772765280602534E-3</v>
      </c>
      <c r="I331" s="77">
        <f>+Rentab1!J331-Rentab1!$B$429</f>
        <v>4.5113296465659238E-3</v>
      </c>
      <c r="J331" s="77">
        <f>+Rentab1!K331-Rentab1!$B$429</f>
        <v>2.1742408732468173E-3</v>
      </c>
      <c r="K331" s="77">
        <f>+Rentab1!L331-Rentab1!$B$429</f>
        <v>1.8331216859370828E-3</v>
      </c>
      <c r="L331" s="77">
        <f>+Rentab1!M331-Rentab1!$B$429</f>
        <v>3.6234164243681049E-3</v>
      </c>
      <c r="M331" s="77">
        <f>+Rentab1!N331-Rentab1!$B$429</f>
        <v>5.0591170161064984E-4</v>
      </c>
      <c r="N331" s="77">
        <f>+Rentab1!O331-Rentab1!$B$429</f>
        <v>-3.9175395820968724E-5</v>
      </c>
    </row>
    <row r="332" spans="1:14">
      <c r="A332" s="51">
        <v>41386</v>
      </c>
      <c r="B332" s="77">
        <f>+Rentab1!C332-Rentab1!$B$429</f>
        <v>5.2195042121962716E-3</v>
      </c>
      <c r="C332" s="77">
        <f>+Rentab1!D332-Rentab1!$B$429</f>
        <v>2.0073512295594358E-3</v>
      </c>
      <c r="D332" s="77">
        <f>+Rentab1!E332-Rentab1!$B$429</f>
        <v>5.1500481270327376E-3</v>
      </c>
      <c r="E332" s="77">
        <f>+Rentab1!F332-Rentab1!$B$429</f>
        <v>4.2678918970420511E-3</v>
      </c>
      <c r="F332" s="77">
        <f>+Rentab1!G332-Rentab1!$B$429</f>
        <v>4.0060896441526115E-3</v>
      </c>
      <c r="G332" s="77">
        <f>+Rentab1!H332-Rentab1!$B$429</f>
        <v>2.138297399775045E-3</v>
      </c>
      <c r="H332" s="77">
        <f>+Rentab1!I332-Rentab1!$B$429</f>
        <v>4.9060066331700182E-3</v>
      </c>
      <c r="I332" s="77">
        <f>+Rentab1!J332-Rentab1!$B$429</f>
        <v>3.2730694619389181E-3</v>
      </c>
      <c r="J332" s="77">
        <f>+Rentab1!K332-Rentab1!$B$429</f>
        <v>4.8191875571014474E-3</v>
      </c>
      <c r="K332" s="77">
        <f>+Rentab1!L332-Rentab1!$B$429</f>
        <v>2.3578670747899928E-3</v>
      </c>
      <c r="L332" s="77">
        <f>+Rentab1!M332-Rentab1!$B$429</f>
        <v>2.1228190398144783E-3</v>
      </c>
      <c r="M332" s="77">
        <f>+Rentab1!N332-Rentab1!$B$429</f>
        <v>3.3210666969818877E-3</v>
      </c>
      <c r="N332" s="77">
        <f>+Rentab1!O332-Rentab1!$B$429</f>
        <v>1.4261296772356512E-3</v>
      </c>
    </row>
    <row r="333" spans="1:14">
      <c r="A333" s="51">
        <v>41387</v>
      </c>
      <c r="B333" s="77">
        <f>+Rentab1!C333-Rentab1!$B$429</f>
        <v>8.0687820326229905E-4</v>
      </c>
      <c r="C333" s="77">
        <f>+Rentab1!D333-Rentab1!$B$429</f>
        <v>-3.9591128127023853E-3</v>
      </c>
      <c r="D333" s="77">
        <f>+Rentab1!E333-Rentab1!$B$429</f>
        <v>7.5840891045522523E-4</v>
      </c>
      <c r="E333" s="77">
        <f>+Rentab1!F333-Rentab1!$B$429</f>
        <v>7.4073277310946677E-4</v>
      </c>
      <c r="F333" s="77">
        <f>+Rentab1!G333-Rentab1!$B$429</f>
        <v>-2.4767616462176924E-4</v>
      </c>
      <c r="G333" s="77">
        <f>+Rentab1!H333-Rentab1!$B$429</f>
        <v>1.9053579479427723E-3</v>
      </c>
      <c r="H333" s="77">
        <f>+Rentab1!I333-Rentab1!$B$429</f>
        <v>-1.622573597750506E-3</v>
      </c>
      <c r="I333" s="77">
        <f>+Rentab1!J333-Rentab1!$B$429</f>
        <v>-3.6535574979205677E-4</v>
      </c>
      <c r="J333" s="77">
        <f>+Rentab1!K333-Rentab1!$B$429</f>
        <v>3.9072028465320183E-4</v>
      </c>
      <c r="K333" s="77">
        <f>+Rentab1!L333-Rentab1!$B$429</f>
        <v>-1.1866298049149368E-3</v>
      </c>
      <c r="L333" s="77">
        <f>+Rentab1!M333-Rentab1!$B$429</f>
        <v>1.4429191294041587E-4</v>
      </c>
      <c r="M333" s="77">
        <f>+Rentab1!N333-Rentab1!$B$429</f>
        <v>-1.9156974590519188E-4</v>
      </c>
      <c r="N333" s="77">
        <f>+Rentab1!O333-Rentab1!$B$429</f>
        <v>1.1551462724022372E-3</v>
      </c>
    </row>
    <row r="334" spans="1:14">
      <c r="A334" s="51">
        <v>41388</v>
      </c>
      <c r="B334" s="77">
        <f>+Rentab1!C334-Rentab1!$B$429</f>
        <v>4.1519999597391067E-3</v>
      </c>
      <c r="C334" s="77">
        <f>+Rentab1!D334-Rentab1!$B$429</f>
        <v>1.3228542134467751E-3</v>
      </c>
      <c r="D334" s="77">
        <f>+Rentab1!E334-Rentab1!$B$429</f>
        <v>4.102213903021271E-3</v>
      </c>
      <c r="E334" s="77">
        <f>+Rentab1!F334-Rentab1!$B$429</f>
        <v>2.7183609536070093E-3</v>
      </c>
      <c r="F334" s="77">
        <f>+Rentab1!G334-Rentab1!$B$429</f>
        <v>1.1827238277454005E-3</v>
      </c>
      <c r="G334" s="77">
        <f>+Rentab1!H334-Rentab1!$B$429</f>
        <v>5.4672491891287305E-3</v>
      </c>
      <c r="H334" s="77">
        <f>+Rentab1!I334-Rentab1!$B$429</f>
        <v>2.521175631347258E-3</v>
      </c>
      <c r="I334" s="77">
        <f>+Rentab1!J334-Rentab1!$B$429</f>
        <v>2.8571022908589119E-3</v>
      </c>
      <c r="J334" s="77">
        <f>+Rentab1!K334-Rentab1!$B$429</f>
        <v>-1.1088507851905201E-4</v>
      </c>
      <c r="K334" s="77">
        <f>+Rentab1!L334-Rentab1!$B$429</f>
        <v>2.4287393551010164E-3</v>
      </c>
      <c r="L334" s="77">
        <f>+Rentab1!M334-Rentab1!$B$429</f>
        <v>4.9024598646381812E-4</v>
      </c>
      <c r="M334" s="77">
        <f>+Rentab1!N334-Rentab1!$B$429</f>
        <v>5.5877745561421237E-4</v>
      </c>
      <c r="N334" s="77">
        <f>+Rentab1!O334-Rentab1!$B$429</f>
        <v>1.6924684201308215E-3</v>
      </c>
    </row>
    <row r="335" spans="1:14">
      <c r="A335" s="51">
        <v>41389</v>
      </c>
      <c r="B335" s="77">
        <f>+Rentab1!C335-Rentab1!$B$429</f>
        <v>5.1595627967227914E-3</v>
      </c>
      <c r="C335" s="77">
        <f>+Rentab1!D335-Rentab1!$B$429</f>
        <v>3.3774191640864796E-3</v>
      </c>
      <c r="D335" s="77">
        <f>+Rentab1!E335-Rentab1!$B$429</f>
        <v>5.0992731792064159E-3</v>
      </c>
      <c r="E335" s="77">
        <f>+Rentab1!F335-Rentab1!$B$429</f>
        <v>3.0652313633648606E-3</v>
      </c>
      <c r="F335" s="77">
        <f>+Rentab1!G335-Rentab1!$B$429</f>
        <v>-7.0642838696230296E-5</v>
      </c>
      <c r="G335" s="77">
        <f>+Rentab1!H335-Rentab1!$B$429</f>
        <v>-2.6686402133471439E-4</v>
      </c>
      <c r="H335" s="77">
        <f>+Rentab1!I335-Rentab1!$B$429</f>
        <v>1.1132357645820352E-3</v>
      </c>
      <c r="I335" s="77">
        <f>+Rentab1!J335-Rentab1!$B$429</f>
        <v>3.3266278203350789E-3</v>
      </c>
      <c r="J335" s="77">
        <f>+Rentab1!K335-Rentab1!$B$429</f>
        <v>3.5472641744168547E-3</v>
      </c>
      <c r="K335" s="77">
        <f>+Rentab1!L335-Rentab1!$B$429</f>
        <v>1.4996505197889562E-3</v>
      </c>
      <c r="L335" s="77">
        <f>+Rentab1!M335-Rentab1!$B$429</f>
        <v>7.7120992610259416E-4</v>
      </c>
      <c r="M335" s="77">
        <f>+Rentab1!N335-Rentab1!$B$429</f>
        <v>1.4172790198605557E-3</v>
      </c>
      <c r="N335" s="77">
        <f>+Rentab1!O335-Rentab1!$B$429</f>
        <v>5.8961072843552679E-3</v>
      </c>
    </row>
    <row r="336" spans="1:14">
      <c r="A336" s="51">
        <v>41390</v>
      </c>
      <c r="B336" s="77">
        <f>+Rentab1!C336-Rentab1!$B$429</f>
        <v>-7.3002145095365139E-3</v>
      </c>
      <c r="C336" s="77">
        <f>+Rentab1!D336-Rentab1!$B$429</f>
        <v>-2.7377510268904006E-3</v>
      </c>
      <c r="D336" s="77">
        <f>+Rentab1!E336-Rentab1!$B$429</f>
        <v>-7.0710309494721154E-3</v>
      </c>
      <c r="E336" s="77">
        <f>+Rentab1!F336-Rentab1!$B$429</f>
        <v>-7.0553461306057984E-3</v>
      </c>
      <c r="F336" s="77">
        <f>+Rentab1!G336-Rentab1!$B$429</f>
        <v>-6.4548752658599388E-3</v>
      </c>
      <c r="G336" s="77">
        <f>+Rentab1!H336-Rentab1!$B$429</f>
        <v>-1.1191754415186753E-2</v>
      </c>
      <c r="H336" s="77">
        <f>+Rentab1!I336-Rentab1!$B$429</f>
        <v>-3.6863937471723089E-3</v>
      </c>
      <c r="I336" s="77">
        <f>+Rentab1!J336-Rentab1!$B$429</f>
        <v>-2.7320731590920735E-3</v>
      </c>
      <c r="J336" s="77">
        <f>+Rentab1!K336-Rentab1!$B$429</f>
        <v>-3.5525184749296158E-3</v>
      </c>
      <c r="K336" s="77">
        <f>+Rentab1!L336-Rentab1!$B$429</f>
        <v>-2.7102644132606089E-3</v>
      </c>
      <c r="L336" s="77">
        <f>+Rentab1!M336-Rentab1!$B$429</f>
        <v>-8.9348821791325958E-3</v>
      </c>
      <c r="M336" s="77">
        <f>+Rentab1!N336-Rentab1!$B$429</f>
        <v>-1.7401697255291942E-3</v>
      </c>
      <c r="N336" s="77">
        <f>+Rentab1!O336-Rentab1!$B$429</f>
        <v>-3.5025564638689237E-3</v>
      </c>
    </row>
    <row r="337" spans="1:14">
      <c r="A337" s="51">
        <v>41393</v>
      </c>
      <c r="B337" s="77">
        <f>+Rentab1!C337-Rentab1!$B$429</f>
        <v>2.0222396822639314E-3</v>
      </c>
      <c r="C337" s="77">
        <f>+Rentab1!D337-Rentab1!$B$429</f>
        <v>2.8720507182618863E-3</v>
      </c>
      <c r="D337" s="77">
        <f>+Rentab1!E337-Rentab1!$B$429</f>
        <v>1.9968068895843986E-3</v>
      </c>
      <c r="E337" s="77">
        <f>+Rentab1!F337-Rentab1!$B$429</f>
        <v>-5.3881128132466315E-4</v>
      </c>
      <c r="F337" s="77">
        <f>+Rentab1!G337-Rentab1!$B$429</f>
        <v>-3.0902901672909804E-3</v>
      </c>
      <c r="G337" s="77">
        <f>+Rentab1!H337-Rentab1!$B$429</f>
        <v>4.9272486398301788E-4</v>
      </c>
      <c r="H337" s="77">
        <f>+Rentab1!I337-Rentab1!$B$429</f>
        <v>-1.7412619571400125E-3</v>
      </c>
      <c r="I337" s="77">
        <f>+Rentab1!J337-Rentab1!$B$429</f>
        <v>-3.023387894448479E-4</v>
      </c>
      <c r="J337" s="77">
        <f>+Rentab1!K337-Rentab1!$B$429</f>
        <v>-7.4877480589376211E-4</v>
      </c>
      <c r="K337" s="77">
        <f>+Rentab1!L337-Rentab1!$B$429</f>
        <v>4.801656705035051E-4</v>
      </c>
      <c r="L337" s="77">
        <f>+Rentab1!M337-Rentab1!$B$429</f>
        <v>-1.0644977626476479E-3</v>
      </c>
      <c r="M337" s="77">
        <f>+Rentab1!N337-Rentab1!$B$429</f>
        <v>-2.246288442757545E-3</v>
      </c>
      <c r="N337" s="77">
        <f>+Rentab1!O337-Rentab1!$B$429</f>
        <v>2.7531309658179615E-3</v>
      </c>
    </row>
    <row r="338" spans="1:14">
      <c r="A338" s="51">
        <v>41394</v>
      </c>
      <c r="B338" s="77">
        <f>+Rentab1!C338-Rentab1!$B$429</f>
        <v>-5.0973035180840896E-3</v>
      </c>
      <c r="C338" s="77">
        <f>+Rentab1!D338-Rentab1!$B$429</f>
        <v>-5.1882064922439278E-3</v>
      </c>
      <c r="D338" s="77">
        <f>+Rentab1!E338-Rentab1!$B$429</f>
        <v>-5.0831953842581604E-3</v>
      </c>
      <c r="E338" s="77">
        <f>+Rentab1!F338-Rentab1!$B$429</f>
        <v>-5.3947657404640357E-3</v>
      </c>
      <c r="F338" s="77">
        <f>+Rentab1!G338-Rentab1!$B$429</f>
        <v>-8.9564747314203157E-3</v>
      </c>
      <c r="G338" s="77">
        <f>+Rentab1!H338-Rentab1!$B$429</f>
        <v>4.2811729838433416E-3</v>
      </c>
      <c r="H338" s="77">
        <f>+Rentab1!I338-Rentab1!$B$429</f>
        <v>-5.532509305945614E-3</v>
      </c>
      <c r="I338" s="77">
        <f>+Rentab1!J338-Rentab1!$B$429</f>
        <v>-5.632261045555362E-3</v>
      </c>
      <c r="J338" s="77">
        <f>+Rentab1!K338-Rentab1!$B$429</f>
        <v>-5.3981248364640072E-3</v>
      </c>
      <c r="K338" s="77">
        <f>+Rentab1!L338-Rentab1!$B$429</f>
        <v>-8.2482507555114038E-3</v>
      </c>
      <c r="L338" s="77">
        <f>+Rentab1!M338-Rentab1!$B$429</f>
        <v>-4.1018945898555264E-3</v>
      </c>
      <c r="M338" s="77">
        <f>+Rentab1!N338-Rentab1!$B$429</f>
        <v>-1.8554867281634728E-3</v>
      </c>
      <c r="N338" s="77">
        <f>+Rentab1!O338-Rentab1!$B$429</f>
        <v>-4.8348224198112187E-3</v>
      </c>
    </row>
    <row r="339" spans="1:14">
      <c r="A339" s="51">
        <v>41396</v>
      </c>
      <c r="B339" s="77">
        <f>+Rentab1!C339-Rentab1!$B$429</f>
        <v>1.7341296777597613E-3</v>
      </c>
      <c r="C339" s="77">
        <f>+Rentab1!D339-Rentab1!$B$429</f>
        <v>-1.6966664018228117E-4</v>
      </c>
      <c r="D339" s="77">
        <f>+Rentab1!E339-Rentab1!$B$429</f>
        <v>2.7933928349553805E-3</v>
      </c>
      <c r="E339" s="77">
        <f>+Rentab1!F339-Rentab1!$B$429</f>
        <v>3.1802429140075157E-3</v>
      </c>
      <c r="F339" s="77">
        <f>+Rentab1!G339-Rentab1!$B$429</f>
        <v>7.6548005645982447E-3</v>
      </c>
      <c r="G339" s="77">
        <f>+Rentab1!H339-Rentab1!$B$429</f>
        <v>-1.0658284969422959E-2</v>
      </c>
      <c r="H339" s="77">
        <f>+Rentab1!I339-Rentab1!$B$429</f>
        <v>7.9822371537507045E-3</v>
      </c>
      <c r="I339" s="77">
        <f>+Rentab1!J339-Rentab1!$B$429</f>
        <v>3.0234799187000574E-3</v>
      </c>
      <c r="J339" s="77">
        <f>+Rentab1!K339-Rentab1!$B$429</f>
        <v>1.0650640627103416E-3</v>
      </c>
      <c r="K339" s="77">
        <f>+Rentab1!L339-Rentab1!$B$429</f>
        <v>9.0476809489348949E-3</v>
      </c>
      <c r="L339" s="77">
        <f>+Rentab1!M339-Rentab1!$B$429</f>
        <v>3.9268358604844494E-3</v>
      </c>
      <c r="M339" s="77">
        <f>+Rentab1!N339-Rentab1!$B$429</f>
        <v>-1.0790643358489846E-4</v>
      </c>
      <c r="N339" s="77">
        <f>+Rentab1!O339-Rentab1!$B$429</f>
        <v>1.4782617888953657E-3</v>
      </c>
    </row>
    <row r="340" spans="1:14">
      <c r="A340" s="51">
        <v>41397</v>
      </c>
      <c r="B340" s="77">
        <f>+Rentab1!C340-Rentab1!$B$429</f>
        <v>5.5466531235258531E-3</v>
      </c>
      <c r="C340" s="77">
        <f>+Rentab1!D340-Rentab1!$B$429</f>
        <v>6.6157629009923951E-3</v>
      </c>
      <c r="D340" s="77">
        <f>+Rentab1!E340-Rentab1!$B$429</f>
        <v>6.6498428707616923E-3</v>
      </c>
      <c r="E340" s="77">
        <f>+Rentab1!F340-Rentab1!$B$429</f>
        <v>4.4468640476903768E-3</v>
      </c>
      <c r="F340" s="77">
        <f>+Rentab1!G340-Rentab1!$B$429</f>
        <v>1.3348667507807055E-3</v>
      </c>
      <c r="G340" s="77">
        <f>+Rentab1!H340-Rentab1!$B$429</f>
        <v>2.9148470857853423E-3</v>
      </c>
      <c r="H340" s="77">
        <f>+Rentab1!I340-Rentab1!$B$429</f>
        <v>-2.7871540289395856E-4</v>
      </c>
      <c r="I340" s="77">
        <f>+Rentab1!J340-Rentab1!$B$429</f>
        <v>1.4705930891740059E-3</v>
      </c>
      <c r="J340" s="77">
        <f>+Rentab1!K340-Rentab1!$B$429</f>
        <v>3.2237681195474471E-3</v>
      </c>
      <c r="K340" s="77">
        <f>+Rentab1!L340-Rentab1!$B$429</f>
        <v>1.2367218291992161E-3</v>
      </c>
      <c r="L340" s="77">
        <f>+Rentab1!M340-Rentab1!$B$429</f>
        <v>2.6921855629772349E-3</v>
      </c>
      <c r="M340" s="77">
        <f>+Rentab1!N340-Rentab1!$B$429</f>
        <v>2.4999344873995158E-3</v>
      </c>
      <c r="N340" s="77">
        <f>+Rentab1!O340-Rentab1!$B$429</f>
        <v>7.1800791178617956E-3</v>
      </c>
    </row>
    <row r="341" spans="1:14">
      <c r="A341" s="51">
        <v>41400</v>
      </c>
      <c r="B341" s="77">
        <f>+Rentab1!C341-Rentab1!$B$429</f>
        <v>-5.917406048235048E-3</v>
      </c>
      <c r="C341" s="77">
        <f>+Rentab1!D341-Rentab1!$B$429</f>
        <v>-8.1961959426468649E-3</v>
      </c>
      <c r="D341" s="77">
        <f>+Rentab1!E341-Rentab1!$B$429</f>
        <v>-6.029558158917505E-3</v>
      </c>
      <c r="E341" s="77">
        <f>+Rentab1!F341-Rentab1!$B$429</f>
        <v>-7.5959432604771164E-3</v>
      </c>
      <c r="F341" s="77">
        <f>+Rentab1!G341-Rentab1!$B$429</f>
        <v>-6.0228445536117592E-3</v>
      </c>
      <c r="G341" s="77">
        <f>+Rentab1!H341-Rentab1!$B$429</f>
        <v>-1.7609681382078284E-2</v>
      </c>
      <c r="H341" s="77">
        <f>+Rentab1!I341-Rentab1!$B$429</f>
        <v>-8.0364404738958884E-3</v>
      </c>
      <c r="I341" s="77">
        <f>+Rentab1!J341-Rentab1!$B$429</f>
        <v>-5.5253246048756815E-3</v>
      </c>
      <c r="J341" s="77">
        <f>+Rentab1!K341-Rentab1!$B$429</f>
        <v>-1.0691479325924116E-2</v>
      </c>
      <c r="K341" s="77">
        <f>+Rentab1!L341-Rentab1!$B$429</f>
        <v>-3.1918311778708027E-3</v>
      </c>
      <c r="L341" s="77">
        <f>+Rentab1!M341-Rentab1!$B$429</f>
        <v>-3.9346510119682718E-3</v>
      </c>
      <c r="M341" s="77">
        <f>+Rentab1!N341-Rentab1!$B$429</f>
        <v>-7.2359589821544643E-3</v>
      </c>
      <c r="N341" s="77">
        <f>+Rentab1!O341-Rentab1!$B$429</f>
        <v>-8.2296031498913028E-3</v>
      </c>
    </row>
    <row r="342" spans="1:14">
      <c r="A342" s="51">
        <v>41401</v>
      </c>
      <c r="B342" s="77">
        <f>+Rentab1!C342-Rentab1!$B$429</f>
        <v>-2.7244966273351563E-3</v>
      </c>
      <c r="C342" s="77">
        <f>+Rentab1!D342-Rentab1!$B$429</f>
        <v>-6.6093537603324455E-3</v>
      </c>
      <c r="D342" s="77">
        <f>+Rentab1!E342-Rentab1!$B$429</f>
        <v>-3.8333091466981281E-3</v>
      </c>
      <c r="E342" s="77">
        <f>+Rentab1!F342-Rentab1!$B$429</f>
        <v>-1.9753617919702152E-3</v>
      </c>
      <c r="F342" s="77">
        <f>+Rentab1!G342-Rentab1!$B$429</f>
        <v>7.5483663726180056E-4</v>
      </c>
      <c r="G342" s="77">
        <f>+Rentab1!H342-Rentab1!$B$429</f>
        <v>2.4660894596964474E-3</v>
      </c>
      <c r="H342" s="77">
        <f>+Rentab1!I342-Rentab1!$B$429</f>
        <v>4.827615122658419E-5</v>
      </c>
      <c r="I342" s="77">
        <f>+Rentab1!J342-Rentab1!$B$429</f>
        <v>-9.3965175664797085E-4</v>
      </c>
      <c r="J342" s="77">
        <f>+Rentab1!K342-Rentab1!$B$429</f>
        <v>-1.9736642982254735E-4</v>
      </c>
      <c r="K342" s="77">
        <f>+Rentab1!L342-Rentab1!$B$429</f>
        <v>2.0104515194960832E-3</v>
      </c>
      <c r="L342" s="77">
        <f>+Rentab1!M342-Rentab1!$B$429</f>
        <v>-2.7692741351360507E-3</v>
      </c>
      <c r="M342" s="77">
        <f>+Rentab1!N342-Rentab1!$B$429</f>
        <v>2.1933289079151949E-3</v>
      </c>
      <c r="N342" s="77">
        <f>+Rentab1!O342-Rentab1!$B$429</f>
        <v>-4.9700494373364698E-3</v>
      </c>
    </row>
    <row r="343" spans="1:14">
      <c r="A343" s="51">
        <v>41402</v>
      </c>
      <c r="B343" s="77">
        <f>+Rentab1!C343-Rentab1!$B$429</f>
        <v>-8.0904815751883501E-3</v>
      </c>
      <c r="C343" s="77">
        <f>+Rentab1!D343-Rentab1!$B$429</f>
        <v>-2.052280673653865E-3</v>
      </c>
      <c r="D343" s="77">
        <f>+Rentab1!E343-Rentab1!$B$429</f>
        <v>-9.146298305968345E-3</v>
      </c>
      <c r="E343" s="77">
        <f>+Rentab1!F343-Rentab1!$B$429</f>
        <v>-8.5617886937889853E-3</v>
      </c>
      <c r="F343" s="77">
        <f>+Rentab1!G343-Rentab1!$B$429</f>
        <v>-8.8973743968143344E-3</v>
      </c>
      <c r="G343" s="77">
        <f>+Rentab1!H343-Rentab1!$B$429</f>
        <v>-2.3974771118344678E-3</v>
      </c>
      <c r="H343" s="77">
        <f>+Rentab1!I343-Rentab1!$B$429</f>
        <v>-8.2064608122844659E-3</v>
      </c>
      <c r="I343" s="77">
        <f>+Rentab1!J343-Rentab1!$B$429</f>
        <v>-9.3028190086345049E-3</v>
      </c>
      <c r="J343" s="77">
        <f>+Rentab1!K343-Rentab1!$B$429</f>
        <v>-9.3390566478870427E-3</v>
      </c>
      <c r="K343" s="77">
        <f>+Rentab1!L343-Rentab1!$B$429</f>
        <v>-1.0135515391639351E-2</v>
      </c>
      <c r="L343" s="77">
        <f>+Rentab1!M343-Rentab1!$B$429</f>
        <v>-8.9168187349804844E-3</v>
      </c>
      <c r="M343" s="77">
        <f>+Rentab1!N343-Rentab1!$B$429</f>
        <v>-6.1184734857581725E-3</v>
      </c>
      <c r="N343" s="77">
        <f>+Rentab1!O343-Rentab1!$B$429</f>
        <v>-3.5256234684611339E-3</v>
      </c>
    </row>
    <row r="344" spans="1:14">
      <c r="A344" s="51">
        <v>41403</v>
      </c>
      <c r="B344" s="77">
        <f>+Rentab1!C344-Rentab1!$B$429</f>
        <v>3.8870819555016315E-3</v>
      </c>
      <c r="C344" s="77">
        <f>+Rentab1!D344-Rentab1!$B$429</f>
        <v>1.6970086519605813E-3</v>
      </c>
      <c r="D344" s="77">
        <f>+Rentab1!E344-Rentab1!$B$429</f>
        <v>1.6419986686568057E-3</v>
      </c>
      <c r="E344" s="77">
        <f>+Rentab1!F344-Rentab1!$B$429</f>
        <v>1.1605541154730053E-3</v>
      </c>
      <c r="F344" s="77">
        <f>+Rentab1!G344-Rentab1!$B$429</f>
        <v>-6.0950234398811148E-4</v>
      </c>
      <c r="G344" s="77">
        <f>+Rentab1!H344-Rentab1!$B$429</f>
        <v>-2.3150193326318506E-3</v>
      </c>
      <c r="H344" s="77">
        <f>+Rentab1!I344-Rentab1!$B$429</f>
        <v>-9.2498930896835316E-4</v>
      </c>
      <c r="I344" s="77">
        <f>+Rentab1!J344-Rentab1!$B$429</f>
        <v>2.9188125770205882E-3</v>
      </c>
      <c r="J344" s="77">
        <f>+Rentab1!K344-Rentab1!$B$429</f>
        <v>4.0543295813723623E-3</v>
      </c>
      <c r="K344" s="77">
        <f>+Rentab1!L344-Rentab1!$B$429</f>
        <v>-3.5784983590779468E-4</v>
      </c>
      <c r="L344" s="77">
        <f>+Rentab1!M344-Rentab1!$B$429</f>
        <v>1.4041483994944538E-3</v>
      </c>
      <c r="M344" s="77">
        <f>+Rentab1!N344-Rentab1!$B$429</f>
        <v>2.1597633087697093E-3</v>
      </c>
      <c r="N344" s="77">
        <f>+Rentab1!O344-Rentab1!$B$429</f>
        <v>5.4335627299122169E-3</v>
      </c>
    </row>
    <row r="345" spans="1:14">
      <c r="A345" s="51">
        <v>41404</v>
      </c>
      <c r="B345" s="77">
        <f>+Rentab1!C345-Rentab1!$B$429</f>
        <v>-1.0052422530802796E-2</v>
      </c>
      <c r="C345" s="77">
        <f>+Rentab1!D345-Rentab1!$B$429</f>
        <v>-5.0445940577005018E-3</v>
      </c>
      <c r="D345" s="77">
        <f>+Rentab1!E345-Rentab1!$B$429</f>
        <v>-9.5878375411287166E-3</v>
      </c>
      <c r="E345" s="77">
        <f>+Rentab1!F345-Rentab1!$B$429</f>
        <v>-9.7522142663157216E-3</v>
      </c>
      <c r="F345" s="77">
        <f>+Rentab1!G345-Rentab1!$B$429</f>
        <v>-1.1637407782230432E-2</v>
      </c>
      <c r="G345" s="77">
        <f>+Rentab1!H345-Rentab1!$B$429</f>
        <v>-7.657482514285812E-3</v>
      </c>
      <c r="H345" s="77">
        <f>+Rentab1!I345-Rentab1!$B$429</f>
        <v>-7.7197136360343211E-3</v>
      </c>
      <c r="I345" s="77">
        <f>+Rentab1!J345-Rentab1!$B$429</f>
        <v>-8.6636453353586291E-3</v>
      </c>
      <c r="J345" s="77">
        <f>+Rentab1!K345-Rentab1!$B$429</f>
        <v>-8.3498948865817924E-3</v>
      </c>
      <c r="K345" s="77">
        <f>+Rentab1!L345-Rentab1!$B$429</f>
        <v>-7.9548920389603522E-3</v>
      </c>
      <c r="L345" s="77">
        <f>+Rentab1!M345-Rentab1!$B$429</f>
        <v>-9.3638043042491119E-3</v>
      </c>
      <c r="M345" s="77">
        <f>+Rentab1!N345-Rentab1!$B$429</f>
        <v>-8.8972090309804228E-3</v>
      </c>
      <c r="N345" s="77">
        <f>+Rentab1!O345-Rentab1!$B$429</f>
        <v>-8.5397438062254864E-3</v>
      </c>
    </row>
    <row r="346" spans="1:14">
      <c r="A346" s="51">
        <v>41408</v>
      </c>
      <c r="B346" s="77">
        <f>+Rentab1!C346-Rentab1!$B$429</f>
        <v>1.7680095963028637E-3</v>
      </c>
      <c r="C346" s="77">
        <f>+Rentab1!D346-Rentab1!$B$429</f>
        <v>-3.0841074135700892E-3</v>
      </c>
      <c r="D346" s="77">
        <f>+Rentab1!E346-Rentab1!$B$429</f>
        <v>1.7199042711668537E-3</v>
      </c>
      <c r="E346" s="77">
        <f>+Rentab1!F346-Rentab1!$B$429</f>
        <v>2.8943471701324925E-3</v>
      </c>
      <c r="F346" s="77">
        <f>+Rentab1!G346-Rentab1!$B$429</f>
        <v>5.1324441179173555E-3</v>
      </c>
      <c r="G346" s="77">
        <f>+Rentab1!H346-Rentab1!$B$429</f>
        <v>2.0979360003535712E-4</v>
      </c>
      <c r="H346" s="77">
        <f>+Rentab1!I346-Rentab1!$B$429</f>
        <v>4.6839802554773354E-3</v>
      </c>
      <c r="I346" s="77">
        <f>+Rentab1!J346-Rentab1!$B$429</f>
        <v>5.6305065398177057E-3</v>
      </c>
      <c r="J346" s="77">
        <f>+Rentab1!K346-Rentab1!$B$429</f>
        <v>4.2179275583781482E-3</v>
      </c>
      <c r="K346" s="77">
        <f>+Rentab1!L346-Rentab1!$B$429</f>
        <v>2.2034696876972698E-3</v>
      </c>
      <c r="L346" s="77">
        <f>+Rentab1!M346-Rentab1!$B$429</f>
        <v>6.4773604628752023E-3</v>
      </c>
      <c r="M346" s="77">
        <f>+Rentab1!N346-Rentab1!$B$429</f>
        <v>2.9440685210102313E-3</v>
      </c>
      <c r="N346" s="77">
        <f>+Rentab1!O346-Rentab1!$B$429</f>
        <v>1.8529923069187195E-4</v>
      </c>
    </row>
    <row r="347" spans="1:14">
      <c r="A347" s="51">
        <v>41409</v>
      </c>
      <c r="B347" s="77">
        <f>+Rentab1!C347-Rentab1!$B$429</f>
        <v>3.7235526041785607E-3</v>
      </c>
      <c r="C347" s="77">
        <f>+Rentab1!D347-Rentab1!$B$429</f>
        <v>1.171113009487749E-2</v>
      </c>
      <c r="D347" s="77">
        <f>+Rentab1!E347-Rentab1!$B$429</f>
        <v>3.9529772771249305E-3</v>
      </c>
      <c r="E347" s="77">
        <f>+Rentab1!F347-Rentab1!$B$429</f>
        <v>4.6976276592457147E-3</v>
      </c>
      <c r="F347" s="77">
        <f>+Rentab1!G347-Rentab1!$B$429</f>
        <v>8.2671632787646391E-3</v>
      </c>
      <c r="G347" s="77">
        <f>+Rentab1!H347-Rentab1!$B$429</f>
        <v>2.278965276342844E-3</v>
      </c>
      <c r="H347" s="77">
        <f>+Rentab1!I347-Rentab1!$B$429</f>
        <v>5.5849366574774757E-3</v>
      </c>
      <c r="I347" s="77">
        <f>+Rentab1!J347-Rentab1!$B$429</f>
        <v>4.2812187772686963E-3</v>
      </c>
      <c r="J347" s="77">
        <f>+Rentab1!K347-Rentab1!$B$429</f>
        <v>7.9701136814220013E-3</v>
      </c>
      <c r="K347" s="77">
        <f>+Rentab1!L347-Rentab1!$B$429</f>
        <v>2.0117142047526835E-3</v>
      </c>
      <c r="L347" s="77">
        <f>+Rentab1!M347-Rentab1!$B$429</f>
        <v>1.1718301204781475E-2</v>
      </c>
      <c r="M347" s="77">
        <f>+Rentab1!N347-Rentab1!$B$429</f>
        <v>5.1416992870018646E-3</v>
      </c>
      <c r="N347" s="77">
        <f>+Rentab1!O347-Rentab1!$B$429</f>
        <v>5.0658735880312923E-3</v>
      </c>
    </row>
    <row r="348" spans="1:14">
      <c r="A348" s="51">
        <v>41410</v>
      </c>
      <c r="B348" s="77">
        <f>+Rentab1!C348-Rentab1!$B$429</f>
        <v>4.3820817328703333E-3</v>
      </c>
      <c r="C348" s="77">
        <f>+Rentab1!D348-Rentab1!$B$429</f>
        <v>3.4361503726504681E-4</v>
      </c>
      <c r="D348" s="77">
        <f>+Rentab1!E348-Rentab1!$B$429</f>
        <v>4.0363357573141847E-3</v>
      </c>
      <c r="E348" s="77">
        <f>+Rentab1!F348-Rentab1!$B$429</f>
        <v>3.7820781885062418E-3</v>
      </c>
      <c r="F348" s="77">
        <f>+Rentab1!G348-Rentab1!$B$429</f>
        <v>5.4394569087387037E-3</v>
      </c>
      <c r="G348" s="77">
        <f>+Rentab1!H348-Rentab1!$B$429</f>
        <v>-1.2719047896845306E-3</v>
      </c>
      <c r="H348" s="77">
        <f>+Rentab1!I348-Rentab1!$B$429</f>
        <v>1.0375588351415976E-2</v>
      </c>
      <c r="I348" s="77">
        <f>+Rentab1!J348-Rentab1!$B$429</f>
        <v>4.2668913808639516E-3</v>
      </c>
      <c r="J348" s="77">
        <f>+Rentab1!K348-Rentab1!$B$429</f>
        <v>4.5594839530852579E-3</v>
      </c>
      <c r="K348" s="77">
        <f>+Rentab1!L348-Rentab1!$B$429</f>
        <v>-1.9046187415272117E-3</v>
      </c>
      <c r="L348" s="77">
        <f>+Rentab1!M348-Rentab1!$B$429</f>
        <v>3.0065639252284176E-3</v>
      </c>
      <c r="M348" s="77">
        <f>+Rentab1!N348-Rentab1!$B$429</f>
        <v>6.198476286610387E-3</v>
      </c>
      <c r="N348" s="77">
        <f>+Rentab1!O348-Rentab1!$B$429</f>
        <v>6.321971714901552E-3</v>
      </c>
    </row>
    <row r="349" spans="1:14">
      <c r="A349" s="51">
        <v>41411</v>
      </c>
      <c r="B349" s="77">
        <f>+Rentab1!C349-Rentab1!$B$429</f>
        <v>1.1847216497257746E-3</v>
      </c>
      <c r="C349" s="77">
        <f>+Rentab1!D349-Rentab1!$B$429</f>
        <v>-3.713599129786636E-3</v>
      </c>
      <c r="D349" s="77">
        <f>+Rentab1!E349-Rentab1!$B$429</f>
        <v>1.3115199275428586E-3</v>
      </c>
      <c r="E349" s="77">
        <f>+Rentab1!F349-Rentab1!$B$429</f>
        <v>1.0502066592477479E-3</v>
      </c>
      <c r="F349" s="77">
        <f>+Rentab1!G349-Rentab1!$B$429</f>
        <v>1.8012718733477608E-3</v>
      </c>
      <c r="G349" s="77">
        <f>+Rentab1!H349-Rentab1!$B$429</f>
        <v>4.3633694858892487E-3</v>
      </c>
      <c r="H349" s="77">
        <f>+Rentab1!I349-Rentab1!$B$429</f>
        <v>1.6842180179506305E-3</v>
      </c>
      <c r="I349" s="77">
        <f>+Rentab1!J349-Rentab1!$B$429</f>
        <v>4.394844862155853E-3</v>
      </c>
      <c r="J349" s="77">
        <f>+Rentab1!K349-Rentab1!$B$429</f>
        <v>-5.2452333852630599E-4</v>
      </c>
      <c r="K349" s="77">
        <f>+Rentab1!L349-Rentab1!$B$429</f>
        <v>9.9799318160614394E-4</v>
      </c>
      <c r="L349" s="77">
        <f>+Rentab1!M349-Rentab1!$B$429</f>
        <v>3.6763580374567601E-3</v>
      </c>
      <c r="M349" s="77">
        <f>+Rentab1!N349-Rentab1!$B$429</f>
        <v>2.2447841456709034E-3</v>
      </c>
      <c r="N349" s="77">
        <f>+Rentab1!O349-Rentab1!$B$429</f>
        <v>5.979361483698706E-3</v>
      </c>
    </row>
    <row r="350" spans="1:14">
      <c r="A350" s="51">
        <v>41414</v>
      </c>
      <c r="B350" s="77">
        <f>+Rentab1!C350-Rentab1!$B$429</f>
        <v>-4.9640086255588241E-3</v>
      </c>
      <c r="C350" s="77">
        <f>+Rentab1!D350-Rentab1!$B$429</f>
        <v>-6.749418807761396E-3</v>
      </c>
      <c r="D350" s="77">
        <f>+Rentab1!E350-Rentab1!$B$429</f>
        <v>-4.9997628312174261E-3</v>
      </c>
      <c r="E350" s="77">
        <f>+Rentab1!F350-Rentab1!$B$429</f>
        <v>-6.0478411644925081E-3</v>
      </c>
      <c r="F350" s="77">
        <f>+Rentab1!G350-Rentab1!$B$429</f>
        <v>-4.8830401526119647E-3</v>
      </c>
      <c r="G350" s="77">
        <f>+Rentab1!H350-Rentab1!$B$429</f>
        <v>-6.1385428816987482E-3</v>
      </c>
      <c r="H350" s="77">
        <f>+Rentab1!I350-Rentab1!$B$429</f>
        <v>-5.1502739852998742E-3</v>
      </c>
      <c r="I350" s="77">
        <f>+Rentab1!J350-Rentab1!$B$429</f>
        <v>-4.5484394594329557E-3</v>
      </c>
      <c r="J350" s="77">
        <f>+Rentab1!K350-Rentab1!$B$429</f>
        <v>-4.491862580821987E-3</v>
      </c>
      <c r="K350" s="77">
        <f>+Rentab1!L350-Rentab1!$B$429</f>
        <v>2.3784797683173682E-4</v>
      </c>
      <c r="L350" s="77">
        <f>+Rentab1!M350-Rentab1!$B$429</f>
        <v>-4.5331401396807355E-3</v>
      </c>
      <c r="M350" s="77">
        <f>+Rentab1!N350-Rentab1!$B$429</f>
        <v>-2.9144441981854732E-3</v>
      </c>
      <c r="N350" s="77">
        <f>+Rentab1!O350-Rentab1!$B$429</f>
        <v>-1.0023999707772305E-3</v>
      </c>
    </row>
    <row r="351" spans="1:14">
      <c r="A351" s="51">
        <v>41415</v>
      </c>
      <c r="B351" s="77">
        <f>+Rentab1!C351-Rentab1!$B$429</f>
        <v>1.595281326282683E-3</v>
      </c>
      <c r="C351" s="77">
        <f>+Rentab1!D351-Rentab1!$B$429</f>
        <v>3.6698289148373321E-4</v>
      </c>
      <c r="D351" s="77">
        <f>+Rentab1!E351-Rentab1!$B$429</f>
        <v>1.3721365271463588E-3</v>
      </c>
      <c r="E351" s="77">
        <f>+Rentab1!F351-Rentab1!$B$429</f>
        <v>2.5115867349964475E-3</v>
      </c>
      <c r="F351" s="77">
        <f>+Rentab1!G351-Rentab1!$B$429</f>
        <v>5.0675446883931352E-3</v>
      </c>
      <c r="G351" s="77">
        <f>+Rentab1!H351-Rentab1!$B$429</f>
        <v>2.7988541640160716E-4</v>
      </c>
      <c r="H351" s="77">
        <f>+Rentab1!I351-Rentab1!$B$429</f>
        <v>2.8117517496083007E-3</v>
      </c>
      <c r="I351" s="77">
        <f>+Rentab1!J351-Rentab1!$B$429</f>
        <v>-1.3963062362066592E-4</v>
      </c>
      <c r="J351" s="77">
        <f>+Rentab1!K351-Rentab1!$B$429</f>
        <v>4.6092035598825519E-3</v>
      </c>
      <c r="K351" s="77">
        <f>+Rentab1!L351-Rentab1!$B$429</f>
        <v>5.9663067038941238E-3</v>
      </c>
      <c r="L351" s="77">
        <f>+Rentab1!M351-Rentab1!$B$429</f>
        <v>6.48320221601452E-4</v>
      </c>
      <c r="M351" s="77">
        <f>+Rentab1!N351-Rentab1!$B$429</f>
        <v>1.2410685926403417E-3</v>
      </c>
      <c r="N351" s="77">
        <f>+Rentab1!O351-Rentab1!$B$429</f>
        <v>-1.5698102644006128E-3</v>
      </c>
    </row>
    <row r="352" spans="1:14">
      <c r="A352" s="51">
        <v>41416</v>
      </c>
      <c r="B352" s="77">
        <f>+Rentab1!C352-Rentab1!$B$429</f>
        <v>2.0683059274677357E-3</v>
      </c>
      <c r="C352" s="77">
        <f>+Rentab1!D352-Rentab1!$B$429</f>
        <v>4.2375356293052448E-3</v>
      </c>
      <c r="D352" s="77">
        <f>+Rentab1!E352-Rentab1!$B$429</f>
        <v>1.9425282277991309E-3</v>
      </c>
      <c r="E352" s="77">
        <f>+Rentab1!F352-Rentab1!$B$429</f>
        <v>1.4012087540293896E-3</v>
      </c>
      <c r="F352" s="77">
        <f>+Rentab1!G352-Rentab1!$B$429</f>
        <v>2.2840167010164257E-3</v>
      </c>
      <c r="G352" s="77">
        <f>+Rentab1!H352-Rentab1!$B$429</f>
        <v>2.491866193413158E-3</v>
      </c>
      <c r="H352" s="77">
        <f>+Rentab1!I352-Rentab1!$B$429</f>
        <v>3.1166521266148169E-3</v>
      </c>
      <c r="I352" s="77">
        <f>+Rentab1!J352-Rentab1!$B$429</f>
        <v>4.372532414658608E-3</v>
      </c>
      <c r="J352" s="77">
        <f>+Rentab1!K352-Rentab1!$B$429</f>
        <v>3.9145742629984031E-3</v>
      </c>
      <c r="K352" s="77">
        <f>+Rentab1!L352-Rentab1!$B$429</f>
        <v>2.4094345168915151E-3</v>
      </c>
      <c r="L352" s="77">
        <f>+Rentab1!M352-Rentab1!$B$429</f>
        <v>1.2057117986090829E-3</v>
      </c>
      <c r="M352" s="77">
        <f>+Rentab1!N352-Rentab1!$B$429</f>
        <v>4.8803773930744306E-3</v>
      </c>
      <c r="N352" s="77">
        <f>+Rentab1!O352-Rentab1!$B$429</f>
        <v>2.5011993984896904E-3</v>
      </c>
    </row>
    <row r="353" spans="1:14">
      <c r="A353" s="51">
        <v>41417</v>
      </c>
      <c r="B353" s="77">
        <f>+Rentab1!C353-Rentab1!$B$429</f>
        <v>5.6180731164069322E-3</v>
      </c>
      <c r="C353" s="77">
        <f>+Rentab1!D353-Rentab1!$B$429</f>
        <v>1.27440597180859E-2</v>
      </c>
      <c r="D353" s="77">
        <f>+Rentab1!E353-Rentab1!$B$429</f>
        <v>6.0878475104925809E-3</v>
      </c>
      <c r="E353" s="77">
        <f>+Rentab1!F353-Rentab1!$B$429</f>
        <v>6.238712800963356E-3</v>
      </c>
      <c r="F353" s="77">
        <f>+Rentab1!G353-Rentab1!$B$429</f>
        <v>3.3280108506838339E-3</v>
      </c>
      <c r="G353" s="77">
        <f>+Rentab1!H353-Rentab1!$B$429</f>
        <v>1.231159767760776E-2</v>
      </c>
      <c r="H353" s="77">
        <f>+Rentab1!I353-Rentab1!$B$429</f>
        <v>2.719164640452736E-3</v>
      </c>
      <c r="I353" s="77">
        <f>+Rentab1!J353-Rentab1!$B$429</f>
        <v>2.2509509904657344E-3</v>
      </c>
      <c r="J353" s="77">
        <f>+Rentab1!K353-Rentab1!$B$429</f>
        <v>5.0852241434378338E-3</v>
      </c>
      <c r="K353" s="77">
        <f>+Rentab1!L353-Rentab1!$B$429</f>
        <v>2.76597101691366E-3</v>
      </c>
      <c r="L353" s="77">
        <f>+Rentab1!M353-Rentab1!$B$429</f>
        <v>1.7869294403726154E-3</v>
      </c>
      <c r="M353" s="77">
        <f>+Rentab1!N353-Rentab1!$B$429</f>
        <v>3.2030742631071014E-3</v>
      </c>
      <c r="N353" s="77">
        <f>+Rentab1!O353-Rentab1!$B$429</f>
        <v>1.1129415148204958E-3</v>
      </c>
    </row>
    <row r="354" spans="1:14">
      <c r="A354" s="51">
        <v>41418</v>
      </c>
      <c r="B354" s="77">
        <f>+Rentab1!C354-Rentab1!$B$429</f>
        <v>4.3740911405721478E-3</v>
      </c>
      <c r="C354" s="77">
        <f>+Rentab1!D354-Rentab1!$B$429</f>
        <v>4.2161575746112265E-3</v>
      </c>
      <c r="D354" s="77">
        <f>+Rentab1!E354-Rentab1!$B$429</f>
        <v>4.4587185775815013E-3</v>
      </c>
      <c r="E354" s="77">
        <f>+Rentab1!F354-Rentab1!$B$429</f>
        <v>3.8974659354051857E-3</v>
      </c>
      <c r="F354" s="77">
        <f>+Rentab1!G354-Rentab1!$B$429</f>
        <v>2.8440878261666368E-3</v>
      </c>
      <c r="G354" s="77">
        <f>+Rentab1!H354-Rentab1!$B$429</f>
        <v>3.9713931538802602E-3</v>
      </c>
      <c r="H354" s="77">
        <f>+Rentab1!I354-Rentab1!$B$429</f>
        <v>1.3847846201728152E-3</v>
      </c>
      <c r="I354" s="77">
        <f>+Rentab1!J354-Rentab1!$B$429</f>
        <v>1.8673044138096057E-3</v>
      </c>
      <c r="J354" s="77">
        <f>+Rentab1!K354-Rentab1!$B$429</f>
        <v>1.5532841324859428E-3</v>
      </c>
      <c r="K354" s="77">
        <f>+Rentab1!L354-Rentab1!$B$429</f>
        <v>5.7978180651982606E-3</v>
      </c>
      <c r="L354" s="77">
        <f>+Rentab1!M354-Rentab1!$B$429</f>
        <v>4.9393343353738312E-3</v>
      </c>
      <c r="M354" s="77">
        <f>+Rentab1!N354-Rentab1!$B$429</f>
        <v>1.6449630590204647E-3</v>
      </c>
      <c r="N354" s="77">
        <f>+Rentab1!O354-Rentab1!$B$429</f>
        <v>1.2711252192981251E-3</v>
      </c>
    </row>
    <row r="355" spans="1:14">
      <c r="A355" s="51">
        <v>41421</v>
      </c>
      <c r="B355" s="77">
        <f>+Rentab1!C355-Rentab1!$B$429</f>
        <v>7.9774515646645263E-4</v>
      </c>
      <c r="C355" s="77">
        <f>+Rentab1!D355-Rentab1!$B$429</f>
        <v>2.824045757859123E-3</v>
      </c>
      <c r="D355" s="77">
        <f>+Rentab1!E355-Rentab1!$B$429</f>
        <v>5.6379556139456058E-4</v>
      </c>
      <c r="E355" s="77">
        <f>+Rentab1!F355-Rentab1!$B$429</f>
        <v>5.6924570480204964E-4</v>
      </c>
      <c r="F355" s="77">
        <f>+Rentab1!G355-Rentab1!$B$429</f>
        <v>-4.0620260368219488E-4</v>
      </c>
      <c r="G355" s="77">
        <f>+Rentab1!H355-Rentab1!$B$429</f>
        <v>2.0309655132807309E-3</v>
      </c>
      <c r="H355" s="77">
        <f>+Rentab1!I355-Rentab1!$B$429</f>
        <v>3.7650695372180458E-4</v>
      </c>
      <c r="I355" s="77">
        <f>+Rentab1!J355-Rentab1!$B$429</f>
        <v>-3.6279862714055022E-4</v>
      </c>
      <c r="J355" s="77">
        <f>+Rentab1!K355-Rentab1!$B$429</f>
        <v>-8.0865120742344807E-4</v>
      </c>
      <c r="K355" s="77">
        <f>+Rentab1!L355-Rentab1!$B$429</f>
        <v>6.2354438807920402E-3</v>
      </c>
      <c r="L355" s="77">
        <f>+Rentab1!M355-Rentab1!$B$429</f>
        <v>-3.6865786825358897E-4</v>
      </c>
      <c r="M355" s="77">
        <f>+Rentab1!N355-Rentab1!$B$429</f>
        <v>7.1265537403027385E-4</v>
      </c>
      <c r="N355" s="77">
        <f>+Rentab1!O355-Rentab1!$B$429</f>
        <v>-6.5180533587362718E-4</v>
      </c>
    </row>
    <row r="356" spans="1:14">
      <c r="A356" s="51">
        <v>41422</v>
      </c>
      <c r="B356" s="77">
        <f>+Rentab1!C356-Rentab1!$B$429</f>
        <v>6.0847389597695183E-3</v>
      </c>
      <c r="C356" s="77">
        <f>+Rentab1!D356-Rentab1!$B$429</f>
        <v>5.5933010167752767E-3</v>
      </c>
      <c r="D356" s="77">
        <f>+Rentab1!E356-Rentab1!$B$429</f>
        <v>6.0398809241125071E-3</v>
      </c>
      <c r="E356" s="77">
        <f>+Rentab1!F356-Rentab1!$B$429</f>
        <v>6.4278819029963937E-3</v>
      </c>
      <c r="F356" s="77">
        <f>+Rentab1!G356-Rentab1!$B$429</f>
        <v>6.5682674634804207E-3</v>
      </c>
      <c r="G356" s="77">
        <f>+Rentab1!H356-Rentab1!$B$429</f>
        <v>5.2911412122531622E-3</v>
      </c>
      <c r="H356" s="77">
        <f>+Rentab1!I356-Rentab1!$B$429</f>
        <v>7.8695059447038106E-3</v>
      </c>
      <c r="I356" s="77">
        <f>+Rentab1!J356-Rentab1!$B$429</f>
        <v>6.5685313954356814E-3</v>
      </c>
      <c r="J356" s="77">
        <f>+Rentab1!K356-Rentab1!$B$429</f>
        <v>7.9356023934186708E-3</v>
      </c>
      <c r="K356" s="77">
        <f>+Rentab1!L356-Rentab1!$B$429</f>
        <v>5.0701682928053745E-3</v>
      </c>
      <c r="L356" s="77">
        <f>+Rentab1!M356-Rentab1!$B$429</f>
        <v>8.124036205450642E-3</v>
      </c>
      <c r="M356" s="77">
        <f>+Rentab1!N356-Rentab1!$B$429</f>
        <v>6.0490433196008202E-3</v>
      </c>
      <c r="N356" s="77">
        <f>+Rentab1!O356-Rentab1!$B$429</f>
        <v>2.5130205132443896E-3</v>
      </c>
    </row>
    <row r="357" spans="1:14">
      <c r="A357" s="51">
        <v>41423</v>
      </c>
      <c r="B357" s="77">
        <f>+Rentab1!C357-Rentab1!$B$429</f>
        <v>-4.3120027470097281E-3</v>
      </c>
      <c r="C357" s="77">
        <f>+Rentab1!D357-Rentab1!$B$429</f>
        <v>-4.0016142346099192E-4</v>
      </c>
      <c r="D357" s="77">
        <f>+Rentab1!E357-Rentab1!$B$429</f>
        <v>-4.4433014667350319E-3</v>
      </c>
      <c r="E357" s="77">
        <f>+Rentab1!F357-Rentab1!$B$429</f>
        <v>-4.2663161624898038E-3</v>
      </c>
      <c r="F357" s="77">
        <f>+Rentab1!G357-Rentab1!$B$429</f>
        <v>-4.8771715019584171E-3</v>
      </c>
      <c r="G357" s="77">
        <f>+Rentab1!H357-Rentab1!$B$429</f>
        <v>7.163381248280657E-4</v>
      </c>
      <c r="H357" s="77">
        <f>+Rentab1!I357-Rentab1!$B$429</f>
        <v>-9.9003993179744504E-4</v>
      </c>
      <c r="I357" s="77">
        <f>+Rentab1!J357-Rentab1!$B$429</f>
        <v>-5.0073563595371693E-3</v>
      </c>
      <c r="J357" s="77">
        <f>+Rentab1!K357-Rentab1!$B$429</f>
        <v>-4.4326149064765064E-3</v>
      </c>
      <c r="K357" s="77">
        <f>+Rentab1!L357-Rentab1!$B$429</f>
        <v>7.139665641785445E-4</v>
      </c>
      <c r="L357" s="77">
        <f>+Rentab1!M357-Rentab1!$B$429</f>
        <v>-5.3842969995690996E-3</v>
      </c>
      <c r="M357" s="77">
        <f>+Rentab1!N357-Rentab1!$B$429</f>
        <v>-4.2155368695017716E-3</v>
      </c>
      <c r="N357" s="77">
        <f>+Rentab1!O357-Rentab1!$B$429</f>
        <v>-3.6867630159314571E-3</v>
      </c>
    </row>
    <row r="358" spans="1:14">
      <c r="A358" s="51">
        <v>41424</v>
      </c>
      <c r="B358" s="77">
        <f>+Rentab1!C358-Rentab1!$B$429</f>
        <v>2.8337331271249006E-3</v>
      </c>
      <c r="C358" s="77">
        <f>+Rentab1!D358-Rentab1!$B$429</f>
        <v>2.7549082895685155E-4</v>
      </c>
      <c r="D358" s="77">
        <f>+Rentab1!E358-Rentab1!$B$429</f>
        <v>2.8341004137688243E-3</v>
      </c>
      <c r="E358" s="77">
        <f>+Rentab1!F358-Rentab1!$B$429</f>
        <v>1.1886011240340843E-3</v>
      </c>
      <c r="F358" s="77">
        <f>+Rentab1!G358-Rentab1!$B$429</f>
        <v>-3.5119733984121117E-3</v>
      </c>
      <c r="G358" s="77">
        <f>+Rentab1!H358-Rentab1!$B$429</f>
        <v>-1.7580482898369569E-3</v>
      </c>
      <c r="H358" s="77">
        <f>+Rentab1!I358-Rentab1!$B$429</f>
        <v>-1.7345809838140549E-3</v>
      </c>
      <c r="I358" s="77">
        <f>+Rentab1!J358-Rentab1!$B$429</f>
        <v>-1.8383940988550228E-3</v>
      </c>
      <c r="J358" s="77">
        <f>+Rentab1!K358-Rentab1!$B$429</f>
        <v>-2.8996422691469903E-3</v>
      </c>
      <c r="K358" s="77">
        <f>+Rentab1!L358-Rentab1!$B$429</f>
        <v>-5.4362336658316454E-3</v>
      </c>
      <c r="L358" s="77">
        <f>+Rentab1!M358-Rentab1!$B$429</f>
        <v>-1.6568235066362421E-3</v>
      </c>
      <c r="M358" s="77">
        <f>+Rentab1!N358-Rentab1!$B$429</f>
        <v>-3.3497587100967479E-3</v>
      </c>
      <c r="N358" s="77">
        <f>+Rentab1!O358-Rentab1!$B$429</f>
        <v>3.4906202851662073E-3</v>
      </c>
    </row>
    <row r="359" spans="1:14">
      <c r="A359" s="51">
        <v>41425</v>
      </c>
      <c r="B359" s="77">
        <f>+Rentab1!C359-Rentab1!$B$429</f>
        <v>-1.4298730113760169E-2</v>
      </c>
      <c r="C359" s="77">
        <f>+Rentab1!D359-Rentab1!$B$429</f>
        <v>-3.3921479214882345E-3</v>
      </c>
      <c r="D359" s="77">
        <f>+Rentab1!E359-Rentab1!$B$429</f>
        <v>-1.4352862330666698E-2</v>
      </c>
      <c r="E359" s="77">
        <f>+Rentab1!F359-Rentab1!$B$429</f>
        <v>-1.8404393606765962E-2</v>
      </c>
      <c r="F359" s="77">
        <f>+Rentab1!G359-Rentab1!$B$429</f>
        <v>-2.1559633470337434E-2</v>
      </c>
      <c r="G359" s="77">
        <f>+Rentab1!H359-Rentab1!$B$429</f>
        <v>-1.5553850349061945E-2</v>
      </c>
      <c r="H359" s="77">
        <f>+Rentab1!I359-Rentab1!$B$429</f>
        <v>-2.1542236272516623E-2</v>
      </c>
      <c r="I359" s="77">
        <f>+Rentab1!J359-Rentab1!$B$429</f>
        <v>-1.2760815675805089E-2</v>
      </c>
      <c r="J359" s="77">
        <f>+Rentab1!K359-Rentab1!$B$429</f>
        <v>-1.9496843000880455E-2</v>
      </c>
      <c r="K359" s="77">
        <f>+Rentab1!L359-Rentab1!$B$429</f>
        <v>-1.5376838758491763E-2</v>
      </c>
      <c r="L359" s="77">
        <f>+Rentab1!M359-Rentab1!$B$429</f>
        <v>-1.6909594918435161E-2</v>
      </c>
      <c r="M359" s="77">
        <f>+Rentab1!N359-Rentab1!$B$429</f>
        <v>-1.0429124390529409E-2</v>
      </c>
      <c r="N359" s="77">
        <f>+Rentab1!O359-Rentab1!$B$429</f>
        <v>-3.5426886351700303E-3</v>
      </c>
    </row>
    <row r="360" spans="1:14">
      <c r="A360" s="51">
        <v>41429</v>
      </c>
      <c r="B360" s="77">
        <f>+Rentab1!C360-Rentab1!$B$429</f>
        <v>6.8779390607265076E-3</v>
      </c>
      <c r="C360" s="77">
        <f>+Rentab1!D360-Rentab1!$B$429</f>
        <v>2.7038737220778297E-3</v>
      </c>
      <c r="D360" s="77">
        <f>+Rentab1!E360-Rentab1!$B$429</f>
        <v>7.0621361411967124E-3</v>
      </c>
      <c r="E360" s="77">
        <f>+Rentab1!F360-Rentab1!$B$429</f>
        <v>-1.0601245529651138E-4</v>
      </c>
      <c r="F360" s="77">
        <f>+Rentab1!G360-Rentab1!$B$429</f>
        <v>1.1114973887748073E-2</v>
      </c>
      <c r="G360" s="77">
        <f>+Rentab1!H360-Rentab1!$B$429</f>
        <v>1.6821040922593308E-3</v>
      </c>
      <c r="H360" s="77">
        <f>+Rentab1!I360-Rentab1!$B$429</f>
        <v>7.1825674609127489E-3</v>
      </c>
      <c r="I360" s="77">
        <f>+Rentab1!J360-Rentab1!$B$429</f>
        <v>6.5491298567008369E-3</v>
      </c>
      <c r="J360" s="77">
        <f>+Rentab1!K360-Rentab1!$B$429</f>
        <v>1.349242133620961E-2</v>
      </c>
      <c r="K360" s="77">
        <f>+Rentab1!L360-Rentab1!$B$429</f>
        <v>6.3410660231356369E-3</v>
      </c>
      <c r="L360" s="77">
        <f>+Rentab1!M360-Rentab1!$B$429</f>
        <v>9.7723639151509212E-3</v>
      </c>
      <c r="M360" s="77">
        <f>+Rentab1!N360-Rentab1!$B$429</f>
        <v>3.2538173562455621E-3</v>
      </c>
      <c r="N360" s="77">
        <f>+Rentab1!O360-Rentab1!$B$429</f>
        <v>3.6777658475233609E-3</v>
      </c>
    </row>
    <row r="361" spans="1:14">
      <c r="A361" s="51">
        <v>41430</v>
      </c>
      <c r="B361" s="77">
        <f>+Rentab1!C361-Rentab1!$B$429</f>
        <v>-4.6451484650070233E-3</v>
      </c>
      <c r="C361" s="77">
        <f>+Rentab1!D361-Rentab1!$B$429</f>
        <v>-1.0396017363629726E-3</v>
      </c>
      <c r="D361" s="77">
        <f>+Rentab1!E361-Rentab1!$B$429</f>
        <v>-4.4386848182015578E-3</v>
      </c>
      <c r="E361" s="77">
        <f>+Rentab1!F361-Rentab1!$B$429</f>
        <v>-3.3192214524606824E-3</v>
      </c>
      <c r="F361" s="77">
        <f>+Rentab1!G361-Rentab1!$B$429</f>
        <v>-1.905909214592854E-3</v>
      </c>
      <c r="G361" s="77">
        <f>+Rentab1!H361-Rentab1!$B$429</f>
        <v>-6.652053120259422E-3</v>
      </c>
      <c r="H361" s="77">
        <f>+Rentab1!I361-Rentab1!$B$429</f>
        <v>-1.9400331029963826E-3</v>
      </c>
      <c r="I361" s="77">
        <f>+Rentab1!J361-Rentab1!$B$429</f>
        <v>-1.6326217641905896E-3</v>
      </c>
      <c r="J361" s="77">
        <f>+Rentab1!K361-Rentab1!$B$429</f>
        <v>-4.8273160942425607E-3</v>
      </c>
      <c r="K361" s="77">
        <f>+Rentab1!L361-Rentab1!$B$429</f>
        <v>-3.4795819103018394E-3</v>
      </c>
      <c r="L361" s="77">
        <f>+Rentab1!M361-Rentab1!$B$429</f>
        <v>-2.1285346997155551E-3</v>
      </c>
      <c r="M361" s="77">
        <f>+Rentab1!N361-Rentab1!$B$429</f>
        <v>-2.2284448681584215E-3</v>
      </c>
      <c r="N361" s="77">
        <f>+Rentab1!O361-Rentab1!$B$429</f>
        <v>-3.1362586326204181E-3</v>
      </c>
    </row>
    <row r="362" spans="1:14">
      <c r="A362" s="51">
        <v>41431</v>
      </c>
      <c r="B362" s="77">
        <f>+Rentab1!C362-Rentab1!$B$429</f>
        <v>-1.1602358490441359E-3</v>
      </c>
      <c r="C362" s="77">
        <f>+Rentab1!D362-Rentab1!$B$429</f>
        <v>-4.4516781796957667E-3</v>
      </c>
      <c r="D362" s="77">
        <f>+Rentab1!E362-Rentab1!$B$429</f>
        <v>-6.4742298881854021E-4</v>
      </c>
      <c r="E362" s="77">
        <f>+Rentab1!F362-Rentab1!$B$429</f>
        <v>-1.4424969604049287E-3</v>
      </c>
      <c r="F362" s="77">
        <f>+Rentab1!G362-Rentab1!$B$429</f>
        <v>-2.0115593536159009E-3</v>
      </c>
      <c r="G362" s="77">
        <f>+Rentab1!H362-Rentab1!$B$429</f>
        <v>-3.537058178214579E-3</v>
      </c>
      <c r="H362" s="77">
        <f>+Rentab1!I362-Rentab1!$B$429</f>
        <v>-5.4629341019221686E-3</v>
      </c>
      <c r="I362" s="77">
        <f>+Rentab1!J362-Rentab1!$B$429</f>
        <v>-3.8573141484050714E-3</v>
      </c>
      <c r="J362" s="77">
        <f>+Rentab1!K362-Rentab1!$B$429</f>
        <v>8.0034604577037941E-5</v>
      </c>
      <c r="K362" s="77">
        <f>+Rentab1!L362-Rentab1!$B$429</f>
        <v>1.185075856252596E-3</v>
      </c>
      <c r="L362" s="77">
        <f>+Rentab1!M362-Rentab1!$B$429</f>
        <v>-3.5064810671322421E-3</v>
      </c>
      <c r="M362" s="77">
        <f>+Rentab1!N362-Rentab1!$B$429</f>
        <v>-3.6267250745961499E-3</v>
      </c>
      <c r="N362" s="77">
        <f>+Rentab1!O362-Rentab1!$B$429</f>
        <v>-2.3647086623824849E-3</v>
      </c>
    </row>
    <row r="363" spans="1:14">
      <c r="A363" s="51">
        <v>41432</v>
      </c>
      <c r="B363" s="77">
        <f>+Rentab1!C363-Rentab1!$B$429</f>
        <v>-3.7452103597811524E-4</v>
      </c>
      <c r="C363" s="77">
        <f>+Rentab1!D363-Rentab1!$B$429</f>
        <v>4.1506168249132308E-3</v>
      </c>
      <c r="D363" s="77">
        <f>+Rentab1!E363-Rentab1!$B$429</f>
        <v>-4.3861979165203826E-4</v>
      </c>
      <c r="E363" s="77">
        <f>+Rentab1!F363-Rentab1!$B$429</f>
        <v>-8.9038523428195131E-4</v>
      </c>
      <c r="F363" s="77">
        <f>+Rentab1!G363-Rentab1!$B$429</f>
        <v>-2.9894567491016359E-3</v>
      </c>
      <c r="G363" s="77">
        <f>+Rentab1!H363-Rentab1!$B$429</f>
        <v>2.4034491219367678E-3</v>
      </c>
      <c r="H363" s="77">
        <f>+Rentab1!I363-Rentab1!$B$429</f>
        <v>3.9579722376086928E-3</v>
      </c>
      <c r="I363" s="77">
        <f>+Rentab1!J363-Rentab1!$B$429</f>
        <v>4.0112922899571759E-5</v>
      </c>
      <c r="J363" s="77">
        <f>+Rentab1!K363-Rentab1!$B$429</f>
        <v>-2.5458804772973535E-3</v>
      </c>
      <c r="K363" s="77">
        <f>+Rentab1!L363-Rentab1!$B$429</f>
        <v>-3.2198594767054766E-3</v>
      </c>
      <c r="L363" s="77">
        <f>+Rentab1!M363-Rentab1!$B$429</f>
        <v>-2.5366934020227823E-3</v>
      </c>
      <c r="M363" s="77">
        <f>+Rentab1!N363-Rentab1!$B$429</f>
        <v>9.81333574636777E-4</v>
      </c>
      <c r="N363" s="77">
        <f>+Rentab1!O363-Rentab1!$B$429</f>
        <v>-1.4339509711876254E-3</v>
      </c>
    </row>
    <row r="364" spans="1:14">
      <c r="A364" s="51">
        <v>41436</v>
      </c>
      <c r="B364" s="77">
        <f>+Rentab1!C364-Rentab1!$B$429</f>
        <v>-8.6100703430402603E-3</v>
      </c>
      <c r="C364" s="77">
        <f>+Rentab1!D364-Rentab1!$B$429</f>
        <v>-8.93409884965966E-3</v>
      </c>
      <c r="D364" s="77">
        <f>+Rentab1!E364-Rentab1!$B$429</f>
        <v>-8.6683820327423441E-3</v>
      </c>
      <c r="E364" s="77">
        <f>+Rentab1!F364-Rentab1!$B$429</f>
        <v>-9.8986041241427396E-3</v>
      </c>
      <c r="F364" s="77">
        <f>+Rentab1!G364-Rentab1!$B$429</f>
        <v>-1.1674095015397632E-2</v>
      </c>
      <c r="G364" s="77">
        <f>+Rentab1!H364-Rentab1!$B$429</f>
        <v>-1.1667295690719205E-2</v>
      </c>
      <c r="H364" s="77">
        <f>+Rentab1!I364-Rentab1!$B$429</f>
        <v>-8.5336872840437571E-3</v>
      </c>
      <c r="I364" s="77">
        <f>+Rentab1!J364-Rentab1!$B$429</f>
        <v>-9.736101099152154E-3</v>
      </c>
      <c r="J364" s="77">
        <f>+Rentab1!K364-Rentab1!$B$429</f>
        <v>-1.0491064519161293E-2</v>
      </c>
      <c r="K364" s="77">
        <f>+Rentab1!L364-Rentab1!$B$429</f>
        <v>-3.0083278132115483E-3</v>
      </c>
      <c r="L364" s="77">
        <f>+Rentab1!M364-Rentab1!$B$429</f>
        <v>-9.7586873203991051E-3</v>
      </c>
      <c r="M364" s="77">
        <f>+Rentab1!N364-Rentab1!$B$429</f>
        <v>-1.0866195064604707E-2</v>
      </c>
      <c r="N364" s="77">
        <f>+Rentab1!O364-Rentab1!$B$429</f>
        <v>-7.679819658406719E-3</v>
      </c>
    </row>
    <row r="365" spans="1:14">
      <c r="A365" s="51">
        <v>41437</v>
      </c>
      <c r="B365" s="77">
        <f>+Rentab1!C365-Rentab1!$B$429</f>
        <v>-1.2348625198630231E-2</v>
      </c>
      <c r="C365" s="77">
        <f>+Rentab1!D365-Rentab1!$B$429</f>
        <v>-1.430456226706316E-2</v>
      </c>
      <c r="D365" s="77">
        <f>+Rentab1!E365-Rentab1!$B$429</f>
        <v>-1.2529885664101887E-2</v>
      </c>
      <c r="E365" s="77">
        <f>+Rentab1!F365-Rentab1!$B$429</f>
        <v>-1.0601245529651138E-4</v>
      </c>
      <c r="F365" s="77">
        <f>+Rentab1!G365-Rentab1!$B$429</f>
        <v>-1.4500445497583657E-2</v>
      </c>
      <c r="G365" s="77">
        <f>+Rentab1!H365-Rentab1!$B$429</f>
        <v>-1.4612709485527797E-2</v>
      </c>
      <c r="H365" s="77">
        <f>+Rentab1!I365-Rentab1!$B$429</f>
        <v>-1.1504512346769543E-2</v>
      </c>
      <c r="I365" s="77">
        <f>+Rentab1!J365-Rentab1!$B$429</f>
        <v>-1.5901059563423886E-2</v>
      </c>
      <c r="J365" s="77">
        <f>+Rentab1!K365-Rentab1!$B$429</f>
        <v>-1.2176438359234012E-2</v>
      </c>
      <c r="K365" s="77">
        <f>+Rentab1!L365-Rentab1!$B$429</f>
        <v>-9.8234504573567905E-3</v>
      </c>
      <c r="L365" s="77">
        <f>+Rentab1!M365-Rentab1!$B$429</f>
        <v>-1.2159795612957982E-2</v>
      </c>
      <c r="M365" s="77">
        <f>+Rentab1!N365-Rentab1!$B$429</f>
        <v>-1.2561573894525956E-2</v>
      </c>
      <c r="N365" s="77">
        <f>+Rentab1!O365-Rentab1!$B$429</f>
        <v>-1.2281712614777302E-2</v>
      </c>
    </row>
    <row r="366" spans="1:14">
      <c r="A366" s="51">
        <v>41438</v>
      </c>
      <c r="B366" s="77">
        <f>+Rentab1!C366-Rentab1!$B$429</f>
        <v>-1.4359703488754239E-3</v>
      </c>
      <c r="C366" s="77">
        <f>+Rentab1!D366-Rentab1!$B$429</f>
        <v>-3.2952926255207661E-4</v>
      </c>
      <c r="D366" s="77">
        <f>+Rentab1!E366-Rentab1!$B$429</f>
        <v>-1.6223675244293634E-3</v>
      </c>
      <c r="E366" s="77">
        <f>+Rentab1!F366-Rentab1!$B$429</f>
        <v>-2.3482086006174838E-3</v>
      </c>
      <c r="F366" s="77">
        <f>+Rentab1!G366-Rentab1!$B$429</f>
        <v>-2.297354652242574E-4</v>
      </c>
      <c r="G366" s="77">
        <f>+Rentab1!H366-Rentab1!$B$429</f>
        <v>4.4178133721778827E-3</v>
      </c>
      <c r="H366" s="77">
        <f>+Rentab1!I366-Rentab1!$B$429</f>
        <v>1.6583367408869105E-3</v>
      </c>
      <c r="I366" s="77">
        <f>+Rentab1!J366-Rentab1!$B$429</f>
        <v>-1.7948881514170572E-3</v>
      </c>
      <c r="J366" s="77">
        <f>+Rentab1!K366-Rentab1!$B$429</f>
        <v>-2.9569033680848784E-3</v>
      </c>
      <c r="K366" s="77">
        <f>+Rentab1!L366-Rentab1!$B$429</f>
        <v>-3.0663345108647776E-3</v>
      </c>
      <c r="L366" s="77">
        <f>+Rentab1!M366-Rentab1!$B$429</f>
        <v>-6.627788513067741E-3</v>
      </c>
      <c r="M366" s="77">
        <f>+Rentab1!N366-Rentab1!$B$429</f>
        <v>3.1395133228176277E-3</v>
      </c>
      <c r="N366" s="77">
        <f>+Rentab1!O366-Rentab1!$B$429</f>
        <v>2.4691038969890341E-3</v>
      </c>
    </row>
    <row r="367" spans="1:14">
      <c r="A367" s="51">
        <v>41439</v>
      </c>
      <c r="B367" s="77">
        <f>+Rentab1!C367-Rentab1!$B$429</f>
        <v>5.3012204932556452E-3</v>
      </c>
      <c r="C367" s="77">
        <f>+Rentab1!D367-Rentab1!$B$429</f>
        <v>4.7583921759111435E-3</v>
      </c>
      <c r="D367" s="77">
        <f>+Rentab1!E367-Rentab1!$B$429</f>
        <v>5.2419177995163017E-3</v>
      </c>
      <c r="E367" s="77">
        <f>+Rentab1!F367-Rentab1!$B$429</f>
        <v>4.6941217228819148E-3</v>
      </c>
      <c r="F367" s="77">
        <f>+Rentab1!G367-Rentab1!$B$429</f>
        <v>4.328839359975579E-3</v>
      </c>
      <c r="G367" s="77">
        <f>+Rentab1!H367-Rentab1!$B$429</f>
        <v>3.1938204906436654E-3</v>
      </c>
      <c r="H367" s="77">
        <f>+Rentab1!I367-Rentab1!$B$429</f>
        <v>1.6033631012109251E-3</v>
      </c>
      <c r="I367" s="77">
        <f>+Rentab1!J367-Rentab1!$B$429</f>
        <v>3.5568813411611853E-3</v>
      </c>
      <c r="J367" s="77">
        <f>+Rentab1!K367-Rentab1!$B$429</f>
        <v>4.1645709698605168E-3</v>
      </c>
      <c r="K367" s="77">
        <f>+Rentab1!L367-Rentab1!$B$429</f>
        <v>1.7863009576376536E-3</v>
      </c>
      <c r="L367" s="77">
        <f>+Rentab1!M367-Rentab1!$B$429</f>
        <v>3.3023039106598686E-3</v>
      </c>
      <c r="M367" s="77">
        <f>+Rentab1!N367-Rentab1!$B$429</f>
        <v>2.7245111161523297E-3</v>
      </c>
      <c r="N367" s="77">
        <f>+Rentab1!O367-Rentab1!$B$429</f>
        <v>2.05003630278416E-3</v>
      </c>
    </row>
    <row r="368" spans="1:14">
      <c r="A368" s="51">
        <v>41442</v>
      </c>
      <c r="B368" s="77">
        <f>+Rentab1!C368-Rentab1!$B$429</f>
        <v>2.0158811654801987E-3</v>
      </c>
      <c r="C368" s="77">
        <f>+Rentab1!D368-Rentab1!$B$429</f>
        <v>4.2032370787233935E-3</v>
      </c>
      <c r="D368" s="77">
        <f>+Rentab1!E368-Rentab1!$B$429</f>
        <v>2.1186451430903444E-3</v>
      </c>
      <c r="E368" s="77">
        <f>+Rentab1!F368-Rentab1!$B$429</f>
        <v>1.9563780027502973E-3</v>
      </c>
      <c r="F368" s="77">
        <f>+Rentab1!G368-Rentab1!$B$429</f>
        <v>-1.0991222852818037E-3</v>
      </c>
      <c r="G368" s="77">
        <f>+Rentab1!H368-Rentab1!$B$429</f>
        <v>7.6502122981438204E-3</v>
      </c>
      <c r="H368" s="77">
        <f>+Rentab1!I368-Rentab1!$B$429</f>
        <v>1.6607440431085688E-3</v>
      </c>
      <c r="I368" s="77">
        <f>+Rentab1!J368-Rentab1!$B$429</f>
        <v>-4.0942204401147545E-4</v>
      </c>
      <c r="J368" s="77">
        <f>+Rentab1!K368-Rentab1!$B$429</f>
        <v>8.5076318344848767E-4</v>
      </c>
      <c r="K368" s="77">
        <f>+Rentab1!L368-Rentab1!$B$429</f>
        <v>-2.5875541250075032E-3</v>
      </c>
      <c r="L368" s="77">
        <f>+Rentab1!M368-Rentab1!$B$429</f>
        <v>-6.8347511622317779E-4</v>
      </c>
      <c r="M368" s="77">
        <f>+Rentab1!N368-Rentab1!$B$429</f>
        <v>3.1975054114387253E-3</v>
      </c>
      <c r="N368" s="77">
        <f>+Rentab1!O368-Rentab1!$B$429</f>
        <v>1.8559772047131685E-4</v>
      </c>
    </row>
    <row r="369" spans="1:14">
      <c r="A369" s="51">
        <v>41443</v>
      </c>
      <c r="B369" s="77">
        <f>+Rentab1!C369-Rentab1!$B$429</f>
        <v>1.5443103421716694E-2</v>
      </c>
      <c r="C369" s="77">
        <f>+Rentab1!D369-Rentab1!$B$429</f>
        <v>6.267728651768203E-3</v>
      </c>
      <c r="D369" s="77">
        <f>+Rentab1!E369-Rentab1!$B$429</f>
        <v>1.5369386478425872E-2</v>
      </c>
      <c r="E369" s="77">
        <f>+Rentab1!F369-Rentab1!$B$429</f>
        <v>1.5084808946389675E-2</v>
      </c>
      <c r="F369" s="77">
        <f>+Rentab1!G369-Rentab1!$B$429</f>
        <v>1.243961616137306E-2</v>
      </c>
      <c r="G369" s="77">
        <f>+Rentab1!H369-Rentab1!$B$429</f>
        <v>1.1132714046374352E-2</v>
      </c>
      <c r="H369" s="77">
        <f>+Rentab1!I369-Rentab1!$B$429</f>
        <v>8.9595129681722813E-3</v>
      </c>
      <c r="I369" s="77">
        <f>+Rentab1!J369-Rentab1!$B$429</f>
        <v>1.1686279619685484E-2</v>
      </c>
      <c r="J369" s="77">
        <f>+Rentab1!K369-Rentab1!$B$429</f>
        <v>1.1883174969734567E-2</v>
      </c>
      <c r="K369" s="77">
        <f>+Rentab1!L369-Rentab1!$B$429</f>
        <v>5.5506186488335583E-3</v>
      </c>
      <c r="L369" s="77">
        <f>+Rentab1!M369-Rentab1!$B$429</f>
        <v>1.1374034658183181E-2</v>
      </c>
      <c r="M369" s="77">
        <f>+Rentab1!N369-Rentab1!$B$429</f>
        <v>8.4145594260281748E-3</v>
      </c>
      <c r="N369" s="77">
        <f>+Rentab1!O369-Rentab1!$B$429</f>
        <v>9.6239673938329582E-3</v>
      </c>
    </row>
    <row r="370" spans="1:14">
      <c r="A370" s="51">
        <v>41444</v>
      </c>
      <c r="B370" s="77">
        <f>+Rentab1!C370-Rentab1!$B$429</f>
        <v>-6.6308296363183725E-3</v>
      </c>
      <c r="C370" s="77">
        <f>+Rentab1!D370-Rentab1!$B$429</f>
        <v>-1.5280914231940871E-2</v>
      </c>
      <c r="D370" s="77">
        <f>+Rentab1!E370-Rentab1!$B$429</f>
        <v>-6.8120077615506456E-3</v>
      </c>
      <c r="E370" s="77">
        <f>+Rentab1!F370-Rentab1!$B$429</f>
        <v>-6.4357357445145877E-3</v>
      </c>
      <c r="F370" s="77">
        <f>+Rentab1!G370-Rentab1!$B$429</f>
        <v>-3.1904521818011773E-3</v>
      </c>
      <c r="G370" s="77">
        <f>+Rentab1!H370-Rentab1!$B$429</f>
        <v>-6.0318520447086368E-3</v>
      </c>
      <c r="H370" s="77">
        <f>+Rentab1!I370-Rentab1!$B$429</f>
        <v>-6.2364982230427216E-5</v>
      </c>
      <c r="I370" s="77">
        <f>+Rentab1!J370-Rentab1!$B$429</f>
        <v>-4.2475155216635651E-3</v>
      </c>
      <c r="J370" s="77">
        <f>+Rentab1!K370-Rentab1!$B$429</f>
        <v>-8.9860602812502268E-3</v>
      </c>
      <c r="K370" s="77">
        <f>+Rentab1!L370-Rentab1!$B$429</f>
        <v>-2.6876765852297873E-3</v>
      </c>
      <c r="L370" s="77">
        <f>+Rentab1!M370-Rentab1!$B$429</f>
        <v>-4.6490573990105293E-3</v>
      </c>
      <c r="M370" s="77">
        <f>+Rentab1!N370-Rentab1!$B$429</f>
        <v>-5.647978555943383E-3</v>
      </c>
      <c r="N370" s="77">
        <f>+Rentab1!O370-Rentab1!$B$429</f>
        <v>-8.1809410808635595E-3</v>
      </c>
    </row>
    <row r="371" spans="1:14">
      <c r="A371" s="51">
        <v>41445</v>
      </c>
      <c r="B371" s="77">
        <f>+Rentab1!C371-Rentab1!$B$429</f>
        <v>-2.4733270091868428E-2</v>
      </c>
      <c r="C371" s="77">
        <f>+Rentab1!D371-Rentab1!$B$429</f>
        <v>-2.7601141142710242E-2</v>
      </c>
      <c r="D371" s="77">
        <f>+Rentab1!E371-Rentab1!$B$429</f>
        <v>-2.4827571075700466E-2</v>
      </c>
      <c r="E371" s="77">
        <f>+Rentab1!F371-Rentab1!$B$429</f>
        <v>-2.4767964493698232E-2</v>
      </c>
      <c r="F371" s="77">
        <f>+Rentab1!G371-Rentab1!$B$429</f>
        <v>-2.2200603780661583E-2</v>
      </c>
      <c r="G371" s="77">
        <f>+Rentab1!H371-Rentab1!$B$429</f>
        <v>-2.7268577309423569E-2</v>
      </c>
      <c r="H371" s="77">
        <f>+Rentab1!I371-Rentab1!$B$429</f>
        <v>-2.6246362775417309E-2</v>
      </c>
      <c r="I371" s="77">
        <f>+Rentab1!J371-Rentab1!$B$429</f>
        <v>-2.313617749228053E-2</v>
      </c>
      <c r="J371" s="77">
        <f>+Rentab1!K371-Rentab1!$B$429</f>
        <v>-2.6249781595161795E-2</v>
      </c>
      <c r="K371" s="77">
        <f>+Rentab1!L371-Rentab1!$B$429</f>
        <v>-1.5653675556892968E-2</v>
      </c>
      <c r="L371" s="77">
        <f>+Rentab1!M371-Rentab1!$B$429</f>
        <v>-2.0035454601868431E-2</v>
      </c>
      <c r="M371" s="77">
        <f>+Rentab1!N371-Rentab1!$B$429</f>
        <v>-2.104804003105034E-2</v>
      </c>
      <c r="N371" s="77">
        <f>+Rentab1!O371-Rentab1!$B$429</f>
        <v>-2.2589441111364992E-2</v>
      </c>
    </row>
    <row r="372" spans="1:14">
      <c r="A372" s="51">
        <v>41446</v>
      </c>
      <c r="B372" s="77">
        <f>+Rentab1!C372-Rentab1!$B$429</f>
        <v>-1.4106101947244501E-2</v>
      </c>
      <c r="C372" s="77">
        <f>+Rentab1!D372-Rentab1!$B$429</f>
        <v>-6.0930457236931645E-3</v>
      </c>
      <c r="D372" s="77">
        <f>+Rentab1!E372-Rentab1!$B$429</f>
        <v>-1.3479373475316881E-2</v>
      </c>
      <c r="E372" s="77">
        <f>+Rentab1!F372-Rentab1!$B$429</f>
        <v>-1.3006286076578544E-2</v>
      </c>
      <c r="F372" s="77">
        <f>+Rentab1!G372-Rentab1!$B$429</f>
        <v>-1.1743615434264054E-2</v>
      </c>
      <c r="G372" s="77">
        <f>+Rentab1!H372-Rentab1!$B$429</f>
        <v>-8.8897714641959762E-3</v>
      </c>
      <c r="H372" s="77">
        <f>+Rentab1!I372-Rentab1!$B$429</f>
        <v>-1.0962155257540974E-2</v>
      </c>
      <c r="I372" s="77">
        <f>+Rentab1!J372-Rentab1!$B$429</f>
        <v>-1.3843903510572452E-2</v>
      </c>
      <c r="J372" s="77">
        <f>+Rentab1!K372-Rentab1!$B$429</f>
        <v>-1.0041716575739787E-2</v>
      </c>
      <c r="K372" s="77">
        <f>+Rentab1!L372-Rentab1!$B$429</f>
        <v>8.6451405786036454E-4</v>
      </c>
      <c r="L372" s="77">
        <f>+Rentab1!M372-Rentab1!$B$429</f>
        <v>-1.6557369059052956E-2</v>
      </c>
      <c r="M372" s="77">
        <f>+Rentab1!N372-Rentab1!$B$429</f>
        <v>-4.8121175128984011E-3</v>
      </c>
      <c r="N372" s="77">
        <f>+Rentab1!O372-Rentab1!$B$429</f>
        <v>-7.7457886161063499E-3</v>
      </c>
    </row>
    <row r="373" spans="1:14">
      <c r="A373" s="51">
        <v>41449</v>
      </c>
      <c r="B373" s="77">
        <f>+Rentab1!C373-Rentab1!$B$429</f>
        <v>-1.8237413274820459E-2</v>
      </c>
      <c r="C373" s="77">
        <f>+Rentab1!D373-Rentab1!$B$429</f>
        <v>-1.7835141907293205E-2</v>
      </c>
      <c r="D373" s="77">
        <f>+Rentab1!E373-Rentab1!$B$429</f>
        <v>-1.833417623353302E-2</v>
      </c>
      <c r="E373" s="77">
        <f>+Rentab1!F373-Rentab1!$B$429</f>
        <v>-1.7108144407822028E-2</v>
      </c>
      <c r="F373" s="77">
        <f>+Rentab1!G373-Rentab1!$B$429</f>
        <v>-1.563221638994982E-2</v>
      </c>
      <c r="G373" s="77">
        <f>+Rentab1!H373-Rentab1!$B$429</f>
        <v>-1.9412077559694724E-2</v>
      </c>
      <c r="H373" s="77">
        <f>+Rentab1!I373-Rentab1!$B$429</f>
        <v>-1.7532411259294983E-2</v>
      </c>
      <c r="I373" s="77">
        <f>+Rentab1!J373-Rentab1!$B$429</f>
        <v>-1.6992491195726666E-2</v>
      </c>
      <c r="J373" s="77">
        <f>+Rentab1!K373-Rentab1!$B$429</f>
        <v>-1.3884991605083946E-2</v>
      </c>
      <c r="K373" s="77">
        <f>+Rentab1!L373-Rentab1!$B$429</f>
        <v>-1.1584061389944613E-2</v>
      </c>
      <c r="L373" s="77">
        <f>+Rentab1!M373-Rentab1!$B$429</f>
        <v>-8.7635431997990804E-3</v>
      </c>
      <c r="M373" s="77">
        <f>+Rentab1!N373-Rentab1!$B$429</f>
        <v>-1.4856350613641161E-2</v>
      </c>
      <c r="N373" s="77">
        <f>+Rentab1!O373-Rentab1!$B$429</f>
        <v>-1.3478596442782162E-2</v>
      </c>
    </row>
    <row r="374" spans="1:14">
      <c r="A374" s="51">
        <v>41450</v>
      </c>
      <c r="B374" s="77">
        <f>+Rentab1!C374-Rentab1!$B$429</f>
        <v>-1.0511738553125313E-2</v>
      </c>
      <c r="C374" s="77">
        <f>+Rentab1!D374-Rentab1!$B$429</f>
        <v>-5.6377263756293089E-3</v>
      </c>
      <c r="D374" s="77">
        <f>+Rentab1!E374-Rentab1!$B$429</f>
        <v>-1.0482001826079201E-2</v>
      </c>
      <c r="E374" s="77">
        <f>+Rentab1!F374-Rentab1!$B$429</f>
        <v>-1.0601245529651138E-4</v>
      </c>
      <c r="F374" s="77">
        <f>+Rentab1!G374-Rentab1!$B$429</f>
        <v>-8.6469773308087104E-3</v>
      </c>
      <c r="G374" s="77">
        <f>+Rentab1!H374-Rentab1!$B$429</f>
        <v>-5.8806230462729817E-3</v>
      </c>
      <c r="H374" s="77">
        <f>+Rentab1!I374-Rentab1!$B$429</f>
        <v>-6.179400250532055E-3</v>
      </c>
      <c r="I374" s="77">
        <f>+Rentab1!J374-Rentab1!$B$429</f>
        <v>-8.0157386679113631E-3</v>
      </c>
      <c r="J374" s="77">
        <f>+Rentab1!K374-Rentab1!$B$429</f>
        <v>-7.0261226026388695E-3</v>
      </c>
      <c r="K374" s="77">
        <f>+Rentab1!L374-Rentab1!$B$429</f>
        <v>-1.0474083150838009E-2</v>
      </c>
      <c r="L374" s="77">
        <f>+Rentab1!M374-Rentab1!$B$429</f>
        <v>-8.988682066969806E-3</v>
      </c>
      <c r="M374" s="77">
        <f>+Rentab1!N374-Rentab1!$B$429</f>
        <v>-1.0359929194196472E-2</v>
      </c>
      <c r="N374" s="77">
        <f>+Rentab1!O374-Rentab1!$B$429</f>
        <v>-1.1466167809975976E-2</v>
      </c>
    </row>
    <row r="375" spans="1:14">
      <c r="A375" s="51">
        <v>41451</v>
      </c>
      <c r="B375" s="77">
        <f>+Rentab1!C375-Rentab1!$B$429</f>
        <v>1.0058841292565476E-2</v>
      </c>
      <c r="C375" s="77">
        <f>+Rentab1!D375-Rentab1!$B$429</f>
        <v>1.5830982385177199E-3</v>
      </c>
      <c r="D375" s="77">
        <f>+Rentab1!E375-Rentab1!$B$429</f>
        <v>1.0107940514328253E-2</v>
      </c>
      <c r="E375" s="77">
        <f>+Rentab1!F375-Rentab1!$B$429</f>
        <v>1.0694646530528885E-2</v>
      </c>
      <c r="F375" s="77">
        <f>+Rentab1!G375-Rentab1!$B$429</f>
        <v>1.0827620103384021E-2</v>
      </c>
      <c r="G375" s="77">
        <f>+Rentab1!H375-Rentab1!$B$429</f>
        <v>1.7108373492196852E-2</v>
      </c>
      <c r="H375" s="77">
        <f>+Rentab1!I375-Rentab1!$B$429</f>
        <v>1.0581188261241931E-2</v>
      </c>
      <c r="I375" s="77">
        <f>+Rentab1!J375-Rentab1!$B$429</f>
        <v>1.0027638604638659E-2</v>
      </c>
      <c r="J375" s="77">
        <f>+Rentab1!K375-Rentab1!$B$429</f>
        <v>1.3263168580216598E-2</v>
      </c>
      <c r="K375" s="77">
        <f>+Rentab1!L375-Rentab1!$B$429</f>
        <v>7.8154183881361059E-3</v>
      </c>
      <c r="L375" s="77">
        <f>+Rentab1!M375-Rentab1!$B$429</f>
        <v>1.079576349714041E-2</v>
      </c>
      <c r="M375" s="77">
        <f>+Rentab1!N375-Rentab1!$B$429</f>
        <v>1.1865582026255666E-2</v>
      </c>
      <c r="N375" s="77">
        <f>+Rentab1!O375-Rentab1!$B$429</f>
        <v>5.9579028624238903E-3</v>
      </c>
    </row>
    <row r="376" spans="1:14">
      <c r="A376" s="51">
        <v>41452</v>
      </c>
      <c r="B376" s="77">
        <f>+Rentab1!C376-Rentab1!$B$429</f>
        <v>-1.4826201307123951E-4</v>
      </c>
      <c r="C376" s="77">
        <f>+Rentab1!D376-Rentab1!$B$429</f>
        <v>1.9975387530534231E-3</v>
      </c>
      <c r="D376" s="77">
        <f>+Rentab1!E376-Rentab1!$B$429</f>
        <v>-3.5175768629349351E-4</v>
      </c>
      <c r="E376" s="77">
        <f>+Rentab1!F376-Rentab1!$B$429</f>
        <v>2.4208840949948397E-4</v>
      </c>
      <c r="F376" s="77">
        <f>+Rentab1!G376-Rentab1!$B$429</f>
        <v>1.5155208846089284E-3</v>
      </c>
      <c r="G376" s="77">
        <f>+Rentab1!H376-Rentab1!$B$429</f>
        <v>7.8554085087555511E-3</v>
      </c>
      <c r="H376" s="77">
        <f>+Rentab1!I376-Rentab1!$B$429</f>
        <v>-3.3323969584382069E-3</v>
      </c>
      <c r="I376" s="77">
        <f>+Rentab1!J376-Rentab1!$B$429</f>
        <v>-1.2539987390213555E-3</v>
      </c>
      <c r="J376" s="77">
        <f>+Rentab1!K376-Rentab1!$B$429</f>
        <v>3.3003011037609012E-3</v>
      </c>
      <c r="K376" s="77">
        <f>+Rentab1!L376-Rentab1!$B$429</f>
        <v>4.3713953978721113E-3</v>
      </c>
      <c r="L376" s="77">
        <f>+Rentab1!M376-Rentab1!$B$429</f>
        <v>6.1010004682807953E-4</v>
      </c>
      <c r="M376" s="77">
        <f>+Rentab1!N376-Rentab1!$B$429</f>
        <v>2.1459263065820148E-3</v>
      </c>
      <c r="N376" s="77">
        <f>+Rentab1!O376-Rentab1!$B$429</f>
        <v>-4.987453322468884E-4</v>
      </c>
    </row>
    <row r="377" spans="1:14">
      <c r="A377" s="51">
        <v>41453</v>
      </c>
      <c r="B377" s="77">
        <f>+Rentab1!C377-Rentab1!$B$429</f>
        <v>2.2574986717214942E-2</v>
      </c>
      <c r="C377" s="77">
        <f>+Rentab1!D377-Rentab1!$B$429</f>
        <v>2.6098413385026005E-2</v>
      </c>
      <c r="D377" s="77">
        <f>+Rentab1!E377-Rentab1!$B$429</f>
        <v>2.2158102755417824E-2</v>
      </c>
      <c r="E377" s="77">
        <f>+Rentab1!F377-Rentab1!$B$429</f>
        <v>2.2304590112289652E-2</v>
      </c>
      <c r="F377" s="77">
        <f>+Rentab1!G377-Rentab1!$B$429</f>
        <v>2.3807484235147648E-2</v>
      </c>
      <c r="G377" s="77">
        <f>+Rentab1!H377-Rentab1!$B$429</f>
        <v>2.8793993110691505E-2</v>
      </c>
      <c r="H377" s="77">
        <f>+Rentab1!I377-Rentab1!$B$429</f>
        <v>1.5588473540066407E-2</v>
      </c>
      <c r="I377" s="77">
        <f>+Rentab1!J377-Rentab1!$B$429</f>
        <v>2.3383266648179461E-2</v>
      </c>
      <c r="J377" s="77">
        <f>+Rentab1!K377-Rentab1!$B$429</f>
        <v>1.7984647535169682E-2</v>
      </c>
      <c r="K377" s="77">
        <f>+Rentab1!L377-Rentab1!$B$429</f>
        <v>1.4093166853689604E-2</v>
      </c>
      <c r="L377" s="77">
        <f>+Rentab1!M377-Rentab1!$B$429</f>
        <v>1.6767498450891937E-2</v>
      </c>
      <c r="M377" s="77">
        <f>+Rentab1!N377-Rentab1!$B$429</f>
        <v>2.2265325565306231E-2</v>
      </c>
      <c r="N377" s="77">
        <f>+Rentab1!O377-Rentab1!$B$429</f>
        <v>1.5609919560330573E-2</v>
      </c>
    </row>
    <row r="378" spans="1:14">
      <c r="A378" s="51">
        <v>41457</v>
      </c>
      <c r="B378" s="77">
        <f>+Rentab1!C378-Rentab1!$B$429</f>
        <v>-6.7880147798101012E-3</v>
      </c>
      <c r="C378" s="77">
        <f>+Rentab1!D378-Rentab1!$B$429</f>
        <v>-4.9747997721308248E-3</v>
      </c>
      <c r="D378" s="77">
        <f>+Rentab1!E378-Rentab1!$B$429</f>
        <v>-6.6942743740368562E-3</v>
      </c>
      <c r="E378" s="77">
        <f>+Rentab1!F378-Rentab1!$B$429</f>
        <v>-5.0804852843877946E-3</v>
      </c>
      <c r="F378" s="77">
        <f>+Rentab1!G378-Rentab1!$B$429</f>
        <v>-2.0508634122164806E-3</v>
      </c>
      <c r="G378" s="77">
        <f>+Rentab1!H378-Rentab1!$B$429</f>
        <v>7.323868391740663E-4</v>
      </c>
      <c r="H378" s="77">
        <f>+Rentab1!I378-Rentab1!$B$429</f>
        <v>2.045926390265138E-4</v>
      </c>
      <c r="I378" s="77">
        <f>+Rentab1!J378-Rentab1!$B$429</f>
        <v>-1.8309245345348322E-3</v>
      </c>
      <c r="J378" s="77">
        <f>+Rentab1!K378-Rentab1!$B$429</f>
        <v>-3.1424905560777637E-3</v>
      </c>
      <c r="K378" s="77">
        <f>+Rentab1!L378-Rentab1!$B$429</f>
        <v>-9.5109586891138859E-4</v>
      </c>
      <c r="L378" s="77">
        <f>+Rentab1!M378-Rentab1!$B$429</f>
        <v>-2.7387074438339968E-3</v>
      </c>
      <c r="M378" s="77">
        <f>+Rentab1!N378-Rentab1!$B$429</f>
        <v>-2.0343960185911277E-3</v>
      </c>
      <c r="N378" s="77">
        <f>+Rentab1!O378-Rentab1!$B$429</f>
        <v>-8.7001665641205789E-3</v>
      </c>
    </row>
    <row r="379" spans="1:14">
      <c r="A379" s="51">
        <v>41458</v>
      </c>
      <c r="B379" s="77">
        <f>+Rentab1!C379-Rentab1!$B$429</f>
        <v>-5.5647941801492164E-3</v>
      </c>
      <c r="C379" s="77">
        <f>+Rentab1!D379-Rentab1!$B$429</f>
        <v>-3.8825050542589173E-3</v>
      </c>
      <c r="D379" s="77">
        <f>+Rentab1!E379-Rentab1!$B$429</f>
        <v>-4.5109148050761399E-3</v>
      </c>
      <c r="E379" s="77">
        <f>+Rentab1!F379-Rentab1!$B$429</f>
        <v>-4.1162783487914897E-3</v>
      </c>
      <c r="F379" s="77">
        <f>+Rentab1!G379-Rentab1!$B$429</f>
        <v>-3.8557666279111472E-3</v>
      </c>
      <c r="G379" s="77">
        <f>+Rentab1!H379-Rentab1!$B$429</f>
        <v>1.266696907351987E-3</v>
      </c>
      <c r="H379" s="77">
        <f>+Rentab1!I379-Rentab1!$B$429</f>
        <v>-3.0074062409011695E-3</v>
      </c>
      <c r="I379" s="77">
        <f>+Rentab1!J379-Rentab1!$B$429</f>
        <v>-3.4355601771353553E-3</v>
      </c>
      <c r="J379" s="77">
        <f>+Rentab1!K379-Rentab1!$B$429</f>
        <v>-4.2981915461231222E-3</v>
      </c>
      <c r="K379" s="77">
        <f>+Rentab1!L379-Rentab1!$B$429</f>
        <v>-5.3508086527548921E-3</v>
      </c>
      <c r="L379" s="77">
        <f>+Rentab1!M379-Rentab1!$B$429</f>
        <v>-3.1571503532378379E-3</v>
      </c>
      <c r="M379" s="77">
        <f>+Rentab1!N379-Rentab1!$B$429</f>
        <v>5.9501191530165662E-4</v>
      </c>
      <c r="N379" s="77">
        <f>+Rentab1!O379-Rentab1!$B$429</f>
        <v>2.0089807618668153E-3</v>
      </c>
    </row>
    <row r="380" spans="1:14">
      <c r="A380" s="51">
        <v>41459</v>
      </c>
      <c r="B380" s="77">
        <f>+Rentab1!C380-Rentab1!$B$429</f>
        <v>4.2164914722799002E-3</v>
      </c>
      <c r="C380" s="77">
        <f>+Rentab1!D380-Rentab1!$B$429</f>
        <v>6.3553378972191531E-3</v>
      </c>
      <c r="D380" s="77">
        <f>+Rentab1!E380-Rentab1!$B$429</f>
        <v>4.8074962640057405E-3</v>
      </c>
      <c r="E380" s="77">
        <f>+Rentab1!F380-Rentab1!$B$429</f>
        <v>4.4977674560647976E-3</v>
      </c>
      <c r="F380" s="77">
        <f>+Rentab1!G380-Rentab1!$B$429</f>
        <v>3.15529125020402E-3</v>
      </c>
      <c r="G380" s="77">
        <f>+Rentab1!H380-Rentab1!$B$429</f>
        <v>6.1518446054591473E-3</v>
      </c>
      <c r="H380" s="77">
        <f>+Rentab1!I380-Rentab1!$B$429</f>
        <v>1.8482573132806712E-3</v>
      </c>
      <c r="I380" s="77">
        <f>+Rentab1!J380-Rentab1!$B$429</f>
        <v>4.7480363153039069E-3</v>
      </c>
      <c r="J380" s="77">
        <f>+Rentab1!K380-Rentab1!$B$429</f>
        <v>3.7137696849887129E-3</v>
      </c>
      <c r="K380" s="77">
        <f>+Rentab1!L380-Rentab1!$B$429</f>
        <v>-2.553244596369854E-4</v>
      </c>
      <c r="L380" s="77">
        <f>+Rentab1!M380-Rentab1!$B$429</f>
        <v>3.4827987923837099E-3</v>
      </c>
      <c r="M380" s="77">
        <f>+Rentab1!N380-Rentab1!$B$429</f>
        <v>5.0486098334674304E-3</v>
      </c>
      <c r="N380" s="77">
        <f>+Rentab1!O380-Rentab1!$B$429</f>
        <v>4.1978467603505966E-3</v>
      </c>
    </row>
    <row r="381" spans="1:14">
      <c r="A381" s="51">
        <v>41460</v>
      </c>
      <c r="B381" s="77">
        <f>+Rentab1!C381-Rentab1!$B$429</f>
        <v>-7.9493561411416395E-3</v>
      </c>
      <c r="C381" s="77">
        <f>+Rentab1!D381-Rentab1!$B$429</f>
        <v>-1.2430638001060259E-2</v>
      </c>
      <c r="D381" s="77">
        <f>+Rentab1!E381-Rentab1!$B$429</f>
        <v>-7.9710394006033171E-3</v>
      </c>
      <c r="E381" s="77">
        <f>+Rentab1!F381-Rentab1!$B$429</f>
        <v>-8.3776822054330968E-3</v>
      </c>
      <c r="F381" s="77">
        <f>+Rentab1!G381-Rentab1!$B$429</f>
        <v>-8.1701683414507793E-3</v>
      </c>
      <c r="G381" s="77">
        <f>+Rentab1!H381-Rentab1!$B$429</f>
        <v>-1.1292084551471482E-2</v>
      </c>
      <c r="H381" s="77">
        <f>+Rentab1!I381-Rentab1!$B$429</f>
        <v>-5.0591518494217981E-3</v>
      </c>
      <c r="I381" s="77">
        <f>+Rentab1!J381-Rentab1!$B$429</f>
        <v>-1.1549168128540359E-2</v>
      </c>
      <c r="J381" s="77">
        <f>+Rentab1!K381-Rentab1!$B$429</f>
        <v>-7.6577864895996184E-3</v>
      </c>
      <c r="K381" s="77">
        <f>+Rentab1!L381-Rentab1!$B$429</f>
        <v>-7.049060780888957E-3</v>
      </c>
      <c r="L381" s="77">
        <f>+Rentab1!M381-Rentab1!$B$429</f>
        <v>-7.6233069045563264E-3</v>
      </c>
      <c r="M381" s="77">
        <f>+Rentab1!N381-Rentab1!$B$429</f>
        <v>-7.7137140067783331E-3</v>
      </c>
      <c r="N381" s="77">
        <f>+Rentab1!O381-Rentab1!$B$429</f>
        <v>-5.846344654689385E-3</v>
      </c>
    </row>
    <row r="382" spans="1:14">
      <c r="A382" s="51">
        <v>41463</v>
      </c>
      <c r="B382" s="77">
        <f>+Rentab1!C382-Rentab1!$B$429</f>
        <v>-2.026323886257158E-3</v>
      </c>
      <c r="C382" s="77">
        <f>+Rentab1!D382-Rentab1!$B$429</f>
        <v>-1.7445539717867965E-3</v>
      </c>
      <c r="D382" s="77">
        <f>+Rentab1!E382-Rentab1!$B$429</f>
        <v>-2.1047305148450463E-3</v>
      </c>
      <c r="E382" s="77">
        <f>+Rentab1!F382-Rentab1!$B$429</f>
        <v>-2.9893008412453996E-3</v>
      </c>
      <c r="F382" s="77">
        <f>+Rentab1!G382-Rentab1!$B$429</f>
        <v>-5.7198553630701237E-3</v>
      </c>
      <c r="G382" s="77">
        <f>+Rentab1!H382-Rentab1!$B$429</f>
        <v>-1.0040545840872171E-3</v>
      </c>
      <c r="H382" s="77">
        <f>+Rentab1!I382-Rentab1!$B$429</f>
        <v>-6.3809712746415283E-3</v>
      </c>
      <c r="I382" s="77">
        <f>+Rentab1!J382-Rentab1!$B$429</f>
        <v>-5.4382233249575139E-3</v>
      </c>
      <c r="J382" s="77">
        <f>+Rentab1!K382-Rentab1!$B$429</f>
        <v>-3.9557490045117336E-3</v>
      </c>
      <c r="K382" s="77">
        <f>+Rentab1!L382-Rentab1!$B$429</f>
        <v>1.1430566120707473E-5</v>
      </c>
      <c r="L382" s="77">
        <f>+Rentab1!M382-Rentab1!$B$429</f>
        <v>-5.2509690001969391E-3</v>
      </c>
      <c r="M382" s="77">
        <f>+Rentab1!N382-Rentab1!$B$429</f>
        <v>-1.8850501115955614E-3</v>
      </c>
      <c r="N382" s="77">
        <f>+Rentab1!O382-Rentab1!$B$429</f>
        <v>-8.6558805262351333E-4</v>
      </c>
    </row>
    <row r="383" spans="1:14">
      <c r="A383" s="51">
        <v>41464</v>
      </c>
      <c r="B383" s="77">
        <f>+Rentab1!C383-Rentab1!$B$429</f>
        <v>-4.7339414075026065E-3</v>
      </c>
      <c r="C383" s="77">
        <f>+Rentab1!D383-Rentab1!$B$429</f>
        <v>-5.3485702490245254E-3</v>
      </c>
      <c r="D383" s="77">
        <f>+Rentab1!E383-Rentab1!$B$429</f>
        <v>-3.4456548869450103E-3</v>
      </c>
      <c r="E383" s="77">
        <f>+Rentab1!F383-Rentab1!$B$429</f>
        <v>-4.5551555551789601E-3</v>
      </c>
      <c r="F383" s="77">
        <f>+Rentab1!G383-Rentab1!$B$429</f>
        <v>-6.5944201680992361E-3</v>
      </c>
      <c r="G383" s="77">
        <f>+Rentab1!H383-Rentab1!$B$429</f>
        <v>-2.7740057587363415E-3</v>
      </c>
      <c r="H383" s="77">
        <f>+Rentab1!I383-Rentab1!$B$429</f>
        <v>-4.9741714908543306E-3</v>
      </c>
      <c r="I383" s="77">
        <f>+Rentab1!J383-Rentab1!$B$429</f>
        <v>-7.2432974113040734E-3</v>
      </c>
      <c r="J383" s="77">
        <f>+Rentab1!K383-Rentab1!$B$429</f>
        <v>-4.782245635445135E-3</v>
      </c>
      <c r="K383" s="77">
        <f>+Rentab1!L383-Rentab1!$B$429</f>
        <v>-1.1934198867793659E-3</v>
      </c>
      <c r="L383" s="77">
        <f>+Rentab1!M383-Rentab1!$B$429</f>
        <v>-3.3235219274413848E-3</v>
      </c>
      <c r="M383" s="77">
        <f>+Rentab1!N383-Rentab1!$B$429</f>
        <v>-7.9349715625649901E-3</v>
      </c>
      <c r="N383" s="77">
        <f>+Rentab1!O383-Rentab1!$B$429</f>
        <v>-1.9251058891253891E-3</v>
      </c>
    </row>
    <row r="384" spans="1:14">
      <c r="A384" s="51">
        <v>41465</v>
      </c>
      <c r="B384" s="77">
        <f>+Rentab1!C384-Rentab1!$B$429</f>
        <v>-1.5310570554643054E-2</v>
      </c>
      <c r="C384" s="77">
        <f>+Rentab1!D384-Rentab1!$B$429</f>
        <v>-1.298326842185967E-2</v>
      </c>
      <c r="D384" s="77">
        <f>+Rentab1!E384-Rentab1!$B$429</f>
        <v>-1.5200368201005217E-2</v>
      </c>
      <c r="E384" s="77">
        <f>+Rentab1!F384-Rentab1!$B$429</f>
        <v>-1.546146181732086E-2</v>
      </c>
      <c r="F384" s="77">
        <f>+Rentab1!G384-Rentab1!$B$429</f>
        <v>-1.5398577735778138E-2</v>
      </c>
      <c r="G384" s="77">
        <f>+Rentab1!H384-Rentab1!$B$429</f>
        <v>-8.0992874129497509E-3</v>
      </c>
      <c r="H384" s="77">
        <f>+Rentab1!I384-Rentab1!$B$429</f>
        <v>-1.1338602898071218E-2</v>
      </c>
      <c r="I384" s="77">
        <f>+Rentab1!J384-Rentab1!$B$429</f>
        <v>-1.5285554413075138E-2</v>
      </c>
      <c r="J384" s="77">
        <f>+Rentab1!K384-Rentab1!$B$429</f>
        <v>-1.6068256485758305E-2</v>
      </c>
      <c r="K384" s="77">
        <f>+Rentab1!L384-Rentab1!$B$429</f>
        <v>-2.655436931351765E-3</v>
      </c>
      <c r="L384" s="77">
        <f>+Rentab1!M384-Rentab1!$B$429</f>
        <v>-1.3012878501448607E-2</v>
      </c>
      <c r="M384" s="77">
        <f>+Rentab1!N384-Rentab1!$B$429</f>
        <v>-1.0206258006550735E-2</v>
      </c>
      <c r="N384" s="77">
        <f>+Rentab1!O384-Rentab1!$B$429</f>
        <v>-9.6589534922292882E-3</v>
      </c>
    </row>
    <row r="385" spans="1:14">
      <c r="A385" s="51">
        <v>41466</v>
      </c>
      <c r="B385" s="77">
        <f>+Rentab1!C385-Rentab1!$B$429</f>
        <v>2.494087204250724E-2</v>
      </c>
      <c r="C385" s="77">
        <f>+Rentab1!D385-Rentab1!$B$429</f>
        <v>2.6081028870609393E-2</v>
      </c>
      <c r="D385" s="77">
        <f>+Rentab1!E385-Rentab1!$B$429</f>
        <v>2.4865406455681811E-2</v>
      </c>
      <c r="E385" s="77">
        <f>+Rentab1!F385-Rentab1!$B$429</f>
        <v>2.5291762470411212E-2</v>
      </c>
      <c r="F385" s="77">
        <f>+Rentab1!G385-Rentab1!$B$429</f>
        <v>2.1469664556733024E-2</v>
      </c>
      <c r="G385" s="77">
        <f>+Rentab1!H385-Rentab1!$B$429</f>
        <v>2.1755836407545512E-2</v>
      </c>
      <c r="H385" s="77">
        <f>+Rentab1!I385-Rentab1!$B$429</f>
        <v>1.3416264986486669E-2</v>
      </c>
      <c r="I385" s="77">
        <f>+Rentab1!J385-Rentab1!$B$429</f>
        <v>2.0289565180127016E-2</v>
      </c>
      <c r="J385" s="77">
        <f>+Rentab1!K385-Rentab1!$B$429</f>
        <v>2.7852361563282108E-2</v>
      </c>
      <c r="K385" s="77">
        <f>+Rentab1!L385-Rentab1!$B$429</f>
        <v>5.1938584734372286E-3</v>
      </c>
      <c r="L385" s="77">
        <f>+Rentab1!M385-Rentab1!$B$429</f>
        <v>1.3606721453587871E-2</v>
      </c>
      <c r="M385" s="77">
        <f>+Rentab1!N385-Rentab1!$B$429</f>
        <v>2.081395671154548E-2</v>
      </c>
      <c r="N385" s="77">
        <f>+Rentab1!O385-Rentab1!$B$429</f>
        <v>1.6230693219258095E-2</v>
      </c>
    </row>
    <row r="386" spans="1:14">
      <c r="A386" s="51">
        <v>41467</v>
      </c>
      <c r="B386" s="77">
        <f>+Rentab1!C386-Rentab1!$B$429</f>
        <v>1.4130880601395165E-2</v>
      </c>
      <c r="C386" s="77">
        <f>+Rentab1!D386-Rentab1!$B$429</f>
        <v>9.1847685955410673E-3</v>
      </c>
      <c r="D386" s="77">
        <f>+Rentab1!E386-Rentab1!$B$429</f>
        <v>1.3999112312984096E-2</v>
      </c>
      <c r="E386" s="77">
        <f>+Rentab1!F386-Rentab1!$B$429</f>
        <v>1.3819119456615235E-2</v>
      </c>
      <c r="F386" s="77">
        <f>+Rentab1!G386-Rentab1!$B$429</f>
        <v>1.2221017336141253E-2</v>
      </c>
      <c r="G386" s="77">
        <f>+Rentab1!H386-Rentab1!$B$429</f>
        <v>9.309347312284803E-3</v>
      </c>
      <c r="H386" s="77">
        <f>+Rentab1!I386-Rentab1!$B$429</f>
        <v>6.5846818723386815E-3</v>
      </c>
      <c r="I386" s="77">
        <f>+Rentab1!J386-Rentab1!$B$429</f>
        <v>1.1569658148303434E-2</v>
      </c>
      <c r="J386" s="77">
        <f>+Rentab1!K386-Rentab1!$B$429</f>
        <v>1.5225262519383564E-2</v>
      </c>
      <c r="K386" s="77">
        <f>+Rentab1!L386-Rentab1!$B$429</f>
        <v>8.4938654509513749E-3</v>
      </c>
      <c r="L386" s="77">
        <f>+Rentab1!M386-Rentab1!$B$429</f>
        <v>1.1638791348355385E-2</v>
      </c>
      <c r="M386" s="77">
        <f>+Rentab1!N386-Rentab1!$B$429</f>
        <v>5.8203869843811099E-3</v>
      </c>
      <c r="N386" s="77">
        <f>+Rentab1!O386-Rentab1!$B$429</f>
        <v>9.803011132733434E-3</v>
      </c>
    </row>
    <row r="387" spans="1:14">
      <c r="A387" s="51">
        <v>41470</v>
      </c>
      <c r="B387" s="77">
        <f>+Rentab1!C387-Rentab1!$B$429</f>
        <v>1.5748145485251129E-2</v>
      </c>
      <c r="C387" s="77">
        <f>+Rentab1!D387-Rentab1!$B$429</f>
        <v>1.1398590876062821E-2</v>
      </c>
      <c r="D387" s="77">
        <f>+Rentab1!E387-Rentab1!$B$429</f>
        <v>1.5553987259911046E-2</v>
      </c>
      <c r="E387" s="77">
        <f>+Rentab1!F387-Rentab1!$B$429</f>
        <v>1.5306731917222505E-2</v>
      </c>
      <c r="F387" s="77">
        <f>+Rentab1!G387-Rentab1!$B$429</f>
        <v>1.8903084643359373E-2</v>
      </c>
      <c r="G387" s="77">
        <f>+Rentab1!H387-Rentab1!$B$429</f>
        <v>1.8330829647366126E-2</v>
      </c>
      <c r="H387" s="77">
        <f>+Rentab1!I387-Rentab1!$B$429</f>
        <v>1.0922360589756434E-2</v>
      </c>
      <c r="I387" s="77">
        <f>+Rentab1!J387-Rentab1!$B$429</f>
        <v>1.9854249416977852E-2</v>
      </c>
      <c r="J387" s="77">
        <f>+Rentab1!K387-Rentab1!$B$429</f>
        <v>1.4453805679735586E-2</v>
      </c>
      <c r="K387" s="77">
        <f>+Rentab1!L387-Rentab1!$B$429</f>
        <v>1.2245057940797215E-2</v>
      </c>
      <c r="L387" s="77">
        <f>+Rentab1!M387-Rentab1!$B$429</f>
        <v>1.5001633022576295E-2</v>
      </c>
      <c r="M387" s="77">
        <f>+Rentab1!N387-Rentab1!$B$429</f>
        <v>1.6869402893218345E-2</v>
      </c>
      <c r="N387" s="77">
        <f>+Rentab1!O387-Rentab1!$B$429</f>
        <v>1.090099013046404E-2</v>
      </c>
    </row>
    <row r="388" spans="1:14">
      <c r="A388" s="51">
        <v>41471</v>
      </c>
      <c r="B388" s="77">
        <f>+Rentab1!C388-Rentab1!$B$429</f>
        <v>5.322314167032046E-3</v>
      </c>
      <c r="C388" s="77">
        <f>+Rentab1!D388-Rentab1!$B$429</f>
        <v>4.2738498518608489E-3</v>
      </c>
      <c r="D388" s="77">
        <f>+Rentab1!E388-Rentab1!$B$429</f>
        <v>5.2788383920027299E-3</v>
      </c>
      <c r="E388" s="77">
        <f>+Rentab1!F388-Rentab1!$B$429</f>
        <v>5.6172632803513393E-3</v>
      </c>
      <c r="F388" s="77">
        <f>+Rentab1!G388-Rentab1!$B$429</f>
        <v>5.9456929808728428E-3</v>
      </c>
      <c r="G388" s="77">
        <f>+Rentab1!H388-Rentab1!$B$429</f>
        <v>5.2607455253450555E-3</v>
      </c>
      <c r="H388" s="77">
        <f>+Rentab1!I388-Rentab1!$B$429</f>
        <v>9.4673342270302809E-3</v>
      </c>
      <c r="I388" s="77">
        <f>+Rentab1!J388-Rentab1!$B$429</f>
        <v>5.6252894185757707E-3</v>
      </c>
      <c r="J388" s="77">
        <f>+Rentab1!K388-Rentab1!$B$429</f>
        <v>8.5521796923427196E-3</v>
      </c>
      <c r="K388" s="77">
        <f>+Rentab1!L388-Rentab1!$B$429</f>
        <v>4.429236138469423E-3</v>
      </c>
      <c r="L388" s="77">
        <f>+Rentab1!M388-Rentab1!$B$429</f>
        <v>6.1204177409602467E-3</v>
      </c>
      <c r="M388" s="77">
        <f>+Rentab1!N388-Rentab1!$B$429</f>
        <v>7.0932515690070993E-3</v>
      </c>
      <c r="N388" s="77">
        <f>+Rentab1!O388-Rentab1!$B$429</f>
        <v>7.4150200398123657E-3</v>
      </c>
    </row>
    <row r="389" spans="1:14">
      <c r="A389" s="51">
        <v>41472</v>
      </c>
      <c r="B389" s="77">
        <f>+Rentab1!C389-Rentab1!$B$429</f>
        <v>1.4055836154168418E-2</v>
      </c>
      <c r="C389" s="77">
        <f>+Rentab1!D389-Rentab1!$B$429</f>
        <v>1.1551319894255271E-2</v>
      </c>
      <c r="D389" s="77">
        <f>+Rentab1!E389-Rentab1!$B$429</f>
        <v>1.3407399937795144E-2</v>
      </c>
      <c r="E389" s="77">
        <f>+Rentab1!F389-Rentab1!$B$429</f>
        <v>1.3623954991285036E-2</v>
      </c>
      <c r="F389" s="77">
        <f>+Rentab1!G389-Rentab1!$B$429</f>
        <v>1.3135365059523179E-2</v>
      </c>
      <c r="G389" s="77">
        <f>+Rentab1!H389-Rentab1!$B$429</f>
        <v>1.3917692715029637E-2</v>
      </c>
      <c r="H389" s="77">
        <f>+Rentab1!I389-Rentab1!$B$429</f>
        <v>1.3091223780609774E-2</v>
      </c>
      <c r="I389" s="77">
        <f>+Rentab1!J389-Rentab1!$B$429</f>
        <v>1.1713325022968804E-2</v>
      </c>
      <c r="J389" s="77">
        <f>+Rentab1!K389-Rentab1!$B$429</f>
        <v>9.2738974875827343E-3</v>
      </c>
      <c r="K389" s="77">
        <f>+Rentab1!L389-Rentab1!$B$429</f>
        <v>1.0880251639835461E-2</v>
      </c>
      <c r="L389" s="77">
        <f>+Rentab1!M389-Rentab1!$B$429</f>
        <v>8.9517803890275111E-3</v>
      </c>
      <c r="M389" s="77">
        <f>+Rentab1!N389-Rentab1!$B$429</f>
        <v>1.4299236809376985E-2</v>
      </c>
      <c r="N389" s="77">
        <f>+Rentab1!O389-Rentab1!$B$429</f>
        <v>1.4754750115264567E-2</v>
      </c>
    </row>
    <row r="390" spans="1:14">
      <c r="A390" s="51">
        <v>41473</v>
      </c>
      <c r="B390" s="77">
        <f>+Rentab1!C390-Rentab1!$B$429</f>
        <v>7.8068974331351165E-3</v>
      </c>
      <c r="C390" s="77">
        <f>+Rentab1!D390-Rentab1!$B$429</f>
        <v>6.9351289300417004E-3</v>
      </c>
      <c r="D390" s="77">
        <f>+Rentab1!E390-Rentab1!$B$429</f>
        <v>7.5232084845105913E-3</v>
      </c>
      <c r="E390" s="77">
        <f>+Rentab1!F390-Rentab1!$B$429</f>
        <v>8.0481155796315804E-3</v>
      </c>
      <c r="F390" s="77">
        <f>+Rentab1!G390-Rentab1!$B$429</f>
        <v>7.6821145760495382E-3</v>
      </c>
      <c r="G390" s="77">
        <f>+Rentab1!H390-Rentab1!$B$429</f>
        <v>4.5905693341075186E-3</v>
      </c>
      <c r="H390" s="77">
        <f>+Rentab1!I390-Rentab1!$B$429</f>
        <v>2.3052218213078124E-2</v>
      </c>
      <c r="I390" s="77">
        <f>+Rentab1!J390-Rentab1!$B$429</f>
        <v>7.1744492468498976E-3</v>
      </c>
      <c r="J390" s="77">
        <f>+Rentab1!K390-Rentab1!$B$429</f>
        <v>9.0534367378260587E-3</v>
      </c>
      <c r="K390" s="77">
        <f>+Rentab1!L390-Rentab1!$B$429</f>
        <v>-6.1184526200618603E-4</v>
      </c>
      <c r="L390" s="77">
        <f>+Rentab1!M390-Rentab1!$B$429</f>
        <v>7.7105548189714025E-3</v>
      </c>
      <c r="M390" s="77">
        <f>+Rentab1!N390-Rentab1!$B$429</f>
        <v>4.500006457648629E-3</v>
      </c>
      <c r="N390" s="77">
        <f>+Rentab1!O390-Rentab1!$B$429</f>
        <v>4.9724356608457504E-3</v>
      </c>
    </row>
    <row r="391" spans="1:14">
      <c r="A391" s="51">
        <v>41474</v>
      </c>
      <c r="B391" s="77">
        <f>+Rentab1!C391-Rentab1!$B$429</f>
        <v>5.2496443173497961E-3</v>
      </c>
      <c r="C391" s="77">
        <f>+Rentab1!D391-Rentab1!$B$429</f>
        <v>5.0349222933015574E-3</v>
      </c>
      <c r="D391" s="77">
        <f>+Rentab1!E391-Rentab1!$B$429</f>
        <v>5.8334976682207851E-3</v>
      </c>
      <c r="E391" s="77">
        <f>+Rentab1!F391-Rentab1!$B$429</f>
        <v>5.2962235670817766E-3</v>
      </c>
      <c r="F391" s="77">
        <f>+Rentab1!G391-Rentab1!$B$429</f>
        <v>3.2829776263526862E-3</v>
      </c>
      <c r="G391" s="77">
        <f>+Rentab1!H391-Rentab1!$B$429</f>
        <v>1.2311397518525121E-3</v>
      </c>
      <c r="H391" s="77">
        <f>+Rentab1!I391-Rentab1!$B$429</f>
        <v>2.4480365269003842E-3</v>
      </c>
      <c r="I391" s="77">
        <f>+Rentab1!J391-Rentab1!$B$429</f>
        <v>3.7203417477313515E-3</v>
      </c>
      <c r="J391" s="77">
        <f>+Rentab1!K391-Rentab1!$B$429</f>
        <v>5.8095691729055272E-3</v>
      </c>
      <c r="K391" s="77">
        <f>+Rentab1!L391-Rentab1!$B$429</f>
        <v>-8.2891868701278563E-4</v>
      </c>
      <c r="L391" s="77">
        <f>+Rentab1!M391-Rentab1!$B$429</f>
        <v>1.1638235036789742E-3</v>
      </c>
      <c r="M391" s="77">
        <f>+Rentab1!N391-Rentab1!$B$429</f>
        <v>7.1599443706684548E-3</v>
      </c>
      <c r="N391" s="77">
        <f>+Rentab1!O391-Rentab1!$B$429</f>
        <v>4.6421714547831309E-3</v>
      </c>
    </row>
    <row r="392" spans="1:14">
      <c r="A392" s="51">
        <v>41477</v>
      </c>
      <c r="B392" s="77">
        <f>+Rentab1!C392-Rentab1!$B$429</f>
        <v>-1.1117780791307571E-2</v>
      </c>
      <c r="C392" s="77">
        <f>+Rentab1!D392-Rentab1!$B$429</f>
        <v>-6.6451509054297258E-3</v>
      </c>
      <c r="D392" s="77">
        <f>+Rentab1!E392-Rentab1!$B$429</f>
        <v>-1.0673637307799792E-2</v>
      </c>
      <c r="E392" s="77">
        <f>+Rentab1!F392-Rentab1!$B$429</f>
        <v>-1.0632023171732634E-2</v>
      </c>
      <c r="F392" s="77">
        <f>+Rentab1!G392-Rentab1!$B$429</f>
        <v>-1.1390092994462583E-2</v>
      </c>
      <c r="G392" s="77">
        <f>+Rentab1!H392-Rentab1!$B$429</f>
        <v>-6.8772750046523275E-3</v>
      </c>
      <c r="H392" s="77">
        <f>+Rentab1!I392-Rentab1!$B$429</f>
        <v>-1.4613767499099328E-2</v>
      </c>
      <c r="I392" s="77">
        <f>+Rentab1!J392-Rentab1!$B$429</f>
        <v>-1.0599490644086404E-2</v>
      </c>
      <c r="J392" s="77">
        <f>+Rentab1!K392-Rentab1!$B$429</f>
        <v>-1.0813286866402618E-2</v>
      </c>
      <c r="K392" s="77">
        <f>+Rentab1!L392-Rentab1!$B$429</f>
        <v>-7.4824805942294084E-3</v>
      </c>
      <c r="L392" s="77">
        <f>+Rentab1!M392-Rentab1!$B$429</f>
        <v>-1.0097378039701331E-2</v>
      </c>
      <c r="M392" s="77">
        <f>+Rentab1!N392-Rentab1!$B$429</f>
        <v>-9.6855382236781685E-3</v>
      </c>
      <c r="N392" s="77">
        <f>+Rentab1!O392-Rentab1!$B$429</f>
        <v>-1.1617230781725224E-2</v>
      </c>
    </row>
    <row r="393" spans="1:14">
      <c r="A393" s="51">
        <v>41478</v>
      </c>
      <c r="B393" s="77">
        <f>+Rentab1!C393-Rentab1!$B$429</f>
        <v>1.5834312201132333E-2</v>
      </c>
      <c r="C393" s="77">
        <f>+Rentab1!D393-Rentab1!$B$429</f>
        <v>1.3908338862188082E-2</v>
      </c>
      <c r="D393" s="77">
        <f>+Rentab1!E393-Rentab1!$B$429</f>
        <v>1.460532550552571E-2</v>
      </c>
      <c r="E393" s="77">
        <f>+Rentab1!F393-Rentab1!$B$429</f>
        <v>1.5008967840671964E-2</v>
      </c>
      <c r="F393" s="77">
        <f>+Rentab1!G393-Rentab1!$B$429</f>
        <v>1.6338388747808234E-2</v>
      </c>
      <c r="G393" s="77">
        <f>+Rentab1!H393-Rentab1!$B$429</f>
        <v>1.0166802212477531E-2</v>
      </c>
      <c r="H393" s="77">
        <f>+Rentab1!I393-Rentab1!$B$429</f>
        <v>2.2548019544741029E-2</v>
      </c>
      <c r="I393" s="77">
        <f>+Rentab1!J393-Rentab1!$B$429</f>
        <v>1.4298004662332156E-2</v>
      </c>
      <c r="J393" s="77">
        <f>+Rentab1!K393-Rentab1!$B$429</f>
        <v>1.4264288804883745E-2</v>
      </c>
      <c r="K393" s="77">
        <f>+Rentab1!L393-Rentab1!$B$429</f>
        <v>1.0436082057535958E-2</v>
      </c>
      <c r="L393" s="77">
        <f>+Rentab1!M393-Rentab1!$B$429</f>
        <v>8.7996892893302762E-3</v>
      </c>
      <c r="M393" s="77">
        <f>+Rentab1!N393-Rentab1!$B$429</f>
        <v>8.5962690840599345E-3</v>
      </c>
      <c r="N393" s="77">
        <f>+Rentab1!O393-Rentab1!$B$429</f>
        <v>7.3286484816206723E-3</v>
      </c>
    </row>
    <row r="394" spans="1:14">
      <c r="A394" s="51">
        <v>41479</v>
      </c>
      <c r="B394" s="77">
        <f>+Rentab1!C394-Rentab1!$B$429</f>
        <v>8.8173154626255902E-4</v>
      </c>
      <c r="C394" s="77">
        <f>+Rentab1!D394-Rentab1!$B$429</f>
        <v>-1.7611763113467534E-3</v>
      </c>
      <c r="D394" s="77">
        <f>+Rentab1!E394-Rentab1!$B$429</f>
        <v>1.4207315908868088E-3</v>
      </c>
      <c r="E394" s="77">
        <f>+Rentab1!F394-Rentab1!$B$429</f>
        <v>3.0452898313581551E-3</v>
      </c>
      <c r="F394" s="77">
        <f>+Rentab1!G394-Rentab1!$B$429</f>
        <v>6.1271816330366793E-3</v>
      </c>
      <c r="G394" s="77">
        <f>+Rentab1!H394-Rentab1!$B$429</f>
        <v>1.6078113961140411E-3</v>
      </c>
      <c r="H394" s="77">
        <f>+Rentab1!I394-Rentab1!$B$429</f>
        <v>5.8713890194257148E-3</v>
      </c>
      <c r="I394" s="77">
        <f>+Rentab1!J394-Rentab1!$B$429</f>
        <v>5.3504873970706048E-3</v>
      </c>
      <c r="J394" s="77">
        <f>+Rentab1!K394-Rentab1!$B$429</f>
        <v>-2.4355177326081156E-4</v>
      </c>
      <c r="K394" s="77">
        <f>+Rentab1!L394-Rentab1!$B$429</f>
        <v>8.1171724150720555E-3</v>
      </c>
      <c r="L394" s="77">
        <f>+Rentab1!M394-Rentab1!$B$429</f>
        <v>3.0460196995187442E-3</v>
      </c>
      <c r="M394" s="77">
        <f>+Rentab1!N394-Rentab1!$B$429</f>
        <v>5.590013595473382E-3</v>
      </c>
      <c r="N394" s="77">
        <f>+Rentab1!O394-Rentab1!$B$429</f>
        <v>5.3482214960089564E-3</v>
      </c>
    </row>
    <row r="395" spans="1:14">
      <c r="A395" s="51">
        <v>41480</v>
      </c>
      <c r="B395" s="77">
        <f>+Rentab1!C395-Rentab1!$B$429</f>
        <v>-4.320800720263961E-3</v>
      </c>
      <c r="C395" s="77">
        <f>+Rentab1!D395-Rentab1!$B$429</f>
        <v>-7.2745055239358874E-3</v>
      </c>
      <c r="D395" s="77">
        <f>+Rentab1!E395-Rentab1!$B$429</f>
        <v>-4.5728843850056178E-3</v>
      </c>
      <c r="E395" s="77">
        <f>+Rentab1!F395-Rentab1!$B$429</f>
        <v>-4.1551323655003797E-3</v>
      </c>
      <c r="F395" s="77">
        <f>+Rentab1!G395-Rentab1!$B$429</f>
        <v>-2.2321300506110003E-3</v>
      </c>
      <c r="G395" s="77">
        <f>+Rentab1!H395-Rentab1!$B$429</f>
        <v>-4.1172103433245143E-3</v>
      </c>
      <c r="H395" s="77">
        <f>+Rentab1!I395-Rentab1!$B$429</f>
        <v>-5.0801585681651482E-3</v>
      </c>
      <c r="I395" s="77">
        <f>+Rentab1!J395-Rentab1!$B$429</f>
        <v>-3.8067811280908478E-3</v>
      </c>
      <c r="J395" s="77">
        <f>+Rentab1!K395-Rentab1!$B$429</f>
        <v>-5.4848615499479116E-3</v>
      </c>
      <c r="K395" s="77">
        <f>+Rentab1!L395-Rentab1!$B$429</f>
        <v>1.6045154619391557E-3</v>
      </c>
      <c r="L395" s="77">
        <f>+Rentab1!M395-Rentab1!$B$429</f>
        <v>-1.2999526544136097E-3</v>
      </c>
      <c r="M395" s="77">
        <f>+Rentab1!N395-Rentab1!$B$429</f>
        <v>-3.0010710046426735E-3</v>
      </c>
      <c r="N395" s="77">
        <f>+Rentab1!O395-Rentab1!$B$429</f>
        <v>-2.5263105928425901E-3</v>
      </c>
    </row>
    <row r="396" spans="1:14">
      <c r="A396" s="51">
        <v>41481</v>
      </c>
      <c r="B396" s="77">
        <f>+Rentab1!C396-Rentab1!$B$429</f>
        <v>-5.439938282473496E-3</v>
      </c>
      <c r="C396" s="77">
        <f>+Rentab1!D396-Rentab1!$B$429</f>
        <v>-2.4601564382256535E-3</v>
      </c>
      <c r="D396" s="77">
        <f>+Rentab1!E396-Rentab1!$B$429</f>
        <v>-5.0722821033411377E-3</v>
      </c>
      <c r="E396" s="77">
        <f>+Rentab1!F396-Rentab1!$B$429</f>
        <v>-4.1971786399112405E-3</v>
      </c>
      <c r="F396" s="77">
        <f>+Rentab1!G396-Rentab1!$B$429</f>
        <v>-4.0846428798461763E-3</v>
      </c>
      <c r="G396" s="77">
        <f>+Rentab1!H396-Rentab1!$B$429</f>
        <v>-3.413203446025742E-3</v>
      </c>
      <c r="H396" s="77">
        <f>+Rentab1!I396-Rentab1!$B$429</f>
        <v>-5.120558932987582E-3</v>
      </c>
      <c r="I396" s="77">
        <f>+Rentab1!J396-Rentab1!$B$429</f>
        <v>-5.2036307531241575E-3</v>
      </c>
      <c r="J396" s="77">
        <f>+Rentab1!K396-Rentab1!$B$429</f>
        <v>-2.30261748089032E-3</v>
      </c>
      <c r="K396" s="77">
        <f>+Rentab1!L396-Rentab1!$B$429</f>
        <v>-1.0367067689743395E-2</v>
      </c>
      <c r="L396" s="77">
        <f>+Rentab1!M396-Rentab1!$B$429</f>
        <v>-3.2524972062442123E-3</v>
      </c>
      <c r="M396" s="77">
        <f>+Rentab1!N396-Rentab1!$B$429</f>
        <v>-1.0684743935490679E-3</v>
      </c>
      <c r="N396" s="77">
        <f>+Rentab1!O396-Rentab1!$B$429</f>
        <v>-2.7072511074682196E-3</v>
      </c>
    </row>
    <row r="397" spans="1:14">
      <c r="A397" s="51">
        <v>41484</v>
      </c>
      <c r="B397" s="77">
        <f>+Rentab1!C397-Rentab1!$B$429</f>
        <v>-1.1402464185271796E-3</v>
      </c>
      <c r="C397" s="77">
        <f>+Rentab1!D397-Rentab1!$B$429</f>
        <v>-5.0402715999133298E-3</v>
      </c>
      <c r="D397" s="77">
        <f>+Rentab1!E397-Rentab1!$B$429</f>
        <v>-1.7024853008138507E-3</v>
      </c>
      <c r="E397" s="77">
        <f>+Rentab1!F397-Rentab1!$B$429</f>
        <v>-2.82779687908624E-3</v>
      </c>
      <c r="F397" s="77">
        <f>+Rentab1!G397-Rentab1!$B$429</f>
        <v>-3.182702059743405E-3</v>
      </c>
      <c r="G397" s="77">
        <f>+Rentab1!H397-Rentab1!$B$429</f>
        <v>-8.1024621947563085E-4</v>
      </c>
      <c r="H397" s="77">
        <f>+Rentab1!I397-Rentab1!$B$429</f>
        <v>-1.9636337926585848E-3</v>
      </c>
      <c r="I397" s="77">
        <f>+Rentab1!J397-Rentab1!$B$429</f>
        <v>-1.0702914536582348E-3</v>
      </c>
      <c r="J397" s="77">
        <f>+Rentab1!K397-Rentab1!$B$429</f>
        <v>-2.0851347533447483E-3</v>
      </c>
      <c r="K397" s="77">
        <f>+Rentab1!L397-Rentab1!$B$429</f>
        <v>-2.0937212389362881E-3</v>
      </c>
      <c r="L397" s="77">
        <f>+Rentab1!M397-Rentab1!$B$429</f>
        <v>-3.044627897096551E-3</v>
      </c>
      <c r="M397" s="77">
        <f>+Rentab1!N397-Rentab1!$B$429</f>
        <v>-3.380399580996141E-3</v>
      </c>
      <c r="N397" s="77">
        <f>+Rentab1!O397-Rentab1!$B$429</f>
        <v>-3.837122170529251E-3</v>
      </c>
    </row>
    <row r="398" spans="1:14">
      <c r="A398" s="51">
        <v>41485</v>
      </c>
      <c r="B398" s="77">
        <f>+Rentab1!C398-Rentab1!$B$429</f>
        <v>1.4331554548786657E-3</v>
      </c>
      <c r="C398" s="77">
        <f>+Rentab1!D398-Rentab1!$B$429</f>
        <v>7.2373060799725347E-4</v>
      </c>
      <c r="D398" s="77">
        <f>+Rentab1!E398-Rentab1!$B$429</f>
        <v>1.2587879267730428E-3</v>
      </c>
      <c r="E398" s="77">
        <f>+Rentab1!F398-Rentab1!$B$429</f>
        <v>1.8575344860274337E-3</v>
      </c>
      <c r="F398" s="77">
        <f>+Rentab1!G398-Rentab1!$B$429</f>
        <v>2.9814950216880344E-3</v>
      </c>
      <c r="G398" s="77">
        <f>+Rentab1!H398-Rentab1!$B$429</f>
        <v>-6.1488910440849886E-4</v>
      </c>
      <c r="H398" s="77">
        <f>+Rentab1!I398-Rentab1!$B$429</f>
        <v>3.160367948723799E-3</v>
      </c>
      <c r="I398" s="77">
        <f>+Rentab1!J398-Rentab1!$B$429</f>
        <v>1.6723195272261985E-3</v>
      </c>
      <c r="J398" s="77">
        <f>+Rentab1!K398-Rentab1!$B$429</f>
        <v>-4.2153198687264762E-4</v>
      </c>
      <c r="K398" s="77">
        <f>+Rentab1!L398-Rentab1!$B$429</f>
        <v>-8.005973801697582E-4</v>
      </c>
      <c r="L398" s="77">
        <f>+Rentab1!M398-Rentab1!$B$429</f>
        <v>3.1836884238987187E-3</v>
      </c>
      <c r="M398" s="77">
        <f>+Rentab1!N398-Rentab1!$B$429</f>
        <v>2.4984593530250421E-3</v>
      </c>
      <c r="N398" s="77">
        <f>+Rentab1!O398-Rentab1!$B$429</f>
        <v>2.0498677310737162E-3</v>
      </c>
    </row>
    <row r="399" spans="1:14">
      <c r="A399" s="51">
        <v>41486</v>
      </c>
      <c r="B399" s="77">
        <f>+Rentab1!C399-Rentab1!$B$429</f>
        <v>1.9986255625929605E-3</v>
      </c>
      <c r="C399" s="77">
        <f>+Rentab1!D399-Rentab1!$B$429</f>
        <v>5.0194025729378439E-3</v>
      </c>
      <c r="D399" s="77">
        <f>+Rentab1!E399-Rentab1!$B$429</f>
        <v>2.5635504960564138E-3</v>
      </c>
      <c r="E399" s="77">
        <f>+Rentab1!F399-Rentab1!$B$429</f>
        <v>-6.8141203073724202E-4</v>
      </c>
      <c r="F399" s="77">
        <f>+Rentab1!G399-Rentab1!$B$429</f>
        <v>-8.3119024659742587E-3</v>
      </c>
      <c r="G399" s="77">
        <f>+Rentab1!H399-Rentab1!$B$429</f>
        <v>2.5322741187607219E-3</v>
      </c>
      <c r="H399" s="77">
        <f>+Rentab1!I399-Rentab1!$B$429</f>
        <v>-8.3259668186631275E-3</v>
      </c>
      <c r="I399" s="77">
        <f>+Rentab1!J399-Rentab1!$B$429</f>
        <v>-5.9193871667337309E-3</v>
      </c>
      <c r="J399" s="77">
        <f>+Rentab1!K399-Rentab1!$B$429</f>
        <v>-2.8395403191612011E-3</v>
      </c>
      <c r="K399" s="77">
        <f>+Rentab1!L399-Rentab1!$B$429</f>
        <v>-4.1275240714707022E-3</v>
      </c>
      <c r="L399" s="77">
        <f>+Rentab1!M399-Rentab1!$B$429</f>
        <v>-1.915696601811638E-4</v>
      </c>
      <c r="M399" s="77">
        <f>+Rentab1!N399-Rentab1!$B$429</f>
        <v>1.8430420881048815E-4</v>
      </c>
      <c r="N399" s="77">
        <f>+Rentab1!O399-Rentab1!$B$429</f>
        <v>3.8885704106322487E-3</v>
      </c>
    </row>
    <row r="400" spans="1:14">
      <c r="A400" s="51">
        <v>41487</v>
      </c>
      <c r="B400" s="77">
        <f>+Rentab1!C400-Rentab1!$B$429</f>
        <v>1.5917431560308094E-2</v>
      </c>
      <c r="C400" s="77">
        <f>+Rentab1!D400-Rentab1!$B$429</f>
        <v>1.0735006980175085E-2</v>
      </c>
      <c r="D400" s="77">
        <f>+Rentab1!E400-Rentab1!$B$429</f>
        <v>1.4833255353703903E-2</v>
      </c>
      <c r="E400" s="77">
        <f>+Rentab1!F400-Rentab1!$B$429</f>
        <v>-1.0601245529651138E-4</v>
      </c>
      <c r="F400" s="77">
        <f>+Rentab1!G400-Rentab1!$B$429</f>
        <v>1.4937460383380311E-2</v>
      </c>
      <c r="G400" s="77">
        <f>+Rentab1!H400-Rentab1!$B$429</f>
        <v>1.7008048272870453E-2</v>
      </c>
      <c r="H400" s="77">
        <f>+Rentab1!I400-Rentab1!$B$429</f>
        <v>1.5357808352830909E-2</v>
      </c>
      <c r="I400" s="77">
        <f>+Rentab1!J400-Rentab1!$B$429</f>
        <v>1.285691325987943E-2</v>
      </c>
      <c r="J400" s="77">
        <f>+Rentab1!K400-Rentab1!$B$429</f>
        <v>1.5347369085277228E-2</v>
      </c>
      <c r="K400" s="77">
        <f>+Rentab1!L400-Rentab1!$B$429</f>
        <v>1.6659533388916153E-2</v>
      </c>
      <c r="L400" s="77">
        <f>+Rentab1!M400-Rentab1!$B$429</f>
        <v>1.5056320266831283E-2</v>
      </c>
      <c r="M400" s="77">
        <f>+Rentab1!N400-Rentab1!$B$429</f>
        <v>1.3613919168100412E-2</v>
      </c>
      <c r="N400" s="77">
        <f>+Rentab1!O400-Rentab1!$B$429</f>
        <v>1.5543854721850953E-2</v>
      </c>
    </row>
    <row r="401" spans="1:14">
      <c r="A401" s="51">
        <v>41488</v>
      </c>
      <c r="B401" s="77">
        <f>+Rentab1!C401-Rentab1!$B$429</f>
        <v>7.6097808731297465E-3</v>
      </c>
      <c r="C401" s="77">
        <f>+Rentab1!D401-Rentab1!$B$429</f>
        <v>3.2569644884925978E-4</v>
      </c>
      <c r="D401" s="77">
        <f>+Rentab1!E401-Rentab1!$B$429</f>
        <v>6.5403774428942612E-3</v>
      </c>
      <c r="E401" s="77">
        <f>+Rentab1!F401-Rentab1!$B$429</f>
        <v>6.6632092468024706E-3</v>
      </c>
      <c r="F401" s="77">
        <f>+Rentab1!G401-Rentab1!$B$429</f>
        <v>9.2999003377886736E-3</v>
      </c>
      <c r="G401" s="77">
        <f>+Rentab1!H401-Rentab1!$B$429</f>
        <v>9.8780538214775764E-3</v>
      </c>
      <c r="H401" s="77">
        <f>+Rentab1!I401-Rentab1!$B$429</f>
        <v>1.0010926698682887E-2</v>
      </c>
      <c r="I401" s="77">
        <f>+Rentab1!J401-Rentab1!$B$429</f>
        <v>8.1827813647996975E-3</v>
      </c>
      <c r="J401" s="77">
        <f>+Rentab1!K401-Rentab1!$B$429</f>
        <v>8.0367313668841412E-3</v>
      </c>
      <c r="K401" s="77">
        <f>+Rentab1!L401-Rentab1!$B$429</f>
        <v>1.0253035782450451E-2</v>
      </c>
      <c r="L401" s="77">
        <f>+Rentab1!M401-Rentab1!$B$429</f>
        <v>9.2453847489617873E-3</v>
      </c>
      <c r="M401" s="77">
        <f>+Rentab1!N401-Rentab1!$B$429</f>
        <v>4.886415532981127E-3</v>
      </c>
      <c r="N401" s="77">
        <f>+Rentab1!O401-Rentab1!$B$429</f>
        <v>6.4778791887107768E-3</v>
      </c>
    </row>
    <row r="402" spans="1:14">
      <c r="A402" s="51">
        <v>41491</v>
      </c>
      <c r="B402" s="77">
        <f>+Rentab1!C402-Rentab1!$B$429</f>
        <v>-1.0337255446101758E-3</v>
      </c>
      <c r="C402" s="77">
        <f>+Rentab1!D402-Rentab1!$B$429</f>
        <v>1.1050027342113375E-3</v>
      </c>
      <c r="D402" s="77">
        <f>+Rentab1!E402-Rentab1!$B$429</f>
        <v>-1.1775312616999261E-4</v>
      </c>
      <c r="E402" s="77">
        <f>+Rentab1!F402-Rentab1!$B$429</f>
        <v>-1.0601245529651138E-4</v>
      </c>
      <c r="F402" s="77">
        <f>+Rentab1!G402-Rentab1!$B$429</f>
        <v>-1.9633034307086229E-3</v>
      </c>
      <c r="G402" s="77">
        <f>+Rentab1!H402-Rentab1!$B$429</f>
        <v>-4.9091888811265633E-3</v>
      </c>
      <c r="H402" s="77">
        <f>+Rentab1!I402-Rentab1!$B$429</f>
        <v>-2.7534882571609645E-3</v>
      </c>
      <c r="I402" s="77">
        <f>+Rentab1!J402-Rentab1!$B$429</f>
        <v>-4.0135894535345965E-5</v>
      </c>
      <c r="J402" s="77">
        <f>+Rentab1!K402-Rentab1!$B$429</f>
        <v>-3.6026092832405505E-3</v>
      </c>
      <c r="K402" s="77">
        <f>+Rentab1!L402-Rentab1!$B$429</f>
        <v>-1.7768361654110497E-4</v>
      </c>
      <c r="L402" s="77">
        <f>+Rentab1!M402-Rentab1!$B$429</f>
        <v>-1.9415070597313426E-3</v>
      </c>
      <c r="M402" s="77">
        <f>+Rentab1!N402-Rentab1!$B$429</f>
        <v>-3.6246667953796492E-3</v>
      </c>
      <c r="N402" s="77">
        <f>+Rentab1!O402-Rentab1!$B$429</f>
        <v>-3.9827128332476317E-3</v>
      </c>
    </row>
    <row r="403" spans="1:14">
      <c r="A403" s="51">
        <v>41492</v>
      </c>
      <c r="B403" s="77">
        <f>+Rentab1!C403-Rentab1!$B$429</f>
        <v>2.1199527830545505E-3</v>
      </c>
      <c r="C403" s="77">
        <f>+Rentab1!D403-Rentab1!$B$429</f>
        <v>8.6811861622939756E-3</v>
      </c>
      <c r="D403" s="77">
        <f>+Rentab1!E403-Rentab1!$B$429</f>
        <v>1.8167379001936287E-3</v>
      </c>
      <c r="E403" s="77">
        <f>+Rentab1!F403-Rentab1!$B$429</f>
        <v>2.3155114872509082E-3</v>
      </c>
      <c r="F403" s="77">
        <f>+Rentab1!G403-Rentab1!$B$429</f>
        <v>2.2949666757966851E-4</v>
      </c>
      <c r="G403" s="77">
        <f>+Rentab1!H403-Rentab1!$B$429</f>
        <v>9.941492354830956E-3</v>
      </c>
      <c r="H403" s="77">
        <f>+Rentab1!I403-Rentab1!$B$429</f>
        <v>7.403293318972449E-4</v>
      </c>
      <c r="I403" s="77">
        <f>+Rentab1!J403-Rentab1!$B$429</f>
        <v>-1.037770457430906E-3</v>
      </c>
      <c r="J403" s="77">
        <f>+Rentab1!K403-Rentab1!$B$429</f>
        <v>2.4532669332183576E-3</v>
      </c>
      <c r="K403" s="77">
        <f>+Rentab1!L403-Rentab1!$B$429</f>
        <v>1.160584784373319E-4</v>
      </c>
      <c r="L403" s="77">
        <f>+Rentab1!M403-Rentab1!$B$429</f>
        <v>-1.9118926755295471E-3</v>
      </c>
      <c r="M403" s="77">
        <f>+Rentab1!N403-Rentab1!$B$429</f>
        <v>5.517558329424516E-3</v>
      </c>
      <c r="N403" s="77">
        <f>+Rentab1!O403-Rentab1!$B$429</f>
        <v>-4.8164299471361612E-4</v>
      </c>
    </row>
    <row r="404" spans="1:14">
      <c r="A404" s="51">
        <v>41494</v>
      </c>
      <c r="B404" s="77">
        <f>+Rentab1!C404-Rentab1!$B$429</f>
        <v>-1.9691784176014003E-3</v>
      </c>
      <c r="C404" s="77">
        <f>+Rentab1!D404-Rentab1!$B$429</f>
        <v>-1.3038833948755036E-2</v>
      </c>
      <c r="D404" s="77">
        <f>+Rentab1!E404-Rentab1!$B$429</f>
        <v>-1.2753435854017485E-3</v>
      </c>
      <c r="E404" s="77">
        <f>+Rentab1!F404-Rentab1!$B$429</f>
        <v>-2.3971306197171968E-3</v>
      </c>
      <c r="F404" s="77">
        <f>+Rentab1!G404-Rentab1!$B$429</f>
        <v>-2.112033041745291E-3</v>
      </c>
      <c r="G404" s="77">
        <f>+Rentab1!H404-Rentab1!$B$429</f>
        <v>-1.2298488255296431E-2</v>
      </c>
      <c r="H404" s="77">
        <f>+Rentab1!I404-Rentab1!$B$429</f>
        <v>-4.5001230000539811E-3</v>
      </c>
      <c r="I404" s="77">
        <f>+Rentab1!J404-Rentab1!$B$429</f>
        <v>-2.8701936264701796E-3</v>
      </c>
      <c r="J404" s="77">
        <f>+Rentab1!K404-Rentab1!$B$429</f>
        <v>-5.0289984584598584E-3</v>
      </c>
      <c r="K404" s="77">
        <f>+Rentab1!L404-Rentab1!$B$429</f>
        <v>-6.4532070771496416E-3</v>
      </c>
      <c r="L404" s="77">
        <f>+Rentab1!M404-Rentab1!$B$429</f>
        <v>-7.5816361641734345E-4</v>
      </c>
      <c r="M404" s="77">
        <f>+Rentab1!N404-Rentab1!$B$429</f>
        <v>-2.140187867560781E-3</v>
      </c>
      <c r="N404" s="77">
        <f>+Rentab1!O404-Rentab1!$B$429</f>
        <v>2.9479712723031711E-3</v>
      </c>
    </row>
    <row r="405" spans="1:14">
      <c r="A405" s="51">
        <v>41495</v>
      </c>
      <c r="B405" s="77">
        <f>+Rentab1!C405-Rentab1!$B$429</f>
        <v>-5.5143444217898513E-3</v>
      </c>
      <c r="C405" s="77">
        <f>+Rentab1!D405-Rentab1!$B$429</f>
        <v>-2.1556835337490435E-3</v>
      </c>
      <c r="D405" s="77">
        <f>+Rentab1!E405-Rentab1!$B$429</f>
        <v>-6.3312884973028057E-3</v>
      </c>
      <c r="E405" s="77">
        <f>+Rentab1!F405-Rentab1!$B$429</f>
        <v>-3.0111875054179638E-3</v>
      </c>
      <c r="F405" s="77">
        <f>+Rentab1!G405-Rentab1!$B$429</f>
        <v>3.0023219953097271E-3</v>
      </c>
      <c r="G405" s="77">
        <f>+Rentab1!H405-Rentab1!$B$429</f>
        <v>3.7743173722213949E-3</v>
      </c>
      <c r="H405" s="77">
        <f>+Rentab1!I405-Rentab1!$B$429</f>
        <v>3.2982216002899749E-3</v>
      </c>
      <c r="I405" s="77">
        <f>+Rentab1!J405-Rentab1!$B$429</f>
        <v>9.2293823680114086E-4</v>
      </c>
      <c r="J405" s="77">
        <f>+Rentab1!K405-Rentab1!$B$429</f>
        <v>4.6979469193105509E-5</v>
      </c>
      <c r="K405" s="77">
        <f>+Rentab1!L405-Rentab1!$B$429</f>
        <v>2.4282844937281831E-3</v>
      </c>
      <c r="L405" s="77">
        <f>+Rentab1!M405-Rentab1!$B$429</f>
        <v>1.9999184312987071E-3</v>
      </c>
      <c r="M405" s="77">
        <f>+Rentab1!N405-Rentab1!$B$429</f>
        <v>1.3147693707648855E-3</v>
      </c>
      <c r="N405" s="77">
        <f>+Rentab1!O405-Rentab1!$B$429</f>
        <v>-2.7405426070414092E-3</v>
      </c>
    </row>
    <row r="406" spans="1:14">
      <c r="A406" s="51">
        <v>41498</v>
      </c>
      <c r="B406" s="77">
        <f>+Rentab1!C406-Rentab1!$B$429</f>
        <v>2.0882021734821808E-3</v>
      </c>
      <c r="C406" s="77">
        <f>+Rentab1!D406-Rentab1!$B$429</f>
        <v>1.8775860632120039E-3</v>
      </c>
      <c r="D406" s="77">
        <f>+Rentab1!E406-Rentab1!$B$429</f>
        <v>2.095391720491134E-3</v>
      </c>
      <c r="E406" s="77">
        <f>+Rentab1!F406-Rentab1!$B$429</f>
        <v>-1.0601245529651138E-4</v>
      </c>
      <c r="F406" s="77">
        <f>+Rentab1!G406-Rentab1!$B$429</f>
        <v>1.3564563063189832E-3</v>
      </c>
      <c r="G406" s="77">
        <f>+Rentab1!H406-Rentab1!$B$429</f>
        <v>-9.7328574039280095E-4</v>
      </c>
      <c r="H406" s="77">
        <f>+Rentab1!I406-Rentab1!$B$429</f>
        <v>-1.7454239031634024E-3</v>
      </c>
      <c r="I406" s="77">
        <f>+Rentab1!J406-Rentab1!$B$429</f>
        <v>2.131148264657717E-3</v>
      </c>
      <c r="J406" s="77">
        <f>+Rentab1!K406-Rentab1!$B$429</f>
        <v>-3.0624508219702254E-4</v>
      </c>
      <c r="K406" s="77">
        <f>+Rentab1!L406-Rentab1!$B$429</f>
        <v>1.1140627308243192E-4</v>
      </c>
      <c r="L406" s="77">
        <f>+Rentab1!M406-Rentab1!$B$429</f>
        <v>2.731550983942442E-3</v>
      </c>
      <c r="M406" s="77">
        <f>+Rentab1!N406-Rentab1!$B$429</f>
        <v>5.9512227943787248E-4</v>
      </c>
      <c r="N406" s="77">
        <f>+Rentab1!O406-Rentab1!$B$429</f>
        <v>3.8044017356224785E-3</v>
      </c>
    </row>
    <row r="407" spans="1:14">
      <c r="A407" s="51">
        <v>41499</v>
      </c>
      <c r="B407" s="77">
        <f>+Rentab1!C407-Rentab1!$B$429</f>
        <v>6.6653605097420883E-3</v>
      </c>
      <c r="C407" s="77">
        <f>+Rentab1!D407-Rentab1!$B$429</f>
        <v>4.5402992215365628E-3</v>
      </c>
      <c r="D407" s="77">
        <f>+Rentab1!E407-Rentab1!$B$429</f>
        <v>6.6698265548190373E-3</v>
      </c>
      <c r="E407" s="77">
        <f>+Rentab1!F407-Rentab1!$B$429</f>
        <v>6.9346803822644687E-3</v>
      </c>
      <c r="F407" s="77">
        <f>+Rentab1!G407-Rentab1!$B$429</f>
        <v>7.7497645732754871E-3</v>
      </c>
      <c r="G407" s="77">
        <f>+Rentab1!H407-Rentab1!$B$429</f>
        <v>5.8010359241619418E-3</v>
      </c>
      <c r="H407" s="77">
        <f>+Rentab1!I407-Rentab1!$B$429</f>
        <v>1.0348872675286461E-2</v>
      </c>
      <c r="I407" s="77">
        <f>+Rentab1!J407-Rentab1!$B$429</f>
        <v>7.4086642186870439E-3</v>
      </c>
      <c r="J407" s="77">
        <f>+Rentab1!K407-Rentab1!$B$429</f>
        <v>3.5949522799938439E-3</v>
      </c>
      <c r="K407" s="77">
        <f>+Rentab1!L407-Rentab1!$B$429</f>
        <v>6.4419905542188894E-3</v>
      </c>
      <c r="L407" s="77">
        <f>+Rentab1!M407-Rentab1!$B$429</f>
        <v>6.7684687579469384E-3</v>
      </c>
      <c r="M407" s="77">
        <f>+Rentab1!N407-Rentab1!$B$429</f>
        <v>5.3947314045457344E-3</v>
      </c>
      <c r="N407" s="77">
        <f>+Rentab1!O407-Rentab1!$B$429</f>
        <v>7.3141124085871817E-3</v>
      </c>
    </row>
    <row r="408" spans="1:14">
      <c r="A408" s="51">
        <v>41500</v>
      </c>
      <c r="B408" s="77">
        <f>+Rentab1!C408-Rentab1!$B$429</f>
        <v>5.8430925392467716E-3</v>
      </c>
      <c r="C408" s="77">
        <f>+Rentab1!D408-Rentab1!$B$429</f>
        <v>4.0787236846074786E-3</v>
      </c>
      <c r="D408" s="77">
        <f>+Rentab1!E408-Rentab1!$B$429</f>
        <v>5.8730776565350303E-3</v>
      </c>
      <c r="E408" s="77">
        <f>+Rentab1!F408-Rentab1!$B$429</f>
        <v>5.7088991478538081E-3</v>
      </c>
      <c r="F408" s="77">
        <f>+Rentab1!G408-Rentab1!$B$429</f>
        <v>6.0781424549027499E-3</v>
      </c>
      <c r="G408" s="77">
        <f>+Rentab1!H408-Rentab1!$B$429</f>
        <v>2.1771595898550794E-3</v>
      </c>
      <c r="H408" s="77">
        <f>+Rentab1!I408-Rentab1!$B$429</f>
        <v>5.6946182048743547E-3</v>
      </c>
      <c r="I408" s="77">
        <f>+Rentab1!J408-Rentab1!$B$429</f>
        <v>4.6029377240570327E-3</v>
      </c>
      <c r="J408" s="77">
        <f>+Rentab1!K408-Rentab1!$B$429</f>
        <v>5.5746824370312229E-3</v>
      </c>
      <c r="K408" s="77">
        <f>+Rentab1!L408-Rentab1!$B$429</f>
        <v>3.1724894170569199E-3</v>
      </c>
      <c r="L408" s="77">
        <f>+Rentab1!M408-Rentab1!$B$429</f>
        <v>5.9563116106601394E-3</v>
      </c>
      <c r="M408" s="77">
        <f>+Rentab1!N408-Rentab1!$B$429</f>
        <v>3.1715653343990595E-3</v>
      </c>
      <c r="N408" s="77">
        <f>+Rentab1!O408-Rentab1!$B$429</f>
        <v>5.5958995122327567E-3</v>
      </c>
    </row>
    <row r="409" spans="1:14">
      <c r="A409" s="51">
        <v>41501</v>
      </c>
      <c r="B409" s="77">
        <f>+Rentab1!C409-Rentab1!$B$429</f>
        <v>-9.1832291876852955E-3</v>
      </c>
      <c r="C409" s="77">
        <f>+Rentab1!D409-Rentab1!$B$429</f>
        <v>1.2399809071390923E-4</v>
      </c>
      <c r="D409" s="77">
        <f>+Rentab1!E409-Rentab1!$B$429</f>
        <v>-9.1717962786018008E-3</v>
      </c>
      <c r="E409" s="77">
        <f>+Rentab1!F409-Rentab1!$B$429</f>
        <v>-9.2315493996679241E-3</v>
      </c>
      <c r="F409" s="77">
        <f>+Rentab1!G409-Rentab1!$B$429</f>
        <v>-9.7881946566616938E-3</v>
      </c>
      <c r="G409" s="77">
        <f>+Rentab1!H409-Rentab1!$B$429</f>
        <v>-9.3449561716509172E-3</v>
      </c>
      <c r="H409" s="77">
        <f>+Rentab1!I409-Rentab1!$B$429</f>
        <v>-9.4104296184976365E-3</v>
      </c>
      <c r="I409" s="77">
        <f>+Rentab1!J409-Rentab1!$B$429</f>
        <v>-1.1259285704441336E-2</v>
      </c>
      <c r="J409" s="77">
        <f>+Rentab1!K409-Rentab1!$B$429</f>
        <v>-4.0342329593863876E-3</v>
      </c>
      <c r="K409" s="77">
        <f>+Rentab1!L409-Rentab1!$B$429</f>
        <v>-1.0026047892987035E-2</v>
      </c>
      <c r="L409" s="77">
        <f>+Rentab1!M409-Rentab1!$B$429</f>
        <v>-8.7833947254853696E-3</v>
      </c>
      <c r="M409" s="77">
        <f>+Rentab1!N409-Rentab1!$B$429</f>
        <v>-5.1058707881223957E-3</v>
      </c>
      <c r="N409" s="77">
        <f>+Rentab1!O409-Rentab1!$B$429</f>
        <v>-5.1412842858296086E-3</v>
      </c>
    </row>
    <row r="410" spans="1:14">
      <c r="A410" s="51">
        <v>41502</v>
      </c>
      <c r="B410" s="77">
        <f>+Rentab1!C410-Rentab1!$B$429</f>
        <v>-1.0477324655409001E-3</v>
      </c>
      <c r="C410" s="77">
        <f>+Rentab1!D410-Rentab1!$B$429</f>
        <v>1.9914623301170373E-3</v>
      </c>
      <c r="D410" s="77">
        <f>+Rentab1!E410-Rentab1!$B$429</f>
        <v>-9.7933128475523627E-4</v>
      </c>
      <c r="E410" s="77">
        <f>+Rentab1!F410-Rentab1!$B$429</f>
        <v>-1.015639714543426E-3</v>
      </c>
      <c r="F410" s="77">
        <f>+Rentab1!G410-Rentab1!$B$429</f>
        <v>-1.6483409771697783E-3</v>
      </c>
      <c r="G410" s="77">
        <f>+Rentab1!H410-Rentab1!$B$429</f>
        <v>-3.5203678696401615E-3</v>
      </c>
      <c r="H410" s="77">
        <f>+Rentab1!I410-Rentab1!$B$429</f>
        <v>-2.4476506936997973E-3</v>
      </c>
      <c r="I410" s="77">
        <f>+Rentab1!J410-Rentab1!$B$429</f>
        <v>-2.4109973203103588E-3</v>
      </c>
      <c r="J410" s="77">
        <f>+Rentab1!K410-Rentab1!$B$429</f>
        <v>-1.0862173800975099E-3</v>
      </c>
      <c r="K410" s="77">
        <f>+Rentab1!L410-Rentab1!$B$429</f>
        <v>-7.2195270091367399E-4</v>
      </c>
      <c r="L410" s="77">
        <f>+Rentab1!M410-Rentab1!$B$429</f>
        <v>-4.0086145996206454E-3</v>
      </c>
      <c r="M410" s="77">
        <f>+Rentab1!N410-Rentab1!$B$429</f>
        <v>-2.1607219269328131E-3</v>
      </c>
      <c r="N410" s="77">
        <f>+Rentab1!O410-Rentab1!$B$429</f>
        <v>-3.4048707732125382E-3</v>
      </c>
    </row>
    <row r="411" spans="1:14">
      <c r="A411" s="51">
        <v>41506</v>
      </c>
      <c r="B411" s="77">
        <f>+Rentab1!C411-Rentab1!$B$429</f>
        <v>-3.7791323777964353E-3</v>
      </c>
      <c r="C411" s="77">
        <f>+Rentab1!D411-Rentab1!$B$429</f>
        <v>4.0917621389962547E-4</v>
      </c>
      <c r="D411" s="77">
        <f>+Rentab1!E411-Rentab1!$B$429</f>
        <v>-4.0127049533444344E-3</v>
      </c>
      <c r="E411" s="77">
        <f>+Rentab1!F411-Rentab1!$B$429</f>
        <v>-1.0601245529651138E-4</v>
      </c>
      <c r="F411" s="77">
        <f>+Rentab1!G411-Rentab1!$B$429</f>
        <v>-1.4563333729833688E-3</v>
      </c>
      <c r="G411" s="77">
        <f>+Rentab1!H411-Rentab1!$B$429</f>
        <v>7.9020186306082586E-4</v>
      </c>
      <c r="H411" s="77">
        <f>+Rentab1!I411-Rentab1!$B$429</f>
        <v>-5.1366259911162166E-4</v>
      </c>
      <c r="I411" s="77">
        <f>+Rentab1!J411-Rentab1!$B$429</f>
        <v>-4.0002663795333436E-4</v>
      </c>
      <c r="J411" s="77">
        <f>+Rentab1!K411-Rentab1!$B$429</f>
        <v>-3.7394096387872926E-3</v>
      </c>
      <c r="K411" s="77">
        <f>+Rentab1!L411-Rentab1!$B$429</f>
        <v>2.7387114008020787E-4</v>
      </c>
      <c r="L411" s="77">
        <f>+Rentab1!M411-Rentab1!$B$429</f>
        <v>-1.4719852204140276E-3</v>
      </c>
      <c r="M411" s="77">
        <f>+Rentab1!N411-Rentab1!$B$429</f>
        <v>-1.3729873431932956E-3</v>
      </c>
      <c r="N411" s="77">
        <f>+Rentab1!O411-Rentab1!$B$429</f>
        <v>-6.1139979508690661E-3</v>
      </c>
    </row>
    <row r="412" spans="1:14">
      <c r="A412" s="51">
        <v>41507</v>
      </c>
      <c r="B412" s="77">
        <f>+Rentab1!C412-Rentab1!$B$429</f>
        <v>-1.0280422620055091E-3</v>
      </c>
      <c r="C412" s="77">
        <f>+Rentab1!D412-Rentab1!$B$429</f>
        <v>4.0616480674958135E-6</v>
      </c>
      <c r="D412" s="77">
        <f>+Rentab1!E412-Rentab1!$B$429</f>
        <v>-1.0683098483451584E-3</v>
      </c>
      <c r="E412" s="77">
        <f>+Rentab1!F412-Rentab1!$B$429</f>
        <v>-1.1706349233071454E-3</v>
      </c>
      <c r="F412" s="77">
        <f>+Rentab1!G412-Rentab1!$B$429</f>
        <v>-1.4532169141698999E-3</v>
      </c>
      <c r="G412" s="77">
        <f>+Rentab1!H412-Rentab1!$B$429</f>
        <v>-3.5486356092254388E-3</v>
      </c>
      <c r="H412" s="77">
        <f>+Rentab1!I412-Rentab1!$B$429</f>
        <v>-1.6888737812728897E-3</v>
      </c>
      <c r="I412" s="77">
        <f>+Rentab1!J412-Rentab1!$B$429</f>
        <v>5.0648720796885255E-4</v>
      </c>
      <c r="J412" s="77">
        <f>+Rentab1!K412-Rentab1!$B$429</f>
        <v>-4.278536720135269E-5</v>
      </c>
      <c r="K412" s="77">
        <f>+Rentab1!L412-Rentab1!$B$429</f>
        <v>7.1930420316590991E-4</v>
      </c>
      <c r="L412" s="77">
        <f>+Rentab1!M412-Rentab1!$B$429</f>
        <v>-1.4371289525041717E-4</v>
      </c>
      <c r="M412" s="77">
        <f>+Rentab1!N412-Rentab1!$B$429</f>
        <v>-1.4322415914435479E-3</v>
      </c>
      <c r="N412" s="77">
        <f>+Rentab1!O412-Rentab1!$B$429</f>
        <v>-8.0049570234105405E-4</v>
      </c>
    </row>
    <row r="413" spans="1:14">
      <c r="A413" s="51">
        <v>41508</v>
      </c>
      <c r="B413" s="77">
        <f>+Rentab1!C413-Rentab1!$B$429</f>
        <v>-2.8753841960318925E-3</v>
      </c>
      <c r="C413" s="77">
        <f>+Rentab1!D413-Rentab1!$B$429</f>
        <v>3.9182748556553534E-4</v>
      </c>
      <c r="D413" s="77">
        <f>+Rentab1!E413-Rentab1!$B$429</f>
        <v>-3.027393580455747E-3</v>
      </c>
      <c r="E413" s="77">
        <f>+Rentab1!F413-Rentab1!$B$429</f>
        <v>-1.8737097374918789E-3</v>
      </c>
      <c r="F413" s="77">
        <f>+Rentab1!G413-Rentab1!$B$429</f>
        <v>-7.3294053934690293E-4</v>
      </c>
      <c r="G413" s="77">
        <f>+Rentab1!H413-Rentab1!$B$429</f>
        <v>-5.8670566094592702E-3</v>
      </c>
      <c r="H413" s="77">
        <f>+Rentab1!I413-Rentab1!$B$429</f>
        <v>-6.6019970554762573E-4</v>
      </c>
      <c r="I413" s="77">
        <f>+Rentab1!J413-Rentab1!$B$429</f>
        <v>-2.8123185199729422E-3</v>
      </c>
      <c r="J413" s="77">
        <f>+Rentab1!K413-Rentab1!$B$429</f>
        <v>3.5229350266565763E-6</v>
      </c>
      <c r="K413" s="77">
        <f>+Rentab1!L413-Rentab1!$B$429</f>
        <v>-2.5833097262423022E-3</v>
      </c>
      <c r="L413" s="77">
        <f>+Rentab1!M413-Rentab1!$B$429</f>
        <v>2.7845731672661213E-4</v>
      </c>
      <c r="M413" s="77">
        <f>+Rentab1!N413-Rentab1!$B$429</f>
        <v>-3.2084683107587719E-3</v>
      </c>
      <c r="N413" s="77">
        <f>+Rentab1!O413-Rentab1!$B$429</f>
        <v>-2.4307578417138817E-3</v>
      </c>
    </row>
    <row r="414" spans="1:14">
      <c r="A414" s="51">
        <v>41509</v>
      </c>
      <c r="B414" s="77">
        <f>+Rentab1!C414-Rentab1!$B$429</f>
        <v>-3.2217945978192299E-3</v>
      </c>
      <c r="C414" s="77">
        <f>+Rentab1!D414-Rentab1!$B$429</f>
        <v>-3.901078776837093E-3</v>
      </c>
      <c r="D414" s="77">
        <f>+Rentab1!E414-Rentab1!$B$429</f>
        <v>-3.3449468785266829E-3</v>
      </c>
      <c r="E414" s="77">
        <f>+Rentab1!F414-Rentab1!$B$429</f>
        <v>-2.8520576093621079E-3</v>
      </c>
      <c r="F414" s="77">
        <f>+Rentab1!G414-Rentab1!$B$429</f>
        <v>-1.0433053941129263E-3</v>
      </c>
      <c r="G414" s="77">
        <f>+Rentab1!H414-Rentab1!$B$429</f>
        <v>-2.7577801002649778E-3</v>
      </c>
      <c r="H414" s="77">
        <f>+Rentab1!I414-Rentab1!$B$429</f>
        <v>6.9905722157560086E-5</v>
      </c>
      <c r="I414" s="77">
        <f>+Rentab1!J414-Rentab1!$B$429</f>
        <v>-1.504548462710855E-3</v>
      </c>
      <c r="J414" s="77">
        <f>+Rentab1!K414-Rentab1!$B$429</f>
        <v>-2.1410986191380604E-3</v>
      </c>
      <c r="K414" s="77">
        <f>+Rentab1!L414-Rentab1!$B$429</f>
        <v>-2.8845375898612162E-3</v>
      </c>
      <c r="L414" s="77">
        <f>+Rentab1!M414-Rentab1!$B$429</f>
        <v>-1.5980196015230401E-3</v>
      </c>
      <c r="M414" s="77">
        <f>+Rentab1!N414-Rentab1!$B$429</f>
        <v>-6.2461599641312315E-4</v>
      </c>
      <c r="N414" s="77">
        <f>+Rentab1!O414-Rentab1!$B$429</f>
        <v>-5.8508103940968514E-4</v>
      </c>
    </row>
    <row r="415" spans="1:14">
      <c r="A415" s="51">
        <v>41512</v>
      </c>
      <c r="B415" s="77">
        <f>+Rentab1!C415-Rentab1!$B$429</f>
        <v>-2.08817519225157E-3</v>
      </c>
      <c r="C415" s="77">
        <f>+Rentab1!D415-Rentab1!$B$429</f>
        <v>8.7358989167040583E-4</v>
      </c>
      <c r="D415" s="77">
        <f>+Rentab1!E415-Rentab1!$B$429</f>
        <v>-2.0122550216316597E-3</v>
      </c>
      <c r="E415" s="77">
        <f>+Rentab1!F415-Rentab1!$B$429</f>
        <v>-2.1373477976900906E-3</v>
      </c>
      <c r="F415" s="77">
        <f>+Rentab1!G415-Rentab1!$B$429</f>
        <v>-3.8704054106746297E-3</v>
      </c>
      <c r="G415" s="77">
        <f>+Rentab1!H415-Rentab1!$B$429</f>
        <v>-2.8953824546822378E-3</v>
      </c>
      <c r="H415" s="77">
        <f>+Rentab1!I415-Rentab1!$B$429</f>
        <v>-3.476016343823629E-3</v>
      </c>
      <c r="I415" s="77">
        <f>+Rentab1!J415-Rentab1!$B$429</f>
        <v>-2.8597750037180959E-3</v>
      </c>
      <c r="J415" s="77">
        <f>+Rentab1!K415-Rentab1!$B$429</f>
        <v>-2.3898387691134236E-3</v>
      </c>
      <c r="K415" s="77">
        <f>+Rentab1!L415-Rentab1!$B$429</f>
        <v>1.0066272576016318E-3</v>
      </c>
      <c r="L415" s="77">
        <f>+Rentab1!M415-Rentab1!$B$429</f>
        <v>-3.3782716877326733E-3</v>
      </c>
      <c r="M415" s="77">
        <f>+Rentab1!N415-Rentab1!$B$429</f>
        <v>-2.7782843702988651E-3</v>
      </c>
      <c r="N415" s="77">
        <f>+Rentab1!O415-Rentab1!$B$429</f>
        <v>-2.6567763119723694E-3</v>
      </c>
    </row>
    <row r="416" spans="1:14" ht="10.5" customHeight="1">
      <c r="A416" s="51">
        <v>41513</v>
      </c>
      <c r="B416" s="77">
        <f>+Rentab1!C416-Rentab1!$B$429</f>
        <v>-2.3038841448856464E-3</v>
      </c>
      <c r="C416" s="77">
        <f>+Rentab1!D416-Rentab1!$B$429</f>
        <v>-9.691165924438843E-5</v>
      </c>
      <c r="D416" s="77">
        <f>+Rentab1!E416-Rentab1!$B$429</f>
        <v>-2.3497204701103556E-3</v>
      </c>
      <c r="E416" s="77">
        <f>+Rentab1!F416-Rentab1!$B$429</f>
        <v>-1.537798037182582E-3</v>
      </c>
      <c r="F416" s="77">
        <f>+Rentab1!G416-Rentab1!$B$429</f>
        <v>-6.6582548045077141E-5</v>
      </c>
      <c r="G416" s="77">
        <f>+Rentab1!H416-Rentab1!$B$429</f>
        <v>1.8963035376949981E-3</v>
      </c>
      <c r="H416" s="77">
        <f>+Rentab1!I416-Rentab1!$B$429</f>
        <v>-1.1918815361682419E-4</v>
      </c>
      <c r="I416" s="77">
        <f>+Rentab1!J416-Rentab1!$B$429</f>
        <v>-7.450260823996575E-4</v>
      </c>
      <c r="J416" s="77">
        <f>+Rentab1!K416-Rentab1!$B$429</f>
        <v>2.4640649493075234E-3</v>
      </c>
      <c r="K416" s="77">
        <f>+Rentab1!L416-Rentab1!$B$429</f>
        <v>-4.2244416910767867E-3</v>
      </c>
      <c r="L416" s="77">
        <f>+Rentab1!M416-Rentab1!$B$429</f>
        <v>-9.0572029733130828E-4</v>
      </c>
      <c r="M416" s="77">
        <f>+Rentab1!N416-Rentab1!$B$429</f>
        <v>-1.3133552123209399E-3</v>
      </c>
      <c r="N416" s="77">
        <f>+Rentab1!O416-Rentab1!$B$429</f>
        <v>-1.6400461987759465E-3</v>
      </c>
    </row>
    <row r="417" spans="1:14">
      <c r="A417" s="51">
        <v>41514</v>
      </c>
      <c r="B417" s="77">
        <f>+Rentab1!C417-Rentab1!$B$429</f>
        <v>1.2751375697512458E-2</v>
      </c>
      <c r="C417" s="77">
        <f>+Rentab1!D417-Rentab1!$B$429</f>
        <v>1.2699262127979782E-2</v>
      </c>
      <c r="D417" s="77">
        <f>+Rentab1!E417-Rentab1!$B$429</f>
        <v>1.2788143851596403E-2</v>
      </c>
      <c r="E417" s="77">
        <f>+Rentab1!F417-Rentab1!$B$429</f>
        <v>1.268640772162786E-2</v>
      </c>
      <c r="F417" s="77">
        <f>+Rentab1!G417-Rentab1!$B$429</f>
        <v>1.1312145980019853E-2</v>
      </c>
      <c r="G417" s="77">
        <f>+Rentab1!H417-Rentab1!$B$429</f>
        <v>2.0061383626180214E-2</v>
      </c>
      <c r="H417" s="77">
        <f>+Rentab1!I417-Rentab1!$B$429</f>
        <v>8.8016323011430534E-3</v>
      </c>
      <c r="I417" s="77">
        <f>+Rentab1!J417-Rentab1!$B$429</f>
        <v>1.1042813218982303E-2</v>
      </c>
      <c r="J417" s="77">
        <f>+Rentab1!K417-Rentab1!$B$429</f>
        <v>1.0404116938276637E-2</v>
      </c>
      <c r="K417" s="77">
        <f>+Rentab1!L417-Rentab1!$B$429</f>
        <v>1.1701749741354291E-2</v>
      </c>
      <c r="L417" s="77">
        <f>+Rentab1!M417-Rentab1!$B$429</f>
        <v>1.0123078894021533E-2</v>
      </c>
      <c r="M417" s="77">
        <f>+Rentab1!N417-Rentab1!$B$429</f>
        <v>1.369397021126793E-2</v>
      </c>
      <c r="N417" s="77">
        <f>+Rentab1!O417-Rentab1!$B$429</f>
        <v>1.10201978065388E-2</v>
      </c>
    </row>
    <row r="418" spans="1:14">
      <c r="A418" s="51">
        <v>41515</v>
      </c>
      <c r="B418" s="77">
        <f>+Rentab1!C418-Rentab1!$B$429</f>
        <v>-6.510942570764287E-3</v>
      </c>
      <c r="C418" s="77">
        <f>+Rentab1!D418-Rentab1!$B$429</f>
        <v>-8.4270642104600987E-3</v>
      </c>
      <c r="D418" s="77">
        <f>+Rentab1!E418-Rentab1!$B$429</f>
        <v>-6.5580404999940507E-3</v>
      </c>
      <c r="E418" s="77">
        <f>+Rentab1!F418-Rentab1!$B$429</f>
        <v>-7.4904330500942685E-3</v>
      </c>
      <c r="F418" s="77">
        <f>+Rentab1!G418-Rentab1!$B$429</f>
        <v>-7.0593916400479018E-3</v>
      </c>
      <c r="G418" s="77">
        <f>+Rentab1!H418-Rentab1!$B$429</f>
        <v>-1.1577493442599186E-2</v>
      </c>
      <c r="H418" s="77">
        <f>+Rentab1!I418-Rentab1!$B$429</f>
        <v>-6.5569333561311186E-3</v>
      </c>
      <c r="I418" s="77">
        <f>+Rentab1!J418-Rentab1!$B$429</f>
        <v>-5.5528041954971529E-3</v>
      </c>
      <c r="J418" s="77">
        <f>+Rentab1!K418-Rentab1!$B$429</f>
        <v>-6.5339197015048421E-3</v>
      </c>
      <c r="K418" s="77">
        <f>+Rentab1!L418-Rentab1!$B$429</f>
        <v>-4.8697757306151741E-3</v>
      </c>
      <c r="L418" s="77">
        <f>+Rentab1!M418-Rentab1!$B$429</f>
        <v>-5.9562777962264514E-3</v>
      </c>
      <c r="M418" s="77">
        <f>+Rentab1!N418-Rentab1!$B$429</f>
        <v>-4.2736225073492125E-3</v>
      </c>
      <c r="N418" s="77">
        <f>+Rentab1!O418-Rentab1!$B$429</f>
        <v>-2.7049529701971384E-3</v>
      </c>
    </row>
    <row r="419" spans="1:14">
      <c r="A419" s="51">
        <v>41516</v>
      </c>
      <c r="B419" s="77">
        <f>+Rentab1!C419-Rentab1!$B$429</f>
        <v>5.3948380822300829E-3</v>
      </c>
      <c r="C419" s="77">
        <f>+Rentab1!D419-Rentab1!$B$429</f>
        <v>-1.0585094772334266E-3</v>
      </c>
      <c r="D419" s="77">
        <f>+Rentab1!E419-Rentab1!$B$429</f>
        <v>5.5410594777250211E-3</v>
      </c>
      <c r="E419" s="77">
        <f>+Rentab1!F419-Rentab1!$B$429</f>
        <v>4.1088837630756572E-3</v>
      </c>
      <c r="F419" s="77">
        <f>+Rentab1!G419-Rentab1!$B$429</f>
        <v>4.2607722217292265E-3</v>
      </c>
      <c r="G419" s="77">
        <f>+Rentab1!H419-Rentab1!$B$429</f>
        <v>2.5198319103377554E-3</v>
      </c>
      <c r="H419" s="77">
        <f>+Rentab1!I419-Rentab1!$B$429</f>
        <v>2.286652854358885E-3</v>
      </c>
      <c r="I419" s="77">
        <f>+Rentab1!J419-Rentab1!$B$429</f>
        <v>5.7675598133820425E-3</v>
      </c>
      <c r="J419" s="77">
        <f>+Rentab1!K419-Rentab1!$B$429</f>
        <v>-1.1074921594316572E-3</v>
      </c>
      <c r="K419" s="77">
        <f>+Rentab1!L419-Rentab1!$B$429</f>
        <v>1.7551881369041362E-3</v>
      </c>
      <c r="L419" s="77">
        <f>+Rentab1!M419-Rentab1!$B$429</f>
        <v>4.1229789095617048E-3</v>
      </c>
      <c r="M419" s="77">
        <f>+Rentab1!N419-Rentab1!$B$429</f>
        <v>1.7709473574326886E-3</v>
      </c>
      <c r="N419" s="77">
        <f>+Rentab1!O419-Rentab1!$B$429</f>
        <v>6.3113893443736378E-3</v>
      </c>
    </row>
    <row r="420" spans="1:14">
      <c r="A420" s="51">
        <v>41519</v>
      </c>
      <c r="B420" s="77">
        <f>+Rentab1!C420-Rentab1!$B$429</f>
        <v>7.0018132688840547E-4</v>
      </c>
      <c r="C420" s="77">
        <f>+Rentab1!D420-Rentab1!$B$429</f>
        <v>1.0690067959771463E-3</v>
      </c>
      <c r="D420" s="77">
        <f>+Rentab1!E420-Rentab1!$B$429</f>
        <v>6.3499592704447294E-4</v>
      </c>
      <c r="E420" s="77">
        <f>+Rentab1!F420-Rentab1!$B$429</f>
        <v>1.5659780064996873E-3</v>
      </c>
      <c r="F420" s="77">
        <f>+Rentab1!G420-Rentab1!$B$429</f>
        <v>1.5860709310079159E-3</v>
      </c>
      <c r="G420" s="77">
        <f>+Rentab1!H420-Rentab1!$B$429</f>
        <v>3.4430345446790252E-3</v>
      </c>
      <c r="H420" s="77">
        <f>+Rentab1!I420-Rentab1!$B$429</f>
        <v>3.5932818270283571E-3</v>
      </c>
      <c r="I420" s="77">
        <f>+Rentab1!J420-Rentab1!$B$429</f>
        <v>1.0589360364049008E-4</v>
      </c>
      <c r="J420" s="77">
        <f>+Rentab1!K420-Rentab1!$B$429</f>
        <v>1.8874963092775322E-3</v>
      </c>
      <c r="K420" s="77">
        <f>+Rentab1!L420-Rentab1!$B$429</f>
        <v>2.2779615991776413E-3</v>
      </c>
      <c r="L420" s="77">
        <f>+Rentab1!M420-Rentab1!$B$429</f>
        <v>3.3376581741645448E-4</v>
      </c>
      <c r="M420" s="77">
        <f>+Rentab1!N420-Rentab1!$B$429</f>
        <v>2.0002920584994634E-3</v>
      </c>
      <c r="N420" s="77">
        <f>+Rentab1!O420-Rentab1!$B$429</f>
        <v>7.3253182037223068E-4</v>
      </c>
    </row>
    <row r="421" spans="1:14">
      <c r="A421" s="51">
        <v>41520</v>
      </c>
      <c r="B421" s="77">
        <f>+Rentab1!C421-Rentab1!$B$429</f>
        <v>-5.9865340372860598E-4</v>
      </c>
      <c r="C421" s="77">
        <f>+Rentab1!D421-Rentab1!$B$429</f>
        <v>-1.9589049595432114E-3</v>
      </c>
      <c r="D421" s="77">
        <f>+Rentab1!E421-Rentab1!$B$429</f>
        <v>-1.0190650409336809E-3</v>
      </c>
      <c r="E421" s="77">
        <f>+Rentab1!F421-Rentab1!$B$429</f>
        <v>-1.6766726606055971E-4</v>
      </c>
      <c r="F421" s="77">
        <f>+Rentab1!G421-Rentab1!$B$429</f>
        <v>1.7553600854238109E-3</v>
      </c>
      <c r="G421" s="77">
        <f>+Rentab1!H421-Rentab1!$B$429</f>
        <v>6.2771988637321955E-3</v>
      </c>
      <c r="H421" s="77">
        <f>+Rentab1!I421-Rentab1!$B$429</f>
        <v>1.8229747507231011E-3</v>
      </c>
      <c r="I421" s="77">
        <f>+Rentab1!J421-Rentab1!$B$429</f>
        <v>4.3038825224300421E-3</v>
      </c>
      <c r="J421" s="77">
        <f>+Rentab1!K421-Rentab1!$B$429</f>
        <v>-1.9002007758185714E-3</v>
      </c>
      <c r="K421" s="77">
        <f>+Rentab1!L421-Rentab1!$B$429</f>
        <v>3.3976284681261964E-3</v>
      </c>
      <c r="L421" s="77">
        <f>+Rentab1!M421-Rentab1!$B$429</f>
        <v>3.4069226827600527E-3</v>
      </c>
      <c r="M421" s="77">
        <f>+Rentab1!N421-Rentab1!$B$429</f>
        <v>4.8828583949890253E-3</v>
      </c>
      <c r="N421" s="77">
        <f>+Rentab1!O421-Rentab1!$B$429</f>
        <v>2.9718707168943179E-3</v>
      </c>
    </row>
    <row r="422" spans="1:14">
      <c r="A422" s="51">
        <v>41521</v>
      </c>
      <c r="B422" s="77">
        <f>+Rentab1!C422-Rentab1!$B$429</f>
        <v>4.9946428544157375E-3</v>
      </c>
      <c r="C422" s="77">
        <f>+Rentab1!D422-Rentab1!$B$429</f>
        <v>4.4438554836500966E-3</v>
      </c>
      <c r="D422" s="77">
        <f>+Rentab1!E422-Rentab1!$B$429</f>
        <v>4.7607306909635463E-3</v>
      </c>
      <c r="E422" s="77">
        <f>+Rentab1!F422-Rentab1!$B$429</f>
        <v>5.0475619549951644E-3</v>
      </c>
      <c r="F422" s="77">
        <f>+Rentab1!G422-Rentab1!$B$429</f>
        <v>4.9897253485660324E-3</v>
      </c>
      <c r="G422" s="77">
        <f>+Rentab1!H422-Rentab1!$B$429</f>
        <v>3.8530996026571009E-3</v>
      </c>
      <c r="H422" s="77">
        <f>+Rentab1!I422-Rentab1!$B$429</f>
        <v>5.2592051278676655E-3</v>
      </c>
      <c r="I422" s="77">
        <f>+Rentab1!J422-Rentab1!$B$429</f>
        <v>3.3932577452717989E-3</v>
      </c>
      <c r="J422" s="77">
        <f>+Rentab1!K422-Rentab1!$B$429</f>
        <v>2.3081837426859259E-3</v>
      </c>
      <c r="K422" s="77">
        <f>+Rentab1!L422-Rentab1!$B$429</f>
        <v>4.3636234671371264E-3</v>
      </c>
      <c r="L422" s="77">
        <f>+Rentab1!M422-Rentab1!$B$429</f>
        <v>4.6976862321742533E-3</v>
      </c>
      <c r="M422" s="77">
        <f>+Rentab1!N422-Rentab1!$B$429</f>
        <v>4.2479995080329513E-3</v>
      </c>
      <c r="N422" s="77">
        <f>+Rentab1!O422-Rentab1!$B$429</f>
        <v>3.3262955245486075E-4</v>
      </c>
    </row>
    <row r="423" spans="1:14">
      <c r="A423" s="51">
        <v>41522</v>
      </c>
      <c r="B423" s="77">
        <f>+Rentab1!C423-Rentab1!$B$429</f>
        <v>5.9862862963237291E-5</v>
      </c>
      <c r="C423" s="77">
        <f>+Rentab1!D423-Rentab1!$B$429</f>
        <v>2.8701266344532965E-3</v>
      </c>
      <c r="D423" s="77">
        <f>+Rentab1!E423-Rentab1!$B$429</f>
        <v>2.466046167153726E-5</v>
      </c>
      <c r="E423" s="77">
        <f>+Rentab1!F423-Rentab1!$B$429</f>
        <v>4.7906975209707292E-4</v>
      </c>
      <c r="F423" s="77">
        <f>+Rentab1!G423-Rentab1!$B$429</f>
        <v>-1.837990748318303E-4</v>
      </c>
      <c r="G423" s="77">
        <f>+Rentab1!H423-Rentab1!$B$429</f>
        <v>-2.3840672313308747E-3</v>
      </c>
      <c r="H423" s="77">
        <f>+Rentab1!I423-Rentab1!$B$429</f>
        <v>-7.7500749054245244E-4</v>
      </c>
      <c r="I423" s="77">
        <f>+Rentab1!J423-Rentab1!$B$429</f>
        <v>1.5308730873770759E-4</v>
      </c>
      <c r="J423" s="77">
        <f>+Rentab1!K423-Rentab1!$B$429</f>
        <v>1.9934356127702117E-3</v>
      </c>
      <c r="K423" s="77">
        <f>+Rentab1!L423-Rentab1!$B$429</f>
        <v>7.9040050260624739E-5</v>
      </c>
      <c r="L423" s="77">
        <f>+Rentab1!M423-Rentab1!$B$429</f>
        <v>1.1693256338304579E-3</v>
      </c>
      <c r="M423" s="77">
        <f>+Rentab1!N423-Rentab1!$B$429</f>
        <v>8.3950072929683784E-4</v>
      </c>
      <c r="N423" s="77">
        <f>+Rentab1!O423-Rentab1!$B$429</f>
        <v>-1.4641679791934426E-3</v>
      </c>
    </row>
    <row r="424" spans="1:14">
      <c r="A424" s="51">
        <v>41523</v>
      </c>
      <c r="B424" s="77">
        <f>+Rentab1!C424-Rentab1!$B$429</f>
        <v>-3.2172883681113288E-3</v>
      </c>
      <c r="C424" s="77">
        <f>+Rentab1!D424-Rentab1!$B$429</f>
        <v>-1.6882165481552991E-3</v>
      </c>
      <c r="D424" s="77">
        <f>+Rentab1!E424-Rentab1!$B$429</f>
        <v>-3.0820520590265918E-3</v>
      </c>
      <c r="E424" s="77">
        <f>+Rentab1!F424-Rentab1!$B$429</f>
        <v>-3.949689975561727E-3</v>
      </c>
      <c r="F424" s="77">
        <f>+Rentab1!G424-Rentab1!$B$429</f>
        <v>-6.0039917352197845E-3</v>
      </c>
      <c r="G424" s="77">
        <f>+Rentab1!H424-Rentab1!$B$429</f>
        <v>-3.0756383414061767E-3</v>
      </c>
      <c r="H424" s="77">
        <f>+Rentab1!I424-Rentab1!$B$429</f>
        <v>-5.8684978627754096E-3</v>
      </c>
      <c r="I424" s="77">
        <f>+Rentab1!J424-Rentab1!$B$429</f>
        <v>-3.3926183265302339E-3</v>
      </c>
      <c r="J424" s="77">
        <f>+Rentab1!K424-Rentab1!$B$429</f>
        <v>-3.1517588757044844E-3</v>
      </c>
      <c r="K424" s="77">
        <f>+Rentab1!L424-Rentab1!$B$429</f>
        <v>-2.386648231327075E-3</v>
      </c>
      <c r="L424" s="77">
        <f>+Rentab1!M424-Rentab1!$B$429</f>
        <v>-6.403089674053189E-3</v>
      </c>
      <c r="M424" s="77">
        <f>+Rentab1!N424-Rentab1!$B$429</f>
        <v>-2.9395788661758585E-3</v>
      </c>
      <c r="N424" s="77">
        <f>+Rentab1!O424-Rentab1!$B$429</f>
        <v>-6.3050028429685991E-4</v>
      </c>
    </row>
    <row r="425" spans="1:14">
      <c r="A425" s="51">
        <v>41526</v>
      </c>
      <c r="B425" s="77">
        <f>+Rentab1!C425-Rentab1!$B$429</f>
        <v>9.1639557536526677E-3</v>
      </c>
      <c r="C425" s="77">
        <f>+Rentab1!D425-Rentab1!$B$429</f>
        <v>5.6229617184802494E-3</v>
      </c>
      <c r="D425" s="77">
        <f>+Rentab1!E425-Rentab1!$B$429</f>
        <v>8.9198497769335978E-3</v>
      </c>
      <c r="E425" s="77">
        <f>+Rentab1!F425-Rentab1!$B$429</f>
        <v>9.0033512275025894E-3</v>
      </c>
      <c r="F425" s="77">
        <f>+Rentab1!G425-Rentab1!$B$429</f>
        <v>9.1250826828723364E-3</v>
      </c>
      <c r="G425" s="77">
        <f>+Rentab1!H425-Rentab1!$B$429</f>
        <v>7.3747227529351667E-3</v>
      </c>
      <c r="H425" s="77">
        <f>+Rentab1!I425-Rentab1!$B$429</f>
        <v>9.2392872914574316E-3</v>
      </c>
      <c r="I425" s="77">
        <f>+Rentab1!J425-Rentab1!$B$429</f>
        <v>7.375332404995859E-3</v>
      </c>
      <c r="J425" s="77">
        <f>+Rentab1!K425-Rentab1!$B$429</f>
        <v>7.60287226254318E-3</v>
      </c>
      <c r="K425" s="77">
        <f>+Rentab1!L425-Rentab1!$B$429</f>
        <v>4.9056239208882663E-3</v>
      </c>
      <c r="L425" s="77">
        <f>+Rentab1!M425-Rentab1!$B$429</f>
        <v>9.7112356588376011E-3</v>
      </c>
      <c r="M425" s="77">
        <f>+Rentab1!N425-Rentab1!$B$429</f>
        <v>5.0060671907711379E-3</v>
      </c>
      <c r="N425" s="77">
        <f>+Rentab1!O425-Rentab1!$B$429</f>
        <v>5.9475230540430059E-3</v>
      </c>
    </row>
    <row r="426" spans="1:14">
      <c r="A426" s="51">
        <v>41527</v>
      </c>
      <c r="B426" s="77">
        <f>+Rentab1!C426-Rentab1!$B$429</f>
        <v>9.852612642598204E-3</v>
      </c>
      <c r="C426" s="77">
        <f>+Rentab1!D426-Rentab1!$B$429</f>
        <v>7.1558228987488297E-3</v>
      </c>
      <c r="D426" s="77">
        <f>+Rentab1!E426-Rentab1!$B$429</f>
        <v>9.0740928933858156E-3</v>
      </c>
      <c r="E426" s="77">
        <f>+Rentab1!F426-Rentab1!$B$429</f>
        <v>9.1847766860872031E-3</v>
      </c>
      <c r="F426" s="77">
        <f>+Rentab1!G426-Rentab1!$B$429</f>
        <v>7.3235962300139852E-3</v>
      </c>
      <c r="G426" s="77">
        <f>+Rentab1!H426-Rentab1!$B$429</f>
        <v>1.2047252693049324E-2</v>
      </c>
      <c r="H426" s="77">
        <f>+Rentab1!I426-Rentab1!$B$429</f>
        <v>6.704496358738714E-3</v>
      </c>
      <c r="I426" s="77">
        <f>+Rentab1!J426-Rentab1!$B$429</f>
        <v>8.8780779002758745E-3</v>
      </c>
      <c r="J426" s="77">
        <f>+Rentab1!K426-Rentab1!$B$429</f>
        <v>7.0234054442035983E-3</v>
      </c>
      <c r="K426" s="77">
        <f>+Rentab1!L426-Rentab1!$B$429</f>
        <v>6.3735098471963238E-3</v>
      </c>
      <c r="L426" s="77">
        <f>+Rentab1!M426-Rentab1!$B$429</f>
        <v>7.3877880753796367E-3</v>
      </c>
      <c r="M426" s="77">
        <f>+Rentab1!N426-Rentab1!$B$429</f>
        <v>5.954799870303608E-3</v>
      </c>
      <c r="N426" s="77">
        <f>+Rentab1!O426-Rentab1!$B$429</f>
        <v>5.9448356041017563E-3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N426"/>
  <sheetViews>
    <sheetView topLeftCell="A415" workbookViewId="0">
      <selection activeCell="D414" sqref="D414:D415"/>
    </sheetView>
  </sheetViews>
  <sheetFormatPr defaultColWidth="11.42578125" defaultRowHeight="12"/>
  <cols>
    <col min="1" max="16384" width="11.42578125" style="25"/>
  </cols>
  <sheetData>
    <row r="1" spans="1:14" ht="84">
      <c r="B1" s="55" t="s">
        <v>14309</v>
      </c>
      <c r="C1" s="49" t="s">
        <v>63</v>
      </c>
      <c r="D1" s="49" t="s">
        <v>340</v>
      </c>
      <c r="E1" s="49" t="s">
        <v>4540</v>
      </c>
      <c r="F1" s="49" t="s">
        <v>7186</v>
      </c>
      <c r="G1" s="49" t="s">
        <v>9441</v>
      </c>
      <c r="H1" s="49" t="s">
        <v>13939</v>
      </c>
      <c r="I1" s="49" t="s">
        <v>24023</v>
      </c>
      <c r="J1" s="49" t="s">
        <v>21063</v>
      </c>
      <c r="K1" s="49" t="s">
        <v>24025</v>
      </c>
      <c r="L1" s="49" t="s">
        <v>21061</v>
      </c>
      <c r="M1" s="50" t="s">
        <v>14310</v>
      </c>
      <c r="N1" s="49" t="s">
        <v>27129</v>
      </c>
    </row>
    <row r="2" spans="1:14" ht="60">
      <c r="B2" s="55" t="s">
        <v>30046</v>
      </c>
      <c r="C2" s="49" t="s">
        <v>64</v>
      </c>
      <c r="D2" s="49" t="s">
        <v>341</v>
      </c>
      <c r="E2" s="49" t="s">
        <v>341</v>
      </c>
      <c r="F2" s="49" t="s">
        <v>341</v>
      </c>
      <c r="G2" s="49" t="s">
        <v>9442</v>
      </c>
      <c r="H2" s="49" t="s">
        <v>13936</v>
      </c>
      <c r="I2" s="49" t="s">
        <v>9</v>
      </c>
      <c r="J2" s="49" t="s">
        <v>11376</v>
      </c>
      <c r="K2" s="49" t="s">
        <v>29987</v>
      </c>
      <c r="L2" s="49" t="s">
        <v>21062</v>
      </c>
      <c r="M2" s="50" t="s">
        <v>14313</v>
      </c>
      <c r="N2" s="49" t="s">
        <v>27129</v>
      </c>
    </row>
    <row r="3" spans="1:14">
      <c r="A3" s="51">
        <v>40896</v>
      </c>
      <c r="B3" s="54">
        <f>IF('Exceso Rentabilidad'!B3&gt;0,0,'Exceso Rentabilidad'!B3)</f>
        <v>-1.0601245529651138E-4</v>
      </c>
      <c r="C3" s="54">
        <f>IF('Exceso Rentabilidad'!C3&gt;0,0,'Exceso Rentabilidad'!C3)</f>
        <v>-1.0601245529651138E-4</v>
      </c>
      <c r="D3" s="54">
        <f>IF('Exceso Rentabilidad'!D3&gt;0,0,'Exceso Rentabilidad'!D3)</f>
        <v>-8.0602342537357246E-3</v>
      </c>
      <c r="E3" s="54">
        <f>IF('Exceso Rentabilidad'!E3&gt;0,0,'Exceso Rentabilidad'!E3)</f>
        <v>-8.2959412135419127E-3</v>
      </c>
      <c r="F3" s="54">
        <f>IF('Exceso Rentabilidad'!F3&gt;0,0,'Exceso Rentabilidad'!F3)</f>
        <v>-6.0383948428695804E-3</v>
      </c>
      <c r="G3" s="54">
        <f>IF('Exceso Rentabilidad'!G3&gt;0,0,'Exceso Rentabilidad'!G3)</f>
        <v>-4.0104825606016303E-3</v>
      </c>
      <c r="H3" s="54">
        <f>IF('Exceso Rentabilidad'!H3&gt;0,0,'Exceso Rentabilidad'!H3)</f>
        <v>-1.1552642108310886E-2</v>
      </c>
      <c r="I3" s="54">
        <f>IF('Exceso Rentabilidad'!I3&gt;0,0,'Exceso Rentabilidad'!I3)</f>
        <v>-6.4108291817254037E-3</v>
      </c>
      <c r="J3" s="54">
        <f>IF('Exceso Rentabilidad'!J3&gt;0,0,'Exceso Rentabilidad'!J3)</f>
        <v>-9.6201287784505284E-3</v>
      </c>
      <c r="K3" s="54">
        <f>IF('Exceso Rentabilidad'!K3&gt;0,0,'Exceso Rentabilidad'!K3)</f>
        <v>-1.7766116990973325E-3</v>
      </c>
      <c r="L3" s="54">
        <f>IF('Exceso Rentabilidad'!L3&gt;0,0,'Exceso Rentabilidad'!L3)</f>
        <v>-5.5314891905049049E-3</v>
      </c>
      <c r="M3" s="54">
        <f>IF('Exceso Rentabilidad'!M3&gt;0,0,'Exceso Rentabilidad'!M3)</f>
        <v>-6.8529413407199973E-5</v>
      </c>
      <c r="N3" s="54">
        <f>IF('Exceso Rentabilidad'!N3&gt;0,0,'Exceso Rentabilidad'!N3)</f>
        <v>-2.0092293389510196E-4</v>
      </c>
    </row>
    <row r="4" spans="1:14">
      <c r="A4" s="51">
        <v>40897</v>
      </c>
      <c r="B4" s="54">
        <f>IF('Exceso Rentabilidad'!B4&gt;0,0,'Exceso Rentabilidad'!B4)</f>
        <v>0</v>
      </c>
      <c r="C4" s="54">
        <f>IF('Exceso Rentabilidad'!C4&gt;0,0,'Exceso Rentabilidad'!C4)</f>
        <v>-1.0601245529651138E-4</v>
      </c>
      <c r="D4" s="54">
        <f>IF('Exceso Rentabilidad'!D4&gt;0,0,'Exceso Rentabilidad'!D4)</f>
        <v>0</v>
      </c>
      <c r="E4" s="54">
        <f>IF('Exceso Rentabilidad'!E4&gt;0,0,'Exceso Rentabilidad'!E4)</f>
        <v>0</v>
      </c>
      <c r="F4" s="54">
        <f>IF('Exceso Rentabilidad'!F4&gt;0,0,'Exceso Rentabilidad'!F4)</f>
        <v>0</v>
      </c>
      <c r="G4" s="54">
        <f>IF('Exceso Rentabilidad'!G4&gt;0,0,'Exceso Rentabilidad'!G4)</f>
        <v>0</v>
      </c>
      <c r="H4" s="54">
        <f>IF('Exceso Rentabilidad'!H4&gt;0,0,'Exceso Rentabilidad'!H4)</f>
        <v>0</v>
      </c>
      <c r="I4" s="54">
        <f>IF('Exceso Rentabilidad'!I4&gt;0,0,'Exceso Rentabilidad'!I4)</f>
        <v>0</v>
      </c>
      <c r="J4" s="54">
        <f>IF('Exceso Rentabilidad'!J4&gt;0,0,'Exceso Rentabilidad'!J4)</f>
        <v>0</v>
      </c>
      <c r="K4" s="54">
        <f>IF('Exceso Rentabilidad'!K4&gt;0,0,'Exceso Rentabilidad'!K4)</f>
        <v>0</v>
      </c>
      <c r="L4" s="54">
        <f>IF('Exceso Rentabilidad'!L4&gt;0,0,'Exceso Rentabilidad'!L4)</f>
        <v>0</v>
      </c>
      <c r="M4" s="54">
        <f>IF('Exceso Rentabilidad'!M4&gt;0,0,'Exceso Rentabilidad'!M4)</f>
        <v>0</v>
      </c>
      <c r="N4" s="54">
        <f>IF('Exceso Rentabilidad'!N4&gt;0,0,'Exceso Rentabilidad'!N4)</f>
        <v>0</v>
      </c>
    </row>
    <row r="5" spans="1:14">
      <c r="A5" s="51">
        <v>40898</v>
      </c>
      <c r="B5" s="54">
        <f>IF('Exceso Rentabilidad'!B5&gt;0,0,'Exceso Rentabilidad'!B5)</f>
        <v>-3.3852435973532285E-3</v>
      </c>
      <c r="C5" s="54">
        <f>IF('Exceso Rentabilidad'!C5&gt;0,0,'Exceso Rentabilidad'!C5)</f>
        <v>-1.0601245529651138E-4</v>
      </c>
      <c r="D5" s="54">
        <f>IF('Exceso Rentabilidad'!D5&gt;0,0,'Exceso Rentabilidad'!D5)</f>
        <v>0</v>
      </c>
      <c r="E5" s="54">
        <f>IF('Exceso Rentabilidad'!E5&gt;0,0,'Exceso Rentabilidad'!E5)</f>
        <v>0</v>
      </c>
      <c r="F5" s="54">
        <f>IF('Exceso Rentabilidad'!F5&gt;0,0,'Exceso Rentabilidad'!F5)</f>
        <v>0</v>
      </c>
      <c r="G5" s="54">
        <f>IF('Exceso Rentabilidad'!G5&gt;0,0,'Exceso Rentabilidad'!G5)</f>
        <v>0</v>
      </c>
      <c r="H5" s="54">
        <f>IF('Exceso Rentabilidad'!H5&gt;0,0,'Exceso Rentabilidad'!H5)</f>
        <v>0</v>
      </c>
      <c r="I5" s="54">
        <f>IF('Exceso Rentabilidad'!I5&gt;0,0,'Exceso Rentabilidad'!I5)</f>
        <v>0</v>
      </c>
      <c r="J5" s="54">
        <f>IF('Exceso Rentabilidad'!J5&gt;0,0,'Exceso Rentabilidad'!J5)</f>
        <v>0</v>
      </c>
      <c r="K5" s="54">
        <f>IF('Exceso Rentabilidad'!K5&gt;0,0,'Exceso Rentabilidad'!K5)</f>
        <v>0</v>
      </c>
      <c r="L5" s="54">
        <f>IF('Exceso Rentabilidad'!L5&gt;0,0,'Exceso Rentabilidad'!L5)</f>
        <v>0</v>
      </c>
      <c r="M5" s="54">
        <f>IF('Exceso Rentabilidad'!M5&gt;0,0,'Exceso Rentabilidad'!M5)</f>
        <v>0</v>
      </c>
      <c r="N5" s="54">
        <f>IF('Exceso Rentabilidad'!N5&gt;0,0,'Exceso Rentabilidad'!N5)</f>
        <v>0</v>
      </c>
    </row>
    <row r="6" spans="1:14">
      <c r="A6" s="51">
        <v>40899</v>
      </c>
      <c r="B6" s="54">
        <f>IF('Exceso Rentabilidad'!B6&gt;0,0,'Exceso Rentabilidad'!B6)</f>
        <v>0</v>
      </c>
      <c r="C6" s="54">
        <f>IF('Exceso Rentabilidad'!C6&gt;0,0,'Exceso Rentabilidad'!C6)</f>
        <v>-1.0601245529651138E-4</v>
      </c>
      <c r="D6" s="54">
        <f>IF('Exceso Rentabilidad'!D6&gt;0,0,'Exceso Rentabilidad'!D6)</f>
        <v>0</v>
      </c>
      <c r="E6" s="54">
        <f>IF('Exceso Rentabilidad'!E6&gt;0,0,'Exceso Rentabilidad'!E6)</f>
        <v>0</v>
      </c>
      <c r="F6" s="54">
        <f>IF('Exceso Rentabilidad'!F6&gt;0,0,'Exceso Rentabilidad'!F6)</f>
        <v>0</v>
      </c>
      <c r="G6" s="54">
        <f>IF('Exceso Rentabilidad'!G6&gt;0,0,'Exceso Rentabilidad'!G6)</f>
        <v>0</v>
      </c>
      <c r="H6" s="54">
        <f>IF('Exceso Rentabilidad'!H6&gt;0,0,'Exceso Rentabilidad'!H6)</f>
        <v>0</v>
      </c>
      <c r="I6" s="54">
        <f>IF('Exceso Rentabilidad'!I6&gt;0,0,'Exceso Rentabilidad'!I6)</f>
        <v>0</v>
      </c>
      <c r="J6" s="54">
        <f>IF('Exceso Rentabilidad'!J6&gt;0,0,'Exceso Rentabilidad'!J6)</f>
        <v>0</v>
      </c>
      <c r="K6" s="54">
        <f>IF('Exceso Rentabilidad'!K6&gt;0,0,'Exceso Rentabilidad'!K6)</f>
        <v>0</v>
      </c>
      <c r="L6" s="54">
        <f>IF('Exceso Rentabilidad'!L6&gt;0,0,'Exceso Rentabilidad'!L6)</f>
        <v>0</v>
      </c>
      <c r="M6" s="54">
        <f>IF('Exceso Rentabilidad'!M6&gt;0,0,'Exceso Rentabilidad'!M6)</f>
        <v>0</v>
      </c>
      <c r="N6" s="54">
        <f>IF('Exceso Rentabilidad'!N6&gt;0,0,'Exceso Rentabilidad'!N6)</f>
        <v>0</v>
      </c>
    </row>
    <row r="7" spans="1:14">
      <c r="A7" s="51">
        <v>40900</v>
      </c>
      <c r="B7" s="54">
        <f>IF('Exceso Rentabilidad'!B7&gt;0,0,'Exceso Rentabilidad'!B7)</f>
        <v>-1.609348861978826E-3</v>
      </c>
      <c r="C7" s="54">
        <f>IF('Exceso Rentabilidad'!C7&gt;0,0,'Exceso Rentabilidad'!C7)</f>
        <v>0</v>
      </c>
      <c r="D7" s="54">
        <f>IF('Exceso Rentabilidad'!D7&gt;0,0,'Exceso Rentabilidad'!D7)</f>
        <v>-1.2927348974772488E-3</v>
      </c>
      <c r="E7" s="54">
        <f>IF('Exceso Rentabilidad'!E7&gt;0,0,'Exceso Rentabilidad'!E7)</f>
        <v>0</v>
      </c>
      <c r="F7" s="54">
        <f>IF('Exceso Rentabilidad'!F7&gt;0,0,'Exceso Rentabilidad'!F7)</f>
        <v>0</v>
      </c>
      <c r="G7" s="54">
        <f>IF('Exceso Rentabilidad'!G7&gt;0,0,'Exceso Rentabilidad'!G7)</f>
        <v>-2.5924989746319957E-3</v>
      </c>
      <c r="H7" s="54">
        <f>IF('Exceso Rentabilidad'!H7&gt;0,0,'Exceso Rentabilidad'!H7)</f>
        <v>-4.9220919635710274E-4</v>
      </c>
      <c r="I7" s="54">
        <f>IF('Exceso Rentabilidad'!I7&gt;0,0,'Exceso Rentabilidad'!I7)</f>
        <v>0</v>
      </c>
      <c r="J7" s="54">
        <f>IF('Exceso Rentabilidad'!J7&gt;0,0,'Exceso Rentabilidad'!J7)</f>
        <v>0</v>
      </c>
      <c r="K7" s="54">
        <f>IF('Exceso Rentabilidad'!K7&gt;0,0,'Exceso Rentabilidad'!K7)</f>
        <v>0</v>
      </c>
      <c r="L7" s="54">
        <f>IF('Exceso Rentabilidad'!L7&gt;0,0,'Exceso Rentabilidad'!L7)</f>
        <v>-4.9430081814465107E-6</v>
      </c>
      <c r="M7" s="54">
        <f>IF('Exceso Rentabilidad'!M7&gt;0,0,'Exceso Rentabilidad'!M7)</f>
        <v>-3.075422727162303E-4</v>
      </c>
      <c r="N7" s="54">
        <f>IF('Exceso Rentabilidad'!N7&gt;0,0,'Exceso Rentabilidad'!N7)</f>
        <v>0</v>
      </c>
    </row>
    <row r="8" spans="1:14">
      <c r="A8" s="51">
        <v>40903</v>
      </c>
      <c r="B8" s="54">
        <f>IF('Exceso Rentabilidad'!B8&gt;0,0,'Exceso Rentabilidad'!B8)</f>
        <v>-8.8625935855293041E-3</v>
      </c>
      <c r="C8" s="54">
        <f>IF('Exceso Rentabilidad'!C8&gt;0,0,'Exceso Rentabilidad'!C8)</f>
        <v>-4.1798010148306669E-5</v>
      </c>
      <c r="D8" s="54">
        <f>IF('Exceso Rentabilidad'!D8&gt;0,0,'Exceso Rentabilidad'!D8)</f>
        <v>-9.4097620282745063E-3</v>
      </c>
      <c r="E8" s="54">
        <f>IF('Exceso Rentabilidad'!E8&gt;0,0,'Exceso Rentabilidad'!E8)</f>
        <v>-1.0008426832667693E-2</v>
      </c>
      <c r="F8" s="54">
        <f>IF('Exceso Rentabilidad'!F8&gt;0,0,'Exceso Rentabilidad'!F8)</f>
        <v>-4.3756533600056297E-3</v>
      </c>
      <c r="G8" s="54">
        <f>IF('Exceso Rentabilidad'!G8&gt;0,0,'Exceso Rentabilidad'!G8)</f>
        <v>-9.6331042116220914E-3</v>
      </c>
      <c r="H8" s="54">
        <f>IF('Exceso Rentabilidad'!H8&gt;0,0,'Exceso Rentabilidad'!H8)</f>
        <v>-5.580358926357146E-3</v>
      </c>
      <c r="I8" s="54">
        <f>IF('Exceso Rentabilidad'!I8&gt;0,0,'Exceso Rentabilidad'!I8)</f>
        <v>-4.4845584424111438E-3</v>
      </c>
      <c r="J8" s="54">
        <f>IF('Exceso Rentabilidad'!J8&gt;0,0,'Exceso Rentabilidad'!J8)</f>
        <v>-7.1359953664759859E-3</v>
      </c>
      <c r="K8" s="54">
        <f>IF('Exceso Rentabilidad'!K8&gt;0,0,'Exceso Rentabilidad'!K8)</f>
        <v>-5.7173554994173021E-3</v>
      </c>
      <c r="L8" s="54">
        <f>IF('Exceso Rentabilidad'!L8&gt;0,0,'Exceso Rentabilidad'!L8)</f>
        <v>-4.9883009368204539E-3</v>
      </c>
      <c r="M8" s="54">
        <f>IF('Exceso Rentabilidad'!M8&gt;0,0,'Exceso Rentabilidad'!M8)</f>
        <v>0</v>
      </c>
      <c r="N8" s="54">
        <f>IF('Exceso Rentabilidad'!N8&gt;0,0,'Exceso Rentabilidad'!N8)</f>
        <v>-5.5725970675070385E-3</v>
      </c>
    </row>
    <row r="9" spans="1:14">
      <c r="A9" s="51">
        <v>40904</v>
      </c>
      <c r="B9" s="54">
        <f>IF('Exceso Rentabilidad'!B9&gt;0,0,'Exceso Rentabilidad'!B9)</f>
        <v>0</v>
      </c>
      <c r="C9" s="54">
        <f>IF('Exceso Rentabilidad'!C9&gt;0,0,'Exceso Rentabilidad'!C9)</f>
        <v>-1.0588149123548142E-2</v>
      </c>
      <c r="D9" s="54">
        <f>IF('Exceso Rentabilidad'!D9&gt;0,0,'Exceso Rentabilidad'!D9)</f>
        <v>0</v>
      </c>
      <c r="E9" s="54">
        <f>IF('Exceso Rentabilidad'!E9&gt;0,0,'Exceso Rentabilidad'!E9)</f>
        <v>-7.6449315120423527E-3</v>
      </c>
      <c r="F9" s="54">
        <f>IF('Exceso Rentabilidad'!F9&gt;0,0,'Exceso Rentabilidad'!F9)</f>
        <v>-4.4091463895576709E-3</v>
      </c>
      <c r="G9" s="54">
        <f>IF('Exceso Rentabilidad'!G9&gt;0,0,'Exceso Rentabilidad'!G9)</f>
        <v>0</v>
      </c>
      <c r="H9" s="54">
        <f>IF('Exceso Rentabilidad'!H9&gt;0,0,'Exceso Rentabilidad'!H9)</f>
        <v>-6.3208870501460675E-4</v>
      </c>
      <c r="I9" s="54">
        <f>IF('Exceso Rentabilidad'!I9&gt;0,0,'Exceso Rentabilidad'!I9)</f>
        <v>-3.2019122637329156E-3</v>
      </c>
      <c r="J9" s="54">
        <f>IF('Exceso Rentabilidad'!J9&gt;0,0,'Exceso Rentabilidad'!J9)</f>
        <v>-2.8357241316608533E-4</v>
      </c>
      <c r="K9" s="54">
        <f>IF('Exceso Rentabilidad'!K9&gt;0,0,'Exceso Rentabilidad'!K9)</f>
        <v>-1.4921086303473657E-3</v>
      </c>
      <c r="L9" s="54">
        <f>IF('Exceso Rentabilidad'!L9&gt;0,0,'Exceso Rentabilidad'!L9)</f>
        <v>-4.4832355771207717E-3</v>
      </c>
      <c r="M9" s="54">
        <f>IF('Exceso Rentabilidad'!M9&gt;0,0,'Exceso Rentabilidad'!M9)</f>
        <v>-7.8492419972734566E-4</v>
      </c>
      <c r="N9" s="54">
        <f>IF('Exceso Rentabilidad'!N9&gt;0,0,'Exceso Rentabilidad'!N9)</f>
        <v>0</v>
      </c>
    </row>
    <row r="10" spans="1:14">
      <c r="A10" s="51">
        <v>40905</v>
      </c>
      <c r="B10" s="54">
        <f>IF('Exceso Rentabilidad'!B10&gt;0,0,'Exceso Rentabilidad'!B10)</f>
        <v>-1.0601245529651138E-4</v>
      </c>
      <c r="C10" s="54">
        <f>IF('Exceso Rentabilidad'!C10&gt;0,0,'Exceso Rentabilidad'!C10)</f>
        <v>0</v>
      </c>
      <c r="D10" s="54">
        <f>IF('Exceso Rentabilidad'!D10&gt;0,0,'Exceso Rentabilidad'!D10)</f>
        <v>0</v>
      </c>
      <c r="E10" s="54">
        <f>IF('Exceso Rentabilidad'!E10&gt;0,0,'Exceso Rentabilidad'!E10)</f>
        <v>0</v>
      </c>
      <c r="F10" s="54">
        <f>IF('Exceso Rentabilidad'!F10&gt;0,0,'Exceso Rentabilidad'!F10)</f>
        <v>0</v>
      </c>
      <c r="G10" s="54">
        <f>IF('Exceso Rentabilidad'!G10&gt;0,0,'Exceso Rentabilidad'!G10)</f>
        <v>0</v>
      </c>
      <c r="H10" s="54">
        <f>IF('Exceso Rentabilidad'!H10&gt;0,0,'Exceso Rentabilidad'!H10)</f>
        <v>0</v>
      </c>
      <c r="I10" s="54">
        <f>IF('Exceso Rentabilidad'!I10&gt;0,0,'Exceso Rentabilidad'!I10)</f>
        <v>0</v>
      </c>
      <c r="J10" s="54">
        <f>IF('Exceso Rentabilidad'!J10&gt;0,0,'Exceso Rentabilidad'!J10)</f>
        <v>0</v>
      </c>
      <c r="K10" s="54">
        <f>IF('Exceso Rentabilidad'!K10&gt;0,0,'Exceso Rentabilidad'!K10)</f>
        <v>0</v>
      </c>
      <c r="L10" s="54">
        <f>IF('Exceso Rentabilidad'!L10&gt;0,0,'Exceso Rentabilidad'!L10)</f>
        <v>0</v>
      </c>
      <c r="M10" s="54">
        <f>IF('Exceso Rentabilidad'!M10&gt;0,0,'Exceso Rentabilidad'!M10)</f>
        <v>-1.6211923255269728E-3</v>
      </c>
      <c r="N10" s="54">
        <f>IF('Exceso Rentabilidad'!N10&gt;0,0,'Exceso Rentabilidad'!N10)</f>
        <v>-6.7313714666259101E-4</v>
      </c>
    </row>
    <row r="11" spans="1:14">
      <c r="A11" s="51">
        <v>40906</v>
      </c>
      <c r="B11" s="54">
        <f>IF('Exceso Rentabilidad'!B11&gt;0,0,'Exceso Rentabilidad'!B11)</f>
        <v>-2.2575886759281113E-3</v>
      </c>
      <c r="C11" s="54">
        <f>IF('Exceso Rentabilidad'!C11&gt;0,0,'Exceso Rentabilidad'!C11)</f>
        <v>-1.2344667640795328E-2</v>
      </c>
      <c r="D11" s="54">
        <f>IF('Exceso Rentabilidad'!D11&gt;0,0,'Exceso Rentabilidad'!D11)</f>
        <v>-8.0334097840028817E-3</v>
      </c>
      <c r="E11" s="54">
        <f>IF('Exceso Rentabilidad'!E11&gt;0,0,'Exceso Rentabilidad'!E11)</f>
        <v>-4.389216315833902E-3</v>
      </c>
      <c r="F11" s="54">
        <f>IF('Exceso Rentabilidad'!F11&gt;0,0,'Exceso Rentabilidad'!F11)</f>
        <v>-1.0051387938276755E-2</v>
      </c>
      <c r="G11" s="54">
        <f>IF('Exceso Rentabilidad'!G11&gt;0,0,'Exceso Rentabilidad'!G11)</f>
        <v>-1.8649169385488457E-2</v>
      </c>
      <c r="H11" s="54">
        <f>IF('Exceso Rentabilidad'!H11&gt;0,0,'Exceso Rentabilidad'!H11)</f>
        <v>-3.3944351392420028E-3</v>
      </c>
      <c r="I11" s="54">
        <f>IF('Exceso Rentabilidad'!I11&gt;0,0,'Exceso Rentabilidad'!I11)</f>
        <v>-1.0305528726372313E-2</v>
      </c>
      <c r="J11" s="54">
        <f>IF('Exceso Rentabilidad'!J11&gt;0,0,'Exceso Rentabilidad'!J11)</f>
        <v>-2.2016865824673292E-3</v>
      </c>
      <c r="K11" s="54">
        <f>IF('Exceso Rentabilidad'!K11&gt;0,0,'Exceso Rentabilidad'!K11)</f>
        <v>-3.0442707816391613E-3</v>
      </c>
      <c r="L11" s="54">
        <f>IF('Exceso Rentabilidad'!L11&gt;0,0,'Exceso Rentabilidad'!L11)</f>
        <v>-9.4574293927309708E-3</v>
      </c>
      <c r="M11" s="54">
        <f>IF('Exceso Rentabilidad'!M11&gt;0,0,'Exceso Rentabilidad'!M11)</f>
        <v>-2.0111651769822331E-4</v>
      </c>
      <c r="N11" s="54">
        <f>IF('Exceso Rentabilidad'!N11&gt;0,0,'Exceso Rentabilidad'!N11)</f>
        <v>-4.6937885935998966E-3</v>
      </c>
    </row>
    <row r="12" spans="1:14">
      <c r="A12" s="51">
        <v>40907</v>
      </c>
      <c r="B12" s="54">
        <f>IF('Exceso Rentabilidad'!B12&gt;0,0,'Exceso Rentabilidad'!B12)</f>
        <v>-1.0601245529651138E-4</v>
      </c>
      <c r="C12" s="54">
        <f>IF('Exceso Rentabilidad'!C12&gt;0,0,'Exceso Rentabilidad'!C12)</f>
        <v>-1.850249260389645E-4</v>
      </c>
      <c r="D12" s="54">
        <f>IF('Exceso Rentabilidad'!D12&gt;0,0,'Exceso Rentabilidad'!D12)</f>
        <v>-1.5354414070259924E-4</v>
      </c>
      <c r="E12" s="54">
        <f>IF('Exceso Rentabilidad'!E12&gt;0,0,'Exceso Rentabilidad'!E12)</f>
        <v>-8.9805894230249143E-3</v>
      </c>
      <c r="F12" s="54">
        <f>IF('Exceso Rentabilidad'!F12&gt;0,0,'Exceso Rentabilidad'!F12)</f>
        <v>-1.5354406885367025E-4</v>
      </c>
      <c r="G12" s="54">
        <f>IF('Exceso Rentabilidad'!G12&gt;0,0,'Exceso Rentabilidad'!G12)</f>
        <v>-1.8890648449370863E-4</v>
      </c>
      <c r="H12" s="54">
        <f>IF('Exceso Rentabilidad'!H12&gt;0,0,'Exceso Rentabilidad'!H12)</f>
        <v>-1.3904330016481124E-4</v>
      </c>
      <c r="I12" s="54">
        <f>IF('Exceso Rentabilidad'!I12&gt;0,0,'Exceso Rentabilidad'!I12)</f>
        <v>-2.0629715554201404E-4</v>
      </c>
      <c r="J12" s="54">
        <f>IF('Exceso Rentabilidad'!J12&gt;0,0,'Exceso Rentabilidad'!J12)</f>
        <v>-2.2141309045170982E-4</v>
      </c>
      <c r="K12" s="54">
        <f>IF('Exceso Rentabilidad'!K12&gt;0,0,'Exceso Rentabilidad'!K12)</f>
        <v>-1.9746579267185637E-4</v>
      </c>
      <c r="L12" s="54">
        <f>IF('Exceso Rentabilidad'!L12&gt;0,0,'Exceso Rentabilidad'!L12)</f>
        <v>-1.4453729117874026E-3</v>
      </c>
      <c r="M12" s="54">
        <f>IF('Exceso Rentabilidad'!M12&gt;0,0,'Exceso Rentabilidad'!M12)</f>
        <v>-5.820392753863805E-5</v>
      </c>
      <c r="N12" s="54">
        <f>IF('Exceso Rentabilidad'!N12&gt;0,0,'Exceso Rentabilidad'!N12)</f>
        <v>-1.7940355242718046E-4</v>
      </c>
    </row>
    <row r="13" spans="1:14">
      <c r="A13" s="51">
        <v>40910</v>
      </c>
      <c r="B13" s="54">
        <f>IF('Exceso Rentabilidad'!B13&gt;0,0,'Exceso Rentabilidad'!B13)</f>
        <v>0</v>
      </c>
      <c r="C13" s="54">
        <f>IF('Exceso Rentabilidad'!C13&gt;0,0,'Exceso Rentabilidad'!C13)</f>
        <v>0</v>
      </c>
      <c r="D13" s="54">
        <f>IF('Exceso Rentabilidad'!D13&gt;0,0,'Exceso Rentabilidad'!D13)</f>
        <v>0</v>
      </c>
      <c r="E13" s="54">
        <f>IF('Exceso Rentabilidad'!E13&gt;0,0,'Exceso Rentabilidad'!E13)</f>
        <v>0</v>
      </c>
      <c r="F13" s="54">
        <f>IF('Exceso Rentabilidad'!F13&gt;0,0,'Exceso Rentabilidad'!F13)</f>
        <v>0</v>
      </c>
      <c r="G13" s="54">
        <f>IF('Exceso Rentabilidad'!G13&gt;0,0,'Exceso Rentabilidad'!G13)</f>
        <v>-2.5789269720184315E-3</v>
      </c>
      <c r="H13" s="54">
        <f>IF('Exceso Rentabilidad'!H13&gt;0,0,'Exceso Rentabilidad'!H13)</f>
        <v>-1.4491757561511081E-3</v>
      </c>
      <c r="I13" s="54">
        <f>IF('Exceso Rentabilidad'!I13&gt;0,0,'Exceso Rentabilidad'!I13)</f>
        <v>0</v>
      </c>
      <c r="J13" s="54">
        <f>IF('Exceso Rentabilidad'!J13&gt;0,0,'Exceso Rentabilidad'!J13)</f>
        <v>0</v>
      </c>
      <c r="K13" s="54">
        <f>IF('Exceso Rentabilidad'!K13&gt;0,0,'Exceso Rentabilidad'!K13)</f>
        <v>-1.6530308450711504E-3</v>
      </c>
      <c r="L13" s="54">
        <f>IF('Exceso Rentabilidad'!L13&gt;0,0,'Exceso Rentabilidad'!L13)</f>
        <v>0</v>
      </c>
      <c r="M13" s="54">
        <f>IF('Exceso Rentabilidad'!M13&gt;0,0,'Exceso Rentabilidad'!M13)</f>
        <v>0</v>
      </c>
      <c r="N13" s="54">
        <f>IF('Exceso Rentabilidad'!N13&gt;0,0,'Exceso Rentabilidad'!N13)</f>
        <v>0</v>
      </c>
    </row>
    <row r="14" spans="1:14">
      <c r="A14" s="51">
        <v>40911</v>
      </c>
      <c r="B14" s="54">
        <f>IF('Exceso Rentabilidad'!B14&gt;0,0,'Exceso Rentabilidad'!B14)</f>
        <v>0</v>
      </c>
      <c r="C14" s="54">
        <f>IF('Exceso Rentabilidad'!C14&gt;0,0,'Exceso Rentabilidad'!C14)</f>
        <v>0</v>
      </c>
      <c r="D14" s="54">
        <f>IF('Exceso Rentabilidad'!D14&gt;0,0,'Exceso Rentabilidad'!D14)</f>
        <v>0</v>
      </c>
      <c r="E14" s="54">
        <f>IF('Exceso Rentabilidad'!E14&gt;0,0,'Exceso Rentabilidad'!E14)</f>
        <v>0</v>
      </c>
      <c r="F14" s="54">
        <f>IF('Exceso Rentabilidad'!F14&gt;0,0,'Exceso Rentabilidad'!F14)</f>
        <v>0</v>
      </c>
      <c r="G14" s="54">
        <f>IF('Exceso Rentabilidad'!G14&gt;0,0,'Exceso Rentabilidad'!G14)</f>
        <v>0</v>
      </c>
      <c r="H14" s="54">
        <f>IF('Exceso Rentabilidad'!H14&gt;0,0,'Exceso Rentabilidad'!H14)</f>
        <v>0</v>
      </c>
      <c r="I14" s="54">
        <f>IF('Exceso Rentabilidad'!I14&gt;0,0,'Exceso Rentabilidad'!I14)</f>
        <v>0</v>
      </c>
      <c r="J14" s="54">
        <f>IF('Exceso Rentabilidad'!J14&gt;0,0,'Exceso Rentabilidad'!J14)</f>
        <v>0</v>
      </c>
      <c r="K14" s="54">
        <f>IF('Exceso Rentabilidad'!K14&gt;0,0,'Exceso Rentabilidad'!K14)</f>
        <v>0</v>
      </c>
      <c r="L14" s="54">
        <f>IF('Exceso Rentabilidad'!L14&gt;0,0,'Exceso Rentabilidad'!L14)</f>
        <v>0</v>
      </c>
      <c r="M14" s="54">
        <f>IF('Exceso Rentabilidad'!M14&gt;0,0,'Exceso Rentabilidad'!M14)</f>
        <v>0</v>
      </c>
      <c r="N14" s="54">
        <f>IF('Exceso Rentabilidad'!N14&gt;0,0,'Exceso Rentabilidad'!N14)</f>
        <v>0</v>
      </c>
    </row>
    <row r="15" spans="1:14">
      <c r="A15" s="51">
        <v>40912</v>
      </c>
      <c r="B15" s="54">
        <f>IF('Exceso Rentabilidad'!B15&gt;0,0,'Exceso Rentabilidad'!B15)</f>
        <v>-1.450984714278569E-3</v>
      </c>
      <c r="C15" s="54">
        <f>IF('Exceso Rentabilidad'!C15&gt;0,0,'Exceso Rentabilidad'!C15)</f>
        <v>0</v>
      </c>
      <c r="D15" s="54">
        <f>IF('Exceso Rentabilidad'!D15&gt;0,0,'Exceso Rentabilidad'!D15)</f>
        <v>-3.5693749056909933E-4</v>
      </c>
      <c r="E15" s="54">
        <f>IF('Exceso Rentabilidad'!E15&gt;0,0,'Exceso Rentabilidad'!E15)</f>
        <v>0</v>
      </c>
      <c r="F15" s="54">
        <f>IF('Exceso Rentabilidad'!F15&gt;0,0,'Exceso Rentabilidad'!F15)</f>
        <v>0</v>
      </c>
      <c r="G15" s="54">
        <f>IF('Exceso Rentabilidad'!G15&gt;0,0,'Exceso Rentabilidad'!G15)</f>
        <v>0</v>
      </c>
      <c r="H15" s="54">
        <f>IF('Exceso Rentabilidad'!H15&gt;0,0,'Exceso Rentabilidad'!H15)</f>
        <v>0</v>
      </c>
      <c r="I15" s="54">
        <f>IF('Exceso Rentabilidad'!I15&gt;0,0,'Exceso Rentabilidad'!I15)</f>
        <v>0</v>
      </c>
      <c r="J15" s="54">
        <f>IF('Exceso Rentabilidad'!J15&gt;0,0,'Exceso Rentabilidad'!J15)</f>
        <v>-2.8067515896779344E-4</v>
      </c>
      <c r="K15" s="54">
        <f>IF('Exceso Rentabilidad'!K15&gt;0,0,'Exceso Rentabilidad'!K15)</f>
        <v>0</v>
      </c>
      <c r="L15" s="54">
        <f>IF('Exceso Rentabilidad'!L15&gt;0,0,'Exceso Rentabilidad'!L15)</f>
        <v>0</v>
      </c>
      <c r="M15" s="54">
        <f>IF('Exceso Rentabilidad'!M15&gt;0,0,'Exceso Rentabilidad'!M15)</f>
        <v>0</v>
      </c>
      <c r="N15" s="54">
        <f>IF('Exceso Rentabilidad'!N15&gt;0,0,'Exceso Rentabilidad'!N15)</f>
        <v>0</v>
      </c>
    </row>
    <row r="16" spans="1:14">
      <c r="A16" s="51">
        <v>40913</v>
      </c>
      <c r="B16" s="54">
        <f>IF('Exceso Rentabilidad'!B16&gt;0,0,'Exceso Rentabilidad'!B16)</f>
        <v>0</v>
      </c>
      <c r="C16" s="54">
        <f>IF('Exceso Rentabilidad'!C16&gt;0,0,'Exceso Rentabilidad'!C16)</f>
        <v>-5.3303409223069819E-3</v>
      </c>
      <c r="D16" s="54">
        <f>IF('Exceso Rentabilidad'!D16&gt;0,0,'Exceso Rentabilidad'!D16)</f>
        <v>0</v>
      </c>
      <c r="E16" s="54">
        <f>IF('Exceso Rentabilidad'!E16&gt;0,0,'Exceso Rentabilidad'!E16)</f>
        <v>0</v>
      </c>
      <c r="F16" s="54">
        <f>IF('Exceso Rentabilidad'!F16&gt;0,0,'Exceso Rentabilidad'!F16)</f>
        <v>-5.7249602300047785E-4</v>
      </c>
      <c r="G16" s="54">
        <f>IF('Exceso Rentabilidad'!G16&gt;0,0,'Exceso Rentabilidad'!G16)</f>
        <v>-0.25758482788120585</v>
      </c>
      <c r="H16" s="54">
        <f>IF('Exceso Rentabilidad'!H16&gt;0,0,'Exceso Rentabilidad'!H16)</f>
        <v>-7.1864984169833703E-4</v>
      </c>
      <c r="I16" s="54">
        <f>IF('Exceso Rentabilidad'!I16&gt;0,0,'Exceso Rentabilidad'!I16)</f>
        <v>0</v>
      </c>
      <c r="J16" s="54">
        <f>IF('Exceso Rentabilidad'!J16&gt;0,0,'Exceso Rentabilidad'!J16)</f>
        <v>0</v>
      </c>
      <c r="K16" s="54">
        <f>IF('Exceso Rentabilidad'!K16&gt;0,0,'Exceso Rentabilidad'!K16)</f>
        <v>0</v>
      </c>
      <c r="L16" s="54">
        <f>IF('Exceso Rentabilidad'!L16&gt;0,0,'Exceso Rentabilidad'!L16)</f>
        <v>0</v>
      </c>
      <c r="M16" s="54">
        <f>IF('Exceso Rentabilidad'!M16&gt;0,0,'Exceso Rentabilidad'!M16)</f>
        <v>0</v>
      </c>
      <c r="N16" s="54">
        <f>IF('Exceso Rentabilidad'!N16&gt;0,0,'Exceso Rentabilidad'!N16)</f>
        <v>0</v>
      </c>
    </row>
    <row r="17" spans="1:14">
      <c r="A17" s="51">
        <v>40914</v>
      </c>
      <c r="B17" s="54">
        <f>IF('Exceso Rentabilidad'!B17&gt;0,0,'Exceso Rentabilidad'!B17)</f>
        <v>-3.1487127882437187E-3</v>
      </c>
      <c r="C17" s="54">
        <f>IF('Exceso Rentabilidad'!C17&gt;0,0,'Exceso Rentabilidad'!C17)</f>
        <v>-7.6646207248061366E-3</v>
      </c>
      <c r="D17" s="54">
        <f>IF('Exceso Rentabilidad'!D17&gt;0,0,'Exceso Rentabilidad'!D17)</f>
        <v>-2.286609264262746E-3</v>
      </c>
      <c r="E17" s="54">
        <f>IF('Exceso Rentabilidad'!E17&gt;0,0,'Exceso Rentabilidad'!E17)</f>
        <v>0</v>
      </c>
      <c r="F17" s="54">
        <f>IF('Exceso Rentabilidad'!F17&gt;0,0,'Exceso Rentabilidad'!F17)</f>
        <v>-4.0877677859885563E-3</v>
      </c>
      <c r="G17" s="54">
        <f>IF('Exceso Rentabilidad'!G17&gt;0,0,'Exceso Rentabilidad'!G17)</f>
        <v>0</v>
      </c>
      <c r="H17" s="54">
        <f>IF('Exceso Rentabilidad'!H17&gt;0,0,'Exceso Rentabilidad'!H17)</f>
        <v>-2.91290901967753E-3</v>
      </c>
      <c r="I17" s="54">
        <f>IF('Exceso Rentabilidad'!I17&gt;0,0,'Exceso Rentabilidad'!I17)</f>
        <v>-3.7260547242181528E-3</v>
      </c>
      <c r="J17" s="54">
        <f>IF('Exceso Rentabilidad'!J17&gt;0,0,'Exceso Rentabilidad'!J17)</f>
        <v>-2.8889852478355478E-3</v>
      </c>
      <c r="K17" s="54">
        <f>IF('Exceso Rentabilidad'!K17&gt;0,0,'Exceso Rentabilidad'!K17)</f>
        <v>-3.3710217287912488E-3</v>
      </c>
      <c r="L17" s="54">
        <f>IF('Exceso Rentabilidad'!L17&gt;0,0,'Exceso Rentabilidad'!L17)</f>
        <v>-4.0105767586530276E-3</v>
      </c>
      <c r="M17" s="54">
        <f>IF('Exceso Rentabilidad'!M17&gt;0,0,'Exceso Rentabilidad'!M17)</f>
        <v>-7.0967528800276833E-4</v>
      </c>
      <c r="N17" s="54">
        <f>IF('Exceso Rentabilidad'!N17&gt;0,0,'Exceso Rentabilidad'!N17)</f>
        <v>-2.0298998653146236E-4</v>
      </c>
    </row>
    <row r="18" spans="1:14">
      <c r="A18" s="51">
        <v>40917</v>
      </c>
      <c r="B18" s="54">
        <f>IF('Exceso Rentabilidad'!B18&gt;0,0,'Exceso Rentabilidad'!B18)</f>
        <v>-1.0601245529651138E-4</v>
      </c>
      <c r="C18" s="54">
        <f>IF('Exceso Rentabilidad'!C18&gt;0,0,'Exceso Rentabilidad'!C18)</f>
        <v>-1.8533555754845268E-4</v>
      </c>
      <c r="D18" s="54">
        <f>IF('Exceso Rentabilidad'!D18&gt;0,0,'Exceso Rentabilidad'!D18)</f>
        <v>-1.5354410052690031E-4</v>
      </c>
      <c r="E18" s="54">
        <f>IF('Exceso Rentabilidad'!E18&gt;0,0,'Exceso Rentabilidad'!E18)</f>
        <v>-2.0657847710310313E-4</v>
      </c>
      <c r="F18" s="54">
        <f>IF('Exceso Rentabilidad'!F18&gt;0,0,'Exceso Rentabilidad'!F18)</f>
        <v>-1.5354407820935379E-4</v>
      </c>
      <c r="G18" s="54">
        <f>IF('Exceso Rentabilidad'!G18&gt;0,0,'Exceso Rentabilidad'!G18)</f>
        <v>-1.9172673067891351E-4</v>
      </c>
      <c r="H18" s="54">
        <f>IF('Exceso Rentabilidad'!H18&gt;0,0,'Exceso Rentabilidad'!H18)</f>
        <v>-1.4544464165940698E-4</v>
      </c>
      <c r="I18" s="54">
        <f>IF('Exceso Rentabilidad'!I18&gt;0,0,'Exceso Rentabilidad'!I18)</f>
        <v>-2.084034938757186E-4</v>
      </c>
      <c r="J18" s="54">
        <f>IF('Exceso Rentabilidad'!J18&gt;0,0,'Exceso Rentabilidad'!J18)</f>
        <v>-2.1544913751531981E-4</v>
      </c>
      <c r="K18" s="54">
        <f>IF('Exceso Rentabilidad'!K18&gt;0,0,'Exceso Rentabilidad'!K18)</f>
        <v>-1.8799566277382621E-4</v>
      </c>
      <c r="L18" s="54">
        <f>IF('Exceso Rentabilidad'!L18&gt;0,0,'Exceso Rentabilidad'!L18)</f>
        <v>-2.5096550443810486E-4</v>
      </c>
      <c r="M18" s="54">
        <f>IF('Exceso Rentabilidad'!M18&gt;0,0,'Exceso Rentabilidad'!M18)</f>
        <v>-1.8820435767555107E-4</v>
      </c>
      <c r="N18" s="54">
        <f>IF('Exceso Rentabilidad'!N18&gt;0,0,'Exceso Rentabilidad'!N18)</f>
        <v>-1.8326047530493422E-4</v>
      </c>
    </row>
    <row r="19" spans="1:14">
      <c r="A19" s="51">
        <v>40918</v>
      </c>
      <c r="B19" s="54">
        <f>IF('Exceso Rentabilidad'!B19&gt;0,0,'Exceso Rentabilidad'!B19)</f>
        <v>0</v>
      </c>
      <c r="C19" s="54">
        <f>IF('Exceso Rentabilidad'!C19&gt;0,0,'Exceso Rentabilidad'!C19)</f>
        <v>0</v>
      </c>
      <c r="D19" s="54">
        <f>IF('Exceso Rentabilidad'!D19&gt;0,0,'Exceso Rentabilidad'!D19)</f>
        <v>0</v>
      </c>
      <c r="E19" s="54">
        <f>IF('Exceso Rentabilidad'!E19&gt;0,0,'Exceso Rentabilidad'!E19)</f>
        <v>0</v>
      </c>
      <c r="F19" s="54">
        <f>IF('Exceso Rentabilidad'!F19&gt;0,0,'Exceso Rentabilidad'!F19)</f>
        <v>0</v>
      </c>
      <c r="G19" s="54">
        <f>IF('Exceso Rentabilidad'!G19&gt;0,0,'Exceso Rentabilidad'!G19)</f>
        <v>0</v>
      </c>
      <c r="H19" s="54">
        <f>IF('Exceso Rentabilidad'!H19&gt;0,0,'Exceso Rentabilidad'!H19)</f>
        <v>0</v>
      </c>
      <c r="I19" s="54">
        <f>IF('Exceso Rentabilidad'!I19&gt;0,0,'Exceso Rentabilidad'!I19)</f>
        <v>0</v>
      </c>
      <c r="J19" s="54">
        <f>IF('Exceso Rentabilidad'!J19&gt;0,0,'Exceso Rentabilidad'!J19)</f>
        <v>0</v>
      </c>
      <c r="K19" s="54">
        <f>IF('Exceso Rentabilidad'!K19&gt;0,0,'Exceso Rentabilidad'!K19)</f>
        <v>0</v>
      </c>
      <c r="L19" s="54">
        <f>IF('Exceso Rentabilidad'!L19&gt;0,0,'Exceso Rentabilidad'!L19)</f>
        <v>0</v>
      </c>
      <c r="M19" s="54">
        <f>IF('Exceso Rentabilidad'!M19&gt;0,0,'Exceso Rentabilidad'!M19)</f>
        <v>0</v>
      </c>
      <c r="N19" s="54">
        <f>IF('Exceso Rentabilidad'!N19&gt;0,0,'Exceso Rentabilidad'!N19)</f>
        <v>0</v>
      </c>
    </row>
    <row r="20" spans="1:14">
      <c r="A20" s="51">
        <v>40919</v>
      </c>
      <c r="B20" s="54">
        <f>IF('Exceso Rentabilidad'!B20&gt;0,0,'Exceso Rentabilidad'!B20)</f>
        <v>-2.6458419410636431E-3</v>
      </c>
      <c r="C20" s="54">
        <f>IF('Exceso Rentabilidad'!C20&gt;0,0,'Exceso Rentabilidad'!C20)</f>
        <v>-1.3774882088681837E-3</v>
      </c>
      <c r="D20" s="54">
        <f>IF('Exceso Rentabilidad'!D20&gt;0,0,'Exceso Rentabilidad'!D20)</f>
        <v>-1.9564466665729415E-3</v>
      </c>
      <c r="E20" s="54">
        <f>IF('Exceso Rentabilidad'!E20&gt;0,0,'Exceso Rentabilidad'!E20)</f>
        <v>0</v>
      </c>
      <c r="F20" s="54">
        <f>IF('Exceso Rentabilidad'!F20&gt;0,0,'Exceso Rentabilidad'!F20)</f>
        <v>-3.7676873566590465E-3</v>
      </c>
      <c r="G20" s="54">
        <f>IF('Exceso Rentabilidad'!G20&gt;0,0,'Exceso Rentabilidad'!G20)</f>
        <v>0</v>
      </c>
      <c r="H20" s="54">
        <f>IF('Exceso Rentabilidad'!H20&gt;0,0,'Exceso Rentabilidad'!H20)</f>
        <v>-1.8745155810385582E-3</v>
      </c>
      <c r="I20" s="54">
        <f>IF('Exceso Rentabilidad'!I20&gt;0,0,'Exceso Rentabilidad'!I20)</f>
        <v>-5.2818872643432581E-3</v>
      </c>
      <c r="J20" s="54">
        <f>IF('Exceso Rentabilidad'!J20&gt;0,0,'Exceso Rentabilidad'!J20)</f>
        <v>-4.9351906521631897E-3</v>
      </c>
      <c r="K20" s="54">
        <f>IF('Exceso Rentabilidad'!K20&gt;0,0,'Exceso Rentabilidad'!K20)</f>
        <v>-2.555806346228119E-3</v>
      </c>
      <c r="L20" s="54">
        <f>IF('Exceso Rentabilidad'!L20&gt;0,0,'Exceso Rentabilidad'!L20)</f>
        <v>-2.7460520070859882E-3</v>
      </c>
      <c r="M20" s="54">
        <f>IF('Exceso Rentabilidad'!M20&gt;0,0,'Exceso Rentabilidad'!M20)</f>
        <v>-6.232531768671128E-3</v>
      </c>
      <c r="N20" s="54">
        <f>IF('Exceso Rentabilidad'!N20&gt;0,0,'Exceso Rentabilidad'!N20)</f>
        <v>-3.2137952857075346E-3</v>
      </c>
    </row>
    <row r="21" spans="1:14">
      <c r="A21" s="51">
        <v>40920</v>
      </c>
      <c r="B21" s="54">
        <f>IF('Exceso Rentabilidad'!B21&gt;0,0,'Exceso Rentabilidad'!B21)</f>
        <v>-1.4766805061694841E-2</v>
      </c>
      <c r="C21" s="54">
        <f>IF('Exceso Rentabilidad'!C21&gt;0,0,'Exceso Rentabilidad'!C21)</f>
        <v>-4.9578535240630594E-3</v>
      </c>
      <c r="D21" s="54">
        <f>IF('Exceso Rentabilidad'!D21&gt;0,0,'Exceso Rentabilidad'!D21)</f>
        <v>-1.5515698270710207E-2</v>
      </c>
      <c r="E21" s="54">
        <f>IF('Exceso Rentabilidad'!E21&gt;0,0,'Exceso Rentabilidad'!E21)</f>
        <v>-1.8866402693509313E-2</v>
      </c>
      <c r="F21" s="54">
        <f>IF('Exceso Rentabilidad'!F21&gt;0,0,'Exceso Rentabilidad'!F21)</f>
        <v>-1.3587891672765286E-2</v>
      </c>
      <c r="G21" s="54">
        <f>IF('Exceso Rentabilidad'!G21&gt;0,0,'Exceso Rentabilidad'!G21)</f>
        <v>-3.624813076672323E-2</v>
      </c>
      <c r="H21" s="54">
        <f>IF('Exceso Rentabilidad'!H21&gt;0,0,'Exceso Rentabilidad'!H21)</f>
        <v>-1.4119865556962485E-2</v>
      </c>
      <c r="I21" s="54">
        <f>IF('Exceso Rentabilidad'!I21&gt;0,0,'Exceso Rentabilidad'!I21)</f>
        <v>-1.3658611657292865E-2</v>
      </c>
      <c r="J21" s="54">
        <f>IF('Exceso Rentabilidad'!J21&gt;0,0,'Exceso Rentabilidad'!J21)</f>
        <v>-9.6639625297205E-3</v>
      </c>
      <c r="K21" s="54">
        <f>IF('Exceso Rentabilidad'!K21&gt;0,0,'Exceso Rentabilidad'!K21)</f>
        <v>-7.51924330599015E-3</v>
      </c>
      <c r="L21" s="54">
        <f>IF('Exceso Rentabilidad'!L21&gt;0,0,'Exceso Rentabilidad'!L21)</f>
        <v>-1.3612490724774946E-2</v>
      </c>
      <c r="M21" s="54">
        <f>IF('Exceso Rentabilidad'!M21&gt;0,0,'Exceso Rentabilidad'!M21)</f>
        <v>-1.0302801195461791E-2</v>
      </c>
      <c r="N21" s="54">
        <f>IF('Exceso Rentabilidad'!N21&gt;0,0,'Exceso Rentabilidad'!N21)</f>
        <v>-1.2613222928111522E-2</v>
      </c>
    </row>
    <row r="22" spans="1:14">
      <c r="A22" s="51">
        <v>40921</v>
      </c>
      <c r="B22" s="54">
        <f>IF('Exceso Rentabilidad'!B22&gt;0,0,'Exceso Rentabilidad'!B22)</f>
        <v>0</v>
      </c>
      <c r="C22" s="54">
        <f>IF('Exceso Rentabilidad'!C22&gt;0,0,'Exceso Rentabilidad'!C22)</f>
        <v>-7.6032639191128239E-3</v>
      </c>
      <c r="D22" s="54">
        <f>IF('Exceso Rentabilidad'!D22&gt;0,0,'Exceso Rentabilidad'!D22)</f>
        <v>0</v>
      </c>
      <c r="E22" s="54">
        <f>IF('Exceso Rentabilidad'!E22&gt;0,0,'Exceso Rentabilidad'!E22)</f>
        <v>-1.0361972656397206E-2</v>
      </c>
      <c r="F22" s="54">
        <f>IF('Exceso Rentabilidad'!F22&gt;0,0,'Exceso Rentabilidad'!F22)</f>
        <v>0</v>
      </c>
      <c r="G22" s="54">
        <f>IF('Exceso Rentabilidad'!G22&gt;0,0,'Exceso Rentabilidad'!G22)</f>
        <v>0</v>
      </c>
      <c r="H22" s="54">
        <f>IF('Exceso Rentabilidad'!H22&gt;0,0,'Exceso Rentabilidad'!H22)</f>
        <v>0</v>
      </c>
      <c r="I22" s="54">
        <f>IF('Exceso Rentabilidad'!I22&gt;0,0,'Exceso Rentabilidad'!I22)</f>
        <v>0</v>
      </c>
      <c r="J22" s="54">
        <f>IF('Exceso Rentabilidad'!J22&gt;0,0,'Exceso Rentabilidad'!J22)</f>
        <v>-1.2110234304759054E-3</v>
      </c>
      <c r="K22" s="54">
        <f>IF('Exceso Rentabilidad'!K22&gt;0,0,'Exceso Rentabilidad'!K22)</f>
        <v>0</v>
      </c>
      <c r="L22" s="54">
        <f>IF('Exceso Rentabilidad'!L22&gt;0,0,'Exceso Rentabilidad'!L22)</f>
        <v>0</v>
      </c>
      <c r="M22" s="54">
        <f>IF('Exceso Rentabilidad'!M22&gt;0,0,'Exceso Rentabilidad'!M22)</f>
        <v>0</v>
      </c>
      <c r="N22" s="54">
        <f>IF('Exceso Rentabilidad'!N22&gt;0,0,'Exceso Rentabilidad'!N22)</f>
        <v>-6.9221559974478989E-4</v>
      </c>
    </row>
    <row r="23" spans="1:14">
      <c r="A23" s="51">
        <v>40924</v>
      </c>
      <c r="B23" s="54">
        <f>IF('Exceso Rentabilidad'!B23&gt;0,0,'Exceso Rentabilidad'!B23)</f>
        <v>-3.3939170809174379E-3</v>
      </c>
      <c r="C23" s="54">
        <f>IF('Exceso Rentabilidad'!C23&gt;0,0,'Exceso Rentabilidad'!C23)</f>
        <v>-6.4321633195430052E-3</v>
      </c>
      <c r="D23" s="54">
        <f>IF('Exceso Rentabilidad'!D23&gt;0,0,'Exceso Rentabilidad'!D23)</f>
        <v>-4.6669023358409537E-3</v>
      </c>
      <c r="E23" s="54">
        <f>IF('Exceso Rentabilidad'!E23&gt;0,0,'Exceso Rentabilidad'!E23)</f>
        <v>-5.4377331651055604E-3</v>
      </c>
      <c r="F23" s="54">
        <f>IF('Exceso Rentabilidad'!F23&gt;0,0,'Exceso Rentabilidad'!F23)</f>
        <v>-8.3064234378600332E-3</v>
      </c>
      <c r="G23" s="54">
        <f>IF('Exceso Rentabilidad'!G23&gt;0,0,'Exceso Rentabilidad'!G23)</f>
        <v>-1.3278951590646512E-2</v>
      </c>
      <c r="H23" s="54">
        <f>IF('Exceso Rentabilidad'!H23&gt;0,0,'Exceso Rentabilidad'!H23)</f>
        <v>-1.063155890478051E-2</v>
      </c>
      <c r="I23" s="54">
        <f>IF('Exceso Rentabilidad'!I23&gt;0,0,'Exceso Rentabilidad'!I23)</f>
        <v>-8.1499737469902002E-3</v>
      </c>
      <c r="J23" s="54">
        <f>IF('Exceso Rentabilidad'!J23&gt;0,0,'Exceso Rentabilidad'!J23)</f>
        <v>-5.8557924468915917E-3</v>
      </c>
      <c r="K23" s="54">
        <f>IF('Exceso Rentabilidad'!K23&gt;0,0,'Exceso Rentabilidad'!K23)</f>
        <v>-6.4141940472945943E-3</v>
      </c>
      <c r="L23" s="54">
        <f>IF('Exceso Rentabilidad'!L23&gt;0,0,'Exceso Rentabilidad'!L23)</f>
        <v>-7.7683394523385624E-3</v>
      </c>
      <c r="M23" s="54">
        <f>IF('Exceso Rentabilidad'!M23&gt;0,0,'Exceso Rentabilidad'!M23)</f>
        <v>-4.570618610408716E-3</v>
      </c>
      <c r="N23" s="54">
        <f>IF('Exceso Rentabilidad'!N23&gt;0,0,'Exceso Rentabilidad'!N23)</f>
        <v>-4.0389909572181148E-3</v>
      </c>
    </row>
    <row r="24" spans="1:14">
      <c r="A24" s="51">
        <v>40925</v>
      </c>
      <c r="B24" s="54">
        <f>IF('Exceso Rentabilidad'!B24&gt;0,0,'Exceso Rentabilidad'!B24)</f>
        <v>0</v>
      </c>
      <c r="C24" s="54">
        <f>IF('Exceso Rentabilidad'!C24&gt;0,0,'Exceso Rentabilidad'!C24)</f>
        <v>0</v>
      </c>
      <c r="D24" s="54">
        <f>IF('Exceso Rentabilidad'!D24&gt;0,0,'Exceso Rentabilidad'!D24)</f>
        <v>0</v>
      </c>
      <c r="E24" s="54">
        <f>IF('Exceso Rentabilidad'!E24&gt;0,0,'Exceso Rentabilidad'!E24)</f>
        <v>0</v>
      </c>
      <c r="F24" s="54">
        <f>IF('Exceso Rentabilidad'!F24&gt;0,0,'Exceso Rentabilidad'!F24)</f>
        <v>0</v>
      </c>
      <c r="G24" s="54">
        <f>IF('Exceso Rentabilidad'!G24&gt;0,0,'Exceso Rentabilidad'!G24)</f>
        <v>0</v>
      </c>
      <c r="H24" s="54">
        <f>IF('Exceso Rentabilidad'!H24&gt;0,0,'Exceso Rentabilidad'!H24)</f>
        <v>0</v>
      </c>
      <c r="I24" s="54">
        <f>IF('Exceso Rentabilidad'!I24&gt;0,0,'Exceso Rentabilidad'!I24)</f>
        <v>0</v>
      </c>
      <c r="J24" s="54">
        <f>IF('Exceso Rentabilidad'!J24&gt;0,0,'Exceso Rentabilidad'!J24)</f>
        <v>0</v>
      </c>
      <c r="K24" s="54">
        <f>IF('Exceso Rentabilidad'!K24&gt;0,0,'Exceso Rentabilidad'!K24)</f>
        <v>0</v>
      </c>
      <c r="L24" s="54">
        <f>IF('Exceso Rentabilidad'!L24&gt;0,0,'Exceso Rentabilidad'!L24)</f>
        <v>0</v>
      </c>
      <c r="M24" s="54">
        <f>IF('Exceso Rentabilidad'!M24&gt;0,0,'Exceso Rentabilidad'!M24)</f>
        <v>0</v>
      </c>
      <c r="N24" s="54">
        <f>IF('Exceso Rentabilidad'!N24&gt;0,0,'Exceso Rentabilidad'!N24)</f>
        <v>0</v>
      </c>
    </row>
    <row r="25" spans="1:14">
      <c r="A25" s="51">
        <v>40926</v>
      </c>
      <c r="B25" s="54">
        <f>IF('Exceso Rentabilidad'!B25&gt;0,0,'Exceso Rentabilidad'!B25)</f>
        <v>0</v>
      </c>
      <c r="C25" s="54">
        <f>IF('Exceso Rentabilidad'!C25&gt;0,0,'Exceso Rentabilidad'!C25)</f>
        <v>0</v>
      </c>
      <c r="D25" s="54">
        <f>IF('Exceso Rentabilidad'!D25&gt;0,0,'Exceso Rentabilidad'!D25)</f>
        <v>0</v>
      </c>
      <c r="E25" s="54">
        <f>IF('Exceso Rentabilidad'!E25&gt;0,0,'Exceso Rentabilidad'!E25)</f>
        <v>0</v>
      </c>
      <c r="F25" s="54">
        <f>IF('Exceso Rentabilidad'!F25&gt;0,0,'Exceso Rentabilidad'!F25)</f>
        <v>0</v>
      </c>
      <c r="G25" s="54">
        <f>IF('Exceso Rentabilidad'!G25&gt;0,0,'Exceso Rentabilidad'!G25)</f>
        <v>0</v>
      </c>
      <c r="H25" s="54">
        <f>IF('Exceso Rentabilidad'!H25&gt;0,0,'Exceso Rentabilidad'!H25)</f>
        <v>0</v>
      </c>
      <c r="I25" s="54">
        <f>IF('Exceso Rentabilidad'!I25&gt;0,0,'Exceso Rentabilidad'!I25)</f>
        <v>0</v>
      </c>
      <c r="J25" s="54">
        <f>IF('Exceso Rentabilidad'!J25&gt;0,0,'Exceso Rentabilidad'!J25)</f>
        <v>0</v>
      </c>
      <c r="K25" s="54">
        <f>IF('Exceso Rentabilidad'!K25&gt;0,0,'Exceso Rentabilidad'!K25)</f>
        <v>0</v>
      </c>
      <c r="L25" s="54">
        <f>IF('Exceso Rentabilidad'!L25&gt;0,0,'Exceso Rentabilidad'!L25)</f>
        <v>0</v>
      </c>
      <c r="M25" s="54">
        <f>IF('Exceso Rentabilidad'!M25&gt;0,0,'Exceso Rentabilidad'!M25)</f>
        <v>0</v>
      </c>
      <c r="N25" s="54">
        <f>IF('Exceso Rentabilidad'!N25&gt;0,0,'Exceso Rentabilidad'!N25)</f>
        <v>0</v>
      </c>
    </row>
    <row r="26" spans="1:14">
      <c r="A26" s="51">
        <v>40927</v>
      </c>
      <c r="B26" s="54">
        <f>IF('Exceso Rentabilidad'!B26&gt;0,0,'Exceso Rentabilidad'!B26)</f>
        <v>0</v>
      </c>
      <c r="C26" s="54">
        <f>IF('Exceso Rentabilidad'!C26&gt;0,0,'Exceso Rentabilidad'!C26)</f>
        <v>0</v>
      </c>
      <c r="D26" s="54">
        <f>IF('Exceso Rentabilidad'!D26&gt;0,0,'Exceso Rentabilidad'!D26)</f>
        <v>-1.3021629901868428E-3</v>
      </c>
      <c r="E26" s="54">
        <f>IF('Exceso Rentabilidad'!E26&gt;0,0,'Exceso Rentabilidad'!E26)</f>
        <v>0</v>
      </c>
      <c r="F26" s="54">
        <f>IF('Exceso Rentabilidad'!F26&gt;0,0,'Exceso Rentabilidad'!F26)</f>
        <v>-5.4268463043533142E-3</v>
      </c>
      <c r="G26" s="54">
        <f>IF('Exceso Rentabilidad'!G26&gt;0,0,'Exceso Rentabilidad'!G26)</f>
        <v>-1.0173920644821938E-2</v>
      </c>
      <c r="H26" s="54">
        <f>IF('Exceso Rentabilidad'!H26&gt;0,0,'Exceso Rentabilidad'!H26)</f>
        <v>-3.9292915538501781E-3</v>
      </c>
      <c r="I26" s="54">
        <f>IF('Exceso Rentabilidad'!I26&gt;0,0,'Exceso Rentabilidad'!I26)</f>
        <v>-4.7183659397508409E-3</v>
      </c>
      <c r="J26" s="54">
        <f>IF('Exceso Rentabilidad'!J26&gt;0,0,'Exceso Rentabilidad'!J26)</f>
        <v>-9.7402389108212993E-4</v>
      </c>
      <c r="K26" s="54">
        <f>IF('Exceso Rentabilidad'!K26&gt;0,0,'Exceso Rentabilidad'!K26)</f>
        <v>-4.2478089296352434E-3</v>
      </c>
      <c r="L26" s="54">
        <f>IF('Exceso Rentabilidad'!L26&gt;0,0,'Exceso Rentabilidad'!L26)</f>
        <v>-1.9651250328432731E-3</v>
      </c>
      <c r="M26" s="54">
        <f>IF('Exceso Rentabilidad'!M26&gt;0,0,'Exceso Rentabilidad'!M26)</f>
        <v>0</v>
      </c>
      <c r="N26" s="54">
        <f>IF('Exceso Rentabilidad'!N26&gt;0,0,'Exceso Rentabilidad'!N26)</f>
        <v>0</v>
      </c>
    </row>
    <row r="27" spans="1:14">
      <c r="A27" s="51">
        <v>40928</v>
      </c>
      <c r="B27" s="54">
        <f>IF('Exceso Rentabilidad'!B27&gt;0,0,'Exceso Rentabilidad'!B27)</f>
        <v>0</v>
      </c>
      <c r="C27" s="54">
        <f>IF('Exceso Rentabilidad'!C27&gt;0,0,'Exceso Rentabilidad'!C27)</f>
        <v>-1.6153573202725151E-3</v>
      </c>
      <c r="D27" s="54">
        <f>IF('Exceso Rentabilidad'!D27&gt;0,0,'Exceso Rentabilidad'!D27)</f>
        <v>0</v>
      </c>
      <c r="E27" s="54">
        <f>IF('Exceso Rentabilidad'!E27&gt;0,0,'Exceso Rentabilidad'!E27)</f>
        <v>0</v>
      </c>
      <c r="F27" s="54">
        <f>IF('Exceso Rentabilidad'!F27&gt;0,0,'Exceso Rentabilidad'!F27)</f>
        <v>0</v>
      </c>
      <c r="G27" s="54">
        <f>IF('Exceso Rentabilidad'!G27&gt;0,0,'Exceso Rentabilidad'!G27)</f>
        <v>0</v>
      </c>
      <c r="H27" s="54">
        <f>IF('Exceso Rentabilidad'!H27&gt;0,0,'Exceso Rentabilidad'!H27)</f>
        <v>0</v>
      </c>
      <c r="I27" s="54">
        <f>IF('Exceso Rentabilidad'!I27&gt;0,0,'Exceso Rentabilidad'!I27)</f>
        <v>0</v>
      </c>
      <c r="J27" s="54">
        <f>IF('Exceso Rentabilidad'!J27&gt;0,0,'Exceso Rentabilidad'!J27)</f>
        <v>-2.5287865842223462E-3</v>
      </c>
      <c r="K27" s="54">
        <f>IF('Exceso Rentabilidad'!K27&gt;0,0,'Exceso Rentabilidad'!K27)</f>
        <v>-1.5137523472826154E-3</v>
      </c>
      <c r="L27" s="54">
        <f>IF('Exceso Rentabilidad'!L27&gt;0,0,'Exceso Rentabilidad'!L27)</f>
        <v>-2.1680626267179424E-3</v>
      </c>
      <c r="M27" s="54">
        <f>IF('Exceso Rentabilidad'!M27&gt;0,0,'Exceso Rentabilidad'!M27)</f>
        <v>-3.8855959379237366E-2</v>
      </c>
      <c r="N27" s="54">
        <f>IF('Exceso Rentabilidad'!N27&gt;0,0,'Exceso Rentabilidad'!N27)</f>
        <v>-1.511339708211651E-3</v>
      </c>
    </row>
    <row r="28" spans="1:14">
      <c r="A28" s="51">
        <v>40931</v>
      </c>
      <c r="B28" s="54">
        <f>IF('Exceso Rentabilidad'!B28&gt;0,0,'Exceso Rentabilidad'!B28)</f>
        <v>0</v>
      </c>
      <c r="C28" s="54">
        <f>IF('Exceso Rentabilidad'!C28&gt;0,0,'Exceso Rentabilidad'!C28)</f>
        <v>0</v>
      </c>
      <c r="D28" s="54">
        <f>IF('Exceso Rentabilidad'!D28&gt;0,0,'Exceso Rentabilidad'!D28)</f>
        <v>0</v>
      </c>
      <c r="E28" s="54">
        <f>IF('Exceso Rentabilidad'!E28&gt;0,0,'Exceso Rentabilidad'!E28)</f>
        <v>0</v>
      </c>
      <c r="F28" s="54">
        <f>IF('Exceso Rentabilidad'!F28&gt;0,0,'Exceso Rentabilidad'!F28)</f>
        <v>0</v>
      </c>
      <c r="G28" s="54">
        <f>IF('Exceso Rentabilidad'!G28&gt;0,0,'Exceso Rentabilidad'!G28)</f>
        <v>0</v>
      </c>
      <c r="H28" s="54">
        <f>IF('Exceso Rentabilidad'!H28&gt;0,0,'Exceso Rentabilidad'!H28)</f>
        <v>0</v>
      </c>
      <c r="I28" s="54">
        <f>IF('Exceso Rentabilidad'!I28&gt;0,0,'Exceso Rentabilidad'!I28)</f>
        <v>0</v>
      </c>
      <c r="J28" s="54">
        <f>IF('Exceso Rentabilidad'!J28&gt;0,0,'Exceso Rentabilidad'!J28)</f>
        <v>0</v>
      </c>
      <c r="K28" s="54">
        <f>IF('Exceso Rentabilidad'!K28&gt;0,0,'Exceso Rentabilidad'!K28)</f>
        <v>0</v>
      </c>
      <c r="L28" s="54">
        <f>IF('Exceso Rentabilidad'!L28&gt;0,0,'Exceso Rentabilidad'!L28)</f>
        <v>0</v>
      </c>
      <c r="M28" s="54">
        <f>IF('Exceso Rentabilidad'!M28&gt;0,0,'Exceso Rentabilidad'!M28)</f>
        <v>0</v>
      </c>
      <c r="N28" s="54">
        <f>IF('Exceso Rentabilidad'!N28&gt;0,0,'Exceso Rentabilidad'!N28)</f>
        <v>0</v>
      </c>
    </row>
    <row r="29" spans="1:14">
      <c r="A29" s="51">
        <v>40932</v>
      </c>
      <c r="B29" s="54">
        <f>IF('Exceso Rentabilidad'!B29&gt;0,0,'Exceso Rentabilidad'!B29)</f>
        <v>-2.8026707933980254E-3</v>
      </c>
      <c r="C29" s="54">
        <f>IF('Exceso Rentabilidad'!C29&gt;0,0,'Exceso Rentabilidad'!C29)</f>
        <v>0</v>
      </c>
      <c r="D29" s="54">
        <f>IF('Exceso Rentabilidad'!D29&gt;0,0,'Exceso Rentabilidad'!D29)</f>
        <v>-3.1104934990982677E-3</v>
      </c>
      <c r="E29" s="54">
        <f>IF('Exceso Rentabilidad'!E29&gt;0,0,'Exceso Rentabilidad'!E29)</f>
        <v>0</v>
      </c>
      <c r="F29" s="54">
        <f>IF('Exceso Rentabilidad'!F29&gt;0,0,'Exceso Rentabilidad'!F29)</f>
        <v>-2.7343975516052207E-3</v>
      </c>
      <c r="G29" s="54">
        <f>IF('Exceso Rentabilidad'!G29&gt;0,0,'Exceso Rentabilidad'!G29)</f>
        <v>-4.1353075779608818E-3</v>
      </c>
      <c r="H29" s="54">
        <f>IF('Exceso Rentabilidad'!H29&gt;0,0,'Exceso Rentabilidad'!H29)</f>
        <v>-4.2534048527941605E-3</v>
      </c>
      <c r="I29" s="54">
        <f>IF('Exceso Rentabilidad'!I29&gt;0,0,'Exceso Rentabilidad'!I29)</f>
        <v>-4.4549113416432707E-3</v>
      </c>
      <c r="J29" s="54">
        <f>IF('Exceso Rentabilidad'!J29&gt;0,0,'Exceso Rentabilidad'!J29)</f>
        <v>-3.415743483326069E-3</v>
      </c>
      <c r="K29" s="54">
        <f>IF('Exceso Rentabilidad'!K29&gt;0,0,'Exceso Rentabilidad'!K29)</f>
        <v>-6.8845822753204754E-5</v>
      </c>
      <c r="L29" s="54">
        <f>IF('Exceso Rentabilidad'!L29&gt;0,0,'Exceso Rentabilidad'!L29)</f>
        <v>-1.8169005093318594E-3</v>
      </c>
      <c r="M29" s="54">
        <f>IF('Exceso Rentabilidad'!M29&gt;0,0,'Exceso Rentabilidad'!M29)</f>
        <v>-2.8953262288181733E-3</v>
      </c>
      <c r="N29" s="54">
        <f>IF('Exceso Rentabilidad'!N29&gt;0,0,'Exceso Rentabilidad'!N29)</f>
        <v>-1.0673627442177528E-3</v>
      </c>
    </row>
    <row r="30" spans="1:14">
      <c r="A30" s="51">
        <v>40933</v>
      </c>
      <c r="B30" s="54">
        <f>IF('Exceso Rentabilidad'!B30&gt;0,0,'Exceso Rentabilidad'!B30)</f>
        <v>0</v>
      </c>
      <c r="C30" s="54">
        <f>IF('Exceso Rentabilidad'!C30&gt;0,0,'Exceso Rentabilidad'!C30)</f>
        <v>0</v>
      </c>
      <c r="D30" s="54">
        <f>IF('Exceso Rentabilidad'!D30&gt;0,0,'Exceso Rentabilidad'!D30)</f>
        <v>0</v>
      </c>
      <c r="E30" s="54">
        <f>IF('Exceso Rentabilidad'!E30&gt;0,0,'Exceso Rentabilidad'!E30)</f>
        <v>0</v>
      </c>
      <c r="F30" s="54">
        <f>IF('Exceso Rentabilidad'!F30&gt;0,0,'Exceso Rentabilidad'!F30)</f>
        <v>-2.4146617408868998E-3</v>
      </c>
      <c r="G30" s="54">
        <f>IF('Exceso Rentabilidad'!G30&gt;0,0,'Exceso Rentabilidad'!G30)</f>
        <v>-1.574980824385288E-3</v>
      </c>
      <c r="H30" s="54">
        <f>IF('Exceso Rentabilidad'!H30&gt;0,0,'Exceso Rentabilidad'!H30)</f>
        <v>-1.4952246646440012E-3</v>
      </c>
      <c r="I30" s="54">
        <f>IF('Exceso Rentabilidad'!I30&gt;0,0,'Exceso Rentabilidad'!I30)</f>
        <v>0</v>
      </c>
      <c r="J30" s="54">
        <f>IF('Exceso Rentabilidad'!J30&gt;0,0,'Exceso Rentabilidad'!J30)</f>
        <v>0</v>
      </c>
      <c r="K30" s="54">
        <f>IF('Exceso Rentabilidad'!K30&gt;0,0,'Exceso Rentabilidad'!K30)</f>
        <v>-5.4215882424026268E-4</v>
      </c>
      <c r="L30" s="54">
        <f>IF('Exceso Rentabilidad'!L30&gt;0,0,'Exceso Rentabilidad'!L30)</f>
        <v>-2.2355008604332807E-3</v>
      </c>
      <c r="M30" s="54">
        <f>IF('Exceso Rentabilidad'!M30&gt;0,0,'Exceso Rentabilidad'!M30)</f>
        <v>-1.2857322070179541E-3</v>
      </c>
      <c r="N30" s="54">
        <f>IF('Exceso Rentabilidad'!N30&gt;0,0,'Exceso Rentabilidad'!N30)</f>
        <v>0</v>
      </c>
    </row>
    <row r="31" spans="1:14">
      <c r="A31" s="51">
        <v>40934</v>
      </c>
      <c r="B31" s="54">
        <f>IF('Exceso Rentabilidad'!B31&gt;0,0,'Exceso Rentabilidad'!B31)</f>
        <v>-5.3739808928929813E-3</v>
      </c>
      <c r="C31" s="54">
        <f>IF('Exceso Rentabilidad'!C31&gt;0,0,'Exceso Rentabilidad'!C31)</f>
        <v>-1.0629250057966519E-3</v>
      </c>
      <c r="D31" s="54">
        <f>IF('Exceso Rentabilidad'!D31&gt;0,0,'Exceso Rentabilidad'!D31)</f>
        <v>-4.5883301999734899E-3</v>
      </c>
      <c r="E31" s="54">
        <f>IF('Exceso Rentabilidad'!E31&gt;0,0,'Exceso Rentabilidad'!E31)</f>
        <v>0</v>
      </c>
      <c r="F31" s="54">
        <f>IF('Exceso Rentabilidad'!F31&gt;0,0,'Exceso Rentabilidad'!F31)</f>
        <v>-7.7126091975050022E-4</v>
      </c>
      <c r="G31" s="54">
        <f>IF('Exceso Rentabilidad'!G31&gt;0,0,'Exceso Rentabilidad'!G31)</f>
        <v>-3.5272640425179649E-3</v>
      </c>
      <c r="H31" s="54">
        <f>IF('Exceso Rentabilidad'!H31&gt;0,0,'Exceso Rentabilidad'!H31)</f>
        <v>-4.1399505464802011E-4</v>
      </c>
      <c r="I31" s="54">
        <f>IF('Exceso Rentabilidad'!I31&gt;0,0,'Exceso Rentabilidad'!I31)</f>
        <v>-7.5095440671439455E-4</v>
      </c>
      <c r="J31" s="54">
        <f>IF('Exceso Rentabilidad'!J31&gt;0,0,'Exceso Rentabilidad'!J31)</f>
        <v>-2.7836692220095617E-3</v>
      </c>
      <c r="K31" s="54">
        <f>IF('Exceso Rentabilidad'!K31&gt;0,0,'Exceso Rentabilidad'!K31)</f>
        <v>-1.449400612005857E-3</v>
      </c>
      <c r="L31" s="54">
        <f>IF('Exceso Rentabilidad'!L31&gt;0,0,'Exceso Rentabilidad'!L31)</f>
        <v>-1.2923941382118294E-3</v>
      </c>
      <c r="M31" s="54">
        <f>IF('Exceso Rentabilidad'!M31&gt;0,0,'Exceso Rentabilidad'!M31)</f>
        <v>-5.3900599113623415E-3</v>
      </c>
      <c r="N31" s="54">
        <f>IF('Exceso Rentabilidad'!N31&gt;0,0,'Exceso Rentabilidad'!N31)</f>
        <v>-2.5897426586733501E-3</v>
      </c>
    </row>
    <row r="32" spans="1:14">
      <c r="A32" s="51">
        <v>40935</v>
      </c>
      <c r="B32" s="54">
        <f>IF('Exceso Rentabilidad'!B32&gt;0,0,'Exceso Rentabilidad'!B32)</f>
        <v>0</v>
      </c>
      <c r="C32" s="54">
        <f>IF('Exceso Rentabilidad'!C32&gt;0,0,'Exceso Rentabilidad'!C32)</f>
        <v>-7.2764628115649422E-4</v>
      </c>
      <c r="D32" s="54">
        <f>IF('Exceso Rentabilidad'!D32&gt;0,0,'Exceso Rentabilidad'!D32)</f>
        <v>-1.5659018757563465E-4</v>
      </c>
      <c r="E32" s="54">
        <f>IF('Exceso Rentabilidad'!E32&gt;0,0,'Exceso Rentabilidad'!E32)</f>
        <v>-4.8936124770432915E-3</v>
      </c>
      <c r="F32" s="54">
        <f>IF('Exceso Rentabilidad'!F32&gt;0,0,'Exceso Rentabilidad'!F32)</f>
        <v>-3.1676485993218299E-3</v>
      </c>
      <c r="G32" s="54">
        <f>IF('Exceso Rentabilidad'!G32&gt;0,0,'Exceso Rentabilidad'!G32)</f>
        <v>-3.5569693241697662E-3</v>
      </c>
      <c r="H32" s="54">
        <f>IF('Exceso Rentabilidad'!H32&gt;0,0,'Exceso Rentabilidad'!H32)</f>
        <v>-3.8643491459792768E-3</v>
      </c>
      <c r="I32" s="54">
        <f>IF('Exceso Rentabilidad'!I32&gt;0,0,'Exceso Rentabilidad'!I32)</f>
        <v>-6.21129961351298E-3</v>
      </c>
      <c r="J32" s="54">
        <f>IF('Exceso Rentabilidad'!J32&gt;0,0,'Exceso Rentabilidad'!J32)</f>
        <v>-1.266995184404782E-3</v>
      </c>
      <c r="K32" s="54">
        <f>IF('Exceso Rentabilidad'!K32&gt;0,0,'Exceso Rentabilidad'!K32)</f>
        <v>-3.7876723092453604E-3</v>
      </c>
      <c r="L32" s="54">
        <f>IF('Exceso Rentabilidad'!L32&gt;0,0,'Exceso Rentabilidad'!L32)</f>
        <v>-4.2135668082589365E-3</v>
      </c>
      <c r="M32" s="54">
        <f>IF('Exceso Rentabilidad'!M32&gt;0,0,'Exceso Rentabilidad'!M32)</f>
        <v>-1.7509321860105214E-3</v>
      </c>
      <c r="N32" s="54">
        <f>IF('Exceso Rentabilidad'!N32&gt;0,0,'Exceso Rentabilidad'!N32)</f>
        <v>-2.6258163044295688E-3</v>
      </c>
    </row>
    <row r="33" spans="1:14">
      <c r="A33" s="51">
        <v>40938</v>
      </c>
      <c r="B33" s="54">
        <f>IF('Exceso Rentabilidad'!B33&gt;0,0,'Exceso Rentabilidad'!B33)</f>
        <v>0</v>
      </c>
      <c r="C33" s="54">
        <f>IF('Exceso Rentabilidad'!C33&gt;0,0,'Exceso Rentabilidad'!C33)</f>
        <v>0</v>
      </c>
      <c r="D33" s="54">
        <f>IF('Exceso Rentabilidad'!D33&gt;0,0,'Exceso Rentabilidad'!D33)</f>
        <v>0</v>
      </c>
      <c r="E33" s="54">
        <f>IF('Exceso Rentabilidad'!E33&gt;0,0,'Exceso Rentabilidad'!E33)</f>
        <v>0</v>
      </c>
      <c r="F33" s="54">
        <f>IF('Exceso Rentabilidad'!F33&gt;0,0,'Exceso Rentabilidad'!F33)</f>
        <v>0</v>
      </c>
      <c r="G33" s="54">
        <f>IF('Exceso Rentabilidad'!G33&gt;0,0,'Exceso Rentabilidad'!G33)</f>
        <v>0</v>
      </c>
      <c r="H33" s="54">
        <f>IF('Exceso Rentabilidad'!H33&gt;0,0,'Exceso Rentabilidad'!H33)</f>
        <v>0</v>
      </c>
      <c r="I33" s="54">
        <f>IF('Exceso Rentabilidad'!I33&gt;0,0,'Exceso Rentabilidad'!I33)</f>
        <v>0</v>
      </c>
      <c r="J33" s="54">
        <f>IF('Exceso Rentabilidad'!J33&gt;0,0,'Exceso Rentabilidad'!J33)</f>
        <v>0</v>
      </c>
      <c r="K33" s="54">
        <f>IF('Exceso Rentabilidad'!K33&gt;0,0,'Exceso Rentabilidad'!K33)</f>
        <v>0</v>
      </c>
      <c r="L33" s="54">
        <f>IF('Exceso Rentabilidad'!L33&gt;0,0,'Exceso Rentabilidad'!L33)</f>
        <v>0</v>
      </c>
      <c r="M33" s="54">
        <f>IF('Exceso Rentabilidad'!M33&gt;0,0,'Exceso Rentabilidad'!M33)</f>
        <v>0</v>
      </c>
      <c r="N33" s="54">
        <f>IF('Exceso Rentabilidad'!N33&gt;0,0,'Exceso Rentabilidad'!N33)</f>
        <v>0</v>
      </c>
    </row>
    <row r="34" spans="1:14">
      <c r="A34" s="51">
        <v>40939</v>
      </c>
      <c r="B34" s="54">
        <f>IF('Exceso Rentabilidad'!B34&gt;0,0,'Exceso Rentabilidad'!B34)</f>
        <v>0</v>
      </c>
      <c r="C34" s="54">
        <f>IF('Exceso Rentabilidad'!C34&gt;0,0,'Exceso Rentabilidad'!C34)</f>
        <v>0</v>
      </c>
      <c r="D34" s="54">
        <f>IF('Exceso Rentabilidad'!D34&gt;0,0,'Exceso Rentabilidad'!D34)</f>
        <v>0</v>
      </c>
      <c r="E34" s="54">
        <f>IF('Exceso Rentabilidad'!E34&gt;0,0,'Exceso Rentabilidad'!E34)</f>
        <v>0</v>
      </c>
      <c r="F34" s="54">
        <f>IF('Exceso Rentabilidad'!F34&gt;0,0,'Exceso Rentabilidad'!F34)</f>
        <v>0</v>
      </c>
      <c r="G34" s="54">
        <f>IF('Exceso Rentabilidad'!G34&gt;0,0,'Exceso Rentabilidad'!G34)</f>
        <v>0</v>
      </c>
      <c r="H34" s="54">
        <f>IF('Exceso Rentabilidad'!H34&gt;0,0,'Exceso Rentabilidad'!H34)</f>
        <v>0</v>
      </c>
      <c r="I34" s="54">
        <f>IF('Exceso Rentabilidad'!I34&gt;0,0,'Exceso Rentabilidad'!I34)</f>
        <v>0</v>
      </c>
      <c r="J34" s="54">
        <f>IF('Exceso Rentabilidad'!J34&gt;0,0,'Exceso Rentabilidad'!J34)</f>
        <v>0</v>
      </c>
      <c r="K34" s="54">
        <f>IF('Exceso Rentabilidad'!K34&gt;0,0,'Exceso Rentabilidad'!K34)</f>
        <v>0</v>
      </c>
      <c r="L34" s="54">
        <f>IF('Exceso Rentabilidad'!L34&gt;0,0,'Exceso Rentabilidad'!L34)</f>
        <v>0</v>
      </c>
      <c r="M34" s="54">
        <f>IF('Exceso Rentabilidad'!M34&gt;0,0,'Exceso Rentabilidad'!M34)</f>
        <v>0</v>
      </c>
      <c r="N34" s="54">
        <f>IF('Exceso Rentabilidad'!N34&gt;0,0,'Exceso Rentabilidad'!N34)</f>
        <v>0</v>
      </c>
    </row>
    <row r="35" spans="1:14">
      <c r="A35" s="51">
        <v>40940</v>
      </c>
      <c r="B35" s="54">
        <f>IF('Exceso Rentabilidad'!B35&gt;0,0,'Exceso Rentabilidad'!B35)</f>
        <v>0</v>
      </c>
      <c r="C35" s="54">
        <f>IF('Exceso Rentabilidad'!C35&gt;0,0,'Exceso Rentabilidad'!C35)</f>
        <v>-1.4946485599103333E-3</v>
      </c>
      <c r="D35" s="54">
        <f>IF('Exceso Rentabilidad'!D35&gt;0,0,'Exceso Rentabilidad'!D35)</f>
        <v>0</v>
      </c>
      <c r="E35" s="54">
        <f>IF('Exceso Rentabilidad'!E35&gt;0,0,'Exceso Rentabilidad'!E35)</f>
        <v>0</v>
      </c>
      <c r="F35" s="54">
        <f>IF('Exceso Rentabilidad'!F35&gt;0,0,'Exceso Rentabilidad'!F35)</f>
        <v>0</v>
      </c>
      <c r="G35" s="54">
        <f>IF('Exceso Rentabilidad'!G35&gt;0,0,'Exceso Rentabilidad'!G35)</f>
        <v>0</v>
      </c>
      <c r="H35" s="54">
        <f>IF('Exceso Rentabilidad'!H35&gt;0,0,'Exceso Rentabilidad'!H35)</f>
        <v>-6.0588315670505235E-4</v>
      </c>
      <c r="I35" s="54">
        <f>IF('Exceso Rentabilidad'!I35&gt;0,0,'Exceso Rentabilidad'!I35)</f>
        <v>-1.3830922912620113E-3</v>
      </c>
      <c r="J35" s="54">
        <f>IF('Exceso Rentabilidad'!J35&gt;0,0,'Exceso Rentabilidad'!J35)</f>
        <v>0</v>
      </c>
      <c r="K35" s="54">
        <f>IF('Exceso Rentabilidad'!K35&gt;0,0,'Exceso Rentabilidad'!K35)</f>
        <v>0</v>
      </c>
      <c r="L35" s="54">
        <f>IF('Exceso Rentabilidad'!L35&gt;0,0,'Exceso Rentabilidad'!L35)</f>
        <v>-7.2124045715414988E-4</v>
      </c>
      <c r="M35" s="54">
        <f>IF('Exceso Rentabilidad'!M35&gt;0,0,'Exceso Rentabilidad'!M35)</f>
        <v>-6.7153239867790262E-3</v>
      </c>
      <c r="N35" s="54">
        <f>IF('Exceso Rentabilidad'!N35&gt;0,0,'Exceso Rentabilidad'!N35)</f>
        <v>-3.5430656999974382E-3</v>
      </c>
    </row>
    <row r="36" spans="1:14">
      <c r="A36" s="51">
        <v>40941</v>
      </c>
      <c r="B36" s="54">
        <f>IF('Exceso Rentabilidad'!B36&gt;0,0,'Exceso Rentabilidad'!B36)</f>
        <v>0</v>
      </c>
      <c r="C36" s="54">
        <f>IF('Exceso Rentabilidad'!C36&gt;0,0,'Exceso Rentabilidad'!C36)</f>
        <v>-1.063103880305514E-3</v>
      </c>
      <c r="D36" s="54">
        <f>IF('Exceso Rentabilidad'!D36&gt;0,0,'Exceso Rentabilidad'!D36)</f>
        <v>0</v>
      </c>
      <c r="E36" s="54">
        <f>IF('Exceso Rentabilidad'!E36&gt;0,0,'Exceso Rentabilidad'!E36)</f>
        <v>0</v>
      </c>
      <c r="F36" s="54">
        <f>IF('Exceso Rentabilidad'!F36&gt;0,0,'Exceso Rentabilidad'!F36)</f>
        <v>0</v>
      </c>
      <c r="G36" s="54">
        <f>IF('Exceso Rentabilidad'!G36&gt;0,0,'Exceso Rentabilidad'!G36)</f>
        <v>0</v>
      </c>
      <c r="H36" s="54">
        <f>IF('Exceso Rentabilidad'!H36&gt;0,0,'Exceso Rentabilidad'!H36)</f>
        <v>0</v>
      </c>
      <c r="I36" s="54">
        <f>IF('Exceso Rentabilidad'!I36&gt;0,0,'Exceso Rentabilidad'!I36)</f>
        <v>0</v>
      </c>
      <c r="J36" s="54">
        <f>IF('Exceso Rentabilidad'!J36&gt;0,0,'Exceso Rentabilidad'!J36)</f>
        <v>0</v>
      </c>
      <c r="K36" s="54">
        <f>IF('Exceso Rentabilidad'!K36&gt;0,0,'Exceso Rentabilidad'!K36)</f>
        <v>0</v>
      </c>
      <c r="L36" s="54">
        <f>IF('Exceso Rentabilidad'!L36&gt;0,0,'Exceso Rentabilidad'!L36)</f>
        <v>0</v>
      </c>
      <c r="M36" s="54">
        <f>IF('Exceso Rentabilidad'!M36&gt;0,0,'Exceso Rentabilidad'!M36)</f>
        <v>0</v>
      </c>
      <c r="N36" s="54">
        <f>IF('Exceso Rentabilidad'!N36&gt;0,0,'Exceso Rentabilidad'!N36)</f>
        <v>0</v>
      </c>
    </row>
    <row r="37" spans="1:14">
      <c r="A37" s="51">
        <v>40942</v>
      </c>
      <c r="B37" s="54">
        <f>IF('Exceso Rentabilidad'!B37&gt;0,0,'Exceso Rentabilidad'!B37)</f>
        <v>0</v>
      </c>
      <c r="C37" s="54">
        <f>IF('Exceso Rentabilidad'!C37&gt;0,0,'Exceso Rentabilidad'!C37)</f>
        <v>0</v>
      </c>
      <c r="D37" s="54">
        <f>IF('Exceso Rentabilidad'!D37&gt;0,0,'Exceso Rentabilidad'!D37)</f>
        <v>0</v>
      </c>
      <c r="E37" s="54">
        <f>IF('Exceso Rentabilidad'!E37&gt;0,0,'Exceso Rentabilidad'!E37)</f>
        <v>0</v>
      </c>
      <c r="F37" s="54">
        <f>IF('Exceso Rentabilidad'!F37&gt;0,0,'Exceso Rentabilidad'!F37)</f>
        <v>-3.1581366232030501E-4</v>
      </c>
      <c r="G37" s="54">
        <f>IF('Exceso Rentabilidad'!G37&gt;0,0,'Exceso Rentabilidad'!G37)</f>
        <v>-8.3299950925599733E-3</v>
      </c>
      <c r="H37" s="54">
        <f>IF('Exceso Rentabilidad'!H37&gt;0,0,'Exceso Rentabilidad'!H37)</f>
        <v>0</v>
      </c>
      <c r="I37" s="54">
        <f>IF('Exceso Rentabilidad'!I37&gt;0,0,'Exceso Rentabilidad'!I37)</f>
        <v>0</v>
      </c>
      <c r="J37" s="54">
        <f>IF('Exceso Rentabilidad'!J37&gt;0,0,'Exceso Rentabilidad'!J37)</f>
        <v>0</v>
      </c>
      <c r="K37" s="54">
        <f>IF('Exceso Rentabilidad'!K37&gt;0,0,'Exceso Rentabilidad'!K37)</f>
        <v>0</v>
      </c>
      <c r="L37" s="54">
        <f>IF('Exceso Rentabilidad'!L37&gt;0,0,'Exceso Rentabilidad'!L37)</f>
        <v>0</v>
      </c>
      <c r="M37" s="54">
        <f>IF('Exceso Rentabilidad'!M37&gt;0,0,'Exceso Rentabilidad'!M37)</f>
        <v>0</v>
      </c>
      <c r="N37" s="54">
        <f>IF('Exceso Rentabilidad'!N37&gt;0,0,'Exceso Rentabilidad'!N37)</f>
        <v>0</v>
      </c>
    </row>
    <row r="38" spans="1:14">
      <c r="A38" s="51">
        <v>40945</v>
      </c>
      <c r="B38" s="54">
        <f>IF('Exceso Rentabilidad'!B38&gt;0,0,'Exceso Rentabilidad'!B38)</f>
        <v>-1.1407981672276846E-3</v>
      </c>
      <c r="C38" s="54">
        <f>IF('Exceso Rentabilidad'!C38&gt;0,0,'Exceso Rentabilidad'!C38)</f>
        <v>0</v>
      </c>
      <c r="D38" s="54">
        <f>IF('Exceso Rentabilidad'!D38&gt;0,0,'Exceso Rentabilidad'!D38)</f>
        <v>-1.1800116472355914E-3</v>
      </c>
      <c r="E38" s="54">
        <f>IF('Exceso Rentabilidad'!E38&gt;0,0,'Exceso Rentabilidad'!E38)</f>
        <v>-1.2257245772458402E-3</v>
      </c>
      <c r="F38" s="54">
        <f>IF('Exceso Rentabilidad'!F38&gt;0,0,'Exceso Rentabilidad'!F38)</f>
        <v>-4.9557382779103355E-4</v>
      </c>
      <c r="G38" s="54">
        <f>IF('Exceso Rentabilidad'!G38&gt;0,0,'Exceso Rentabilidad'!G38)</f>
        <v>-1.7867014522926976E-3</v>
      </c>
      <c r="H38" s="54">
        <f>IF('Exceso Rentabilidad'!H38&gt;0,0,'Exceso Rentabilidad'!H38)</f>
        <v>-2.0085230024393178E-3</v>
      </c>
      <c r="I38" s="54">
        <f>IF('Exceso Rentabilidad'!I38&gt;0,0,'Exceso Rentabilidad'!I38)</f>
        <v>-1.6829604139687294E-3</v>
      </c>
      <c r="J38" s="54">
        <f>IF('Exceso Rentabilidad'!J38&gt;0,0,'Exceso Rentabilidad'!J38)</f>
        <v>-1.7110362569962467E-3</v>
      </c>
      <c r="K38" s="54">
        <f>IF('Exceso Rentabilidad'!K38&gt;0,0,'Exceso Rentabilidad'!K38)</f>
        <v>-1.047697272137636E-3</v>
      </c>
      <c r="L38" s="54">
        <f>IF('Exceso Rentabilidad'!L38&gt;0,0,'Exceso Rentabilidad'!L38)</f>
        <v>-2.0849137473327702E-3</v>
      </c>
      <c r="M38" s="54">
        <f>IF('Exceso Rentabilidad'!M38&gt;0,0,'Exceso Rentabilidad'!M38)</f>
        <v>-1.0386367656276835E-3</v>
      </c>
      <c r="N38" s="54">
        <f>IF('Exceso Rentabilidad'!N38&gt;0,0,'Exceso Rentabilidad'!N38)</f>
        <v>-2.0169299149081672E-3</v>
      </c>
    </row>
    <row r="39" spans="1:14">
      <c r="A39" s="51">
        <v>40946</v>
      </c>
      <c r="B39" s="54">
        <f>IF('Exceso Rentabilidad'!B39&gt;0,0,'Exceso Rentabilidad'!B39)</f>
        <v>0</v>
      </c>
      <c r="C39" s="54">
        <f>IF('Exceso Rentabilidad'!C39&gt;0,0,'Exceso Rentabilidad'!C39)</f>
        <v>0</v>
      </c>
      <c r="D39" s="54">
        <f>IF('Exceso Rentabilidad'!D39&gt;0,0,'Exceso Rentabilidad'!D39)</f>
        <v>0</v>
      </c>
      <c r="E39" s="54">
        <f>IF('Exceso Rentabilidad'!E39&gt;0,0,'Exceso Rentabilidad'!E39)</f>
        <v>0</v>
      </c>
      <c r="F39" s="54">
        <f>IF('Exceso Rentabilidad'!F39&gt;0,0,'Exceso Rentabilidad'!F39)</f>
        <v>0</v>
      </c>
      <c r="G39" s="54">
        <f>IF('Exceso Rentabilidad'!G39&gt;0,0,'Exceso Rentabilidad'!G39)</f>
        <v>0</v>
      </c>
      <c r="H39" s="54">
        <f>IF('Exceso Rentabilidad'!H39&gt;0,0,'Exceso Rentabilidad'!H39)</f>
        <v>0</v>
      </c>
      <c r="I39" s="54">
        <f>IF('Exceso Rentabilidad'!I39&gt;0,0,'Exceso Rentabilidad'!I39)</f>
        <v>0</v>
      </c>
      <c r="J39" s="54">
        <f>IF('Exceso Rentabilidad'!J39&gt;0,0,'Exceso Rentabilidad'!J39)</f>
        <v>0</v>
      </c>
      <c r="K39" s="54">
        <f>IF('Exceso Rentabilidad'!K39&gt;0,0,'Exceso Rentabilidad'!K39)</f>
        <v>0</v>
      </c>
      <c r="L39" s="54">
        <f>IF('Exceso Rentabilidad'!L39&gt;0,0,'Exceso Rentabilidad'!L39)</f>
        <v>0</v>
      </c>
      <c r="M39" s="54">
        <f>IF('Exceso Rentabilidad'!M39&gt;0,0,'Exceso Rentabilidad'!M39)</f>
        <v>0</v>
      </c>
      <c r="N39" s="54">
        <f>IF('Exceso Rentabilidad'!N39&gt;0,0,'Exceso Rentabilidad'!N39)</f>
        <v>0</v>
      </c>
    </row>
    <row r="40" spans="1:14">
      <c r="A40" s="51">
        <v>40947</v>
      </c>
      <c r="B40" s="54">
        <f>IF('Exceso Rentabilidad'!B40&gt;0,0,'Exceso Rentabilidad'!B40)</f>
        <v>0</v>
      </c>
      <c r="C40" s="54">
        <f>IF('Exceso Rentabilidad'!C40&gt;0,0,'Exceso Rentabilidad'!C40)</f>
        <v>0</v>
      </c>
      <c r="D40" s="54">
        <f>IF('Exceso Rentabilidad'!D40&gt;0,0,'Exceso Rentabilidad'!D40)</f>
        <v>0</v>
      </c>
      <c r="E40" s="54">
        <f>IF('Exceso Rentabilidad'!E40&gt;0,0,'Exceso Rentabilidad'!E40)</f>
        <v>0</v>
      </c>
      <c r="F40" s="54">
        <f>IF('Exceso Rentabilidad'!F40&gt;0,0,'Exceso Rentabilidad'!F40)</f>
        <v>0</v>
      </c>
      <c r="G40" s="54">
        <f>IF('Exceso Rentabilidad'!G40&gt;0,0,'Exceso Rentabilidad'!G40)</f>
        <v>0</v>
      </c>
      <c r="H40" s="54">
        <f>IF('Exceso Rentabilidad'!H40&gt;0,0,'Exceso Rentabilidad'!H40)</f>
        <v>0</v>
      </c>
      <c r="I40" s="54">
        <f>IF('Exceso Rentabilidad'!I40&gt;0,0,'Exceso Rentabilidad'!I40)</f>
        <v>0</v>
      </c>
      <c r="J40" s="54">
        <f>IF('Exceso Rentabilidad'!J40&gt;0,0,'Exceso Rentabilidad'!J40)</f>
        <v>0</v>
      </c>
      <c r="K40" s="54">
        <f>IF('Exceso Rentabilidad'!K40&gt;0,0,'Exceso Rentabilidad'!K40)</f>
        <v>0</v>
      </c>
      <c r="L40" s="54">
        <f>IF('Exceso Rentabilidad'!L40&gt;0,0,'Exceso Rentabilidad'!L40)</f>
        <v>0</v>
      </c>
      <c r="M40" s="54">
        <f>IF('Exceso Rentabilidad'!M40&gt;0,0,'Exceso Rentabilidad'!M40)</f>
        <v>0</v>
      </c>
      <c r="N40" s="54">
        <f>IF('Exceso Rentabilidad'!N40&gt;0,0,'Exceso Rentabilidad'!N40)</f>
        <v>0</v>
      </c>
    </row>
    <row r="41" spans="1:14">
      <c r="A41" s="51">
        <v>40948</v>
      </c>
      <c r="B41" s="54">
        <f>IF('Exceso Rentabilidad'!B41&gt;0,0,'Exceso Rentabilidad'!B41)</f>
        <v>0</v>
      </c>
      <c r="C41" s="54">
        <f>IF('Exceso Rentabilidad'!C41&gt;0,0,'Exceso Rentabilidad'!C41)</f>
        <v>0</v>
      </c>
      <c r="D41" s="54">
        <f>IF('Exceso Rentabilidad'!D41&gt;0,0,'Exceso Rentabilidad'!D41)</f>
        <v>0</v>
      </c>
      <c r="E41" s="54">
        <f>IF('Exceso Rentabilidad'!E41&gt;0,0,'Exceso Rentabilidad'!E41)</f>
        <v>0</v>
      </c>
      <c r="F41" s="54">
        <f>IF('Exceso Rentabilidad'!F41&gt;0,0,'Exceso Rentabilidad'!F41)</f>
        <v>0</v>
      </c>
      <c r="G41" s="54">
        <f>IF('Exceso Rentabilidad'!G41&gt;0,0,'Exceso Rentabilidad'!G41)</f>
        <v>0</v>
      </c>
      <c r="H41" s="54">
        <f>IF('Exceso Rentabilidad'!H41&gt;0,0,'Exceso Rentabilidad'!H41)</f>
        <v>0</v>
      </c>
      <c r="I41" s="54">
        <f>IF('Exceso Rentabilidad'!I41&gt;0,0,'Exceso Rentabilidad'!I41)</f>
        <v>0</v>
      </c>
      <c r="J41" s="54">
        <f>IF('Exceso Rentabilidad'!J41&gt;0,0,'Exceso Rentabilidad'!J41)</f>
        <v>0</v>
      </c>
      <c r="K41" s="54">
        <f>IF('Exceso Rentabilidad'!K41&gt;0,0,'Exceso Rentabilidad'!K41)</f>
        <v>0</v>
      </c>
      <c r="L41" s="54">
        <f>IF('Exceso Rentabilidad'!L41&gt;0,0,'Exceso Rentabilidad'!L41)</f>
        <v>0</v>
      </c>
      <c r="M41" s="54">
        <f>IF('Exceso Rentabilidad'!M41&gt;0,0,'Exceso Rentabilidad'!M41)</f>
        <v>-1.993015430798992E-4</v>
      </c>
      <c r="N41" s="54">
        <f>IF('Exceso Rentabilidad'!N41&gt;0,0,'Exceso Rentabilidad'!N41)</f>
        <v>0</v>
      </c>
    </row>
    <row r="42" spans="1:14">
      <c r="A42" s="51">
        <v>40949</v>
      </c>
      <c r="B42" s="54">
        <f>IF('Exceso Rentabilidad'!B42&gt;0,0,'Exceso Rentabilidad'!B42)</f>
        <v>-1.96623432130101E-3</v>
      </c>
      <c r="C42" s="54">
        <f>IF('Exceso Rentabilidad'!C42&gt;0,0,'Exceso Rentabilidad'!C42)</f>
        <v>0</v>
      </c>
      <c r="D42" s="54">
        <f>IF('Exceso Rentabilidad'!D42&gt;0,0,'Exceso Rentabilidad'!D42)</f>
        <v>-1.8745654560075019E-3</v>
      </c>
      <c r="E42" s="54">
        <f>IF('Exceso Rentabilidad'!E42&gt;0,0,'Exceso Rentabilidad'!E42)</f>
        <v>-9.8752846304446052E-4</v>
      </c>
      <c r="F42" s="54">
        <f>IF('Exceso Rentabilidad'!F42&gt;0,0,'Exceso Rentabilidad'!F42)</f>
        <v>-1.157800782592796E-3</v>
      </c>
      <c r="G42" s="54">
        <f>IF('Exceso Rentabilidad'!G42&gt;0,0,'Exceso Rentabilidad'!G42)</f>
        <v>0</v>
      </c>
      <c r="H42" s="54">
        <f>IF('Exceso Rentabilidad'!H42&gt;0,0,'Exceso Rentabilidad'!H42)</f>
        <v>-8.1895457603535754E-4</v>
      </c>
      <c r="I42" s="54">
        <f>IF('Exceso Rentabilidad'!I42&gt;0,0,'Exceso Rentabilidad'!I42)</f>
        <v>-1.0254054745167237E-3</v>
      </c>
      <c r="J42" s="54">
        <f>IF('Exceso Rentabilidad'!J42&gt;0,0,'Exceso Rentabilidad'!J42)</f>
        <v>-5.0944004270979458E-4</v>
      </c>
      <c r="K42" s="54">
        <f>IF('Exceso Rentabilidad'!K42&gt;0,0,'Exceso Rentabilidad'!K42)</f>
        <v>-9.4432517001547119E-4</v>
      </c>
      <c r="L42" s="54">
        <f>IF('Exceso Rentabilidad'!L42&gt;0,0,'Exceso Rentabilidad'!L42)</f>
        <v>0</v>
      </c>
      <c r="M42" s="54">
        <f>IF('Exceso Rentabilidad'!M42&gt;0,0,'Exceso Rentabilidad'!M42)</f>
        <v>-5.2597118218293049E-4</v>
      </c>
      <c r="N42" s="54">
        <f>IF('Exceso Rentabilidad'!N42&gt;0,0,'Exceso Rentabilidad'!N42)</f>
        <v>0</v>
      </c>
    </row>
    <row r="43" spans="1:14">
      <c r="A43" s="51">
        <v>40952</v>
      </c>
      <c r="B43" s="54">
        <f>IF('Exceso Rentabilidad'!B43&gt;0,0,'Exceso Rentabilidad'!B43)</f>
        <v>0</v>
      </c>
      <c r="C43" s="54">
        <f>IF('Exceso Rentabilidad'!C43&gt;0,0,'Exceso Rentabilidad'!C43)</f>
        <v>0</v>
      </c>
      <c r="D43" s="54">
        <f>IF('Exceso Rentabilidad'!D43&gt;0,0,'Exceso Rentabilidad'!D43)</f>
        <v>0</v>
      </c>
      <c r="E43" s="54">
        <f>IF('Exceso Rentabilidad'!E43&gt;0,0,'Exceso Rentabilidad'!E43)</f>
        <v>0</v>
      </c>
      <c r="F43" s="54">
        <f>IF('Exceso Rentabilidad'!F43&gt;0,0,'Exceso Rentabilidad'!F43)</f>
        <v>0</v>
      </c>
      <c r="G43" s="54">
        <f>IF('Exceso Rentabilidad'!G43&gt;0,0,'Exceso Rentabilidad'!G43)</f>
        <v>0</v>
      </c>
      <c r="H43" s="54">
        <f>IF('Exceso Rentabilidad'!H43&gt;0,0,'Exceso Rentabilidad'!H43)</f>
        <v>0</v>
      </c>
      <c r="I43" s="54">
        <f>IF('Exceso Rentabilidad'!I43&gt;0,0,'Exceso Rentabilidad'!I43)</f>
        <v>0</v>
      </c>
      <c r="J43" s="54">
        <f>IF('Exceso Rentabilidad'!J43&gt;0,0,'Exceso Rentabilidad'!J43)</f>
        <v>0</v>
      </c>
      <c r="K43" s="54">
        <f>IF('Exceso Rentabilidad'!K43&gt;0,0,'Exceso Rentabilidad'!K43)</f>
        <v>0</v>
      </c>
      <c r="L43" s="54">
        <f>IF('Exceso Rentabilidad'!L43&gt;0,0,'Exceso Rentabilidad'!L43)</f>
        <v>0</v>
      </c>
      <c r="M43" s="54">
        <f>IF('Exceso Rentabilidad'!M43&gt;0,0,'Exceso Rentabilidad'!M43)</f>
        <v>0</v>
      </c>
      <c r="N43" s="54">
        <f>IF('Exceso Rentabilidad'!N43&gt;0,0,'Exceso Rentabilidad'!N43)</f>
        <v>0</v>
      </c>
    </row>
    <row r="44" spans="1:14">
      <c r="A44" s="51">
        <v>40953</v>
      </c>
      <c r="B44" s="54">
        <f>IF('Exceso Rentabilidad'!B44&gt;0,0,'Exceso Rentabilidad'!B44)</f>
        <v>0</v>
      </c>
      <c r="C44" s="54">
        <f>IF('Exceso Rentabilidad'!C44&gt;0,0,'Exceso Rentabilidad'!C44)</f>
        <v>0</v>
      </c>
      <c r="D44" s="54">
        <f>IF('Exceso Rentabilidad'!D44&gt;0,0,'Exceso Rentabilidad'!D44)</f>
        <v>0</v>
      </c>
      <c r="E44" s="54">
        <f>IF('Exceso Rentabilidad'!E44&gt;0,0,'Exceso Rentabilidad'!E44)</f>
        <v>0</v>
      </c>
      <c r="F44" s="54">
        <f>IF('Exceso Rentabilidad'!F44&gt;0,0,'Exceso Rentabilidad'!F44)</f>
        <v>0</v>
      </c>
      <c r="G44" s="54">
        <f>IF('Exceso Rentabilidad'!G44&gt;0,0,'Exceso Rentabilidad'!G44)</f>
        <v>0</v>
      </c>
      <c r="H44" s="54">
        <f>IF('Exceso Rentabilidad'!H44&gt;0,0,'Exceso Rentabilidad'!H44)</f>
        <v>0</v>
      </c>
      <c r="I44" s="54">
        <f>IF('Exceso Rentabilidad'!I44&gt;0,0,'Exceso Rentabilidad'!I44)</f>
        <v>0</v>
      </c>
      <c r="J44" s="54">
        <f>IF('Exceso Rentabilidad'!J44&gt;0,0,'Exceso Rentabilidad'!J44)</f>
        <v>0</v>
      </c>
      <c r="K44" s="54">
        <f>IF('Exceso Rentabilidad'!K44&gt;0,0,'Exceso Rentabilidad'!K44)</f>
        <v>0</v>
      </c>
      <c r="L44" s="54">
        <f>IF('Exceso Rentabilidad'!L44&gt;0,0,'Exceso Rentabilidad'!L44)</f>
        <v>0</v>
      </c>
      <c r="M44" s="54">
        <f>IF('Exceso Rentabilidad'!M44&gt;0,0,'Exceso Rentabilidad'!M44)</f>
        <v>0</v>
      </c>
      <c r="N44" s="54">
        <f>IF('Exceso Rentabilidad'!N44&gt;0,0,'Exceso Rentabilidad'!N44)</f>
        <v>0</v>
      </c>
    </row>
    <row r="45" spans="1:14">
      <c r="A45" s="51">
        <v>40954</v>
      </c>
      <c r="B45" s="54">
        <f>IF('Exceso Rentabilidad'!B45&gt;0,0,'Exceso Rentabilidad'!B45)</f>
        <v>0</v>
      </c>
      <c r="C45" s="54">
        <f>IF('Exceso Rentabilidad'!C45&gt;0,0,'Exceso Rentabilidad'!C45)</f>
        <v>-1.4744332970206913E-3</v>
      </c>
      <c r="D45" s="54">
        <f>IF('Exceso Rentabilidad'!D45&gt;0,0,'Exceso Rentabilidad'!D45)</f>
        <v>0</v>
      </c>
      <c r="E45" s="54">
        <f>IF('Exceso Rentabilidad'!E45&gt;0,0,'Exceso Rentabilidad'!E45)</f>
        <v>0</v>
      </c>
      <c r="F45" s="54">
        <f>IF('Exceso Rentabilidad'!F45&gt;0,0,'Exceso Rentabilidad'!F45)</f>
        <v>0</v>
      </c>
      <c r="G45" s="54">
        <f>IF('Exceso Rentabilidad'!G45&gt;0,0,'Exceso Rentabilidad'!G45)</f>
        <v>0</v>
      </c>
      <c r="H45" s="54">
        <f>IF('Exceso Rentabilidad'!H45&gt;0,0,'Exceso Rentabilidad'!H45)</f>
        <v>0</v>
      </c>
      <c r="I45" s="54">
        <f>IF('Exceso Rentabilidad'!I45&gt;0,0,'Exceso Rentabilidad'!I45)</f>
        <v>0</v>
      </c>
      <c r="J45" s="54">
        <f>IF('Exceso Rentabilidad'!J45&gt;0,0,'Exceso Rentabilidad'!J45)</f>
        <v>0</v>
      </c>
      <c r="K45" s="54">
        <f>IF('Exceso Rentabilidad'!K45&gt;0,0,'Exceso Rentabilidad'!K45)</f>
        <v>0</v>
      </c>
      <c r="L45" s="54">
        <f>IF('Exceso Rentabilidad'!L45&gt;0,0,'Exceso Rentabilidad'!L45)</f>
        <v>0</v>
      </c>
      <c r="M45" s="54">
        <f>IF('Exceso Rentabilidad'!M45&gt;0,0,'Exceso Rentabilidad'!M45)</f>
        <v>0</v>
      </c>
      <c r="N45" s="54">
        <f>IF('Exceso Rentabilidad'!N45&gt;0,0,'Exceso Rentabilidad'!N45)</f>
        <v>0</v>
      </c>
    </row>
    <row r="46" spans="1:14">
      <c r="A46" s="51">
        <v>40955</v>
      </c>
      <c r="B46" s="54">
        <f>IF('Exceso Rentabilidad'!B46&gt;0,0,'Exceso Rentabilidad'!B46)</f>
        <v>0</v>
      </c>
      <c r="C46" s="54">
        <f>IF('Exceso Rentabilidad'!C46&gt;0,0,'Exceso Rentabilidad'!C46)</f>
        <v>0</v>
      </c>
      <c r="D46" s="54">
        <f>IF('Exceso Rentabilidad'!D46&gt;0,0,'Exceso Rentabilidad'!D46)</f>
        <v>0</v>
      </c>
      <c r="E46" s="54">
        <f>IF('Exceso Rentabilidad'!E46&gt;0,0,'Exceso Rentabilidad'!E46)</f>
        <v>0</v>
      </c>
      <c r="F46" s="54">
        <f>IF('Exceso Rentabilidad'!F46&gt;0,0,'Exceso Rentabilidad'!F46)</f>
        <v>0</v>
      </c>
      <c r="G46" s="54">
        <f>IF('Exceso Rentabilidad'!G46&gt;0,0,'Exceso Rentabilidad'!G46)</f>
        <v>0</v>
      </c>
      <c r="H46" s="54">
        <f>IF('Exceso Rentabilidad'!H46&gt;0,0,'Exceso Rentabilidad'!H46)</f>
        <v>0</v>
      </c>
      <c r="I46" s="54">
        <f>IF('Exceso Rentabilidad'!I46&gt;0,0,'Exceso Rentabilidad'!I46)</f>
        <v>0</v>
      </c>
      <c r="J46" s="54">
        <f>IF('Exceso Rentabilidad'!J46&gt;0,0,'Exceso Rentabilidad'!J46)</f>
        <v>0</v>
      </c>
      <c r="K46" s="54">
        <f>IF('Exceso Rentabilidad'!K46&gt;0,0,'Exceso Rentabilidad'!K46)</f>
        <v>0</v>
      </c>
      <c r="L46" s="54">
        <f>IF('Exceso Rentabilidad'!L46&gt;0,0,'Exceso Rentabilidad'!L46)</f>
        <v>0</v>
      </c>
      <c r="M46" s="54">
        <f>IF('Exceso Rentabilidad'!M46&gt;0,0,'Exceso Rentabilidad'!M46)</f>
        <v>0</v>
      </c>
      <c r="N46" s="54">
        <f>IF('Exceso Rentabilidad'!N46&gt;0,0,'Exceso Rentabilidad'!N46)</f>
        <v>0</v>
      </c>
    </row>
    <row r="47" spans="1:14">
      <c r="A47" s="51">
        <v>40956</v>
      </c>
      <c r="B47" s="54">
        <f>IF('Exceso Rentabilidad'!B47&gt;0,0,'Exceso Rentabilidad'!B47)</f>
        <v>0</v>
      </c>
      <c r="C47" s="54">
        <f>IF('Exceso Rentabilidad'!C47&gt;0,0,'Exceso Rentabilidad'!C47)</f>
        <v>0</v>
      </c>
      <c r="D47" s="54">
        <f>IF('Exceso Rentabilidad'!D47&gt;0,0,'Exceso Rentabilidad'!D47)</f>
        <v>0</v>
      </c>
      <c r="E47" s="54">
        <f>IF('Exceso Rentabilidad'!E47&gt;0,0,'Exceso Rentabilidad'!E47)</f>
        <v>0</v>
      </c>
      <c r="F47" s="54">
        <f>IF('Exceso Rentabilidad'!F47&gt;0,0,'Exceso Rentabilidad'!F47)</f>
        <v>0</v>
      </c>
      <c r="G47" s="54">
        <f>IF('Exceso Rentabilidad'!G47&gt;0,0,'Exceso Rentabilidad'!G47)</f>
        <v>0</v>
      </c>
      <c r="H47" s="54">
        <f>IF('Exceso Rentabilidad'!H47&gt;0,0,'Exceso Rentabilidad'!H47)</f>
        <v>0</v>
      </c>
      <c r="I47" s="54">
        <f>IF('Exceso Rentabilidad'!I47&gt;0,0,'Exceso Rentabilidad'!I47)</f>
        <v>0</v>
      </c>
      <c r="J47" s="54">
        <f>IF('Exceso Rentabilidad'!J47&gt;0,0,'Exceso Rentabilidad'!J47)</f>
        <v>-2.4123628207156529E-3</v>
      </c>
      <c r="K47" s="54">
        <f>IF('Exceso Rentabilidad'!K47&gt;0,0,'Exceso Rentabilidad'!K47)</f>
        <v>0</v>
      </c>
      <c r="L47" s="54">
        <f>IF('Exceso Rentabilidad'!L47&gt;0,0,'Exceso Rentabilidad'!L47)</f>
        <v>0</v>
      </c>
      <c r="M47" s="54">
        <f>IF('Exceso Rentabilidad'!M47&gt;0,0,'Exceso Rentabilidad'!M47)</f>
        <v>0</v>
      </c>
      <c r="N47" s="54">
        <f>IF('Exceso Rentabilidad'!N47&gt;0,0,'Exceso Rentabilidad'!N47)</f>
        <v>0</v>
      </c>
    </row>
    <row r="48" spans="1:14">
      <c r="A48" s="51">
        <v>40959</v>
      </c>
      <c r="B48" s="54">
        <f>IF('Exceso Rentabilidad'!B48&gt;0,0,'Exceso Rentabilidad'!B48)</f>
        <v>0</v>
      </c>
      <c r="C48" s="54">
        <f>IF('Exceso Rentabilidad'!C48&gt;0,0,'Exceso Rentabilidad'!C48)</f>
        <v>0</v>
      </c>
      <c r="D48" s="54">
        <f>IF('Exceso Rentabilidad'!D48&gt;0,0,'Exceso Rentabilidad'!D48)</f>
        <v>0</v>
      </c>
      <c r="E48" s="54">
        <f>IF('Exceso Rentabilidad'!E48&gt;0,0,'Exceso Rentabilidad'!E48)</f>
        <v>0</v>
      </c>
      <c r="F48" s="54">
        <f>IF('Exceso Rentabilidad'!F48&gt;0,0,'Exceso Rentabilidad'!F48)</f>
        <v>0</v>
      </c>
      <c r="G48" s="54">
        <f>IF('Exceso Rentabilidad'!G48&gt;0,0,'Exceso Rentabilidad'!G48)</f>
        <v>-1.1393857680023061E-2</v>
      </c>
      <c r="H48" s="54">
        <f>IF('Exceso Rentabilidad'!H48&gt;0,0,'Exceso Rentabilidad'!H48)</f>
        <v>0</v>
      </c>
      <c r="I48" s="54">
        <f>IF('Exceso Rentabilidad'!I48&gt;0,0,'Exceso Rentabilidad'!I48)</f>
        <v>0</v>
      </c>
      <c r="J48" s="54">
        <f>IF('Exceso Rentabilidad'!J48&gt;0,0,'Exceso Rentabilidad'!J48)</f>
        <v>0</v>
      </c>
      <c r="K48" s="54">
        <f>IF('Exceso Rentabilidad'!K48&gt;0,0,'Exceso Rentabilidad'!K48)</f>
        <v>0</v>
      </c>
      <c r="L48" s="54">
        <f>IF('Exceso Rentabilidad'!L48&gt;0,0,'Exceso Rentabilidad'!L48)</f>
        <v>0</v>
      </c>
      <c r="M48" s="54">
        <f>IF('Exceso Rentabilidad'!M48&gt;0,0,'Exceso Rentabilidad'!M48)</f>
        <v>0</v>
      </c>
      <c r="N48" s="54">
        <f>IF('Exceso Rentabilidad'!N48&gt;0,0,'Exceso Rentabilidad'!N48)</f>
        <v>0</v>
      </c>
    </row>
    <row r="49" spans="1:14">
      <c r="A49" s="51">
        <v>40960</v>
      </c>
      <c r="B49" s="54">
        <f>IF('Exceso Rentabilidad'!B49&gt;0,0,'Exceso Rentabilidad'!B49)</f>
        <v>-5.287345455451454E-3</v>
      </c>
      <c r="C49" s="54">
        <f>IF('Exceso Rentabilidad'!C49&gt;0,0,'Exceso Rentabilidad'!C49)</f>
        <v>-6.3067457740687725E-3</v>
      </c>
      <c r="D49" s="54">
        <f>IF('Exceso Rentabilidad'!D49&gt;0,0,'Exceso Rentabilidad'!D49)</f>
        <v>-5.3739419923584802E-3</v>
      </c>
      <c r="E49" s="54">
        <f>IF('Exceso Rentabilidad'!E49&gt;0,0,'Exceso Rentabilidad'!E49)</f>
        <v>-5.6419772737460582E-3</v>
      </c>
      <c r="F49" s="54">
        <f>IF('Exceso Rentabilidad'!F49&gt;0,0,'Exceso Rentabilidad'!F49)</f>
        <v>-2.4752595381651492E-3</v>
      </c>
      <c r="G49" s="54">
        <f>IF('Exceso Rentabilidad'!G49&gt;0,0,'Exceso Rentabilidad'!G49)</f>
        <v>-1.5399493448491388E-2</v>
      </c>
      <c r="H49" s="54">
        <f>IF('Exceso Rentabilidad'!H49&gt;0,0,'Exceso Rentabilidad'!H49)</f>
        <v>-1.0712399647339893E-2</v>
      </c>
      <c r="I49" s="54">
        <f>IF('Exceso Rentabilidad'!I49&gt;0,0,'Exceso Rentabilidad'!I49)</f>
        <v>-8.042313390937748E-3</v>
      </c>
      <c r="J49" s="54">
        <f>IF('Exceso Rentabilidad'!J49&gt;0,0,'Exceso Rentabilidad'!J49)</f>
        <v>-5.0917185907029539E-3</v>
      </c>
      <c r="K49" s="54">
        <f>IF('Exceso Rentabilidad'!K49&gt;0,0,'Exceso Rentabilidad'!K49)</f>
        <v>-8.4121431902676753E-3</v>
      </c>
      <c r="L49" s="54">
        <f>IF('Exceso Rentabilidad'!L49&gt;0,0,'Exceso Rentabilidad'!L49)</f>
        <v>-6.8140899066369883E-3</v>
      </c>
      <c r="M49" s="54">
        <f>IF('Exceso Rentabilidad'!M49&gt;0,0,'Exceso Rentabilidad'!M49)</f>
        <v>-8.8279589169098071E-3</v>
      </c>
      <c r="N49" s="54">
        <f>IF('Exceso Rentabilidad'!N49&gt;0,0,'Exceso Rentabilidad'!N49)</f>
        <v>-7.5834473859087781E-3</v>
      </c>
    </row>
    <row r="50" spans="1:14">
      <c r="A50" s="51">
        <v>40961</v>
      </c>
      <c r="B50" s="54">
        <f>IF('Exceso Rentabilidad'!B50&gt;0,0,'Exceso Rentabilidad'!B50)</f>
        <v>-4.4023980676098997E-4</v>
      </c>
      <c r="C50" s="54">
        <f>IF('Exceso Rentabilidad'!C50&gt;0,0,'Exceso Rentabilidad'!C50)</f>
        <v>-4.1123356186393541E-3</v>
      </c>
      <c r="D50" s="54">
        <f>IF('Exceso Rentabilidad'!D50&gt;0,0,'Exceso Rentabilidad'!D50)</f>
        <v>-2.2667169983433302E-4</v>
      </c>
      <c r="E50" s="54">
        <f>IF('Exceso Rentabilidad'!E50&gt;0,0,'Exceso Rentabilidad'!E50)</f>
        <v>0</v>
      </c>
      <c r="F50" s="54">
        <f>IF('Exceso Rentabilidad'!F50&gt;0,0,'Exceso Rentabilidad'!F50)</f>
        <v>0</v>
      </c>
      <c r="G50" s="54">
        <f>IF('Exceso Rentabilidad'!G50&gt;0,0,'Exceso Rentabilidad'!G50)</f>
        <v>0</v>
      </c>
      <c r="H50" s="54">
        <f>IF('Exceso Rentabilidad'!H50&gt;0,0,'Exceso Rentabilidad'!H50)</f>
        <v>0</v>
      </c>
      <c r="I50" s="54">
        <f>IF('Exceso Rentabilidad'!I50&gt;0,0,'Exceso Rentabilidad'!I50)</f>
        <v>0</v>
      </c>
      <c r="J50" s="54">
        <f>IF('Exceso Rentabilidad'!J50&gt;0,0,'Exceso Rentabilidad'!J50)</f>
        <v>-8.0283585488941296E-4</v>
      </c>
      <c r="K50" s="54">
        <f>IF('Exceso Rentabilidad'!K50&gt;0,0,'Exceso Rentabilidad'!K50)</f>
        <v>0</v>
      </c>
      <c r="L50" s="54">
        <f>IF('Exceso Rentabilidad'!L50&gt;0,0,'Exceso Rentabilidad'!L50)</f>
        <v>0</v>
      </c>
      <c r="M50" s="54">
        <f>IF('Exceso Rentabilidad'!M50&gt;0,0,'Exceso Rentabilidad'!M50)</f>
        <v>0</v>
      </c>
      <c r="N50" s="54">
        <f>IF('Exceso Rentabilidad'!N50&gt;0,0,'Exceso Rentabilidad'!N50)</f>
        <v>-4.7887069115798838E-3</v>
      </c>
    </row>
    <row r="51" spans="1:14">
      <c r="A51" s="51">
        <v>40962</v>
      </c>
      <c r="B51" s="54">
        <f>IF('Exceso Rentabilidad'!B51&gt;0,0,'Exceso Rentabilidad'!B51)</f>
        <v>0</v>
      </c>
      <c r="C51" s="54">
        <f>IF('Exceso Rentabilidad'!C51&gt;0,0,'Exceso Rentabilidad'!C51)</f>
        <v>0</v>
      </c>
      <c r="D51" s="54">
        <f>IF('Exceso Rentabilidad'!D51&gt;0,0,'Exceso Rentabilidad'!D51)</f>
        <v>0</v>
      </c>
      <c r="E51" s="54">
        <f>IF('Exceso Rentabilidad'!E51&gt;0,0,'Exceso Rentabilidad'!E51)</f>
        <v>0</v>
      </c>
      <c r="F51" s="54">
        <f>IF('Exceso Rentabilidad'!F51&gt;0,0,'Exceso Rentabilidad'!F51)</f>
        <v>0</v>
      </c>
      <c r="G51" s="54">
        <f>IF('Exceso Rentabilidad'!G51&gt;0,0,'Exceso Rentabilidad'!G51)</f>
        <v>0</v>
      </c>
      <c r="H51" s="54">
        <f>IF('Exceso Rentabilidad'!H51&gt;0,0,'Exceso Rentabilidad'!H51)</f>
        <v>0</v>
      </c>
      <c r="I51" s="54">
        <f>IF('Exceso Rentabilidad'!I51&gt;0,0,'Exceso Rentabilidad'!I51)</f>
        <v>0</v>
      </c>
      <c r="J51" s="54">
        <f>IF('Exceso Rentabilidad'!J51&gt;0,0,'Exceso Rentabilidad'!J51)</f>
        <v>0</v>
      </c>
      <c r="K51" s="54">
        <f>IF('Exceso Rentabilidad'!K51&gt;0,0,'Exceso Rentabilidad'!K51)</f>
        <v>0</v>
      </c>
      <c r="L51" s="54">
        <f>IF('Exceso Rentabilidad'!L51&gt;0,0,'Exceso Rentabilidad'!L51)</f>
        <v>0</v>
      </c>
      <c r="M51" s="54">
        <f>IF('Exceso Rentabilidad'!M51&gt;0,0,'Exceso Rentabilidad'!M51)</f>
        <v>0</v>
      </c>
      <c r="N51" s="54">
        <f>IF('Exceso Rentabilidad'!N51&gt;0,0,'Exceso Rentabilidad'!N51)</f>
        <v>0</v>
      </c>
    </row>
    <row r="52" spans="1:14">
      <c r="A52" s="51">
        <v>40963</v>
      </c>
      <c r="B52" s="54">
        <f>IF('Exceso Rentabilidad'!B52&gt;0,0,'Exceso Rentabilidad'!B52)</f>
        <v>0</v>
      </c>
      <c r="C52" s="54">
        <f>IF('Exceso Rentabilidad'!C52&gt;0,0,'Exceso Rentabilidad'!C52)</f>
        <v>0</v>
      </c>
      <c r="D52" s="54">
        <f>IF('Exceso Rentabilidad'!D52&gt;0,0,'Exceso Rentabilidad'!D52)</f>
        <v>0</v>
      </c>
      <c r="E52" s="54">
        <f>IF('Exceso Rentabilidad'!E52&gt;0,0,'Exceso Rentabilidad'!E52)</f>
        <v>0</v>
      </c>
      <c r="F52" s="54">
        <f>IF('Exceso Rentabilidad'!F52&gt;0,0,'Exceso Rentabilidad'!F52)</f>
        <v>-5.4697931805895543E-4</v>
      </c>
      <c r="G52" s="54">
        <f>IF('Exceso Rentabilidad'!G52&gt;0,0,'Exceso Rentabilidad'!G52)</f>
        <v>0</v>
      </c>
      <c r="H52" s="54">
        <f>IF('Exceso Rentabilidad'!H52&gt;0,0,'Exceso Rentabilidad'!H52)</f>
        <v>0</v>
      </c>
      <c r="I52" s="54">
        <f>IF('Exceso Rentabilidad'!I52&gt;0,0,'Exceso Rentabilidad'!I52)</f>
        <v>-1.0310810773380349E-3</v>
      </c>
      <c r="J52" s="54">
        <f>IF('Exceso Rentabilidad'!J52&gt;0,0,'Exceso Rentabilidad'!J52)</f>
        <v>-4.0063251176470326E-4</v>
      </c>
      <c r="K52" s="54">
        <f>IF('Exceso Rentabilidad'!K52&gt;0,0,'Exceso Rentabilidad'!K52)</f>
        <v>0</v>
      </c>
      <c r="L52" s="54">
        <f>IF('Exceso Rentabilidad'!L52&gt;0,0,'Exceso Rentabilidad'!L52)</f>
        <v>-1.8341449270891847E-4</v>
      </c>
      <c r="M52" s="54">
        <f>IF('Exceso Rentabilidad'!M52&gt;0,0,'Exceso Rentabilidad'!M52)</f>
        <v>-4.091911287768067E-4</v>
      </c>
      <c r="N52" s="54">
        <f>IF('Exceso Rentabilidad'!N52&gt;0,0,'Exceso Rentabilidad'!N52)</f>
        <v>0</v>
      </c>
    </row>
    <row r="53" spans="1:14">
      <c r="A53" s="51">
        <v>40966</v>
      </c>
      <c r="B53" s="54">
        <f>IF('Exceso Rentabilidad'!B53&gt;0,0,'Exceso Rentabilidad'!B53)</f>
        <v>-1.0398704189446561E-2</v>
      </c>
      <c r="C53" s="54">
        <f>IF('Exceso Rentabilidad'!C53&gt;0,0,'Exceso Rentabilidad'!C53)</f>
        <v>-6.333130002658071E-3</v>
      </c>
      <c r="D53" s="54">
        <f>IF('Exceso Rentabilidad'!D53&gt;0,0,'Exceso Rentabilidad'!D53)</f>
        <v>-9.6511780227507594E-3</v>
      </c>
      <c r="E53" s="54">
        <f>IF('Exceso Rentabilidad'!E53&gt;0,0,'Exceso Rentabilidad'!E53)</f>
        <v>-8.461877215993974E-3</v>
      </c>
      <c r="F53" s="54">
        <f>IF('Exceso Rentabilidad'!F53&gt;0,0,'Exceso Rentabilidad'!F53)</f>
        <v>-2.807060385717318E-3</v>
      </c>
      <c r="G53" s="54">
        <f>IF('Exceso Rentabilidad'!G53&gt;0,0,'Exceso Rentabilidad'!G53)</f>
        <v>0</v>
      </c>
      <c r="H53" s="54">
        <f>IF('Exceso Rentabilidad'!H53&gt;0,0,'Exceso Rentabilidad'!H53)</f>
        <v>-9.366697830963111E-3</v>
      </c>
      <c r="I53" s="54">
        <f>IF('Exceso Rentabilidad'!I53&gt;0,0,'Exceso Rentabilidad'!I53)</f>
        <v>-4.2773337186242924E-3</v>
      </c>
      <c r="J53" s="54">
        <f>IF('Exceso Rentabilidad'!J53&gt;0,0,'Exceso Rentabilidad'!J53)</f>
        <v>-1.3826841584192635E-2</v>
      </c>
      <c r="K53" s="54">
        <f>IF('Exceso Rentabilidad'!K53&gt;0,0,'Exceso Rentabilidad'!K53)</f>
        <v>-6.6268366026438555E-3</v>
      </c>
      <c r="L53" s="54">
        <f>IF('Exceso Rentabilidad'!L53&gt;0,0,'Exceso Rentabilidad'!L53)</f>
        <v>-1.2537238935871295E-2</v>
      </c>
      <c r="M53" s="54">
        <f>IF('Exceso Rentabilidad'!M53&gt;0,0,'Exceso Rentabilidad'!M53)</f>
        <v>-4.746697971411481E-3</v>
      </c>
      <c r="N53" s="54">
        <f>IF('Exceso Rentabilidad'!N53&gt;0,0,'Exceso Rentabilidad'!N53)</f>
        <v>-1.120945251093082E-2</v>
      </c>
    </row>
    <row r="54" spans="1:14">
      <c r="A54" s="51">
        <v>40967</v>
      </c>
      <c r="B54" s="54">
        <f>IF('Exceso Rentabilidad'!B54&gt;0,0,'Exceso Rentabilidad'!B54)</f>
        <v>-5.0639932638973182E-3</v>
      </c>
      <c r="C54" s="54">
        <f>IF('Exceso Rentabilidad'!C54&gt;0,0,'Exceso Rentabilidad'!C54)</f>
        <v>-1.1943394480797244E-2</v>
      </c>
      <c r="D54" s="54">
        <f>IF('Exceso Rentabilidad'!D54&gt;0,0,'Exceso Rentabilidad'!D54)</f>
        <v>-4.7987758831284462E-3</v>
      </c>
      <c r="E54" s="54">
        <f>IF('Exceso Rentabilidad'!E54&gt;0,0,'Exceso Rentabilidad'!E54)</f>
        <v>-4.4720105471862445E-3</v>
      </c>
      <c r="F54" s="54">
        <f>IF('Exceso Rentabilidad'!F54&gt;0,0,'Exceso Rentabilidad'!F54)</f>
        <v>-4.0403340454770098E-3</v>
      </c>
      <c r="G54" s="54">
        <f>IF('Exceso Rentabilidad'!G54&gt;0,0,'Exceso Rentabilidad'!G54)</f>
        <v>0</v>
      </c>
      <c r="H54" s="54">
        <f>IF('Exceso Rentabilidad'!H54&gt;0,0,'Exceso Rentabilidad'!H54)</f>
        <v>-9.0255841309798378E-3</v>
      </c>
      <c r="I54" s="54">
        <f>IF('Exceso Rentabilidad'!I54&gt;0,0,'Exceso Rentabilidad'!I54)</f>
        <v>-5.3604051761023423E-3</v>
      </c>
      <c r="J54" s="54">
        <f>IF('Exceso Rentabilidad'!J54&gt;0,0,'Exceso Rentabilidad'!J54)</f>
        <v>-8.7630093736937847E-3</v>
      </c>
      <c r="K54" s="54">
        <f>IF('Exceso Rentabilidad'!K54&gt;0,0,'Exceso Rentabilidad'!K54)</f>
        <v>-4.1937428973167377E-3</v>
      </c>
      <c r="L54" s="54">
        <f>IF('Exceso Rentabilidad'!L54&gt;0,0,'Exceso Rentabilidad'!L54)</f>
        <v>-3.3743390666823568E-3</v>
      </c>
      <c r="M54" s="54">
        <f>IF('Exceso Rentabilidad'!M54&gt;0,0,'Exceso Rentabilidad'!M54)</f>
        <v>-4.8042252188011808E-3</v>
      </c>
      <c r="N54" s="54">
        <f>IF('Exceso Rentabilidad'!N54&gt;0,0,'Exceso Rentabilidad'!N54)</f>
        <v>-3.1146031465388701E-3</v>
      </c>
    </row>
    <row r="55" spans="1:14">
      <c r="A55" s="51">
        <v>40968</v>
      </c>
      <c r="B55" s="54">
        <f>IF('Exceso Rentabilidad'!B55&gt;0,0,'Exceso Rentabilidad'!B55)</f>
        <v>0</v>
      </c>
      <c r="C55" s="54">
        <f>IF('Exceso Rentabilidad'!C55&gt;0,0,'Exceso Rentabilidad'!C55)</f>
        <v>0</v>
      </c>
      <c r="D55" s="54">
        <f>IF('Exceso Rentabilidad'!D55&gt;0,0,'Exceso Rentabilidad'!D55)</f>
        <v>0</v>
      </c>
      <c r="E55" s="54">
        <f>IF('Exceso Rentabilidad'!E55&gt;0,0,'Exceso Rentabilidad'!E55)</f>
        <v>0</v>
      </c>
      <c r="F55" s="54">
        <f>IF('Exceso Rentabilidad'!F55&gt;0,0,'Exceso Rentabilidad'!F55)</f>
        <v>0</v>
      </c>
      <c r="G55" s="54">
        <f>IF('Exceso Rentabilidad'!G55&gt;0,0,'Exceso Rentabilidad'!G55)</f>
        <v>0</v>
      </c>
      <c r="H55" s="54">
        <f>IF('Exceso Rentabilidad'!H55&gt;0,0,'Exceso Rentabilidad'!H55)</f>
        <v>0</v>
      </c>
      <c r="I55" s="54">
        <f>IF('Exceso Rentabilidad'!I55&gt;0,0,'Exceso Rentabilidad'!I55)</f>
        <v>0</v>
      </c>
      <c r="J55" s="54">
        <f>IF('Exceso Rentabilidad'!J55&gt;0,0,'Exceso Rentabilidad'!J55)</f>
        <v>0</v>
      </c>
      <c r="K55" s="54">
        <f>IF('Exceso Rentabilidad'!K55&gt;0,0,'Exceso Rentabilidad'!K55)</f>
        <v>0</v>
      </c>
      <c r="L55" s="54">
        <f>IF('Exceso Rentabilidad'!L55&gt;0,0,'Exceso Rentabilidad'!L55)</f>
        <v>0</v>
      </c>
      <c r="M55" s="54">
        <f>IF('Exceso Rentabilidad'!M55&gt;0,0,'Exceso Rentabilidad'!M55)</f>
        <v>0</v>
      </c>
      <c r="N55" s="54">
        <f>IF('Exceso Rentabilidad'!N55&gt;0,0,'Exceso Rentabilidad'!N55)</f>
        <v>0</v>
      </c>
    </row>
    <row r="56" spans="1:14">
      <c r="A56" s="51">
        <v>40969</v>
      </c>
      <c r="B56" s="54">
        <f>IF('Exceso Rentabilidad'!B56&gt;0,0,'Exceso Rentabilidad'!B56)</f>
        <v>0</v>
      </c>
      <c r="C56" s="54">
        <f>IF('Exceso Rentabilidad'!C56&gt;0,0,'Exceso Rentabilidad'!C56)</f>
        <v>0</v>
      </c>
      <c r="D56" s="54">
        <f>IF('Exceso Rentabilidad'!D56&gt;0,0,'Exceso Rentabilidad'!D56)</f>
        <v>0</v>
      </c>
      <c r="E56" s="54">
        <f>IF('Exceso Rentabilidad'!E56&gt;0,0,'Exceso Rentabilidad'!E56)</f>
        <v>0</v>
      </c>
      <c r="F56" s="54">
        <f>IF('Exceso Rentabilidad'!F56&gt;0,0,'Exceso Rentabilidad'!F56)</f>
        <v>0</v>
      </c>
      <c r="G56" s="54">
        <f>IF('Exceso Rentabilidad'!G56&gt;0,0,'Exceso Rentabilidad'!G56)</f>
        <v>0</v>
      </c>
      <c r="H56" s="54">
        <f>IF('Exceso Rentabilidad'!H56&gt;0,0,'Exceso Rentabilidad'!H56)</f>
        <v>0</v>
      </c>
      <c r="I56" s="54">
        <f>IF('Exceso Rentabilidad'!I56&gt;0,0,'Exceso Rentabilidad'!I56)</f>
        <v>0</v>
      </c>
      <c r="J56" s="54">
        <f>IF('Exceso Rentabilidad'!J56&gt;0,0,'Exceso Rentabilidad'!J56)</f>
        <v>0</v>
      </c>
      <c r="K56" s="54">
        <f>IF('Exceso Rentabilidad'!K56&gt;0,0,'Exceso Rentabilidad'!K56)</f>
        <v>0</v>
      </c>
      <c r="L56" s="54">
        <f>IF('Exceso Rentabilidad'!L56&gt;0,0,'Exceso Rentabilidad'!L56)</f>
        <v>0</v>
      </c>
      <c r="M56" s="54">
        <f>IF('Exceso Rentabilidad'!M56&gt;0,0,'Exceso Rentabilidad'!M56)</f>
        <v>0</v>
      </c>
      <c r="N56" s="54">
        <f>IF('Exceso Rentabilidad'!N56&gt;0,0,'Exceso Rentabilidad'!N56)</f>
        <v>0</v>
      </c>
    </row>
    <row r="57" spans="1:14">
      <c r="A57" s="51">
        <v>40970</v>
      </c>
      <c r="B57" s="54">
        <f>IF('Exceso Rentabilidad'!B57&gt;0,0,'Exceso Rentabilidad'!B57)</f>
        <v>0</v>
      </c>
      <c r="C57" s="54">
        <f>IF('Exceso Rentabilidad'!C57&gt;0,0,'Exceso Rentabilidad'!C57)</f>
        <v>0</v>
      </c>
      <c r="D57" s="54">
        <f>IF('Exceso Rentabilidad'!D57&gt;0,0,'Exceso Rentabilidad'!D57)</f>
        <v>0</v>
      </c>
      <c r="E57" s="54">
        <f>IF('Exceso Rentabilidad'!E57&gt;0,0,'Exceso Rentabilidad'!E57)</f>
        <v>0</v>
      </c>
      <c r="F57" s="54">
        <f>IF('Exceso Rentabilidad'!F57&gt;0,0,'Exceso Rentabilidad'!F57)</f>
        <v>-2.2227156714611898E-4</v>
      </c>
      <c r="G57" s="54">
        <f>IF('Exceso Rentabilidad'!G57&gt;0,0,'Exceso Rentabilidad'!G57)</f>
        <v>-9.426842305195875E-3</v>
      </c>
      <c r="H57" s="54">
        <f>IF('Exceso Rentabilidad'!H57&gt;0,0,'Exceso Rentabilidad'!H57)</f>
        <v>-1.7576291167066295E-3</v>
      </c>
      <c r="I57" s="54">
        <f>IF('Exceso Rentabilidad'!I57&gt;0,0,'Exceso Rentabilidad'!I57)</f>
        <v>0</v>
      </c>
      <c r="J57" s="54">
        <f>IF('Exceso Rentabilidad'!J57&gt;0,0,'Exceso Rentabilidad'!J57)</f>
        <v>0</v>
      </c>
      <c r="K57" s="54">
        <f>IF('Exceso Rentabilidad'!K57&gt;0,0,'Exceso Rentabilidad'!K57)</f>
        <v>0</v>
      </c>
      <c r="L57" s="54">
        <f>IF('Exceso Rentabilidad'!L57&gt;0,0,'Exceso Rentabilidad'!L57)</f>
        <v>-1.9631699722397534E-3</v>
      </c>
      <c r="M57" s="54">
        <f>IF('Exceso Rentabilidad'!M57&gt;0,0,'Exceso Rentabilidad'!M57)</f>
        <v>0</v>
      </c>
      <c r="N57" s="54">
        <f>IF('Exceso Rentabilidad'!N57&gt;0,0,'Exceso Rentabilidad'!N57)</f>
        <v>-4.6350072825841282E-4</v>
      </c>
    </row>
    <row r="58" spans="1:14">
      <c r="A58" s="51">
        <v>40973</v>
      </c>
      <c r="B58" s="54">
        <f>IF('Exceso Rentabilidad'!B58&gt;0,0,'Exceso Rentabilidad'!B58)</f>
        <v>-3.85299790392223E-3</v>
      </c>
      <c r="C58" s="54">
        <f>IF('Exceso Rentabilidad'!C58&gt;0,0,'Exceso Rentabilidad'!C58)</f>
        <v>-2.860720805968997E-3</v>
      </c>
      <c r="D58" s="54">
        <f>IF('Exceso Rentabilidad'!D58&gt;0,0,'Exceso Rentabilidad'!D58)</f>
        <v>-3.9907198570403816E-3</v>
      </c>
      <c r="E58" s="54">
        <f>IF('Exceso Rentabilidad'!E58&gt;0,0,'Exceso Rentabilidad'!E58)</f>
        <v>-3.5587739316944207E-3</v>
      </c>
      <c r="F58" s="54">
        <f>IF('Exceso Rentabilidad'!F58&gt;0,0,'Exceso Rentabilidad'!F58)</f>
        <v>-2.1320627610646845E-3</v>
      </c>
      <c r="G58" s="54">
        <f>IF('Exceso Rentabilidad'!G58&gt;0,0,'Exceso Rentabilidad'!G58)</f>
        <v>0</v>
      </c>
      <c r="H58" s="54">
        <f>IF('Exceso Rentabilidad'!H58&gt;0,0,'Exceso Rentabilidad'!H58)</f>
        <v>-5.9436937501294324E-3</v>
      </c>
      <c r="I58" s="54">
        <f>IF('Exceso Rentabilidad'!I58&gt;0,0,'Exceso Rentabilidad'!I58)</f>
        <v>-3.2640504777035066E-3</v>
      </c>
      <c r="J58" s="54">
        <f>IF('Exceso Rentabilidad'!J58&gt;0,0,'Exceso Rentabilidad'!J58)</f>
        <v>-3.9645494302849903E-3</v>
      </c>
      <c r="K58" s="54">
        <f>IF('Exceso Rentabilidad'!K58&gt;0,0,'Exceso Rentabilidad'!K58)</f>
        <v>-2.9279671233011814E-3</v>
      </c>
      <c r="L58" s="54">
        <f>IF('Exceso Rentabilidad'!L58&gt;0,0,'Exceso Rentabilidad'!L58)</f>
        <v>-4.8779602393549427E-3</v>
      </c>
      <c r="M58" s="54">
        <f>IF('Exceso Rentabilidad'!M58&gt;0,0,'Exceso Rentabilidad'!M58)</f>
        <v>-4.180988185385078E-3</v>
      </c>
      <c r="N58" s="54">
        <f>IF('Exceso Rentabilidad'!N58&gt;0,0,'Exceso Rentabilidad'!N58)</f>
        <v>-3.7949137312079601E-3</v>
      </c>
    </row>
    <row r="59" spans="1:14">
      <c r="A59" s="51">
        <v>40974</v>
      </c>
      <c r="B59" s="54">
        <f>IF('Exceso Rentabilidad'!B59&gt;0,0,'Exceso Rentabilidad'!B59)</f>
        <v>-2.336279331821281E-2</v>
      </c>
      <c r="C59" s="54">
        <f>IF('Exceso Rentabilidad'!C59&gt;0,0,'Exceso Rentabilidad'!C59)</f>
        <v>-1.8247819614095974E-2</v>
      </c>
      <c r="D59" s="54">
        <f>IF('Exceso Rentabilidad'!D59&gt;0,0,'Exceso Rentabilidad'!D59)</f>
        <v>-2.2628610536846165E-2</v>
      </c>
      <c r="E59" s="54">
        <f>IF('Exceso Rentabilidad'!E59&gt;0,0,'Exceso Rentabilidad'!E59)</f>
        <v>-2.1569337263913212E-2</v>
      </c>
      <c r="F59" s="54">
        <f>IF('Exceso Rentabilidad'!F59&gt;0,0,'Exceso Rentabilidad'!F59)</f>
        <v>-1.2582306421560312E-2</v>
      </c>
      <c r="G59" s="54">
        <f>IF('Exceso Rentabilidad'!G59&gt;0,0,'Exceso Rentabilidad'!G59)</f>
        <v>-9.5555647187531827E-3</v>
      </c>
      <c r="H59" s="54">
        <f>IF('Exceso Rentabilidad'!H59&gt;0,0,'Exceso Rentabilidad'!H59)</f>
        <v>-1.9320083878740183E-2</v>
      </c>
      <c r="I59" s="54">
        <f>IF('Exceso Rentabilidad'!I59&gt;0,0,'Exceso Rentabilidad'!I59)</f>
        <v>-1.7242192126729106E-2</v>
      </c>
      <c r="J59" s="54">
        <f>IF('Exceso Rentabilidad'!J59&gt;0,0,'Exceso Rentabilidad'!J59)</f>
        <v>-1.861724534506581E-2</v>
      </c>
      <c r="K59" s="54">
        <f>IF('Exceso Rentabilidad'!K59&gt;0,0,'Exceso Rentabilidad'!K59)</f>
        <v>-1.2603996584515911E-2</v>
      </c>
      <c r="L59" s="54">
        <f>IF('Exceso Rentabilidad'!L59&gt;0,0,'Exceso Rentabilidad'!L59)</f>
        <v>-1.625118428181959E-2</v>
      </c>
      <c r="M59" s="54">
        <f>IF('Exceso Rentabilidad'!M59&gt;0,0,'Exceso Rentabilidad'!M59)</f>
        <v>-1.3141129344305134E-2</v>
      </c>
      <c r="N59" s="54">
        <f>IF('Exceso Rentabilidad'!N59&gt;0,0,'Exceso Rentabilidad'!N59)</f>
        <v>-1.6786783963306823E-2</v>
      </c>
    </row>
    <row r="60" spans="1:14">
      <c r="A60" s="51">
        <v>40975</v>
      </c>
      <c r="B60" s="54">
        <f>IF('Exceso Rentabilidad'!B60&gt;0,0,'Exceso Rentabilidad'!B60)</f>
        <v>0</v>
      </c>
      <c r="C60" s="54">
        <f>IF('Exceso Rentabilidad'!C60&gt;0,0,'Exceso Rentabilidad'!C60)</f>
        <v>0</v>
      </c>
      <c r="D60" s="54">
        <f>IF('Exceso Rentabilidad'!D60&gt;0,0,'Exceso Rentabilidad'!D60)</f>
        <v>0</v>
      </c>
      <c r="E60" s="54">
        <f>IF('Exceso Rentabilidad'!E60&gt;0,0,'Exceso Rentabilidad'!E60)</f>
        <v>0</v>
      </c>
      <c r="F60" s="54">
        <f>IF('Exceso Rentabilidad'!F60&gt;0,0,'Exceso Rentabilidad'!F60)</f>
        <v>0</v>
      </c>
      <c r="G60" s="54">
        <f>IF('Exceso Rentabilidad'!G60&gt;0,0,'Exceso Rentabilidad'!G60)</f>
        <v>-7.2084233477099561E-5</v>
      </c>
      <c r="H60" s="54">
        <f>IF('Exceso Rentabilidad'!H60&gt;0,0,'Exceso Rentabilidad'!H60)</f>
        <v>0</v>
      </c>
      <c r="I60" s="54">
        <f>IF('Exceso Rentabilidad'!I60&gt;0,0,'Exceso Rentabilidad'!I60)</f>
        <v>0</v>
      </c>
      <c r="J60" s="54">
        <f>IF('Exceso Rentabilidad'!J60&gt;0,0,'Exceso Rentabilidad'!J60)</f>
        <v>0</v>
      </c>
      <c r="K60" s="54">
        <f>IF('Exceso Rentabilidad'!K60&gt;0,0,'Exceso Rentabilidad'!K60)</f>
        <v>0</v>
      </c>
      <c r="L60" s="54">
        <f>IF('Exceso Rentabilidad'!L60&gt;0,0,'Exceso Rentabilidad'!L60)</f>
        <v>0</v>
      </c>
      <c r="M60" s="54">
        <f>IF('Exceso Rentabilidad'!M60&gt;0,0,'Exceso Rentabilidad'!M60)</f>
        <v>0</v>
      </c>
      <c r="N60" s="54">
        <f>IF('Exceso Rentabilidad'!N60&gt;0,0,'Exceso Rentabilidad'!N60)</f>
        <v>0</v>
      </c>
    </row>
    <row r="61" spans="1:14">
      <c r="A61" s="51">
        <v>40976</v>
      </c>
      <c r="B61" s="54">
        <f>IF('Exceso Rentabilidad'!B61&gt;0,0,'Exceso Rentabilidad'!B61)</f>
        <v>0</v>
      </c>
      <c r="C61" s="54">
        <f>IF('Exceso Rentabilidad'!C61&gt;0,0,'Exceso Rentabilidad'!C61)</f>
        <v>0</v>
      </c>
      <c r="D61" s="54">
        <f>IF('Exceso Rentabilidad'!D61&gt;0,0,'Exceso Rentabilidad'!D61)</f>
        <v>0</v>
      </c>
      <c r="E61" s="54">
        <f>IF('Exceso Rentabilidad'!E61&gt;0,0,'Exceso Rentabilidad'!E61)</f>
        <v>0</v>
      </c>
      <c r="F61" s="54">
        <f>IF('Exceso Rentabilidad'!F61&gt;0,0,'Exceso Rentabilidad'!F61)</f>
        <v>0</v>
      </c>
      <c r="G61" s="54">
        <f>IF('Exceso Rentabilidad'!G61&gt;0,0,'Exceso Rentabilidad'!G61)</f>
        <v>-1.7566318307145031E-4</v>
      </c>
      <c r="H61" s="54">
        <f>IF('Exceso Rentabilidad'!H61&gt;0,0,'Exceso Rentabilidad'!H61)</f>
        <v>0</v>
      </c>
      <c r="I61" s="54">
        <f>IF('Exceso Rentabilidad'!I61&gt;0,0,'Exceso Rentabilidad'!I61)</f>
        <v>0</v>
      </c>
      <c r="J61" s="54">
        <f>IF('Exceso Rentabilidad'!J61&gt;0,0,'Exceso Rentabilidad'!J61)</f>
        <v>0</v>
      </c>
      <c r="K61" s="54">
        <f>IF('Exceso Rentabilidad'!K61&gt;0,0,'Exceso Rentabilidad'!K61)</f>
        <v>0</v>
      </c>
      <c r="L61" s="54">
        <f>IF('Exceso Rentabilidad'!L61&gt;0,0,'Exceso Rentabilidad'!L61)</f>
        <v>0</v>
      </c>
      <c r="M61" s="54">
        <f>IF('Exceso Rentabilidad'!M61&gt;0,0,'Exceso Rentabilidad'!M61)</f>
        <v>0</v>
      </c>
      <c r="N61" s="54">
        <f>IF('Exceso Rentabilidad'!N61&gt;0,0,'Exceso Rentabilidad'!N61)</f>
        <v>0</v>
      </c>
    </row>
    <row r="62" spans="1:14">
      <c r="A62" s="51">
        <v>40977</v>
      </c>
      <c r="B62" s="54">
        <f>IF('Exceso Rentabilidad'!B62&gt;0,0,'Exceso Rentabilidad'!B62)</f>
        <v>0</v>
      </c>
      <c r="C62" s="54">
        <f>IF('Exceso Rentabilidad'!C62&gt;0,0,'Exceso Rentabilidad'!C62)</f>
        <v>0</v>
      </c>
      <c r="D62" s="54">
        <f>IF('Exceso Rentabilidad'!D62&gt;0,0,'Exceso Rentabilidad'!D62)</f>
        <v>0</v>
      </c>
      <c r="E62" s="54">
        <f>IF('Exceso Rentabilidad'!E62&gt;0,0,'Exceso Rentabilidad'!E62)</f>
        <v>0</v>
      </c>
      <c r="F62" s="54">
        <f>IF('Exceso Rentabilidad'!F62&gt;0,0,'Exceso Rentabilidad'!F62)</f>
        <v>-3.5867468145386097E-4</v>
      </c>
      <c r="G62" s="54">
        <f>IF('Exceso Rentabilidad'!G62&gt;0,0,'Exceso Rentabilidad'!G62)</f>
        <v>-6.0971303616191887E-3</v>
      </c>
      <c r="H62" s="54">
        <f>IF('Exceso Rentabilidad'!H62&gt;0,0,'Exceso Rentabilidad'!H62)</f>
        <v>0</v>
      </c>
      <c r="I62" s="54">
        <f>IF('Exceso Rentabilidad'!I62&gt;0,0,'Exceso Rentabilidad'!I62)</f>
        <v>-4.638392542831571E-4</v>
      </c>
      <c r="J62" s="54">
        <f>IF('Exceso Rentabilidad'!J62&gt;0,0,'Exceso Rentabilidad'!J62)</f>
        <v>0</v>
      </c>
      <c r="K62" s="54">
        <f>IF('Exceso Rentabilidad'!K62&gt;0,0,'Exceso Rentabilidad'!K62)</f>
        <v>-3.516016187992518E-4</v>
      </c>
      <c r="L62" s="54">
        <f>IF('Exceso Rentabilidad'!L62&gt;0,0,'Exceso Rentabilidad'!L62)</f>
        <v>0</v>
      </c>
      <c r="M62" s="54">
        <f>IF('Exceso Rentabilidad'!M62&gt;0,0,'Exceso Rentabilidad'!M62)</f>
        <v>-3.7381359681470461E-4</v>
      </c>
      <c r="N62" s="54">
        <f>IF('Exceso Rentabilidad'!N62&gt;0,0,'Exceso Rentabilidad'!N62)</f>
        <v>0</v>
      </c>
    </row>
    <row r="63" spans="1:14">
      <c r="A63" s="51">
        <v>40980</v>
      </c>
      <c r="B63" s="54">
        <f>IF('Exceso Rentabilidad'!B63&gt;0,0,'Exceso Rentabilidad'!B63)</f>
        <v>-7.8685310733439789E-4</v>
      </c>
      <c r="C63" s="54">
        <f>IF('Exceso Rentabilidad'!C63&gt;0,0,'Exceso Rentabilidad'!C63)</f>
        <v>-1.9000768062394876E-3</v>
      </c>
      <c r="D63" s="54">
        <f>IF('Exceso Rentabilidad'!D63&gt;0,0,'Exceso Rentabilidad'!D63)</f>
        <v>-9.6029064847728504E-4</v>
      </c>
      <c r="E63" s="54">
        <f>IF('Exceso Rentabilidad'!E63&gt;0,0,'Exceso Rentabilidad'!E63)</f>
        <v>-1.2578490972343327E-3</v>
      </c>
      <c r="F63" s="54">
        <f>IF('Exceso Rentabilidad'!F63&gt;0,0,'Exceso Rentabilidad'!F63)</f>
        <v>-2.5132503127987885E-3</v>
      </c>
      <c r="G63" s="54">
        <f>IF('Exceso Rentabilidad'!G63&gt;0,0,'Exceso Rentabilidad'!G63)</f>
        <v>-6.1643365395737046E-3</v>
      </c>
      <c r="H63" s="54">
        <f>IF('Exceso Rentabilidad'!H63&gt;0,0,'Exceso Rentabilidad'!H63)</f>
        <v>-4.5863848454563505E-3</v>
      </c>
      <c r="I63" s="54">
        <f>IF('Exceso Rentabilidad'!I63&gt;0,0,'Exceso Rentabilidad'!I63)</f>
        <v>-1.7814172879711627E-3</v>
      </c>
      <c r="J63" s="54">
        <f>IF('Exceso Rentabilidad'!J63&gt;0,0,'Exceso Rentabilidad'!J63)</f>
        <v>-2.1349245191535581E-3</v>
      </c>
      <c r="K63" s="54">
        <f>IF('Exceso Rentabilidad'!K63&gt;0,0,'Exceso Rentabilidad'!K63)</f>
        <v>-1.074984445011036E-3</v>
      </c>
      <c r="L63" s="54">
        <f>IF('Exceso Rentabilidad'!L63&gt;0,0,'Exceso Rentabilidad'!L63)</f>
        <v>-3.3063844282822745E-3</v>
      </c>
      <c r="M63" s="54">
        <f>IF('Exceso Rentabilidad'!M63&gt;0,0,'Exceso Rentabilidad'!M63)</f>
        <v>-1.4472340422318885E-3</v>
      </c>
      <c r="N63" s="54">
        <f>IF('Exceso Rentabilidad'!N63&gt;0,0,'Exceso Rentabilidad'!N63)</f>
        <v>-1.5533043576769232E-4</v>
      </c>
    </row>
    <row r="64" spans="1:14">
      <c r="A64" s="51">
        <v>40981</v>
      </c>
      <c r="B64" s="54">
        <f>IF('Exceso Rentabilidad'!B64&gt;0,0,'Exceso Rentabilidad'!B64)</f>
        <v>0</v>
      </c>
      <c r="C64" s="54">
        <f>IF('Exceso Rentabilidad'!C64&gt;0,0,'Exceso Rentabilidad'!C64)</f>
        <v>0</v>
      </c>
      <c r="D64" s="54">
        <f>IF('Exceso Rentabilidad'!D64&gt;0,0,'Exceso Rentabilidad'!D64)</f>
        <v>0</v>
      </c>
      <c r="E64" s="54">
        <f>IF('Exceso Rentabilidad'!E64&gt;0,0,'Exceso Rentabilidad'!E64)</f>
        <v>0</v>
      </c>
      <c r="F64" s="54">
        <f>IF('Exceso Rentabilidad'!F64&gt;0,0,'Exceso Rentabilidad'!F64)</f>
        <v>0</v>
      </c>
      <c r="G64" s="54">
        <f>IF('Exceso Rentabilidad'!G64&gt;0,0,'Exceso Rentabilidad'!G64)</f>
        <v>0</v>
      </c>
      <c r="H64" s="54">
        <f>IF('Exceso Rentabilidad'!H64&gt;0,0,'Exceso Rentabilidad'!H64)</f>
        <v>0</v>
      </c>
      <c r="I64" s="54">
        <f>IF('Exceso Rentabilidad'!I64&gt;0,0,'Exceso Rentabilidad'!I64)</f>
        <v>0</v>
      </c>
      <c r="J64" s="54">
        <f>IF('Exceso Rentabilidad'!J64&gt;0,0,'Exceso Rentabilidad'!J64)</f>
        <v>0</v>
      </c>
      <c r="K64" s="54">
        <f>IF('Exceso Rentabilidad'!K64&gt;0,0,'Exceso Rentabilidad'!K64)</f>
        <v>0</v>
      </c>
      <c r="L64" s="54">
        <f>IF('Exceso Rentabilidad'!L64&gt;0,0,'Exceso Rentabilidad'!L64)</f>
        <v>0</v>
      </c>
      <c r="M64" s="54">
        <f>IF('Exceso Rentabilidad'!M64&gt;0,0,'Exceso Rentabilidad'!M64)</f>
        <v>0</v>
      </c>
      <c r="N64" s="54">
        <f>IF('Exceso Rentabilidad'!N64&gt;0,0,'Exceso Rentabilidad'!N64)</f>
        <v>0</v>
      </c>
    </row>
    <row r="65" spans="1:14">
      <c r="A65" s="51">
        <v>40982</v>
      </c>
      <c r="B65" s="54">
        <f>IF('Exceso Rentabilidad'!B65&gt;0,0,'Exceso Rentabilidad'!B65)</f>
        <v>-7.8676504971345179E-3</v>
      </c>
      <c r="C65" s="54">
        <f>IF('Exceso Rentabilidad'!C65&gt;0,0,'Exceso Rentabilidad'!C65)</f>
        <v>-4.2199719128589702E-3</v>
      </c>
      <c r="D65" s="54">
        <f>IF('Exceso Rentabilidad'!D65&gt;0,0,'Exceso Rentabilidad'!D65)</f>
        <v>-7.7198314998549004E-3</v>
      </c>
      <c r="E65" s="54">
        <f>IF('Exceso Rentabilidad'!E65&gt;0,0,'Exceso Rentabilidad'!E65)</f>
        <v>-7.5892067942862594E-3</v>
      </c>
      <c r="F65" s="54">
        <f>IF('Exceso Rentabilidad'!F65&gt;0,0,'Exceso Rentabilidad'!F65)</f>
        <v>-3.6660070787255905E-3</v>
      </c>
      <c r="G65" s="54">
        <f>IF('Exceso Rentabilidad'!G65&gt;0,0,'Exceso Rentabilidad'!G65)</f>
        <v>-1.7248507961607573E-3</v>
      </c>
      <c r="H65" s="54">
        <f>IF('Exceso Rentabilidad'!H65&gt;0,0,'Exceso Rentabilidad'!H65)</f>
        <v>-4.462261464865125E-3</v>
      </c>
      <c r="I65" s="54">
        <f>IF('Exceso Rentabilidad'!I65&gt;0,0,'Exceso Rentabilidad'!I65)</f>
        <v>-4.2785068666291491E-3</v>
      </c>
      <c r="J65" s="54">
        <f>IF('Exceso Rentabilidad'!J65&gt;0,0,'Exceso Rentabilidad'!J65)</f>
        <v>-5.4930282182237781E-3</v>
      </c>
      <c r="K65" s="54">
        <f>IF('Exceso Rentabilidad'!K65&gt;0,0,'Exceso Rentabilidad'!K65)</f>
        <v>-3.364578853812996E-3</v>
      </c>
      <c r="L65" s="54">
        <f>IF('Exceso Rentabilidad'!L65&gt;0,0,'Exceso Rentabilidad'!L65)</f>
        <v>-3.6430737384074512E-3</v>
      </c>
      <c r="M65" s="54">
        <f>IF('Exceso Rentabilidad'!M65&gt;0,0,'Exceso Rentabilidad'!M65)</f>
        <v>-2.0011789622133656E-3</v>
      </c>
      <c r="N65" s="54">
        <f>IF('Exceso Rentabilidad'!N65&gt;0,0,'Exceso Rentabilidad'!N65)</f>
        <v>-1.5861304111288556E-3</v>
      </c>
    </row>
    <row r="66" spans="1:14">
      <c r="A66" s="51">
        <v>40983</v>
      </c>
      <c r="B66" s="54">
        <f>IF('Exceso Rentabilidad'!B66&gt;0,0,'Exceso Rentabilidad'!B66)</f>
        <v>0</v>
      </c>
      <c r="C66" s="54">
        <f>IF('Exceso Rentabilidad'!C66&gt;0,0,'Exceso Rentabilidad'!C66)</f>
        <v>-1.0076833308875822E-3</v>
      </c>
      <c r="D66" s="54">
        <f>IF('Exceso Rentabilidad'!D66&gt;0,0,'Exceso Rentabilidad'!D66)</f>
        <v>0</v>
      </c>
      <c r="E66" s="54">
        <f>IF('Exceso Rentabilidad'!E66&gt;0,0,'Exceso Rentabilidad'!E66)</f>
        <v>0</v>
      </c>
      <c r="F66" s="54">
        <f>IF('Exceso Rentabilidad'!F66&gt;0,0,'Exceso Rentabilidad'!F66)</f>
        <v>0</v>
      </c>
      <c r="G66" s="54">
        <f>IF('Exceso Rentabilidad'!G66&gt;0,0,'Exceso Rentabilidad'!G66)</f>
        <v>-2.8174204159842346E-3</v>
      </c>
      <c r="H66" s="54">
        <f>IF('Exceso Rentabilidad'!H66&gt;0,0,'Exceso Rentabilidad'!H66)</f>
        <v>0</v>
      </c>
      <c r="I66" s="54">
        <f>IF('Exceso Rentabilidad'!I66&gt;0,0,'Exceso Rentabilidad'!I66)</f>
        <v>0</v>
      </c>
      <c r="J66" s="54">
        <f>IF('Exceso Rentabilidad'!J66&gt;0,0,'Exceso Rentabilidad'!J66)</f>
        <v>0</v>
      </c>
      <c r="K66" s="54">
        <f>IF('Exceso Rentabilidad'!K66&gt;0,0,'Exceso Rentabilidad'!K66)</f>
        <v>0</v>
      </c>
      <c r="L66" s="54">
        <f>IF('Exceso Rentabilidad'!L66&gt;0,0,'Exceso Rentabilidad'!L66)</f>
        <v>0</v>
      </c>
      <c r="M66" s="54">
        <f>IF('Exceso Rentabilidad'!M66&gt;0,0,'Exceso Rentabilidad'!M66)</f>
        <v>0</v>
      </c>
      <c r="N66" s="54">
        <f>IF('Exceso Rentabilidad'!N66&gt;0,0,'Exceso Rentabilidad'!N66)</f>
        <v>0</v>
      </c>
    </row>
    <row r="67" spans="1:14">
      <c r="A67" s="51">
        <v>40984</v>
      </c>
      <c r="B67" s="54">
        <f>IF('Exceso Rentabilidad'!B67&gt;0,0,'Exceso Rentabilidad'!B67)</f>
        <v>-2.125769845782435E-2</v>
      </c>
      <c r="C67" s="54">
        <f>IF('Exceso Rentabilidad'!C67&gt;0,0,'Exceso Rentabilidad'!C67)</f>
        <v>-7.7788061827749567E-3</v>
      </c>
      <c r="D67" s="54">
        <f>IF('Exceso Rentabilidad'!D67&gt;0,0,'Exceso Rentabilidad'!D67)</f>
        <v>-2.0984668456281965E-2</v>
      </c>
      <c r="E67" s="54">
        <f>IF('Exceso Rentabilidad'!E67&gt;0,0,'Exceso Rentabilidad'!E67)</f>
        <v>-1.7696176323553442E-2</v>
      </c>
      <c r="F67" s="54">
        <f>IF('Exceso Rentabilidad'!F67&gt;0,0,'Exceso Rentabilidad'!F67)</f>
        <v>-2.0218161068578013E-2</v>
      </c>
      <c r="G67" s="54">
        <f>IF('Exceso Rentabilidad'!G67&gt;0,0,'Exceso Rentabilidad'!G67)</f>
        <v>-1.2749062838513077E-2</v>
      </c>
      <c r="H67" s="54">
        <f>IF('Exceso Rentabilidad'!H67&gt;0,0,'Exceso Rentabilidad'!H67)</f>
        <v>-1.9397129473816506E-2</v>
      </c>
      <c r="I67" s="54">
        <f>IF('Exceso Rentabilidad'!I67&gt;0,0,'Exceso Rentabilidad'!I67)</f>
        <v>-1.9151949393917463E-2</v>
      </c>
      <c r="J67" s="54">
        <f>IF('Exceso Rentabilidad'!J67&gt;0,0,'Exceso Rentabilidad'!J67)</f>
        <v>-1.649731907708565E-2</v>
      </c>
      <c r="K67" s="54">
        <f>IF('Exceso Rentabilidad'!K67&gt;0,0,'Exceso Rentabilidad'!K67)</f>
        <v>-1.2555449093636758E-2</v>
      </c>
      <c r="L67" s="54">
        <f>IF('Exceso Rentabilidad'!L67&gt;0,0,'Exceso Rentabilidad'!L67)</f>
        <v>-1.8208593865056331E-2</v>
      </c>
      <c r="M67" s="54">
        <f>IF('Exceso Rentabilidad'!M67&gt;0,0,'Exceso Rentabilidad'!M67)</f>
        <v>-1.5855794650233443E-2</v>
      </c>
      <c r="N67" s="54">
        <f>IF('Exceso Rentabilidad'!N67&gt;0,0,'Exceso Rentabilidad'!N67)</f>
        <v>-2.1761548592428251E-2</v>
      </c>
    </row>
    <row r="68" spans="1:14">
      <c r="A68" s="51">
        <v>40988</v>
      </c>
      <c r="B68" s="54">
        <f>IF('Exceso Rentabilidad'!B68&gt;0,0,'Exceso Rentabilidad'!B68)</f>
        <v>-7.36734662304981E-3</v>
      </c>
      <c r="C68" s="54">
        <f>IF('Exceso Rentabilidad'!C68&gt;0,0,'Exceso Rentabilidad'!C68)</f>
        <v>-1.6870954538219175E-3</v>
      </c>
      <c r="D68" s="54">
        <f>IF('Exceso Rentabilidad'!D68&gt;0,0,'Exceso Rentabilidad'!D68)</f>
        <v>-7.1324601136830918E-3</v>
      </c>
      <c r="E68" s="54">
        <f>IF('Exceso Rentabilidad'!E68&gt;0,0,'Exceso Rentabilidad'!E68)</f>
        <v>-6.7261710192551118E-3</v>
      </c>
      <c r="F68" s="54">
        <f>IF('Exceso Rentabilidad'!F68&gt;0,0,'Exceso Rentabilidad'!F68)</f>
        <v>0</v>
      </c>
      <c r="G68" s="54">
        <f>IF('Exceso Rentabilidad'!G68&gt;0,0,'Exceso Rentabilidad'!G68)</f>
        <v>0</v>
      </c>
      <c r="H68" s="54">
        <f>IF('Exceso Rentabilidad'!H68&gt;0,0,'Exceso Rentabilidad'!H68)</f>
        <v>-5.7220407555090796E-4</v>
      </c>
      <c r="I68" s="54">
        <f>IF('Exceso Rentabilidad'!I68&gt;0,0,'Exceso Rentabilidad'!I68)</f>
        <v>0</v>
      </c>
      <c r="J68" s="54">
        <f>IF('Exceso Rentabilidad'!J68&gt;0,0,'Exceso Rentabilidad'!J68)</f>
        <v>-8.0833342015875333E-4</v>
      </c>
      <c r="K68" s="54">
        <f>IF('Exceso Rentabilidad'!K68&gt;0,0,'Exceso Rentabilidad'!K68)</f>
        <v>0</v>
      </c>
      <c r="L68" s="54">
        <f>IF('Exceso Rentabilidad'!L68&gt;0,0,'Exceso Rentabilidad'!L68)</f>
        <v>0</v>
      </c>
      <c r="M68" s="54">
        <f>IF('Exceso Rentabilidad'!M68&gt;0,0,'Exceso Rentabilidad'!M68)</f>
        <v>0</v>
      </c>
      <c r="N68" s="54">
        <f>IF('Exceso Rentabilidad'!N68&gt;0,0,'Exceso Rentabilidad'!N68)</f>
        <v>-7.2272290998285629E-4</v>
      </c>
    </row>
    <row r="69" spans="1:14">
      <c r="A69" s="51">
        <v>40989</v>
      </c>
      <c r="B69" s="54">
        <f>IF('Exceso Rentabilidad'!B69&gt;0,0,'Exceso Rentabilidad'!B69)</f>
        <v>0</v>
      </c>
      <c r="C69" s="54">
        <f>IF('Exceso Rentabilidad'!C69&gt;0,0,'Exceso Rentabilidad'!C69)</f>
        <v>0</v>
      </c>
      <c r="D69" s="54">
        <f>IF('Exceso Rentabilidad'!D69&gt;0,0,'Exceso Rentabilidad'!D69)</f>
        <v>0</v>
      </c>
      <c r="E69" s="54">
        <f>IF('Exceso Rentabilidad'!E69&gt;0,0,'Exceso Rentabilidad'!E69)</f>
        <v>0</v>
      </c>
      <c r="F69" s="54">
        <f>IF('Exceso Rentabilidad'!F69&gt;0,0,'Exceso Rentabilidad'!F69)</f>
        <v>0</v>
      </c>
      <c r="G69" s="54">
        <f>IF('Exceso Rentabilidad'!G69&gt;0,0,'Exceso Rentabilidad'!G69)</f>
        <v>0</v>
      </c>
      <c r="H69" s="54">
        <f>IF('Exceso Rentabilidad'!H69&gt;0,0,'Exceso Rentabilidad'!H69)</f>
        <v>-7.1955910798908093E-4</v>
      </c>
      <c r="I69" s="54">
        <f>IF('Exceso Rentabilidad'!I69&gt;0,0,'Exceso Rentabilidad'!I69)</f>
        <v>-1.3496383846466095E-3</v>
      </c>
      <c r="J69" s="54">
        <f>IF('Exceso Rentabilidad'!J69&gt;0,0,'Exceso Rentabilidad'!J69)</f>
        <v>0</v>
      </c>
      <c r="K69" s="54">
        <f>IF('Exceso Rentabilidad'!K69&gt;0,0,'Exceso Rentabilidad'!K69)</f>
        <v>-7.9926668924129097E-4</v>
      </c>
      <c r="L69" s="54">
        <f>IF('Exceso Rentabilidad'!L69&gt;0,0,'Exceso Rentabilidad'!L69)</f>
        <v>-7.0939114031676339E-4</v>
      </c>
      <c r="M69" s="54">
        <f>IF('Exceso Rentabilidad'!M69&gt;0,0,'Exceso Rentabilidad'!M69)</f>
        <v>-1.8924423066889906E-3</v>
      </c>
      <c r="N69" s="54">
        <f>IF('Exceso Rentabilidad'!N69&gt;0,0,'Exceso Rentabilidad'!N69)</f>
        <v>0</v>
      </c>
    </row>
    <row r="70" spans="1:14">
      <c r="A70" s="51">
        <v>40990</v>
      </c>
      <c r="B70" s="54">
        <f>IF('Exceso Rentabilidad'!B70&gt;0,0,'Exceso Rentabilidad'!B70)</f>
        <v>-1.0698518543796217E-2</v>
      </c>
      <c r="C70" s="54">
        <f>IF('Exceso Rentabilidad'!C70&gt;0,0,'Exceso Rentabilidad'!C70)</f>
        <v>-2.5856804333570633E-3</v>
      </c>
      <c r="D70" s="54">
        <f>IF('Exceso Rentabilidad'!D70&gt;0,0,'Exceso Rentabilidad'!D70)</f>
        <v>-1.0021663936418535E-2</v>
      </c>
      <c r="E70" s="54">
        <f>IF('Exceso Rentabilidad'!E70&gt;0,0,'Exceso Rentabilidad'!E70)</f>
        <v>-9.475161553576996E-3</v>
      </c>
      <c r="F70" s="54">
        <f>IF('Exceso Rentabilidad'!F70&gt;0,0,'Exceso Rentabilidad'!F70)</f>
        <v>-4.4862122544063656E-3</v>
      </c>
      <c r="G70" s="54">
        <f>IF('Exceso Rentabilidad'!G70&gt;0,0,'Exceso Rentabilidad'!G70)</f>
        <v>-3.9383357479070569E-3</v>
      </c>
      <c r="H70" s="54">
        <f>IF('Exceso Rentabilidad'!H70&gt;0,0,'Exceso Rentabilidad'!H70)</f>
        <v>-1.8525485391442963E-2</v>
      </c>
      <c r="I70" s="54">
        <f>IF('Exceso Rentabilidad'!I70&gt;0,0,'Exceso Rentabilidad'!I70)</f>
        <v>-4.5027976225375009E-3</v>
      </c>
      <c r="J70" s="54">
        <f>IF('Exceso Rentabilidad'!J70&gt;0,0,'Exceso Rentabilidad'!J70)</f>
        <v>-5.9294289990347261E-3</v>
      </c>
      <c r="K70" s="54">
        <f>IF('Exceso Rentabilidad'!K70&gt;0,0,'Exceso Rentabilidad'!K70)</f>
        <v>-2.6030466830340927E-3</v>
      </c>
      <c r="L70" s="54">
        <f>IF('Exceso Rentabilidad'!L70&gt;0,0,'Exceso Rentabilidad'!L70)</f>
        <v>-3.4721169053311147E-3</v>
      </c>
      <c r="M70" s="54">
        <f>IF('Exceso Rentabilidad'!M70&gt;0,0,'Exceso Rentabilidad'!M70)</f>
        <v>-9.7576802603487175E-4</v>
      </c>
      <c r="N70" s="54">
        <f>IF('Exceso Rentabilidad'!N70&gt;0,0,'Exceso Rentabilidad'!N70)</f>
        <v>-3.6328068865615739E-3</v>
      </c>
    </row>
    <row r="71" spans="1:14">
      <c r="A71" s="51">
        <v>40991</v>
      </c>
      <c r="B71" s="54">
        <f>IF('Exceso Rentabilidad'!B71&gt;0,0,'Exceso Rentabilidad'!B71)</f>
        <v>0</v>
      </c>
      <c r="C71" s="54">
        <f>IF('Exceso Rentabilidad'!C71&gt;0,0,'Exceso Rentabilidad'!C71)</f>
        <v>0</v>
      </c>
      <c r="D71" s="54">
        <f>IF('Exceso Rentabilidad'!D71&gt;0,0,'Exceso Rentabilidad'!D71)</f>
        <v>0</v>
      </c>
      <c r="E71" s="54">
        <f>IF('Exceso Rentabilidad'!E71&gt;0,0,'Exceso Rentabilidad'!E71)</f>
        <v>0</v>
      </c>
      <c r="F71" s="54">
        <f>IF('Exceso Rentabilidad'!F71&gt;0,0,'Exceso Rentabilidad'!F71)</f>
        <v>0</v>
      </c>
      <c r="G71" s="54">
        <f>IF('Exceso Rentabilidad'!G71&gt;0,0,'Exceso Rentabilidad'!G71)</f>
        <v>0</v>
      </c>
      <c r="H71" s="54">
        <f>IF('Exceso Rentabilidad'!H71&gt;0,0,'Exceso Rentabilidad'!H71)</f>
        <v>0</v>
      </c>
      <c r="I71" s="54">
        <f>IF('Exceso Rentabilidad'!I71&gt;0,0,'Exceso Rentabilidad'!I71)</f>
        <v>0</v>
      </c>
      <c r="J71" s="54">
        <f>IF('Exceso Rentabilidad'!J71&gt;0,0,'Exceso Rentabilidad'!J71)</f>
        <v>0</v>
      </c>
      <c r="K71" s="54">
        <f>IF('Exceso Rentabilidad'!K71&gt;0,0,'Exceso Rentabilidad'!K71)</f>
        <v>0</v>
      </c>
      <c r="L71" s="54">
        <f>IF('Exceso Rentabilidad'!L71&gt;0,0,'Exceso Rentabilidad'!L71)</f>
        <v>0</v>
      </c>
      <c r="M71" s="54">
        <f>IF('Exceso Rentabilidad'!M71&gt;0,0,'Exceso Rentabilidad'!M71)</f>
        <v>0</v>
      </c>
      <c r="N71" s="54">
        <f>IF('Exceso Rentabilidad'!N71&gt;0,0,'Exceso Rentabilidad'!N71)</f>
        <v>0</v>
      </c>
    </row>
    <row r="72" spans="1:14">
      <c r="A72" s="51">
        <v>40994</v>
      </c>
      <c r="B72" s="54">
        <f>IF('Exceso Rentabilidad'!B72&gt;0,0,'Exceso Rentabilidad'!B72)</f>
        <v>0</v>
      </c>
      <c r="C72" s="54">
        <f>IF('Exceso Rentabilidad'!C72&gt;0,0,'Exceso Rentabilidad'!C72)</f>
        <v>0</v>
      </c>
      <c r="D72" s="54">
        <f>IF('Exceso Rentabilidad'!D72&gt;0,0,'Exceso Rentabilidad'!D72)</f>
        <v>0</v>
      </c>
      <c r="E72" s="54">
        <f>IF('Exceso Rentabilidad'!E72&gt;0,0,'Exceso Rentabilidad'!E72)</f>
        <v>0</v>
      </c>
      <c r="F72" s="54">
        <f>IF('Exceso Rentabilidad'!F72&gt;0,0,'Exceso Rentabilidad'!F72)</f>
        <v>0</v>
      </c>
      <c r="G72" s="54">
        <f>IF('Exceso Rentabilidad'!G72&gt;0,0,'Exceso Rentabilidad'!G72)</f>
        <v>0</v>
      </c>
      <c r="H72" s="54">
        <f>IF('Exceso Rentabilidad'!H72&gt;0,0,'Exceso Rentabilidad'!H72)</f>
        <v>0</v>
      </c>
      <c r="I72" s="54">
        <f>IF('Exceso Rentabilidad'!I72&gt;0,0,'Exceso Rentabilidad'!I72)</f>
        <v>0</v>
      </c>
      <c r="J72" s="54">
        <f>IF('Exceso Rentabilidad'!J72&gt;0,0,'Exceso Rentabilidad'!J72)</f>
        <v>0</v>
      </c>
      <c r="K72" s="54">
        <f>IF('Exceso Rentabilidad'!K72&gt;0,0,'Exceso Rentabilidad'!K72)</f>
        <v>0</v>
      </c>
      <c r="L72" s="54">
        <f>IF('Exceso Rentabilidad'!L72&gt;0,0,'Exceso Rentabilidad'!L72)</f>
        <v>0</v>
      </c>
      <c r="M72" s="54">
        <f>IF('Exceso Rentabilidad'!M72&gt;0,0,'Exceso Rentabilidad'!M72)</f>
        <v>0</v>
      </c>
      <c r="N72" s="54">
        <f>IF('Exceso Rentabilidad'!N72&gt;0,0,'Exceso Rentabilidad'!N72)</f>
        <v>0</v>
      </c>
    </row>
    <row r="73" spans="1:14">
      <c r="A73" s="51">
        <v>40995</v>
      </c>
      <c r="B73" s="54">
        <f>IF('Exceso Rentabilidad'!B73&gt;0,0,'Exceso Rentabilidad'!B73)</f>
        <v>-1.0267149168351163E-2</v>
      </c>
      <c r="C73" s="54">
        <f>IF('Exceso Rentabilidad'!C73&gt;0,0,'Exceso Rentabilidad'!C73)</f>
        <v>-4.717541457094139E-3</v>
      </c>
      <c r="D73" s="54">
        <f>IF('Exceso Rentabilidad'!D73&gt;0,0,'Exceso Rentabilidad'!D73)</f>
        <v>-9.9392018080276343E-3</v>
      </c>
      <c r="E73" s="54">
        <f>IF('Exceso Rentabilidad'!E73&gt;0,0,'Exceso Rentabilidad'!E73)</f>
        <v>-9.6960703669415876E-3</v>
      </c>
      <c r="F73" s="54">
        <f>IF('Exceso Rentabilidad'!F73&gt;0,0,'Exceso Rentabilidad'!F73)</f>
        <v>-6.2840486913204032E-3</v>
      </c>
      <c r="G73" s="54">
        <f>IF('Exceso Rentabilidad'!G73&gt;0,0,'Exceso Rentabilidad'!G73)</f>
        <v>-9.1373407552710409E-3</v>
      </c>
      <c r="H73" s="54">
        <f>IF('Exceso Rentabilidad'!H73&gt;0,0,'Exceso Rentabilidad'!H73)</f>
        <v>-8.5629201013893794E-3</v>
      </c>
      <c r="I73" s="54">
        <f>IF('Exceso Rentabilidad'!I73&gt;0,0,'Exceso Rentabilidad'!I73)</f>
        <v>-5.0965597397180313E-3</v>
      </c>
      <c r="J73" s="54">
        <f>IF('Exceso Rentabilidad'!J73&gt;0,0,'Exceso Rentabilidad'!J73)</f>
        <v>-6.8952320276984905E-3</v>
      </c>
      <c r="K73" s="54">
        <f>IF('Exceso Rentabilidad'!K73&gt;0,0,'Exceso Rentabilidad'!K73)</f>
        <v>-5.9500569341964854E-3</v>
      </c>
      <c r="L73" s="54">
        <f>IF('Exceso Rentabilidad'!L73&gt;0,0,'Exceso Rentabilidad'!L73)</f>
        <v>-5.2391439252674442E-3</v>
      </c>
      <c r="M73" s="54">
        <f>IF('Exceso Rentabilidad'!M73&gt;0,0,'Exceso Rentabilidad'!M73)</f>
        <v>-2.098086687440878E-3</v>
      </c>
      <c r="N73" s="54">
        <f>IF('Exceso Rentabilidad'!N73&gt;0,0,'Exceso Rentabilidad'!N73)</f>
        <v>-6.673942746220839E-3</v>
      </c>
    </row>
    <row r="74" spans="1:14">
      <c r="A74" s="51">
        <v>40996</v>
      </c>
      <c r="B74" s="54">
        <f>IF('Exceso Rentabilidad'!B74&gt;0,0,'Exceso Rentabilidad'!B74)</f>
        <v>0</v>
      </c>
      <c r="C74" s="54">
        <f>IF('Exceso Rentabilidad'!C74&gt;0,0,'Exceso Rentabilidad'!C74)</f>
        <v>-2.9595853507408793E-3</v>
      </c>
      <c r="D74" s="54">
        <f>IF('Exceso Rentabilidad'!D74&gt;0,0,'Exceso Rentabilidad'!D74)</f>
        <v>0</v>
      </c>
      <c r="E74" s="54">
        <f>IF('Exceso Rentabilidad'!E74&gt;0,0,'Exceso Rentabilidad'!E74)</f>
        <v>0</v>
      </c>
      <c r="F74" s="54">
        <f>IF('Exceso Rentabilidad'!F74&gt;0,0,'Exceso Rentabilidad'!F74)</f>
        <v>0</v>
      </c>
      <c r="G74" s="54">
        <f>IF('Exceso Rentabilidad'!G74&gt;0,0,'Exceso Rentabilidad'!G74)</f>
        <v>-3.674726093437242E-3</v>
      </c>
      <c r="H74" s="54">
        <f>IF('Exceso Rentabilidad'!H74&gt;0,0,'Exceso Rentabilidad'!H74)</f>
        <v>-2.0220458887927221E-4</v>
      </c>
      <c r="I74" s="54">
        <f>IF('Exceso Rentabilidad'!I74&gt;0,0,'Exceso Rentabilidad'!I74)</f>
        <v>0</v>
      </c>
      <c r="J74" s="54">
        <f>IF('Exceso Rentabilidad'!J74&gt;0,0,'Exceso Rentabilidad'!J74)</f>
        <v>0</v>
      </c>
      <c r="K74" s="54">
        <f>IF('Exceso Rentabilidad'!K74&gt;0,0,'Exceso Rentabilidad'!K74)</f>
        <v>-7.5707787045452984E-4</v>
      </c>
      <c r="L74" s="54">
        <f>IF('Exceso Rentabilidad'!L74&gt;0,0,'Exceso Rentabilidad'!L74)</f>
        <v>-5.1435229164303723E-4</v>
      </c>
      <c r="M74" s="54">
        <f>IF('Exceso Rentabilidad'!M74&gt;0,0,'Exceso Rentabilidad'!M74)</f>
        <v>0</v>
      </c>
      <c r="N74" s="54">
        <f>IF('Exceso Rentabilidad'!N74&gt;0,0,'Exceso Rentabilidad'!N74)</f>
        <v>-1.0766847960671049E-4</v>
      </c>
    </row>
    <row r="75" spans="1:14">
      <c r="A75" s="51">
        <v>40997</v>
      </c>
      <c r="B75" s="54">
        <f>IF('Exceso Rentabilidad'!B75&gt;0,0,'Exceso Rentabilidad'!B75)</f>
        <v>0</v>
      </c>
      <c r="C75" s="54">
        <f>IF('Exceso Rentabilidad'!C75&gt;0,0,'Exceso Rentabilidad'!C75)</f>
        <v>0</v>
      </c>
      <c r="D75" s="54">
        <f>IF('Exceso Rentabilidad'!D75&gt;0,0,'Exceso Rentabilidad'!D75)</f>
        <v>0</v>
      </c>
      <c r="E75" s="54">
        <f>IF('Exceso Rentabilidad'!E75&gt;0,0,'Exceso Rentabilidad'!E75)</f>
        <v>0</v>
      </c>
      <c r="F75" s="54">
        <f>IF('Exceso Rentabilidad'!F75&gt;0,0,'Exceso Rentabilidad'!F75)</f>
        <v>0</v>
      </c>
      <c r="G75" s="54">
        <f>IF('Exceso Rentabilidad'!G75&gt;0,0,'Exceso Rentabilidad'!G75)</f>
        <v>0</v>
      </c>
      <c r="H75" s="54">
        <f>IF('Exceso Rentabilidad'!H75&gt;0,0,'Exceso Rentabilidad'!H75)</f>
        <v>0</v>
      </c>
      <c r="I75" s="54">
        <f>IF('Exceso Rentabilidad'!I75&gt;0,0,'Exceso Rentabilidad'!I75)</f>
        <v>0</v>
      </c>
      <c r="J75" s="54">
        <f>IF('Exceso Rentabilidad'!J75&gt;0,0,'Exceso Rentabilidad'!J75)</f>
        <v>0</v>
      </c>
      <c r="K75" s="54">
        <f>IF('Exceso Rentabilidad'!K75&gt;0,0,'Exceso Rentabilidad'!K75)</f>
        <v>0</v>
      </c>
      <c r="L75" s="54">
        <f>IF('Exceso Rentabilidad'!L75&gt;0,0,'Exceso Rentabilidad'!L75)</f>
        <v>0</v>
      </c>
      <c r="M75" s="54">
        <f>IF('Exceso Rentabilidad'!M75&gt;0,0,'Exceso Rentabilidad'!M75)</f>
        <v>0</v>
      </c>
      <c r="N75" s="54">
        <f>IF('Exceso Rentabilidad'!N75&gt;0,0,'Exceso Rentabilidad'!N75)</f>
        <v>0</v>
      </c>
    </row>
    <row r="76" spans="1:14">
      <c r="A76" s="51">
        <v>40998</v>
      </c>
      <c r="B76" s="54">
        <f>IF('Exceso Rentabilidad'!B76&gt;0,0,'Exceso Rentabilidad'!B76)</f>
        <v>-7.8071164495636816E-3</v>
      </c>
      <c r="C76" s="54">
        <f>IF('Exceso Rentabilidad'!C76&gt;0,0,'Exceso Rentabilidad'!C76)</f>
        <v>0</v>
      </c>
      <c r="D76" s="54">
        <f>IF('Exceso Rentabilidad'!D76&gt;0,0,'Exceso Rentabilidad'!D76)</f>
        <v>-7.6641718729045559E-3</v>
      </c>
      <c r="E76" s="54">
        <f>IF('Exceso Rentabilidad'!E76&gt;0,0,'Exceso Rentabilidad'!E76)</f>
        <v>-7.8153398815083448E-3</v>
      </c>
      <c r="F76" s="54">
        <f>IF('Exceso Rentabilidad'!F76&gt;0,0,'Exceso Rentabilidad'!F76)</f>
        <v>-4.1837128046945211E-3</v>
      </c>
      <c r="G76" s="54">
        <f>IF('Exceso Rentabilidad'!G76&gt;0,0,'Exceso Rentabilidad'!G76)</f>
        <v>-8.9067557732729601E-3</v>
      </c>
      <c r="H76" s="54">
        <f>IF('Exceso Rentabilidad'!H76&gt;0,0,'Exceso Rentabilidad'!H76)</f>
        <v>-1.2461403031585931E-2</v>
      </c>
      <c r="I76" s="54">
        <f>IF('Exceso Rentabilidad'!I76&gt;0,0,'Exceso Rentabilidad'!I76)</f>
        <v>-4.3233969534578901E-3</v>
      </c>
      <c r="J76" s="54">
        <f>IF('Exceso Rentabilidad'!J76&gt;0,0,'Exceso Rentabilidad'!J76)</f>
        <v>-4.6235591004501597E-3</v>
      </c>
      <c r="K76" s="54">
        <f>IF('Exceso Rentabilidad'!K76&gt;0,0,'Exceso Rentabilidad'!K76)</f>
        <v>-2.8132076331839387E-3</v>
      </c>
      <c r="L76" s="54">
        <f>IF('Exceso Rentabilidad'!L76&gt;0,0,'Exceso Rentabilidad'!L76)</f>
        <v>-5.6150704668137541E-3</v>
      </c>
      <c r="M76" s="54">
        <f>IF('Exceso Rentabilidad'!M76&gt;0,0,'Exceso Rentabilidad'!M76)</f>
        <v>-8.4216638377530774E-4</v>
      </c>
      <c r="N76" s="54">
        <f>IF('Exceso Rentabilidad'!N76&gt;0,0,'Exceso Rentabilidad'!N76)</f>
        <v>-1.3864686273126129E-2</v>
      </c>
    </row>
    <row r="77" spans="1:14">
      <c r="A77" s="51">
        <v>41001</v>
      </c>
      <c r="B77" s="54">
        <f>IF('Exceso Rentabilidad'!B77&gt;0,0,'Exceso Rentabilidad'!B77)</f>
        <v>-7.6088780616135541E-5</v>
      </c>
      <c r="C77" s="54">
        <f>IF('Exceso Rentabilidad'!C77&gt;0,0,'Exceso Rentabilidad'!C77)</f>
        <v>0</v>
      </c>
      <c r="D77" s="54">
        <f>IF('Exceso Rentabilidad'!D77&gt;0,0,'Exceso Rentabilidad'!D77)</f>
        <v>-7.6319600160163425E-4</v>
      </c>
      <c r="E77" s="54">
        <f>IF('Exceso Rentabilidad'!E77&gt;0,0,'Exceso Rentabilidad'!E77)</f>
        <v>0</v>
      </c>
      <c r="F77" s="54">
        <f>IF('Exceso Rentabilidad'!F77&gt;0,0,'Exceso Rentabilidad'!F77)</f>
        <v>-3.305322389523975E-4</v>
      </c>
      <c r="G77" s="54">
        <f>IF('Exceso Rentabilidad'!G77&gt;0,0,'Exceso Rentabilidad'!G77)</f>
        <v>0</v>
      </c>
      <c r="H77" s="54">
        <f>IF('Exceso Rentabilidad'!H77&gt;0,0,'Exceso Rentabilidad'!H77)</f>
        <v>0</v>
      </c>
      <c r="I77" s="54">
        <f>IF('Exceso Rentabilidad'!I77&gt;0,0,'Exceso Rentabilidad'!I77)</f>
        <v>-1.7867855581780384E-3</v>
      </c>
      <c r="J77" s="54">
        <f>IF('Exceso Rentabilidad'!J77&gt;0,0,'Exceso Rentabilidad'!J77)</f>
        <v>0</v>
      </c>
      <c r="K77" s="54">
        <f>IF('Exceso Rentabilidad'!K77&gt;0,0,'Exceso Rentabilidad'!K77)</f>
        <v>0</v>
      </c>
      <c r="L77" s="54">
        <f>IF('Exceso Rentabilidad'!L77&gt;0,0,'Exceso Rentabilidad'!L77)</f>
        <v>0</v>
      </c>
      <c r="M77" s="54">
        <f>IF('Exceso Rentabilidad'!M77&gt;0,0,'Exceso Rentabilidad'!M77)</f>
        <v>-4.514614788867828E-3</v>
      </c>
      <c r="N77" s="54">
        <f>IF('Exceso Rentabilidad'!N77&gt;0,0,'Exceso Rentabilidad'!N77)</f>
        <v>0</v>
      </c>
    </row>
    <row r="78" spans="1:14">
      <c r="A78" s="51">
        <v>41002</v>
      </c>
      <c r="B78" s="54">
        <f>IF('Exceso Rentabilidad'!B78&gt;0,0,'Exceso Rentabilidad'!B78)</f>
        <v>-2.4453088444148915E-3</v>
      </c>
      <c r="C78" s="54">
        <f>IF('Exceso Rentabilidad'!C78&gt;0,0,'Exceso Rentabilidad'!C78)</f>
        <v>0</v>
      </c>
      <c r="D78" s="54">
        <f>IF('Exceso Rentabilidad'!D78&gt;0,0,'Exceso Rentabilidad'!D78)</f>
        <v>-2.3317500526937236E-3</v>
      </c>
      <c r="E78" s="54">
        <f>IF('Exceso Rentabilidad'!E78&gt;0,0,'Exceso Rentabilidad'!E78)</f>
        <v>-9.6814369559582625E-4</v>
      </c>
      <c r="F78" s="54">
        <f>IF('Exceso Rentabilidad'!F78&gt;0,0,'Exceso Rentabilidad'!F78)</f>
        <v>0</v>
      </c>
      <c r="G78" s="54">
        <f>IF('Exceso Rentabilidad'!G78&gt;0,0,'Exceso Rentabilidad'!G78)</f>
        <v>0</v>
      </c>
      <c r="H78" s="54">
        <f>IF('Exceso Rentabilidad'!H78&gt;0,0,'Exceso Rentabilidad'!H78)</f>
        <v>-1.8257534449769267E-4</v>
      </c>
      <c r="I78" s="54">
        <f>IF('Exceso Rentabilidad'!I78&gt;0,0,'Exceso Rentabilidad'!I78)</f>
        <v>-6.3971152634325745E-4</v>
      </c>
      <c r="J78" s="54">
        <f>IF('Exceso Rentabilidad'!J78&gt;0,0,'Exceso Rentabilidad'!J78)</f>
        <v>-1.2576447732601699E-3</v>
      </c>
      <c r="K78" s="54">
        <f>IF('Exceso Rentabilidad'!K78&gt;0,0,'Exceso Rentabilidad'!K78)</f>
        <v>-8.5012398198517107E-5</v>
      </c>
      <c r="L78" s="54">
        <f>IF('Exceso Rentabilidad'!L78&gt;0,0,'Exceso Rentabilidad'!L78)</f>
        <v>0</v>
      </c>
      <c r="M78" s="54">
        <f>IF('Exceso Rentabilidad'!M78&gt;0,0,'Exceso Rentabilidad'!M78)</f>
        <v>0</v>
      </c>
      <c r="N78" s="54">
        <f>IF('Exceso Rentabilidad'!N78&gt;0,0,'Exceso Rentabilidad'!N78)</f>
        <v>0</v>
      </c>
    </row>
    <row r="79" spans="1:14">
      <c r="A79" s="51">
        <v>41003</v>
      </c>
      <c r="B79" s="54">
        <f>IF('Exceso Rentabilidad'!B79&gt;0,0,'Exceso Rentabilidad'!B79)</f>
        <v>-3.69183525833027E-3</v>
      </c>
      <c r="C79" s="54">
        <f>IF('Exceso Rentabilidad'!C79&gt;0,0,'Exceso Rentabilidad'!C79)</f>
        <v>0</v>
      </c>
      <c r="D79" s="54">
        <f>IF('Exceso Rentabilidad'!D79&gt;0,0,'Exceso Rentabilidad'!D79)</f>
        <v>-4.1829101125356646E-3</v>
      </c>
      <c r="E79" s="54">
        <f>IF('Exceso Rentabilidad'!E79&gt;0,0,'Exceso Rentabilidad'!E79)</f>
        <v>-3.5528032795868647E-3</v>
      </c>
      <c r="F79" s="54">
        <f>IF('Exceso Rentabilidad'!F79&gt;0,0,'Exceso Rentabilidad'!F79)</f>
        <v>0</v>
      </c>
      <c r="G79" s="54">
        <f>IF('Exceso Rentabilidad'!G79&gt;0,0,'Exceso Rentabilidad'!G79)</f>
        <v>0</v>
      </c>
      <c r="H79" s="54">
        <f>IF('Exceso Rentabilidad'!H79&gt;0,0,'Exceso Rentabilidad'!H79)</f>
        <v>0</v>
      </c>
      <c r="I79" s="54">
        <f>IF('Exceso Rentabilidad'!I79&gt;0,0,'Exceso Rentabilidad'!I79)</f>
        <v>-1.151865636722544E-3</v>
      </c>
      <c r="J79" s="54">
        <f>IF('Exceso Rentabilidad'!J79&gt;0,0,'Exceso Rentabilidad'!J79)</f>
        <v>-1.6045890870812566E-4</v>
      </c>
      <c r="K79" s="54">
        <f>IF('Exceso Rentabilidad'!K79&gt;0,0,'Exceso Rentabilidad'!K79)</f>
        <v>0</v>
      </c>
      <c r="L79" s="54">
        <f>IF('Exceso Rentabilidad'!L79&gt;0,0,'Exceso Rentabilidad'!L79)</f>
        <v>-6.0403963393350281E-4</v>
      </c>
      <c r="M79" s="54">
        <f>IF('Exceso Rentabilidad'!M79&gt;0,0,'Exceso Rentabilidad'!M79)</f>
        <v>0</v>
      </c>
      <c r="N79" s="54">
        <f>IF('Exceso Rentabilidad'!N79&gt;0,0,'Exceso Rentabilidad'!N79)</f>
        <v>0</v>
      </c>
    </row>
    <row r="80" spans="1:14">
      <c r="A80" s="51">
        <v>41008</v>
      </c>
      <c r="B80" s="54">
        <f>IF('Exceso Rentabilidad'!B80&gt;0,0,'Exceso Rentabilidad'!B80)</f>
        <v>-3.410419959646064E-3</v>
      </c>
      <c r="C80" s="54">
        <f>IF('Exceso Rentabilidad'!C80&gt;0,0,'Exceso Rentabilidad'!C80)</f>
        <v>0</v>
      </c>
      <c r="D80" s="54">
        <f>IF('Exceso Rentabilidad'!D80&gt;0,0,'Exceso Rentabilidad'!D80)</f>
        <v>-3.3372886441546479E-3</v>
      </c>
      <c r="E80" s="54">
        <f>IF('Exceso Rentabilidad'!E80&gt;0,0,'Exceso Rentabilidad'!E80)</f>
        <v>-1.6851929936165209E-3</v>
      </c>
      <c r="F80" s="54">
        <f>IF('Exceso Rentabilidad'!F80&gt;0,0,'Exceso Rentabilidad'!F80)</f>
        <v>0</v>
      </c>
      <c r="G80" s="54">
        <f>IF('Exceso Rentabilidad'!G80&gt;0,0,'Exceso Rentabilidad'!G80)</f>
        <v>0</v>
      </c>
      <c r="H80" s="54">
        <f>IF('Exceso Rentabilidad'!H80&gt;0,0,'Exceso Rentabilidad'!H80)</f>
        <v>-1.0786381297935334E-3</v>
      </c>
      <c r="I80" s="54">
        <f>IF('Exceso Rentabilidad'!I80&gt;0,0,'Exceso Rentabilidad'!I80)</f>
        <v>-1.2093399239195396E-3</v>
      </c>
      <c r="J80" s="54">
        <f>IF('Exceso Rentabilidad'!J80&gt;0,0,'Exceso Rentabilidad'!J80)</f>
        <v>-6.3728859395244968E-4</v>
      </c>
      <c r="K80" s="54">
        <f>IF('Exceso Rentabilidad'!K80&gt;0,0,'Exceso Rentabilidad'!K80)</f>
        <v>0</v>
      </c>
      <c r="L80" s="54">
        <f>IF('Exceso Rentabilidad'!L80&gt;0,0,'Exceso Rentabilidad'!L80)</f>
        <v>0</v>
      </c>
      <c r="M80" s="54">
        <f>IF('Exceso Rentabilidad'!M80&gt;0,0,'Exceso Rentabilidad'!M80)</f>
        <v>-2.6678509618403064E-6</v>
      </c>
      <c r="N80" s="54">
        <f>IF('Exceso Rentabilidad'!N80&gt;0,0,'Exceso Rentabilidad'!N80)</f>
        <v>-3.2920188116698258E-3</v>
      </c>
    </row>
    <row r="81" spans="1:14">
      <c r="A81" s="51">
        <v>41009</v>
      </c>
      <c r="B81" s="54">
        <f>IF('Exceso Rentabilidad'!B81&gt;0,0,'Exceso Rentabilidad'!B81)</f>
        <v>-2.4864966459150644E-3</v>
      </c>
      <c r="C81" s="54">
        <f>IF('Exceso Rentabilidad'!C81&gt;0,0,'Exceso Rentabilidad'!C81)</f>
        <v>-1.5592147305150271E-3</v>
      </c>
      <c r="D81" s="54">
        <f>IF('Exceso Rentabilidad'!D81&gt;0,0,'Exceso Rentabilidad'!D81)</f>
        <v>-2.020737186720765E-3</v>
      </c>
      <c r="E81" s="54">
        <f>IF('Exceso Rentabilidad'!E81&gt;0,0,'Exceso Rentabilidad'!E81)</f>
        <v>-1.8434878753991733E-3</v>
      </c>
      <c r="F81" s="54">
        <f>IF('Exceso Rentabilidad'!F81&gt;0,0,'Exceso Rentabilidad'!F81)</f>
        <v>-1.8117464428305135E-3</v>
      </c>
      <c r="G81" s="54">
        <f>IF('Exceso Rentabilidad'!G81&gt;0,0,'Exceso Rentabilidad'!G81)</f>
        <v>-1.9011523654394516E-3</v>
      </c>
      <c r="H81" s="54">
        <f>IF('Exceso Rentabilidad'!H81&gt;0,0,'Exceso Rentabilidad'!H81)</f>
        <v>0</v>
      </c>
      <c r="I81" s="54">
        <f>IF('Exceso Rentabilidad'!I81&gt;0,0,'Exceso Rentabilidad'!I81)</f>
        <v>-2.8115114147485576E-3</v>
      </c>
      <c r="J81" s="54">
        <f>IF('Exceso Rentabilidad'!J81&gt;0,0,'Exceso Rentabilidad'!J81)</f>
        <v>-7.2916032845028093E-4</v>
      </c>
      <c r="K81" s="54">
        <f>IF('Exceso Rentabilidad'!K81&gt;0,0,'Exceso Rentabilidad'!K81)</f>
        <v>-2.4001253173316873E-3</v>
      </c>
      <c r="L81" s="54">
        <f>IF('Exceso Rentabilidad'!L81&gt;0,0,'Exceso Rentabilidad'!L81)</f>
        <v>-2.0729619184769476E-3</v>
      </c>
      <c r="M81" s="54">
        <f>IF('Exceso Rentabilidad'!M81&gt;0,0,'Exceso Rentabilidad'!M81)</f>
        <v>-1.7989182602263039E-3</v>
      </c>
      <c r="N81" s="54">
        <f>IF('Exceso Rentabilidad'!N81&gt;0,0,'Exceso Rentabilidad'!N81)</f>
        <v>-4.2410837131742971E-3</v>
      </c>
    </row>
    <row r="82" spans="1:14">
      <c r="A82" s="51">
        <v>41010</v>
      </c>
      <c r="B82" s="54">
        <f>IF('Exceso Rentabilidad'!B82&gt;0,0,'Exceso Rentabilidad'!B82)</f>
        <v>0</v>
      </c>
      <c r="C82" s="54">
        <f>IF('Exceso Rentabilidad'!C82&gt;0,0,'Exceso Rentabilidad'!C82)</f>
        <v>-4.5715191880545923E-3</v>
      </c>
      <c r="D82" s="54">
        <f>IF('Exceso Rentabilidad'!D82&gt;0,0,'Exceso Rentabilidad'!D82)</f>
        <v>0</v>
      </c>
      <c r="E82" s="54">
        <f>IF('Exceso Rentabilidad'!E82&gt;0,0,'Exceso Rentabilidad'!E82)</f>
        <v>0</v>
      </c>
      <c r="F82" s="54">
        <f>IF('Exceso Rentabilidad'!F82&gt;0,0,'Exceso Rentabilidad'!F82)</f>
        <v>0</v>
      </c>
      <c r="G82" s="54">
        <f>IF('Exceso Rentabilidad'!G82&gt;0,0,'Exceso Rentabilidad'!G82)</f>
        <v>-1.1338726405987045E-2</v>
      </c>
      <c r="H82" s="54">
        <f>IF('Exceso Rentabilidad'!H82&gt;0,0,'Exceso Rentabilidad'!H82)</f>
        <v>0</v>
      </c>
      <c r="I82" s="54">
        <f>IF('Exceso Rentabilidad'!I82&gt;0,0,'Exceso Rentabilidad'!I82)</f>
        <v>0</v>
      </c>
      <c r="J82" s="54">
        <f>IF('Exceso Rentabilidad'!J82&gt;0,0,'Exceso Rentabilidad'!J82)</f>
        <v>0</v>
      </c>
      <c r="K82" s="54">
        <f>IF('Exceso Rentabilidad'!K82&gt;0,0,'Exceso Rentabilidad'!K82)</f>
        <v>0</v>
      </c>
      <c r="L82" s="54">
        <f>IF('Exceso Rentabilidad'!L82&gt;0,0,'Exceso Rentabilidad'!L82)</f>
        <v>0</v>
      </c>
      <c r="M82" s="54">
        <f>IF('Exceso Rentabilidad'!M82&gt;0,0,'Exceso Rentabilidad'!M82)</f>
        <v>0</v>
      </c>
      <c r="N82" s="54">
        <f>IF('Exceso Rentabilidad'!N82&gt;0,0,'Exceso Rentabilidad'!N82)</f>
        <v>0</v>
      </c>
    </row>
    <row r="83" spans="1:14">
      <c r="A83" s="51">
        <v>41011</v>
      </c>
      <c r="B83" s="54">
        <f>IF('Exceso Rentabilidad'!B83&gt;0,0,'Exceso Rentabilidad'!B83)</f>
        <v>-5.4405357335730401E-5</v>
      </c>
      <c r="C83" s="54">
        <f>IF('Exceso Rentabilidad'!C83&gt;0,0,'Exceso Rentabilidad'!C83)</f>
        <v>-3.3811074079271463E-5</v>
      </c>
      <c r="D83" s="54">
        <f>IF('Exceso Rentabilidad'!D83&gt;0,0,'Exceso Rentabilidad'!D83)</f>
        <v>-6.8944860087275038E-5</v>
      </c>
      <c r="E83" s="54">
        <f>IF('Exceso Rentabilidad'!E83&gt;0,0,'Exceso Rentabilidad'!E83)</f>
        <v>-6.0645013144073202E-4</v>
      </c>
      <c r="F83" s="54">
        <f>IF('Exceso Rentabilidad'!F83&gt;0,0,'Exceso Rentabilidad'!F83)</f>
        <v>-1.6905408848217067E-4</v>
      </c>
      <c r="G83" s="54">
        <f>IF('Exceso Rentabilidad'!G83&gt;0,0,'Exceso Rentabilidad'!G83)</f>
        <v>-8.3190800164902965E-3</v>
      </c>
      <c r="H83" s="54">
        <f>IF('Exceso Rentabilidad'!H83&gt;0,0,'Exceso Rentabilidad'!H83)</f>
        <v>-9.3479448750505019E-4</v>
      </c>
      <c r="I83" s="54">
        <f>IF('Exceso Rentabilidad'!I83&gt;0,0,'Exceso Rentabilidad'!I83)</f>
        <v>0</v>
      </c>
      <c r="J83" s="54">
        <f>IF('Exceso Rentabilidad'!J83&gt;0,0,'Exceso Rentabilidad'!J83)</f>
        <v>-5.595259886367024E-4</v>
      </c>
      <c r="K83" s="54">
        <f>IF('Exceso Rentabilidad'!K83&gt;0,0,'Exceso Rentabilidad'!K83)</f>
        <v>-2.4332022946014316E-3</v>
      </c>
      <c r="L83" s="54">
        <f>IF('Exceso Rentabilidad'!L83&gt;0,0,'Exceso Rentabilidad'!L83)</f>
        <v>0</v>
      </c>
      <c r="M83" s="54">
        <f>IF('Exceso Rentabilidad'!M83&gt;0,0,'Exceso Rentabilidad'!M83)</f>
        <v>0</v>
      </c>
      <c r="N83" s="54">
        <f>IF('Exceso Rentabilidad'!N83&gt;0,0,'Exceso Rentabilidad'!N83)</f>
        <v>0</v>
      </c>
    </row>
    <row r="84" spans="1:14">
      <c r="A84" s="51">
        <v>41012</v>
      </c>
      <c r="B84" s="54">
        <f>IF('Exceso Rentabilidad'!B84&gt;0,0,'Exceso Rentabilidad'!B84)</f>
        <v>-2.8820664097178291E-3</v>
      </c>
      <c r="C84" s="54">
        <f>IF('Exceso Rentabilidad'!C84&gt;0,0,'Exceso Rentabilidad'!C84)</f>
        <v>0</v>
      </c>
      <c r="D84" s="54">
        <f>IF('Exceso Rentabilidad'!D84&gt;0,0,'Exceso Rentabilidad'!D84)</f>
        <v>-3.3362685151044225E-3</v>
      </c>
      <c r="E84" s="54">
        <f>IF('Exceso Rentabilidad'!E84&gt;0,0,'Exceso Rentabilidad'!E84)</f>
        <v>-2.8149301310705596E-3</v>
      </c>
      <c r="F84" s="54">
        <f>IF('Exceso Rentabilidad'!F84&gt;0,0,'Exceso Rentabilidad'!F84)</f>
        <v>-3.7943312986955129E-3</v>
      </c>
      <c r="G84" s="54">
        <f>IF('Exceso Rentabilidad'!G84&gt;0,0,'Exceso Rentabilidad'!G84)</f>
        <v>0</v>
      </c>
      <c r="H84" s="54">
        <f>IF('Exceso Rentabilidad'!H84&gt;0,0,'Exceso Rentabilidad'!H84)</f>
        <v>-3.0283081794024638E-3</v>
      </c>
      <c r="I84" s="54">
        <f>IF('Exceso Rentabilidad'!I84&gt;0,0,'Exceso Rentabilidad'!I84)</f>
        <v>-3.9888659479212175E-3</v>
      </c>
      <c r="J84" s="54">
        <f>IF('Exceso Rentabilidad'!J84&gt;0,0,'Exceso Rentabilidad'!J84)</f>
        <v>-4.1218439195346611E-3</v>
      </c>
      <c r="K84" s="54">
        <f>IF('Exceso Rentabilidad'!K84&gt;0,0,'Exceso Rentabilidad'!K84)</f>
        <v>-1.7460128999286053E-3</v>
      </c>
      <c r="L84" s="54">
        <f>IF('Exceso Rentabilidad'!L84&gt;0,0,'Exceso Rentabilidad'!L84)</f>
        <v>-3.9166431296354092E-3</v>
      </c>
      <c r="M84" s="54">
        <f>IF('Exceso Rentabilidad'!M84&gt;0,0,'Exceso Rentabilidad'!M84)</f>
        <v>-2.0373554048916925E-3</v>
      </c>
      <c r="N84" s="54">
        <f>IF('Exceso Rentabilidad'!N84&gt;0,0,'Exceso Rentabilidad'!N84)</f>
        <v>-6.7514000504437016E-3</v>
      </c>
    </row>
    <row r="85" spans="1:14">
      <c r="A85" s="51">
        <v>41015</v>
      </c>
      <c r="B85" s="54">
        <f>IF('Exceso Rentabilidad'!B85&gt;0,0,'Exceso Rentabilidad'!B85)</f>
        <v>0</v>
      </c>
      <c r="C85" s="54">
        <f>IF('Exceso Rentabilidad'!C85&gt;0,0,'Exceso Rentabilidad'!C85)</f>
        <v>0</v>
      </c>
      <c r="D85" s="54">
        <f>IF('Exceso Rentabilidad'!D85&gt;0,0,'Exceso Rentabilidad'!D85)</f>
        <v>0</v>
      </c>
      <c r="E85" s="54">
        <f>IF('Exceso Rentabilidad'!E85&gt;0,0,'Exceso Rentabilidad'!E85)</f>
        <v>0</v>
      </c>
      <c r="F85" s="54">
        <f>IF('Exceso Rentabilidad'!F85&gt;0,0,'Exceso Rentabilidad'!F85)</f>
        <v>0</v>
      </c>
      <c r="G85" s="54">
        <f>IF('Exceso Rentabilidad'!G85&gt;0,0,'Exceso Rentabilidad'!G85)</f>
        <v>0</v>
      </c>
      <c r="H85" s="54">
        <f>IF('Exceso Rentabilidad'!H85&gt;0,0,'Exceso Rentabilidad'!H85)</f>
        <v>0</v>
      </c>
      <c r="I85" s="54">
        <f>IF('Exceso Rentabilidad'!I85&gt;0,0,'Exceso Rentabilidad'!I85)</f>
        <v>0</v>
      </c>
      <c r="J85" s="54">
        <f>IF('Exceso Rentabilidad'!J85&gt;0,0,'Exceso Rentabilidad'!J85)</f>
        <v>0</v>
      </c>
      <c r="K85" s="54">
        <f>IF('Exceso Rentabilidad'!K85&gt;0,0,'Exceso Rentabilidad'!K85)</f>
        <v>0</v>
      </c>
      <c r="L85" s="54">
        <f>IF('Exceso Rentabilidad'!L85&gt;0,0,'Exceso Rentabilidad'!L85)</f>
        <v>0</v>
      </c>
      <c r="M85" s="54">
        <f>IF('Exceso Rentabilidad'!M85&gt;0,0,'Exceso Rentabilidad'!M85)</f>
        <v>0</v>
      </c>
      <c r="N85" s="54">
        <f>IF('Exceso Rentabilidad'!N85&gt;0,0,'Exceso Rentabilidad'!N85)</f>
        <v>0</v>
      </c>
    </row>
    <row r="86" spans="1:14">
      <c r="A86" s="51">
        <v>41016</v>
      </c>
      <c r="B86" s="54">
        <f>IF('Exceso Rentabilidad'!B86&gt;0,0,'Exceso Rentabilidad'!B86)</f>
        <v>0</v>
      </c>
      <c r="C86" s="54">
        <f>IF('Exceso Rentabilidad'!C86&gt;0,0,'Exceso Rentabilidad'!C86)</f>
        <v>0</v>
      </c>
      <c r="D86" s="54">
        <f>IF('Exceso Rentabilidad'!D86&gt;0,0,'Exceso Rentabilidad'!D86)</f>
        <v>0</v>
      </c>
      <c r="E86" s="54">
        <f>IF('Exceso Rentabilidad'!E86&gt;0,0,'Exceso Rentabilidad'!E86)</f>
        <v>0</v>
      </c>
      <c r="F86" s="54">
        <f>IF('Exceso Rentabilidad'!F86&gt;0,0,'Exceso Rentabilidad'!F86)</f>
        <v>0</v>
      </c>
      <c r="G86" s="54">
        <f>IF('Exceso Rentabilidad'!G86&gt;0,0,'Exceso Rentabilidad'!G86)</f>
        <v>0</v>
      </c>
      <c r="H86" s="54">
        <f>IF('Exceso Rentabilidad'!H86&gt;0,0,'Exceso Rentabilidad'!H86)</f>
        <v>0</v>
      </c>
      <c r="I86" s="54">
        <f>IF('Exceso Rentabilidad'!I86&gt;0,0,'Exceso Rentabilidad'!I86)</f>
        <v>0</v>
      </c>
      <c r="J86" s="54">
        <f>IF('Exceso Rentabilidad'!J86&gt;0,0,'Exceso Rentabilidad'!J86)</f>
        <v>0</v>
      </c>
      <c r="K86" s="54">
        <f>IF('Exceso Rentabilidad'!K86&gt;0,0,'Exceso Rentabilidad'!K86)</f>
        <v>0</v>
      </c>
      <c r="L86" s="54">
        <f>IF('Exceso Rentabilidad'!L86&gt;0,0,'Exceso Rentabilidad'!L86)</f>
        <v>0</v>
      </c>
      <c r="M86" s="54">
        <f>IF('Exceso Rentabilidad'!M86&gt;0,0,'Exceso Rentabilidad'!M86)</f>
        <v>0</v>
      </c>
      <c r="N86" s="54">
        <f>IF('Exceso Rentabilidad'!N86&gt;0,0,'Exceso Rentabilidad'!N86)</f>
        <v>0</v>
      </c>
    </row>
    <row r="87" spans="1:14">
      <c r="A87" s="51">
        <v>41017</v>
      </c>
      <c r="B87" s="54">
        <f>IF('Exceso Rentabilidad'!B87&gt;0,0,'Exceso Rentabilidad'!B87)</f>
        <v>-3.8733058404326324E-3</v>
      </c>
      <c r="C87" s="54">
        <f>IF('Exceso Rentabilidad'!C87&gt;0,0,'Exceso Rentabilidad'!C87)</f>
        <v>-5.1417819004731125E-3</v>
      </c>
      <c r="D87" s="54">
        <f>IF('Exceso Rentabilidad'!D87&gt;0,0,'Exceso Rentabilidad'!D87)</f>
        <v>-3.4861569318985933E-3</v>
      </c>
      <c r="E87" s="54">
        <f>IF('Exceso Rentabilidad'!E87&gt;0,0,'Exceso Rentabilidad'!E87)</f>
        <v>-4.7196607706431982E-3</v>
      </c>
      <c r="F87" s="54">
        <f>IF('Exceso Rentabilidad'!F87&gt;0,0,'Exceso Rentabilidad'!F87)</f>
        <v>-3.0162551042621781E-3</v>
      </c>
      <c r="G87" s="54">
        <f>IF('Exceso Rentabilidad'!G87&gt;0,0,'Exceso Rentabilidad'!G87)</f>
        <v>-1.0354863319413607E-2</v>
      </c>
      <c r="H87" s="54">
        <f>IF('Exceso Rentabilidad'!H87&gt;0,0,'Exceso Rentabilidad'!H87)</f>
        <v>0</v>
      </c>
      <c r="I87" s="54">
        <f>IF('Exceso Rentabilidad'!I87&gt;0,0,'Exceso Rentabilidad'!I87)</f>
        <v>-2.7375748535252713E-3</v>
      </c>
      <c r="J87" s="54">
        <f>IF('Exceso Rentabilidad'!J87&gt;0,0,'Exceso Rentabilidad'!J87)</f>
        <v>-4.6244714206501109E-3</v>
      </c>
      <c r="K87" s="54">
        <f>IF('Exceso Rentabilidad'!K87&gt;0,0,'Exceso Rentabilidad'!K87)</f>
        <v>-1.8769073512758994E-3</v>
      </c>
      <c r="L87" s="54">
        <f>IF('Exceso Rentabilidad'!L87&gt;0,0,'Exceso Rentabilidad'!L87)</f>
        <v>-1.5905271601775149E-3</v>
      </c>
      <c r="M87" s="54">
        <f>IF('Exceso Rentabilidad'!M87&gt;0,0,'Exceso Rentabilidad'!M87)</f>
        <v>-5.3552582136006722E-4</v>
      </c>
      <c r="N87" s="54">
        <f>IF('Exceso Rentabilidad'!N87&gt;0,0,'Exceso Rentabilidad'!N87)</f>
        <v>-2.2891883593421252E-3</v>
      </c>
    </row>
    <row r="88" spans="1:14">
      <c r="A88" s="51">
        <v>41018</v>
      </c>
      <c r="B88" s="54">
        <f>IF('Exceso Rentabilidad'!B88&gt;0,0,'Exceso Rentabilidad'!B88)</f>
        <v>-8.3878419560658463E-3</v>
      </c>
      <c r="C88" s="54">
        <f>IF('Exceso Rentabilidad'!C88&gt;0,0,'Exceso Rentabilidad'!C88)</f>
        <v>-7.9098802935251445E-3</v>
      </c>
      <c r="D88" s="54">
        <f>IF('Exceso Rentabilidad'!D88&gt;0,0,'Exceso Rentabilidad'!D88)</f>
        <v>-6.7162760963245778E-3</v>
      </c>
      <c r="E88" s="54">
        <f>IF('Exceso Rentabilidad'!E88&gt;0,0,'Exceso Rentabilidad'!E88)</f>
        <v>-9.7595691490426264E-3</v>
      </c>
      <c r="F88" s="54">
        <f>IF('Exceso Rentabilidad'!F88&gt;0,0,'Exceso Rentabilidad'!F88)</f>
        <v>-8.1230462367496894E-3</v>
      </c>
      <c r="G88" s="54">
        <f>IF('Exceso Rentabilidad'!G88&gt;0,0,'Exceso Rentabilidad'!G88)</f>
        <v>-2.9339799663931097E-2</v>
      </c>
      <c r="H88" s="54">
        <f>IF('Exceso Rentabilidad'!H88&gt;0,0,'Exceso Rentabilidad'!H88)</f>
        <v>0</v>
      </c>
      <c r="I88" s="54">
        <f>IF('Exceso Rentabilidad'!I88&gt;0,0,'Exceso Rentabilidad'!I88)</f>
        <v>-3.947686903658397E-3</v>
      </c>
      <c r="J88" s="54">
        <f>IF('Exceso Rentabilidad'!J88&gt;0,0,'Exceso Rentabilidad'!J88)</f>
        <v>-1.217258524454113E-2</v>
      </c>
      <c r="K88" s="54">
        <f>IF('Exceso Rentabilidad'!K88&gt;0,0,'Exceso Rentabilidad'!K88)</f>
        <v>-4.7916626370378065E-3</v>
      </c>
      <c r="L88" s="54">
        <f>IF('Exceso Rentabilidad'!L88&gt;0,0,'Exceso Rentabilidad'!L88)</f>
        <v>-3.4195866662474119E-3</v>
      </c>
      <c r="M88" s="54">
        <f>IF('Exceso Rentabilidad'!M88&gt;0,0,'Exceso Rentabilidad'!M88)</f>
        <v>0</v>
      </c>
      <c r="N88" s="54">
        <f>IF('Exceso Rentabilidad'!N88&gt;0,0,'Exceso Rentabilidad'!N88)</f>
        <v>0</v>
      </c>
    </row>
    <row r="89" spans="1:14">
      <c r="A89" s="51">
        <v>41019</v>
      </c>
      <c r="B89" s="54">
        <f>IF('Exceso Rentabilidad'!B89&gt;0,0,'Exceso Rentabilidad'!B89)</f>
        <v>0</v>
      </c>
      <c r="C89" s="54">
        <f>IF('Exceso Rentabilidad'!C89&gt;0,0,'Exceso Rentabilidad'!C89)</f>
        <v>0</v>
      </c>
      <c r="D89" s="54">
        <f>IF('Exceso Rentabilidad'!D89&gt;0,0,'Exceso Rentabilidad'!D89)</f>
        <v>0</v>
      </c>
      <c r="E89" s="54">
        <f>IF('Exceso Rentabilidad'!E89&gt;0,0,'Exceso Rentabilidad'!E89)</f>
        <v>0</v>
      </c>
      <c r="F89" s="54">
        <f>IF('Exceso Rentabilidad'!F89&gt;0,0,'Exceso Rentabilidad'!F89)</f>
        <v>0</v>
      </c>
      <c r="G89" s="54">
        <f>IF('Exceso Rentabilidad'!G89&gt;0,0,'Exceso Rentabilidad'!G89)</f>
        <v>-1.3434300313732507E-2</v>
      </c>
      <c r="H89" s="54">
        <f>IF('Exceso Rentabilidad'!H89&gt;0,0,'Exceso Rentabilidad'!H89)</f>
        <v>-1.8002373574403676E-3</v>
      </c>
      <c r="I89" s="54">
        <f>IF('Exceso Rentabilidad'!I89&gt;0,0,'Exceso Rentabilidad'!I89)</f>
        <v>0</v>
      </c>
      <c r="J89" s="54">
        <f>IF('Exceso Rentabilidad'!J89&gt;0,0,'Exceso Rentabilidad'!J89)</f>
        <v>-1.0418049035977556E-3</v>
      </c>
      <c r="K89" s="54">
        <f>IF('Exceso Rentabilidad'!K89&gt;0,0,'Exceso Rentabilidad'!K89)</f>
        <v>0</v>
      </c>
      <c r="L89" s="54">
        <f>IF('Exceso Rentabilidad'!L89&gt;0,0,'Exceso Rentabilidad'!L89)</f>
        <v>0</v>
      </c>
      <c r="M89" s="54">
        <f>IF('Exceso Rentabilidad'!M89&gt;0,0,'Exceso Rentabilidad'!M89)</f>
        <v>0</v>
      </c>
      <c r="N89" s="54">
        <f>IF('Exceso Rentabilidad'!N89&gt;0,0,'Exceso Rentabilidad'!N89)</f>
        <v>0</v>
      </c>
    </row>
    <row r="90" spans="1:14">
      <c r="A90" s="51">
        <v>41022</v>
      </c>
      <c r="B90" s="54">
        <f>IF('Exceso Rentabilidad'!B90&gt;0,0,'Exceso Rentabilidad'!B90)</f>
        <v>-6.8391963103056836E-3</v>
      </c>
      <c r="C90" s="54">
        <f>IF('Exceso Rentabilidad'!C90&gt;0,0,'Exceso Rentabilidad'!C90)</f>
        <v>-1.3118414667519346E-3</v>
      </c>
      <c r="D90" s="54">
        <f>IF('Exceso Rentabilidad'!D90&gt;0,0,'Exceso Rentabilidad'!D90)</f>
        <v>-7.6699002176235324E-3</v>
      </c>
      <c r="E90" s="54">
        <f>IF('Exceso Rentabilidad'!E90&gt;0,0,'Exceso Rentabilidad'!E90)</f>
        <v>-6.637541726895283E-3</v>
      </c>
      <c r="F90" s="54">
        <f>IF('Exceso Rentabilidad'!F90&gt;0,0,'Exceso Rentabilidad'!F90)</f>
        <v>-2.4784556449726535E-3</v>
      </c>
      <c r="G90" s="54">
        <f>IF('Exceso Rentabilidad'!G90&gt;0,0,'Exceso Rentabilidad'!G90)</f>
        <v>0</v>
      </c>
      <c r="H90" s="54">
        <f>IF('Exceso Rentabilidad'!H90&gt;0,0,'Exceso Rentabilidad'!H90)</f>
        <v>-7.7263477110623407E-3</v>
      </c>
      <c r="I90" s="54">
        <f>IF('Exceso Rentabilidad'!I90&gt;0,0,'Exceso Rentabilidad'!I90)</f>
        <v>-6.9741389258079194E-3</v>
      </c>
      <c r="J90" s="54">
        <f>IF('Exceso Rentabilidad'!J90&gt;0,0,'Exceso Rentabilidad'!J90)</f>
        <v>-3.3839594730613446E-3</v>
      </c>
      <c r="K90" s="54">
        <f>IF('Exceso Rentabilidad'!K90&gt;0,0,'Exceso Rentabilidad'!K90)</f>
        <v>-6.750929064675646E-3</v>
      </c>
      <c r="L90" s="54">
        <f>IF('Exceso Rentabilidad'!L90&gt;0,0,'Exceso Rentabilidad'!L90)</f>
        <v>-4.2550903791195253E-3</v>
      </c>
      <c r="M90" s="54">
        <f>IF('Exceso Rentabilidad'!M90&gt;0,0,'Exceso Rentabilidad'!M90)</f>
        <v>-1.5675353671207198E-3</v>
      </c>
      <c r="N90" s="54">
        <f>IF('Exceso Rentabilidad'!N90&gt;0,0,'Exceso Rentabilidad'!N90)</f>
        <v>-9.3991472174632454E-3</v>
      </c>
    </row>
    <row r="91" spans="1:14">
      <c r="A91" s="51">
        <v>41023</v>
      </c>
      <c r="B91" s="54">
        <f>IF('Exceso Rentabilidad'!B91&gt;0,0,'Exceso Rentabilidad'!B91)</f>
        <v>-5.8302360178043352E-3</v>
      </c>
      <c r="C91" s="54">
        <f>IF('Exceso Rentabilidad'!C91&gt;0,0,'Exceso Rentabilidad'!C91)</f>
        <v>-2.4792351294726737E-3</v>
      </c>
      <c r="D91" s="54">
        <f>IF('Exceso Rentabilidad'!D91&gt;0,0,'Exceso Rentabilidad'!D91)</f>
        <v>-6.0045614081957336E-3</v>
      </c>
      <c r="E91" s="54">
        <f>IF('Exceso Rentabilidad'!E91&gt;0,0,'Exceso Rentabilidad'!E91)</f>
        <v>-5.7053174205389046E-3</v>
      </c>
      <c r="F91" s="54">
        <f>IF('Exceso Rentabilidad'!F91&gt;0,0,'Exceso Rentabilidad'!F91)</f>
        <v>-5.3608134050801472E-3</v>
      </c>
      <c r="G91" s="54">
        <f>IF('Exceso Rentabilidad'!G91&gt;0,0,'Exceso Rentabilidad'!G91)</f>
        <v>-2.9219796714854431E-3</v>
      </c>
      <c r="H91" s="54">
        <f>IF('Exceso Rentabilidad'!H91&gt;0,0,'Exceso Rentabilidad'!H91)</f>
        <v>-5.4596468311357144E-3</v>
      </c>
      <c r="I91" s="54">
        <f>IF('Exceso Rentabilidad'!I91&gt;0,0,'Exceso Rentabilidad'!I91)</f>
        <v>-7.6981182504499276E-3</v>
      </c>
      <c r="J91" s="54">
        <f>IF('Exceso Rentabilidad'!J91&gt;0,0,'Exceso Rentabilidad'!J91)</f>
        <v>-4.9615379406745532E-3</v>
      </c>
      <c r="K91" s="54">
        <f>IF('Exceso Rentabilidad'!K91&gt;0,0,'Exceso Rentabilidad'!K91)</f>
        <v>-2.0555018542510054E-3</v>
      </c>
      <c r="L91" s="54">
        <f>IF('Exceso Rentabilidad'!L91&gt;0,0,'Exceso Rentabilidad'!L91)</f>
        <v>-5.7625327538292949E-3</v>
      </c>
      <c r="M91" s="54">
        <f>IF('Exceso Rentabilidad'!M91&gt;0,0,'Exceso Rentabilidad'!M91)</f>
        <v>-7.4211973493138418E-3</v>
      </c>
      <c r="N91" s="54">
        <f>IF('Exceso Rentabilidad'!N91&gt;0,0,'Exceso Rentabilidad'!N91)</f>
        <v>-4.1930137011761291E-3</v>
      </c>
    </row>
    <row r="92" spans="1:14">
      <c r="A92" s="51">
        <v>41024</v>
      </c>
      <c r="B92" s="54">
        <f>IF('Exceso Rentabilidad'!B92&gt;0,0,'Exceso Rentabilidad'!B92)</f>
        <v>0</v>
      </c>
      <c r="C92" s="54">
        <f>IF('Exceso Rentabilidad'!C92&gt;0,0,'Exceso Rentabilidad'!C92)</f>
        <v>0</v>
      </c>
      <c r="D92" s="54">
        <f>IF('Exceso Rentabilidad'!D92&gt;0,0,'Exceso Rentabilidad'!D92)</f>
        <v>0</v>
      </c>
      <c r="E92" s="54">
        <f>IF('Exceso Rentabilidad'!E92&gt;0,0,'Exceso Rentabilidad'!E92)</f>
        <v>0</v>
      </c>
      <c r="F92" s="54">
        <f>IF('Exceso Rentabilidad'!F92&gt;0,0,'Exceso Rentabilidad'!F92)</f>
        <v>0</v>
      </c>
      <c r="G92" s="54">
        <f>IF('Exceso Rentabilidad'!G92&gt;0,0,'Exceso Rentabilidad'!G92)</f>
        <v>0</v>
      </c>
      <c r="H92" s="54">
        <f>IF('Exceso Rentabilidad'!H92&gt;0,0,'Exceso Rentabilidad'!H92)</f>
        <v>0</v>
      </c>
      <c r="I92" s="54">
        <f>IF('Exceso Rentabilidad'!I92&gt;0,0,'Exceso Rentabilidad'!I92)</f>
        <v>0</v>
      </c>
      <c r="J92" s="54">
        <f>IF('Exceso Rentabilidad'!J92&gt;0,0,'Exceso Rentabilidad'!J92)</f>
        <v>0</v>
      </c>
      <c r="K92" s="54">
        <f>IF('Exceso Rentabilidad'!K92&gt;0,0,'Exceso Rentabilidad'!K92)</f>
        <v>0</v>
      </c>
      <c r="L92" s="54">
        <f>IF('Exceso Rentabilidad'!L92&gt;0,0,'Exceso Rentabilidad'!L92)</f>
        <v>0</v>
      </c>
      <c r="M92" s="54">
        <f>IF('Exceso Rentabilidad'!M92&gt;0,0,'Exceso Rentabilidad'!M92)</f>
        <v>0</v>
      </c>
      <c r="N92" s="54">
        <f>IF('Exceso Rentabilidad'!N92&gt;0,0,'Exceso Rentabilidad'!N92)</f>
        <v>0</v>
      </c>
    </row>
    <row r="93" spans="1:14">
      <c r="A93" s="51">
        <v>41025</v>
      </c>
      <c r="B93" s="54">
        <f>IF('Exceso Rentabilidad'!B93&gt;0,0,'Exceso Rentabilidad'!B93)</f>
        <v>0</v>
      </c>
      <c r="C93" s="54">
        <f>IF('Exceso Rentabilidad'!C93&gt;0,0,'Exceso Rentabilidad'!C93)</f>
        <v>0</v>
      </c>
      <c r="D93" s="54">
        <f>IF('Exceso Rentabilidad'!D93&gt;0,0,'Exceso Rentabilidad'!D93)</f>
        <v>0</v>
      </c>
      <c r="E93" s="54">
        <f>IF('Exceso Rentabilidad'!E93&gt;0,0,'Exceso Rentabilidad'!E93)</f>
        <v>0</v>
      </c>
      <c r="F93" s="54">
        <f>IF('Exceso Rentabilidad'!F93&gt;0,0,'Exceso Rentabilidad'!F93)</f>
        <v>0</v>
      </c>
      <c r="G93" s="54">
        <f>IF('Exceso Rentabilidad'!G93&gt;0,0,'Exceso Rentabilidad'!G93)</f>
        <v>0</v>
      </c>
      <c r="H93" s="54">
        <f>IF('Exceso Rentabilidad'!H93&gt;0,0,'Exceso Rentabilidad'!H93)</f>
        <v>0</v>
      </c>
      <c r="I93" s="54">
        <f>IF('Exceso Rentabilidad'!I93&gt;0,0,'Exceso Rentabilidad'!I93)</f>
        <v>0</v>
      </c>
      <c r="J93" s="54">
        <f>IF('Exceso Rentabilidad'!J93&gt;0,0,'Exceso Rentabilidad'!J93)</f>
        <v>0</v>
      </c>
      <c r="K93" s="54">
        <f>IF('Exceso Rentabilidad'!K93&gt;0,0,'Exceso Rentabilidad'!K93)</f>
        <v>0</v>
      </c>
      <c r="L93" s="54">
        <f>IF('Exceso Rentabilidad'!L93&gt;0,0,'Exceso Rentabilidad'!L93)</f>
        <v>0</v>
      </c>
      <c r="M93" s="54">
        <f>IF('Exceso Rentabilidad'!M93&gt;0,0,'Exceso Rentabilidad'!M93)</f>
        <v>0</v>
      </c>
      <c r="N93" s="54">
        <f>IF('Exceso Rentabilidad'!N93&gt;0,0,'Exceso Rentabilidad'!N93)</f>
        <v>0</v>
      </c>
    </row>
    <row r="94" spans="1:14">
      <c r="A94" s="51">
        <v>41026</v>
      </c>
      <c r="B94" s="54">
        <f>IF('Exceso Rentabilidad'!B94&gt;0,0,'Exceso Rentabilidad'!B94)</f>
        <v>0</v>
      </c>
      <c r="C94" s="54">
        <f>IF('Exceso Rentabilidad'!C94&gt;0,0,'Exceso Rentabilidad'!C94)</f>
        <v>0</v>
      </c>
      <c r="D94" s="54">
        <f>IF('Exceso Rentabilidad'!D94&gt;0,0,'Exceso Rentabilidad'!D94)</f>
        <v>0</v>
      </c>
      <c r="E94" s="54">
        <f>IF('Exceso Rentabilidad'!E94&gt;0,0,'Exceso Rentabilidad'!E94)</f>
        <v>-1.0578827435057193E-4</v>
      </c>
      <c r="F94" s="54">
        <f>IF('Exceso Rentabilidad'!F94&gt;0,0,'Exceso Rentabilidad'!F94)</f>
        <v>0</v>
      </c>
      <c r="G94" s="54">
        <f>IF('Exceso Rentabilidad'!G94&gt;0,0,'Exceso Rentabilidad'!G94)</f>
        <v>0</v>
      </c>
      <c r="H94" s="54">
        <f>IF('Exceso Rentabilidad'!H94&gt;0,0,'Exceso Rentabilidad'!H94)</f>
        <v>0</v>
      </c>
      <c r="I94" s="54">
        <f>IF('Exceso Rentabilidad'!I94&gt;0,0,'Exceso Rentabilidad'!I94)</f>
        <v>0</v>
      </c>
      <c r="J94" s="54">
        <f>IF('Exceso Rentabilidad'!J94&gt;0,0,'Exceso Rentabilidad'!J94)</f>
        <v>0</v>
      </c>
      <c r="K94" s="54">
        <f>IF('Exceso Rentabilidad'!K94&gt;0,0,'Exceso Rentabilidad'!K94)</f>
        <v>0</v>
      </c>
      <c r="L94" s="54">
        <f>IF('Exceso Rentabilidad'!L94&gt;0,0,'Exceso Rentabilidad'!L94)</f>
        <v>0</v>
      </c>
      <c r="M94" s="54">
        <f>IF('Exceso Rentabilidad'!M94&gt;0,0,'Exceso Rentabilidad'!M94)</f>
        <v>0</v>
      </c>
      <c r="N94" s="54">
        <f>IF('Exceso Rentabilidad'!N94&gt;0,0,'Exceso Rentabilidad'!N94)</f>
        <v>0</v>
      </c>
    </row>
    <row r="95" spans="1:14">
      <c r="A95" s="51">
        <v>41029</v>
      </c>
      <c r="B95" s="54">
        <f>IF('Exceso Rentabilidad'!B95&gt;0,0,'Exceso Rentabilidad'!B95)</f>
        <v>0</v>
      </c>
      <c r="C95" s="54">
        <f>IF('Exceso Rentabilidad'!C95&gt;0,0,'Exceso Rentabilidad'!C95)</f>
        <v>0</v>
      </c>
      <c r="D95" s="54">
        <f>IF('Exceso Rentabilidad'!D95&gt;0,0,'Exceso Rentabilidad'!D95)</f>
        <v>0</v>
      </c>
      <c r="E95" s="54">
        <f>IF('Exceso Rentabilidad'!E95&gt;0,0,'Exceso Rentabilidad'!E95)</f>
        <v>0</v>
      </c>
      <c r="F95" s="54">
        <f>IF('Exceso Rentabilidad'!F95&gt;0,0,'Exceso Rentabilidad'!F95)</f>
        <v>0</v>
      </c>
      <c r="G95" s="54">
        <f>IF('Exceso Rentabilidad'!G95&gt;0,0,'Exceso Rentabilidad'!G95)</f>
        <v>0</v>
      </c>
      <c r="H95" s="54">
        <f>IF('Exceso Rentabilidad'!H95&gt;0,0,'Exceso Rentabilidad'!H95)</f>
        <v>0</v>
      </c>
      <c r="I95" s="54">
        <f>IF('Exceso Rentabilidad'!I95&gt;0,0,'Exceso Rentabilidad'!I95)</f>
        <v>0</v>
      </c>
      <c r="J95" s="54">
        <f>IF('Exceso Rentabilidad'!J95&gt;0,0,'Exceso Rentabilidad'!J95)</f>
        <v>0</v>
      </c>
      <c r="K95" s="54">
        <f>IF('Exceso Rentabilidad'!K95&gt;0,0,'Exceso Rentabilidad'!K95)</f>
        <v>0</v>
      </c>
      <c r="L95" s="54">
        <f>IF('Exceso Rentabilidad'!L95&gt;0,0,'Exceso Rentabilidad'!L95)</f>
        <v>0</v>
      </c>
      <c r="M95" s="54">
        <f>IF('Exceso Rentabilidad'!M95&gt;0,0,'Exceso Rentabilidad'!M95)</f>
        <v>0</v>
      </c>
      <c r="N95" s="54">
        <f>IF('Exceso Rentabilidad'!N95&gt;0,0,'Exceso Rentabilidad'!N95)</f>
        <v>0</v>
      </c>
    </row>
    <row r="96" spans="1:14">
      <c r="A96" s="51">
        <v>41031</v>
      </c>
      <c r="B96" s="54">
        <f>IF('Exceso Rentabilidad'!B96&gt;0,0,'Exceso Rentabilidad'!B96)</f>
        <v>0</v>
      </c>
      <c r="C96" s="54">
        <f>IF('Exceso Rentabilidad'!C96&gt;0,0,'Exceso Rentabilidad'!C96)</f>
        <v>0</v>
      </c>
      <c r="D96" s="54">
        <f>IF('Exceso Rentabilidad'!D96&gt;0,0,'Exceso Rentabilidad'!D96)</f>
        <v>0</v>
      </c>
      <c r="E96" s="54">
        <f>IF('Exceso Rentabilidad'!E96&gt;0,0,'Exceso Rentabilidad'!E96)</f>
        <v>0</v>
      </c>
      <c r="F96" s="54">
        <f>IF('Exceso Rentabilidad'!F96&gt;0,0,'Exceso Rentabilidad'!F96)</f>
        <v>0</v>
      </c>
      <c r="G96" s="54">
        <f>IF('Exceso Rentabilidad'!G96&gt;0,0,'Exceso Rentabilidad'!G96)</f>
        <v>0</v>
      </c>
      <c r="H96" s="54">
        <f>IF('Exceso Rentabilidad'!H96&gt;0,0,'Exceso Rentabilidad'!H96)</f>
        <v>0</v>
      </c>
      <c r="I96" s="54">
        <f>IF('Exceso Rentabilidad'!I96&gt;0,0,'Exceso Rentabilidad'!I96)</f>
        <v>0</v>
      </c>
      <c r="J96" s="54">
        <f>IF('Exceso Rentabilidad'!J96&gt;0,0,'Exceso Rentabilidad'!J96)</f>
        <v>0</v>
      </c>
      <c r="K96" s="54">
        <f>IF('Exceso Rentabilidad'!K96&gt;0,0,'Exceso Rentabilidad'!K96)</f>
        <v>0</v>
      </c>
      <c r="L96" s="54">
        <f>IF('Exceso Rentabilidad'!L96&gt;0,0,'Exceso Rentabilidad'!L96)</f>
        <v>0</v>
      </c>
      <c r="M96" s="54">
        <f>IF('Exceso Rentabilidad'!M96&gt;0,0,'Exceso Rentabilidad'!M96)</f>
        <v>0</v>
      </c>
      <c r="N96" s="54">
        <f>IF('Exceso Rentabilidad'!N96&gt;0,0,'Exceso Rentabilidad'!N96)</f>
        <v>0</v>
      </c>
    </row>
    <row r="97" spans="1:14">
      <c r="A97" s="51">
        <v>41032</v>
      </c>
      <c r="B97" s="54">
        <f>IF('Exceso Rentabilidad'!B97&gt;0,0,'Exceso Rentabilidad'!B97)</f>
        <v>-2.5133646460063662E-3</v>
      </c>
      <c r="C97" s="54">
        <f>IF('Exceso Rentabilidad'!C97&gt;0,0,'Exceso Rentabilidad'!C97)</f>
        <v>-5.8084542419993305E-3</v>
      </c>
      <c r="D97" s="54">
        <f>IF('Exceso Rentabilidad'!D97&gt;0,0,'Exceso Rentabilidad'!D97)</f>
        <v>-2.4091601965526479E-3</v>
      </c>
      <c r="E97" s="54">
        <f>IF('Exceso Rentabilidad'!E97&gt;0,0,'Exceso Rentabilidad'!E97)</f>
        <v>-2.2328714862377705E-3</v>
      </c>
      <c r="F97" s="54">
        <f>IF('Exceso Rentabilidad'!F97&gt;0,0,'Exceso Rentabilidad'!F97)</f>
        <v>-6.4504047447163683E-4</v>
      </c>
      <c r="G97" s="54">
        <f>IF('Exceso Rentabilidad'!G97&gt;0,0,'Exceso Rentabilidad'!G97)</f>
        <v>-1.2377327801310547E-4</v>
      </c>
      <c r="H97" s="54">
        <f>IF('Exceso Rentabilidad'!H97&gt;0,0,'Exceso Rentabilidad'!H97)</f>
        <v>-1.0411041181823874E-3</v>
      </c>
      <c r="I97" s="54">
        <f>IF('Exceso Rentabilidad'!I97&gt;0,0,'Exceso Rentabilidad'!I97)</f>
        <v>-1.7886568487736484E-3</v>
      </c>
      <c r="J97" s="54">
        <f>IF('Exceso Rentabilidad'!J97&gt;0,0,'Exceso Rentabilidad'!J97)</f>
        <v>-9.245052730837925E-4</v>
      </c>
      <c r="K97" s="54">
        <f>IF('Exceso Rentabilidad'!K97&gt;0,0,'Exceso Rentabilidad'!K97)</f>
        <v>-1.5246407145010456E-3</v>
      </c>
      <c r="L97" s="54">
        <f>IF('Exceso Rentabilidad'!L97&gt;0,0,'Exceso Rentabilidad'!L97)</f>
        <v>-1.5351662586321044E-3</v>
      </c>
      <c r="M97" s="54">
        <f>IF('Exceso Rentabilidad'!M97&gt;0,0,'Exceso Rentabilidad'!M97)</f>
        <v>0</v>
      </c>
      <c r="N97" s="54">
        <f>IF('Exceso Rentabilidad'!N97&gt;0,0,'Exceso Rentabilidad'!N97)</f>
        <v>-1.5013748353098315E-3</v>
      </c>
    </row>
    <row r="98" spans="1:14">
      <c r="A98" s="51">
        <v>41033</v>
      </c>
      <c r="B98" s="54">
        <f>IF('Exceso Rentabilidad'!B98&gt;0,0,'Exceso Rentabilidad'!B98)</f>
        <v>-1.4078619635781168E-2</v>
      </c>
      <c r="C98" s="54">
        <f>IF('Exceso Rentabilidad'!C98&gt;0,0,'Exceso Rentabilidad'!C98)</f>
        <v>-8.5194472355348411E-3</v>
      </c>
      <c r="D98" s="54">
        <f>IF('Exceso Rentabilidad'!D98&gt;0,0,'Exceso Rentabilidad'!D98)</f>
        <v>-1.4001967049076754E-2</v>
      </c>
      <c r="E98" s="54">
        <f>IF('Exceso Rentabilidad'!E98&gt;0,0,'Exceso Rentabilidad'!E98)</f>
        <v>-1.6167307735751441E-2</v>
      </c>
      <c r="F98" s="54">
        <f>IF('Exceso Rentabilidad'!F98&gt;0,0,'Exceso Rentabilidad'!F98)</f>
        <v>-7.1346189834021797E-3</v>
      </c>
      <c r="G98" s="54">
        <f>IF('Exceso Rentabilidad'!G98&gt;0,0,'Exceso Rentabilidad'!G98)</f>
        <v>-2.6042902712245221E-2</v>
      </c>
      <c r="H98" s="54">
        <f>IF('Exceso Rentabilidad'!H98&gt;0,0,'Exceso Rentabilidad'!H98)</f>
        <v>-6.6201079080894024E-3</v>
      </c>
      <c r="I98" s="54">
        <f>IF('Exceso Rentabilidad'!I98&gt;0,0,'Exceso Rentabilidad'!I98)</f>
        <v>-6.9316794265957766E-3</v>
      </c>
      <c r="J98" s="54">
        <f>IF('Exceso Rentabilidad'!J98&gt;0,0,'Exceso Rentabilidad'!J98)</f>
        <v>-1.0739682684870864E-2</v>
      </c>
      <c r="K98" s="54">
        <f>IF('Exceso Rentabilidad'!K98&gt;0,0,'Exceso Rentabilidad'!K98)</f>
        <v>-5.9462252880293498E-3</v>
      </c>
      <c r="L98" s="54">
        <f>IF('Exceso Rentabilidad'!L98&gt;0,0,'Exceso Rentabilidad'!L98)</f>
        <v>-3.7978884926326709E-3</v>
      </c>
      <c r="M98" s="54">
        <f>IF('Exceso Rentabilidad'!M98&gt;0,0,'Exceso Rentabilidad'!M98)</f>
        <v>-2.6150868340921846E-3</v>
      </c>
      <c r="N98" s="54">
        <f>IF('Exceso Rentabilidad'!N98&gt;0,0,'Exceso Rentabilidad'!N98)</f>
        <v>-1.0150736409432761E-2</v>
      </c>
    </row>
    <row r="99" spans="1:14">
      <c r="A99" s="51">
        <v>41036</v>
      </c>
      <c r="B99" s="54">
        <f>IF('Exceso Rentabilidad'!B99&gt;0,0,'Exceso Rentabilidad'!B99)</f>
        <v>0</v>
      </c>
      <c r="C99" s="54">
        <f>IF('Exceso Rentabilidad'!C99&gt;0,0,'Exceso Rentabilidad'!C99)</f>
        <v>0</v>
      </c>
      <c r="D99" s="54">
        <f>IF('Exceso Rentabilidad'!D99&gt;0,0,'Exceso Rentabilidad'!D99)</f>
        <v>0</v>
      </c>
      <c r="E99" s="54">
        <f>IF('Exceso Rentabilidad'!E99&gt;0,0,'Exceso Rentabilidad'!E99)</f>
        <v>0</v>
      </c>
      <c r="F99" s="54">
        <f>IF('Exceso Rentabilidad'!F99&gt;0,0,'Exceso Rentabilidad'!F99)</f>
        <v>0</v>
      </c>
      <c r="G99" s="54">
        <f>IF('Exceso Rentabilidad'!G99&gt;0,0,'Exceso Rentabilidad'!G99)</f>
        <v>0</v>
      </c>
      <c r="H99" s="54">
        <f>IF('Exceso Rentabilidad'!H99&gt;0,0,'Exceso Rentabilidad'!H99)</f>
        <v>0</v>
      </c>
      <c r="I99" s="54">
        <f>IF('Exceso Rentabilidad'!I99&gt;0,0,'Exceso Rentabilidad'!I99)</f>
        <v>0</v>
      </c>
      <c r="J99" s="54">
        <f>IF('Exceso Rentabilidad'!J99&gt;0,0,'Exceso Rentabilidad'!J99)</f>
        <v>0</v>
      </c>
      <c r="K99" s="54">
        <f>IF('Exceso Rentabilidad'!K99&gt;0,0,'Exceso Rentabilidad'!K99)</f>
        <v>0</v>
      </c>
      <c r="L99" s="54">
        <f>IF('Exceso Rentabilidad'!L99&gt;0,0,'Exceso Rentabilidad'!L99)</f>
        <v>0</v>
      </c>
      <c r="M99" s="54">
        <f>IF('Exceso Rentabilidad'!M99&gt;0,0,'Exceso Rentabilidad'!M99)</f>
        <v>0</v>
      </c>
      <c r="N99" s="54">
        <f>IF('Exceso Rentabilidad'!N99&gt;0,0,'Exceso Rentabilidad'!N99)</f>
        <v>0</v>
      </c>
    </row>
    <row r="100" spans="1:14">
      <c r="A100" s="51">
        <v>41037</v>
      </c>
      <c r="B100" s="54">
        <f>IF('Exceso Rentabilidad'!B100&gt;0,0,'Exceso Rentabilidad'!B100)</f>
        <v>-3.6346685149989478E-3</v>
      </c>
      <c r="C100" s="54">
        <f>IF('Exceso Rentabilidad'!C100&gt;0,0,'Exceso Rentabilidad'!C100)</f>
        <v>-5.8190686538201379E-3</v>
      </c>
      <c r="D100" s="54">
        <f>IF('Exceso Rentabilidad'!D100&gt;0,0,'Exceso Rentabilidad'!D100)</f>
        <v>-3.478084221772898E-3</v>
      </c>
      <c r="E100" s="54">
        <f>IF('Exceso Rentabilidad'!E100&gt;0,0,'Exceso Rentabilidad'!E100)</f>
        <v>-3.2818734892971608E-3</v>
      </c>
      <c r="F100" s="54">
        <f>IF('Exceso Rentabilidad'!F100&gt;0,0,'Exceso Rentabilidad'!F100)</f>
        <v>-3.2489353284107163E-3</v>
      </c>
      <c r="G100" s="54">
        <f>IF('Exceso Rentabilidad'!G100&gt;0,0,'Exceso Rentabilidad'!G100)</f>
        <v>0</v>
      </c>
      <c r="H100" s="54">
        <f>IF('Exceso Rentabilidad'!H100&gt;0,0,'Exceso Rentabilidad'!H100)</f>
        <v>-3.172330433950011E-3</v>
      </c>
      <c r="I100" s="54">
        <f>IF('Exceso Rentabilidad'!I100&gt;0,0,'Exceso Rentabilidad'!I100)</f>
        <v>-1.5139335926046917E-3</v>
      </c>
      <c r="J100" s="54">
        <f>IF('Exceso Rentabilidad'!J100&gt;0,0,'Exceso Rentabilidad'!J100)</f>
        <v>-4.0856242245709941E-3</v>
      </c>
      <c r="K100" s="54">
        <f>IF('Exceso Rentabilidad'!K100&gt;0,0,'Exceso Rentabilidad'!K100)</f>
        <v>-4.6035938753502276E-3</v>
      </c>
      <c r="L100" s="54">
        <f>IF('Exceso Rentabilidad'!L100&gt;0,0,'Exceso Rentabilidad'!L100)</f>
        <v>-5.3991050314027497E-3</v>
      </c>
      <c r="M100" s="54">
        <f>IF('Exceso Rentabilidad'!M100&gt;0,0,'Exceso Rentabilidad'!M100)</f>
        <v>0</v>
      </c>
      <c r="N100" s="54">
        <f>IF('Exceso Rentabilidad'!N100&gt;0,0,'Exceso Rentabilidad'!N100)</f>
        <v>0</v>
      </c>
    </row>
    <row r="101" spans="1:14">
      <c r="A101" s="51">
        <v>41038</v>
      </c>
      <c r="B101" s="54">
        <f>IF('Exceso Rentabilidad'!B101&gt;0,0,'Exceso Rentabilidad'!B101)</f>
        <v>-1.258302384611755E-3</v>
      </c>
      <c r="C101" s="54">
        <f>IF('Exceso Rentabilidad'!C101&gt;0,0,'Exceso Rentabilidad'!C101)</f>
        <v>-2.1744105644110503E-3</v>
      </c>
      <c r="D101" s="54">
        <f>IF('Exceso Rentabilidad'!D101&gt;0,0,'Exceso Rentabilidad'!D101)</f>
        <v>-1.2823007292366538E-3</v>
      </c>
      <c r="E101" s="54">
        <f>IF('Exceso Rentabilidad'!E101&gt;0,0,'Exceso Rentabilidad'!E101)</f>
        <v>-1.6225378486429826E-3</v>
      </c>
      <c r="F101" s="54">
        <f>IF('Exceso Rentabilidad'!F101&gt;0,0,'Exceso Rentabilidad'!F101)</f>
        <v>-1.8326083328724925E-3</v>
      </c>
      <c r="G101" s="54">
        <f>IF('Exceso Rentabilidad'!G101&gt;0,0,'Exceso Rentabilidad'!G101)</f>
        <v>-3.0952290787062331E-3</v>
      </c>
      <c r="H101" s="54">
        <f>IF('Exceso Rentabilidad'!H101&gt;0,0,'Exceso Rentabilidad'!H101)</f>
        <v>0</v>
      </c>
      <c r="I101" s="54">
        <f>IF('Exceso Rentabilidad'!I101&gt;0,0,'Exceso Rentabilidad'!I101)</f>
        <v>-1.0771967961389938E-3</v>
      </c>
      <c r="J101" s="54">
        <f>IF('Exceso Rentabilidad'!J101&gt;0,0,'Exceso Rentabilidad'!J101)</f>
        <v>-1.0188376943839859E-3</v>
      </c>
      <c r="K101" s="54">
        <f>IF('Exceso Rentabilidad'!K101&gt;0,0,'Exceso Rentabilidad'!K101)</f>
        <v>0</v>
      </c>
      <c r="L101" s="54">
        <f>IF('Exceso Rentabilidad'!L101&gt;0,0,'Exceso Rentabilidad'!L101)</f>
        <v>-1.2788526486804327E-3</v>
      </c>
      <c r="M101" s="54">
        <f>IF('Exceso Rentabilidad'!M101&gt;0,0,'Exceso Rentabilidad'!M101)</f>
        <v>-4.0320435724453428E-3</v>
      </c>
      <c r="N101" s="54">
        <f>IF('Exceso Rentabilidad'!N101&gt;0,0,'Exceso Rentabilidad'!N101)</f>
        <v>-1.4138830515782914E-3</v>
      </c>
    </row>
    <row r="102" spans="1:14">
      <c r="A102" s="51">
        <v>41039</v>
      </c>
      <c r="B102" s="54">
        <f>IF('Exceso Rentabilidad'!B102&gt;0,0,'Exceso Rentabilidad'!B102)</f>
        <v>-7.8945903064664216E-3</v>
      </c>
      <c r="C102" s="54">
        <f>IF('Exceso Rentabilidad'!C102&gt;0,0,'Exceso Rentabilidad'!C102)</f>
        <v>0</v>
      </c>
      <c r="D102" s="54">
        <f>IF('Exceso Rentabilidad'!D102&gt;0,0,'Exceso Rentabilidad'!D102)</f>
        <v>-7.8287845625492451E-3</v>
      </c>
      <c r="E102" s="54">
        <f>IF('Exceso Rentabilidad'!E102&gt;0,0,'Exceso Rentabilidad'!E102)</f>
        <v>-7.7732778423367952E-3</v>
      </c>
      <c r="F102" s="54">
        <f>IF('Exceso Rentabilidad'!F102&gt;0,0,'Exceso Rentabilidad'!F102)</f>
        <v>-7.8701397585696185E-3</v>
      </c>
      <c r="G102" s="54">
        <f>IF('Exceso Rentabilidad'!G102&gt;0,0,'Exceso Rentabilidad'!G102)</f>
        <v>-1.809868307938188E-3</v>
      </c>
      <c r="H102" s="54">
        <f>IF('Exceso Rentabilidad'!H102&gt;0,0,'Exceso Rentabilidad'!H102)</f>
        <v>-7.0845635284705194E-3</v>
      </c>
      <c r="I102" s="54">
        <f>IF('Exceso Rentabilidad'!I102&gt;0,0,'Exceso Rentabilidad'!I102)</f>
        <v>-6.901976882453119E-3</v>
      </c>
      <c r="J102" s="54">
        <f>IF('Exceso Rentabilidad'!J102&gt;0,0,'Exceso Rentabilidad'!J102)</f>
        <v>-7.6450636023907143E-3</v>
      </c>
      <c r="K102" s="54">
        <f>IF('Exceso Rentabilidad'!K102&gt;0,0,'Exceso Rentabilidad'!K102)</f>
        <v>-4.8062360841191025E-3</v>
      </c>
      <c r="L102" s="54">
        <f>IF('Exceso Rentabilidad'!L102&gt;0,0,'Exceso Rentabilidad'!L102)</f>
        <v>-7.1592242919598127E-3</v>
      </c>
      <c r="M102" s="54">
        <f>IF('Exceso Rentabilidad'!M102&gt;0,0,'Exceso Rentabilidad'!M102)</f>
        <v>-4.3049856751436622E-3</v>
      </c>
      <c r="N102" s="54">
        <f>IF('Exceso Rentabilidad'!N102&gt;0,0,'Exceso Rentabilidad'!N102)</f>
        <v>-7.079514538967038E-3</v>
      </c>
    </row>
    <row r="103" spans="1:14">
      <c r="A103" s="51">
        <v>41040</v>
      </c>
      <c r="B103" s="54">
        <f>IF('Exceso Rentabilidad'!B103&gt;0,0,'Exceso Rentabilidad'!B103)</f>
        <v>-2.3616015992357019E-3</v>
      </c>
      <c r="C103" s="54">
        <f>IF('Exceso Rentabilidad'!C103&gt;0,0,'Exceso Rentabilidad'!C103)</f>
        <v>0</v>
      </c>
      <c r="D103" s="54">
        <f>IF('Exceso Rentabilidad'!D103&gt;0,0,'Exceso Rentabilidad'!D103)</f>
        <v>-2.4314461885978239E-3</v>
      </c>
      <c r="E103" s="54">
        <f>IF('Exceso Rentabilidad'!E103&gt;0,0,'Exceso Rentabilidad'!E103)</f>
        <v>-2.6491712316838488E-3</v>
      </c>
      <c r="F103" s="54">
        <f>IF('Exceso Rentabilidad'!F103&gt;0,0,'Exceso Rentabilidad'!F103)</f>
        <v>-2.3257478034178973E-3</v>
      </c>
      <c r="G103" s="54">
        <f>IF('Exceso Rentabilidad'!G103&gt;0,0,'Exceso Rentabilidad'!G103)</f>
        <v>-6.6826264044391858E-3</v>
      </c>
      <c r="H103" s="54">
        <f>IF('Exceso Rentabilidad'!H103&gt;0,0,'Exceso Rentabilidad'!H103)</f>
        <v>-1.2428094776029454E-3</v>
      </c>
      <c r="I103" s="54">
        <f>IF('Exceso Rentabilidad'!I103&gt;0,0,'Exceso Rentabilidad'!I103)</f>
        <v>-3.5870139200056082E-3</v>
      </c>
      <c r="J103" s="54">
        <f>IF('Exceso Rentabilidad'!J103&gt;0,0,'Exceso Rentabilidad'!J103)</f>
        <v>-2.0877532590003666E-3</v>
      </c>
      <c r="K103" s="54">
        <f>IF('Exceso Rentabilidad'!K103&gt;0,0,'Exceso Rentabilidad'!K103)</f>
        <v>0</v>
      </c>
      <c r="L103" s="54">
        <f>IF('Exceso Rentabilidad'!L103&gt;0,0,'Exceso Rentabilidad'!L103)</f>
        <v>-2.5172036667518438E-3</v>
      </c>
      <c r="M103" s="54">
        <f>IF('Exceso Rentabilidad'!M103&gt;0,0,'Exceso Rentabilidad'!M103)</f>
        <v>-1.723953445571444E-3</v>
      </c>
      <c r="N103" s="54">
        <f>IF('Exceso Rentabilidad'!N103&gt;0,0,'Exceso Rentabilidad'!N103)</f>
        <v>-3.2083383523910606E-3</v>
      </c>
    </row>
    <row r="104" spans="1:14">
      <c r="A104" s="51">
        <v>41043</v>
      </c>
      <c r="B104" s="54">
        <f>IF('Exceso Rentabilidad'!B104&gt;0,0,'Exceso Rentabilidad'!B104)</f>
        <v>-2.2186844548414134E-2</v>
      </c>
      <c r="C104" s="54">
        <f>IF('Exceso Rentabilidad'!C104&gt;0,0,'Exceso Rentabilidad'!C104)</f>
        <v>-1.8606188623976987E-2</v>
      </c>
      <c r="D104" s="54">
        <f>IF('Exceso Rentabilidad'!D104&gt;0,0,'Exceso Rentabilidad'!D104)</f>
        <v>-2.2032590227603715E-2</v>
      </c>
      <c r="E104" s="54">
        <f>IF('Exceso Rentabilidad'!E104&gt;0,0,'Exceso Rentabilidad'!E104)</f>
        <v>-2.1619326546576348E-2</v>
      </c>
      <c r="F104" s="54">
        <f>IF('Exceso Rentabilidad'!F104&gt;0,0,'Exceso Rentabilidad'!F104)</f>
        <v>-1.9858613086074384E-2</v>
      </c>
      <c r="G104" s="54">
        <f>IF('Exceso Rentabilidad'!G104&gt;0,0,'Exceso Rentabilidad'!G104)</f>
        <v>-1.3235805077737339E-2</v>
      </c>
      <c r="H104" s="54">
        <f>IF('Exceso Rentabilidad'!H104&gt;0,0,'Exceso Rentabilidad'!H104)</f>
        <v>-1.7121805962314062E-2</v>
      </c>
      <c r="I104" s="54">
        <f>IF('Exceso Rentabilidad'!I104&gt;0,0,'Exceso Rentabilidad'!I104)</f>
        <v>-1.8579714046214918E-2</v>
      </c>
      <c r="J104" s="54">
        <f>IF('Exceso Rentabilidad'!J104&gt;0,0,'Exceso Rentabilidad'!J104)</f>
        <v>-1.9884285220998495E-2</v>
      </c>
      <c r="K104" s="54">
        <f>IF('Exceso Rentabilidad'!K104&gt;0,0,'Exceso Rentabilidad'!K104)</f>
        <v>-1.4704523052794018E-2</v>
      </c>
      <c r="L104" s="54">
        <f>IF('Exceso Rentabilidad'!L104&gt;0,0,'Exceso Rentabilidad'!L104)</f>
        <v>-1.9711562918608302E-2</v>
      </c>
      <c r="M104" s="54">
        <f>IF('Exceso Rentabilidad'!M104&gt;0,0,'Exceso Rentabilidad'!M104)</f>
        <v>-1.8128292001560797E-2</v>
      </c>
      <c r="N104" s="54">
        <f>IF('Exceso Rentabilidad'!N104&gt;0,0,'Exceso Rentabilidad'!N104)</f>
        <v>-2.1852504912762562E-2</v>
      </c>
    </row>
    <row r="105" spans="1:14">
      <c r="A105" s="51">
        <v>41044</v>
      </c>
      <c r="B105" s="54">
        <f>IF('Exceso Rentabilidad'!B105&gt;0,0,'Exceso Rentabilidad'!B105)</f>
        <v>-7.2407228417543604E-3</v>
      </c>
      <c r="C105" s="54">
        <f>IF('Exceso Rentabilidad'!C105&gt;0,0,'Exceso Rentabilidad'!C105)</f>
        <v>0</v>
      </c>
      <c r="D105" s="54">
        <f>IF('Exceso Rentabilidad'!D105&gt;0,0,'Exceso Rentabilidad'!D105)</f>
        <v>-7.4115512082810588E-3</v>
      </c>
      <c r="E105" s="54">
        <f>IF('Exceso Rentabilidad'!E105&gt;0,0,'Exceso Rentabilidad'!E105)</f>
        <v>-7.062824525862911E-3</v>
      </c>
      <c r="F105" s="54">
        <f>IF('Exceso Rentabilidad'!F105&gt;0,0,'Exceso Rentabilidad'!F105)</f>
        <v>-3.8620693564801111E-3</v>
      </c>
      <c r="G105" s="54">
        <f>IF('Exceso Rentabilidad'!G105&gt;0,0,'Exceso Rentabilidad'!G105)</f>
        <v>-3.2947799485044042E-4</v>
      </c>
      <c r="H105" s="54">
        <f>IF('Exceso Rentabilidad'!H105&gt;0,0,'Exceso Rentabilidad'!H105)</f>
        <v>0</v>
      </c>
      <c r="I105" s="54">
        <f>IF('Exceso Rentabilidad'!I105&gt;0,0,'Exceso Rentabilidad'!I105)</f>
        <v>-3.5241719639444919E-3</v>
      </c>
      <c r="J105" s="54">
        <f>IF('Exceso Rentabilidad'!J105&gt;0,0,'Exceso Rentabilidad'!J105)</f>
        <v>-2.4020611521527514E-3</v>
      </c>
      <c r="K105" s="54">
        <f>IF('Exceso Rentabilidad'!K105&gt;0,0,'Exceso Rentabilidad'!K105)</f>
        <v>-2.9821527317387764E-3</v>
      </c>
      <c r="L105" s="54">
        <f>IF('Exceso Rentabilidad'!L105&gt;0,0,'Exceso Rentabilidad'!L105)</f>
        <v>-2.7483678819802521E-3</v>
      </c>
      <c r="M105" s="54">
        <f>IF('Exceso Rentabilidad'!M105&gt;0,0,'Exceso Rentabilidad'!M105)</f>
        <v>-3.01081988723959E-3</v>
      </c>
      <c r="N105" s="54">
        <f>IF('Exceso Rentabilidad'!N105&gt;0,0,'Exceso Rentabilidad'!N105)</f>
        <v>-4.5473159424084236E-3</v>
      </c>
    </row>
    <row r="106" spans="1:14">
      <c r="A106" s="51">
        <v>41045</v>
      </c>
      <c r="B106" s="54">
        <f>IF('Exceso Rentabilidad'!B106&gt;0,0,'Exceso Rentabilidad'!B106)</f>
        <v>-3.2388200420676891E-3</v>
      </c>
      <c r="C106" s="54">
        <f>IF('Exceso Rentabilidad'!C106&gt;0,0,'Exceso Rentabilidad'!C106)</f>
        <v>-2.2312769974625704E-3</v>
      </c>
      <c r="D106" s="54">
        <f>IF('Exceso Rentabilidad'!D106&gt;0,0,'Exceso Rentabilidad'!D106)</f>
        <v>-3.2138524454598514E-3</v>
      </c>
      <c r="E106" s="54">
        <f>IF('Exceso Rentabilidad'!E106&gt;0,0,'Exceso Rentabilidad'!E106)</f>
        <v>-3.7395931305214134E-3</v>
      </c>
      <c r="F106" s="54">
        <f>IF('Exceso Rentabilidad'!F106&gt;0,0,'Exceso Rentabilidad'!F106)</f>
        <v>0</v>
      </c>
      <c r="G106" s="54">
        <f>IF('Exceso Rentabilidad'!G106&gt;0,0,'Exceso Rentabilidad'!G106)</f>
        <v>-4.1713879464461779E-3</v>
      </c>
      <c r="H106" s="54">
        <f>IF('Exceso Rentabilidad'!H106&gt;0,0,'Exceso Rentabilidad'!H106)</f>
        <v>0</v>
      </c>
      <c r="I106" s="54">
        <f>IF('Exceso Rentabilidad'!I106&gt;0,0,'Exceso Rentabilidad'!I106)</f>
        <v>0</v>
      </c>
      <c r="J106" s="54">
        <f>IF('Exceso Rentabilidad'!J106&gt;0,0,'Exceso Rentabilidad'!J106)</f>
        <v>0</v>
      </c>
      <c r="K106" s="54">
        <f>IF('Exceso Rentabilidad'!K106&gt;0,0,'Exceso Rentabilidad'!K106)</f>
        <v>0</v>
      </c>
      <c r="L106" s="54">
        <f>IF('Exceso Rentabilidad'!L106&gt;0,0,'Exceso Rentabilidad'!L106)</f>
        <v>0</v>
      </c>
      <c r="M106" s="54">
        <f>IF('Exceso Rentabilidad'!M106&gt;0,0,'Exceso Rentabilidad'!M106)</f>
        <v>-1.6337857202500532E-3</v>
      </c>
      <c r="N106" s="54">
        <f>IF('Exceso Rentabilidad'!N106&gt;0,0,'Exceso Rentabilidad'!N106)</f>
        <v>-1.209873357056466E-4</v>
      </c>
    </row>
    <row r="107" spans="1:14">
      <c r="A107" s="51">
        <v>41046</v>
      </c>
      <c r="B107" s="54">
        <f>IF('Exceso Rentabilidad'!B107&gt;0,0,'Exceso Rentabilidad'!B107)</f>
        <v>-1.6738406684868423E-2</v>
      </c>
      <c r="C107" s="54">
        <f>IF('Exceso Rentabilidad'!C107&gt;0,0,'Exceso Rentabilidad'!C107)</f>
        <v>-1.2109705456518191E-2</v>
      </c>
      <c r="D107" s="54">
        <f>IF('Exceso Rentabilidad'!D107&gt;0,0,'Exceso Rentabilidad'!D107)</f>
        <v>-1.6349125270585893E-2</v>
      </c>
      <c r="E107" s="54">
        <f>IF('Exceso Rentabilidad'!E107&gt;0,0,'Exceso Rentabilidad'!E107)</f>
        <v>-1.7363346944128621E-2</v>
      </c>
      <c r="F107" s="54">
        <f>IF('Exceso Rentabilidad'!F107&gt;0,0,'Exceso Rentabilidad'!F107)</f>
        <v>-1.4543114020934712E-2</v>
      </c>
      <c r="G107" s="54">
        <f>IF('Exceso Rentabilidad'!G107&gt;0,0,'Exceso Rentabilidad'!G107)</f>
        <v>-2.1786590891263492E-2</v>
      </c>
      <c r="H107" s="54">
        <f>IF('Exceso Rentabilidad'!H107&gt;0,0,'Exceso Rentabilidad'!H107)</f>
        <v>-1.0384299751865759E-2</v>
      </c>
      <c r="I107" s="54">
        <f>IF('Exceso Rentabilidad'!I107&gt;0,0,'Exceso Rentabilidad'!I107)</f>
        <v>-1.4581512565767302E-2</v>
      </c>
      <c r="J107" s="54">
        <f>IF('Exceso Rentabilidad'!J107&gt;0,0,'Exceso Rentabilidad'!J107)</f>
        <v>-1.4431390285893455E-2</v>
      </c>
      <c r="K107" s="54">
        <f>IF('Exceso Rentabilidad'!K107&gt;0,0,'Exceso Rentabilidad'!K107)</f>
        <v>-1.2272995923361323E-2</v>
      </c>
      <c r="L107" s="54">
        <f>IF('Exceso Rentabilidad'!L107&gt;0,0,'Exceso Rentabilidad'!L107)</f>
        <v>-1.5414080681941144E-2</v>
      </c>
      <c r="M107" s="54">
        <f>IF('Exceso Rentabilidad'!M107&gt;0,0,'Exceso Rentabilidad'!M107)</f>
        <v>-1.2669553336180762E-2</v>
      </c>
      <c r="N107" s="54">
        <f>IF('Exceso Rentabilidad'!N107&gt;0,0,'Exceso Rentabilidad'!N107)</f>
        <v>-1.4773464128119897E-2</v>
      </c>
    </row>
    <row r="108" spans="1:14">
      <c r="A108" s="51">
        <v>41047</v>
      </c>
      <c r="B108" s="54">
        <f>IF('Exceso Rentabilidad'!B108&gt;0,0,'Exceso Rentabilidad'!B108)</f>
        <v>0</v>
      </c>
      <c r="C108" s="54">
        <f>IF('Exceso Rentabilidad'!C108&gt;0,0,'Exceso Rentabilidad'!C108)</f>
        <v>0</v>
      </c>
      <c r="D108" s="54">
        <f>IF('Exceso Rentabilidad'!D108&gt;0,0,'Exceso Rentabilidad'!D108)</f>
        <v>0</v>
      </c>
      <c r="E108" s="54">
        <f>IF('Exceso Rentabilidad'!E108&gt;0,0,'Exceso Rentabilidad'!E108)</f>
        <v>0</v>
      </c>
      <c r="F108" s="54">
        <f>IF('Exceso Rentabilidad'!F108&gt;0,0,'Exceso Rentabilidad'!F108)</f>
        <v>0</v>
      </c>
      <c r="G108" s="54">
        <f>IF('Exceso Rentabilidad'!G108&gt;0,0,'Exceso Rentabilidad'!G108)</f>
        <v>0</v>
      </c>
      <c r="H108" s="54">
        <f>IF('Exceso Rentabilidad'!H108&gt;0,0,'Exceso Rentabilidad'!H108)</f>
        <v>0</v>
      </c>
      <c r="I108" s="54">
        <f>IF('Exceso Rentabilidad'!I108&gt;0,0,'Exceso Rentabilidad'!I108)</f>
        <v>0</v>
      </c>
      <c r="J108" s="54">
        <f>IF('Exceso Rentabilidad'!J108&gt;0,0,'Exceso Rentabilidad'!J108)</f>
        <v>0</v>
      </c>
      <c r="K108" s="54">
        <f>IF('Exceso Rentabilidad'!K108&gt;0,0,'Exceso Rentabilidad'!K108)</f>
        <v>0</v>
      </c>
      <c r="L108" s="54">
        <f>IF('Exceso Rentabilidad'!L108&gt;0,0,'Exceso Rentabilidad'!L108)</f>
        <v>0</v>
      </c>
      <c r="M108" s="54">
        <f>IF('Exceso Rentabilidad'!M108&gt;0,0,'Exceso Rentabilidad'!M108)</f>
        <v>0</v>
      </c>
      <c r="N108" s="54">
        <f>IF('Exceso Rentabilidad'!N108&gt;0,0,'Exceso Rentabilidad'!N108)</f>
        <v>0</v>
      </c>
    </row>
    <row r="109" spans="1:14">
      <c r="A109" s="51">
        <v>41051</v>
      </c>
      <c r="B109" s="54">
        <f>IF('Exceso Rentabilidad'!B109&gt;0,0,'Exceso Rentabilidad'!B109)</f>
        <v>0</v>
      </c>
      <c r="C109" s="54">
        <f>IF('Exceso Rentabilidad'!C109&gt;0,0,'Exceso Rentabilidad'!C109)</f>
        <v>0</v>
      </c>
      <c r="D109" s="54">
        <f>IF('Exceso Rentabilidad'!D109&gt;0,0,'Exceso Rentabilidad'!D109)</f>
        <v>0</v>
      </c>
      <c r="E109" s="54">
        <f>IF('Exceso Rentabilidad'!E109&gt;0,0,'Exceso Rentabilidad'!E109)</f>
        <v>0</v>
      </c>
      <c r="F109" s="54">
        <f>IF('Exceso Rentabilidad'!F109&gt;0,0,'Exceso Rentabilidad'!F109)</f>
        <v>0</v>
      </c>
      <c r="G109" s="54">
        <f>IF('Exceso Rentabilidad'!G109&gt;0,0,'Exceso Rentabilidad'!G109)</f>
        <v>0</v>
      </c>
      <c r="H109" s="54">
        <f>IF('Exceso Rentabilidad'!H109&gt;0,0,'Exceso Rentabilidad'!H109)</f>
        <v>0</v>
      </c>
      <c r="I109" s="54">
        <f>IF('Exceso Rentabilidad'!I109&gt;0,0,'Exceso Rentabilidad'!I109)</f>
        <v>0</v>
      </c>
      <c r="J109" s="54">
        <f>IF('Exceso Rentabilidad'!J109&gt;0,0,'Exceso Rentabilidad'!J109)</f>
        <v>0</v>
      </c>
      <c r="K109" s="54">
        <f>IF('Exceso Rentabilidad'!K109&gt;0,0,'Exceso Rentabilidad'!K109)</f>
        <v>0</v>
      </c>
      <c r="L109" s="54">
        <f>IF('Exceso Rentabilidad'!L109&gt;0,0,'Exceso Rentabilidad'!L109)</f>
        <v>0</v>
      </c>
      <c r="M109" s="54">
        <f>IF('Exceso Rentabilidad'!M109&gt;0,0,'Exceso Rentabilidad'!M109)</f>
        <v>0</v>
      </c>
      <c r="N109" s="54">
        <f>IF('Exceso Rentabilidad'!N109&gt;0,0,'Exceso Rentabilidad'!N109)</f>
        <v>0</v>
      </c>
    </row>
    <row r="110" spans="1:14">
      <c r="A110" s="51">
        <v>41052</v>
      </c>
      <c r="B110" s="54">
        <f>IF('Exceso Rentabilidad'!B110&gt;0,0,'Exceso Rentabilidad'!B110)</f>
        <v>-4.7769588806240515E-3</v>
      </c>
      <c r="C110" s="54">
        <f>IF('Exceso Rentabilidad'!C110&gt;0,0,'Exceso Rentabilidad'!C110)</f>
        <v>-3.8533040222952343E-3</v>
      </c>
      <c r="D110" s="54">
        <f>IF('Exceso Rentabilidad'!D110&gt;0,0,'Exceso Rentabilidad'!D110)</f>
        <v>-4.6901478432377327E-3</v>
      </c>
      <c r="E110" s="54">
        <f>IF('Exceso Rentabilidad'!E110&gt;0,0,'Exceso Rentabilidad'!E110)</f>
        <v>-4.6958584739597454E-3</v>
      </c>
      <c r="F110" s="54">
        <f>IF('Exceso Rentabilidad'!F110&gt;0,0,'Exceso Rentabilidad'!F110)</f>
        <v>-3.0862367530999713E-3</v>
      </c>
      <c r="G110" s="54">
        <f>IF('Exceso Rentabilidad'!G110&gt;0,0,'Exceso Rentabilidad'!G110)</f>
        <v>-1.3926517520330547E-3</v>
      </c>
      <c r="H110" s="54">
        <f>IF('Exceso Rentabilidad'!H110&gt;0,0,'Exceso Rentabilidad'!H110)</f>
        <v>-5.0575926211623924E-4</v>
      </c>
      <c r="I110" s="54">
        <f>IF('Exceso Rentabilidad'!I110&gt;0,0,'Exceso Rentabilidad'!I110)</f>
        <v>-2.6702500518063681E-3</v>
      </c>
      <c r="J110" s="54">
        <f>IF('Exceso Rentabilidad'!J110&gt;0,0,'Exceso Rentabilidad'!J110)</f>
        <v>-1.242157422317737E-3</v>
      </c>
      <c r="K110" s="54">
        <f>IF('Exceso Rentabilidad'!K110&gt;0,0,'Exceso Rentabilidad'!K110)</f>
        <v>-4.9300492733875864E-4</v>
      </c>
      <c r="L110" s="54">
        <f>IF('Exceso Rentabilidad'!L110&gt;0,0,'Exceso Rentabilidad'!L110)</f>
        <v>-4.0983878148739801E-3</v>
      </c>
      <c r="M110" s="54">
        <f>IF('Exceso Rentabilidad'!M110&gt;0,0,'Exceso Rentabilidad'!M110)</f>
        <v>-4.2645631422570471E-3</v>
      </c>
      <c r="N110" s="54">
        <f>IF('Exceso Rentabilidad'!N110&gt;0,0,'Exceso Rentabilidad'!N110)</f>
        <v>-4.4736360094718309E-3</v>
      </c>
    </row>
    <row r="111" spans="1:14">
      <c r="A111" s="51">
        <v>41053</v>
      </c>
      <c r="B111" s="54">
        <f>IF('Exceso Rentabilidad'!B111&gt;0,0,'Exceso Rentabilidad'!B111)</f>
        <v>-4.5178855316447457E-3</v>
      </c>
      <c r="C111" s="54">
        <f>IF('Exceso Rentabilidad'!C111&gt;0,0,'Exceso Rentabilidad'!C111)</f>
        <v>0</v>
      </c>
      <c r="D111" s="54">
        <f>IF('Exceso Rentabilidad'!D111&gt;0,0,'Exceso Rentabilidad'!D111)</f>
        <v>-4.4207285371003725E-3</v>
      </c>
      <c r="E111" s="54">
        <f>IF('Exceso Rentabilidad'!E111&gt;0,0,'Exceso Rentabilidad'!E111)</f>
        <v>-6.1697749317757289E-3</v>
      </c>
      <c r="F111" s="54">
        <f>IF('Exceso Rentabilidad'!F111&gt;0,0,'Exceso Rentabilidad'!F111)</f>
        <v>-4.3585213966122879E-3</v>
      </c>
      <c r="G111" s="54">
        <f>IF('Exceso Rentabilidad'!G111&gt;0,0,'Exceso Rentabilidad'!G111)</f>
        <v>-2.1263551464161486E-2</v>
      </c>
      <c r="H111" s="54">
        <f>IF('Exceso Rentabilidad'!H111&gt;0,0,'Exceso Rentabilidad'!H111)</f>
        <v>-3.7290940165777184E-3</v>
      </c>
      <c r="I111" s="54">
        <f>IF('Exceso Rentabilidad'!I111&gt;0,0,'Exceso Rentabilidad'!I111)</f>
        <v>-1.3949182119674676E-3</v>
      </c>
      <c r="J111" s="54">
        <f>IF('Exceso Rentabilidad'!J111&gt;0,0,'Exceso Rentabilidad'!J111)</f>
        <v>-6.3474752138543743E-3</v>
      </c>
      <c r="K111" s="54">
        <f>IF('Exceso Rentabilidad'!K111&gt;0,0,'Exceso Rentabilidad'!K111)</f>
        <v>-1.9960085371021189E-3</v>
      </c>
      <c r="L111" s="54">
        <f>IF('Exceso Rentabilidad'!L111&gt;0,0,'Exceso Rentabilidad'!L111)</f>
        <v>-2.0971818611286194E-3</v>
      </c>
      <c r="M111" s="54">
        <f>IF('Exceso Rentabilidad'!M111&gt;0,0,'Exceso Rentabilidad'!M111)</f>
        <v>0</v>
      </c>
      <c r="N111" s="54">
        <f>IF('Exceso Rentabilidad'!N111&gt;0,0,'Exceso Rentabilidad'!N111)</f>
        <v>-2.9565173210325537E-4</v>
      </c>
    </row>
    <row r="112" spans="1:14">
      <c r="A112" s="51">
        <v>41054</v>
      </c>
      <c r="B112" s="54">
        <f>IF('Exceso Rentabilidad'!B112&gt;0,0,'Exceso Rentabilidad'!B112)</f>
        <v>0</v>
      </c>
      <c r="C112" s="54">
        <f>IF('Exceso Rentabilidad'!C112&gt;0,0,'Exceso Rentabilidad'!C112)</f>
        <v>-5.8267759808331744E-4</v>
      </c>
      <c r="D112" s="54">
        <f>IF('Exceso Rentabilidad'!D112&gt;0,0,'Exceso Rentabilidad'!D112)</f>
        <v>0</v>
      </c>
      <c r="E112" s="54">
        <f>IF('Exceso Rentabilidad'!E112&gt;0,0,'Exceso Rentabilidad'!E112)</f>
        <v>0</v>
      </c>
      <c r="F112" s="54">
        <f>IF('Exceso Rentabilidad'!F112&gt;0,0,'Exceso Rentabilidad'!F112)</f>
        <v>-4.1304260204777206E-3</v>
      </c>
      <c r="G112" s="54">
        <f>IF('Exceso Rentabilidad'!G112&gt;0,0,'Exceso Rentabilidad'!G112)</f>
        <v>0</v>
      </c>
      <c r="H112" s="54">
        <f>IF('Exceso Rentabilidad'!H112&gt;0,0,'Exceso Rentabilidad'!H112)</f>
        <v>-1.7196178383385274E-3</v>
      </c>
      <c r="I112" s="54">
        <f>IF('Exceso Rentabilidad'!I112&gt;0,0,'Exceso Rentabilidad'!I112)</f>
        <v>-2.0576566629624668E-3</v>
      </c>
      <c r="J112" s="54">
        <f>IF('Exceso Rentabilidad'!J112&gt;0,0,'Exceso Rentabilidad'!J112)</f>
        <v>-3.2286028789515909E-3</v>
      </c>
      <c r="K112" s="54">
        <f>IF('Exceso Rentabilidad'!K112&gt;0,0,'Exceso Rentabilidad'!K112)</f>
        <v>-2.7702003976808115E-3</v>
      </c>
      <c r="L112" s="54">
        <f>IF('Exceso Rentabilidad'!L112&gt;0,0,'Exceso Rentabilidad'!L112)</f>
        <v>-4.2104596913034552E-3</v>
      </c>
      <c r="M112" s="54">
        <f>IF('Exceso Rentabilidad'!M112&gt;0,0,'Exceso Rentabilidad'!M112)</f>
        <v>-4.3234241749668476E-3</v>
      </c>
      <c r="N112" s="54">
        <f>IF('Exceso Rentabilidad'!N112&gt;0,0,'Exceso Rentabilidad'!N112)</f>
        <v>-2.691065999630923E-3</v>
      </c>
    </row>
    <row r="113" spans="1:14">
      <c r="A113" s="51">
        <v>41057</v>
      </c>
      <c r="B113" s="54">
        <f>IF('Exceso Rentabilidad'!B113&gt;0,0,'Exceso Rentabilidad'!B113)</f>
        <v>-2.2885813367973327E-3</v>
      </c>
      <c r="C113" s="54">
        <f>IF('Exceso Rentabilidad'!C113&gt;0,0,'Exceso Rentabilidad'!C113)</f>
        <v>-4.9963384274765007E-4</v>
      </c>
      <c r="D113" s="54">
        <f>IF('Exceso Rentabilidad'!D113&gt;0,0,'Exceso Rentabilidad'!D113)</f>
        <v>-2.3616924278064338E-3</v>
      </c>
      <c r="E113" s="54">
        <f>IF('Exceso Rentabilidad'!E113&gt;0,0,'Exceso Rentabilidad'!E113)</f>
        <v>-3.13996024446864E-3</v>
      </c>
      <c r="F113" s="54">
        <f>IF('Exceso Rentabilidad'!F113&gt;0,0,'Exceso Rentabilidad'!F113)</f>
        <v>-7.2698131502499184E-3</v>
      </c>
      <c r="G113" s="54">
        <f>IF('Exceso Rentabilidad'!G113&gt;0,0,'Exceso Rentabilidad'!G113)</f>
        <v>-1.3282601450944079E-2</v>
      </c>
      <c r="H113" s="54">
        <f>IF('Exceso Rentabilidad'!H113&gt;0,0,'Exceso Rentabilidad'!H113)</f>
        <v>-8.3608518899315892E-3</v>
      </c>
      <c r="I113" s="54">
        <f>IF('Exceso Rentabilidad'!I113&gt;0,0,'Exceso Rentabilidad'!I113)</f>
        <v>-4.5066505305830888E-3</v>
      </c>
      <c r="J113" s="54">
        <f>IF('Exceso Rentabilidad'!J113&gt;0,0,'Exceso Rentabilidad'!J113)</f>
        <v>-6.0172484244215051E-3</v>
      </c>
      <c r="K113" s="54">
        <f>IF('Exceso Rentabilidad'!K113&gt;0,0,'Exceso Rentabilidad'!K113)</f>
        <v>-7.1072019910415722E-3</v>
      </c>
      <c r="L113" s="54">
        <f>IF('Exceso Rentabilidad'!L113&gt;0,0,'Exceso Rentabilidad'!L113)</f>
        <v>-4.9402488195224485E-3</v>
      </c>
      <c r="M113" s="54">
        <f>IF('Exceso Rentabilidad'!M113&gt;0,0,'Exceso Rentabilidad'!M113)</f>
        <v>-4.9670015596578665E-3</v>
      </c>
      <c r="N113" s="54">
        <f>IF('Exceso Rentabilidad'!N113&gt;0,0,'Exceso Rentabilidad'!N113)</f>
        <v>-6.6391224809647931E-3</v>
      </c>
    </row>
    <row r="114" spans="1:14">
      <c r="A114" s="51">
        <v>41058</v>
      </c>
      <c r="B114" s="54">
        <f>IF('Exceso Rentabilidad'!B114&gt;0,0,'Exceso Rentabilidad'!B114)</f>
        <v>0</v>
      </c>
      <c r="C114" s="54">
        <f>IF('Exceso Rentabilidad'!C114&gt;0,0,'Exceso Rentabilidad'!C114)</f>
        <v>-2.0396021850870678E-3</v>
      </c>
      <c r="D114" s="54">
        <f>IF('Exceso Rentabilidad'!D114&gt;0,0,'Exceso Rentabilidad'!D114)</f>
        <v>0</v>
      </c>
      <c r="E114" s="54">
        <f>IF('Exceso Rentabilidad'!E114&gt;0,0,'Exceso Rentabilidad'!E114)</f>
        <v>0</v>
      </c>
      <c r="F114" s="54">
        <f>IF('Exceso Rentabilidad'!F114&gt;0,0,'Exceso Rentabilidad'!F114)</f>
        <v>0</v>
      </c>
      <c r="G114" s="54">
        <f>IF('Exceso Rentabilidad'!G114&gt;0,0,'Exceso Rentabilidad'!G114)</f>
        <v>0</v>
      </c>
      <c r="H114" s="54">
        <f>IF('Exceso Rentabilidad'!H114&gt;0,0,'Exceso Rentabilidad'!H114)</f>
        <v>0</v>
      </c>
      <c r="I114" s="54">
        <f>IF('Exceso Rentabilidad'!I114&gt;0,0,'Exceso Rentabilidad'!I114)</f>
        <v>0</v>
      </c>
      <c r="J114" s="54">
        <f>IF('Exceso Rentabilidad'!J114&gt;0,0,'Exceso Rentabilidad'!J114)</f>
        <v>0</v>
      </c>
      <c r="K114" s="54">
        <f>IF('Exceso Rentabilidad'!K114&gt;0,0,'Exceso Rentabilidad'!K114)</f>
        <v>0</v>
      </c>
      <c r="L114" s="54">
        <f>IF('Exceso Rentabilidad'!L114&gt;0,0,'Exceso Rentabilidad'!L114)</f>
        <v>0</v>
      </c>
      <c r="M114" s="54">
        <f>IF('Exceso Rentabilidad'!M114&gt;0,0,'Exceso Rentabilidad'!M114)</f>
        <v>0</v>
      </c>
      <c r="N114" s="54">
        <f>IF('Exceso Rentabilidad'!N114&gt;0,0,'Exceso Rentabilidad'!N114)</f>
        <v>0</v>
      </c>
    </row>
    <row r="115" spans="1:14">
      <c r="A115" s="51">
        <v>41059</v>
      </c>
      <c r="B115" s="54">
        <f>IF('Exceso Rentabilidad'!B115&gt;0,0,'Exceso Rentabilidad'!B115)</f>
        <v>-1.6671399895306045E-2</v>
      </c>
      <c r="C115" s="54">
        <f>IF('Exceso Rentabilidad'!C115&gt;0,0,'Exceso Rentabilidad'!C115)</f>
        <v>-8.735584802980631E-3</v>
      </c>
      <c r="D115" s="54">
        <f>IF('Exceso Rentabilidad'!D115&gt;0,0,'Exceso Rentabilidad'!D115)</f>
        <v>-1.6339903056999779E-2</v>
      </c>
      <c r="E115" s="54">
        <f>IF('Exceso Rentabilidad'!E115&gt;0,0,'Exceso Rentabilidad'!E115)</f>
        <v>-1.7147592208146895E-2</v>
      </c>
      <c r="F115" s="54">
        <f>IF('Exceso Rentabilidad'!F115&gt;0,0,'Exceso Rentabilidad'!F115)</f>
        <v>-1.1210883199042261E-2</v>
      </c>
      <c r="G115" s="54">
        <f>IF('Exceso Rentabilidad'!G115&gt;0,0,'Exceso Rentabilidad'!G115)</f>
        <v>-1.3678835554392281E-2</v>
      </c>
      <c r="H115" s="54">
        <f>IF('Exceso Rentabilidad'!H115&gt;0,0,'Exceso Rentabilidad'!H115)</f>
        <v>-7.3932277010381508E-3</v>
      </c>
      <c r="I115" s="54">
        <f>IF('Exceso Rentabilidad'!I115&gt;0,0,'Exceso Rentabilidad'!I115)</f>
        <v>-1.1737124665055427E-2</v>
      </c>
      <c r="J115" s="54">
        <f>IF('Exceso Rentabilidad'!J115&gt;0,0,'Exceso Rentabilidad'!J115)</f>
        <v>-1.0655751618589813E-2</v>
      </c>
      <c r="K115" s="54">
        <f>IF('Exceso Rentabilidad'!K115&gt;0,0,'Exceso Rentabilidad'!K115)</f>
        <v>-7.7866024124600584E-3</v>
      </c>
      <c r="L115" s="54">
        <f>IF('Exceso Rentabilidad'!L115&gt;0,0,'Exceso Rentabilidad'!L115)</f>
        <v>-1.0708518924676304E-2</v>
      </c>
      <c r="M115" s="54">
        <f>IF('Exceso Rentabilidad'!M115&gt;0,0,'Exceso Rentabilidad'!M115)</f>
        <v>-1.0223167585521392E-2</v>
      </c>
      <c r="N115" s="54">
        <f>IF('Exceso Rentabilidad'!N115&gt;0,0,'Exceso Rentabilidad'!N115)</f>
        <v>-7.7642670813979102E-3</v>
      </c>
    </row>
    <row r="116" spans="1:14">
      <c r="A116" s="51">
        <v>41060</v>
      </c>
      <c r="B116" s="54">
        <f>IF('Exceso Rentabilidad'!B116&gt;0,0,'Exceso Rentabilidad'!B116)</f>
        <v>0</v>
      </c>
      <c r="C116" s="54">
        <f>IF('Exceso Rentabilidad'!C116&gt;0,0,'Exceso Rentabilidad'!C116)</f>
        <v>0</v>
      </c>
      <c r="D116" s="54">
        <f>IF('Exceso Rentabilidad'!D116&gt;0,0,'Exceso Rentabilidad'!D116)</f>
        <v>0</v>
      </c>
      <c r="E116" s="54">
        <f>IF('Exceso Rentabilidad'!E116&gt;0,0,'Exceso Rentabilidad'!E116)</f>
        <v>0</v>
      </c>
      <c r="F116" s="54">
        <f>IF('Exceso Rentabilidad'!F116&gt;0,0,'Exceso Rentabilidad'!F116)</f>
        <v>0</v>
      </c>
      <c r="G116" s="54">
        <f>IF('Exceso Rentabilidad'!G116&gt;0,0,'Exceso Rentabilidad'!G116)</f>
        <v>0</v>
      </c>
      <c r="H116" s="54">
        <f>IF('Exceso Rentabilidad'!H116&gt;0,0,'Exceso Rentabilidad'!H116)</f>
        <v>0</v>
      </c>
      <c r="I116" s="54">
        <f>IF('Exceso Rentabilidad'!I116&gt;0,0,'Exceso Rentabilidad'!I116)</f>
        <v>0</v>
      </c>
      <c r="J116" s="54">
        <f>IF('Exceso Rentabilidad'!J116&gt;0,0,'Exceso Rentabilidad'!J116)</f>
        <v>0</v>
      </c>
      <c r="K116" s="54">
        <f>IF('Exceso Rentabilidad'!K116&gt;0,0,'Exceso Rentabilidad'!K116)</f>
        <v>0</v>
      </c>
      <c r="L116" s="54">
        <f>IF('Exceso Rentabilidad'!L116&gt;0,0,'Exceso Rentabilidad'!L116)</f>
        <v>0</v>
      </c>
      <c r="M116" s="54">
        <f>IF('Exceso Rentabilidad'!M116&gt;0,0,'Exceso Rentabilidad'!M116)</f>
        <v>0</v>
      </c>
      <c r="N116" s="54">
        <f>IF('Exceso Rentabilidad'!N116&gt;0,0,'Exceso Rentabilidad'!N116)</f>
        <v>0</v>
      </c>
    </row>
    <row r="117" spans="1:14">
      <c r="A117" s="51">
        <v>41061</v>
      </c>
      <c r="B117" s="54">
        <f>IF('Exceso Rentabilidad'!B117&gt;0,0,'Exceso Rentabilidad'!B117)</f>
        <v>-3.1403294818456627E-2</v>
      </c>
      <c r="C117" s="54">
        <f>IF('Exceso Rentabilidad'!C117&gt;0,0,'Exceso Rentabilidad'!C117)</f>
        <v>-2.2556503356214098E-2</v>
      </c>
      <c r="D117" s="54">
        <f>IF('Exceso Rentabilidad'!D117&gt;0,0,'Exceso Rentabilidad'!D117)</f>
        <v>-3.1010992112002592E-2</v>
      </c>
      <c r="E117" s="54">
        <f>IF('Exceso Rentabilidad'!E117&gt;0,0,'Exceso Rentabilidad'!E117)</f>
        <v>-3.1342183217463709E-2</v>
      </c>
      <c r="F117" s="54">
        <f>IF('Exceso Rentabilidad'!F117&gt;0,0,'Exceso Rentabilidad'!F117)</f>
        <v>-2.6832803962187016E-2</v>
      </c>
      <c r="G117" s="54">
        <f>IF('Exceso Rentabilidad'!G117&gt;0,0,'Exceso Rentabilidad'!G117)</f>
        <v>-1.9066547054192362E-2</v>
      </c>
      <c r="H117" s="54">
        <f>IF('Exceso Rentabilidad'!H117&gt;0,0,'Exceso Rentabilidad'!H117)</f>
        <v>-1.8072337108280628E-2</v>
      </c>
      <c r="I117" s="54">
        <f>IF('Exceso Rentabilidad'!I117&gt;0,0,'Exceso Rentabilidad'!I117)</f>
        <v>-2.1007106551741494E-2</v>
      </c>
      <c r="J117" s="54">
        <f>IF('Exceso Rentabilidad'!J117&gt;0,0,'Exceso Rentabilidad'!J117)</f>
        <v>-2.5182993633947191E-2</v>
      </c>
      <c r="K117" s="54">
        <f>IF('Exceso Rentabilidad'!K117&gt;0,0,'Exceso Rentabilidad'!K117)</f>
        <v>-1.6883632030392358E-2</v>
      </c>
      <c r="L117" s="54">
        <f>IF('Exceso Rentabilidad'!L117&gt;0,0,'Exceso Rentabilidad'!L117)</f>
        <v>-2.1499067746161116E-2</v>
      </c>
      <c r="M117" s="54">
        <f>IF('Exceso Rentabilidad'!M117&gt;0,0,'Exceso Rentabilidad'!M117)</f>
        <v>-1.6490110095280029E-2</v>
      </c>
      <c r="N117" s="54">
        <f>IF('Exceso Rentabilidad'!N117&gt;0,0,'Exceso Rentabilidad'!N117)</f>
        <v>-2.8897204726609792E-2</v>
      </c>
    </row>
    <row r="118" spans="1:14">
      <c r="A118" s="51">
        <v>41064</v>
      </c>
      <c r="B118" s="54">
        <f>IF('Exceso Rentabilidad'!B118&gt;0,0,'Exceso Rentabilidad'!B118)</f>
        <v>-6.378460181949935E-3</v>
      </c>
      <c r="C118" s="54">
        <f>IF('Exceso Rentabilidad'!C118&gt;0,0,'Exceso Rentabilidad'!C118)</f>
        <v>-8.9713176091399029E-3</v>
      </c>
      <c r="D118" s="54">
        <f>IF('Exceso Rentabilidad'!D118&gt;0,0,'Exceso Rentabilidad'!D118)</f>
        <v>-6.2284464071149575E-3</v>
      </c>
      <c r="E118" s="54">
        <f>IF('Exceso Rentabilidad'!E118&gt;0,0,'Exceso Rentabilidad'!E118)</f>
        <v>-5.4189499462627784E-3</v>
      </c>
      <c r="F118" s="54">
        <f>IF('Exceso Rentabilidad'!F118&gt;0,0,'Exceso Rentabilidad'!F118)</f>
        <v>-9.615604555711376E-3</v>
      </c>
      <c r="G118" s="54">
        <f>IF('Exceso Rentabilidad'!G118&gt;0,0,'Exceso Rentabilidad'!G118)</f>
        <v>-2.8978105560706711E-3</v>
      </c>
      <c r="H118" s="54">
        <f>IF('Exceso Rentabilidad'!H118&gt;0,0,'Exceso Rentabilidad'!H118)</f>
        <v>-1.1280685941073737E-2</v>
      </c>
      <c r="I118" s="54">
        <f>IF('Exceso Rentabilidad'!I118&gt;0,0,'Exceso Rentabilidad'!I118)</f>
        <v>-6.1586354967167163E-3</v>
      </c>
      <c r="J118" s="54">
        <f>IF('Exceso Rentabilidad'!J118&gt;0,0,'Exceso Rentabilidad'!J118)</f>
        <v>-1.0996328842669214E-2</v>
      </c>
      <c r="K118" s="54">
        <f>IF('Exceso Rentabilidad'!K118&gt;0,0,'Exceso Rentabilidad'!K118)</f>
        <v>-9.2357752326570914E-3</v>
      </c>
      <c r="L118" s="54">
        <f>IF('Exceso Rentabilidad'!L118&gt;0,0,'Exceso Rentabilidad'!L118)</f>
        <v>-9.7586149513037637E-3</v>
      </c>
      <c r="M118" s="54">
        <f>IF('Exceso Rentabilidad'!M118&gt;0,0,'Exceso Rentabilidad'!M118)</f>
        <v>-9.5522018393594411E-3</v>
      </c>
      <c r="N118" s="54">
        <f>IF('Exceso Rentabilidad'!N118&gt;0,0,'Exceso Rentabilidad'!N118)</f>
        <v>-1.2363890394149028E-2</v>
      </c>
    </row>
    <row r="119" spans="1:14">
      <c r="A119" s="51">
        <v>41065</v>
      </c>
      <c r="B119" s="54">
        <f>IF('Exceso Rentabilidad'!B119&gt;0,0,'Exceso Rentabilidad'!B119)</f>
        <v>-2.0552455100730795E-3</v>
      </c>
      <c r="C119" s="54">
        <f>IF('Exceso Rentabilidad'!C119&gt;0,0,'Exceso Rentabilidad'!C119)</f>
        <v>-7.6856919610905679E-3</v>
      </c>
      <c r="D119" s="54">
        <f>IF('Exceso Rentabilidad'!D119&gt;0,0,'Exceso Rentabilidad'!D119)</f>
        <v>-2.1813117800951491E-3</v>
      </c>
      <c r="E119" s="54">
        <f>IF('Exceso Rentabilidad'!E119&gt;0,0,'Exceso Rentabilidad'!E119)</f>
        <v>-3.3695108299386244E-3</v>
      </c>
      <c r="F119" s="54">
        <f>IF('Exceso Rentabilidad'!F119&gt;0,0,'Exceso Rentabilidad'!F119)</f>
        <v>-1.9994743420134395E-3</v>
      </c>
      <c r="G119" s="54">
        <f>IF('Exceso Rentabilidad'!G119&gt;0,0,'Exceso Rentabilidad'!G119)</f>
        <v>-1.388276923939466E-2</v>
      </c>
      <c r="H119" s="54">
        <f>IF('Exceso Rentabilidad'!H119&gt;0,0,'Exceso Rentabilidad'!H119)</f>
        <v>-7.9853526310983452E-5</v>
      </c>
      <c r="I119" s="54">
        <f>IF('Exceso Rentabilidad'!I119&gt;0,0,'Exceso Rentabilidad'!I119)</f>
        <v>-3.5656801735846097E-3</v>
      </c>
      <c r="J119" s="54">
        <f>IF('Exceso Rentabilidad'!J119&gt;0,0,'Exceso Rentabilidad'!J119)</f>
        <v>0</v>
      </c>
      <c r="K119" s="54">
        <f>IF('Exceso Rentabilidad'!K119&gt;0,0,'Exceso Rentabilidad'!K119)</f>
        <v>-2.7876291382342416E-3</v>
      </c>
      <c r="L119" s="54">
        <f>IF('Exceso Rentabilidad'!L119&gt;0,0,'Exceso Rentabilidad'!L119)</f>
        <v>-3.3561891165978185E-3</v>
      </c>
      <c r="M119" s="54">
        <f>IF('Exceso Rentabilidad'!M119&gt;0,0,'Exceso Rentabilidad'!M119)</f>
        <v>-2.8943077145346364E-4</v>
      </c>
      <c r="N119" s="54">
        <f>IF('Exceso Rentabilidad'!N119&gt;0,0,'Exceso Rentabilidad'!N119)</f>
        <v>-2.4748651481237738E-3</v>
      </c>
    </row>
    <row r="120" spans="1:14">
      <c r="A120" s="51">
        <v>41066</v>
      </c>
      <c r="B120" s="54">
        <f>IF('Exceso Rentabilidad'!B120&gt;0,0,'Exceso Rentabilidad'!B120)</f>
        <v>0</v>
      </c>
      <c r="C120" s="54">
        <f>IF('Exceso Rentabilidad'!C120&gt;0,0,'Exceso Rentabilidad'!C120)</f>
        <v>-3.8459194883594443E-2</v>
      </c>
      <c r="D120" s="54">
        <f>IF('Exceso Rentabilidad'!D120&gt;0,0,'Exceso Rentabilidad'!D120)</f>
        <v>0</v>
      </c>
      <c r="E120" s="54">
        <f>IF('Exceso Rentabilidad'!E120&gt;0,0,'Exceso Rentabilidad'!E120)</f>
        <v>0</v>
      </c>
      <c r="F120" s="54">
        <f>IF('Exceso Rentabilidad'!F120&gt;0,0,'Exceso Rentabilidad'!F120)</f>
        <v>0</v>
      </c>
      <c r="G120" s="54">
        <f>IF('Exceso Rentabilidad'!G120&gt;0,0,'Exceso Rentabilidad'!G120)</f>
        <v>0</v>
      </c>
      <c r="H120" s="54">
        <f>IF('Exceso Rentabilidad'!H120&gt;0,0,'Exceso Rentabilidad'!H120)</f>
        <v>0</v>
      </c>
      <c r="I120" s="54">
        <f>IF('Exceso Rentabilidad'!I120&gt;0,0,'Exceso Rentabilidad'!I120)</f>
        <v>0</v>
      </c>
      <c r="J120" s="54">
        <f>IF('Exceso Rentabilidad'!J120&gt;0,0,'Exceso Rentabilidad'!J120)</f>
        <v>0</v>
      </c>
      <c r="K120" s="54">
        <f>IF('Exceso Rentabilidad'!K120&gt;0,0,'Exceso Rentabilidad'!K120)</f>
        <v>0</v>
      </c>
      <c r="L120" s="54">
        <f>IF('Exceso Rentabilidad'!L120&gt;0,0,'Exceso Rentabilidad'!L120)</f>
        <v>0</v>
      </c>
      <c r="M120" s="54">
        <f>IF('Exceso Rentabilidad'!M120&gt;0,0,'Exceso Rentabilidad'!M120)</f>
        <v>0</v>
      </c>
      <c r="N120" s="54">
        <f>IF('Exceso Rentabilidad'!N120&gt;0,0,'Exceso Rentabilidad'!N120)</f>
        <v>0</v>
      </c>
    </row>
    <row r="121" spans="1:14">
      <c r="A121" s="51">
        <v>41067</v>
      </c>
      <c r="B121" s="54">
        <f>IF('Exceso Rentabilidad'!B121&gt;0,0,'Exceso Rentabilidad'!B121)</f>
        <v>0</v>
      </c>
      <c r="C121" s="54">
        <f>IF('Exceso Rentabilidad'!C121&gt;0,0,'Exceso Rentabilidad'!C121)</f>
        <v>-2.9592117717933478E-4</v>
      </c>
      <c r="D121" s="54">
        <f>IF('Exceso Rentabilidad'!D121&gt;0,0,'Exceso Rentabilidad'!D121)</f>
        <v>0</v>
      </c>
      <c r="E121" s="54">
        <f>IF('Exceso Rentabilidad'!E121&gt;0,0,'Exceso Rentabilidad'!E121)</f>
        <v>0</v>
      </c>
      <c r="F121" s="54">
        <f>IF('Exceso Rentabilidad'!F121&gt;0,0,'Exceso Rentabilidad'!F121)</f>
        <v>0</v>
      </c>
      <c r="G121" s="54">
        <f>IF('Exceso Rentabilidad'!G121&gt;0,0,'Exceso Rentabilidad'!G121)</f>
        <v>0</v>
      </c>
      <c r="H121" s="54">
        <f>IF('Exceso Rentabilidad'!H121&gt;0,0,'Exceso Rentabilidad'!H121)</f>
        <v>0</v>
      </c>
      <c r="I121" s="54">
        <f>IF('Exceso Rentabilidad'!I121&gt;0,0,'Exceso Rentabilidad'!I121)</f>
        <v>0</v>
      </c>
      <c r="J121" s="54">
        <f>IF('Exceso Rentabilidad'!J121&gt;0,0,'Exceso Rentabilidad'!J121)</f>
        <v>0</v>
      </c>
      <c r="K121" s="54">
        <f>IF('Exceso Rentabilidad'!K121&gt;0,0,'Exceso Rentabilidad'!K121)</f>
        <v>-1.689433570545719E-4</v>
      </c>
      <c r="L121" s="54">
        <f>IF('Exceso Rentabilidad'!L121&gt;0,0,'Exceso Rentabilidad'!L121)</f>
        <v>0</v>
      </c>
      <c r="M121" s="54">
        <f>IF('Exceso Rentabilidad'!M121&gt;0,0,'Exceso Rentabilidad'!M121)</f>
        <v>0</v>
      </c>
      <c r="N121" s="54">
        <f>IF('Exceso Rentabilidad'!N121&gt;0,0,'Exceso Rentabilidad'!N121)</f>
        <v>0</v>
      </c>
    </row>
    <row r="122" spans="1:14">
      <c r="A122" s="51">
        <v>41068</v>
      </c>
      <c r="B122" s="54">
        <f>IF('Exceso Rentabilidad'!B122&gt;0,0,'Exceso Rentabilidad'!B122)</f>
        <v>-8.0491503587434201E-3</v>
      </c>
      <c r="C122" s="54">
        <f>IF('Exceso Rentabilidad'!C122&gt;0,0,'Exceso Rentabilidad'!C122)</f>
        <v>-9.3494979132693751E-3</v>
      </c>
      <c r="D122" s="54">
        <f>IF('Exceso Rentabilidad'!D122&gt;0,0,'Exceso Rentabilidad'!D122)</f>
        <v>-9.7946409486509307E-3</v>
      </c>
      <c r="E122" s="54">
        <f>IF('Exceso Rentabilidad'!E122&gt;0,0,'Exceso Rentabilidad'!E122)</f>
        <v>-9.9890145874443753E-3</v>
      </c>
      <c r="F122" s="54">
        <f>IF('Exceso Rentabilidad'!F122&gt;0,0,'Exceso Rentabilidad'!F122)</f>
        <v>-1.9986412714009549E-3</v>
      </c>
      <c r="G122" s="54">
        <f>IF('Exceso Rentabilidad'!G122&gt;0,0,'Exceso Rentabilidad'!G122)</f>
        <v>-8.79398017516567E-3</v>
      </c>
      <c r="H122" s="54">
        <f>IF('Exceso Rentabilidad'!H122&gt;0,0,'Exceso Rentabilidad'!H122)</f>
        <v>0</v>
      </c>
      <c r="I122" s="54">
        <f>IF('Exceso Rentabilidad'!I122&gt;0,0,'Exceso Rentabilidad'!I122)</f>
        <v>-4.0192499563138969E-3</v>
      </c>
      <c r="J122" s="54">
        <f>IF('Exceso Rentabilidad'!J122&gt;0,0,'Exceso Rentabilidad'!J122)</f>
        <v>-3.7601189326556248E-3</v>
      </c>
      <c r="K122" s="54">
        <f>IF('Exceso Rentabilidad'!K122&gt;0,0,'Exceso Rentabilidad'!K122)</f>
        <v>0</v>
      </c>
      <c r="L122" s="54">
        <f>IF('Exceso Rentabilidad'!L122&gt;0,0,'Exceso Rentabilidad'!L122)</f>
        <v>-4.6128788176832908E-3</v>
      </c>
      <c r="M122" s="54">
        <f>IF('Exceso Rentabilidad'!M122&gt;0,0,'Exceso Rentabilidad'!M122)</f>
        <v>-8.5476514772930712E-3</v>
      </c>
      <c r="N122" s="54">
        <f>IF('Exceso Rentabilidad'!N122&gt;0,0,'Exceso Rentabilidad'!N122)</f>
        <v>-9.2226331963144049E-3</v>
      </c>
    </row>
    <row r="123" spans="1:14">
      <c r="A123" s="51">
        <v>41072</v>
      </c>
      <c r="B123" s="54">
        <f>IF('Exceso Rentabilidad'!B123&gt;0,0,'Exceso Rentabilidad'!B123)</f>
        <v>-9.7263496657834826E-3</v>
      </c>
      <c r="C123" s="54">
        <f>IF('Exceso Rentabilidad'!C123&gt;0,0,'Exceso Rentabilidad'!C123)</f>
        <v>-1.3508097094502182E-2</v>
      </c>
      <c r="D123" s="54">
        <f>IF('Exceso Rentabilidad'!D123&gt;0,0,'Exceso Rentabilidad'!D123)</f>
        <v>-1.0914656526998259E-2</v>
      </c>
      <c r="E123" s="54">
        <f>IF('Exceso Rentabilidad'!E123&gt;0,0,'Exceso Rentabilidad'!E123)</f>
        <v>-1.1809221629130848E-2</v>
      </c>
      <c r="F123" s="54">
        <f>IF('Exceso Rentabilidad'!F123&gt;0,0,'Exceso Rentabilidad'!F123)</f>
        <v>-9.6534305135135764E-3</v>
      </c>
      <c r="G123" s="54">
        <f>IF('Exceso Rentabilidad'!G123&gt;0,0,'Exceso Rentabilidad'!G123)</f>
        <v>-1.4637267502274185E-2</v>
      </c>
      <c r="H123" s="54">
        <f>IF('Exceso Rentabilidad'!H123&gt;0,0,'Exceso Rentabilidad'!H123)</f>
        <v>-8.6587418871078431E-3</v>
      </c>
      <c r="I123" s="54">
        <f>IF('Exceso Rentabilidad'!I123&gt;0,0,'Exceso Rentabilidad'!I123)</f>
        <v>-7.5054972036137941E-3</v>
      </c>
      <c r="J123" s="54">
        <f>IF('Exceso Rentabilidad'!J123&gt;0,0,'Exceso Rentabilidad'!J123)</f>
        <v>-3.7386445019728229E-3</v>
      </c>
      <c r="K123" s="54">
        <f>IF('Exceso Rentabilidad'!K123&gt;0,0,'Exceso Rentabilidad'!K123)</f>
        <v>-6.3171738120932457E-3</v>
      </c>
      <c r="L123" s="54">
        <f>IF('Exceso Rentabilidad'!L123&gt;0,0,'Exceso Rentabilidad'!L123)</f>
        <v>-8.1373752903099294E-3</v>
      </c>
      <c r="M123" s="54">
        <f>IF('Exceso Rentabilidad'!M123&gt;0,0,'Exceso Rentabilidad'!M123)</f>
        <v>0</v>
      </c>
      <c r="N123" s="54">
        <f>IF('Exceso Rentabilidad'!N123&gt;0,0,'Exceso Rentabilidad'!N123)</f>
        <v>-1.3744769847318226E-2</v>
      </c>
    </row>
    <row r="124" spans="1:14">
      <c r="A124" s="51">
        <v>41073</v>
      </c>
      <c r="B124" s="54">
        <f>IF('Exceso Rentabilidad'!B124&gt;0,0,'Exceso Rentabilidad'!B124)</f>
        <v>-3.0886257135984585E-4</v>
      </c>
      <c r="C124" s="54">
        <f>IF('Exceso Rentabilidad'!C124&gt;0,0,'Exceso Rentabilidad'!C124)</f>
        <v>-1.5311019396368322E-2</v>
      </c>
      <c r="D124" s="54">
        <f>IF('Exceso Rentabilidad'!D124&gt;0,0,'Exceso Rentabilidad'!D124)</f>
        <v>-1.1661476398287158E-3</v>
      </c>
      <c r="E124" s="54">
        <f>IF('Exceso Rentabilidad'!E124&gt;0,0,'Exceso Rentabilidad'!E124)</f>
        <v>-1.1459890574613044E-3</v>
      </c>
      <c r="F124" s="54">
        <f>IF('Exceso Rentabilidad'!F124&gt;0,0,'Exceso Rentabilidad'!F124)</f>
        <v>-1.3488688829442089E-3</v>
      </c>
      <c r="G124" s="54">
        <f>IF('Exceso Rentabilidad'!G124&gt;0,0,'Exceso Rentabilidad'!G124)</f>
        <v>0</v>
      </c>
      <c r="H124" s="54">
        <f>IF('Exceso Rentabilidad'!H124&gt;0,0,'Exceso Rentabilidad'!H124)</f>
        <v>-1.3565421148625341E-3</v>
      </c>
      <c r="I124" s="54">
        <f>IF('Exceso Rentabilidad'!I124&gt;0,0,'Exceso Rentabilidad'!I124)</f>
        <v>-2.9456308674834682E-3</v>
      </c>
      <c r="J124" s="54">
        <f>IF('Exceso Rentabilidad'!J124&gt;0,0,'Exceso Rentabilidad'!J124)</f>
        <v>-1.8203955295184338E-4</v>
      </c>
      <c r="K124" s="54">
        <f>IF('Exceso Rentabilidad'!K124&gt;0,0,'Exceso Rentabilidad'!K124)</f>
        <v>-1.3340982323801385E-3</v>
      </c>
      <c r="L124" s="54">
        <f>IF('Exceso Rentabilidad'!L124&gt;0,0,'Exceso Rentabilidad'!L124)</f>
        <v>-9.501534167727344E-4</v>
      </c>
      <c r="M124" s="54">
        <f>IF('Exceso Rentabilidad'!M124&gt;0,0,'Exceso Rentabilidad'!M124)</f>
        <v>-9.7164993267624645E-4</v>
      </c>
      <c r="N124" s="54">
        <f>IF('Exceso Rentabilidad'!N124&gt;0,0,'Exceso Rentabilidad'!N124)</f>
        <v>-3.452808767725904E-3</v>
      </c>
    </row>
    <row r="125" spans="1:14">
      <c r="A125" s="51">
        <v>41074</v>
      </c>
      <c r="B125" s="54">
        <f>IF('Exceso Rentabilidad'!B125&gt;0,0,'Exceso Rentabilidad'!B125)</f>
        <v>0</v>
      </c>
      <c r="C125" s="54">
        <f>IF('Exceso Rentabilidad'!C125&gt;0,0,'Exceso Rentabilidad'!C125)</f>
        <v>-2.3019160099400295E-3</v>
      </c>
      <c r="D125" s="54">
        <f>IF('Exceso Rentabilidad'!D125&gt;0,0,'Exceso Rentabilidad'!D125)</f>
        <v>0</v>
      </c>
      <c r="E125" s="54">
        <f>IF('Exceso Rentabilidad'!E125&gt;0,0,'Exceso Rentabilidad'!E125)</f>
        <v>0</v>
      </c>
      <c r="F125" s="54">
        <f>IF('Exceso Rentabilidad'!F125&gt;0,0,'Exceso Rentabilidad'!F125)</f>
        <v>0</v>
      </c>
      <c r="G125" s="54">
        <f>IF('Exceso Rentabilidad'!G125&gt;0,0,'Exceso Rentabilidad'!G125)</f>
        <v>0</v>
      </c>
      <c r="H125" s="54">
        <f>IF('Exceso Rentabilidad'!H125&gt;0,0,'Exceso Rentabilidad'!H125)</f>
        <v>0</v>
      </c>
      <c r="I125" s="54">
        <f>IF('Exceso Rentabilidad'!I125&gt;0,0,'Exceso Rentabilidad'!I125)</f>
        <v>0</v>
      </c>
      <c r="J125" s="54">
        <f>IF('Exceso Rentabilidad'!J125&gt;0,0,'Exceso Rentabilidad'!J125)</f>
        <v>0</v>
      </c>
      <c r="K125" s="54">
        <f>IF('Exceso Rentabilidad'!K125&gt;0,0,'Exceso Rentabilidad'!K125)</f>
        <v>0</v>
      </c>
      <c r="L125" s="54">
        <f>IF('Exceso Rentabilidad'!L125&gt;0,0,'Exceso Rentabilidad'!L125)</f>
        <v>0</v>
      </c>
      <c r="M125" s="54">
        <f>IF('Exceso Rentabilidad'!M125&gt;0,0,'Exceso Rentabilidad'!M125)</f>
        <v>0</v>
      </c>
      <c r="N125" s="54">
        <f>IF('Exceso Rentabilidad'!N125&gt;0,0,'Exceso Rentabilidad'!N125)</f>
        <v>0</v>
      </c>
    </row>
    <row r="126" spans="1:14">
      <c r="A126" s="51">
        <v>41075</v>
      </c>
      <c r="B126" s="54">
        <f>IF('Exceso Rentabilidad'!B126&gt;0,0,'Exceso Rentabilidad'!B126)</f>
        <v>-4.3645542812341146E-3</v>
      </c>
      <c r="C126" s="54">
        <f>IF('Exceso Rentabilidad'!C126&gt;0,0,'Exceso Rentabilidad'!C126)</f>
        <v>-1.2809722318320891E-2</v>
      </c>
      <c r="D126" s="54">
        <f>IF('Exceso Rentabilidad'!D126&gt;0,0,'Exceso Rentabilidad'!D126)</f>
        <v>-4.4554275393595766E-3</v>
      </c>
      <c r="E126" s="54">
        <f>IF('Exceso Rentabilidad'!E126&gt;0,0,'Exceso Rentabilidad'!E126)</f>
        <v>-3.5485402106528716E-3</v>
      </c>
      <c r="F126" s="54">
        <f>IF('Exceso Rentabilidad'!F126&gt;0,0,'Exceso Rentabilidad'!F126)</f>
        <v>-7.9378397856617097E-3</v>
      </c>
      <c r="G126" s="54">
        <f>IF('Exceso Rentabilidad'!G126&gt;0,0,'Exceso Rentabilidad'!G126)</f>
        <v>0</v>
      </c>
      <c r="H126" s="54">
        <f>IF('Exceso Rentabilidad'!H126&gt;0,0,'Exceso Rentabilidad'!H126)</f>
        <v>-9.3469034877169937E-3</v>
      </c>
      <c r="I126" s="54">
        <f>IF('Exceso Rentabilidad'!I126&gt;0,0,'Exceso Rentabilidad'!I126)</f>
        <v>-9.286118440732705E-3</v>
      </c>
      <c r="J126" s="54">
        <f>IF('Exceso Rentabilidad'!J126&gt;0,0,'Exceso Rentabilidad'!J126)</f>
        <v>-4.4998033312484004E-3</v>
      </c>
      <c r="K126" s="54">
        <f>IF('Exceso Rentabilidad'!K126&gt;0,0,'Exceso Rentabilidad'!K126)</f>
        <v>-8.1421881533932719E-3</v>
      </c>
      <c r="L126" s="54">
        <f>IF('Exceso Rentabilidad'!L126&gt;0,0,'Exceso Rentabilidad'!L126)</f>
        <v>-8.0432383667157527E-3</v>
      </c>
      <c r="M126" s="54">
        <f>IF('Exceso Rentabilidad'!M126&gt;0,0,'Exceso Rentabilidad'!M126)</f>
        <v>-2.6198188214083401E-3</v>
      </c>
      <c r="N126" s="54">
        <f>IF('Exceso Rentabilidad'!N126&gt;0,0,'Exceso Rentabilidad'!N126)</f>
        <v>-1.0841865842666464E-2</v>
      </c>
    </row>
    <row r="127" spans="1:14">
      <c r="A127" s="51">
        <v>41079</v>
      </c>
      <c r="B127" s="54">
        <f>IF('Exceso Rentabilidad'!B127&gt;0,0,'Exceso Rentabilidad'!B127)</f>
        <v>0</v>
      </c>
      <c r="C127" s="54">
        <f>IF('Exceso Rentabilidad'!C127&gt;0,0,'Exceso Rentabilidad'!C127)</f>
        <v>0</v>
      </c>
      <c r="D127" s="54">
        <f>IF('Exceso Rentabilidad'!D127&gt;0,0,'Exceso Rentabilidad'!D127)</f>
        <v>0</v>
      </c>
      <c r="E127" s="54">
        <f>IF('Exceso Rentabilidad'!E127&gt;0,0,'Exceso Rentabilidad'!E127)</f>
        <v>0</v>
      </c>
      <c r="F127" s="54">
        <f>IF('Exceso Rentabilidad'!F127&gt;0,0,'Exceso Rentabilidad'!F127)</f>
        <v>0</v>
      </c>
      <c r="G127" s="54">
        <f>IF('Exceso Rentabilidad'!G127&gt;0,0,'Exceso Rentabilidad'!G127)</f>
        <v>0</v>
      </c>
      <c r="H127" s="54">
        <f>IF('Exceso Rentabilidad'!H127&gt;0,0,'Exceso Rentabilidad'!H127)</f>
        <v>0</v>
      </c>
      <c r="I127" s="54">
        <f>IF('Exceso Rentabilidad'!I127&gt;0,0,'Exceso Rentabilidad'!I127)</f>
        <v>-1.0601243980474469E-4</v>
      </c>
      <c r="J127" s="54">
        <f>IF('Exceso Rentabilidad'!J127&gt;0,0,'Exceso Rentabilidad'!J127)</f>
        <v>0</v>
      </c>
      <c r="K127" s="54">
        <f>IF('Exceso Rentabilidad'!K127&gt;0,0,'Exceso Rentabilidad'!K127)</f>
        <v>0</v>
      </c>
      <c r="L127" s="54">
        <f>IF('Exceso Rentabilidad'!L127&gt;0,0,'Exceso Rentabilidad'!L127)</f>
        <v>0</v>
      </c>
      <c r="M127" s="54">
        <f>IF('Exceso Rentabilidad'!M127&gt;0,0,'Exceso Rentabilidad'!M127)</f>
        <v>0</v>
      </c>
      <c r="N127" s="54">
        <f>IF('Exceso Rentabilidad'!N127&gt;0,0,'Exceso Rentabilidad'!N127)</f>
        <v>0</v>
      </c>
    </row>
    <row r="128" spans="1:14">
      <c r="A128" s="51">
        <v>41080</v>
      </c>
      <c r="B128" s="54">
        <f>IF('Exceso Rentabilidad'!B128&gt;0,0,'Exceso Rentabilidad'!B128)</f>
        <v>-2.1838009109952411E-3</v>
      </c>
      <c r="C128" s="54">
        <f>IF('Exceso Rentabilidad'!C128&gt;0,0,'Exceso Rentabilidad'!C128)</f>
        <v>-8.9211578036209691E-3</v>
      </c>
      <c r="D128" s="54">
        <f>IF('Exceso Rentabilidad'!D128&gt;0,0,'Exceso Rentabilidad'!D128)</f>
        <v>-2.7576691593554727E-3</v>
      </c>
      <c r="E128" s="54">
        <f>IF('Exceso Rentabilidad'!E128&gt;0,0,'Exceso Rentabilidad'!E128)</f>
        <v>-2.0061043733385136E-3</v>
      </c>
      <c r="F128" s="54">
        <f>IF('Exceso Rentabilidad'!F128&gt;0,0,'Exceso Rentabilidad'!F128)</f>
        <v>0</v>
      </c>
      <c r="G128" s="54">
        <f>IF('Exceso Rentabilidad'!G128&gt;0,0,'Exceso Rentabilidad'!G128)</f>
        <v>0</v>
      </c>
      <c r="H128" s="54">
        <f>IF('Exceso Rentabilidad'!H128&gt;0,0,'Exceso Rentabilidad'!H128)</f>
        <v>0</v>
      </c>
      <c r="I128" s="54">
        <f>IF('Exceso Rentabilidad'!I128&gt;0,0,'Exceso Rentabilidad'!I128)</f>
        <v>-1.0601243980474469E-4</v>
      </c>
      <c r="J128" s="54">
        <f>IF('Exceso Rentabilidad'!J128&gt;0,0,'Exceso Rentabilidad'!J128)</f>
        <v>-3.6796815032130305E-3</v>
      </c>
      <c r="K128" s="54">
        <f>IF('Exceso Rentabilidad'!K128&gt;0,0,'Exceso Rentabilidad'!K128)</f>
        <v>0</v>
      </c>
      <c r="L128" s="54">
        <f>IF('Exceso Rentabilidad'!L128&gt;0,0,'Exceso Rentabilidad'!L128)</f>
        <v>0</v>
      </c>
      <c r="M128" s="54">
        <f>IF('Exceso Rentabilidad'!M128&gt;0,0,'Exceso Rentabilidad'!M128)</f>
        <v>0</v>
      </c>
      <c r="N128" s="54">
        <f>IF('Exceso Rentabilidad'!N128&gt;0,0,'Exceso Rentabilidad'!N128)</f>
        <v>0</v>
      </c>
    </row>
    <row r="129" spans="1:14">
      <c r="A129" s="51">
        <v>41081</v>
      </c>
      <c r="B129" s="54">
        <f>IF('Exceso Rentabilidad'!B129&gt;0,0,'Exceso Rentabilidad'!B129)</f>
        <v>-2.9761826302218162E-2</v>
      </c>
      <c r="C129" s="54">
        <f>IF('Exceso Rentabilidad'!C129&gt;0,0,'Exceso Rentabilidad'!C129)</f>
        <v>-2.2124845623104246E-2</v>
      </c>
      <c r="D129" s="54">
        <f>IF('Exceso Rentabilidad'!D129&gt;0,0,'Exceso Rentabilidad'!D129)</f>
        <v>-2.9185504554839967E-2</v>
      </c>
      <c r="E129" s="54">
        <f>IF('Exceso Rentabilidad'!E129&gt;0,0,'Exceso Rentabilidad'!E129)</f>
        <v>-3.07932189781841E-2</v>
      </c>
      <c r="F129" s="54">
        <f>IF('Exceso Rentabilidad'!F129&gt;0,0,'Exceso Rentabilidad'!F129)</f>
        <v>-2.6359120628925998E-2</v>
      </c>
      <c r="G129" s="54">
        <f>IF('Exceso Rentabilidad'!G129&gt;0,0,'Exceso Rentabilidad'!G129)</f>
        <v>-4.0310815888956852E-2</v>
      </c>
      <c r="H129" s="54">
        <f>IF('Exceso Rentabilidad'!H129&gt;0,0,'Exceso Rentabilidad'!H129)</f>
        <v>-2.9025748067743457E-2</v>
      </c>
      <c r="I129" s="54">
        <f>IF('Exceso Rentabilidad'!I129&gt;0,0,'Exceso Rentabilidad'!I129)</f>
        <v>-1.0601243980474469E-4</v>
      </c>
      <c r="J129" s="54">
        <f>IF('Exceso Rentabilidad'!J129&gt;0,0,'Exceso Rentabilidad'!J129)</f>
        <v>-2.1882248503373215E-2</v>
      </c>
      <c r="K129" s="54">
        <f>IF('Exceso Rentabilidad'!K129&gt;0,0,'Exceso Rentabilidad'!K129)</f>
        <v>-1.9193687980099527E-2</v>
      </c>
      <c r="L129" s="54">
        <f>IF('Exceso Rentabilidad'!L129&gt;0,0,'Exceso Rentabilidad'!L129)</f>
        <v>-2.0276565403951893E-2</v>
      </c>
      <c r="M129" s="54">
        <f>IF('Exceso Rentabilidad'!M129&gt;0,0,'Exceso Rentabilidad'!M129)</f>
        <v>-1.822756402420651E-2</v>
      </c>
      <c r="N129" s="54">
        <f>IF('Exceso Rentabilidad'!N129&gt;0,0,'Exceso Rentabilidad'!N129)</f>
        <v>-2.3382255293259449E-2</v>
      </c>
    </row>
    <row r="130" spans="1:14">
      <c r="A130" s="51">
        <v>41082</v>
      </c>
      <c r="B130" s="54">
        <f>IF('Exceso Rentabilidad'!B130&gt;0,0,'Exceso Rentabilidad'!B130)</f>
        <v>-8.4019722793273067E-3</v>
      </c>
      <c r="C130" s="54">
        <f>IF('Exceso Rentabilidad'!C130&gt;0,0,'Exceso Rentabilidad'!C130)</f>
        <v>-5.9792340026423698E-3</v>
      </c>
      <c r="D130" s="54">
        <f>IF('Exceso Rentabilidad'!D130&gt;0,0,'Exceso Rentabilidad'!D130)</f>
        <v>-8.3245184865885762E-3</v>
      </c>
      <c r="E130" s="54">
        <f>IF('Exceso Rentabilidad'!E130&gt;0,0,'Exceso Rentabilidad'!E130)</f>
        <v>-1.0260131930910011E-2</v>
      </c>
      <c r="F130" s="54">
        <f>IF('Exceso Rentabilidad'!F130&gt;0,0,'Exceso Rentabilidad'!F130)</f>
        <v>-2.899821781851664E-3</v>
      </c>
      <c r="G130" s="54">
        <f>IF('Exceso Rentabilidad'!G130&gt;0,0,'Exceso Rentabilidad'!G130)</f>
        <v>-2.6116274481214674E-2</v>
      </c>
      <c r="H130" s="54">
        <f>IF('Exceso Rentabilidad'!H130&gt;0,0,'Exceso Rentabilidad'!H130)</f>
        <v>-4.5122508107048641E-3</v>
      </c>
      <c r="I130" s="54">
        <f>IF('Exceso Rentabilidad'!I130&gt;0,0,'Exceso Rentabilidad'!I130)</f>
        <v>-1.0601243980474469E-4</v>
      </c>
      <c r="J130" s="54">
        <f>IF('Exceso Rentabilidad'!J130&gt;0,0,'Exceso Rentabilidad'!J130)</f>
        <v>-5.456745272613227E-3</v>
      </c>
      <c r="K130" s="54">
        <f>IF('Exceso Rentabilidad'!K130&gt;0,0,'Exceso Rentabilidad'!K130)</f>
        <v>-2.0415959894917466E-3</v>
      </c>
      <c r="L130" s="54">
        <f>IF('Exceso Rentabilidad'!L130&gt;0,0,'Exceso Rentabilidad'!L130)</f>
        <v>-2.777041884440236E-3</v>
      </c>
      <c r="M130" s="54">
        <f>IF('Exceso Rentabilidad'!M130&gt;0,0,'Exceso Rentabilidad'!M130)</f>
        <v>-1.4674050645632221E-3</v>
      </c>
      <c r="N130" s="54">
        <f>IF('Exceso Rentabilidad'!N130&gt;0,0,'Exceso Rentabilidad'!N130)</f>
        <v>-2.7124920126677032E-3</v>
      </c>
    </row>
    <row r="131" spans="1:14">
      <c r="A131" s="51">
        <v>41085</v>
      </c>
      <c r="B131" s="54">
        <f>IF('Exceso Rentabilidad'!B131&gt;0,0,'Exceso Rentabilidad'!B131)</f>
        <v>-2.6806260596100633E-2</v>
      </c>
      <c r="C131" s="54">
        <f>IF('Exceso Rentabilidad'!C131&gt;0,0,'Exceso Rentabilidad'!C131)</f>
        <v>-1.9688570736098043E-2</v>
      </c>
      <c r="D131" s="54">
        <f>IF('Exceso Rentabilidad'!D131&gt;0,0,'Exceso Rentabilidad'!D131)</f>
        <v>-2.7111211961206565E-2</v>
      </c>
      <c r="E131" s="54">
        <f>IF('Exceso Rentabilidad'!E131&gt;0,0,'Exceso Rentabilidad'!E131)</f>
        <v>-2.9092379611236091E-2</v>
      </c>
      <c r="F131" s="54">
        <f>IF('Exceso Rentabilidad'!F131&gt;0,0,'Exceso Rentabilidad'!F131)</f>
        <v>-2.3108910217500635E-2</v>
      </c>
      <c r="G131" s="54">
        <f>IF('Exceso Rentabilidad'!G131&gt;0,0,'Exceso Rentabilidad'!G131)</f>
        <v>-4.2790949744130814E-2</v>
      </c>
      <c r="H131" s="54">
        <f>IF('Exceso Rentabilidad'!H131&gt;0,0,'Exceso Rentabilidad'!H131)</f>
        <v>-2.6758031489685734E-2</v>
      </c>
      <c r="I131" s="54">
        <f>IF('Exceso Rentabilidad'!I131&gt;0,0,'Exceso Rentabilidad'!I131)</f>
        <v>-1.0601243980474469E-4</v>
      </c>
      <c r="J131" s="54">
        <f>IF('Exceso Rentabilidad'!J131&gt;0,0,'Exceso Rentabilidad'!J131)</f>
        <v>-2.5781155894133639E-2</v>
      </c>
      <c r="K131" s="54">
        <f>IF('Exceso Rentabilidad'!K131&gt;0,0,'Exceso Rentabilidad'!K131)</f>
        <v>-1.4912867555810356E-2</v>
      </c>
      <c r="L131" s="54">
        <f>IF('Exceso Rentabilidad'!L131&gt;0,0,'Exceso Rentabilidad'!L131)</f>
        <v>-2.0501084217733934E-2</v>
      </c>
      <c r="M131" s="54">
        <f>IF('Exceso Rentabilidad'!M131&gt;0,0,'Exceso Rentabilidad'!M131)</f>
        <v>-2.058286480232208E-2</v>
      </c>
      <c r="N131" s="54">
        <f>IF('Exceso Rentabilidad'!N131&gt;0,0,'Exceso Rentabilidad'!N131)</f>
        <v>-2.196160910891768E-2</v>
      </c>
    </row>
    <row r="132" spans="1:14">
      <c r="A132" s="51">
        <v>41086</v>
      </c>
      <c r="B132" s="54">
        <f>IF('Exceso Rentabilidad'!B132&gt;0,0,'Exceso Rentabilidad'!B132)</f>
        <v>0</v>
      </c>
      <c r="C132" s="54">
        <f>IF('Exceso Rentabilidad'!C132&gt;0,0,'Exceso Rentabilidad'!C132)</f>
        <v>-3.3504724365536075E-4</v>
      </c>
      <c r="D132" s="54">
        <f>IF('Exceso Rentabilidad'!D132&gt;0,0,'Exceso Rentabilidad'!D132)</f>
        <v>0</v>
      </c>
      <c r="E132" s="54">
        <f>IF('Exceso Rentabilidad'!E132&gt;0,0,'Exceso Rentabilidad'!E132)</f>
        <v>0</v>
      </c>
      <c r="F132" s="54">
        <f>IF('Exceso Rentabilidad'!F132&gt;0,0,'Exceso Rentabilidad'!F132)</f>
        <v>0</v>
      </c>
      <c r="G132" s="54">
        <f>IF('Exceso Rentabilidad'!G132&gt;0,0,'Exceso Rentabilidad'!G132)</f>
        <v>0</v>
      </c>
      <c r="H132" s="54">
        <f>IF('Exceso Rentabilidad'!H132&gt;0,0,'Exceso Rentabilidad'!H132)</f>
        <v>0</v>
      </c>
      <c r="I132" s="54">
        <f>IF('Exceso Rentabilidad'!I132&gt;0,0,'Exceso Rentabilidad'!I132)</f>
        <v>-1.0601243980474469E-4</v>
      </c>
      <c r="J132" s="54">
        <f>IF('Exceso Rentabilidad'!J132&gt;0,0,'Exceso Rentabilidad'!J132)</f>
        <v>-1.1329612920809359E-3</v>
      </c>
      <c r="K132" s="54">
        <f>IF('Exceso Rentabilidad'!K132&gt;0,0,'Exceso Rentabilidad'!K132)</f>
        <v>-3.5756414349737148E-4</v>
      </c>
      <c r="L132" s="54">
        <f>IF('Exceso Rentabilidad'!L132&gt;0,0,'Exceso Rentabilidad'!L132)</f>
        <v>-1.1183440012078032E-3</v>
      </c>
      <c r="M132" s="54">
        <f>IF('Exceso Rentabilidad'!M132&gt;0,0,'Exceso Rentabilidad'!M132)</f>
        <v>0</v>
      </c>
      <c r="N132" s="54">
        <f>IF('Exceso Rentabilidad'!N132&gt;0,0,'Exceso Rentabilidad'!N132)</f>
        <v>0</v>
      </c>
    </row>
    <row r="133" spans="1:14">
      <c r="A133" s="51">
        <v>41087</v>
      </c>
      <c r="B133" s="54">
        <f>IF('Exceso Rentabilidad'!B133&gt;0,0,'Exceso Rentabilidad'!B133)</f>
        <v>0</v>
      </c>
      <c r="C133" s="54">
        <f>IF('Exceso Rentabilidad'!C133&gt;0,0,'Exceso Rentabilidad'!C133)</f>
        <v>0</v>
      </c>
      <c r="D133" s="54">
        <f>IF('Exceso Rentabilidad'!D133&gt;0,0,'Exceso Rentabilidad'!D133)</f>
        <v>0</v>
      </c>
      <c r="E133" s="54">
        <f>IF('Exceso Rentabilidad'!E133&gt;0,0,'Exceso Rentabilidad'!E133)</f>
        <v>0</v>
      </c>
      <c r="F133" s="54">
        <f>IF('Exceso Rentabilidad'!F133&gt;0,0,'Exceso Rentabilidad'!F133)</f>
        <v>0</v>
      </c>
      <c r="G133" s="54">
        <f>IF('Exceso Rentabilidad'!G133&gt;0,0,'Exceso Rentabilidad'!G133)</f>
        <v>0</v>
      </c>
      <c r="H133" s="54">
        <f>IF('Exceso Rentabilidad'!H133&gt;0,0,'Exceso Rentabilidad'!H133)</f>
        <v>0</v>
      </c>
      <c r="I133" s="54">
        <f>IF('Exceso Rentabilidad'!I133&gt;0,0,'Exceso Rentabilidad'!I133)</f>
        <v>-1.0601243980474469E-4</v>
      </c>
      <c r="J133" s="54">
        <f>IF('Exceso Rentabilidad'!J133&gt;0,0,'Exceso Rentabilidad'!J133)</f>
        <v>0</v>
      </c>
      <c r="K133" s="54">
        <f>IF('Exceso Rentabilidad'!K133&gt;0,0,'Exceso Rentabilidad'!K133)</f>
        <v>0</v>
      </c>
      <c r="L133" s="54">
        <f>IF('Exceso Rentabilidad'!L133&gt;0,0,'Exceso Rentabilidad'!L133)</f>
        <v>0</v>
      </c>
      <c r="M133" s="54">
        <f>IF('Exceso Rentabilidad'!M133&gt;0,0,'Exceso Rentabilidad'!M133)</f>
        <v>0</v>
      </c>
      <c r="N133" s="54">
        <f>IF('Exceso Rentabilidad'!N133&gt;0,0,'Exceso Rentabilidad'!N133)</f>
        <v>0</v>
      </c>
    </row>
    <row r="134" spans="1:14">
      <c r="A134" s="51">
        <v>41088</v>
      </c>
      <c r="B134" s="54">
        <f>IF('Exceso Rentabilidad'!B134&gt;0,0,'Exceso Rentabilidad'!B134)</f>
        <v>-1.5922751309653684E-2</v>
      </c>
      <c r="C134" s="54">
        <f>IF('Exceso Rentabilidad'!C134&gt;0,0,'Exceso Rentabilidad'!C134)</f>
        <v>-2.0037704409864205E-2</v>
      </c>
      <c r="D134" s="54">
        <f>IF('Exceso Rentabilidad'!D134&gt;0,0,'Exceso Rentabilidad'!D134)</f>
        <v>-1.5819206299759001E-2</v>
      </c>
      <c r="E134" s="54">
        <f>IF('Exceso Rentabilidad'!E134&gt;0,0,'Exceso Rentabilidad'!E134)</f>
        <v>-1.6230060261105662E-2</v>
      </c>
      <c r="F134" s="54">
        <f>IF('Exceso Rentabilidad'!F134&gt;0,0,'Exceso Rentabilidad'!F134)</f>
        <v>-9.673270125757456E-3</v>
      </c>
      <c r="G134" s="54">
        <f>IF('Exceso Rentabilidad'!G134&gt;0,0,'Exceso Rentabilidad'!G134)</f>
        <v>-1.2120066975893937E-2</v>
      </c>
      <c r="H134" s="54">
        <f>IF('Exceso Rentabilidad'!H134&gt;0,0,'Exceso Rentabilidad'!H134)</f>
        <v>-1.1105504933195828E-2</v>
      </c>
      <c r="I134" s="54">
        <f>IF('Exceso Rentabilidad'!I134&gt;0,0,'Exceso Rentabilidad'!I134)</f>
        <v>-1.0601243980474469E-4</v>
      </c>
      <c r="J134" s="54">
        <f>IF('Exceso Rentabilidad'!J134&gt;0,0,'Exceso Rentabilidad'!J134)</f>
        <v>-9.8073316498077812E-3</v>
      </c>
      <c r="K134" s="54">
        <f>IF('Exceso Rentabilidad'!K134&gt;0,0,'Exceso Rentabilidad'!K134)</f>
        <v>-9.5326280102229176E-3</v>
      </c>
      <c r="L134" s="54">
        <f>IF('Exceso Rentabilidad'!L134&gt;0,0,'Exceso Rentabilidad'!L134)</f>
        <v>-8.3329883797608716E-3</v>
      </c>
      <c r="M134" s="54">
        <f>IF('Exceso Rentabilidad'!M134&gt;0,0,'Exceso Rentabilidad'!M134)</f>
        <v>-4.3885274257249923E-3</v>
      </c>
      <c r="N134" s="54">
        <f>IF('Exceso Rentabilidad'!N134&gt;0,0,'Exceso Rentabilidad'!N134)</f>
        <v>-1.4099083071247921E-2</v>
      </c>
    </row>
    <row r="135" spans="1:14">
      <c r="A135" s="51">
        <v>41089</v>
      </c>
      <c r="B135" s="54">
        <f>IF('Exceso Rentabilidad'!B135&gt;0,0,'Exceso Rentabilidad'!B135)</f>
        <v>0</v>
      </c>
      <c r="C135" s="54">
        <f>IF('Exceso Rentabilidad'!C135&gt;0,0,'Exceso Rentabilidad'!C135)</f>
        <v>0</v>
      </c>
      <c r="D135" s="54">
        <f>IF('Exceso Rentabilidad'!D135&gt;0,0,'Exceso Rentabilidad'!D135)</f>
        <v>0</v>
      </c>
      <c r="E135" s="54">
        <f>IF('Exceso Rentabilidad'!E135&gt;0,0,'Exceso Rentabilidad'!E135)</f>
        <v>0</v>
      </c>
      <c r="F135" s="54">
        <f>IF('Exceso Rentabilidad'!F135&gt;0,0,'Exceso Rentabilidad'!F135)</f>
        <v>0</v>
      </c>
      <c r="G135" s="54">
        <f>IF('Exceso Rentabilidad'!G135&gt;0,0,'Exceso Rentabilidad'!G135)</f>
        <v>0</v>
      </c>
      <c r="H135" s="54">
        <f>IF('Exceso Rentabilidad'!H135&gt;0,0,'Exceso Rentabilidad'!H135)</f>
        <v>0</v>
      </c>
      <c r="I135" s="54">
        <f>IF('Exceso Rentabilidad'!I135&gt;0,0,'Exceso Rentabilidad'!I135)</f>
        <v>-1.0601243980474469E-4</v>
      </c>
      <c r="J135" s="54">
        <f>IF('Exceso Rentabilidad'!J135&gt;0,0,'Exceso Rentabilidad'!J135)</f>
        <v>0</v>
      </c>
      <c r="K135" s="54">
        <f>IF('Exceso Rentabilidad'!K135&gt;0,0,'Exceso Rentabilidad'!K135)</f>
        <v>0</v>
      </c>
      <c r="L135" s="54">
        <f>IF('Exceso Rentabilidad'!L135&gt;0,0,'Exceso Rentabilidad'!L135)</f>
        <v>0</v>
      </c>
      <c r="M135" s="54">
        <f>IF('Exceso Rentabilidad'!M135&gt;0,0,'Exceso Rentabilidad'!M135)</f>
        <v>0</v>
      </c>
      <c r="N135" s="54">
        <f>IF('Exceso Rentabilidad'!N135&gt;0,0,'Exceso Rentabilidad'!N135)</f>
        <v>0</v>
      </c>
    </row>
    <row r="136" spans="1:14">
      <c r="A136" s="51">
        <v>41093</v>
      </c>
      <c r="B136" s="54">
        <f>IF('Exceso Rentabilidad'!B136&gt;0,0,'Exceso Rentabilidad'!B136)</f>
        <v>0</v>
      </c>
      <c r="C136" s="54">
        <f>IF('Exceso Rentabilidad'!C136&gt;0,0,'Exceso Rentabilidad'!C136)</f>
        <v>0</v>
      </c>
      <c r="D136" s="54">
        <f>IF('Exceso Rentabilidad'!D136&gt;0,0,'Exceso Rentabilidad'!D136)</f>
        <v>0</v>
      </c>
      <c r="E136" s="54">
        <f>IF('Exceso Rentabilidad'!E136&gt;0,0,'Exceso Rentabilidad'!E136)</f>
        <v>0</v>
      </c>
      <c r="F136" s="54">
        <f>IF('Exceso Rentabilidad'!F136&gt;0,0,'Exceso Rentabilidad'!F136)</f>
        <v>0</v>
      </c>
      <c r="G136" s="54">
        <f>IF('Exceso Rentabilidad'!G136&gt;0,0,'Exceso Rentabilidad'!G136)</f>
        <v>0</v>
      </c>
      <c r="H136" s="54">
        <f>IF('Exceso Rentabilidad'!H136&gt;0,0,'Exceso Rentabilidad'!H136)</f>
        <v>0</v>
      </c>
      <c r="I136" s="54">
        <f>IF('Exceso Rentabilidad'!I136&gt;0,0,'Exceso Rentabilidad'!I136)</f>
        <v>-1.0601243980474469E-4</v>
      </c>
      <c r="J136" s="54">
        <f>IF('Exceso Rentabilidad'!J136&gt;0,0,'Exceso Rentabilidad'!J136)</f>
        <v>0</v>
      </c>
      <c r="K136" s="54">
        <f>IF('Exceso Rentabilidad'!K136&gt;0,0,'Exceso Rentabilidad'!K136)</f>
        <v>0</v>
      </c>
      <c r="L136" s="54">
        <f>IF('Exceso Rentabilidad'!L136&gt;0,0,'Exceso Rentabilidad'!L136)</f>
        <v>0</v>
      </c>
      <c r="M136" s="54">
        <f>IF('Exceso Rentabilidad'!M136&gt;0,0,'Exceso Rentabilidad'!M136)</f>
        <v>0</v>
      </c>
      <c r="N136" s="54">
        <f>IF('Exceso Rentabilidad'!N136&gt;0,0,'Exceso Rentabilidad'!N136)</f>
        <v>0</v>
      </c>
    </row>
    <row r="137" spans="1:14">
      <c r="A137" s="51">
        <v>41094</v>
      </c>
      <c r="B137" s="54">
        <f>IF('Exceso Rentabilidad'!B137&gt;0,0,'Exceso Rentabilidad'!B137)</f>
        <v>0</v>
      </c>
      <c r="C137" s="54">
        <f>IF('Exceso Rentabilidad'!C137&gt;0,0,'Exceso Rentabilidad'!C137)</f>
        <v>0</v>
      </c>
      <c r="D137" s="54">
        <f>IF('Exceso Rentabilidad'!D137&gt;0,0,'Exceso Rentabilidad'!D137)</f>
        <v>0</v>
      </c>
      <c r="E137" s="54">
        <f>IF('Exceso Rentabilidad'!E137&gt;0,0,'Exceso Rentabilidad'!E137)</f>
        <v>0</v>
      </c>
      <c r="F137" s="54">
        <f>IF('Exceso Rentabilidad'!F137&gt;0,0,'Exceso Rentabilidad'!F137)</f>
        <v>-5.1696502279131125E-4</v>
      </c>
      <c r="G137" s="54">
        <f>IF('Exceso Rentabilidad'!G137&gt;0,0,'Exceso Rentabilidad'!G137)</f>
        <v>0</v>
      </c>
      <c r="H137" s="54">
        <f>IF('Exceso Rentabilidad'!H137&gt;0,0,'Exceso Rentabilidad'!H137)</f>
        <v>-9.0991478564124363E-4</v>
      </c>
      <c r="I137" s="54">
        <f>IF('Exceso Rentabilidad'!I137&gt;0,0,'Exceso Rentabilidad'!I137)</f>
        <v>-1.0601243980474469E-4</v>
      </c>
      <c r="J137" s="54">
        <f>IF('Exceso Rentabilidad'!J137&gt;0,0,'Exceso Rentabilidad'!J137)</f>
        <v>-1.3774328620912929E-3</v>
      </c>
      <c r="K137" s="54">
        <f>IF('Exceso Rentabilidad'!K137&gt;0,0,'Exceso Rentabilidad'!K137)</f>
        <v>0</v>
      </c>
      <c r="L137" s="54">
        <f>IF('Exceso Rentabilidad'!L137&gt;0,0,'Exceso Rentabilidad'!L137)</f>
        <v>0</v>
      </c>
      <c r="M137" s="54">
        <f>IF('Exceso Rentabilidad'!M137&gt;0,0,'Exceso Rentabilidad'!M137)</f>
        <v>0</v>
      </c>
      <c r="N137" s="54">
        <f>IF('Exceso Rentabilidad'!N137&gt;0,0,'Exceso Rentabilidad'!N137)</f>
        <v>0</v>
      </c>
    </row>
    <row r="138" spans="1:14">
      <c r="A138" s="51">
        <v>41095</v>
      </c>
      <c r="B138" s="54">
        <f>IF('Exceso Rentabilidad'!B138&gt;0,0,'Exceso Rentabilidad'!B138)</f>
        <v>0</v>
      </c>
      <c r="C138" s="54">
        <f>IF('Exceso Rentabilidad'!C138&gt;0,0,'Exceso Rentabilidad'!C138)</f>
        <v>0</v>
      </c>
      <c r="D138" s="54">
        <f>IF('Exceso Rentabilidad'!D138&gt;0,0,'Exceso Rentabilidad'!D138)</f>
        <v>0</v>
      </c>
      <c r="E138" s="54">
        <f>IF('Exceso Rentabilidad'!E138&gt;0,0,'Exceso Rentabilidad'!E138)</f>
        <v>0</v>
      </c>
      <c r="F138" s="54">
        <f>IF('Exceso Rentabilidad'!F138&gt;0,0,'Exceso Rentabilidad'!F138)</f>
        <v>0</v>
      </c>
      <c r="G138" s="54">
        <f>IF('Exceso Rentabilidad'!G138&gt;0,0,'Exceso Rentabilidad'!G138)</f>
        <v>-1.6021976946517292E-3</v>
      </c>
      <c r="H138" s="54">
        <f>IF('Exceso Rentabilidad'!H138&gt;0,0,'Exceso Rentabilidad'!H138)</f>
        <v>0</v>
      </c>
      <c r="I138" s="54">
        <f>IF('Exceso Rentabilidad'!I138&gt;0,0,'Exceso Rentabilidad'!I138)</f>
        <v>-1.0601243980474469E-4</v>
      </c>
      <c r="J138" s="54">
        <f>IF('Exceso Rentabilidad'!J138&gt;0,0,'Exceso Rentabilidad'!J138)</f>
        <v>0</v>
      </c>
      <c r="K138" s="54">
        <f>IF('Exceso Rentabilidad'!K138&gt;0,0,'Exceso Rentabilidad'!K138)</f>
        <v>0</v>
      </c>
      <c r="L138" s="54">
        <f>IF('Exceso Rentabilidad'!L138&gt;0,0,'Exceso Rentabilidad'!L138)</f>
        <v>0</v>
      </c>
      <c r="M138" s="54">
        <f>IF('Exceso Rentabilidad'!M138&gt;0,0,'Exceso Rentabilidad'!M138)</f>
        <v>0</v>
      </c>
      <c r="N138" s="54">
        <f>IF('Exceso Rentabilidad'!N138&gt;0,0,'Exceso Rentabilidad'!N138)</f>
        <v>0</v>
      </c>
    </row>
    <row r="139" spans="1:14">
      <c r="A139" s="51">
        <v>41096</v>
      </c>
      <c r="B139" s="54">
        <f>IF('Exceso Rentabilidad'!B139&gt;0,0,'Exceso Rentabilidad'!B139)</f>
        <v>-8.2238608710068235E-3</v>
      </c>
      <c r="C139" s="54">
        <f>IF('Exceso Rentabilidad'!C139&gt;0,0,'Exceso Rentabilidad'!C139)</f>
        <v>-1.7720519668964256E-2</v>
      </c>
      <c r="D139" s="54">
        <f>IF('Exceso Rentabilidad'!D139&gt;0,0,'Exceso Rentabilidad'!D139)</f>
        <v>-7.9808627972289391E-3</v>
      </c>
      <c r="E139" s="54">
        <f>IF('Exceso Rentabilidad'!E139&gt;0,0,'Exceso Rentabilidad'!E139)</f>
        <v>-7.6932942900422678E-3</v>
      </c>
      <c r="F139" s="54">
        <f>IF('Exceso Rentabilidad'!F139&gt;0,0,'Exceso Rentabilidad'!F139)</f>
        <v>-2.7756086256774341E-3</v>
      </c>
      <c r="G139" s="54">
        <f>IF('Exceso Rentabilidad'!G139&gt;0,0,'Exceso Rentabilidad'!G139)</f>
        <v>-5.3989991172806173E-3</v>
      </c>
      <c r="H139" s="54">
        <f>IF('Exceso Rentabilidad'!H139&gt;0,0,'Exceso Rentabilidad'!H139)</f>
        <v>-4.177154866908523E-3</v>
      </c>
      <c r="I139" s="54">
        <f>IF('Exceso Rentabilidad'!I139&gt;0,0,'Exceso Rentabilidad'!I139)</f>
        <v>-1.0601243980474469E-4</v>
      </c>
      <c r="J139" s="54">
        <f>IF('Exceso Rentabilidad'!J139&gt;0,0,'Exceso Rentabilidad'!J139)</f>
        <v>-2.8737491093325401E-3</v>
      </c>
      <c r="K139" s="54">
        <f>IF('Exceso Rentabilidad'!K139&gt;0,0,'Exceso Rentabilidad'!K139)</f>
        <v>-1.6949724346367321E-3</v>
      </c>
      <c r="L139" s="54">
        <f>IF('Exceso Rentabilidad'!L139&gt;0,0,'Exceso Rentabilidad'!L139)</f>
        <v>-4.0054589126081921E-3</v>
      </c>
      <c r="M139" s="54">
        <f>IF('Exceso Rentabilidad'!M139&gt;0,0,'Exceso Rentabilidad'!M139)</f>
        <v>-2.8141268217204518E-3</v>
      </c>
      <c r="N139" s="54">
        <f>IF('Exceso Rentabilidad'!N139&gt;0,0,'Exceso Rentabilidad'!N139)</f>
        <v>-4.0561703463645096E-3</v>
      </c>
    </row>
    <row r="140" spans="1:14">
      <c r="A140" s="51">
        <v>41099</v>
      </c>
      <c r="B140" s="54">
        <f>IF('Exceso Rentabilidad'!B140&gt;0,0,'Exceso Rentabilidad'!B140)</f>
        <v>0</v>
      </c>
      <c r="C140" s="54">
        <f>IF('Exceso Rentabilidad'!C140&gt;0,0,'Exceso Rentabilidad'!C140)</f>
        <v>-4.0264781098543366E-3</v>
      </c>
      <c r="D140" s="54">
        <f>IF('Exceso Rentabilidad'!D140&gt;0,0,'Exceso Rentabilidad'!D140)</f>
        <v>0</v>
      </c>
      <c r="E140" s="54">
        <f>IF('Exceso Rentabilidad'!E140&gt;0,0,'Exceso Rentabilidad'!E140)</f>
        <v>0</v>
      </c>
      <c r="F140" s="54">
        <f>IF('Exceso Rentabilidad'!F140&gt;0,0,'Exceso Rentabilidad'!F140)</f>
        <v>-4.1858063156350565E-3</v>
      </c>
      <c r="G140" s="54">
        <f>IF('Exceso Rentabilidad'!G140&gt;0,0,'Exceso Rentabilidad'!G140)</f>
        <v>-1.8264603153143992E-3</v>
      </c>
      <c r="H140" s="54">
        <f>IF('Exceso Rentabilidad'!H140&gt;0,0,'Exceso Rentabilidad'!H140)</f>
        <v>-3.9707874322266953E-3</v>
      </c>
      <c r="I140" s="54">
        <f>IF('Exceso Rentabilidad'!I140&gt;0,0,'Exceso Rentabilidad'!I140)</f>
        <v>-1.0601243980474469E-4</v>
      </c>
      <c r="J140" s="54">
        <f>IF('Exceso Rentabilidad'!J140&gt;0,0,'Exceso Rentabilidad'!J140)</f>
        <v>-3.4537946847125844E-3</v>
      </c>
      <c r="K140" s="54">
        <f>IF('Exceso Rentabilidad'!K140&gt;0,0,'Exceso Rentabilidad'!K140)</f>
        <v>0</v>
      </c>
      <c r="L140" s="54">
        <f>IF('Exceso Rentabilidad'!L140&gt;0,0,'Exceso Rentabilidad'!L140)</f>
        <v>-2.9203048880382877E-3</v>
      </c>
      <c r="M140" s="54">
        <f>IF('Exceso Rentabilidad'!M140&gt;0,0,'Exceso Rentabilidad'!M140)</f>
        <v>-3.4030528214840767E-3</v>
      </c>
      <c r="N140" s="54">
        <f>IF('Exceso Rentabilidad'!N140&gt;0,0,'Exceso Rentabilidad'!N140)</f>
        <v>-1.8068495816394813E-4</v>
      </c>
    </row>
    <row r="141" spans="1:14">
      <c r="A141" s="51">
        <v>41100</v>
      </c>
      <c r="B141" s="54">
        <f>IF('Exceso Rentabilidad'!B141&gt;0,0,'Exceso Rentabilidad'!B141)</f>
        <v>-1.1031188634883126E-2</v>
      </c>
      <c r="C141" s="54">
        <f>IF('Exceso Rentabilidad'!C141&gt;0,0,'Exceso Rentabilidad'!C141)</f>
        <v>-3.8671764605480402E-3</v>
      </c>
      <c r="D141" s="54">
        <f>IF('Exceso Rentabilidad'!D141&gt;0,0,'Exceso Rentabilidad'!D141)</f>
        <v>-1.0620907413168611E-2</v>
      </c>
      <c r="E141" s="54">
        <f>IF('Exceso Rentabilidad'!E141&gt;0,0,'Exceso Rentabilidad'!E141)</f>
        <v>-1.0104549835461352E-2</v>
      </c>
      <c r="F141" s="54">
        <f>IF('Exceso Rentabilidad'!F141&gt;0,0,'Exceso Rentabilidad'!F141)</f>
        <v>-3.9575292184741481E-3</v>
      </c>
      <c r="G141" s="54">
        <f>IF('Exceso Rentabilidad'!G141&gt;0,0,'Exceso Rentabilidad'!G141)</f>
        <v>-3.9015618440315998E-3</v>
      </c>
      <c r="H141" s="54">
        <f>IF('Exceso Rentabilidad'!H141&gt;0,0,'Exceso Rentabilidad'!H141)</f>
        <v>-5.0343338741711697E-3</v>
      </c>
      <c r="I141" s="54">
        <f>IF('Exceso Rentabilidad'!I141&gt;0,0,'Exceso Rentabilidad'!I141)</f>
        <v>-1.0601243980474469E-4</v>
      </c>
      <c r="J141" s="54">
        <f>IF('Exceso Rentabilidad'!J141&gt;0,0,'Exceso Rentabilidad'!J141)</f>
        <v>-3.3543808069726785E-3</v>
      </c>
      <c r="K141" s="54">
        <f>IF('Exceso Rentabilidad'!K141&gt;0,0,'Exceso Rentabilidad'!K141)</f>
        <v>-4.264259223516159E-3</v>
      </c>
      <c r="L141" s="54">
        <f>IF('Exceso Rentabilidad'!L141&gt;0,0,'Exceso Rentabilidad'!L141)</f>
        <v>-6.4906506999679063E-3</v>
      </c>
      <c r="M141" s="54">
        <f>IF('Exceso Rentabilidad'!M141&gt;0,0,'Exceso Rentabilidad'!M141)</f>
        <v>-2.3948100529066459E-3</v>
      </c>
      <c r="N141" s="54">
        <f>IF('Exceso Rentabilidad'!N141&gt;0,0,'Exceso Rentabilidad'!N141)</f>
        <v>-1.0217333626951038E-2</v>
      </c>
    </row>
    <row r="142" spans="1:14">
      <c r="A142" s="51">
        <v>41101</v>
      </c>
      <c r="B142" s="54">
        <f>IF('Exceso Rentabilidad'!B142&gt;0,0,'Exceso Rentabilidad'!B142)</f>
        <v>0</v>
      </c>
      <c r="C142" s="54">
        <f>IF('Exceso Rentabilidad'!C142&gt;0,0,'Exceso Rentabilidad'!C142)</f>
        <v>0</v>
      </c>
      <c r="D142" s="54">
        <f>IF('Exceso Rentabilidad'!D142&gt;0,0,'Exceso Rentabilidad'!D142)</f>
        <v>0</v>
      </c>
      <c r="E142" s="54">
        <f>IF('Exceso Rentabilidad'!E142&gt;0,0,'Exceso Rentabilidad'!E142)</f>
        <v>0</v>
      </c>
      <c r="F142" s="54">
        <f>IF('Exceso Rentabilidad'!F142&gt;0,0,'Exceso Rentabilidad'!F142)</f>
        <v>0</v>
      </c>
      <c r="G142" s="54">
        <f>IF('Exceso Rentabilidad'!G142&gt;0,0,'Exceso Rentabilidad'!G142)</f>
        <v>0</v>
      </c>
      <c r="H142" s="54">
        <f>IF('Exceso Rentabilidad'!H142&gt;0,0,'Exceso Rentabilidad'!H142)</f>
        <v>0</v>
      </c>
      <c r="I142" s="54">
        <f>IF('Exceso Rentabilidad'!I142&gt;0,0,'Exceso Rentabilidad'!I142)</f>
        <v>-1.0601243980474471E-4</v>
      </c>
      <c r="J142" s="54">
        <f>IF('Exceso Rentabilidad'!J142&gt;0,0,'Exceso Rentabilidad'!J142)</f>
        <v>0</v>
      </c>
      <c r="K142" s="54">
        <f>IF('Exceso Rentabilidad'!K142&gt;0,0,'Exceso Rentabilidad'!K142)</f>
        <v>0</v>
      </c>
      <c r="L142" s="54">
        <f>IF('Exceso Rentabilidad'!L142&gt;0,0,'Exceso Rentabilidad'!L142)</f>
        <v>0</v>
      </c>
      <c r="M142" s="54">
        <f>IF('Exceso Rentabilidad'!M142&gt;0,0,'Exceso Rentabilidad'!M142)</f>
        <v>0</v>
      </c>
      <c r="N142" s="54">
        <f>IF('Exceso Rentabilidad'!N142&gt;0,0,'Exceso Rentabilidad'!N142)</f>
        <v>0</v>
      </c>
    </row>
    <row r="143" spans="1:14">
      <c r="A143" s="51">
        <v>41102</v>
      </c>
      <c r="B143" s="54">
        <f>IF('Exceso Rentabilidad'!B143&gt;0,0,'Exceso Rentabilidad'!B143)</f>
        <v>-1.2325274721907399E-2</v>
      </c>
      <c r="C143" s="54">
        <f>IF('Exceso Rentabilidad'!C143&gt;0,0,'Exceso Rentabilidad'!C143)</f>
        <v>-2.0917262092867809E-4</v>
      </c>
      <c r="D143" s="54">
        <f>IF('Exceso Rentabilidad'!D143&gt;0,0,'Exceso Rentabilidad'!D143)</f>
        <v>-1.2273929459000079E-2</v>
      </c>
      <c r="E143" s="54">
        <f>IF('Exceso Rentabilidad'!E143&gt;0,0,'Exceso Rentabilidad'!E143)</f>
        <v>-1.2622892477121379E-2</v>
      </c>
      <c r="F143" s="54">
        <f>IF('Exceso Rentabilidad'!F143&gt;0,0,'Exceso Rentabilidad'!F143)</f>
        <v>-1.2882569216515155E-2</v>
      </c>
      <c r="G143" s="54">
        <f>IF('Exceso Rentabilidad'!G143&gt;0,0,'Exceso Rentabilidad'!G143)</f>
        <v>-1.1907094809047206E-2</v>
      </c>
      <c r="H143" s="54">
        <f>IF('Exceso Rentabilidad'!H143&gt;0,0,'Exceso Rentabilidad'!H143)</f>
        <v>-1.1908005315885144E-2</v>
      </c>
      <c r="I143" s="54">
        <f>IF('Exceso Rentabilidad'!I143&gt;0,0,'Exceso Rentabilidad'!I143)</f>
        <v>-1.0601243980474471E-4</v>
      </c>
      <c r="J143" s="54">
        <f>IF('Exceso Rentabilidad'!J143&gt;0,0,'Exceso Rentabilidad'!J143)</f>
        <v>-1.0554948668016746E-2</v>
      </c>
      <c r="K143" s="54">
        <f>IF('Exceso Rentabilidad'!K143&gt;0,0,'Exceso Rentabilidad'!K143)</f>
        <v>-7.7175251569903541E-3</v>
      </c>
      <c r="L143" s="54">
        <f>IF('Exceso Rentabilidad'!L143&gt;0,0,'Exceso Rentabilidad'!L143)</f>
        <v>-1.0765301691435291E-2</v>
      </c>
      <c r="M143" s="54">
        <f>IF('Exceso Rentabilidad'!M143&gt;0,0,'Exceso Rentabilidad'!M143)</f>
        <v>-5.6687233149415803E-3</v>
      </c>
      <c r="N143" s="54">
        <f>IF('Exceso Rentabilidad'!N143&gt;0,0,'Exceso Rentabilidad'!N143)</f>
        <v>-7.7389031099411795E-3</v>
      </c>
    </row>
    <row r="144" spans="1:14">
      <c r="A144" s="51">
        <v>41103</v>
      </c>
      <c r="B144" s="54">
        <f>IF('Exceso Rentabilidad'!B144&gt;0,0,'Exceso Rentabilidad'!B144)</f>
        <v>0</v>
      </c>
      <c r="C144" s="54">
        <f>IF('Exceso Rentabilidad'!C144&gt;0,0,'Exceso Rentabilidad'!C144)</f>
        <v>0</v>
      </c>
      <c r="D144" s="54">
        <f>IF('Exceso Rentabilidad'!D144&gt;0,0,'Exceso Rentabilidad'!D144)</f>
        <v>0</v>
      </c>
      <c r="E144" s="54">
        <f>IF('Exceso Rentabilidad'!E144&gt;0,0,'Exceso Rentabilidad'!E144)</f>
        <v>0</v>
      </c>
      <c r="F144" s="54">
        <f>IF('Exceso Rentabilidad'!F144&gt;0,0,'Exceso Rentabilidad'!F144)</f>
        <v>0</v>
      </c>
      <c r="G144" s="54">
        <f>IF('Exceso Rentabilidad'!G144&gt;0,0,'Exceso Rentabilidad'!G144)</f>
        <v>0</v>
      </c>
      <c r="H144" s="54">
        <f>IF('Exceso Rentabilidad'!H144&gt;0,0,'Exceso Rentabilidad'!H144)</f>
        <v>0</v>
      </c>
      <c r="I144" s="54">
        <f>IF('Exceso Rentabilidad'!I144&gt;0,0,'Exceso Rentabilidad'!I144)</f>
        <v>-1.0601243980474471E-4</v>
      </c>
      <c r="J144" s="54">
        <f>IF('Exceso Rentabilidad'!J144&gt;0,0,'Exceso Rentabilidad'!J144)</f>
        <v>0</v>
      </c>
      <c r="K144" s="54">
        <f>IF('Exceso Rentabilidad'!K144&gt;0,0,'Exceso Rentabilidad'!K144)</f>
        <v>0</v>
      </c>
      <c r="L144" s="54">
        <f>IF('Exceso Rentabilidad'!L144&gt;0,0,'Exceso Rentabilidad'!L144)</f>
        <v>0</v>
      </c>
      <c r="M144" s="54">
        <f>IF('Exceso Rentabilidad'!M144&gt;0,0,'Exceso Rentabilidad'!M144)</f>
        <v>0</v>
      </c>
      <c r="N144" s="54">
        <f>IF('Exceso Rentabilidad'!N144&gt;0,0,'Exceso Rentabilidad'!N144)</f>
        <v>0</v>
      </c>
    </row>
    <row r="145" spans="1:14">
      <c r="A145" s="51">
        <v>41106</v>
      </c>
      <c r="B145" s="54">
        <f>IF('Exceso Rentabilidad'!B145&gt;0,0,'Exceso Rentabilidad'!B145)</f>
        <v>-6.526232819682223E-3</v>
      </c>
      <c r="C145" s="54">
        <f>IF('Exceso Rentabilidad'!C145&gt;0,0,'Exceso Rentabilidad'!C145)</f>
        <v>-4.6096357953386465E-3</v>
      </c>
      <c r="D145" s="54">
        <f>IF('Exceso Rentabilidad'!D145&gt;0,0,'Exceso Rentabilidad'!D145)</f>
        <v>-6.608237558882111E-3</v>
      </c>
      <c r="E145" s="54">
        <f>IF('Exceso Rentabilidad'!E145&gt;0,0,'Exceso Rentabilidad'!E145)</f>
        <v>-5.4317884361174849E-3</v>
      </c>
      <c r="F145" s="54">
        <f>IF('Exceso Rentabilidad'!F145&gt;0,0,'Exceso Rentabilidad'!F145)</f>
        <v>-1.9426213861998718E-3</v>
      </c>
      <c r="G145" s="54">
        <f>IF('Exceso Rentabilidad'!G145&gt;0,0,'Exceso Rentabilidad'!G145)</f>
        <v>0</v>
      </c>
      <c r="H145" s="54">
        <f>IF('Exceso Rentabilidad'!H145&gt;0,0,'Exceso Rentabilidad'!H145)</f>
        <v>-6.8457067409050587E-4</v>
      </c>
      <c r="I145" s="54">
        <f>IF('Exceso Rentabilidad'!I145&gt;0,0,'Exceso Rentabilidad'!I145)</f>
        <v>0</v>
      </c>
      <c r="J145" s="54">
        <f>IF('Exceso Rentabilidad'!J145&gt;0,0,'Exceso Rentabilidad'!J145)</f>
        <v>-3.5280724423680013E-3</v>
      </c>
      <c r="K145" s="54">
        <f>IF('Exceso Rentabilidad'!K145&gt;0,0,'Exceso Rentabilidad'!K145)</f>
        <v>-5.8481664651531236E-4</v>
      </c>
      <c r="L145" s="54">
        <f>IF('Exceso Rentabilidad'!L145&gt;0,0,'Exceso Rentabilidad'!L145)</f>
        <v>-2.0502591632876235E-3</v>
      </c>
      <c r="M145" s="54">
        <f>IF('Exceso Rentabilidad'!M145&gt;0,0,'Exceso Rentabilidad'!M145)</f>
        <v>-1.6475846561359961E-3</v>
      </c>
      <c r="N145" s="54">
        <f>IF('Exceso Rentabilidad'!N145&gt;0,0,'Exceso Rentabilidad'!N145)</f>
        <v>-4.2576995059047194E-3</v>
      </c>
    </row>
    <row r="146" spans="1:14">
      <c r="A146" s="51">
        <v>41107</v>
      </c>
      <c r="B146" s="54">
        <f>IF('Exceso Rentabilidad'!B146&gt;0,0,'Exceso Rentabilidad'!B146)</f>
        <v>0</v>
      </c>
      <c r="C146" s="54">
        <f>IF('Exceso Rentabilidad'!C146&gt;0,0,'Exceso Rentabilidad'!C146)</f>
        <v>0</v>
      </c>
      <c r="D146" s="54">
        <f>IF('Exceso Rentabilidad'!D146&gt;0,0,'Exceso Rentabilidad'!D146)</f>
        <v>0</v>
      </c>
      <c r="E146" s="54">
        <f>IF('Exceso Rentabilidad'!E146&gt;0,0,'Exceso Rentabilidad'!E146)</f>
        <v>0</v>
      </c>
      <c r="F146" s="54">
        <f>IF('Exceso Rentabilidad'!F146&gt;0,0,'Exceso Rentabilidad'!F146)</f>
        <v>0</v>
      </c>
      <c r="G146" s="54">
        <f>IF('Exceso Rentabilidad'!G146&gt;0,0,'Exceso Rentabilidad'!G146)</f>
        <v>0</v>
      </c>
      <c r="H146" s="54">
        <f>IF('Exceso Rentabilidad'!H146&gt;0,0,'Exceso Rentabilidad'!H146)</f>
        <v>0</v>
      </c>
      <c r="I146" s="54">
        <f>IF('Exceso Rentabilidad'!I146&gt;0,0,'Exceso Rentabilidad'!I146)</f>
        <v>0</v>
      </c>
      <c r="J146" s="54">
        <f>IF('Exceso Rentabilidad'!J146&gt;0,0,'Exceso Rentabilidad'!J146)</f>
        <v>0</v>
      </c>
      <c r="K146" s="54">
        <f>IF('Exceso Rentabilidad'!K146&gt;0,0,'Exceso Rentabilidad'!K146)</f>
        <v>0</v>
      </c>
      <c r="L146" s="54">
        <f>IF('Exceso Rentabilidad'!L146&gt;0,0,'Exceso Rentabilidad'!L146)</f>
        <v>0</v>
      </c>
      <c r="M146" s="54">
        <f>IF('Exceso Rentabilidad'!M146&gt;0,0,'Exceso Rentabilidad'!M146)</f>
        <v>0</v>
      </c>
      <c r="N146" s="54">
        <f>IF('Exceso Rentabilidad'!N146&gt;0,0,'Exceso Rentabilidad'!N146)</f>
        <v>0</v>
      </c>
    </row>
    <row r="147" spans="1:14">
      <c r="A147" s="51">
        <v>41108</v>
      </c>
      <c r="B147" s="54">
        <f>IF('Exceso Rentabilidad'!B147&gt;0,0,'Exceso Rentabilidad'!B147)</f>
        <v>0</v>
      </c>
      <c r="C147" s="54">
        <f>IF('Exceso Rentabilidad'!C147&gt;0,0,'Exceso Rentabilidad'!C147)</f>
        <v>0</v>
      </c>
      <c r="D147" s="54">
        <f>IF('Exceso Rentabilidad'!D147&gt;0,0,'Exceso Rentabilidad'!D147)</f>
        <v>0</v>
      </c>
      <c r="E147" s="54">
        <f>IF('Exceso Rentabilidad'!E147&gt;0,0,'Exceso Rentabilidad'!E147)</f>
        <v>0</v>
      </c>
      <c r="F147" s="54">
        <f>IF('Exceso Rentabilidad'!F147&gt;0,0,'Exceso Rentabilidad'!F147)</f>
        <v>0</v>
      </c>
      <c r="G147" s="54">
        <f>IF('Exceso Rentabilidad'!G147&gt;0,0,'Exceso Rentabilidad'!G147)</f>
        <v>0</v>
      </c>
      <c r="H147" s="54">
        <f>IF('Exceso Rentabilidad'!H147&gt;0,0,'Exceso Rentabilidad'!H147)</f>
        <v>0</v>
      </c>
      <c r="I147" s="54">
        <f>IF('Exceso Rentabilidad'!I147&gt;0,0,'Exceso Rentabilidad'!I147)</f>
        <v>0</v>
      </c>
      <c r="J147" s="54">
        <f>IF('Exceso Rentabilidad'!J147&gt;0,0,'Exceso Rentabilidad'!J147)</f>
        <v>0</v>
      </c>
      <c r="K147" s="54">
        <f>IF('Exceso Rentabilidad'!K147&gt;0,0,'Exceso Rentabilidad'!K147)</f>
        <v>0</v>
      </c>
      <c r="L147" s="54">
        <f>IF('Exceso Rentabilidad'!L147&gt;0,0,'Exceso Rentabilidad'!L147)</f>
        <v>0</v>
      </c>
      <c r="M147" s="54">
        <f>IF('Exceso Rentabilidad'!M147&gt;0,0,'Exceso Rentabilidad'!M147)</f>
        <v>0</v>
      </c>
      <c r="N147" s="54">
        <f>IF('Exceso Rentabilidad'!N147&gt;0,0,'Exceso Rentabilidad'!N147)</f>
        <v>0</v>
      </c>
    </row>
    <row r="148" spans="1:14">
      <c r="A148" s="51">
        <v>41109</v>
      </c>
      <c r="B148" s="54">
        <f>IF('Exceso Rentabilidad'!B148&gt;0,0,'Exceso Rentabilidad'!B148)</f>
        <v>0</v>
      </c>
      <c r="C148" s="54">
        <f>IF('Exceso Rentabilidad'!C148&gt;0,0,'Exceso Rentabilidad'!C148)</f>
        <v>0</v>
      </c>
      <c r="D148" s="54">
        <f>IF('Exceso Rentabilidad'!D148&gt;0,0,'Exceso Rentabilidad'!D148)</f>
        <v>0</v>
      </c>
      <c r="E148" s="54">
        <f>IF('Exceso Rentabilidad'!E148&gt;0,0,'Exceso Rentabilidad'!E148)</f>
        <v>0</v>
      </c>
      <c r="F148" s="54">
        <f>IF('Exceso Rentabilidad'!F148&gt;0,0,'Exceso Rentabilidad'!F148)</f>
        <v>0</v>
      </c>
      <c r="G148" s="54">
        <f>IF('Exceso Rentabilidad'!G148&gt;0,0,'Exceso Rentabilidad'!G148)</f>
        <v>-9.8760209992338043E-3</v>
      </c>
      <c r="H148" s="54">
        <f>IF('Exceso Rentabilidad'!H148&gt;0,0,'Exceso Rentabilidad'!H148)</f>
        <v>0</v>
      </c>
      <c r="I148" s="54">
        <f>IF('Exceso Rentabilidad'!I148&gt;0,0,'Exceso Rentabilidad'!I148)</f>
        <v>0</v>
      </c>
      <c r="J148" s="54">
        <f>IF('Exceso Rentabilidad'!J148&gt;0,0,'Exceso Rentabilidad'!J148)</f>
        <v>0</v>
      </c>
      <c r="K148" s="54">
        <f>IF('Exceso Rentabilidad'!K148&gt;0,0,'Exceso Rentabilidad'!K148)</f>
        <v>0</v>
      </c>
      <c r="L148" s="54">
        <f>IF('Exceso Rentabilidad'!L148&gt;0,0,'Exceso Rentabilidad'!L148)</f>
        <v>0</v>
      </c>
      <c r="M148" s="54">
        <f>IF('Exceso Rentabilidad'!M148&gt;0,0,'Exceso Rentabilidad'!M148)</f>
        <v>0</v>
      </c>
      <c r="N148" s="54">
        <f>IF('Exceso Rentabilidad'!N148&gt;0,0,'Exceso Rentabilidad'!N148)</f>
        <v>0</v>
      </c>
    </row>
    <row r="149" spans="1:14">
      <c r="A149" s="51">
        <v>41113</v>
      </c>
      <c r="B149" s="54">
        <f>IF('Exceso Rentabilidad'!B149&gt;0,0,'Exceso Rentabilidad'!B149)</f>
        <v>-1.07979770500504E-2</v>
      </c>
      <c r="C149" s="54">
        <f>IF('Exceso Rentabilidad'!C149&gt;0,0,'Exceso Rentabilidad'!C149)</f>
        <v>-1.5722028330709674E-2</v>
      </c>
      <c r="D149" s="54">
        <f>IF('Exceso Rentabilidad'!D149&gt;0,0,'Exceso Rentabilidad'!D149)</f>
        <v>-1.0828135942880802E-2</v>
      </c>
      <c r="E149" s="54">
        <f>IF('Exceso Rentabilidad'!E149&gt;0,0,'Exceso Rentabilidad'!E149)</f>
        <v>-9.0651276478567779E-3</v>
      </c>
      <c r="F149" s="54">
        <f>IF('Exceso Rentabilidad'!F149&gt;0,0,'Exceso Rentabilidad'!F149)</f>
        <v>-7.7820389590111567E-3</v>
      </c>
      <c r="G149" s="54">
        <f>IF('Exceso Rentabilidad'!G149&gt;0,0,'Exceso Rentabilidad'!G149)</f>
        <v>-8.0272931411347337E-3</v>
      </c>
      <c r="H149" s="54">
        <f>IF('Exceso Rentabilidad'!H149&gt;0,0,'Exceso Rentabilidad'!H149)</f>
        <v>-9.0518684399404064E-3</v>
      </c>
      <c r="I149" s="54">
        <f>IF('Exceso Rentabilidad'!I149&gt;0,0,'Exceso Rentabilidad'!I149)</f>
        <v>-8.1446249670568682E-3</v>
      </c>
      <c r="J149" s="54">
        <f>IF('Exceso Rentabilidad'!J149&gt;0,0,'Exceso Rentabilidad'!J149)</f>
        <v>-1.084706413408266E-2</v>
      </c>
      <c r="K149" s="54">
        <f>IF('Exceso Rentabilidad'!K149&gt;0,0,'Exceso Rentabilidad'!K149)</f>
        <v>-5.6123820107165309E-3</v>
      </c>
      <c r="L149" s="54">
        <f>IF('Exceso Rentabilidad'!L149&gt;0,0,'Exceso Rentabilidad'!L149)</f>
        <v>-8.3753199785592883E-3</v>
      </c>
      <c r="M149" s="54">
        <f>IF('Exceso Rentabilidad'!M149&gt;0,0,'Exceso Rentabilidad'!M149)</f>
        <v>-9.2189169564048552E-3</v>
      </c>
      <c r="N149" s="54">
        <f>IF('Exceso Rentabilidad'!N149&gt;0,0,'Exceso Rentabilidad'!N149)</f>
        <v>-5.9121850854329649E-3</v>
      </c>
    </row>
    <row r="150" spans="1:14">
      <c r="A150" s="51">
        <v>41114</v>
      </c>
      <c r="B150" s="54">
        <f>IF('Exceso Rentabilidad'!B150&gt;0,0,'Exceso Rentabilidad'!B150)</f>
        <v>-1.4134032274009908E-3</v>
      </c>
      <c r="C150" s="54">
        <f>IF('Exceso Rentabilidad'!C150&gt;0,0,'Exceso Rentabilidad'!C150)</f>
        <v>-4.6353349258870967E-3</v>
      </c>
      <c r="D150" s="54">
        <f>IF('Exceso Rentabilidad'!D150&gt;0,0,'Exceso Rentabilidad'!D150)</f>
        <v>-1.480469586958928E-3</v>
      </c>
      <c r="E150" s="54">
        <f>IF('Exceso Rentabilidad'!E150&gt;0,0,'Exceso Rentabilidad'!E150)</f>
        <v>-4.419653017329315E-3</v>
      </c>
      <c r="F150" s="54">
        <f>IF('Exceso Rentabilidad'!F150&gt;0,0,'Exceso Rentabilidad'!F150)</f>
        <v>0</v>
      </c>
      <c r="G150" s="54">
        <f>IF('Exceso Rentabilidad'!G150&gt;0,0,'Exceso Rentabilidad'!G150)</f>
        <v>0</v>
      </c>
      <c r="H150" s="54">
        <f>IF('Exceso Rentabilidad'!H150&gt;0,0,'Exceso Rentabilidad'!H150)</f>
        <v>0</v>
      </c>
      <c r="I150" s="54">
        <f>IF('Exceso Rentabilidad'!I150&gt;0,0,'Exceso Rentabilidad'!I150)</f>
        <v>-1.3765948540912966E-4</v>
      </c>
      <c r="J150" s="54">
        <f>IF('Exceso Rentabilidad'!J150&gt;0,0,'Exceso Rentabilidad'!J150)</f>
        <v>0</v>
      </c>
      <c r="K150" s="54">
        <f>IF('Exceso Rentabilidad'!K150&gt;0,0,'Exceso Rentabilidad'!K150)</f>
        <v>-1.9728407869017781E-3</v>
      </c>
      <c r="L150" s="54">
        <f>IF('Exceso Rentabilidad'!L150&gt;0,0,'Exceso Rentabilidad'!L150)</f>
        <v>-1.3939978162923526E-3</v>
      </c>
      <c r="M150" s="54">
        <f>IF('Exceso Rentabilidad'!M150&gt;0,0,'Exceso Rentabilidad'!M150)</f>
        <v>0</v>
      </c>
      <c r="N150" s="54">
        <f>IF('Exceso Rentabilidad'!N150&gt;0,0,'Exceso Rentabilidad'!N150)</f>
        <v>0</v>
      </c>
    </row>
    <row r="151" spans="1:14">
      <c r="A151" s="51">
        <v>41115</v>
      </c>
      <c r="B151" s="54">
        <f>IF('Exceso Rentabilidad'!B151&gt;0,0,'Exceso Rentabilidad'!B151)</f>
        <v>-1.3815079039557282E-2</v>
      </c>
      <c r="C151" s="54">
        <f>IF('Exceso Rentabilidad'!C151&gt;0,0,'Exceso Rentabilidad'!C151)</f>
        <v>-7.0447619476959418E-3</v>
      </c>
      <c r="D151" s="54">
        <f>IF('Exceso Rentabilidad'!D151&gt;0,0,'Exceso Rentabilidad'!D151)</f>
        <v>-1.4061482960872293E-2</v>
      </c>
      <c r="E151" s="54">
        <f>IF('Exceso Rentabilidad'!E151&gt;0,0,'Exceso Rentabilidad'!E151)</f>
        <v>-1.2769679197543767E-2</v>
      </c>
      <c r="F151" s="54">
        <f>IF('Exceso Rentabilidad'!F151&gt;0,0,'Exceso Rentabilidad'!F151)</f>
        <v>-9.7684726197922612E-3</v>
      </c>
      <c r="G151" s="54">
        <f>IF('Exceso Rentabilidad'!G151&gt;0,0,'Exceso Rentabilidad'!G151)</f>
        <v>-2.6769508541475948E-2</v>
      </c>
      <c r="H151" s="54">
        <f>IF('Exceso Rentabilidad'!H151&gt;0,0,'Exceso Rentabilidad'!H151)</f>
        <v>-1.0154357035306745E-2</v>
      </c>
      <c r="I151" s="54">
        <f>IF('Exceso Rentabilidad'!I151&gt;0,0,'Exceso Rentabilidad'!I151)</f>
        <v>-9.5276070210072155E-3</v>
      </c>
      <c r="J151" s="54">
        <f>IF('Exceso Rentabilidad'!J151&gt;0,0,'Exceso Rentabilidad'!J151)</f>
        <v>-1.0503571589380948E-2</v>
      </c>
      <c r="K151" s="54">
        <f>IF('Exceso Rentabilidad'!K151&gt;0,0,'Exceso Rentabilidad'!K151)</f>
        <v>-6.1120954281662296E-3</v>
      </c>
      <c r="L151" s="54">
        <f>IF('Exceso Rentabilidad'!L151&gt;0,0,'Exceso Rentabilidad'!L151)</f>
        <v>-8.4351552448223201E-3</v>
      </c>
      <c r="M151" s="54">
        <f>IF('Exceso Rentabilidad'!M151&gt;0,0,'Exceso Rentabilidad'!M151)</f>
        <v>-7.8834974404684045E-3</v>
      </c>
      <c r="N151" s="54">
        <f>IF('Exceso Rentabilidad'!N151&gt;0,0,'Exceso Rentabilidad'!N151)</f>
        <v>-9.8305985718975374E-3</v>
      </c>
    </row>
    <row r="152" spans="1:14">
      <c r="A152" s="51">
        <v>41116</v>
      </c>
      <c r="B152" s="54">
        <f>IF('Exceso Rentabilidad'!B152&gt;0,0,'Exceso Rentabilidad'!B152)</f>
        <v>0</v>
      </c>
      <c r="C152" s="54">
        <f>IF('Exceso Rentabilidad'!C152&gt;0,0,'Exceso Rentabilidad'!C152)</f>
        <v>0</v>
      </c>
      <c r="D152" s="54">
        <f>IF('Exceso Rentabilidad'!D152&gt;0,0,'Exceso Rentabilidad'!D152)</f>
        <v>0</v>
      </c>
      <c r="E152" s="54">
        <f>IF('Exceso Rentabilidad'!E152&gt;0,0,'Exceso Rentabilidad'!E152)</f>
        <v>0</v>
      </c>
      <c r="F152" s="54">
        <f>IF('Exceso Rentabilidad'!F152&gt;0,0,'Exceso Rentabilidad'!F152)</f>
        <v>0</v>
      </c>
      <c r="G152" s="54">
        <f>IF('Exceso Rentabilidad'!G152&gt;0,0,'Exceso Rentabilidad'!G152)</f>
        <v>0</v>
      </c>
      <c r="H152" s="54">
        <f>IF('Exceso Rentabilidad'!H152&gt;0,0,'Exceso Rentabilidad'!H152)</f>
        <v>0</v>
      </c>
      <c r="I152" s="54">
        <f>IF('Exceso Rentabilidad'!I152&gt;0,0,'Exceso Rentabilidad'!I152)</f>
        <v>0</v>
      </c>
      <c r="J152" s="54">
        <f>IF('Exceso Rentabilidad'!J152&gt;0,0,'Exceso Rentabilidad'!J152)</f>
        <v>0</v>
      </c>
      <c r="K152" s="54">
        <f>IF('Exceso Rentabilidad'!K152&gt;0,0,'Exceso Rentabilidad'!K152)</f>
        <v>0</v>
      </c>
      <c r="L152" s="54">
        <f>IF('Exceso Rentabilidad'!L152&gt;0,0,'Exceso Rentabilidad'!L152)</f>
        <v>0</v>
      </c>
      <c r="M152" s="54">
        <f>IF('Exceso Rentabilidad'!M152&gt;0,0,'Exceso Rentabilidad'!M152)</f>
        <v>0</v>
      </c>
      <c r="N152" s="54">
        <f>IF('Exceso Rentabilidad'!N152&gt;0,0,'Exceso Rentabilidad'!N152)</f>
        <v>0</v>
      </c>
    </row>
    <row r="153" spans="1:14">
      <c r="A153" s="51">
        <v>41117</v>
      </c>
      <c r="B153" s="54">
        <f>IF('Exceso Rentabilidad'!B153&gt;0,0,'Exceso Rentabilidad'!B153)</f>
        <v>0</v>
      </c>
      <c r="C153" s="54">
        <f>IF('Exceso Rentabilidad'!C153&gt;0,0,'Exceso Rentabilidad'!C153)</f>
        <v>0</v>
      </c>
      <c r="D153" s="54">
        <f>IF('Exceso Rentabilidad'!D153&gt;0,0,'Exceso Rentabilidad'!D153)</f>
        <v>0</v>
      </c>
      <c r="E153" s="54">
        <f>IF('Exceso Rentabilidad'!E153&gt;0,0,'Exceso Rentabilidad'!E153)</f>
        <v>0</v>
      </c>
      <c r="F153" s="54">
        <f>IF('Exceso Rentabilidad'!F153&gt;0,0,'Exceso Rentabilidad'!F153)</f>
        <v>0</v>
      </c>
      <c r="G153" s="54">
        <f>IF('Exceso Rentabilidad'!G153&gt;0,0,'Exceso Rentabilidad'!G153)</f>
        <v>0</v>
      </c>
      <c r="H153" s="54">
        <f>IF('Exceso Rentabilidad'!H153&gt;0,0,'Exceso Rentabilidad'!H153)</f>
        <v>0</v>
      </c>
      <c r="I153" s="54">
        <f>IF('Exceso Rentabilidad'!I153&gt;0,0,'Exceso Rentabilidad'!I153)</f>
        <v>0</v>
      </c>
      <c r="J153" s="54">
        <f>IF('Exceso Rentabilidad'!J153&gt;0,0,'Exceso Rentabilidad'!J153)</f>
        <v>0</v>
      </c>
      <c r="K153" s="54">
        <f>IF('Exceso Rentabilidad'!K153&gt;0,0,'Exceso Rentabilidad'!K153)</f>
        <v>0</v>
      </c>
      <c r="L153" s="54">
        <f>IF('Exceso Rentabilidad'!L153&gt;0,0,'Exceso Rentabilidad'!L153)</f>
        <v>0</v>
      </c>
      <c r="M153" s="54">
        <f>IF('Exceso Rentabilidad'!M153&gt;0,0,'Exceso Rentabilidad'!M153)</f>
        <v>0</v>
      </c>
      <c r="N153" s="54">
        <f>IF('Exceso Rentabilidad'!N153&gt;0,0,'Exceso Rentabilidad'!N153)</f>
        <v>0</v>
      </c>
    </row>
    <row r="154" spans="1:14">
      <c r="A154" s="51">
        <v>41120</v>
      </c>
      <c r="B154" s="54">
        <f>IF('Exceso Rentabilidad'!B154&gt;0,0,'Exceso Rentabilidad'!B154)</f>
        <v>0</v>
      </c>
      <c r="C154" s="54">
        <f>IF('Exceso Rentabilidad'!C154&gt;0,0,'Exceso Rentabilidad'!C154)</f>
        <v>-3.1121242671985588E-3</v>
      </c>
      <c r="D154" s="54">
        <f>IF('Exceso Rentabilidad'!D154&gt;0,0,'Exceso Rentabilidad'!D154)</f>
        <v>0</v>
      </c>
      <c r="E154" s="54">
        <f>IF('Exceso Rentabilidad'!E154&gt;0,0,'Exceso Rentabilidad'!E154)</f>
        <v>0</v>
      </c>
      <c r="F154" s="54">
        <f>IF('Exceso Rentabilidad'!F154&gt;0,0,'Exceso Rentabilidad'!F154)</f>
        <v>-1.2061559046590048E-3</v>
      </c>
      <c r="G154" s="54">
        <f>IF('Exceso Rentabilidad'!G154&gt;0,0,'Exceso Rentabilidad'!G154)</f>
        <v>0</v>
      </c>
      <c r="H154" s="54">
        <f>IF('Exceso Rentabilidad'!H154&gt;0,0,'Exceso Rentabilidad'!H154)</f>
        <v>-8.6483084832380316E-4</v>
      </c>
      <c r="I154" s="54">
        <f>IF('Exceso Rentabilidad'!I154&gt;0,0,'Exceso Rentabilidad'!I154)</f>
        <v>-1.1205380871057013E-3</v>
      </c>
      <c r="J154" s="54">
        <f>IF('Exceso Rentabilidad'!J154&gt;0,0,'Exceso Rentabilidad'!J154)</f>
        <v>0</v>
      </c>
      <c r="K154" s="54">
        <f>IF('Exceso Rentabilidad'!K154&gt;0,0,'Exceso Rentabilidad'!K154)</f>
        <v>0</v>
      </c>
      <c r="L154" s="54">
        <f>IF('Exceso Rentabilidad'!L154&gt;0,0,'Exceso Rentabilidad'!L154)</f>
        <v>-1.0805169671281691E-3</v>
      </c>
      <c r="M154" s="54">
        <f>IF('Exceso Rentabilidad'!M154&gt;0,0,'Exceso Rentabilidad'!M154)</f>
        <v>0</v>
      </c>
      <c r="N154" s="54">
        <f>IF('Exceso Rentabilidad'!N154&gt;0,0,'Exceso Rentabilidad'!N154)</f>
        <v>-5.6498925494798721E-4</v>
      </c>
    </row>
    <row r="155" spans="1:14">
      <c r="A155" s="51">
        <v>41121</v>
      </c>
      <c r="B155" s="54">
        <f>IF('Exceso Rentabilidad'!B155&gt;0,0,'Exceso Rentabilidad'!B155)</f>
        <v>-8.8169468054214821E-3</v>
      </c>
      <c r="C155" s="54">
        <f>IF('Exceso Rentabilidad'!C155&gt;0,0,'Exceso Rentabilidad'!C155)</f>
        <v>-5.1848421350355611E-3</v>
      </c>
      <c r="D155" s="54">
        <f>IF('Exceso Rentabilidad'!D155&gt;0,0,'Exceso Rentabilidad'!D155)</f>
        <v>-8.8810725355862857E-3</v>
      </c>
      <c r="E155" s="54">
        <f>IF('Exceso Rentabilidad'!E155&gt;0,0,'Exceso Rentabilidad'!E155)</f>
        <v>-8.5437781243965435E-3</v>
      </c>
      <c r="F155" s="54">
        <f>IF('Exceso Rentabilidad'!F155&gt;0,0,'Exceso Rentabilidad'!F155)</f>
        <v>-5.4966945398460558E-3</v>
      </c>
      <c r="G155" s="54">
        <f>IF('Exceso Rentabilidad'!G155&gt;0,0,'Exceso Rentabilidad'!G155)</f>
        <v>-4.2027310241289223E-3</v>
      </c>
      <c r="H155" s="54">
        <f>IF('Exceso Rentabilidad'!H155&gt;0,0,'Exceso Rentabilidad'!H155)</f>
        <v>-4.8206041085818337E-3</v>
      </c>
      <c r="I155" s="54">
        <f>IF('Exceso Rentabilidad'!I155&gt;0,0,'Exceso Rentabilidad'!I155)</f>
        <v>-5.822871723661356E-3</v>
      </c>
      <c r="J155" s="54">
        <f>IF('Exceso Rentabilidad'!J155&gt;0,0,'Exceso Rentabilidad'!J155)</f>
        <v>-3.5184670667258904E-3</v>
      </c>
      <c r="K155" s="54">
        <f>IF('Exceso Rentabilidad'!K155&gt;0,0,'Exceso Rentabilidad'!K155)</f>
        <v>-3.2431875771603098E-3</v>
      </c>
      <c r="L155" s="54">
        <f>IF('Exceso Rentabilidad'!L155&gt;0,0,'Exceso Rentabilidad'!L155)</f>
        <v>-5.1677924082094767E-3</v>
      </c>
      <c r="M155" s="54">
        <f>IF('Exceso Rentabilidad'!M155&gt;0,0,'Exceso Rentabilidad'!M155)</f>
        <v>-5.9242374909618751E-3</v>
      </c>
      <c r="N155" s="54">
        <f>IF('Exceso Rentabilidad'!N155&gt;0,0,'Exceso Rentabilidad'!N155)</f>
        <v>-6.0272622415135525E-3</v>
      </c>
    </row>
    <row r="156" spans="1:14">
      <c r="A156" s="51">
        <v>41122</v>
      </c>
      <c r="B156" s="54">
        <f>IF('Exceso Rentabilidad'!B156&gt;0,0,'Exceso Rentabilidad'!B156)</f>
        <v>-7.0109291307393915E-3</v>
      </c>
      <c r="C156" s="54">
        <f>IF('Exceso Rentabilidad'!C156&gt;0,0,'Exceso Rentabilidad'!C156)</f>
        <v>-9.0663328041823612E-3</v>
      </c>
      <c r="D156" s="54">
        <f>IF('Exceso Rentabilidad'!D156&gt;0,0,'Exceso Rentabilidad'!D156)</f>
        <v>-8.3583165839560929E-3</v>
      </c>
      <c r="E156" s="54">
        <f>IF('Exceso Rentabilidad'!E156&gt;0,0,'Exceso Rentabilidad'!E156)</f>
        <v>-7.3827148697398143E-3</v>
      </c>
      <c r="F156" s="54">
        <f>IF('Exceso Rentabilidad'!F156&gt;0,0,'Exceso Rentabilidad'!F156)</f>
        <v>-3.5911474885521781E-3</v>
      </c>
      <c r="G156" s="54">
        <f>IF('Exceso Rentabilidad'!G156&gt;0,0,'Exceso Rentabilidad'!G156)</f>
        <v>0</v>
      </c>
      <c r="H156" s="54">
        <f>IF('Exceso Rentabilidad'!H156&gt;0,0,'Exceso Rentabilidad'!H156)</f>
        <v>-4.8723555519622425E-3</v>
      </c>
      <c r="I156" s="54">
        <f>IF('Exceso Rentabilidad'!I156&gt;0,0,'Exceso Rentabilidad'!I156)</f>
        <v>-3.4407162440774565E-3</v>
      </c>
      <c r="J156" s="54">
        <f>IF('Exceso Rentabilidad'!J156&gt;0,0,'Exceso Rentabilidad'!J156)</f>
        <v>-4.5677132178004228E-3</v>
      </c>
      <c r="K156" s="54">
        <f>IF('Exceso Rentabilidad'!K156&gt;0,0,'Exceso Rentabilidad'!K156)</f>
        <v>-3.8035953601110815E-3</v>
      </c>
      <c r="L156" s="54">
        <f>IF('Exceso Rentabilidad'!L156&gt;0,0,'Exceso Rentabilidad'!L156)</f>
        <v>-4.4192780729443108E-3</v>
      </c>
      <c r="M156" s="54">
        <f>IF('Exceso Rentabilidad'!M156&gt;0,0,'Exceso Rentabilidad'!M156)</f>
        <v>-2.6485653220018951E-3</v>
      </c>
      <c r="N156" s="54">
        <f>IF('Exceso Rentabilidad'!N156&gt;0,0,'Exceso Rentabilidad'!N156)</f>
        <v>-2.1500530256412078E-3</v>
      </c>
    </row>
    <row r="157" spans="1:14">
      <c r="A157" s="51">
        <v>41123</v>
      </c>
      <c r="B157" s="54">
        <f>IF('Exceso Rentabilidad'!B157&gt;0,0,'Exceso Rentabilidad'!B157)</f>
        <v>-1.3780758567815844E-2</v>
      </c>
      <c r="C157" s="54">
        <f>IF('Exceso Rentabilidad'!C157&gt;0,0,'Exceso Rentabilidad'!C157)</f>
        <v>-1.5091169267882815E-2</v>
      </c>
      <c r="D157" s="54">
        <f>IF('Exceso Rentabilidad'!D157&gt;0,0,'Exceso Rentabilidad'!D157)</f>
        <v>-1.2440679389645121E-2</v>
      </c>
      <c r="E157" s="54">
        <f>IF('Exceso Rentabilidad'!E157&gt;0,0,'Exceso Rentabilidad'!E157)</f>
        <v>-1.0108508696670111E-2</v>
      </c>
      <c r="F157" s="54">
        <f>IF('Exceso Rentabilidad'!F157&gt;0,0,'Exceso Rentabilidad'!F157)</f>
        <v>-9.6573141669449424E-3</v>
      </c>
      <c r="G157" s="54">
        <f>IF('Exceso Rentabilidad'!G157&gt;0,0,'Exceso Rentabilidad'!G157)</f>
        <v>0</v>
      </c>
      <c r="H157" s="54">
        <f>IF('Exceso Rentabilidad'!H157&gt;0,0,'Exceso Rentabilidad'!H157)</f>
        <v>-1.2165839588358037E-2</v>
      </c>
      <c r="I157" s="54">
        <f>IF('Exceso Rentabilidad'!I157&gt;0,0,'Exceso Rentabilidad'!I157)</f>
        <v>-1.0244854946672632E-2</v>
      </c>
      <c r="J157" s="54">
        <f>IF('Exceso Rentabilidad'!J157&gt;0,0,'Exceso Rentabilidad'!J157)</f>
        <v>-8.7374180205324406E-3</v>
      </c>
      <c r="K157" s="54">
        <f>IF('Exceso Rentabilidad'!K157&gt;0,0,'Exceso Rentabilidad'!K157)</f>
        <v>-7.2902146661733731E-3</v>
      </c>
      <c r="L157" s="54">
        <f>IF('Exceso Rentabilidad'!L157&gt;0,0,'Exceso Rentabilidad'!L157)</f>
        <v>-1.3011910620133446E-2</v>
      </c>
      <c r="M157" s="54">
        <f>IF('Exceso Rentabilidad'!M157&gt;0,0,'Exceso Rentabilidad'!M157)</f>
        <v>-1.0594806354932811E-2</v>
      </c>
      <c r="N157" s="54">
        <f>IF('Exceso Rentabilidad'!N157&gt;0,0,'Exceso Rentabilidad'!N157)</f>
        <v>-1.3127807849910581E-2</v>
      </c>
    </row>
    <row r="158" spans="1:14">
      <c r="A158" s="51">
        <v>41124</v>
      </c>
      <c r="B158" s="54">
        <f>IF('Exceso Rentabilidad'!B158&gt;0,0,'Exceso Rentabilidad'!B158)</f>
        <v>-3.1863683200177289E-5</v>
      </c>
      <c r="C158" s="54">
        <f>IF('Exceso Rentabilidad'!C158&gt;0,0,'Exceso Rentabilidad'!C158)</f>
        <v>0</v>
      </c>
      <c r="D158" s="54">
        <f>IF('Exceso Rentabilidad'!D158&gt;0,0,'Exceso Rentabilidad'!D158)</f>
        <v>-3.4117809050509447E-5</v>
      </c>
      <c r="E158" s="54">
        <f>IF('Exceso Rentabilidad'!E158&gt;0,0,'Exceso Rentabilidad'!E158)</f>
        <v>0</v>
      </c>
      <c r="F158" s="54">
        <f>IF('Exceso Rentabilidad'!F158&gt;0,0,'Exceso Rentabilidad'!F158)</f>
        <v>-4.4042083039849524E-3</v>
      </c>
      <c r="G158" s="54">
        <f>IF('Exceso Rentabilidad'!G158&gt;0,0,'Exceso Rentabilidad'!G158)</f>
        <v>0</v>
      </c>
      <c r="H158" s="54">
        <f>IF('Exceso Rentabilidad'!H158&gt;0,0,'Exceso Rentabilidad'!H158)</f>
        <v>-3.823651301147377E-3</v>
      </c>
      <c r="I158" s="54">
        <f>IF('Exceso Rentabilidad'!I158&gt;0,0,'Exceso Rentabilidad'!I158)</f>
        <v>-1.8414944925047077E-3</v>
      </c>
      <c r="J158" s="54">
        <f>IF('Exceso Rentabilidad'!J158&gt;0,0,'Exceso Rentabilidad'!J158)</f>
        <v>-3.1630173601691876E-3</v>
      </c>
      <c r="K158" s="54">
        <f>IF('Exceso Rentabilidad'!K158&gt;0,0,'Exceso Rentabilidad'!K158)</f>
        <v>0</v>
      </c>
      <c r="L158" s="54">
        <f>IF('Exceso Rentabilidad'!L158&gt;0,0,'Exceso Rentabilidad'!L158)</f>
        <v>-4.4572911473451781E-3</v>
      </c>
      <c r="M158" s="54">
        <f>IF('Exceso Rentabilidad'!M158&gt;0,0,'Exceso Rentabilidad'!M158)</f>
        <v>-1.5786151149048081E-3</v>
      </c>
      <c r="N158" s="54">
        <f>IF('Exceso Rentabilidad'!N158&gt;0,0,'Exceso Rentabilidad'!N158)</f>
        <v>-1.289485680450141E-3</v>
      </c>
    </row>
    <row r="159" spans="1:14">
      <c r="A159" s="51">
        <v>41127</v>
      </c>
      <c r="B159" s="54">
        <f>IF('Exceso Rentabilidad'!B159&gt;0,0,'Exceso Rentabilidad'!B159)</f>
        <v>-4.4233753273103587E-3</v>
      </c>
      <c r="C159" s="54">
        <f>IF('Exceso Rentabilidad'!C159&gt;0,0,'Exceso Rentabilidad'!C159)</f>
        <v>-4.6848748881114094E-3</v>
      </c>
      <c r="D159" s="54">
        <f>IF('Exceso Rentabilidad'!D159&gt;0,0,'Exceso Rentabilidad'!D159)</f>
        <v>-4.5427435675566173E-3</v>
      </c>
      <c r="E159" s="54">
        <f>IF('Exceso Rentabilidad'!E159&gt;0,0,'Exceso Rentabilidad'!E159)</f>
        <v>-4.9934576329463097E-3</v>
      </c>
      <c r="F159" s="54">
        <f>IF('Exceso Rentabilidad'!F159&gt;0,0,'Exceso Rentabilidad'!F159)</f>
        <v>-3.8213604193592927E-3</v>
      </c>
      <c r="G159" s="54">
        <f>IF('Exceso Rentabilidad'!G159&gt;0,0,'Exceso Rentabilidad'!G159)</f>
        <v>-7.0822523943843392E-3</v>
      </c>
      <c r="H159" s="54">
        <f>IF('Exceso Rentabilidad'!H159&gt;0,0,'Exceso Rentabilidad'!H159)</f>
        <v>-4.6907645796887831E-3</v>
      </c>
      <c r="I159" s="54">
        <f>IF('Exceso Rentabilidad'!I159&gt;0,0,'Exceso Rentabilidad'!I159)</f>
        <v>-3.0922387431721828E-3</v>
      </c>
      <c r="J159" s="54">
        <f>IF('Exceso Rentabilidad'!J159&gt;0,0,'Exceso Rentabilidad'!J159)</f>
        <v>-5.1410192026224641E-3</v>
      </c>
      <c r="K159" s="54">
        <f>IF('Exceso Rentabilidad'!K159&gt;0,0,'Exceso Rentabilidad'!K159)</f>
        <v>-2.7622601654206497E-3</v>
      </c>
      <c r="L159" s="54">
        <f>IF('Exceso Rentabilidad'!L159&gt;0,0,'Exceso Rentabilidad'!L159)</f>
        <v>-4.3528770253174398E-3</v>
      </c>
      <c r="M159" s="54">
        <f>IF('Exceso Rentabilidad'!M159&gt;0,0,'Exceso Rentabilidad'!M159)</f>
        <v>-5.3789028206981306E-3</v>
      </c>
      <c r="N159" s="54">
        <f>IF('Exceso Rentabilidad'!N159&gt;0,0,'Exceso Rentabilidad'!N159)</f>
        <v>-3.2934908567199455E-3</v>
      </c>
    </row>
    <row r="160" spans="1:14">
      <c r="A160" s="51">
        <v>41129</v>
      </c>
      <c r="B160" s="54">
        <f>IF('Exceso Rentabilidad'!B160&gt;0,0,'Exceso Rentabilidad'!B160)</f>
        <v>-1.0989037988520056E-2</v>
      </c>
      <c r="C160" s="54">
        <f>IF('Exceso Rentabilidad'!C160&gt;0,0,'Exceso Rentabilidad'!C160)</f>
        <v>-1.6251200104974915E-2</v>
      </c>
      <c r="D160" s="54">
        <f>IF('Exceso Rentabilidad'!D160&gt;0,0,'Exceso Rentabilidad'!D160)</f>
        <v>-1.1060944250470498E-2</v>
      </c>
      <c r="E160" s="54">
        <f>IF('Exceso Rentabilidad'!E160&gt;0,0,'Exceso Rentabilidad'!E160)</f>
        <v>-1.1690934363140528E-2</v>
      </c>
      <c r="F160" s="54">
        <f>IF('Exceso Rentabilidad'!F160&gt;0,0,'Exceso Rentabilidad'!F160)</f>
        <v>-1.5873215469881088E-2</v>
      </c>
      <c r="G160" s="54">
        <f>IF('Exceso Rentabilidad'!G160&gt;0,0,'Exceso Rentabilidad'!G160)</f>
        <v>-1.4348943530203372E-2</v>
      </c>
      <c r="H160" s="54">
        <f>IF('Exceso Rentabilidad'!H160&gt;0,0,'Exceso Rentabilidad'!H160)</f>
        <v>-1.5283994175642223E-2</v>
      </c>
      <c r="I160" s="54">
        <f>IF('Exceso Rentabilidad'!I160&gt;0,0,'Exceso Rentabilidad'!I160)</f>
        <v>-1.3010166967230959E-2</v>
      </c>
      <c r="J160" s="54">
        <f>IF('Exceso Rentabilidad'!J160&gt;0,0,'Exceso Rentabilidad'!J160)</f>
        <v>-1.1827801270358264E-2</v>
      </c>
      <c r="K160" s="54">
        <f>IF('Exceso Rentabilidad'!K160&gt;0,0,'Exceso Rentabilidad'!K160)</f>
        <v>-6.8926317233510073E-3</v>
      </c>
      <c r="L160" s="54">
        <f>IF('Exceso Rentabilidad'!L160&gt;0,0,'Exceso Rentabilidad'!L160)</f>
        <v>-1.4753469861659912E-2</v>
      </c>
      <c r="M160" s="54">
        <f>IF('Exceso Rentabilidad'!M160&gt;0,0,'Exceso Rentabilidad'!M160)</f>
        <v>-1.1828631708922467E-2</v>
      </c>
      <c r="N160" s="54">
        <f>IF('Exceso Rentabilidad'!N160&gt;0,0,'Exceso Rentabilidad'!N160)</f>
        <v>-1.3556125247882942E-2</v>
      </c>
    </row>
    <row r="161" spans="1:14">
      <c r="A161" s="51">
        <v>41130</v>
      </c>
      <c r="B161" s="54">
        <f>IF('Exceso Rentabilidad'!B161&gt;0,0,'Exceso Rentabilidad'!B161)</f>
        <v>0</v>
      </c>
      <c r="C161" s="54">
        <f>IF('Exceso Rentabilidad'!C161&gt;0,0,'Exceso Rentabilidad'!C161)</f>
        <v>0</v>
      </c>
      <c r="D161" s="54">
        <f>IF('Exceso Rentabilidad'!D161&gt;0,0,'Exceso Rentabilidad'!D161)</f>
        <v>0</v>
      </c>
      <c r="E161" s="54">
        <f>IF('Exceso Rentabilidad'!E161&gt;0,0,'Exceso Rentabilidad'!E161)</f>
        <v>0</v>
      </c>
      <c r="F161" s="54">
        <f>IF('Exceso Rentabilidad'!F161&gt;0,0,'Exceso Rentabilidad'!F161)</f>
        <v>0</v>
      </c>
      <c r="G161" s="54">
        <f>IF('Exceso Rentabilidad'!G161&gt;0,0,'Exceso Rentabilidad'!G161)</f>
        <v>0</v>
      </c>
      <c r="H161" s="54">
        <f>IF('Exceso Rentabilidad'!H161&gt;0,0,'Exceso Rentabilidad'!H161)</f>
        <v>0</v>
      </c>
      <c r="I161" s="54">
        <f>IF('Exceso Rentabilidad'!I161&gt;0,0,'Exceso Rentabilidad'!I161)</f>
        <v>0</v>
      </c>
      <c r="J161" s="54">
        <f>IF('Exceso Rentabilidad'!J161&gt;0,0,'Exceso Rentabilidad'!J161)</f>
        <v>0</v>
      </c>
      <c r="K161" s="54">
        <f>IF('Exceso Rentabilidad'!K161&gt;0,0,'Exceso Rentabilidad'!K161)</f>
        <v>0</v>
      </c>
      <c r="L161" s="54">
        <f>IF('Exceso Rentabilidad'!L161&gt;0,0,'Exceso Rentabilidad'!L161)</f>
        <v>0</v>
      </c>
      <c r="M161" s="54">
        <f>IF('Exceso Rentabilidad'!M161&gt;0,0,'Exceso Rentabilidad'!M161)</f>
        <v>0</v>
      </c>
      <c r="N161" s="54">
        <f>IF('Exceso Rentabilidad'!N161&gt;0,0,'Exceso Rentabilidad'!N161)</f>
        <v>0</v>
      </c>
    </row>
    <row r="162" spans="1:14">
      <c r="A162" s="51">
        <v>41131</v>
      </c>
      <c r="B162" s="54">
        <f>IF('Exceso Rentabilidad'!B162&gt;0,0,'Exceso Rentabilidad'!B162)</f>
        <v>0</v>
      </c>
      <c r="C162" s="54">
        <f>IF('Exceso Rentabilidad'!C162&gt;0,0,'Exceso Rentabilidad'!C162)</f>
        <v>0</v>
      </c>
      <c r="D162" s="54">
        <f>IF('Exceso Rentabilidad'!D162&gt;0,0,'Exceso Rentabilidad'!D162)</f>
        <v>0</v>
      </c>
      <c r="E162" s="54">
        <f>IF('Exceso Rentabilidad'!E162&gt;0,0,'Exceso Rentabilidad'!E162)</f>
        <v>0</v>
      </c>
      <c r="F162" s="54">
        <f>IF('Exceso Rentabilidad'!F162&gt;0,0,'Exceso Rentabilidad'!F162)</f>
        <v>0</v>
      </c>
      <c r="G162" s="54">
        <f>IF('Exceso Rentabilidad'!G162&gt;0,0,'Exceso Rentabilidad'!G162)</f>
        <v>0</v>
      </c>
      <c r="H162" s="54">
        <f>IF('Exceso Rentabilidad'!H162&gt;0,0,'Exceso Rentabilidad'!H162)</f>
        <v>0</v>
      </c>
      <c r="I162" s="54">
        <f>IF('Exceso Rentabilidad'!I162&gt;0,0,'Exceso Rentabilidad'!I162)</f>
        <v>0</v>
      </c>
      <c r="J162" s="54">
        <f>IF('Exceso Rentabilidad'!J162&gt;0,0,'Exceso Rentabilidad'!J162)</f>
        <v>0</v>
      </c>
      <c r="K162" s="54">
        <f>IF('Exceso Rentabilidad'!K162&gt;0,0,'Exceso Rentabilidad'!K162)</f>
        <v>0</v>
      </c>
      <c r="L162" s="54">
        <f>IF('Exceso Rentabilidad'!L162&gt;0,0,'Exceso Rentabilidad'!L162)</f>
        <v>0</v>
      </c>
      <c r="M162" s="54">
        <f>IF('Exceso Rentabilidad'!M162&gt;0,0,'Exceso Rentabilidad'!M162)</f>
        <v>0</v>
      </c>
      <c r="N162" s="54">
        <f>IF('Exceso Rentabilidad'!N162&gt;0,0,'Exceso Rentabilidad'!N162)</f>
        <v>0</v>
      </c>
    </row>
    <row r="163" spans="1:14">
      <c r="A163" s="51">
        <v>41134</v>
      </c>
      <c r="B163" s="54">
        <f>IF('Exceso Rentabilidad'!B163&gt;0,0,'Exceso Rentabilidad'!B163)</f>
        <v>0</v>
      </c>
      <c r="C163" s="54">
        <f>IF('Exceso Rentabilidad'!C163&gt;0,0,'Exceso Rentabilidad'!C163)</f>
        <v>0</v>
      </c>
      <c r="D163" s="54">
        <f>IF('Exceso Rentabilidad'!D163&gt;0,0,'Exceso Rentabilidad'!D163)</f>
        <v>0</v>
      </c>
      <c r="E163" s="54">
        <f>IF('Exceso Rentabilidad'!E163&gt;0,0,'Exceso Rentabilidad'!E163)</f>
        <v>0</v>
      </c>
      <c r="F163" s="54">
        <f>IF('Exceso Rentabilidad'!F163&gt;0,0,'Exceso Rentabilidad'!F163)</f>
        <v>-3.4063837908456839E-3</v>
      </c>
      <c r="G163" s="54">
        <f>IF('Exceso Rentabilidad'!G163&gt;0,0,'Exceso Rentabilidad'!G163)</f>
        <v>-5.4263472441655539E-3</v>
      </c>
      <c r="H163" s="54">
        <f>IF('Exceso Rentabilidad'!H163&gt;0,0,'Exceso Rentabilidad'!H163)</f>
        <v>-7.6912798148633752E-3</v>
      </c>
      <c r="I163" s="54">
        <f>IF('Exceso Rentabilidad'!I163&gt;0,0,'Exceso Rentabilidad'!I163)</f>
        <v>-5.7965713390822375E-3</v>
      </c>
      <c r="J163" s="54">
        <f>IF('Exceso Rentabilidad'!J163&gt;0,0,'Exceso Rentabilidad'!J163)</f>
        <v>-1.476006469726102E-3</v>
      </c>
      <c r="K163" s="54">
        <f>IF('Exceso Rentabilidad'!K163&gt;0,0,'Exceso Rentabilidad'!K163)</f>
        <v>-2.0625159751564799E-3</v>
      </c>
      <c r="L163" s="54">
        <f>IF('Exceso Rentabilidad'!L163&gt;0,0,'Exceso Rentabilidad'!L163)</f>
        <v>-4.1611721737654893E-3</v>
      </c>
      <c r="M163" s="54">
        <f>IF('Exceso Rentabilidad'!M163&gt;0,0,'Exceso Rentabilidad'!M163)</f>
        <v>-3.4992036524931964E-3</v>
      </c>
      <c r="N163" s="54">
        <f>IF('Exceso Rentabilidad'!N163&gt;0,0,'Exceso Rentabilidad'!N163)</f>
        <v>-2.0161732682357392E-3</v>
      </c>
    </row>
    <row r="164" spans="1:14">
      <c r="A164" s="51">
        <v>41135</v>
      </c>
      <c r="B164" s="54">
        <f>IF('Exceso Rentabilidad'!B164&gt;0,0,'Exceso Rentabilidad'!B164)</f>
        <v>0</v>
      </c>
      <c r="C164" s="54">
        <f>IF('Exceso Rentabilidad'!C164&gt;0,0,'Exceso Rentabilidad'!C164)</f>
        <v>0</v>
      </c>
      <c r="D164" s="54">
        <f>IF('Exceso Rentabilidad'!D164&gt;0,0,'Exceso Rentabilidad'!D164)</f>
        <v>0</v>
      </c>
      <c r="E164" s="54">
        <f>IF('Exceso Rentabilidad'!E164&gt;0,0,'Exceso Rentabilidad'!E164)</f>
        <v>0</v>
      </c>
      <c r="F164" s="54">
        <f>IF('Exceso Rentabilidad'!F164&gt;0,0,'Exceso Rentabilidad'!F164)</f>
        <v>0</v>
      </c>
      <c r="G164" s="54">
        <f>IF('Exceso Rentabilidad'!G164&gt;0,0,'Exceso Rentabilidad'!G164)</f>
        <v>0</v>
      </c>
      <c r="H164" s="54">
        <f>IF('Exceso Rentabilidad'!H164&gt;0,0,'Exceso Rentabilidad'!H164)</f>
        <v>0</v>
      </c>
      <c r="I164" s="54">
        <f>IF('Exceso Rentabilidad'!I164&gt;0,0,'Exceso Rentabilidad'!I164)</f>
        <v>0</v>
      </c>
      <c r="J164" s="54">
        <f>IF('Exceso Rentabilidad'!J164&gt;0,0,'Exceso Rentabilidad'!J164)</f>
        <v>0</v>
      </c>
      <c r="K164" s="54">
        <f>IF('Exceso Rentabilidad'!K164&gt;0,0,'Exceso Rentabilidad'!K164)</f>
        <v>0</v>
      </c>
      <c r="L164" s="54">
        <f>IF('Exceso Rentabilidad'!L164&gt;0,0,'Exceso Rentabilidad'!L164)</f>
        <v>0</v>
      </c>
      <c r="M164" s="54">
        <f>IF('Exceso Rentabilidad'!M164&gt;0,0,'Exceso Rentabilidad'!M164)</f>
        <v>0</v>
      </c>
      <c r="N164" s="54">
        <f>IF('Exceso Rentabilidad'!N164&gt;0,0,'Exceso Rentabilidad'!N164)</f>
        <v>0</v>
      </c>
    </row>
    <row r="165" spans="1:14">
      <c r="A165" s="51">
        <v>41136</v>
      </c>
      <c r="B165" s="54">
        <f>IF('Exceso Rentabilidad'!B165&gt;0,0,'Exceso Rentabilidad'!B165)</f>
        <v>0</v>
      </c>
      <c r="C165" s="54">
        <f>IF('Exceso Rentabilidad'!C165&gt;0,0,'Exceso Rentabilidad'!C165)</f>
        <v>0</v>
      </c>
      <c r="D165" s="54">
        <f>IF('Exceso Rentabilidad'!D165&gt;0,0,'Exceso Rentabilidad'!D165)</f>
        <v>0</v>
      </c>
      <c r="E165" s="54">
        <f>IF('Exceso Rentabilidad'!E165&gt;0,0,'Exceso Rentabilidad'!E165)</f>
        <v>0</v>
      </c>
      <c r="F165" s="54">
        <f>IF('Exceso Rentabilidad'!F165&gt;0,0,'Exceso Rentabilidad'!F165)</f>
        <v>0</v>
      </c>
      <c r="G165" s="54">
        <f>IF('Exceso Rentabilidad'!G165&gt;0,0,'Exceso Rentabilidad'!G165)</f>
        <v>0</v>
      </c>
      <c r="H165" s="54">
        <f>IF('Exceso Rentabilidad'!H165&gt;0,0,'Exceso Rentabilidad'!H165)</f>
        <v>0</v>
      </c>
      <c r="I165" s="54">
        <f>IF('Exceso Rentabilidad'!I165&gt;0,0,'Exceso Rentabilidad'!I165)</f>
        <v>0</v>
      </c>
      <c r="J165" s="54">
        <f>IF('Exceso Rentabilidad'!J165&gt;0,0,'Exceso Rentabilidad'!J165)</f>
        <v>0</v>
      </c>
      <c r="K165" s="54">
        <f>IF('Exceso Rentabilidad'!K165&gt;0,0,'Exceso Rentabilidad'!K165)</f>
        <v>0</v>
      </c>
      <c r="L165" s="54">
        <f>IF('Exceso Rentabilidad'!L165&gt;0,0,'Exceso Rentabilidad'!L165)</f>
        <v>0</v>
      </c>
      <c r="M165" s="54">
        <f>IF('Exceso Rentabilidad'!M165&gt;0,0,'Exceso Rentabilidad'!M165)</f>
        <v>0</v>
      </c>
      <c r="N165" s="54">
        <f>IF('Exceso Rentabilidad'!N165&gt;0,0,'Exceso Rentabilidad'!N165)</f>
        <v>0</v>
      </c>
    </row>
    <row r="166" spans="1:14">
      <c r="A166" s="51">
        <v>41137</v>
      </c>
      <c r="B166" s="54">
        <f>IF('Exceso Rentabilidad'!B166&gt;0,0,'Exceso Rentabilidad'!B166)</f>
        <v>0</v>
      </c>
      <c r="C166" s="54">
        <f>IF('Exceso Rentabilidad'!C166&gt;0,0,'Exceso Rentabilidad'!C166)</f>
        <v>0</v>
      </c>
      <c r="D166" s="54">
        <f>IF('Exceso Rentabilidad'!D166&gt;0,0,'Exceso Rentabilidad'!D166)</f>
        <v>0</v>
      </c>
      <c r="E166" s="54">
        <f>IF('Exceso Rentabilidad'!E166&gt;0,0,'Exceso Rentabilidad'!E166)</f>
        <v>0</v>
      </c>
      <c r="F166" s="54">
        <f>IF('Exceso Rentabilidad'!F166&gt;0,0,'Exceso Rentabilidad'!F166)</f>
        <v>0</v>
      </c>
      <c r="G166" s="54">
        <f>IF('Exceso Rentabilidad'!G166&gt;0,0,'Exceso Rentabilidad'!G166)</f>
        <v>0</v>
      </c>
      <c r="H166" s="54">
        <f>IF('Exceso Rentabilidad'!H166&gt;0,0,'Exceso Rentabilidad'!H166)</f>
        <v>0</v>
      </c>
      <c r="I166" s="54">
        <f>IF('Exceso Rentabilidad'!I166&gt;0,0,'Exceso Rentabilidad'!I166)</f>
        <v>0</v>
      </c>
      <c r="J166" s="54">
        <f>IF('Exceso Rentabilidad'!J166&gt;0,0,'Exceso Rentabilidad'!J166)</f>
        <v>0</v>
      </c>
      <c r="K166" s="54">
        <f>IF('Exceso Rentabilidad'!K166&gt;0,0,'Exceso Rentabilidad'!K166)</f>
        <v>0</v>
      </c>
      <c r="L166" s="54">
        <f>IF('Exceso Rentabilidad'!L166&gt;0,0,'Exceso Rentabilidad'!L166)</f>
        <v>0</v>
      </c>
      <c r="M166" s="54">
        <f>IF('Exceso Rentabilidad'!M166&gt;0,0,'Exceso Rentabilidad'!M166)</f>
        <v>0</v>
      </c>
      <c r="N166" s="54">
        <f>IF('Exceso Rentabilidad'!N166&gt;0,0,'Exceso Rentabilidad'!N166)</f>
        <v>0</v>
      </c>
    </row>
    <row r="167" spans="1:14">
      <c r="A167" s="51">
        <v>41138</v>
      </c>
      <c r="B167" s="54">
        <f>IF('Exceso Rentabilidad'!B167&gt;0,0,'Exceso Rentabilidad'!B167)</f>
        <v>0</v>
      </c>
      <c r="C167" s="54">
        <f>IF('Exceso Rentabilidad'!C167&gt;0,0,'Exceso Rentabilidad'!C167)</f>
        <v>0</v>
      </c>
      <c r="D167" s="54">
        <f>IF('Exceso Rentabilidad'!D167&gt;0,0,'Exceso Rentabilidad'!D167)</f>
        <v>0</v>
      </c>
      <c r="E167" s="54">
        <f>IF('Exceso Rentabilidad'!E167&gt;0,0,'Exceso Rentabilidad'!E167)</f>
        <v>0</v>
      </c>
      <c r="F167" s="54">
        <f>IF('Exceso Rentabilidad'!F167&gt;0,0,'Exceso Rentabilidad'!F167)</f>
        <v>0</v>
      </c>
      <c r="G167" s="54">
        <f>IF('Exceso Rentabilidad'!G167&gt;0,0,'Exceso Rentabilidad'!G167)</f>
        <v>0</v>
      </c>
      <c r="H167" s="54">
        <f>IF('Exceso Rentabilidad'!H167&gt;0,0,'Exceso Rentabilidad'!H167)</f>
        <v>0</v>
      </c>
      <c r="I167" s="54">
        <f>IF('Exceso Rentabilidad'!I167&gt;0,0,'Exceso Rentabilidad'!I167)</f>
        <v>-2.9214016405552121E-4</v>
      </c>
      <c r="J167" s="54">
        <f>IF('Exceso Rentabilidad'!J167&gt;0,0,'Exceso Rentabilidad'!J167)</f>
        <v>-1.1827558326551037E-3</v>
      </c>
      <c r="K167" s="54">
        <f>IF('Exceso Rentabilidad'!K167&gt;0,0,'Exceso Rentabilidad'!K167)</f>
        <v>0</v>
      </c>
      <c r="L167" s="54">
        <f>IF('Exceso Rentabilidad'!L167&gt;0,0,'Exceso Rentabilidad'!L167)</f>
        <v>0</v>
      </c>
      <c r="M167" s="54">
        <f>IF('Exceso Rentabilidad'!M167&gt;0,0,'Exceso Rentabilidad'!M167)</f>
        <v>-1.950485766041177E-3</v>
      </c>
      <c r="N167" s="54">
        <f>IF('Exceso Rentabilidad'!N167&gt;0,0,'Exceso Rentabilidad'!N167)</f>
        <v>0</v>
      </c>
    </row>
    <row r="168" spans="1:14">
      <c r="A168" s="51">
        <v>41142</v>
      </c>
      <c r="B168" s="54">
        <f>IF('Exceso Rentabilidad'!B168&gt;0,0,'Exceso Rentabilidad'!B168)</f>
        <v>-3.0143033658169213E-3</v>
      </c>
      <c r="C168" s="54">
        <f>IF('Exceso Rentabilidad'!C168&gt;0,0,'Exceso Rentabilidad'!C168)</f>
        <v>0</v>
      </c>
      <c r="D168" s="54">
        <f>IF('Exceso Rentabilidad'!D168&gt;0,0,'Exceso Rentabilidad'!D168)</f>
        <v>-2.910787519018701E-3</v>
      </c>
      <c r="E168" s="54">
        <f>IF('Exceso Rentabilidad'!E168&gt;0,0,'Exceso Rentabilidad'!E168)</f>
        <v>-3.4852712641769311E-3</v>
      </c>
      <c r="F168" s="54">
        <f>IF('Exceso Rentabilidad'!F168&gt;0,0,'Exceso Rentabilidad'!F168)</f>
        <v>-7.8317604553155926E-3</v>
      </c>
      <c r="G168" s="54">
        <f>IF('Exceso Rentabilidad'!G168&gt;0,0,'Exceso Rentabilidad'!G168)</f>
        <v>-7.36405554772119E-3</v>
      </c>
      <c r="H168" s="54">
        <f>IF('Exceso Rentabilidad'!H168&gt;0,0,'Exceso Rentabilidad'!H168)</f>
        <v>-6.7770265562180363E-3</v>
      </c>
      <c r="I168" s="54">
        <f>IF('Exceso Rentabilidad'!I168&gt;0,0,'Exceso Rentabilidad'!I168)</f>
        <v>-6.7655903991600931E-3</v>
      </c>
      <c r="J168" s="54">
        <f>IF('Exceso Rentabilidad'!J168&gt;0,0,'Exceso Rentabilidad'!J168)</f>
        <v>-5.3767551133392958E-3</v>
      </c>
      <c r="K168" s="54">
        <f>IF('Exceso Rentabilidad'!K168&gt;0,0,'Exceso Rentabilidad'!K168)</f>
        <v>-4.0715034309726688E-3</v>
      </c>
      <c r="L168" s="54">
        <f>IF('Exceso Rentabilidad'!L168&gt;0,0,'Exceso Rentabilidad'!L168)</f>
        <v>-6.2087235186534667E-3</v>
      </c>
      <c r="M168" s="54">
        <f>IF('Exceso Rentabilidad'!M168&gt;0,0,'Exceso Rentabilidad'!M168)</f>
        <v>-5.5143412278240312E-3</v>
      </c>
      <c r="N168" s="54">
        <f>IF('Exceso Rentabilidad'!N168&gt;0,0,'Exceso Rentabilidad'!N168)</f>
        <v>-7.790457171286882E-3</v>
      </c>
    </row>
    <row r="169" spans="1:14">
      <c r="A169" s="51">
        <v>41143</v>
      </c>
      <c r="B169" s="54">
        <f>IF('Exceso Rentabilidad'!B169&gt;0,0,'Exceso Rentabilidad'!B169)</f>
        <v>0</v>
      </c>
      <c r="C169" s="54">
        <f>IF('Exceso Rentabilidad'!C169&gt;0,0,'Exceso Rentabilidad'!C169)</f>
        <v>-4.1041730358493973E-3</v>
      </c>
      <c r="D169" s="54">
        <f>IF('Exceso Rentabilidad'!D169&gt;0,0,'Exceso Rentabilidad'!D169)</f>
        <v>0</v>
      </c>
      <c r="E169" s="54">
        <f>IF('Exceso Rentabilidad'!E169&gt;0,0,'Exceso Rentabilidad'!E169)</f>
        <v>0</v>
      </c>
      <c r="F169" s="54">
        <f>IF('Exceso Rentabilidad'!F169&gt;0,0,'Exceso Rentabilidad'!F169)</f>
        <v>0</v>
      </c>
      <c r="G169" s="54">
        <f>IF('Exceso Rentabilidad'!G169&gt;0,0,'Exceso Rentabilidad'!G169)</f>
        <v>-4.9172104418139828E-5</v>
      </c>
      <c r="H169" s="54">
        <f>IF('Exceso Rentabilidad'!H169&gt;0,0,'Exceso Rentabilidad'!H169)</f>
        <v>0</v>
      </c>
      <c r="I169" s="54">
        <f>IF('Exceso Rentabilidad'!I169&gt;0,0,'Exceso Rentabilidad'!I169)</f>
        <v>0</v>
      </c>
      <c r="J169" s="54">
        <f>IF('Exceso Rentabilidad'!J169&gt;0,0,'Exceso Rentabilidad'!J169)</f>
        <v>0</v>
      </c>
      <c r="K169" s="54">
        <f>IF('Exceso Rentabilidad'!K169&gt;0,0,'Exceso Rentabilidad'!K169)</f>
        <v>0</v>
      </c>
      <c r="L169" s="54">
        <f>IF('Exceso Rentabilidad'!L169&gt;0,0,'Exceso Rentabilidad'!L169)</f>
        <v>-8.2532689797009567E-4</v>
      </c>
      <c r="M169" s="54">
        <f>IF('Exceso Rentabilidad'!M169&gt;0,0,'Exceso Rentabilidad'!M169)</f>
        <v>0</v>
      </c>
      <c r="N169" s="54">
        <f>IF('Exceso Rentabilidad'!N169&gt;0,0,'Exceso Rentabilidad'!N169)</f>
        <v>0</v>
      </c>
    </row>
    <row r="170" spans="1:14">
      <c r="A170" s="51">
        <v>41144</v>
      </c>
      <c r="B170" s="54">
        <f>IF('Exceso Rentabilidad'!B170&gt;0,0,'Exceso Rentabilidad'!B170)</f>
        <v>-3.4039561894841815E-3</v>
      </c>
      <c r="C170" s="54">
        <f>IF('Exceso Rentabilidad'!C170&gt;0,0,'Exceso Rentabilidad'!C170)</f>
        <v>-6.1618426912071122E-3</v>
      </c>
      <c r="D170" s="54">
        <f>IF('Exceso Rentabilidad'!D170&gt;0,0,'Exceso Rentabilidad'!D170)</f>
        <v>-3.4325341895212426E-3</v>
      </c>
      <c r="E170" s="54">
        <f>IF('Exceso Rentabilidad'!E170&gt;0,0,'Exceso Rentabilidad'!E170)</f>
        <v>-3.7163236277972457E-3</v>
      </c>
      <c r="F170" s="54">
        <f>IF('Exceso Rentabilidad'!F170&gt;0,0,'Exceso Rentabilidad'!F170)</f>
        <v>0</v>
      </c>
      <c r="G170" s="54">
        <f>IF('Exceso Rentabilidad'!G170&gt;0,0,'Exceso Rentabilidad'!G170)</f>
        <v>-3.8594746883220741E-3</v>
      </c>
      <c r="H170" s="54">
        <f>IF('Exceso Rentabilidad'!H170&gt;0,0,'Exceso Rentabilidad'!H170)</f>
        <v>-1.0431270080411598E-3</v>
      </c>
      <c r="I170" s="54">
        <f>IF('Exceso Rentabilidad'!I170&gt;0,0,'Exceso Rentabilidad'!I170)</f>
        <v>0</v>
      </c>
      <c r="J170" s="54">
        <f>IF('Exceso Rentabilidad'!J170&gt;0,0,'Exceso Rentabilidad'!J170)</f>
        <v>0</v>
      </c>
      <c r="K170" s="54">
        <f>IF('Exceso Rentabilidad'!K170&gt;0,0,'Exceso Rentabilidad'!K170)</f>
        <v>-7.1961532316472138E-4</v>
      </c>
      <c r="L170" s="54">
        <f>IF('Exceso Rentabilidad'!L170&gt;0,0,'Exceso Rentabilidad'!L170)</f>
        <v>0</v>
      </c>
      <c r="M170" s="54">
        <f>IF('Exceso Rentabilidad'!M170&gt;0,0,'Exceso Rentabilidad'!M170)</f>
        <v>0</v>
      </c>
      <c r="N170" s="54">
        <f>IF('Exceso Rentabilidad'!N170&gt;0,0,'Exceso Rentabilidad'!N170)</f>
        <v>-8.6400450356571715E-4</v>
      </c>
    </row>
    <row r="171" spans="1:14">
      <c r="A171" s="51">
        <v>41145</v>
      </c>
      <c r="B171" s="54">
        <f>IF('Exceso Rentabilidad'!B171&gt;0,0,'Exceso Rentabilidad'!B171)</f>
        <v>-2.6351956087251605E-3</v>
      </c>
      <c r="C171" s="54">
        <f>IF('Exceso Rentabilidad'!C171&gt;0,0,'Exceso Rentabilidad'!C171)</f>
        <v>0</v>
      </c>
      <c r="D171" s="54">
        <f>IF('Exceso Rentabilidad'!D171&gt;0,0,'Exceso Rentabilidad'!D171)</f>
        <v>-2.4516204359058234E-3</v>
      </c>
      <c r="E171" s="54">
        <f>IF('Exceso Rentabilidad'!E171&gt;0,0,'Exceso Rentabilidad'!E171)</f>
        <v>-2.7363727350718757E-3</v>
      </c>
      <c r="F171" s="54">
        <f>IF('Exceso Rentabilidad'!F171&gt;0,0,'Exceso Rentabilidad'!F171)</f>
        <v>-4.1368047143299468E-3</v>
      </c>
      <c r="G171" s="54">
        <f>IF('Exceso Rentabilidad'!G171&gt;0,0,'Exceso Rentabilidad'!G171)</f>
        <v>-3.2839646563925687E-3</v>
      </c>
      <c r="H171" s="54">
        <f>IF('Exceso Rentabilidad'!H171&gt;0,0,'Exceso Rentabilidad'!H171)</f>
        <v>-5.6710724019106958E-3</v>
      </c>
      <c r="I171" s="54">
        <f>IF('Exceso Rentabilidad'!I171&gt;0,0,'Exceso Rentabilidad'!I171)</f>
        <v>-4.9664375190110969E-3</v>
      </c>
      <c r="J171" s="54">
        <f>IF('Exceso Rentabilidad'!J171&gt;0,0,'Exceso Rentabilidad'!J171)</f>
        <v>-5.2870725172710197E-3</v>
      </c>
      <c r="K171" s="54">
        <f>IF('Exceso Rentabilidad'!K171&gt;0,0,'Exceso Rentabilidad'!K171)</f>
        <v>-4.6172723187889201E-3</v>
      </c>
      <c r="L171" s="54">
        <f>IF('Exceso Rentabilidad'!L171&gt;0,0,'Exceso Rentabilidad'!L171)</f>
        <v>-4.5108941841692143E-3</v>
      </c>
      <c r="M171" s="54">
        <f>IF('Exceso Rentabilidad'!M171&gt;0,0,'Exceso Rentabilidad'!M171)</f>
        <v>-2.9565904960299396E-3</v>
      </c>
      <c r="N171" s="54">
        <f>IF('Exceso Rentabilidad'!N171&gt;0,0,'Exceso Rentabilidad'!N171)</f>
        <v>0</v>
      </c>
    </row>
    <row r="172" spans="1:14">
      <c r="A172" s="51">
        <v>41148</v>
      </c>
      <c r="B172" s="54">
        <f>IF('Exceso Rentabilidad'!B172&gt;0,0,'Exceso Rentabilidad'!B172)</f>
        <v>0</v>
      </c>
      <c r="C172" s="54">
        <f>IF('Exceso Rentabilidad'!C172&gt;0,0,'Exceso Rentabilidad'!C172)</f>
        <v>-3.9310768250561375E-3</v>
      </c>
      <c r="D172" s="54">
        <f>IF('Exceso Rentabilidad'!D172&gt;0,0,'Exceso Rentabilidad'!D172)</f>
        <v>0</v>
      </c>
      <c r="E172" s="54">
        <f>IF('Exceso Rentabilidad'!E172&gt;0,0,'Exceso Rentabilidad'!E172)</f>
        <v>0</v>
      </c>
      <c r="F172" s="54">
        <f>IF('Exceso Rentabilidad'!F172&gt;0,0,'Exceso Rentabilidad'!F172)</f>
        <v>0</v>
      </c>
      <c r="G172" s="54">
        <f>IF('Exceso Rentabilidad'!G172&gt;0,0,'Exceso Rentabilidad'!G172)</f>
        <v>-9.6782110880316375E-4</v>
      </c>
      <c r="H172" s="54">
        <f>IF('Exceso Rentabilidad'!H172&gt;0,0,'Exceso Rentabilidad'!H172)</f>
        <v>0</v>
      </c>
      <c r="I172" s="54">
        <f>IF('Exceso Rentabilidad'!I172&gt;0,0,'Exceso Rentabilidad'!I172)</f>
        <v>0</v>
      </c>
      <c r="J172" s="54">
        <f>IF('Exceso Rentabilidad'!J172&gt;0,0,'Exceso Rentabilidad'!J172)</f>
        <v>-4.1081351762168949E-6</v>
      </c>
      <c r="K172" s="54">
        <f>IF('Exceso Rentabilidad'!K172&gt;0,0,'Exceso Rentabilidad'!K172)</f>
        <v>0</v>
      </c>
      <c r="L172" s="54">
        <f>IF('Exceso Rentabilidad'!L172&gt;0,0,'Exceso Rentabilidad'!L172)</f>
        <v>0</v>
      </c>
      <c r="M172" s="54">
        <f>IF('Exceso Rentabilidad'!M172&gt;0,0,'Exceso Rentabilidad'!M172)</f>
        <v>-2.16885912603366E-4</v>
      </c>
      <c r="N172" s="54">
        <f>IF('Exceso Rentabilidad'!N172&gt;0,0,'Exceso Rentabilidad'!N172)</f>
        <v>0</v>
      </c>
    </row>
    <row r="173" spans="1:14">
      <c r="A173" s="51">
        <v>41149</v>
      </c>
      <c r="B173" s="54">
        <f>IF('Exceso Rentabilidad'!B173&gt;0,0,'Exceso Rentabilidad'!B173)</f>
        <v>0</v>
      </c>
      <c r="C173" s="54">
        <f>IF('Exceso Rentabilidad'!C173&gt;0,0,'Exceso Rentabilidad'!C173)</f>
        <v>0</v>
      </c>
      <c r="D173" s="54">
        <f>IF('Exceso Rentabilidad'!D173&gt;0,0,'Exceso Rentabilidad'!D173)</f>
        <v>0</v>
      </c>
      <c r="E173" s="54">
        <f>IF('Exceso Rentabilidad'!E173&gt;0,0,'Exceso Rentabilidad'!E173)</f>
        <v>0</v>
      </c>
      <c r="F173" s="54">
        <f>IF('Exceso Rentabilidad'!F173&gt;0,0,'Exceso Rentabilidad'!F173)</f>
        <v>0</v>
      </c>
      <c r="G173" s="54">
        <f>IF('Exceso Rentabilidad'!G173&gt;0,0,'Exceso Rentabilidad'!G173)</f>
        <v>0</v>
      </c>
      <c r="H173" s="54">
        <f>IF('Exceso Rentabilidad'!H173&gt;0,0,'Exceso Rentabilidad'!H173)</f>
        <v>0</v>
      </c>
      <c r="I173" s="54">
        <f>IF('Exceso Rentabilidad'!I173&gt;0,0,'Exceso Rentabilidad'!I173)</f>
        <v>0</v>
      </c>
      <c r="J173" s="54">
        <f>IF('Exceso Rentabilidad'!J173&gt;0,0,'Exceso Rentabilidad'!J173)</f>
        <v>0</v>
      </c>
      <c r="K173" s="54">
        <f>IF('Exceso Rentabilidad'!K173&gt;0,0,'Exceso Rentabilidad'!K173)</f>
        <v>0</v>
      </c>
      <c r="L173" s="54">
        <f>IF('Exceso Rentabilidad'!L173&gt;0,0,'Exceso Rentabilidad'!L173)</f>
        <v>0</v>
      </c>
      <c r="M173" s="54">
        <f>IF('Exceso Rentabilidad'!M173&gt;0,0,'Exceso Rentabilidad'!M173)</f>
        <v>0</v>
      </c>
      <c r="N173" s="54">
        <f>IF('Exceso Rentabilidad'!N173&gt;0,0,'Exceso Rentabilidad'!N173)</f>
        <v>0</v>
      </c>
    </row>
    <row r="174" spans="1:14">
      <c r="A174" s="51">
        <v>41150</v>
      </c>
      <c r="B174" s="54">
        <f>IF('Exceso Rentabilidad'!B174&gt;0,0,'Exceso Rentabilidad'!B174)</f>
        <v>-7.6280843774624088E-3</v>
      </c>
      <c r="C174" s="54">
        <f>IF('Exceso Rentabilidad'!C174&gt;0,0,'Exceso Rentabilidad'!C174)</f>
        <v>-9.340852803457405E-3</v>
      </c>
      <c r="D174" s="54">
        <f>IF('Exceso Rentabilidad'!D174&gt;0,0,'Exceso Rentabilidad'!D174)</f>
        <v>-7.6906726222586647E-3</v>
      </c>
      <c r="E174" s="54">
        <f>IF('Exceso Rentabilidad'!E174&gt;0,0,'Exceso Rentabilidad'!E174)</f>
        <v>-8.150651224926829E-3</v>
      </c>
      <c r="F174" s="54">
        <f>IF('Exceso Rentabilidad'!F174&gt;0,0,'Exceso Rentabilidad'!F174)</f>
        <v>-4.7537329627685551E-3</v>
      </c>
      <c r="G174" s="54">
        <f>IF('Exceso Rentabilidad'!G174&gt;0,0,'Exceso Rentabilidad'!G174)</f>
        <v>-1.2255117764217746E-2</v>
      </c>
      <c r="H174" s="54">
        <f>IF('Exceso Rentabilidad'!H174&gt;0,0,'Exceso Rentabilidad'!H174)</f>
        <v>-4.846620767168363E-3</v>
      </c>
      <c r="I174" s="54">
        <f>IF('Exceso Rentabilidad'!I174&gt;0,0,'Exceso Rentabilidad'!I174)</f>
        <v>-3.7548797980112465E-3</v>
      </c>
      <c r="J174" s="54">
        <f>IF('Exceso Rentabilidad'!J174&gt;0,0,'Exceso Rentabilidad'!J174)</f>
        <v>-5.3187794233225463E-3</v>
      </c>
      <c r="K174" s="54">
        <f>IF('Exceso Rentabilidad'!K174&gt;0,0,'Exceso Rentabilidad'!K174)</f>
        <v>-3.0193218871070173E-3</v>
      </c>
      <c r="L174" s="54">
        <f>IF('Exceso Rentabilidad'!L174&gt;0,0,'Exceso Rentabilidad'!L174)</f>
        <v>-2.1078818849006951E-3</v>
      </c>
      <c r="M174" s="54">
        <f>IF('Exceso Rentabilidad'!M174&gt;0,0,'Exceso Rentabilidad'!M174)</f>
        <v>-1.7584606863521937E-3</v>
      </c>
      <c r="N174" s="54">
        <f>IF('Exceso Rentabilidad'!N174&gt;0,0,'Exceso Rentabilidad'!N174)</f>
        <v>-3.5227491416210364E-3</v>
      </c>
    </row>
    <row r="175" spans="1:14">
      <c r="A175" s="51">
        <v>41151</v>
      </c>
      <c r="B175" s="54">
        <f>IF('Exceso Rentabilidad'!B175&gt;0,0,'Exceso Rentabilidad'!B175)</f>
        <v>-1.0588096755768788E-2</v>
      </c>
      <c r="C175" s="54">
        <f>IF('Exceso Rentabilidad'!C175&gt;0,0,'Exceso Rentabilidad'!C175)</f>
        <v>-4.0313056106829797E-3</v>
      </c>
      <c r="D175" s="54">
        <f>IF('Exceso Rentabilidad'!D175&gt;0,0,'Exceso Rentabilidad'!D175)</f>
        <v>-1.0673220021843732E-2</v>
      </c>
      <c r="E175" s="54">
        <f>IF('Exceso Rentabilidad'!E175&gt;0,0,'Exceso Rentabilidad'!E175)</f>
        <v>-1.0002346939410014E-2</v>
      </c>
      <c r="F175" s="54">
        <f>IF('Exceso Rentabilidad'!F175&gt;0,0,'Exceso Rentabilidad'!F175)</f>
        <v>-4.3916068550089015E-3</v>
      </c>
      <c r="G175" s="54">
        <f>IF('Exceso Rentabilidad'!G175&gt;0,0,'Exceso Rentabilidad'!G175)</f>
        <v>-6.319539495603444E-4</v>
      </c>
      <c r="H175" s="54">
        <f>IF('Exceso Rentabilidad'!H175&gt;0,0,'Exceso Rentabilidad'!H175)</f>
        <v>-5.7774517221452926E-3</v>
      </c>
      <c r="I175" s="54">
        <f>IF('Exceso Rentabilidad'!I175&gt;0,0,'Exceso Rentabilidad'!I175)</f>
        <v>-3.7497248810846487E-3</v>
      </c>
      <c r="J175" s="54">
        <f>IF('Exceso Rentabilidad'!J175&gt;0,0,'Exceso Rentabilidad'!J175)</f>
        <v>-3.8043332792941061E-3</v>
      </c>
      <c r="K175" s="54">
        <f>IF('Exceso Rentabilidad'!K175&gt;0,0,'Exceso Rentabilidad'!K175)</f>
        <v>-3.3312369660875893E-3</v>
      </c>
      <c r="L175" s="54">
        <f>IF('Exceso Rentabilidad'!L175&gt;0,0,'Exceso Rentabilidad'!L175)</f>
        <v>-5.812347188996975E-3</v>
      </c>
      <c r="M175" s="54">
        <f>IF('Exceso Rentabilidad'!M175&gt;0,0,'Exceso Rentabilidad'!M175)</f>
        <v>-5.2186252851449712E-3</v>
      </c>
      <c r="N175" s="54">
        <f>IF('Exceso Rentabilidad'!N175&gt;0,0,'Exceso Rentabilidad'!N175)</f>
        <v>-6.730606386247024E-3</v>
      </c>
    </row>
    <row r="176" spans="1:14">
      <c r="A176" s="51">
        <v>41152</v>
      </c>
      <c r="B176" s="54">
        <f>IF('Exceso Rentabilidad'!B176&gt;0,0,'Exceso Rentabilidad'!B176)</f>
        <v>0</v>
      </c>
      <c r="C176" s="54">
        <f>IF('Exceso Rentabilidad'!C176&gt;0,0,'Exceso Rentabilidad'!C176)</f>
        <v>0</v>
      </c>
      <c r="D176" s="54">
        <f>IF('Exceso Rentabilidad'!D176&gt;0,0,'Exceso Rentabilidad'!D176)</f>
        <v>0</v>
      </c>
      <c r="E176" s="54">
        <f>IF('Exceso Rentabilidad'!E176&gt;0,0,'Exceso Rentabilidad'!E176)</f>
        <v>0</v>
      </c>
      <c r="F176" s="54">
        <f>IF('Exceso Rentabilidad'!F176&gt;0,0,'Exceso Rentabilidad'!F176)</f>
        <v>0</v>
      </c>
      <c r="G176" s="54">
        <f>IF('Exceso Rentabilidad'!G176&gt;0,0,'Exceso Rentabilidad'!G176)</f>
        <v>-0.26569115877951915</v>
      </c>
      <c r="H176" s="54">
        <f>IF('Exceso Rentabilidad'!H176&gt;0,0,'Exceso Rentabilidad'!H176)</f>
        <v>0</v>
      </c>
      <c r="I176" s="54">
        <f>IF('Exceso Rentabilidad'!I176&gt;0,0,'Exceso Rentabilidad'!I176)</f>
        <v>-3.8415602457074339E-3</v>
      </c>
      <c r="J176" s="54">
        <f>IF('Exceso Rentabilidad'!J176&gt;0,0,'Exceso Rentabilidad'!J176)</f>
        <v>0</v>
      </c>
      <c r="K176" s="54">
        <f>IF('Exceso Rentabilidad'!K176&gt;0,0,'Exceso Rentabilidad'!K176)</f>
        <v>-5.2055184188302614E-3</v>
      </c>
      <c r="L176" s="54">
        <f>IF('Exceso Rentabilidad'!L176&gt;0,0,'Exceso Rentabilidad'!L176)</f>
        <v>0</v>
      </c>
      <c r="M176" s="54">
        <f>IF('Exceso Rentabilidad'!M176&gt;0,0,'Exceso Rentabilidad'!M176)</f>
        <v>0</v>
      </c>
      <c r="N176" s="54">
        <f>IF('Exceso Rentabilidad'!N176&gt;0,0,'Exceso Rentabilidad'!N176)</f>
        <v>0</v>
      </c>
    </row>
    <row r="177" spans="1:14">
      <c r="A177" s="51">
        <v>41155</v>
      </c>
      <c r="B177" s="54">
        <f>IF('Exceso Rentabilidad'!B177&gt;0,0,'Exceso Rentabilidad'!B177)</f>
        <v>0</v>
      </c>
      <c r="C177" s="54">
        <f>IF('Exceso Rentabilidad'!C177&gt;0,0,'Exceso Rentabilidad'!C177)</f>
        <v>0</v>
      </c>
      <c r="D177" s="54">
        <f>IF('Exceso Rentabilidad'!D177&gt;0,0,'Exceso Rentabilidad'!D177)</f>
        <v>0</v>
      </c>
      <c r="E177" s="54">
        <f>IF('Exceso Rentabilidad'!E177&gt;0,0,'Exceso Rentabilidad'!E177)</f>
        <v>0</v>
      </c>
      <c r="F177" s="54">
        <f>IF('Exceso Rentabilidad'!F177&gt;0,0,'Exceso Rentabilidad'!F177)</f>
        <v>-9.7785049892196814E-4</v>
      </c>
      <c r="G177" s="54">
        <f>IF('Exceso Rentabilidad'!G177&gt;0,0,'Exceso Rentabilidad'!G177)</f>
        <v>-4.8237093140876368E-3</v>
      </c>
      <c r="H177" s="54">
        <f>IF('Exceso Rentabilidad'!H177&gt;0,0,'Exceso Rentabilidad'!H177)</f>
        <v>-9.6661474882076426E-4</v>
      </c>
      <c r="I177" s="54">
        <f>IF('Exceso Rentabilidad'!I177&gt;0,0,'Exceso Rentabilidad'!I177)</f>
        <v>0</v>
      </c>
      <c r="J177" s="54">
        <f>IF('Exceso Rentabilidad'!J177&gt;0,0,'Exceso Rentabilidad'!J177)</f>
        <v>0</v>
      </c>
      <c r="K177" s="54">
        <f>IF('Exceso Rentabilidad'!K177&gt;0,0,'Exceso Rentabilidad'!K177)</f>
        <v>0</v>
      </c>
      <c r="L177" s="54">
        <f>IF('Exceso Rentabilidad'!L177&gt;0,0,'Exceso Rentabilidad'!L177)</f>
        <v>-1.8623934864607497E-3</v>
      </c>
      <c r="M177" s="54">
        <f>IF('Exceso Rentabilidad'!M177&gt;0,0,'Exceso Rentabilidad'!M177)</f>
        <v>-2.1333577197263703E-3</v>
      </c>
      <c r="N177" s="54">
        <f>IF('Exceso Rentabilidad'!N177&gt;0,0,'Exceso Rentabilidad'!N177)</f>
        <v>0</v>
      </c>
    </row>
    <row r="178" spans="1:14">
      <c r="A178" s="51">
        <v>41156</v>
      </c>
      <c r="B178" s="54">
        <f>IF('Exceso Rentabilidad'!B178&gt;0,0,'Exceso Rentabilidad'!B178)</f>
        <v>-1.1340102695419033E-2</v>
      </c>
      <c r="C178" s="54">
        <f>IF('Exceso Rentabilidad'!C178&gt;0,0,'Exceso Rentabilidad'!C178)</f>
        <v>0</v>
      </c>
      <c r="D178" s="54">
        <f>IF('Exceso Rentabilidad'!D178&gt;0,0,'Exceso Rentabilidad'!D178)</f>
        <v>-1.1493929453653049E-2</v>
      </c>
      <c r="E178" s="54">
        <f>IF('Exceso Rentabilidad'!E178&gt;0,0,'Exceso Rentabilidad'!E178)</f>
        <v>-1.2056888879199288E-2</v>
      </c>
      <c r="F178" s="54">
        <f>IF('Exceso Rentabilidad'!F178&gt;0,0,'Exceso Rentabilidad'!F178)</f>
        <v>-7.2061505619905528E-3</v>
      </c>
      <c r="G178" s="54">
        <f>IF('Exceso Rentabilidad'!G178&gt;0,0,'Exceso Rentabilidad'!G178)</f>
        <v>-1.0998376988479682E-2</v>
      </c>
      <c r="H178" s="54">
        <f>IF('Exceso Rentabilidad'!H178&gt;0,0,'Exceso Rentabilidad'!H178)</f>
        <v>-7.050586548395129E-3</v>
      </c>
      <c r="I178" s="54">
        <f>IF('Exceso Rentabilidad'!I178&gt;0,0,'Exceso Rentabilidad'!I178)</f>
        <v>-7.4704425006187876E-3</v>
      </c>
      <c r="J178" s="54">
        <f>IF('Exceso Rentabilidad'!J178&gt;0,0,'Exceso Rentabilidad'!J178)</f>
        <v>-9.3752545446008952E-3</v>
      </c>
      <c r="K178" s="54">
        <f>IF('Exceso Rentabilidad'!K178&gt;0,0,'Exceso Rentabilidad'!K178)</f>
        <v>-3.0165736566009453E-3</v>
      </c>
      <c r="L178" s="54">
        <f>IF('Exceso Rentabilidad'!L178&gt;0,0,'Exceso Rentabilidad'!L178)</f>
        <v>-6.3976144146190633E-3</v>
      </c>
      <c r="M178" s="54">
        <f>IF('Exceso Rentabilidad'!M178&gt;0,0,'Exceso Rentabilidad'!M178)</f>
        <v>-5.1044073206410918E-3</v>
      </c>
      <c r="N178" s="54">
        <f>IF('Exceso Rentabilidad'!N178&gt;0,0,'Exceso Rentabilidad'!N178)</f>
        <v>-7.4984064286183249E-3</v>
      </c>
    </row>
    <row r="179" spans="1:14">
      <c r="A179" s="51">
        <v>41157</v>
      </c>
      <c r="B179" s="54">
        <f>IF('Exceso Rentabilidad'!B179&gt;0,0,'Exceso Rentabilidad'!B179)</f>
        <v>-4.1165829734785666E-3</v>
      </c>
      <c r="C179" s="54">
        <f>IF('Exceso Rentabilidad'!C179&gt;0,0,'Exceso Rentabilidad'!C179)</f>
        <v>-1.0287011766637391E-3</v>
      </c>
      <c r="D179" s="54">
        <f>IF('Exceso Rentabilidad'!D179&gt;0,0,'Exceso Rentabilidad'!D179)</f>
        <v>-4.1259895861653229E-3</v>
      </c>
      <c r="E179" s="54">
        <f>IF('Exceso Rentabilidad'!E179&gt;0,0,'Exceso Rentabilidad'!E179)</f>
        <v>-3.8949239487929802E-3</v>
      </c>
      <c r="F179" s="54">
        <f>IF('Exceso Rentabilidad'!F179&gt;0,0,'Exceso Rentabilidad'!F179)</f>
        <v>-2.9485737226164432E-3</v>
      </c>
      <c r="G179" s="54">
        <f>IF('Exceso Rentabilidad'!G179&gt;0,0,'Exceso Rentabilidad'!G179)</f>
        <v>-4.9732375617174461E-4</v>
      </c>
      <c r="H179" s="54">
        <f>IF('Exceso Rentabilidad'!H179&gt;0,0,'Exceso Rentabilidad'!H179)</f>
        <v>-2.4215985582824238E-3</v>
      </c>
      <c r="I179" s="54">
        <f>IF('Exceso Rentabilidad'!I179&gt;0,0,'Exceso Rentabilidad'!I179)</f>
        <v>-2.1697752599456376E-3</v>
      </c>
      <c r="J179" s="54">
        <f>IF('Exceso Rentabilidad'!J179&gt;0,0,'Exceso Rentabilidad'!J179)</f>
        <v>-1.6267651911698667E-3</v>
      </c>
      <c r="K179" s="54">
        <f>IF('Exceso Rentabilidad'!K179&gt;0,0,'Exceso Rentabilidad'!K179)</f>
        <v>-2.3266575631597248E-3</v>
      </c>
      <c r="L179" s="54">
        <f>IF('Exceso Rentabilidad'!L179&gt;0,0,'Exceso Rentabilidad'!L179)</f>
        <v>-3.2085456478297891E-3</v>
      </c>
      <c r="M179" s="54">
        <f>IF('Exceso Rentabilidad'!M179&gt;0,0,'Exceso Rentabilidad'!M179)</f>
        <v>-1.8848751277419291E-3</v>
      </c>
      <c r="N179" s="54">
        <f>IF('Exceso Rentabilidad'!N179&gt;0,0,'Exceso Rentabilidad'!N179)</f>
        <v>-2.4249116458507068E-3</v>
      </c>
    </row>
    <row r="180" spans="1:14">
      <c r="A180" s="51">
        <v>41158</v>
      </c>
      <c r="B180" s="54">
        <f>IF('Exceso Rentabilidad'!B180&gt;0,0,'Exceso Rentabilidad'!B180)</f>
        <v>0</v>
      </c>
      <c r="C180" s="54">
        <f>IF('Exceso Rentabilidad'!C180&gt;0,0,'Exceso Rentabilidad'!C180)</f>
        <v>0</v>
      </c>
      <c r="D180" s="54">
        <f>IF('Exceso Rentabilidad'!D180&gt;0,0,'Exceso Rentabilidad'!D180)</f>
        <v>0</v>
      </c>
      <c r="E180" s="54">
        <f>IF('Exceso Rentabilidad'!E180&gt;0,0,'Exceso Rentabilidad'!E180)</f>
        <v>0</v>
      </c>
      <c r="F180" s="54">
        <f>IF('Exceso Rentabilidad'!F180&gt;0,0,'Exceso Rentabilidad'!F180)</f>
        <v>0</v>
      </c>
      <c r="G180" s="54">
        <f>IF('Exceso Rentabilidad'!G180&gt;0,0,'Exceso Rentabilidad'!G180)</f>
        <v>0</v>
      </c>
      <c r="H180" s="54">
        <f>IF('Exceso Rentabilidad'!H180&gt;0,0,'Exceso Rentabilidad'!H180)</f>
        <v>0</v>
      </c>
      <c r="I180" s="54">
        <f>IF('Exceso Rentabilidad'!I180&gt;0,0,'Exceso Rentabilidad'!I180)</f>
        <v>0</v>
      </c>
      <c r="J180" s="54">
        <f>IF('Exceso Rentabilidad'!J180&gt;0,0,'Exceso Rentabilidad'!J180)</f>
        <v>0</v>
      </c>
      <c r="K180" s="54">
        <f>IF('Exceso Rentabilidad'!K180&gt;0,0,'Exceso Rentabilidad'!K180)</f>
        <v>0</v>
      </c>
      <c r="L180" s="54">
        <f>IF('Exceso Rentabilidad'!L180&gt;0,0,'Exceso Rentabilidad'!L180)</f>
        <v>0</v>
      </c>
      <c r="M180" s="54">
        <f>IF('Exceso Rentabilidad'!M180&gt;0,0,'Exceso Rentabilidad'!M180)</f>
        <v>0</v>
      </c>
      <c r="N180" s="54">
        <f>IF('Exceso Rentabilidad'!N180&gt;0,0,'Exceso Rentabilidad'!N180)</f>
        <v>0</v>
      </c>
    </row>
    <row r="181" spans="1:14">
      <c r="A181" s="51">
        <v>41159</v>
      </c>
      <c r="B181" s="54">
        <f>IF('Exceso Rentabilidad'!B181&gt;0,0,'Exceso Rentabilidad'!B181)</f>
        <v>0</v>
      </c>
      <c r="C181" s="54">
        <f>IF('Exceso Rentabilidad'!C181&gt;0,0,'Exceso Rentabilidad'!C181)</f>
        <v>0</v>
      </c>
      <c r="D181" s="54">
        <f>IF('Exceso Rentabilidad'!D181&gt;0,0,'Exceso Rentabilidad'!D181)</f>
        <v>0</v>
      </c>
      <c r="E181" s="54">
        <f>IF('Exceso Rentabilidad'!E181&gt;0,0,'Exceso Rentabilidad'!E181)</f>
        <v>0</v>
      </c>
      <c r="F181" s="54">
        <f>IF('Exceso Rentabilidad'!F181&gt;0,0,'Exceso Rentabilidad'!F181)</f>
        <v>0</v>
      </c>
      <c r="G181" s="54">
        <f>IF('Exceso Rentabilidad'!G181&gt;0,0,'Exceso Rentabilidad'!G181)</f>
        <v>0</v>
      </c>
      <c r="H181" s="54">
        <f>IF('Exceso Rentabilidad'!H181&gt;0,0,'Exceso Rentabilidad'!H181)</f>
        <v>0</v>
      </c>
      <c r="I181" s="54">
        <f>IF('Exceso Rentabilidad'!I181&gt;0,0,'Exceso Rentabilidad'!I181)</f>
        <v>0</v>
      </c>
      <c r="J181" s="54">
        <f>IF('Exceso Rentabilidad'!J181&gt;0,0,'Exceso Rentabilidad'!J181)</f>
        <v>0</v>
      </c>
      <c r="K181" s="54">
        <f>IF('Exceso Rentabilidad'!K181&gt;0,0,'Exceso Rentabilidad'!K181)</f>
        <v>0</v>
      </c>
      <c r="L181" s="54">
        <f>IF('Exceso Rentabilidad'!L181&gt;0,0,'Exceso Rentabilidad'!L181)</f>
        <v>0</v>
      </c>
      <c r="M181" s="54">
        <f>IF('Exceso Rentabilidad'!M181&gt;0,0,'Exceso Rentabilidad'!M181)</f>
        <v>0</v>
      </c>
      <c r="N181" s="54">
        <f>IF('Exceso Rentabilidad'!N181&gt;0,0,'Exceso Rentabilidad'!N181)</f>
        <v>0</v>
      </c>
    </row>
    <row r="182" spans="1:14">
      <c r="A182" s="51">
        <v>41162</v>
      </c>
      <c r="B182" s="54">
        <f>IF('Exceso Rentabilidad'!B182&gt;0,0,'Exceso Rentabilidad'!B182)</f>
        <v>-4.5739044819410272E-3</v>
      </c>
      <c r="C182" s="54">
        <f>IF('Exceso Rentabilidad'!C182&gt;0,0,'Exceso Rentabilidad'!C182)</f>
        <v>-7.3862359265746223E-3</v>
      </c>
      <c r="D182" s="54">
        <f>IF('Exceso Rentabilidad'!D182&gt;0,0,'Exceso Rentabilidad'!D182)</f>
        <v>-4.7270734829214078E-3</v>
      </c>
      <c r="E182" s="54">
        <f>IF('Exceso Rentabilidad'!E182&gt;0,0,'Exceso Rentabilidad'!E182)</f>
        <v>-4.7223871720353241E-3</v>
      </c>
      <c r="F182" s="54">
        <f>IF('Exceso Rentabilidad'!F182&gt;0,0,'Exceso Rentabilidad'!F182)</f>
        <v>-3.8193224218869806E-3</v>
      </c>
      <c r="G182" s="54">
        <f>IF('Exceso Rentabilidad'!G182&gt;0,0,'Exceso Rentabilidad'!G182)</f>
        <v>-3.04615174752046E-3</v>
      </c>
      <c r="H182" s="54">
        <f>IF('Exceso Rentabilidad'!H182&gt;0,0,'Exceso Rentabilidad'!H182)</f>
        <v>-4.981651034949716E-3</v>
      </c>
      <c r="I182" s="54">
        <f>IF('Exceso Rentabilidad'!I182&gt;0,0,'Exceso Rentabilidad'!I182)</f>
        <v>-2.616782310734493E-3</v>
      </c>
      <c r="J182" s="54">
        <f>IF('Exceso Rentabilidad'!J182&gt;0,0,'Exceso Rentabilidad'!J182)</f>
        <v>-4.7905460568272995E-3</v>
      </c>
      <c r="K182" s="54">
        <f>IF('Exceso Rentabilidad'!K182&gt;0,0,'Exceso Rentabilidad'!K182)</f>
        <v>-3.2272243249384307E-3</v>
      </c>
      <c r="L182" s="54">
        <f>IF('Exceso Rentabilidad'!L182&gt;0,0,'Exceso Rentabilidad'!L182)</f>
        <v>-4.7080655660486038E-3</v>
      </c>
      <c r="M182" s="54">
        <f>IF('Exceso Rentabilidad'!M182&gt;0,0,'Exceso Rentabilidad'!M182)</f>
        <v>-3.2979799546344461E-3</v>
      </c>
      <c r="N182" s="54">
        <f>IF('Exceso Rentabilidad'!N182&gt;0,0,'Exceso Rentabilidad'!N182)</f>
        <v>0</v>
      </c>
    </row>
    <row r="183" spans="1:14">
      <c r="A183" s="51">
        <v>41163</v>
      </c>
      <c r="B183" s="54">
        <f>IF('Exceso Rentabilidad'!B183&gt;0,0,'Exceso Rentabilidad'!B183)</f>
        <v>-5.0432979366248228E-4</v>
      </c>
      <c r="C183" s="54">
        <f>IF('Exceso Rentabilidad'!C183&gt;0,0,'Exceso Rentabilidad'!C183)</f>
        <v>0</v>
      </c>
      <c r="D183" s="54">
        <f>IF('Exceso Rentabilidad'!D183&gt;0,0,'Exceso Rentabilidad'!D183)</f>
        <v>-5.3847095462545864E-4</v>
      </c>
      <c r="E183" s="54">
        <f>IF('Exceso Rentabilidad'!E183&gt;0,0,'Exceso Rentabilidad'!E183)</f>
        <v>-8.2487829208087557E-4</v>
      </c>
      <c r="F183" s="54">
        <f>IF('Exceso Rentabilidad'!F183&gt;0,0,'Exceso Rentabilidad'!F183)</f>
        <v>0</v>
      </c>
      <c r="G183" s="54">
        <f>IF('Exceso Rentabilidad'!G183&gt;0,0,'Exceso Rentabilidad'!G183)</f>
        <v>-2.5604632133291432E-3</v>
      </c>
      <c r="H183" s="54">
        <f>IF('Exceso Rentabilidad'!H183&gt;0,0,'Exceso Rentabilidad'!H183)</f>
        <v>0</v>
      </c>
      <c r="I183" s="54">
        <f>IF('Exceso Rentabilidad'!I183&gt;0,0,'Exceso Rentabilidad'!I183)</f>
        <v>0</v>
      </c>
      <c r="J183" s="54">
        <f>IF('Exceso Rentabilidad'!J183&gt;0,0,'Exceso Rentabilidad'!J183)</f>
        <v>0</v>
      </c>
      <c r="K183" s="54">
        <f>IF('Exceso Rentabilidad'!K183&gt;0,0,'Exceso Rentabilidad'!K183)</f>
        <v>0</v>
      </c>
      <c r="L183" s="54">
        <f>IF('Exceso Rentabilidad'!L183&gt;0,0,'Exceso Rentabilidad'!L183)</f>
        <v>-8.9351451265520646E-4</v>
      </c>
      <c r="M183" s="54">
        <f>IF('Exceso Rentabilidad'!M183&gt;0,0,'Exceso Rentabilidad'!M183)</f>
        <v>0</v>
      </c>
      <c r="N183" s="54">
        <f>IF('Exceso Rentabilidad'!N183&gt;0,0,'Exceso Rentabilidad'!N183)</f>
        <v>0</v>
      </c>
    </row>
    <row r="184" spans="1:14">
      <c r="A184" s="51">
        <v>41164</v>
      </c>
      <c r="B184" s="54">
        <f>IF('Exceso Rentabilidad'!B184&gt;0,0,'Exceso Rentabilidad'!B184)</f>
        <v>-1.7633907508345669E-3</v>
      </c>
      <c r="C184" s="54">
        <f>IF('Exceso Rentabilidad'!C184&gt;0,0,'Exceso Rentabilidad'!C184)</f>
        <v>0</v>
      </c>
      <c r="D184" s="54">
        <f>IF('Exceso Rentabilidad'!D184&gt;0,0,'Exceso Rentabilidad'!D184)</f>
        <v>-1.911665463925238E-3</v>
      </c>
      <c r="E184" s="54">
        <f>IF('Exceso Rentabilidad'!E184&gt;0,0,'Exceso Rentabilidad'!E184)</f>
        <v>-3.3201200483904398E-3</v>
      </c>
      <c r="F184" s="54">
        <f>IF('Exceso Rentabilidad'!F184&gt;0,0,'Exceso Rentabilidad'!F184)</f>
        <v>-1.2176891634830547E-3</v>
      </c>
      <c r="G184" s="54">
        <f>IF('Exceso Rentabilidad'!G184&gt;0,0,'Exceso Rentabilidad'!G184)</f>
        <v>-7.8690181707488475E-3</v>
      </c>
      <c r="H184" s="54">
        <f>IF('Exceso Rentabilidad'!H184&gt;0,0,'Exceso Rentabilidad'!H184)</f>
        <v>-1.5515764015679691E-5</v>
      </c>
      <c r="I184" s="54">
        <f>IF('Exceso Rentabilidad'!I184&gt;0,0,'Exceso Rentabilidad'!I184)</f>
        <v>0</v>
      </c>
      <c r="J184" s="54">
        <f>IF('Exceso Rentabilidad'!J184&gt;0,0,'Exceso Rentabilidad'!J184)</f>
        <v>0</v>
      </c>
      <c r="K184" s="54">
        <f>IF('Exceso Rentabilidad'!K184&gt;0,0,'Exceso Rentabilidad'!K184)</f>
        <v>0</v>
      </c>
      <c r="L184" s="54">
        <f>IF('Exceso Rentabilidad'!L184&gt;0,0,'Exceso Rentabilidad'!L184)</f>
        <v>0</v>
      </c>
      <c r="M184" s="54">
        <f>IF('Exceso Rentabilidad'!M184&gt;0,0,'Exceso Rentabilidad'!M184)</f>
        <v>-1.800266796863941E-3</v>
      </c>
      <c r="N184" s="54">
        <f>IF('Exceso Rentabilidad'!N184&gt;0,0,'Exceso Rentabilidad'!N184)</f>
        <v>-3.8370330473272321E-3</v>
      </c>
    </row>
    <row r="185" spans="1:14">
      <c r="A185" s="51">
        <v>41165</v>
      </c>
      <c r="B185" s="54">
        <f>IF('Exceso Rentabilidad'!B185&gt;0,0,'Exceso Rentabilidad'!B185)</f>
        <v>0</v>
      </c>
      <c r="C185" s="54">
        <f>IF('Exceso Rentabilidad'!C185&gt;0,0,'Exceso Rentabilidad'!C185)</f>
        <v>0</v>
      </c>
      <c r="D185" s="54">
        <f>IF('Exceso Rentabilidad'!D185&gt;0,0,'Exceso Rentabilidad'!D185)</f>
        <v>0</v>
      </c>
      <c r="E185" s="54">
        <f>IF('Exceso Rentabilidad'!E185&gt;0,0,'Exceso Rentabilidad'!E185)</f>
        <v>0</v>
      </c>
      <c r="F185" s="54">
        <f>IF('Exceso Rentabilidad'!F185&gt;0,0,'Exceso Rentabilidad'!F185)</f>
        <v>0</v>
      </c>
      <c r="G185" s="54">
        <f>IF('Exceso Rentabilidad'!G185&gt;0,0,'Exceso Rentabilidad'!G185)</f>
        <v>0</v>
      </c>
      <c r="H185" s="54">
        <f>IF('Exceso Rentabilidad'!H185&gt;0,0,'Exceso Rentabilidad'!H185)</f>
        <v>0</v>
      </c>
      <c r="I185" s="54">
        <f>IF('Exceso Rentabilidad'!I185&gt;0,0,'Exceso Rentabilidad'!I185)</f>
        <v>0</v>
      </c>
      <c r="J185" s="54">
        <f>IF('Exceso Rentabilidad'!J185&gt;0,0,'Exceso Rentabilidad'!J185)</f>
        <v>0</v>
      </c>
      <c r="K185" s="54">
        <f>IF('Exceso Rentabilidad'!K185&gt;0,0,'Exceso Rentabilidad'!K185)</f>
        <v>0</v>
      </c>
      <c r="L185" s="54">
        <f>IF('Exceso Rentabilidad'!L185&gt;0,0,'Exceso Rentabilidad'!L185)</f>
        <v>0</v>
      </c>
      <c r="M185" s="54">
        <f>IF('Exceso Rentabilidad'!M185&gt;0,0,'Exceso Rentabilidad'!M185)</f>
        <v>0</v>
      </c>
      <c r="N185" s="54">
        <f>IF('Exceso Rentabilidad'!N185&gt;0,0,'Exceso Rentabilidad'!N185)</f>
        <v>0</v>
      </c>
    </row>
    <row r="186" spans="1:14">
      <c r="A186" s="51">
        <v>41166</v>
      </c>
      <c r="B186" s="54">
        <f>IF('Exceso Rentabilidad'!B186&gt;0,0,'Exceso Rentabilidad'!B186)</f>
        <v>0</v>
      </c>
      <c r="C186" s="54">
        <f>IF('Exceso Rentabilidad'!C186&gt;0,0,'Exceso Rentabilidad'!C186)</f>
        <v>0</v>
      </c>
      <c r="D186" s="54">
        <f>IF('Exceso Rentabilidad'!D186&gt;0,0,'Exceso Rentabilidad'!D186)</f>
        <v>0</v>
      </c>
      <c r="E186" s="54">
        <f>IF('Exceso Rentabilidad'!E186&gt;0,0,'Exceso Rentabilidad'!E186)</f>
        <v>0</v>
      </c>
      <c r="F186" s="54">
        <f>IF('Exceso Rentabilidad'!F186&gt;0,0,'Exceso Rentabilidad'!F186)</f>
        <v>0</v>
      </c>
      <c r="G186" s="54">
        <f>IF('Exceso Rentabilidad'!G186&gt;0,0,'Exceso Rentabilidad'!G186)</f>
        <v>0</v>
      </c>
      <c r="H186" s="54">
        <f>IF('Exceso Rentabilidad'!H186&gt;0,0,'Exceso Rentabilidad'!H186)</f>
        <v>0</v>
      </c>
      <c r="I186" s="54">
        <f>IF('Exceso Rentabilidad'!I186&gt;0,0,'Exceso Rentabilidad'!I186)</f>
        <v>0</v>
      </c>
      <c r="J186" s="54">
        <f>IF('Exceso Rentabilidad'!J186&gt;0,0,'Exceso Rentabilidad'!J186)</f>
        <v>0</v>
      </c>
      <c r="K186" s="54">
        <f>IF('Exceso Rentabilidad'!K186&gt;0,0,'Exceso Rentabilidad'!K186)</f>
        <v>0</v>
      </c>
      <c r="L186" s="54">
        <f>IF('Exceso Rentabilidad'!L186&gt;0,0,'Exceso Rentabilidad'!L186)</f>
        <v>0</v>
      </c>
      <c r="M186" s="54">
        <f>IF('Exceso Rentabilidad'!M186&gt;0,0,'Exceso Rentabilidad'!M186)</f>
        <v>0</v>
      </c>
      <c r="N186" s="54">
        <f>IF('Exceso Rentabilidad'!N186&gt;0,0,'Exceso Rentabilidad'!N186)</f>
        <v>0</v>
      </c>
    </row>
    <row r="187" spans="1:14">
      <c r="A187" s="51">
        <v>41169</v>
      </c>
      <c r="B187" s="54">
        <f>IF('Exceso Rentabilidad'!B187&gt;0,0,'Exceso Rentabilidad'!B187)</f>
        <v>-2.1420800352564391E-2</v>
      </c>
      <c r="C187" s="54">
        <f>IF('Exceso Rentabilidad'!C187&gt;0,0,'Exceso Rentabilidad'!C187)</f>
        <v>-1.9991849086158076E-2</v>
      </c>
      <c r="D187" s="54">
        <f>IF('Exceso Rentabilidad'!D187&gt;0,0,'Exceso Rentabilidad'!D187)</f>
        <v>-2.1260303183236694E-2</v>
      </c>
      <c r="E187" s="54">
        <f>IF('Exceso Rentabilidad'!E187&gt;0,0,'Exceso Rentabilidad'!E187)</f>
        <v>-2.0330884375752027E-2</v>
      </c>
      <c r="F187" s="54">
        <f>IF('Exceso Rentabilidad'!F187&gt;0,0,'Exceso Rentabilidad'!F187)</f>
        <v>-1.4342597009090874E-2</v>
      </c>
      <c r="G187" s="54">
        <f>IF('Exceso Rentabilidad'!G187&gt;0,0,'Exceso Rentabilidad'!G187)</f>
        <v>-7.7230538086590951E-3</v>
      </c>
      <c r="H187" s="54">
        <f>IF('Exceso Rentabilidad'!H187&gt;0,0,'Exceso Rentabilidad'!H187)</f>
        <v>-1.5809472573373191E-2</v>
      </c>
      <c r="I187" s="54">
        <f>IF('Exceso Rentabilidad'!I187&gt;0,0,'Exceso Rentabilidad'!I187)</f>
        <v>-1.4150572851428341E-2</v>
      </c>
      <c r="J187" s="54">
        <f>IF('Exceso Rentabilidad'!J187&gt;0,0,'Exceso Rentabilidad'!J187)</f>
        <v>-1.0533638016583127E-2</v>
      </c>
      <c r="K187" s="54">
        <f>IF('Exceso Rentabilidad'!K187&gt;0,0,'Exceso Rentabilidad'!K187)</f>
        <v>-1.2420683262289432E-2</v>
      </c>
      <c r="L187" s="54">
        <f>IF('Exceso Rentabilidad'!L187&gt;0,0,'Exceso Rentabilidad'!L187)</f>
        <v>-1.5274080896667069E-2</v>
      </c>
      <c r="M187" s="54">
        <f>IF('Exceso Rentabilidad'!M187&gt;0,0,'Exceso Rentabilidad'!M187)</f>
        <v>-1.4617991879415378E-2</v>
      </c>
      <c r="N187" s="54">
        <f>IF('Exceso Rentabilidad'!N187&gt;0,0,'Exceso Rentabilidad'!N187)</f>
        <v>-1.3456492877384214E-2</v>
      </c>
    </row>
    <row r="188" spans="1:14">
      <c r="A188" s="51">
        <v>41170</v>
      </c>
      <c r="B188" s="54">
        <f>IF('Exceso Rentabilidad'!B188&gt;0,0,'Exceso Rentabilidad'!B188)</f>
        <v>0</v>
      </c>
      <c r="C188" s="54">
        <f>IF('Exceso Rentabilidad'!C188&gt;0,0,'Exceso Rentabilidad'!C188)</f>
        <v>-1.4629567998394818E-3</v>
      </c>
      <c r="D188" s="54">
        <f>IF('Exceso Rentabilidad'!D188&gt;0,0,'Exceso Rentabilidad'!D188)</f>
        <v>0</v>
      </c>
      <c r="E188" s="54">
        <f>IF('Exceso Rentabilidad'!E188&gt;0,0,'Exceso Rentabilidad'!E188)</f>
        <v>0</v>
      </c>
      <c r="F188" s="54">
        <f>IF('Exceso Rentabilidad'!F188&gt;0,0,'Exceso Rentabilidad'!F188)</f>
        <v>0</v>
      </c>
      <c r="G188" s="54">
        <f>IF('Exceso Rentabilidad'!G188&gt;0,0,'Exceso Rentabilidad'!G188)</f>
        <v>-3.116107627271342E-3</v>
      </c>
      <c r="H188" s="54">
        <f>IF('Exceso Rentabilidad'!H188&gt;0,0,'Exceso Rentabilidad'!H188)</f>
        <v>0</v>
      </c>
      <c r="I188" s="54">
        <f>IF('Exceso Rentabilidad'!I188&gt;0,0,'Exceso Rentabilidad'!I188)</f>
        <v>0</v>
      </c>
      <c r="J188" s="54">
        <f>IF('Exceso Rentabilidad'!J188&gt;0,0,'Exceso Rentabilidad'!J188)</f>
        <v>0</v>
      </c>
      <c r="K188" s="54">
        <f>IF('Exceso Rentabilidad'!K188&gt;0,0,'Exceso Rentabilidad'!K188)</f>
        <v>0</v>
      </c>
      <c r="L188" s="54">
        <f>IF('Exceso Rentabilidad'!L188&gt;0,0,'Exceso Rentabilidad'!L188)</f>
        <v>0</v>
      </c>
      <c r="M188" s="54">
        <f>IF('Exceso Rentabilidad'!M188&gt;0,0,'Exceso Rentabilidad'!M188)</f>
        <v>0</v>
      </c>
      <c r="N188" s="54">
        <f>IF('Exceso Rentabilidad'!N188&gt;0,0,'Exceso Rentabilidad'!N188)</f>
        <v>0</v>
      </c>
    </row>
    <row r="189" spans="1:14">
      <c r="A189" s="51">
        <v>41171</v>
      </c>
      <c r="B189" s="54">
        <f>IF('Exceso Rentabilidad'!B189&gt;0,0,'Exceso Rentabilidad'!B189)</f>
        <v>0</v>
      </c>
      <c r="C189" s="54">
        <f>IF('Exceso Rentabilidad'!C189&gt;0,0,'Exceso Rentabilidad'!C189)</f>
        <v>0</v>
      </c>
      <c r="D189" s="54">
        <f>IF('Exceso Rentabilidad'!D189&gt;0,0,'Exceso Rentabilidad'!D189)</f>
        <v>0</v>
      </c>
      <c r="E189" s="54">
        <f>IF('Exceso Rentabilidad'!E189&gt;0,0,'Exceso Rentabilidad'!E189)</f>
        <v>0</v>
      </c>
      <c r="F189" s="54">
        <f>IF('Exceso Rentabilidad'!F189&gt;0,0,'Exceso Rentabilidad'!F189)</f>
        <v>0</v>
      </c>
      <c r="G189" s="54">
        <f>IF('Exceso Rentabilidad'!G189&gt;0,0,'Exceso Rentabilidad'!G189)</f>
        <v>0</v>
      </c>
      <c r="H189" s="54">
        <f>IF('Exceso Rentabilidad'!H189&gt;0,0,'Exceso Rentabilidad'!H189)</f>
        <v>0</v>
      </c>
      <c r="I189" s="54">
        <f>IF('Exceso Rentabilidad'!I189&gt;0,0,'Exceso Rentabilidad'!I189)</f>
        <v>0</v>
      </c>
      <c r="J189" s="54">
        <f>IF('Exceso Rentabilidad'!J189&gt;0,0,'Exceso Rentabilidad'!J189)</f>
        <v>0</v>
      </c>
      <c r="K189" s="54">
        <f>IF('Exceso Rentabilidad'!K189&gt;0,0,'Exceso Rentabilidad'!K189)</f>
        <v>0</v>
      </c>
      <c r="L189" s="54">
        <f>IF('Exceso Rentabilidad'!L189&gt;0,0,'Exceso Rentabilidad'!L189)</f>
        <v>0</v>
      </c>
      <c r="M189" s="54">
        <f>IF('Exceso Rentabilidad'!M189&gt;0,0,'Exceso Rentabilidad'!M189)</f>
        <v>0</v>
      </c>
      <c r="N189" s="54">
        <f>IF('Exceso Rentabilidad'!N189&gt;0,0,'Exceso Rentabilidad'!N189)</f>
        <v>0</v>
      </c>
    </row>
    <row r="190" spans="1:14">
      <c r="A190" s="51">
        <v>41172</v>
      </c>
      <c r="B190" s="54">
        <f>IF('Exceso Rentabilidad'!B190&gt;0,0,'Exceso Rentabilidad'!B190)</f>
        <v>-2.8382547968282485E-3</v>
      </c>
      <c r="C190" s="54">
        <f>IF('Exceso Rentabilidad'!C190&gt;0,0,'Exceso Rentabilidad'!C190)</f>
        <v>0</v>
      </c>
      <c r="D190" s="54">
        <f>IF('Exceso Rentabilidad'!D190&gt;0,0,'Exceso Rentabilidad'!D190)</f>
        <v>-2.7193123009967698E-3</v>
      </c>
      <c r="E190" s="54">
        <f>IF('Exceso Rentabilidad'!E190&gt;0,0,'Exceso Rentabilidad'!E190)</f>
        <v>-1.4894031200070555E-3</v>
      </c>
      <c r="F190" s="54">
        <f>IF('Exceso Rentabilidad'!F190&gt;0,0,'Exceso Rentabilidad'!F190)</f>
        <v>-7.6076912416176866E-4</v>
      </c>
      <c r="G190" s="54">
        <f>IF('Exceso Rentabilidad'!G190&gt;0,0,'Exceso Rentabilidad'!G190)</f>
        <v>0</v>
      </c>
      <c r="H190" s="54">
        <f>IF('Exceso Rentabilidad'!H190&gt;0,0,'Exceso Rentabilidad'!H190)</f>
        <v>-4.9209394582840527E-4</v>
      </c>
      <c r="I190" s="54">
        <f>IF('Exceso Rentabilidad'!I190&gt;0,0,'Exceso Rentabilidad'!I190)</f>
        <v>-1.4996521286217872E-3</v>
      </c>
      <c r="J190" s="54">
        <f>IF('Exceso Rentabilidad'!J190&gt;0,0,'Exceso Rentabilidad'!J190)</f>
        <v>-7.2586626319765121E-4</v>
      </c>
      <c r="K190" s="54">
        <f>IF('Exceso Rentabilidad'!K190&gt;0,0,'Exceso Rentabilidad'!K190)</f>
        <v>-2.0392255771567918E-4</v>
      </c>
      <c r="L190" s="54">
        <f>IF('Exceso Rentabilidad'!L190&gt;0,0,'Exceso Rentabilidad'!L190)</f>
        <v>-5.0366141622190403E-4</v>
      </c>
      <c r="M190" s="54">
        <f>IF('Exceso Rentabilidad'!M190&gt;0,0,'Exceso Rentabilidad'!M190)</f>
        <v>0</v>
      </c>
      <c r="N190" s="54">
        <f>IF('Exceso Rentabilidad'!N190&gt;0,0,'Exceso Rentabilidad'!N190)</f>
        <v>0</v>
      </c>
    </row>
    <row r="191" spans="1:14">
      <c r="A191" s="51">
        <v>41173</v>
      </c>
      <c r="B191" s="54">
        <f>IF('Exceso Rentabilidad'!B191&gt;0,0,'Exceso Rentabilidad'!B191)</f>
        <v>0</v>
      </c>
      <c r="C191" s="54">
        <f>IF('Exceso Rentabilidad'!C191&gt;0,0,'Exceso Rentabilidad'!C191)</f>
        <v>-8.3289274178504225E-3</v>
      </c>
      <c r="D191" s="54">
        <f>IF('Exceso Rentabilidad'!D191&gt;0,0,'Exceso Rentabilidad'!D191)</f>
        <v>0</v>
      </c>
      <c r="E191" s="54">
        <f>IF('Exceso Rentabilidad'!E191&gt;0,0,'Exceso Rentabilidad'!E191)</f>
        <v>0</v>
      </c>
      <c r="F191" s="54">
        <f>IF('Exceso Rentabilidad'!F191&gt;0,0,'Exceso Rentabilidad'!F191)</f>
        <v>0</v>
      </c>
      <c r="G191" s="54">
        <f>IF('Exceso Rentabilidad'!G191&gt;0,0,'Exceso Rentabilidad'!G191)</f>
        <v>0</v>
      </c>
      <c r="H191" s="54">
        <f>IF('Exceso Rentabilidad'!H191&gt;0,0,'Exceso Rentabilidad'!H191)</f>
        <v>0</v>
      </c>
      <c r="I191" s="54">
        <f>IF('Exceso Rentabilidad'!I191&gt;0,0,'Exceso Rentabilidad'!I191)</f>
        <v>0</v>
      </c>
      <c r="J191" s="54">
        <f>IF('Exceso Rentabilidad'!J191&gt;0,0,'Exceso Rentabilidad'!J191)</f>
        <v>0</v>
      </c>
      <c r="K191" s="54">
        <f>IF('Exceso Rentabilidad'!K191&gt;0,0,'Exceso Rentabilidad'!K191)</f>
        <v>0</v>
      </c>
      <c r="L191" s="54">
        <f>IF('Exceso Rentabilidad'!L191&gt;0,0,'Exceso Rentabilidad'!L191)</f>
        <v>0</v>
      </c>
      <c r="M191" s="54">
        <f>IF('Exceso Rentabilidad'!M191&gt;0,0,'Exceso Rentabilidad'!M191)</f>
        <v>0</v>
      </c>
      <c r="N191" s="54">
        <f>IF('Exceso Rentabilidad'!N191&gt;0,0,'Exceso Rentabilidad'!N191)</f>
        <v>0</v>
      </c>
    </row>
    <row r="192" spans="1:14">
      <c r="A192" s="51">
        <v>41176</v>
      </c>
      <c r="B192" s="54">
        <f>IF('Exceso Rentabilidad'!B192&gt;0,0,'Exceso Rentabilidad'!B192)</f>
        <v>-1.1336310377321268E-2</v>
      </c>
      <c r="C192" s="54">
        <f>IF('Exceso Rentabilidad'!C192&gt;0,0,'Exceso Rentabilidad'!C192)</f>
        <v>-7.4438201255264342E-3</v>
      </c>
      <c r="D192" s="54">
        <f>IF('Exceso Rentabilidad'!D192&gt;0,0,'Exceso Rentabilidad'!D192)</f>
        <v>-1.1346336458312217E-2</v>
      </c>
      <c r="E192" s="54">
        <f>IF('Exceso Rentabilidad'!E192&gt;0,0,'Exceso Rentabilidad'!E192)</f>
        <v>-1.1250416782791232E-2</v>
      </c>
      <c r="F192" s="54">
        <f>IF('Exceso Rentabilidad'!F192&gt;0,0,'Exceso Rentabilidad'!F192)</f>
        <v>-7.7250743695583901E-3</v>
      </c>
      <c r="G192" s="54">
        <f>IF('Exceso Rentabilidad'!G192&gt;0,0,'Exceso Rentabilidad'!G192)</f>
        <v>-8.0367663749272098E-3</v>
      </c>
      <c r="H192" s="54">
        <f>IF('Exceso Rentabilidad'!H192&gt;0,0,'Exceso Rentabilidad'!H192)</f>
        <v>-7.6285513350303567E-3</v>
      </c>
      <c r="I192" s="54">
        <f>IF('Exceso Rentabilidad'!I192&gt;0,0,'Exceso Rentabilidad'!I192)</f>
        <v>-8.8838195336343219E-3</v>
      </c>
      <c r="J192" s="54">
        <f>IF('Exceso Rentabilidad'!J192&gt;0,0,'Exceso Rentabilidad'!J192)</f>
        <v>-9.4039480997721234E-3</v>
      </c>
      <c r="K192" s="54">
        <f>IF('Exceso Rentabilidad'!K192&gt;0,0,'Exceso Rentabilidad'!K192)</f>
        <v>-4.7748622492181335E-3</v>
      </c>
      <c r="L192" s="54">
        <f>IF('Exceso Rentabilidad'!L192&gt;0,0,'Exceso Rentabilidad'!L192)</f>
        <v>-7.2002167875183046E-3</v>
      </c>
      <c r="M192" s="54">
        <f>IF('Exceso Rentabilidad'!M192&gt;0,0,'Exceso Rentabilidad'!M192)</f>
        <v>-7.1577280588184435E-3</v>
      </c>
      <c r="N192" s="54">
        <f>IF('Exceso Rentabilidad'!N192&gt;0,0,'Exceso Rentabilidad'!N192)</f>
        <v>-1.1076147344214242E-2</v>
      </c>
    </row>
    <row r="193" spans="1:14">
      <c r="A193" s="51">
        <v>41177</v>
      </c>
      <c r="B193" s="54">
        <f>IF('Exceso Rentabilidad'!B193&gt;0,0,'Exceso Rentabilidad'!B193)</f>
        <v>-1.3254196308109176E-2</v>
      </c>
      <c r="C193" s="54">
        <f>IF('Exceso Rentabilidad'!C193&gt;0,0,'Exceso Rentabilidad'!C193)</f>
        <v>-1.8605607602629033E-2</v>
      </c>
      <c r="D193" s="54">
        <f>IF('Exceso Rentabilidad'!D193&gt;0,0,'Exceso Rentabilidad'!D193)</f>
        <v>-1.3274948956841457E-2</v>
      </c>
      <c r="E193" s="54">
        <f>IF('Exceso Rentabilidad'!E193&gt;0,0,'Exceso Rentabilidad'!E193)</f>
        <v>-1.2249211004088064E-2</v>
      </c>
      <c r="F193" s="54">
        <f>IF('Exceso Rentabilidad'!F193&gt;0,0,'Exceso Rentabilidad'!F193)</f>
        <v>-5.9131846004211539E-3</v>
      </c>
      <c r="G193" s="54">
        <f>IF('Exceso Rentabilidad'!G193&gt;0,0,'Exceso Rentabilidad'!G193)</f>
        <v>-2.0215531789479126E-3</v>
      </c>
      <c r="H193" s="54">
        <f>IF('Exceso Rentabilidad'!H193&gt;0,0,'Exceso Rentabilidad'!H193)</f>
        <v>-5.8185091338807471E-3</v>
      </c>
      <c r="I193" s="54">
        <f>IF('Exceso Rentabilidad'!I193&gt;0,0,'Exceso Rentabilidad'!I193)</f>
        <v>-5.5601011497041775E-3</v>
      </c>
      <c r="J193" s="54">
        <f>IF('Exceso Rentabilidad'!J193&gt;0,0,'Exceso Rentabilidad'!J193)</f>
        <v>-7.2319835449231613E-3</v>
      </c>
      <c r="K193" s="54">
        <f>IF('Exceso Rentabilidad'!K193&gt;0,0,'Exceso Rentabilidad'!K193)</f>
        <v>-4.7970972077280337E-3</v>
      </c>
      <c r="L193" s="54">
        <f>IF('Exceso Rentabilidad'!L193&gt;0,0,'Exceso Rentabilidad'!L193)</f>
        <v>-6.2644859577169797E-3</v>
      </c>
      <c r="M193" s="54">
        <f>IF('Exceso Rentabilidad'!M193&gt;0,0,'Exceso Rentabilidad'!M193)</f>
        <v>-8.6557570601799496E-3</v>
      </c>
      <c r="N193" s="54">
        <f>IF('Exceso Rentabilidad'!N193&gt;0,0,'Exceso Rentabilidad'!N193)</f>
        <v>-5.1538347196425967E-3</v>
      </c>
    </row>
    <row r="194" spans="1:14">
      <c r="A194" s="51">
        <v>41178</v>
      </c>
      <c r="B194" s="54">
        <f>IF('Exceso Rentabilidad'!B194&gt;0,0,'Exceso Rentabilidad'!B194)</f>
        <v>-7.5745951707804791E-3</v>
      </c>
      <c r="C194" s="54">
        <f>IF('Exceso Rentabilidad'!C194&gt;0,0,'Exceso Rentabilidad'!C194)</f>
        <v>-3.7377765746952692E-3</v>
      </c>
      <c r="D194" s="54">
        <f>IF('Exceso Rentabilidad'!D194&gt;0,0,'Exceso Rentabilidad'!D194)</f>
        <v>-7.5150476727716973E-3</v>
      </c>
      <c r="E194" s="54">
        <f>IF('Exceso Rentabilidad'!E194&gt;0,0,'Exceso Rentabilidad'!E194)</f>
        <v>-6.7877431239628631E-3</v>
      </c>
      <c r="F194" s="54">
        <f>IF('Exceso Rentabilidad'!F194&gt;0,0,'Exceso Rentabilidad'!F194)</f>
        <v>-1.5449097909482784E-3</v>
      </c>
      <c r="G194" s="54">
        <f>IF('Exceso Rentabilidad'!G194&gt;0,0,'Exceso Rentabilidad'!G194)</f>
        <v>-1.776444861673031E-3</v>
      </c>
      <c r="H194" s="54">
        <f>IF('Exceso Rentabilidad'!H194&gt;0,0,'Exceso Rentabilidad'!H194)</f>
        <v>-9.6265684489776568E-4</v>
      </c>
      <c r="I194" s="54">
        <f>IF('Exceso Rentabilidad'!I194&gt;0,0,'Exceso Rentabilidad'!I194)</f>
        <v>-8.1044034255879497E-4</v>
      </c>
      <c r="J194" s="54">
        <f>IF('Exceso Rentabilidad'!J194&gt;0,0,'Exceso Rentabilidad'!J194)</f>
        <v>-2.2500770910911898E-3</v>
      </c>
      <c r="K194" s="54">
        <f>IF('Exceso Rentabilidad'!K194&gt;0,0,'Exceso Rentabilidad'!K194)</f>
        <v>-2.9885365763198998E-3</v>
      </c>
      <c r="L194" s="54">
        <f>IF('Exceso Rentabilidad'!L194&gt;0,0,'Exceso Rentabilidad'!L194)</f>
        <v>-5.2847460256195159E-3</v>
      </c>
      <c r="M194" s="54">
        <f>IF('Exceso Rentabilidad'!M194&gt;0,0,'Exceso Rentabilidad'!M194)</f>
        <v>0</v>
      </c>
      <c r="N194" s="54">
        <f>IF('Exceso Rentabilidad'!N194&gt;0,0,'Exceso Rentabilidad'!N194)</f>
        <v>-3.5467940587680097E-4</v>
      </c>
    </row>
    <row r="195" spans="1:14">
      <c r="A195" s="51">
        <v>41179</v>
      </c>
      <c r="B195" s="54">
        <f>IF('Exceso Rentabilidad'!B195&gt;0,0,'Exceso Rentabilidad'!B195)</f>
        <v>0</v>
      </c>
      <c r="C195" s="54">
        <f>IF('Exceso Rentabilidad'!C195&gt;0,0,'Exceso Rentabilidad'!C195)</f>
        <v>0</v>
      </c>
      <c r="D195" s="54">
        <f>IF('Exceso Rentabilidad'!D195&gt;0,0,'Exceso Rentabilidad'!D195)</f>
        <v>0</v>
      </c>
      <c r="E195" s="54">
        <f>IF('Exceso Rentabilidad'!E195&gt;0,0,'Exceso Rentabilidad'!E195)</f>
        <v>0</v>
      </c>
      <c r="F195" s="54">
        <f>IF('Exceso Rentabilidad'!F195&gt;0,0,'Exceso Rentabilidad'!F195)</f>
        <v>0</v>
      </c>
      <c r="G195" s="54">
        <f>IF('Exceso Rentabilidad'!G195&gt;0,0,'Exceso Rentabilidad'!G195)</f>
        <v>0</v>
      </c>
      <c r="H195" s="54">
        <f>IF('Exceso Rentabilidad'!H195&gt;0,0,'Exceso Rentabilidad'!H195)</f>
        <v>0</v>
      </c>
      <c r="I195" s="54">
        <f>IF('Exceso Rentabilidad'!I195&gt;0,0,'Exceso Rentabilidad'!I195)</f>
        <v>0</v>
      </c>
      <c r="J195" s="54">
        <f>IF('Exceso Rentabilidad'!J195&gt;0,0,'Exceso Rentabilidad'!J195)</f>
        <v>0</v>
      </c>
      <c r="K195" s="54">
        <f>IF('Exceso Rentabilidad'!K195&gt;0,0,'Exceso Rentabilidad'!K195)</f>
        <v>0</v>
      </c>
      <c r="L195" s="54">
        <f>IF('Exceso Rentabilidad'!L195&gt;0,0,'Exceso Rentabilidad'!L195)</f>
        <v>0</v>
      </c>
      <c r="M195" s="54">
        <f>IF('Exceso Rentabilidad'!M195&gt;0,0,'Exceso Rentabilidad'!M195)</f>
        <v>0</v>
      </c>
      <c r="N195" s="54">
        <f>IF('Exceso Rentabilidad'!N195&gt;0,0,'Exceso Rentabilidad'!N195)</f>
        <v>0</v>
      </c>
    </row>
    <row r="196" spans="1:14">
      <c r="A196" s="51">
        <v>41180</v>
      </c>
      <c r="B196" s="54">
        <f>IF('Exceso Rentabilidad'!B196&gt;0,0,'Exceso Rentabilidad'!B196)</f>
        <v>-3.6384441194383197E-3</v>
      </c>
      <c r="C196" s="54">
        <f>IF('Exceso Rentabilidad'!C196&gt;0,0,'Exceso Rentabilidad'!C196)</f>
        <v>0</v>
      </c>
      <c r="D196" s="54">
        <f>IF('Exceso Rentabilidad'!D196&gt;0,0,'Exceso Rentabilidad'!D196)</f>
        <v>-3.7558387467953609E-3</v>
      </c>
      <c r="E196" s="54">
        <f>IF('Exceso Rentabilidad'!E196&gt;0,0,'Exceso Rentabilidad'!E196)</f>
        <v>-3.6023108692191121E-3</v>
      </c>
      <c r="F196" s="54">
        <f>IF('Exceso Rentabilidad'!F196&gt;0,0,'Exceso Rentabilidad'!F196)</f>
        <v>-9.090641649982344E-3</v>
      </c>
      <c r="G196" s="54">
        <f>IF('Exceso Rentabilidad'!G196&gt;0,0,'Exceso Rentabilidad'!G196)</f>
        <v>0</v>
      </c>
      <c r="H196" s="54">
        <f>IF('Exceso Rentabilidad'!H196&gt;0,0,'Exceso Rentabilidad'!H196)</f>
        <v>-7.287062558691158E-3</v>
      </c>
      <c r="I196" s="54">
        <f>IF('Exceso Rentabilidad'!I196&gt;0,0,'Exceso Rentabilidad'!I196)</f>
        <v>-5.1488797000877494E-3</v>
      </c>
      <c r="J196" s="54">
        <f>IF('Exceso Rentabilidad'!J196&gt;0,0,'Exceso Rentabilidad'!J196)</f>
        <v>-5.1340271744966049E-3</v>
      </c>
      <c r="K196" s="54">
        <f>IF('Exceso Rentabilidad'!K196&gt;0,0,'Exceso Rentabilidad'!K196)</f>
        <v>-7.8903870363453039E-3</v>
      </c>
      <c r="L196" s="54">
        <f>IF('Exceso Rentabilidad'!L196&gt;0,0,'Exceso Rentabilidad'!L196)</f>
        <v>-3.4577429107418766E-3</v>
      </c>
      <c r="M196" s="54">
        <f>IF('Exceso Rentabilidad'!M196&gt;0,0,'Exceso Rentabilidad'!M196)</f>
        <v>-6.1032049548933372E-3</v>
      </c>
      <c r="N196" s="54">
        <f>IF('Exceso Rentabilidad'!N196&gt;0,0,'Exceso Rentabilidad'!N196)</f>
        <v>-3.0998369926938506E-3</v>
      </c>
    </row>
    <row r="197" spans="1:14">
      <c r="A197" s="51">
        <v>41183</v>
      </c>
      <c r="B197" s="54">
        <f>IF('Exceso Rentabilidad'!B197&gt;0,0,'Exceso Rentabilidad'!B197)</f>
        <v>0</v>
      </c>
      <c r="C197" s="54">
        <f>IF('Exceso Rentabilidad'!C197&gt;0,0,'Exceso Rentabilidad'!C197)</f>
        <v>0</v>
      </c>
      <c r="D197" s="54">
        <f>IF('Exceso Rentabilidad'!D197&gt;0,0,'Exceso Rentabilidad'!D197)</f>
        <v>0</v>
      </c>
      <c r="E197" s="54">
        <f>IF('Exceso Rentabilidad'!E197&gt;0,0,'Exceso Rentabilidad'!E197)</f>
        <v>0</v>
      </c>
      <c r="F197" s="54">
        <f>IF('Exceso Rentabilidad'!F197&gt;0,0,'Exceso Rentabilidad'!F197)</f>
        <v>0</v>
      </c>
      <c r="G197" s="54">
        <f>IF('Exceso Rentabilidad'!G197&gt;0,0,'Exceso Rentabilidad'!G197)</f>
        <v>-3.9371916341800622E-3</v>
      </c>
      <c r="H197" s="54">
        <f>IF('Exceso Rentabilidad'!H197&gt;0,0,'Exceso Rentabilidad'!H197)</f>
        <v>0</v>
      </c>
      <c r="I197" s="54">
        <f>IF('Exceso Rentabilidad'!I197&gt;0,0,'Exceso Rentabilidad'!I197)</f>
        <v>0</v>
      </c>
      <c r="J197" s="54">
        <f>IF('Exceso Rentabilidad'!J197&gt;0,0,'Exceso Rentabilidad'!J197)</f>
        <v>0</v>
      </c>
      <c r="K197" s="54">
        <f>IF('Exceso Rentabilidad'!K197&gt;0,0,'Exceso Rentabilidad'!K197)</f>
        <v>0</v>
      </c>
      <c r="L197" s="54">
        <f>IF('Exceso Rentabilidad'!L197&gt;0,0,'Exceso Rentabilidad'!L197)</f>
        <v>0</v>
      </c>
      <c r="M197" s="54">
        <f>IF('Exceso Rentabilidad'!M197&gt;0,0,'Exceso Rentabilidad'!M197)</f>
        <v>0</v>
      </c>
      <c r="N197" s="54">
        <f>IF('Exceso Rentabilidad'!N197&gt;0,0,'Exceso Rentabilidad'!N197)</f>
        <v>0</v>
      </c>
    </row>
    <row r="198" spans="1:14">
      <c r="A198" s="51">
        <v>41184</v>
      </c>
      <c r="B198" s="54">
        <f>IF('Exceso Rentabilidad'!B198&gt;0,0,'Exceso Rentabilidad'!B198)</f>
        <v>0</v>
      </c>
      <c r="C198" s="54">
        <f>IF('Exceso Rentabilidad'!C198&gt;0,0,'Exceso Rentabilidad'!C198)</f>
        <v>-2.3019279260116632E-3</v>
      </c>
      <c r="D198" s="54">
        <f>IF('Exceso Rentabilidad'!D198&gt;0,0,'Exceso Rentabilidad'!D198)</f>
        <v>0</v>
      </c>
      <c r="E198" s="54">
        <f>IF('Exceso Rentabilidad'!E198&gt;0,0,'Exceso Rentabilidad'!E198)</f>
        <v>0</v>
      </c>
      <c r="F198" s="54">
        <f>IF('Exceso Rentabilidad'!F198&gt;0,0,'Exceso Rentabilidad'!F198)</f>
        <v>0</v>
      </c>
      <c r="G198" s="54">
        <f>IF('Exceso Rentabilidad'!G198&gt;0,0,'Exceso Rentabilidad'!G198)</f>
        <v>0</v>
      </c>
      <c r="H198" s="54">
        <f>IF('Exceso Rentabilidad'!H198&gt;0,0,'Exceso Rentabilidad'!H198)</f>
        <v>0</v>
      </c>
      <c r="I198" s="54">
        <f>IF('Exceso Rentabilidad'!I198&gt;0,0,'Exceso Rentabilidad'!I198)</f>
        <v>0</v>
      </c>
      <c r="J198" s="54">
        <f>IF('Exceso Rentabilidad'!J198&gt;0,0,'Exceso Rentabilidad'!J198)</f>
        <v>0</v>
      </c>
      <c r="K198" s="54">
        <f>IF('Exceso Rentabilidad'!K198&gt;0,0,'Exceso Rentabilidad'!K198)</f>
        <v>0</v>
      </c>
      <c r="L198" s="54">
        <f>IF('Exceso Rentabilidad'!L198&gt;0,0,'Exceso Rentabilidad'!L198)</f>
        <v>0</v>
      </c>
      <c r="M198" s="54">
        <f>IF('Exceso Rentabilidad'!M198&gt;0,0,'Exceso Rentabilidad'!M198)</f>
        <v>0</v>
      </c>
      <c r="N198" s="54">
        <f>IF('Exceso Rentabilidad'!N198&gt;0,0,'Exceso Rentabilidad'!N198)</f>
        <v>0</v>
      </c>
    </row>
    <row r="199" spans="1:14">
      <c r="A199" s="51">
        <v>41185</v>
      </c>
      <c r="B199" s="54">
        <f>IF('Exceso Rentabilidad'!B199&gt;0,0,'Exceso Rentabilidad'!B199)</f>
        <v>-7.0881746246851561E-3</v>
      </c>
      <c r="C199" s="54">
        <f>IF('Exceso Rentabilidad'!C199&gt;0,0,'Exceso Rentabilidad'!C199)</f>
        <v>-1.6509373305845154E-3</v>
      </c>
      <c r="D199" s="54">
        <f>IF('Exceso Rentabilidad'!D199&gt;0,0,'Exceso Rentabilidad'!D199)</f>
        <v>-7.549800811623715E-3</v>
      </c>
      <c r="E199" s="54">
        <f>IF('Exceso Rentabilidad'!E199&gt;0,0,'Exceso Rentabilidad'!E199)</f>
        <v>-6.8478075881890617E-3</v>
      </c>
      <c r="F199" s="54">
        <f>IF('Exceso Rentabilidad'!F199&gt;0,0,'Exceso Rentabilidad'!F199)</f>
        <v>-2.0112918528081463E-3</v>
      </c>
      <c r="G199" s="54">
        <f>IF('Exceso Rentabilidad'!G199&gt;0,0,'Exceso Rentabilidad'!G199)</f>
        <v>-1.8439602883603494E-3</v>
      </c>
      <c r="H199" s="54">
        <f>IF('Exceso Rentabilidad'!H199&gt;0,0,'Exceso Rentabilidad'!H199)</f>
        <v>-2.1318373582642392E-3</v>
      </c>
      <c r="I199" s="54">
        <f>IF('Exceso Rentabilidad'!I199&gt;0,0,'Exceso Rentabilidad'!I199)</f>
        <v>-2.3234991005705247E-3</v>
      </c>
      <c r="J199" s="54">
        <f>IF('Exceso Rentabilidad'!J199&gt;0,0,'Exceso Rentabilidad'!J199)</f>
        <v>-2.7778550666056898E-3</v>
      </c>
      <c r="K199" s="54">
        <f>IF('Exceso Rentabilidad'!K199&gt;0,0,'Exceso Rentabilidad'!K199)</f>
        <v>-1.5209959387478776E-3</v>
      </c>
      <c r="L199" s="54">
        <f>IF('Exceso Rentabilidad'!L199&gt;0,0,'Exceso Rentabilidad'!L199)</f>
        <v>-2.3285133334877096E-3</v>
      </c>
      <c r="M199" s="54">
        <f>IF('Exceso Rentabilidad'!M199&gt;0,0,'Exceso Rentabilidad'!M199)</f>
        <v>-2.0044681867337011E-3</v>
      </c>
      <c r="N199" s="54">
        <f>IF('Exceso Rentabilidad'!N199&gt;0,0,'Exceso Rentabilidad'!N199)</f>
        <v>-4.2265236076868377E-3</v>
      </c>
    </row>
    <row r="200" spans="1:14">
      <c r="A200" s="51">
        <v>41186</v>
      </c>
      <c r="B200" s="54">
        <f>IF('Exceso Rentabilidad'!B200&gt;0,0,'Exceso Rentabilidad'!B200)</f>
        <v>0</v>
      </c>
      <c r="C200" s="54">
        <f>IF('Exceso Rentabilidad'!C200&gt;0,0,'Exceso Rentabilidad'!C200)</f>
        <v>0</v>
      </c>
      <c r="D200" s="54">
        <f>IF('Exceso Rentabilidad'!D200&gt;0,0,'Exceso Rentabilidad'!D200)</f>
        <v>0</v>
      </c>
      <c r="E200" s="54">
        <f>IF('Exceso Rentabilidad'!E200&gt;0,0,'Exceso Rentabilidad'!E200)</f>
        <v>0</v>
      </c>
      <c r="F200" s="54">
        <f>IF('Exceso Rentabilidad'!F200&gt;0,0,'Exceso Rentabilidad'!F200)</f>
        <v>0</v>
      </c>
      <c r="G200" s="54">
        <f>IF('Exceso Rentabilidad'!G200&gt;0,0,'Exceso Rentabilidad'!G200)</f>
        <v>0</v>
      </c>
      <c r="H200" s="54">
        <f>IF('Exceso Rentabilidad'!H200&gt;0,0,'Exceso Rentabilidad'!H200)</f>
        <v>0</v>
      </c>
      <c r="I200" s="54">
        <f>IF('Exceso Rentabilidad'!I200&gt;0,0,'Exceso Rentabilidad'!I200)</f>
        <v>0</v>
      </c>
      <c r="J200" s="54">
        <f>IF('Exceso Rentabilidad'!J200&gt;0,0,'Exceso Rentabilidad'!J200)</f>
        <v>0</v>
      </c>
      <c r="K200" s="54">
        <f>IF('Exceso Rentabilidad'!K200&gt;0,0,'Exceso Rentabilidad'!K200)</f>
        <v>0</v>
      </c>
      <c r="L200" s="54">
        <f>IF('Exceso Rentabilidad'!L200&gt;0,0,'Exceso Rentabilidad'!L200)</f>
        <v>0</v>
      </c>
      <c r="M200" s="54">
        <f>IF('Exceso Rentabilidad'!M200&gt;0,0,'Exceso Rentabilidad'!M200)</f>
        <v>0</v>
      </c>
      <c r="N200" s="54">
        <f>IF('Exceso Rentabilidad'!N200&gt;0,0,'Exceso Rentabilidad'!N200)</f>
        <v>0</v>
      </c>
    </row>
    <row r="201" spans="1:14">
      <c r="A201" s="51">
        <v>41187</v>
      </c>
      <c r="B201" s="54">
        <f>IF('Exceso Rentabilidad'!B201&gt;0,0,'Exceso Rentabilidad'!B201)</f>
        <v>0</v>
      </c>
      <c r="C201" s="54">
        <f>IF('Exceso Rentabilidad'!C201&gt;0,0,'Exceso Rentabilidad'!C201)</f>
        <v>0</v>
      </c>
      <c r="D201" s="54">
        <f>IF('Exceso Rentabilidad'!D201&gt;0,0,'Exceso Rentabilidad'!D201)</f>
        <v>0</v>
      </c>
      <c r="E201" s="54">
        <f>IF('Exceso Rentabilidad'!E201&gt;0,0,'Exceso Rentabilidad'!E201)</f>
        <v>0</v>
      </c>
      <c r="F201" s="54">
        <f>IF('Exceso Rentabilidad'!F201&gt;0,0,'Exceso Rentabilidad'!F201)</f>
        <v>0</v>
      </c>
      <c r="G201" s="54">
        <f>IF('Exceso Rentabilidad'!G201&gt;0,0,'Exceso Rentabilidad'!G201)</f>
        <v>-2.7810647727564476E-3</v>
      </c>
      <c r="H201" s="54">
        <f>IF('Exceso Rentabilidad'!H201&gt;0,0,'Exceso Rentabilidad'!H201)</f>
        <v>0</v>
      </c>
      <c r="I201" s="54">
        <f>IF('Exceso Rentabilidad'!I201&gt;0,0,'Exceso Rentabilidad'!I201)</f>
        <v>0</v>
      </c>
      <c r="J201" s="54">
        <f>IF('Exceso Rentabilidad'!J201&gt;0,0,'Exceso Rentabilidad'!J201)</f>
        <v>0</v>
      </c>
      <c r="K201" s="54">
        <f>IF('Exceso Rentabilidad'!K201&gt;0,0,'Exceso Rentabilidad'!K201)</f>
        <v>-3.682719683239811E-5</v>
      </c>
      <c r="L201" s="54">
        <f>IF('Exceso Rentabilidad'!L201&gt;0,0,'Exceso Rentabilidad'!L201)</f>
        <v>0</v>
      </c>
      <c r="M201" s="54">
        <f>IF('Exceso Rentabilidad'!M201&gt;0,0,'Exceso Rentabilidad'!M201)</f>
        <v>0</v>
      </c>
      <c r="N201" s="54">
        <f>IF('Exceso Rentabilidad'!N201&gt;0,0,'Exceso Rentabilidad'!N201)</f>
        <v>0</v>
      </c>
    </row>
    <row r="202" spans="1:14">
      <c r="A202" s="51">
        <v>41190</v>
      </c>
      <c r="B202" s="54">
        <f>IF('Exceso Rentabilidad'!B202&gt;0,0,'Exceso Rentabilidad'!B202)</f>
        <v>-1.6045275250912545E-3</v>
      </c>
      <c r="C202" s="54">
        <f>IF('Exceso Rentabilidad'!C202&gt;0,0,'Exceso Rentabilidad'!C202)</f>
        <v>-7.5804190210396422E-4</v>
      </c>
      <c r="D202" s="54">
        <f>IF('Exceso Rentabilidad'!D202&gt;0,0,'Exceso Rentabilidad'!D202)</f>
        <v>-1.5453970742219558E-3</v>
      </c>
      <c r="E202" s="54">
        <f>IF('Exceso Rentabilidad'!E202&gt;0,0,'Exceso Rentabilidad'!E202)</f>
        <v>-1.0745172444708315E-3</v>
      </c>
      <c r="F202" s="54">
        <f>IF('Exceso Rentabilidad'!F202&gt;0,0,'Exceso Rentabilidad'!F202)</f>
        <v>-1.5071404319947608E-3</v>
      </c>
      <c r="G202" s="54">
        <f>IF('Exceso Rentabilidad'!G202&gt;0,0,'Exceso Rentabilidad'!G202)</f>
        <v>0</v>
      </c>
      <c r="H202" s="54">
        <f>IF('Exceso Rentabilidad'!H202&gt;0,0,'Exceso Rentabilidad'!H202)</f>
        <v>-2.6924705561473593E-3</v>
      </c>
      <c r="I202" s="54">
        <f>IF('Exceso Rentabilidad'!I202&gt;0,0,'Exceso Rentabilidad'!I202)</f>
        <v>-2.0890003399450445E-3</v>
      </c>
      <c r="J202" s="54">
        <f>IF('Exceso Rentabilidad'!J202&gt;0,0,'Exceso Rentabilidad'!J202)</f>
        <v>-7.5404845944822914E-4</v>
      </c>
      <c r="K202" s="54">
        <f>IF('Exceso Rentabilidad'!K202&gt;0,0,'Exceso Rentabilidad'!K202)</f>
        <v>-1.2008529695843682E-4</v>
      </c>
      <c r="L202" s="54">
        <f>IF('Exceso Rentabilidad'!L202&gt;0,0,'Exceso Rentabilidad'!L202)</f>
        <v>-1.6852321957145468E-3</v>
      </c>
      <c r="M202" s="54">
        <f>IF('Exceso Rentabilidad'!M202&gt;0,0,'Exceso Rentabilidad'!M202)</f>
        <v>-1.6809526568361953E-3</v>
      </c>
      <c r="N202" s="54">
        <f>IF('Exceso Rentabilidad'!N202&gt;0,0,'Exceso Rentabilidad'!N202)</f>
        <v>-2.0916692558201285E-3</v>
      </c>
    </row>
    <row r="203" spans="1:14">
      <c r="A203" s="51">
        <v>41191</v>
      </c>
      <c r="B203" s="54">
        <f>IF('Exceso Rentabilidad'!B203&gt;0,0,'Exceso Rentabilidad'!B203)</f>
        <v>-7.3733103126436862E-3</v>
      </c>
      <c r="C203" s="54">
        <f>IF('Exceso Rentabilidad'!C203&gt;0,0,'Exceso Rentabilidad'!C203)</f>
        <v>-1.1261972434446097E-2</v>
      </c>
      <c r="D203" s="54">
        <f>IF('Exceso Rentabilidad'!D203&gt;0,0,'Exceso Rentabilidad'!D203)</f>
        <v>-7.7372239156864274E-3</v>
      </c>
      <c r="E203" s="54">
        <f>IF('Exceso Rentabilidad'!E203&gt;0,0,'Exceso Rentabilidad'!E203)</f>
        <v>-6.8166331563088798E-3</v>
      </c>
      <c r="F203" s="54">
        <f>IF('Exceso Rentabilidad'!F203&gt;0,0,'Exceso Rentabilidad'!F203)</f>
        <v>-3.6912828882459435E-3</v>
      </c>
      <c r="G203" s="54">
        <f>IF('Exceso Rentabilidad'!G203&gt;0,0,'Exceso Rentabilidad'!G203)</f>
        <v>0</v>
      </c>
      <c r="H203" s="54">
        <f>IF('Exceso Rentabilidad'!H203&gt;0,0,'Exceso Rentabilidad'!H203)</f>
        <v>-2.9031950732268104E-3</v>
      </c>
      <c r="I203" s="54">
        <f>IF('Exceso Rentabilidad'!I203&gt;0,0,'Exceso Rentabilidad'!I203)</f>
        <v>-4.8102753597604611E-3</v>
      </c>
      <c r="J203" s="54">
        <f>IF('Exceso Rentabilidad'!J203&gt;0,0,'Exceso Rentabilidad'!J203)</f>
        <v>-4.3681567044472772E-3</v>
      </c>
      <c r="K203" s="54">
        <f>IF('Exceso Rentabilidad'!K203&gt;0,0,'Exceso Rentabilidad'!K203)</f>
        <v>-5.7891587106496216E-3</v>
      </c>
      <c r="L203" s="54">
        <f>IF('Exceso Rentabilidad'!L203&gt;0,0,'Exceso Rentabilidad'!L203)</f>
        <v>-3.8495827215465814E-3</v>
      </c>
      <c r="M203" s="54">
        <f>IF('Exceso Rentabilidad'!M203&gt;0,0,'Exceso Rentabilidad'!M203)</f>
        <v>-1.1541916664260937E-3</v>
      </c>
      <c r="N203" s="54">
        <f>IF('Exceso Rentabilidad'!N203&gt;0,0,'Exceso Rentabilidad'!N203)</f>
        <v>-7.0736061347384969E-3</v>
      </c>
    </row>
    <row r="204" spans="1:14">
      <c r="A204" s="51">
        <v>41192</v>
      </c>
      <c r="B204" s="54">
        <f>IF('Exceso Rentabilidad'!B204&gt;0,0,'Exceso Rentabilidad'!B204)</f>
        <v>-1.2642479453750001E-3</v>
      </c>
      <c r="C204" s="54">
        <f>IF('Exceso Rentabilidad'!C204&gt;0,0,'Exceso Rentabilidad'!C204)</f>
        <v>-4.3120549424321766E-3</v>
      </c>
      <c r="D204" s="54">
        <f>IF('Exceso Rentabilidad'!D204&gt;0,0,'Exceso Rentabilidad'!D204)</f>
        <v>-1.478034123663456E-3</v>
      </c>
      <c r="E204" s="54">
        <f>IF('Exceso Rentabilidad'!E204&gt;0,0,'Exceso Rentabilidad'!E204)</f>
        <v>-7.5050405356428022E-4</v>
      </c>
      <c r="F204" s="54">
        <f>IF('Exceso Rentabilidad'!F204&gt;0,0,'Exceso Rentabilidad'!F204)</f>
        <v>0</v>
      </c>
      <c r="G204" s="54">
        <f>IF('Exceso Rentabilidad'!G204&gt;0,0,'Exceso Rentabilidad'!G204)</f>
        <v>0</v>
      </c>
      <c r="H204" s="54">
        <f>IF('Exceso Rentabilidad'!H204&gt;0,0,'Exceso Rentabilidad'!H204)</f>
        <v>0</v>
      </c>
      <c r="I204" s="54">
        <f>IF('Exceso Rentabilidad'!I204&gt;0,0,'Exceso Rentabilidad'!I204)</f>
        <v>0</v>
      </c>
      <c r="J204" s="54">
        <f>IF('Exceso Rentabilidad'!J204&gt;0,0,'Exceso Rentabilidad'!J204)</f>
        <v>0</v>
      </c>
      <c r="K204" s="54">
        <f>IF('Exceso Rentabilidad'!K204&gt;0,0,'Exceso Rentabilidad'!K204)</f>
        <v>0</v>
      </c>
      <c r="L204" s="54">
        <f>IF('Exceso Rentabilidad'!L204&gt;0,0,'Exceso Rentabilidad'!L204)</f>
        <v>0</v>
      </c>
      <c r="M204" s="54">
        <f>IF('Exceso Rentabilidad'!M204&gt;0,0,'Exceso Rentabilidad'!M204)</f>
        <v>-8.1813382324898544E-4</v>
      </c>
      <c r="N204" s="54">
        <f>IF('Exceso Rentabilidad'!N204&gt;0,0,'Exceso Rentabilidad'!N204)</f>
        <v>0</v>
      </c>
    </row>
    <row r="205" spans="1:14">
      <c r="A205" s="51">
        <v>41193</v>
      </c>
      <c r="B205" s="54">
        <f>IF('Exceso Rentabilidad'!B205&gt;0,0,'Exceso Rentabilidad'!B205)</f>
        <v>0</v>
      </c>
      <c r="C205" s="54">
        <f>IF('Exceso Rentabilidad'!C205&gt;0,0,'Exceso Rentabilidad'!C205)</f>
        <v>-4.9989292861283086E-3</v>
      </c>
      <c r="D205" s="54">
        <f>IF('Exceso Rentabilidad'!D205&gt;0,0,'Exceso Rentabilidad'!D205)</f>
        <v>0</v>
      </c>
      <c r="E205" s="54">
        <f>IF('Exceso Rentabilidad'!E205&gt;0,0,'Exceso Rentabilidad'!E205)</f>
        <v>0</v>
      </c>
      <c r="F205" s="54">
        <f>IF('Exceso Rentabilidad'!F205&gt;0,0,'Exceso Rentabilidad'!F205)</f>
        <v>0</v>
      </c>
      <c r="G205" s="54">
        <f>IF('Exceso Rentabilidad'!G205&gt;0,0,'Exceso Rentabilidad'!G205)</f>
        <v>0</v>
      </c>
      <c r="H205" s="54">
        <f>IF('Exceso Rentabilidad'!H205&gt;0,0,'Exceso Rentabilidad'!H205)</f>
        <v>0</v>
      </c>
      <c r="I205" s="54">
        <f>IF('Exceso Rentabilidad'!I205&gt;0,0,'Exceso Rentabilidad'!I205)</f>
        <v>-5.7194477535404378E-4</v>
      </c>
      <c r="J205" s="54">
        <f>IF('Exceso Rentabilidad'!J205&gt;0,0,'Exceso Rentabilidad'!J205)</f>
        <v>0</v>
      </c>
      <c r="K205" s="54">
        <f>IF('Exceso Rentabilidad'!K205&gt;0,0,'Exceso Rentabilidad'!K205)</f>
        <v>0</v>
      </c>
      <c r="L205" s="54">
        <f>IF('Exceso Rentabilidad'!L205&gt;0,0,'Exceso Rentabilidad'!L205)</f>
        <v>0</v>
      </c>
      <c r="M205" s="54">
        <f>IF('Exceso Rentabilidad'!M205&gt;0,0,'Exceso Rentabilidad'!M205)</f>
        <v>0</v>
      </c>
      <c r="N205" s="54">
        <f>IF('Exceso Rentabilidad'!N205&gt;0,0,'Exceso Rentabilidad'!N205)</f>
        <v>-5.8721635796805359E-3</v>
      </c>
    </row>
    <row r="206" spans="1:14">
      <c r="A206" s="51">
        <v>41194</v>
      </c>
      <c r="B206" s="54">
        <f>IF('Exceso Rentabilidad'!B206&gt;0,0,'Exceso Rentabilidad'!B206)</f>
        <v>0</v>
      </c>
      <c r="C206" s="54">
        <f>IF('Exceso Rentabilidad'!C206&gt;0,0,'Exceso Rentabilidad'!C206)</f>
        <v>-6.9094670771508473E-5</v>
      </c>
      <c r="D206" s="54">
        <f>IF('Exceso Rentabilidad'!D206&gt;0,0,'Exceso Rentabilidad'!D206)</f>
        <v>0</v>
      </c>
      <c r="E206" s="54">
        <f>IF('Exceso Rentabilidad'!E206&gt;0,0,'Exceso Rentabilidad'!E206)</f>
        <v>0</v>
      </c>
      <c r="F206" s="54">
        <f>IF('Exceso Rentabilidad'!F206&gt;0,0,'Exceso Rentabilidad'!F206)</f>
        <v>0</v>
      </c>
      <c r="G206" s="54">
        <f>IF('Exceso Rentabilidad'!G206&gt;0,0,'Exceso Rentabilidad'!G206)</f>
        <v>0</v>
      </c>
      <c r="H206" s="54">
        <f>IF('Exceso Rentabilidad'!H206&gt;0,0,'Exceso Rentabilidad'!H206)</f>
        <v>0</v>
      </c>
      <c r="I206" s="54">
        <f>IF('Exceso Rentabilidad'!I206&gt;0,0,'Exceso Rentabilidad'!I206)</f>
        <v>0</v>
      </c>
      <c r="J206" s="54">
        <f>IF('Exceso Rentabilidad'!J206&gt;0,0,'Exceso Rentabilidad'!J206)</f>
        <v>0</v>
      </c>
      <c r="K206" s="54">
        <f>IF('Exceso Rentabilidad'!K206&gt;0,0,'Exceso Rentabilidad'!K206)</f>
        <v>0</v>
      </c>
      <c r="L206" s="54">
        <f>IF('Exceso Rentabilidad'!L206&gt;0,0,'Exceso Rentabilidad'!L206)</f>
        <v>0</v>
      </c>
      <c r="M206" s="54">
        <f>IF('Exceso Rentabilidad'!M206&gt;0,0,'Exceso Rentabilidad'!M206)</f>
        <v>0</v>
      </c>
      <c r="N206" s="54">
        <f>IF('Exceso Rentabilidad'!N206&gt;0,0,'Exceso Rentabilidad'!N206)</f>
        <v>0</v>
      </c>
    </row>
    <row r="207" spans="1:14">
      <c r="A207" s="51">
        <v>41198</v>
      </c>
      <c r="B207" s="54">
        <f>IF('Exceso Rentabilidad'!B207&gt;0,0,'Exceso Rentabilidad'!B207)</f>
        <v>0</v>
      </c>
      <c r="C207" s="54">
        <f>IF('Exceso Rentabilidad'!C207&gt;0,0,'Exceso Rentabilidad'!C207)</f>
        <v>0</v>
      </c>
      <c r="D207" s="54">
        <f>IF('Exceso Rentabilidad'!D207&gt;0,0,'Exceso Rentabilidad'!D207)</f>
        <v>0</v>
      </c>
      <c r="E207" s="54">
        <f>IF('Exceso Rentabilidad'!E207&gt;0,0,'Exceso Rentabilidad'!E207)</f>
        <v>0</v>
      </c>
      <c r="F207" s="54">
        <f>IF('Exceso Rentabilidad'!F207&gt;0,0,'Exceso Rentabilidad'!F207)</f>
        <v>0</v>
      </c>
      <c r="G207" s="54">
        <f>IF('Exceso Rentabilidad'!G207&gt;0,0,'Exceso Rentabilidad'!G207)</f>
        <v>0</v>
      </c>
      <c r="H207" s="54">
        <f>IF('Exceso Rentabilidad'!H207&gt;0,0,'Exceso Rentabilidad'!H207)</f>
        <v>0</v>
      </c>
      <c r="I207" s="54">
        <f>IF('Exceso Rentabilidad'!I207&gt;0,0,'Exceso Rentabilidad'!I207)</f>
        <v>0</v>
      </c>
      <c r="J207" s="54">
        <f>IF('Exceso Rentabilidad'!J207&gt;0,0,'Exceso Rentabilidad'!J207)</f>
        <v>0</v>
      </c>
      <c r="K207" s="54">
        <f>IF('Exceso Rentabilidad'!K207&gt;0,0,'Exceso Rentabilidad'!K207)</f>
        <v>0</v>
      </c>
      <c r="L207" s="54">
        <f>IF('Exceso Rentabilidad'!L207&gt;0,0,'Exceso Rentabilidad'!L207)</f>
        <v>0</v>
      </c>
      <c r="M207" s="54">
        <f>IF('Exceso Rentabilidad'!M207&gt;0,0,'Exceso Rentabilidad'!M207)</f>
        <v>0</v>
      </c>
      <c r="N207" s="54">
        <f>IF('Exceso Rentabilidad'!N207&gt;0,0,'Exceso Rentabilidad'!N207)</f>
        <v>0</v>
      </c>
    </row>
    <row r="208" spans="1:14">
      <c r="A208" s="51">
        <v>41199</v>
      </c>
      <c r="B208" s="54">
        <f>IF('Exceso Rentabilidad'!B208&gt;0,0,'Exceso Rentabilidad'!B208)</f>
        <v>0</v>
      </c>
      <c r="C208" s="54">
        <f>IF('Exceso Rentabilidad'!C208&gt;0,0,'Exceso Rentabilidad'!C208)</f>
        <v>0</v>
      </c>
      <c r="D208" s="54">
        <f>IF('Exceso Rentabilidad'!D208&gt;0,0,'Exceso Rentabilidad'!D208)</f>
        <v>0</v>
      </c>
      <c r="E208" s="54">
        <f>IF('Exceso Rentabilidad'!E208&gt;0,0,'Exceso Rentabilidad'!E208)</f>
        <v>0</v>
      </c>
      <c r="F208" s="54">
        <f>IF('Exceso Rentabilidad'!F208&gt;0,0,'Exceso Rentabilidad'!F208)</f>
        <v>0</v>
      </c>
      <c r="G208" s="54">
        <f>IF('Exceso Rentabilidad'!G208&gt;0,0,'Exceso Rentabilidad'!G208)</f>
        <v>0</v>
      </c>
      <c r="H208" s="54">
        <f>IF('Exceso Rentabilidad'!H208&gt;0,0,'Exceso Rentabilidad'!H208)</f>
        <v>0</v>
      </c>
      <c r="I208" s="54">
        <f>IF('Exceso Rentabilidad'!I208&gt;0,0,'Exceso Rentabilidad'!I208)</f>
        <v>0</v>
      </c>
      <c r="J208" s="54">
        <f>IF('Exceso Rentabilidad'!J208&gt;0,0,'Exceso Rentabilidad'!J208)</f>
        <v>0</v>
      </c>
      <c r="K208" s="54">
        <f>IF('Exceso Rentabilidad'!K208&gt;0,0,'Exceso Rentabilidad'!K208)</f>
        <v>0</v>
      </c>
      <c r="L208" s="54">
        <f>IF('Exceso Rentabilidad'!L208&gt;0,0,'Exceso Rentabilidad'!L208)</f>
        <v>0</v>
      </c>
      <c r="M208" s="54">
        <f>IF('Exceso Rentabilidad'!M208&gt;0,0,'Exceso Rentabilidad'!M208)</f>
        <v>0</v>
      </c>
      <c r="N208" s="54">
        <f>IF('Exceso Rentabilidad'!N208&gt;0,0,'Exceso Rentabilidad'!N208)</f>
        <v>0</v>
      </c>
    </row>
    <row r="209" spans="1:14">
      <c r="A209" s="51">
        <v>41200</v>
      </c>
      <c r="B209" s="54">
        <f>IF('Exceso Rentabilidad'!B209&gt;0,0,'Exceso Rentabilidad'!B209)</f>
        <v>0</v>
      </c>
      <c r="C209" s="54">
        <f>IF('Exceso Rentabilidad'!C209&gt;0,0,'Exceso Rentabilidad'!C209)</f>
        <v>0</v>
      </c>
      <c r="D209" s="54">
        <f>IF('Exceso Rentabilidad'!D209&gt;0,0,'Exceso Rentabilidad'!D209)</f>
        <v>0</v>
      </c>
      <c r="E209" s="54">
        <f>IF('Exceso Rentabilidad'!E209&gt;0,0,'Exceso Rentabilidad'!E209)</f>
        <v>0</v>
      </c>
      <c r="F209" s="54">
        <f>IF('Exceso Rentabilidad'!F209&gt;0,0,'Exceso Rentabilidad'!F209)</f>
        <v>0</v>
      </c>
      <c r="G209" s="54">
        <f>IF('Exceso Rentabilidad'!G209&gt;0,0,'Exceso Rentabilidad'!G209)</f>
        <v>0</v>
      </c>
      <c r="H209" s="54">
        <f>IF('Exceso Rentabilidad'!H209&gt;0,0,'Exceso Rentabilidad'!H209)</f>
        <v>0</v>
      </c>
      <c r="I209" s="54">
        <f>IF('Exceso Rentabilidad'!I209&gt;0,0,'Exceso Rentabilidad'!I209)</f>
        <v>0</v>
      </c>
      <c r="J209" s="54">
        <f>IF('Exceso Rentabilidad'!J209&gt;0,0,'Exceso Rentabilidad'!J209)</f>
        <v>0</v>
      </c>
      <c r="K209" s="54">
        <f>IF('Exceso Rentabilidad'!K209&gt;0,0,'Exceso Rentabilidad'!K209)</f>
        <v>0</v>
      </c>
      <c r="L209" s="54">
        <f>IF('Exceso Rentabilidad'!L209&gt;0,0,'Exceso Rentabilidad'!L209)</f>
        <v>0</v>
      </c>
      <c r="M209" s="54">
        <f>IF('Exceso Rentabilidad'!M209&gt;0,0,'Exceso Rentabilidad'!M209)</f>
        <v>0</v>
      </c>
      <c r="N209" s="54">
        <f>IF('Exceso Rentabilidad'!N209&gt;0,0,'Exceso Rentabilidad'!N209)</f>
        <v>0</v>
      </c>
    </row>
    <row r="210" spans="1:14">
      <c r="A210" s="51">
        <v>41201</v>
      </c>
      <c r="B210" s="54">
        <f>IF('Exceso Rentabilidad'!B210&gt;0,0,'Exceso Rentabilidad'!B210)</f>
        <v>0</v>
      </c>
      <c r="C210" s="54">
        <f>IF('Exceso Rentabilidad'!C210&gt;0,0,'Exceso Rentabilidad'!C210)</f>
        <v>0</v>
      </c>
      <c r="D210" s="54">
        <f>IF('Exceso Rentabilidad'!D210&gt;0,0,'Exceso Rentabilidad'!D210)</f>
        <v>0</v>
      </c>
      <c r="E210" s="54">
        <f>IF('Exceso Rentabilidad'!E210&gt;0,0,'Exceso Rentabilidad'!E210)</f>
        <v>0</v>
      </c>
      <c r="F210" s="54">
        <f>IF('Exceso Rentabilidad'!F210&gt;0,0,'Exceso Rentabilidad'!F210)</f>
        <v>0</v>
      </c>
      <c r="G210" s="54">
        <f>IF('Exceso Rentabilidad'!G210&gt;0,0,'Exceso Rentabilidad'!G210)</f>
        <v>-4.9161580546030212E-4</v>
      </c>
      <c r="H210" s="54">
        <f>IF('Exceso Rentabilidad'!H210&gt;0,0,'Exceso Rentabilidad'!H210)</f>
        <v>0</v>
      </c>
      <c r="I210" s="54">
        <f>IF('Exceso Rentabilidad'!I210&gt;0,0,'Exceso Rentabilidad'!I210)</f>
        <v>0</v>
      </c>
      <c r="J210" s="54">
        <f>IF('Exceso Rentabilidad'!J210&gt;0,0,'Exceso Rentabilidad'!J210)</f>
        <v>0</v>
      </c>
      <c r="K210" s="54">
        <f>IF('Exceso Rentabilidad'!K210&gt;0,0,'Exceso Rentabilidad'!K210)</f>
        <v>-1.2118603455281612E-4</v>
      </c>
      <c r="L210" s="54">
        <f>IF('Exceso Rentabilidad'!L210&gt;0,0,'Exceso Rentabilidad'!L210)</f>
        <v>0</v>
      </c>
      <c r="M210" s="54">
        <f>IF('Exceso Rentabilidad'!M210&gt;0,0,'Exceso Rentabilidad'!M210)</f>
        <v>0</v>
      </c>
      <c r="N210" s="54">
        <f>IF('Exceso Rentabilidad'!N210&gt;0,0,'Exceso Rentabilidad'!N210)</f>
        <v>0</v>
      </c>
    </row>
    <row r="211" spans="1:14">
      <c r="A211" s="51">
        <v>41204</v>
      </c>
      <c r="B211" s="54">
        <f>IF('Exceso Rentabilidad'!B211&gt;0,0,'Exceso Rentabilidad'!B211)</f>
        <v>0</v>
      </c>
      <c r="C211" s="54">
        <f>IF('Exceso Rentabilidad'!C211&gt;0,0,'Exceso Rentabilidad'!C211)</f>
        <v>0</v>
      </c>
      <c r="D211" s="54">
        <f>IF('Exceso Rentabilidad'!D211&gt;0,0,'Exceso Rentabilidad'!D211)</f>
        <v>0</v>
      </c>
      <c r="E211" s="54">
        <f>IF('Exceso Rentabilidad'!E211&gt;0,0,'Exceso Rentabilidad'!E211)</f>
        <v>0</v>
      </c>
      <c r="F211" s="54">
        <f>IF('Exceso Rentabilidad'!F211&gt;0,0,'Exceso Rentabilidad'!F211)</f>
        <v>0</v>
      </c>
      <c r="G211" s="54">
        <f>IF('Exceso Rentabilidad'!G211&gt;0,0,'Exceso Rentabilidad'!G211)</f>
        <v>0</v>
      </c>
      <c r="H211" s="54">
        <f>IF('Exceso Rentabilidad'!H211&gt;0,0,'Exceso Rentabilidad'!H211)</f>
        <v>0</v>
      </c>
      <c r="I211" s="54">
        <f>IF('Exceso Rentabilidad'!I211&gt;0,0,'Exceso Rentabilidad'!I211)</f>
        <v>0</v>
      </c>
      <c r="J211" s="54">
        <f>IF('Exceso Rentabilidad'!J211&gt;0,0,'Exceso Rentabilidad'!J211)</f>
        <v>0</v>
      </c>
      <c r="K211" s="54">
        <f>IF('Exceso Rentabilidad'!K211&gt;0,0,'Exceso Rentabilidad'!K211)</f>
        <v>0</v>
      </c>
      <c r="L211" s="54">
        <f>IF('Exceso Rentabilidad'!L211&gt;0,0,'Exceso Rentabilidad'!L211)</f>
        <v>0</v>
      </c>
      <c r="M211" s="54">
        <f>IF('Exceso Rentabilidad'!M211&gt;0,0,'Exceso Rentabilidad'!M211)</f>
        <v>0</v>
      </c>
      <c r="N211" s="54">
        <f>IF('Exceso Rentabilidad'!N211&gt;0,0,'Exceso Rentabilidad'!N211)</f>
        <v>0</v>
      </c>
    </row>
    <row r="212" spans="1:14">
      <c r="A212" s="51">
        <v>41205</v>
      </c>
      <c r="B212" s="54">
        <f>IF('Exceso Rentabilidad'!B212&gt;0,0,'Exceso Rentabilidad'!B212)</f>
        <v>-3.031311164668391E-3</v>
      </c>
      <c r="C212" s="54">
        <f>IF('Exceso Rentabilidad'!C212&gt;0,0,'Exceso Rentabilidad'!C212)</f>
        <v>-5.4390850198888447E-3</v>
      </c>
      <c r="D212" s="54">
        <f>IF('Exceso Rentabilidad'!D212&gt;0,0,'Exceso Rentabilidad'!D212)</f>
        <v>-3.0711279265853591E-3</v>
      </c>
      <c r="E212" s="54">
        <f>IF('Exceso Rentabilidad'!E212&gt;0,0,'Exceso Rentabilidad'!E212)</f>
        <v>-3.0624775702283702E-3</v>
      </c>
      <c r="F212" s="54">
        <f>IF('Exceso Rentabilidad'!F212&gt;0,0,'Exceso Rentabilidad'!F212)</f>
        <v>-2.8591580872935783E-3</v>
      </c>
      <c r="G212" s="54">
        <f>IF('Exceso Rentabilidad'!G212&gt;0,0,'Exceso Rentabilidad'!G212)</f>
        <v>-1.9393057105243211E-3</v>
      </c>
      <c r="H212" s="54">
        <f>IF('Exceso Rentabilidad'!H212&gt;0,0,'Exceso Rentabilidad'!H212)</f>
        <v>-3.1136691639957643E-3</v>
      </c>
      <c r="I212" s="54">
        <f>IF('Exceso Rentabilidad'!I212&gt;0,0,'Exceso Rentabilidad'!I212)</f>
        <v>-3.2257090923405764E-3</v>
      </c>
      <c r="J212" s="54">
        <f>IF('Exceso Rentabilidad'!J212&gt;0,0,'Exceso Rentabilidad'!J212)</f>
        <v>-2.7617150923748704E-3</v>
      </c>
      <c r="K212" s="54">
        <f>IF('Exceso Rentabilidad'!K212&gt;0,0,'Exceso Rentabilidad'!K212)</f>
        <v>0</v>
      </c>
      <c r="L212" s="54">
        <f>IF('Exceso Rentabilidad'!L212&gt;0,0,'Exceso Rentabilidad'!L212)</f>
        <v>-2.9649613824548359E-3</v>
      </c>
      <c r="M212" s="54">
        <f>IF('Exceso Rentabilidad'!M212&gt;0,0,'Exceso Rentabilidad'!M212)</f>
        <v>-2.2669042408868705E-3</v>
      </c>
      <c r="N212" s="54">
        <f>IF('Exceso Rentabilidad'!N212&gt;0,0,'Exceso Rentabilidad'!N212)</f>
        <v>-1.1363997625698779E-3</v>
      </c>
    </row>
    <row r="213" spans="1:14">
      <c r="A213" s="51">
        <v>41206</v>
      </c>
      <c r="B213" s="54">
        <f>IF('Exceso Rentabilidad'!B213&gt;0,0,'Exceso Rentabilidad'!B213)</f>
        <v>-9.4848715418228513E-4</v>
      </c>
      <c r="C213" s="54">
        <f>IF('Exceso Rentabilidad'!C213&gt;0,0,'Exceso Rentabilidad'!C213)</f>
        <v>0</v>
      </c>
      <c r="D213" s="54">
        <f>IF('Exceso Rentabilidad'!D213&gt;0,0,'Exceso Rentabilidad'!D213)</f>
        <v>-1.4076210884101821E-3</v>
      </c>
      <c r="E213" s="54">
        <f>IF('Exceso Rentabilidad'!E213&gt;0,0,'Exceso Rentabilidad'!E213)</f>
        <v>-6.7524443847431705E-4</v>
      </c>
      <c r="F213" s="54">
        <f>IF('Exceso Rentabilidad'!F213&gt;0,0,'Exceso Rentabilidad'!F213)</f>
        <v>0</v>
      </c>
      <c r="G213" s="54">
        <f>IF('Exceso Rentabilidad'!G213&gt;0,0,'Exceso Rentabilidad'!G213)</f>
        <v>0</v>
      </c>
      <c r="H213" s="54">
        <f>IF('Exceso Rentabilidad'!H213&gt;0,0,'Exceso Rentabilidad'!H213)</f>
        <v>0</v>
      </c>
      <c r="I213" s="54">
        <f>IF('Exceso Rentabilidad'!I213&gt;0,0,'Exceso Rentabilidad'!I213)</f>
        <v>0</v>
      </c>
      <c r="J213" s="54">
        <f>IF('Exceso Rentabilidad'!J213&gt;0,0,'Exceso Rentabilidad'!J213)</f>
        <v>0</v>
      </c>
      <c r="K213" s="54">
        <f>IF('Exceso Rentabilidad'!K213&gt;0,0,'Exceso Rentabilidad'!K213)</f>
        <v>0</v>
      </c>
      <c r="L213" s="54">
        <f>IF('Exceso Rentabilidad'!L213&gt;0,0,'Exceso Rentabilidad'!L213)</f>
        <v>0</v>
      </c>
      <c r="M213" s="54">
        <f>IF('Exceso Rentabilidad'!M213&gt;0,0,'Exceso Rentabilidad'!M213)</f>
        <v>0</v>
      </c>
      <c r="N213" s="54">
        <f>IF('Exceso Rentabilidad'!N213&gt;0,0,'Exceso Rentabilidad'!N213)</f>
        <v>0</v>
      </c>
    </row>
    <row r="214" spans="1:14">
      <c r="A214" s="51">
        <v>41207</v>
      </c>
      <c r="B214" s="54">
        <f>IF('Exceso Rentabilidad'!B214&gt;0,0,'Exceso Rentabilidad'!B214)</f>
        <v>0</v>
      </c>
      <c r="C214" s="54">
        <f>IF('Exceso Rentabilidad'!C214&gt;0,0,'Exceso Rentabilidad'!C214)</f>
        <v>0</v>
      </c>
      <c r="D214" s="54">
        <f>IF('Exceso Rentabilidad'!D214&gt;0,0,'Exceso Rentabilidad'!D214)</f>
        <v>0</v>
      </c>
      <c r="E214" s="54">
        <f>IF('Exceso Rentabilidad'!E214&gt;0,0,'Exceso Rentabilidad'!E214)</f>
        <v>0</v>
      </c>
      <c r="F214" s="54">
        <f>IF('Exceso Rentabilidad'!F214&gt;0,0,'Exceso Rentabilidad'!F214)</f>
        <v>0</v>
      </c>
      <c r="G214" s="54">
        <f>IF('Exceso Rentabilidad'!G214&gt;0,0,'Exceso Rentabilidad'!G214)</f>
        <v>0</v>
      </c>
      <c r="H214" s="54">
        <f>IF('Exceso Rentabilidad'!H214&gt;0,0,'Exceso Rentabilidad'!H214)</f>
        <v>0</v>
      </c>
      <c r="I214" s="54">
        <f>IF('Exceso Rentabilidad'!I214&gt;0,0,'Exceso Rentabilidad'!I214)</f>
        <v>0</v>
      </c>
      <c r="J214" s="54">
        <f>IF('Exceso Rentabilidad'!J214&gt;0,0,'Exceso Rentabilidad'!J214)</f>
        <v>0</v>
      </c>
      <c r="K214" s="54">
        <f>IF('Exceso Rentabilidad'!K214&gt;0,0,'Exceso Rentabilidad'!K214)</f>
        <v>0</v>
      </c>
      <c r="L214" s="54">
        <f>IF('Exceso Rentabilidad'!L214&gt;0,0,'Exceso Rentabilidad'!L214)</f>
        <v>0</v>
      </c>
      <c r="M214" s="54">
        <f>IF('Exceso Rentabilidad'!M214&gt;0,0,'Exceso Rentabilidad'!M214)</f>
        <v>0</v>
      </c>
      <c r="N214" s="54">
        <f>IF('Exceso Rentabilidad'!N214&gt;0,0,'Exceso Rentabilidad'!N214)</f>
        <v>0</v>
      </c>
    </row>
    <row r="215" spans="1:14">
      <c r="A215" s="51">
        <v>41208</v>
      </c>
      <c r="B215" s="54">
        <f>IF('Exceso Rentabilidad'!B215&gt;0,0,'Exceso Rentabilidad'!B215)</f>
        <v>0</v>
      </c>
      <c r="C215" s="54">
        <f>IF('Exceso Rentabilidad'!C215&gt;0,0,'Exceso Rentabilidad'!C215)</f>
        <v>0</v>
      </c>
      <c r="D215" s="54">
        <f>IF('Exceso Rentabilidad'!D215&gt;0,0,'Exceso Rentabilidad'!D215)</f>
        <v>0</v>
      </c>
      <c r="E215" s="54">
        <f>IF('Exceso Rentabilidad'!E215&gt;0,0,'Exceso Rentabilidad'!E215)</f>
        <v>0</v>
      </c>
      <c r="F215" s="54">
        <f>IF('Exceso Rentabilidad'!F215&gt;0,0,'Exceso Rentabilidad'!F215)</f>
        <v>-1.1164427578776741E-3</v>
      </c>
      <c r="G215" s="54">
        <f>IF('Exceso Rentabilidad'!G215&gt;0,0,'Exceso Rentabilidad'!G215)</f>
        <v>0</v>
      </c>
      <c r="H215" s="54">
        <f>IF('Exceso Rentabilidad'!H215&gt;0,0,'Exceso Rentabilidad'!H215)</f>
        <v>0</v>
      </c>
      <c r="I215" s="54">
        <f>IF('Exceso Rentabilidad'!I215&gt;0,0,'Exceso Rentabilidad'!I215)</f>
        <v>-1.5912770417477208E-3</v>
      </c>
      <c r="J215" s="54">
        <f>IF('Exceso Rentabilidad'!J215&gt;0,0,'Exceso Rentabilidad'!J215)</f>
        <v>-1.4602991844175498E-3</v>
      </c>
      <c r="K215" s="54">
        <f>IF('Exceso Rentabilidad'!K215&gt;0,0,'Exceso Rentabilidad'!K215)</f>
        <v>0</v>
      </c>
      <c r="L215" s="54">
        <f>IF('Exceso Rentabilidad'!L215&gt;0,0,'Exceso Rentabilidad'!L215)</f>
        <v>-1.0630274784531558E-3</v>
      </c>
      <c r="M215" s="54">
        <f>IF('Exceso Rentabilidad'!M215&gt;0,0,'Exceso Rentabilidad'!M215)</f>
        <v>-3.9627834387169221E-4</v>
      </c>
      <c r="N215" s="54">
        <f>IF('Exceso Rentabilidad'!N215&gt;0,0,'Exceso Rentabilidad'!N215)</f>
        <v>-1.5185864691745965E-3</v>
      </c>
    </row>
    <row r="216" spans="1:14">
      <c r="A216" s="51">
        <v>41211</v>
      </c>
      <c r="B216" s="54">
        <f>IF('Exceso Rentabilidad'!B216&gt;0,0,'Exceso Rentabilidad'!B216)</f>
        <v>-1.9141706962186853E-3</v>
      </c>
      <c r="C216" s="54">
        <f>IF('Exceso Rentabilidad'!C216&gt;0,0,'Exceso Rentabilidad'!C216)</f>
        <v>-8.7858800623772278E-3</v>
      </c>
      <c r="D216" s="54">
        <f>IF('Exceso Rentabilidad'!D216&gt;0,0,'Exceso Rentabilidad'!D216)</f>
        <v>-2.3954312034021128E-3</v>
      </c>
      <c r="E216" s="54">
        <f>IF('Exceso Rentabilidad'!E216&gt;0,0,'Exceso Rentabilidad'!E216)</f>
        <v>-1.5644531992812564E-3</v>
      </c>
      <c r="F216" s="54">
        <f>IF('Exceso Rentabilidad'!F216&gt;0,0,'Exceso Rentabilidad'!F216)</f>
        <v>0</v>
      </c>
      <c r="G216" s="54">
        <f>IF('Exceso Rentabilidad'!G216&gt;0,0,'Exceso Rentabilidad'!G216)</f>
        <v>-3.1629840984703276E-3</v>
      </c>
      <c r="H216" s="54">
        <f>IF('Exceso Rentabilidad'!H216&gt;0,0,'Exceso Rentabilidad'!H216)</f>
        <v>0</v>
      </c>
      <c r="I216" s="54">
        <f>IF('Exceso Rentabilidad'!I216&gt;0,0,'Exceso Rentabilidad'!I216)</f>
        <v>0</v>
      </c>
      <c r="J216" s="54">
        <f>IF('Exceso Rentabilidad'!J216&gt;0,0,'Exceso Rentabilidad'!J216)</f>
        <v>0</v>
      </c>
      <c r="K216" s="54">
        <f>IF('Exceso Rentabilidad'!K216&gt;0,0,'Exceso Rentabilidad'!K216)</f>
        <v>0</v>
      </c>
      <c r="L216" s="54">
        <f>IF('Exceso Rentabilidad'!L216&gt;0,0,'Exceso Rentabilidad'!L216)</f>
        <v>0</v>
      </c>
      <c r="M216" s="54">
        <f>IF('Exceso Rentabilidad'!M216&gt;0,0,'Exceso Rentabilidad'!M216)</f>
        <v>0</v>
      </c>
      <c r="N216" s="54">
        <f>IF('Exceso Rentabilidad'!N216&gt;0,0,'Exceso Rentabilidad'!N216)</f>
        <v>0</v>
      </c>
    </row>
    <row r="217" spans="1:14">
      <c r="A217" s="51">
        <v>41212</v>
      </c>
      <c r="B217" s="54">
        <f>IF('Exceso Rentabilidad'!B217&gt;0,0,'Exceso Rentabilidad'!B217)</f>
        <v>-1.6898491499431165E-2</v>
      </c>
      <c r="C217" s="54">
        <f>IF('Exceso Rentabilidad'!C217&gt;0,0,'Exceso Rentabilidad'!C217)</f>
        <v>0</v>
      </c>
      <c r="D217" s="54">
        <f>IF('Exceso Rentabilidad'!D217&gt;0,0,'Exceso Rentabilidad'!D217)</f>
        <v>-1.7341992955965588E-2</v>
      </c>
      <c r="E217" s="54">
        <f>IF('Exceso Rentabilidad'!E217&gt;0,0,'Exceso Rentabilidad'!E217)</f>
        <v>-1.8011489548907189E-2</v>
      </c>
      <c r="F217" s="54">
        <f>IF('Exceso Rentabilidad'!F217&gt;0,0,'Exceso Rentabilidad'!F217)</f>
        <v>-1.2214534443619404E-2</v>
      </c>
      <c r="G217" s="54">
        <f>IF('Exceso Rentabilidad'!G217&gt;0,0,'Exceso Rentabilidad'!G217)</f>
        <v>-3.3707893614102077E-2</v>
      </c>
      <c r="H217" s="54">
        <f>IF('Exceso Rentabilidad'!H217&gt;0,0,'Exceso Rentabilidad'!H217)</f>
        <v>-1.3441508386313809E-2</v>
      </c>
      <c r="I217" s="54">
        <f>IF('Exceso Rentabilidad'!I217&gt;0,0,'Exceso Rentabilidad'!I217)</f>
        <v>-1.2262988163670925E-2</v>
      </c>
      <c r="J217" s="54">
        <f>IF('Exceso Rentabilidad'!J217&gt;0,0,'Exceso Rentabilidad'!J217)</f>
        <v>-9.7991991932609903E-3</v>
      </c>
      <c r="K217" s="54">
        <f>IF('Exceso Rentabilidad'!K217&gt;0,0,'Exceso Rentabilidad'!K217)</f>
        <v>-9.5549055583332137E-3</v>
      </c>
      <c r="L217" s="54">
        <f>IF('Exceso Rentabilidad'!L217&gt;0,0,'Exceso Rentabilidad'!L217)</f>
        <v>-1.0489218629744666E-2</v>
      </c>
      <c r="M217" s="54">
        <f>IF('Exceso Rentabilidad'!M217&gt;0,0,'Exceso Rentabilidad'!M217)</f>
        <v>-6.7532329779624719E-3</v>
      </c>
      <c r="N217" s="54">
        <f>IF('Exceso Rentabilidad'!N217&gt;0,0,'Exceso Rentabilidad'!N217)</f>
        <v>-4.9069820661282806E-3</v>
      </c>
    </row>
    <row r="218" spans="1:14">
      <c r="A218" s="51">
        <v>41213</v>
      </c>
      <c r="B218" s="54">
        <f>IF('Exceso Rentabilidad'!B218&gt;0,0,'Exceso Rentabilidad'!B218)</f>
        <v>-5.4918204072361065E-3</v>
      </c>
      <c r="C218" s="54">
        <f>IF('Exceso Rentabilidad'!C218&gt;0,0,'Exceso Rentabilidad'!C218)</f>
        <v>-1.0804024104281275E-2</v>
      </c>
      <c r="D218" s="54">
        <f>IF('Exceso Rentabilidad'!D218&gt;0,0,'Exceso Rentabilidad'!D218)</f>
        <v>-6.402821218030868E-3</v>
      </c>
      <c r="E218" s="54">
        <f>IF('Exceso Rentabilidad'!E218&gt;0,0,'Exceso Rentabilidad'!E218)</f>
        <v>-5.8194602852650124E-3</v>
      </c>
      <c r="F218" s="54">
        <f>IF('Exceso Rentabilidad'!F218&gt;0,0,'Exceso Rentabilidad'!F218)</f>
        <v>-2.6926826343736067E-3</v>
      </c>
      <c r="G218" s="54">
        <f>IF('Exceso Rentabilidad'!G218&gt;0,0,'Exceso Rentabilidad'!G218)</f>
        <v>-2.7213835679108121E-3</v>
      </c>
      <c r="H218" s="54">
        <f>IF('Exceso Rentabilidad'!H218&gt;0,0,'Exceso Rentabilidad'!H218)</f>
        <v>-1.4911184634296109E-3</v>
      </c>
      <c r="I218" s="54">
        <f>IF('Exceso Rentabilidad'!I218&gt;0,0,'Exceso Rentabilidad'!I218)</f>
        <v>-1.3454271839337577E-3</v>
      </c>
      <c r="J218" s="54">
        <f>IF('Exceso Rentabilidad'!J218&gt;0,0,'Exceso Rentabilidad'!J218)</f>
        <v>0</v>
      </c>
      <c r="K218" s="54">
        <f>IF('Exceso Rentabilidad'!K218&gt;0,0,'Exceso Rentabilidad'!K218)</f>
        <v>-4.1358720378861921E-4</v>
      </c>
      <c r="L218" s="54">
        <f>IF('Exceso Rentabilidad'!L218&gt;0,0,'Exceso Rentabilidad'!L218)</f>
        <v>-1.194249084087206E-3</v>
      </c>
      <c r="M218" s="54">
        <f>IF('Exceso Rentabilidad'!M218&gt;0,0,'Exceso Rentabilidad'!M218)</f>
        <v>-6.9267082571720972E-3</v>
      </c>
      <c r="N218" s="54">
        <f>IF('Exceso Rentabilidad'!N218&gt;0,0,'Exceso Rentabilidad'!N218)</f>
        <v>0</v>
      </c>
    </row>
    <row r="219" spans="1:14">
      <c r="A219" s="51">
        <v>41214</v>
      </c>
      <c r="B219" s="54">
        <f>IF('Exceso Rentabilidad'!B219&gt;0,0,'Exceso Rentabilidad'!B219)</f>
        <v>-1.7159385514660931E-2</v>
      </c>
      <c r="C219" s="54">
        <f>IF('Exceso Rentabilidad'!C219&gt;0,0,'Exceso Rentabilidad'!C219)</f>
        <v>-6.846462234306688E-3</v>
      </c>
      <c r="D219" s="54">
        <f>IF('Exceso Rentabilidad'!D219&gt;0,0,'Exceso Rentabilidad'!D219)</f>
        <v>-1.6594500302544252E-2</v>
      </c>
      <c r="E219" s="54">
        <f>IF('Exceso Rentabilidad'!E219&gt;0,0,'Exceso Rentabilidad'!E219)</f>
        <v>-1.7675506314646164E-2</v>
      </c>
      <c r="F219" s="54">
        <f>IF('Exceso Rentabilidad'!F219&gt;0,0,'Exceso Rentabilidad'!F219)</f>
        <v>-2.0445864071334752E-2</v>
      </c>
      <c r="G219" s="54">
        <f>IF('Exceso Rentabilidad'!G219&gt;0,0,'Exceso Rentabilidad'!G219)</f>
        <v>-1.75949639357675E-2</v>
      </c>
      <c r="H219" s="54">
        <f>IF('Exceso Rentabilidad'!H219&gt;0,0,'Exceso Rentabilidad'!H219)</f>
        <v>-2.0445576625043194E-2</v>
      </c>
      <c r="I219" s="54">
        <f>IF('Exceso Rentabilidad'!I219&gt;0,0,'Exceso Rentabilidad'!I219)</f>
        <v>-2.0113008778142337E-2</v>
      </c>
      <c r="J219" s="54">
        <f>IF('Exceso Rentabilidad'!J219&gt;0,0,'Exceso Rentabilidad'!J219)</f>
        <v>-1.895226764946242E-2</v>
      </c>
      <c r="K219" s="54">
        <f>IF('Exceso Rentabilidad'!K219&gt;0,0,'Exceso Rentabilidad'!K219)</f>
        <v>-1.4438245623486881E-2</v>
      </c>
      <c r="L219" s="54">
        <f>IF('Exceso Rentabilidad'!L219&gt;0,0,'Exceso Rentabilidad'!L219)</f>
        <v>-1.966216713801635E-2</v>
      </c>
      <c r="M219" s="54">
        <f>IF('Exceso Rentabilidad'!M219&gt;0,0,'Exceso Rentabilidad'!M219)</f>
        <v>-2.1154348356814637E-2</v>
      </c>
      <c r="N219" s="54">
        <f>IF('Exceso Rentabilidad'!N219&gt;0,0,'Exceso Rentabilidad'!N219)</f>
        <v>-1.9788548275320565E-2</v>
      </c>
    </row>
    <row r="220" spans="1:14">
      <c r="A220" s="51">
        <v>41215</v>
      </c>
      <c r="B220" s="54">
        <f>IF('Exceso Rentabilidad'!B220&gt;0,0,'Exceso Rentabilidad'!B220)</f>
        <v>-1.04101110376657E-2</v>
      </c>
      <c r="C220" s="54">
        <f>IF('Exceso Rentabilidad'!C220&gt;0,0,'Exceso Rentabilidad'!C220)</f>
        <v>-1.3323778377986385E-2</v>
      </c>
      <c r="D220" s="54">
        <f>IF('Exceso Rentabilidad'!D220&gt;0,0,'Exceso Rentabilidad'!D220)</f>
        <v>-1.0446896305101313E-2</v>
      </c>
      <c r="E220" s="54">
        <f>IF('Exceso Rentabilidad'!E220&gt;0,0,'Exceso Rentabilidad'!E220)</f>
        <v>-1.0249274233936534E-2</v>
      </c>
      <c r="F220" s="54">
        <f>IF('Exceso Rentabilidad'!F220&gt;0,0,'Exceso Rentabilidad'!F220)</f>
        <v>-9.7445294376494601E-3</v>
      </c>
      <c r="G220" s="54">
        <f>IF('Exceso Rentabilidad'!G220&gt;0,0,'Exceso Rentabilidad'!G220)</f>
        <v>-7.1855390653475272E-3</v>
      </c>
      <c r="H220" s="54">
        <f>IF('Exceso Rentabilidad'!H220&gt;0,0,'Exceso Rentabilidad'!H220)</f>
        <v>-1.0330804566596434E-2</v>
      </c>
      <c r="I220" s="54">
        <f>IF('Exceso Rentabilidad'!I220&gt;0,0,'Exceso Rentabilidad'!I220)</f>
        <v>-1.0427676910609677E-2</v>
      </c>
      <c r="J220" s="54">
        <f>IF('Exceso Rentabilidad'!J220&gt;0,0,'Exceso Rentabilidad'!J220)</f>
        <v>-7.8228588946253376E-3</v>
      </c>
      <c r="K220" s="54">
        <f>IF('Exceso Rentabilidad'!K220&gt;0,0,'Exceso Rentabilidad'!K220)</f>
        <v>-1.0109066568029405E-2</v>
      </c>
      <c r="L220" s="54">
        <f>IF('Exceso Rentabilidad'!L220&gt;0,0,'Exceso Rentabilidad'!L220)</f>
        <v>-1.0206046906395476E-2</v>
      </c>
      <c r="M220" s="54">
        <f>IF('Exceso Rentabilidad'!M220&gt;0,0,'Exceso Rentabilidad'!M220)</f>
        <v>-1.2481156872470138E-2</v>
      </c>
      <c r="N220" s="54">
        <f>IF('Exceso Rentabilidad'!N220&gt;0,0,'Exceso Rentabilidad'!N220)</f>
        <v>-1.3257623822183984E-2</v>
      </c>
    </row>
    <row r="221" spans="1:14">
      <c r="A221" s="51">
        <v>41219</v>
      </c>
      <c r="B221" s="54">
        <f>IF('Exceso Rentabilidad'!B221&gt;0,0,'Exceso Rentabilidad'!B221)</f>
        <v>-3.5546815986439201E-3</v>
      </c>
      <c r="C221" s="54">
        <f>IF('Exceso Rentabilidad'!C221&gt;0,0,'Exceso Rentabilidad'!C221)</f>
        <v>-7.1045676200443735E-3</v>
      </c>
      <c r="D221" s="54">
        <f>IF('Exceso Rentabilidad'!D221&gt;0,0,'Exceso Rentabilidad'!D221)</f>
        <v>-3.551397132574483E-3</v>
      </c>
      <c r="E221" s="54">
        <f>IF('Exceso Rentabilidad'!E221&gt;0,0,'Exceso Rentabilidad'!E221)</f>
        <v>-4.4862371534634187E-3</v>
      </c>
      <c r="F221" s="54">
        <f>IF('Exceso Rentabilidad'!F221&gt;0,0,'Exceso Rentabilidad'!F221)</f>
        <v>-6.6918523886225802E-3</v>
      </c>
      <c r="G221" s="54">
        <f>IF('Exceso Rentabilidad'!G221&gt;0,0,'Exceso Rentabilidad'!G221)</f>
        <v>-1.0949486832023738E-2</v>
      </c>
      <c r="H221" s="54">
        <f>IF('Exceso Rentabilidad'!H221&gt;0,0,'Exceso Rentabilidad'!H221)</f>
        <v>-6.9839447690611999E-3</v>
      </c>
      <c r="I221" s="54">
        <f>IF('Exceso Rentabilidad'!I221&gt;0,0,'Exceso Rentabilidad'!I221)</f>
        <v>-5.635244564089416E-3</v>
      </c>
      <c r="J221" s="54">
        <f>IF('Exceso Rentabilidad'!J221&gt;0,0,'Exceso Rentabilidad'!J221)</f>
        <v>-6.3916942927233714E-3</v>
      </c>
      <c r="K221" s="54">
        <f>IF('Exceso Rentabilidad'!K221&gt;0,0,'Exceso Rentabilidad'!K221)</f>
        <v>-4.9256266516285703E-3</v>
      </c>
      <c r="L221" s="54">
        <f>IF('Exceso Rentabilidad'!L221&gt;0,0,'Exceso Rentabilidad'!L221)</f>
        <v>-5.6839986184183799E-3</v>
      </c>
      <c r="M221" s="54">
        <f>IF('Exceso Rentabilidad'!M221&gt;0,0,'Exceso Rentabilidad'!M221)</f>
        <v>-3.8661049422019072E-3</v>
      </c>
      <c r="N221" s="54">
        <f>IF('Exceso Rentabilidad'!N221&gt;0,0,'Exceso Rentabilidad'!N221)</f>
        <v>-6.2838701534760301E-3</v>
      </c>
    </row>
    <row r="222" spans="1:14">
      <c r="A222" s="51">
        <v>41220</v>
      </c>
      <c r="B222" s="54">
        <f>IF('Exceso Rentabilidad'!B222&gt;0,0,'Exceso Rentabilidad'!B222)</f>
        <v>-2.5203239436420641E-2</v>
      </c>
      <c r="C222" s="54">
        <f>IF('Exceso Rentabilidad'!C222&gt;0,0,'Exceso Rentabilidad'!C222)</f>
        <v>-2.0717807966125174E-2</v>
      </c>
      <c r="D222" s="54">
        <f>IF('Exceso Rentabilidad'!D222&gt;0,0,'Exceso Rentabilidad'!D222)</f>
        <v>-2.5744117848126625E-2</v>
      </c>
      <c r="E222" s="54">
        <f>IF('Exceso Rentabilidad'!E222&gt;0,0,'Exceso Rentabilidad'!E222)</f>
        <v>-2.5203677998013149E-2</v>
      </c>
      <c r="F222" s="54">
        <f>IF('Exceso Rentabilidad'!F222&gt;0,0,'Exceso Rentabilidad'!F222)</f>
        <v>-2.4226222363055674E-2</v>
      </c>
      <c r="G222" s="54">
        <f>IF('Exceso Rentabilidad'!G222&gt;0,0,'Exceso Rentabilidad'!G222)</f>
        <v>-1.4993682732297536E-2</v>
      </c>
      <c r="H222" s="54">
        <f>IF('Exceso Rentabilidad'!H222&gt;0,0,'Exceso Rentabilidad'!H222)</f>
        <v>-2.3857111718332741E-2</v>
      </c>
      <c r="I222" s="54">
        <f>IF('Exceso Rentabilidad'!I222&gt;0,0,'Exceso Rentabilidad'!I222)</f>
        <v>-2.26678199252392E-2</v>
      </c>
      <c r="J222" s="54">
        <f>IF('Exceso Rentabilidad'!J222&gt;0,0,'Exceso Rentabilidad'!J222)</f>
        <v>-2.1950266966547321E-2</v>
      </c>
      <c r="K222" s="54">
        <f>IF('Exceso Rentabilidad'!K222&gt;0,0,'Exceso Rentabilidad'!K222)</f>
        <v>-1.3409967199595791E-2</v>
      </c>
      <c r="L222" s="54">
        <f>IF('Exceso Rentabilidad'!L222&gt;0,0,'Exceso Rentabilidad'!L222)</f>
        <v>-2.3425850606861465E-2</v>
      </c>
      <c r="M222" s="54">
        <f>IF('Exceso Rentabilidad'!M222&gt;0,0,'Exceso Rentabilidad'!M222)</f>
        <v>-2.3385659748322053E-2</v>
      </c>
      <c r="N222" s="54">
        <f>IF('Exceso Rentabilidad'!N222&gt;0,0,'Exceso Rentabilidad'!N222)</f>
        <v>-3.0464263362306624E-2</v>
      </c>
    </row>
    <row r="223" spans="1:14">
      <c r="A223" s="51">
        <v>41221</v>
      </c>
      <c r="B223" s="54">
        <f>IF('Exceso Rentabilidad'!B223&gt;0,0,'Exceso Rentabilidad'!B223)</f>
        <v>0</v>
      </c>
      <c r="C223" s="54">
        <f>IF('Exceso Rentabilidad'!C223&gt;0,0,'Exceso Rentabilidad'!C223)</f>
        <v>0</v>
      </c>
      <c r="D223" s="54">
        <f>IF('Exceso Rentabilidad'!D223&gt;0,0,'Exceso Rentabilidad'!D223)</f>
        <v>0</v>
      </c>
      <c r="E223" s="54">
        <f>IF('Exceso Rentabilidad'!E223&gt;0,0,'Exceso Rentabilidad'!E223)</f>
        <v>0</v>
      </c>
      <c r="F223" s="54">
        <f>IF('Exceso Rentabilidad'!F223&gt;0,0,'Exceso Rentabilidad'!F223)</f>
        <v>0</v>
      </c>
      <c r="G223" s="54">
        <f>IF('Exceso Rentabilidad'!G223&gt;0,0,'Exceso Rentabilidad'!G223)</f>
        <v>0</v>
      </c>
      <c r="H223" s="54">
        <f>IF('Exceso Rentabilidad'!H223&gt;0,0,'Exceso Rentabilidad'!H223)</f>
        <v>0</v>
      </c>
      <c r="I223" s="54">
        <f>IF('Exceso Rentabilidad'!I223&gt;0,0,'Exceso Rentabilidad'!I223)</f>
        <v>0</v>
      </c>
      <c r="J223" s="54">
        <f>IF('Exceso Rentabilidad'!J223&gt;0,0,'Exceso Rentabilidad'!J223)</f>
        <v>0</v>
      </c>
      <c r="K223" s="54">
        <f>IF('Exceso Rentabilidad'!K223&gt;0,0,'Exceso Rentabilidad'!K223)</f>
        <v>0</v>
      </c>
      <c r="L223" s="54">
        <f>IF('Exceso Rentabilidad'!L223&gt;0,0,'Exceso Rentabilidad'!L223)</f>
        <v>0</v>
      </c>
      <c r="M223" s="54">
        <f>IF('Exceso Rentabilidad'!M223&gt;0,0,'Exceso Rentabilidad'!M223)</f>
        <v>0</v>
      </c>
      <c r="N223" s="54">
        <f>IF('Exceso Rentabilidad'!N223&gt;0,0,'Exceso Rentabilidad'!N223)</f>
        <v>0</v>
      </c>
    </row>
    <row r="224" spans="1:14">
      <c r="A224" s="51">
        <v>41222</v>
      </c>
      <c r="B224" s="54">
        <f>IF('Exceso Rentabilidad'!B224&gt;0,0,'Exceso Rentabilidad'!B224)</f>
        <v>-5.9860642720393109E-4</v>
      </c>
      <c r="C224" s="54">
        <f>IF('Exceso Rentabilidad'!C224&gt;0,0,'Exceso Rentabilidad'!C224)</f>
        <v>0</v>
      </c>
      <c r="D224" s="54">
        <f>IF('Exceso Rentabilidad'!D224&gt;0,0,'Exceso Rentabilidad'!D224)</f>
        <v>-1.6416319007770306E-3</v>
      </c>
      <c r="E224" s="54">
        <f>IF('Exceso Rentabilidad'!E224&gt;0,0,'Exceso Rentabilidad'!E224)</f>
        <v>-2.0640160751589118E-3</v>
      </c>
      <c r="F224" s="54">
        <f>IF('Exceso Rentabilidad'!F224&gt;0,0,'Exceso Rentabilidad'!F224)</f>
        <v>0</v>
      </c>
      <c r="G224" s="54">
        <f>IF('Exceso Rentabilidad'!G224&gt;0,0,'Exceso Rentabilidad'!G224)</f>
        <v>-1.2532309570727998E-2</v>
      </c>
      <c r="H224" s="54">
        <f>IF('Exceso Rentabilidad'!H224&gt;0,0,'Exceso Rentabilidad'!H224)</f>
        <v>0</v>
      </c>
      <c r="I224" s="54">
        <f>IF('Exceso Rentabilidad'!I224&gt;0,0,'Exceso Rentabilidad'!I224)</f>
        <v>0</v>
      </c>
      <c r="J224" s="54">
        <f>IF('Exceso Rentabilidad'!J224&gt;0,0,'Exceso Rentabilidad'!J224)</f>
        <v>0</v>
      </c>
      <c r="K224" s="54">
        <f>IF('Exceso Rentabilidad'!K224&gt;0,0,'Exceso Rentabilidad'!K224)</f>
        <v>0</v>
      </c>
      <c r="L224" s="54">
        <f>IF('Exceso Rentabilidad'!L224&gt;0,0,'Exceso Rentabilidad'!L224)</f>
        <v>0</v>
      </c>
      <c r="M224" s="54">
        <f>IF('Exceso Rentabilidad'!M224&gt;0,0,'Exceso Rentabilidad'!M224)</f>
        <v>0</v>
      </c>
      <c r="N224" s="54">
        <f>IF('Exceso Rentabilidad'!N224&gt;0,0,'Exceso Rentabilidad'!N224)</f>
        <v>0</v>
      </c>
    </row>
    <row r="225" spans="1:14">
      <c r="A225" s="51">
        <v>41226</v>
      </c>
      <c r="B225" s="54">
        <f>IF('Exceso Rentabilidad'!B225&gt;0,0,'Exceso Rentabilidad'!B225)</f>
        <v>-9.9047253474862079E-3</v>
      </c>
      <c r="C225" s="54">
        <f>IF('Exceso Rentabilidad'!C225&gt;0,0,'Exceso Rentabilidad'!C225)</f>
        <v>-1.1119781410572087E-2</v>
      </c>
      <c r="D225" s="54">
        <f>IF('Exceso Rentabilidad'!D225&gt;0,0,'Exceso Rentabilidad'!D225)</f>
        <v>-1.0547183739632621E-2</v>
      </c>
      <c r="E225" s="54">
        <f>IF('Exceso Rentabilidad'!E225&gt;0,0,'Exceso Rentabilidad'!E225)</f>
        <v>-8.6073103259030129E-3</v>
      </c>
      <c r="F225" s="54">
        <f>IF('Exceso Rentabilidad'!F225&gt;0,0,'Exceso Rentabilidad'!F225)</f>
        <v>-3.6121846706254745E-3</v>
      </c>
      <c r="G225" s="54">
        <f>IF('Exceso Rentabilidad'!G225&gt;0,0,'Exceso Rentabilidad'!G225)</f>
        <v>-5.8168693606936023E-3</v>
      </c>
      <c r="H225" s="54">
        <f>IF('Exceso Rentabilidad'!H225&gt;0,0,'Exceso Rentabilidad'!H225)</f>
        <v>-3.9078147829401215E-3</v>
      </c>
      <c r="I225" s="54">
        <f>IF('Exceso Rentabilidad'!I225&gt;0,0,'Exceso Rentabilidad'!I225)</f>
        <v>-5.9058523768947884E-3</v>
      </c>
      <c r="J225" s="54">
        <f>IF('Exceso Rentabilidad'!J225&gt;0,0,'Exceso Rentabilidad'!J225)</f>
        <v>-4.2562571147257006E-3</v>
      </c>
      <c r="K225" s="54">
        <f>IF('Exceso Rentabilidad'!K225&gt;0,0,'Exceso Rentabilidad'!K225)</f>
        <v>-3.0259125955993554E-3</v>
      </c>
      <c r="L225" s="54">
        <f>IF('Exceso Rentabilidad'!L225&gt;0,0,'Exceso Rentabilidad'!L225)</f>
        <v>-6.9199884395921424E-3</v>
      </c>
      <c r="M225" s="54">
        <f>IF('Exceso Rentabilidad'!M225&gt;0,0,'Exceso Rentabilidad'!M225)</f>
        <v>-4.7751966542235137E-3</v>
      </c>
      <c r="N225" s="54">
        <f>IF('Exceso Rentabilidad'!N225&gt;0,0,'Exceso Rentabilidad'!N225)</f>
        <v>-1.2843795084118785E-2</v>
      </c>
    </row>
    <row r="226" spans="1:14">
      <c r="A226" s="51">
        <v>41227</v>
      </c>
      <c r="B226" s="54">
        <f>IF('Exceso Rentabilidad'!B226&gt;0,0,'Exceso Rentabilidad'!B226)</f>
        <v>-8.8933065659669401E-3</v>
      </c>
      <c r="C226" s="54">
        <f>IF('Exceso Rentabilidad'!C226&gt;0,0,'Exceso Rentabilidad'!C226)</f>
        <v>-5.9897540634021593E-3</v>
      </c>
      <c r="D226" s="54">
        <f>IF('Exceso Rentabilidad'!D226&gt;0,0,'Exceso Rentabilidad'!D226)</f>
        <v>-9.0774315669445178E-3</v>
      </c>
      <c r="E226" s="54">
        <f>IF('Exceso Rentabilidad'!E226&gt;0,0,'Exceso Rentabilidad'!E226)</f>
        <v>-8.5546299066931921E-3</v>
      </c>
      <c r="F226" s="54">
        <f>IF('Exceso Rentabilidad'!F226&gt;0,0,'Exceso Rentabilidad'!F226)</f>
        <v>-6.8218425983020883E-3</v>
      </c>
      <c r="G226" s="54">
        <f>IF('Exceso Rentabilidad'!G226&gt;0,0,'Exceso Rentabilidad'!G226)</f>
        <v>-3.560340505038838E-3</v>
      </c>
      <c r="H226" s="54">
        <f>IF('Exceso Rentabilidad'!H226&gt;0,0,'Exceso Rentabilidad'!H226)</f>
        <v>-5.8383564189052432E-3</v>
      </c>
      <c r="I226" s="54">
        <f>IF('Exceso Rentabilidad'!I226&gt;0,0,'Exceso Rentabilidad'!I226)</f>
        <v>-4.9510585667115071E-3</v>
      </c>
      <c r="J226" s="54">
        <f>IF('Exceso Rentabilidad'!J226&gt;0,0,'Exceso Rentabilidad'!J226)</f>
        <v>-5.3991797130360786E-3</v>
      </c>
      <c r="K226" s="54">
        <f>IF('Exceso Rentabilidad'!K226&gt;0,0,'Exceso Rentabilidad'!K226)</f>
        <v>-2.4925293587501327E-3</v>
      </c>
      <c r="L226" s="54">
        <f>IF('Exceso Rentabilidad'!L226&gt;0,0,'Exceso Rentabilidad'!L226)</f>
        <v>-4.5279314837296429E-3</v>
      </c>
      <c r="M226" s="54">
        <f>IF('Exceso Rentabilidad'!M226&gt;0,0,'Exceso Rentabilidad'!M226)</f>
        <v>-9.3071964474835712E-3</v>
      </c>
      <c r="N226" s="54">
        <f>IF('Exceso Rentabilidad'!N226&gt;0,0,'Exceso Rentabilidad'!N226)</f>
        <v>-5.6213725128483787E-3</v>
      </c>
    </row>
    <row r="227" spans="1:14">
      <c r="A227" s="51">
        <v>41228</v>
      </c>
      <c r="B227" s="54">
        <f>IF('Exceso Rentabilidad'!B227&gt;0,0,'Exceso Rentabilidad'!B227)</f>
        <v>0</v>
      </c>
      <c r="C227" s="54">
        <f>IF('Exceso Rentabilidad'!C227&gt;0,0,'Exceso Rentabilidad'!C227)</f>
        <v>-2.2621032641482364E-3</v>
      </c>
      <c r="D227" s="54">
        <f>IF('Exceso Rentabilidad'!D227&gt;0,0,'Exceso Rentabilidad'!D227)</f>
        <v>0</v>
      </c>
      <c r="E227" s="54">
        <f>IF('Exceso Rentabilidad'!E227&gt;0,0,'Exceso Rentabilidad'!E227)</f>
        <v>0</v>
      </c>
      <c r="F227" s="54">
        <f>IF('Exceso Rentabilidad'!F227&gt;0,0,'Exceso Rentabilidad'!F227)</f>
        <v>0</v>
      </c>
      <c r="G227" s="54">
        <f>IF('Exceso Rentabilidad'!G227&gt;0,0,'Exceso Rentabilidad'!G227)</f>
        <v>0</v>
      </c>
      <c r="H227" s="54">
        <f>IF('Exceso Rentabilidad'!H227&gt;0,0,'Exceso Rentabilidad'!H227)</f>
        <v>0</v>
      </c>
      <c r="I227" s="54">
        <f>IF('Exceso Rentabilidad'!I227&gt;0,0,'Exceso Rentabilidad'!I227)</f>
        <v>0</v>
      </c>
      <c r="J227" s="54">
        <f>IF('Exceso Rentabilidad'!J227&gt;0,0,'Exceso Rentabilidad'!J227)</f>
        <v>0</v>
      </c>
      <c r="K227" s="54">
        <f>IF('Exceso Rentabilidad'!K227&gt;0,0,'Exceso Rentabilidad'!K227)</f>
        <v>0</v>
      </c>
      <c r="L227" s="54">
        <f>IF('Exceso Rentabilidad'!L227&gt;0,0,'Exceso Rentabilidad'!L227)</f>
        <v>0</v>
      </c>
      <c r="M227" s="54">
        <f>IF('Exceso Rentabilidad'!M227&gt;0,0,'Exceso Rentabilidad'!M227)</f>
        <v>0</v>
      </c>
      <c r="N227" s="54">
        <f>IF('Exceso Rentabilidad'!N227&gt;0,0,'Exceso Rentabilidad'!N227)</f>
        <v>0</v>
      </c>
    </row>
    <row r="228" spans="1:14">
      <c r="A228" s="51">
        <v>41229</v>
      </c>
      <c r="B228" s="54">
        <f>IF('Exceso Rentabilidad'!B228&gt;0,0,'Exceso Rentabilidad'!B228)</f>
        <v>-7.1421930921670837E-3</v>
      </c>
      <c r="C228" s="54">
        <f>IF('Exceso Rentabilidad'!C228&gt;0,0,'Exceso Rentabilidad'!C228)</f>
        <v>0</v>
      </c>
      <c r="D228" s="54">
        <f>IF('Exceso Rentabilidad'!D228&gt;0,0,'Exceso Rentabilidad'!D228)</f>
        <v>-1.0036905465709888E-2</v>
      </c>
      <c r="E228" s="54">
        <f>IF('Exceso Rentabilidad'!E228&gt;0,0,'Exceso Rentabilidad'!E228)</f>
        <v>-6.6372270146323985E-3</v>
      </c>
      <c r="F228" s="54">
        <f>IF('Exceso Rentabilidad'!F228&gt;0,0,'Exceso Rentabilidad'!F228)</f>
        <v>-1.47612878062992E-3</v>
      </c>
      <c r="G228" s="54">
        <f>IF('Exceso Rentabilidad'!G228&gt;0,0,'Exceso Rentabilidad'!G228)</f>
        <v>0</v>
      </c>
      <c r="H228" s="54">
        <f>IF('Exceso Rentabilidad'!H228&gt;0,0,'Exceso Rentabilidad'!H228)</f>
        <v>-5.5169728127113467E-5</v>
      </c>
      <c r="I228" s="54">
        <f>IF('Exceso Rentabilidad'!I228&gt;0,0,'Exceso Rentabilidad'!I228)</f>
        <v>-2.1355432081402309E-3</v>
      </c>
      <c r="J228" s="54">
        <f>IF('Exceso Rentabilidad'!J228&gt;0,0,'Exceso Rentabilidad'!J228)</f>
        <v>-1.0308115632009216E-3</v>
      </c>
      <c r="K228" s="54">
        <f>IF('Exceso Rentabilidad'!K228&gt;0,0,'Exceso Rentabilidad'!K228)</f>
        <v>-4.4755649304383796E-4</v>
      </c>
      <c r="L228" s="54">
        <f>IF('Exceso Rentabilidad'!L228&gt;0,0,'Exceso Rentabilidad'!L228)</f>
        <v>-2.5315757484731735E-3</v>
      </c>
      <c r="M228" s="54">
        <f>IF('Exceso Rentabilidad'!M228&gt;0,0,'Exceso Rentabilidad'!M228)</f>
        <v>0</v>
      </c>
      <c r="N228" s="54">
        <f>IF('Exceso Rentabilidad'!N228&gt;0,0,'Exceso Rentabilidad'!N228)</f>
        <v>-2.9676905639556945E-3</v>
      </c>
    </row>
    <row r="229" spans="1:14">
      <c r="A229" s="51">
        <v>41232</v>
      </c>
      <c r="B229" s="54">
        <f>IF('Exceso Rentabilidad'!B229&gt;0,0,'Exceso Rentabilidad'!B229)</f>
        <v>0</v>
      </c>
      <c r="C229" s="54">
        <f>IF('Exceso Rentabilidad'!C229&gt;0,0,'Exceso Rentabilidad'!C229)</f>
        <v>0</v>
      </c>
      <c r="D229" s="54">
        <f>IF('Exceso Rentabilidad'!D229&gt;0,0,'Exceso Rentabilidad'!D229)</f>
        <v>0</v>
      </c>
      <c r="E229" s="54">
        <f>IF('Exceso Rentabilidad'!E229&gt;0,0,'Exceso Rentabilidad'!E229)</f>
        <v>0</v>
      </c>
      <c r="F229" s="54">
        <f>IF('Exceso Rentabilidad'!F229&gt;0,0,'Exceso Rentabilidad'!F229)</f>
        <v>0</v>
      </c>
      <c r="G229" s="54">
        <f>IF('Exceso Rentabilidad'!G229&gt;0,0,'Exceso Rentabilidad'!G229)</f>
        <v>0</v>
      </c>
      <c r="H229" s="54">
        <f>IF('Exceso Rentabilidad'!H229&gt;0,0,'Exceso Rentabilidad'!H229)</f>
        <v>0</v>
      </c>
      <c r="I229" s="54">
        <f>IF('Exceso Rentabilidad'!I229&gt;0,0,'Exceso Rentabilidad'!I229)</f>
        <v>0</v>
      </c>
      <c r="J229" s="54">
        <f>IF('Exceso Rentabilidad'!J229&gt;0,0,'Exceso Rentabilidad'!J229)</f>
        <v>0</v>
      </c>
      <c r="K229" s="54">
        <f>IF('Exceso Rentabilidad'!K229&gt;0,0,'Exceso Rentabilidad'!K229)</f>
        <v>-2.7754911145714113E-4</v>
      </c>
      <c r="L229" s="54">
        <f>IF('Exceso Rentabilidad'!L229&gt;0,0,'Exceso Rentabilidad'!L229)</f>
        <v>0</v>
      </c>
      <c r="M229" s="54">
        <f>IF('Exceso Rentabilidad'!M229&gt;0,0,'Exceso Rentabilidad'!M229)</f>
        <v>0</v>
      </c>
      <c r="N229" s="54">
        <f>IF('Exceso Rentabilidad'!N229&gt;0,0,'Exceso Rentabilidad'!N229)</f>
        <v>0</v>
      </c>
    </row>
    <row r="230" spans="1:14">
      <c r="A230" s="51">
        <v>41233</v>
      </c>
      <c r="B230" s="54">
        <f>IF('Exceso Rentabilidad'!B230&gt;0,0,'Exceso Rentabilidad'!B230)</f>
        <v>-1.4840665350906917E-4</v>
      </c>
      <c r="C230" s="54">
        <f>IF('Exceso Rentabilidad'!C230&gt;0,0,'Exceso Rentabilidad'!C230)</f>
        <v>-3.9545828557002605E-3</v>
      </c>
      <c r="D230" s="54">
        <f>IF('Exceso Rentabilidad'!D230&gt;0,0,'Exceso Rentabilidad'!D230)</f>
        <v>-7.4831374057641445E-5</v>
      </c>
      <c r="E230" s="54">
        <f>IF('Exceso Rentabilidad'!E230&gt;0,0,'Exceso Rentabilidad'!E230)</f>
        <v>0</v>
      </c>
      <c r="F230" s="54">
        <f>IF('Exceso Rentabilidad'!F230&gt;0,0,'Exceso Rentabilidad'!F230)</f>
        <v>-5.173620282954137E-4</v>
      </c>
      <c r="G230" s="54">
        <f>IF('Exceso Rentabilidad'!G230&gt;0,0,'Exceso Rentabilidad'!G230)</f>
        <v>0</v>
      </c>
      <c r="H230" s="54">
        <f>IF('Exceso Rentabilidad'!H230&gt;0,0,'Exceso Rentabilidad'!H230)</f>
        <v>-1.850318382587892E-3</v>
      </c>
      <c r="I230" s="54">
        <f>IF('Exceso Rentabilidad'!I230&gt;0,0,'Exceso Rentabilidad'!I230)</f>
        <v>-1.6623562835613652E-3</v>
      </c>
      <c r="J230" s="54">
        <f>IF('Exceso Rentabilidad'!J230&gt;0,0,'Exceso Rentabilidad'!J230)</f>
        <v>-2.8726203030439591E-3</v>
      </c>
      <c r="K230" s="54">
        <f>IF('Exceso Rentabilidad'!K230&gt;0,0,'Exceso Rentabilidad'!K230)</f>
        <v>0</v>
      </c>
      <c r="L230" s="54">
        <f>IF('Exceso Rentabilidad'!L230&gt;0,0,'Exceso Rentabilidad'!L230)</f>
        <v>-7.6346881952942848E-4</v>
      </c>
      <c r="M230" s="54">
        <f>IF('Exceso Rentabilidad'!M230&gt;0,0,'Exceso Rentabilidad'!M230)</f>
        <v>0</v>
      </c>
      <c r="N230" s="54">
        <f>IF('Exceso Rentabilidad'!N230&gt;0,0,'Exceso Rentabilidad'!N230)</f>
        <v>-1.6189916696579185E-3</v>
      </c>
    </row>
    <row r="231" spans="1:14">
      <c r="A231" s="51">
        <v>41234</v>
      </c>
      <c r="B231" s="54">
        <f>IF('Exceso Rentabilidad'!B231&gt;0,0,'Exceso Rentabilidad'!B231)</f>
        <v>0</v>
      </c>
      <c r="C231" s="54">
        <f>IF('Exceso Rentabilidad'!C231&gt;0,0,'Exceso Rentabilidad'!C231)</f>
        <v>0</v>
      </c>
      <c r="D231" s="54">
        <f>IF('Exceso Rentabilidad'!D231&gt;0,0,'Exceso Rentabilidad'!D231)</f>
        <v>0</v>
      </c>
      <c r="E231" s="54">
        <f>IF('Exceso Rentabilidad'!E231&gt;0,0,'Exceso Rentabilidad'!E231)</f>
        <v>0</v>
      </c>
      <c r="F231" s="54">
        <f>IF('Exceso Rentabilidad'!F231&gt;0,0,'Exceso Rentabilidad'!F231)</f>
        <v>0</v>
      </c>
      <c r="G231" s="54">
        <f>IF('Exceso Rentabilidad'!G231&gt;0,0,'Exceso Rentabilidad'!G231)</f>
        <v>0</v>
      </c>
      <c r="H231" s="54">
        <f>IF('Exceso Rentabilidad'!H231&gt;0,0,'Exceso Rentabilidad'!H231)</f>
        <v>0</v>
      </c>
      <c r="I231" s="54">
        <f>IF('Exceso Rentabilidad'!I231&gt;0,0,'Exceso Rentabilidad'!I231)</f>
        <v>0</v>
      </c>
      <c r="J231" s="54">
        <f>IF('Exceso Rentabilidad'!J231&gt;0,0,'Exceso Rentabilidad'!J231)</f>
        <v>0</v>
      </c>
      <c r="K231" s="54">
        <f>IF('Exceso Rentabilidad'!K231&gt;0,0,'Exceso Rentabilidad'!K231)</f>
        <v>-5.3632849966898314E-4</v>
      </c>
      <c r="L231" s="54">
        <f>IF('Exceso Rentabilidad'!L231&gt;0,0,'Exceso Rentabilidad'!L231)</f>
        <v>0</v>
      </c>
      <c r="M231" s="54">
        <f>IF('Exceso Rentabilidad'!M231&gt;0,0,'Exceso Rentabilidad'!M231)</f>
        <v>-1.1948003970305391E-3</v>
      </c>
      <c r="N231" s="54">
        <f>IF('Exceso Rentabilidad'!N231&gt;0,0,'Exceso Rentabilidad'!N231)</f>
        <v>0</v>
      </c>
    </row>
    <row r="232" spans="1:14">
      <c r="A232" s="51">
        <v>41235</v>
      </c>
      <c r="B232" s="54">
        <f>IF('Exceso Rentabilidad'!B232&gt;0,0,'Exceso Rentabilidad'!B232)</f>
        <v>-3.1245312227603009E-4</v>
      </c>
      <c r="C232" s="54">
        <f>IF('Exceso Rentabilidad'!C232&gt;0,0,'Exceso Rentabilidad'!C232)</f>
        <v>-3.1178075523413417E-3</v>
      </c>
      <c r="D232" s="54">
        <f>IF('Exceso Rentabilidad'!D232&gt;0,0,'Exceso Rentabilidad'!D232)</f>
        <v>-7.4106513134531771E-4</v>
      </c>
      <c r="E232" s="54">
        <f>IF('Exceso Rentabilidad'!E232&gt;0,0,'Exceso Rentabilidad'!E232)</f>
        <v>-1.2644254433458115E-3</v>
      </c>
      <c r="F232" s="54">
        <f>IF('Exceso Rentabilidad'!F232&gt;0,0,'Exceso Rentabilidad'!F232)</f>
        <v>-1.4618075949095371E-3</v>
      </c>
      <c r="G232" s="54">
        <f>IF('Exceso Rentabilidad'!G232&gt;0,0,'Exceso Rentabilidad'!G232)</f>
        <v>-2.5443674976279905E-3</v>
      </c>
      <c r="H232" s="54">
        <f>IF('Exceso Rentabilidad'!H232&gt;0,0,'Exceso Rentabilidad'!H232)</f>
        <v>0</v>
      </c>
      <c r="I232" s="54">
        <f>IF('Exceso Rentabilidad'!I232&gt;0,0,'Exceso Rentabilidad'!I232)</f>
        <v>-1.2618621017088452E-3</v>
      </c>
      <c r="J232" s="54">
        <f>IF('Exceso Rentabilidad'!J232&gt;0,0,'Exceso Rentabilidad'!J232)</f>
        <v>-4.7765558860693837E-3</v>
      </c>
      <c r="K232" s="54">
        <f>IF('Exceso Rentabilidad'!K232&gt;0,0,'Exceso Rentabilidad'!K232)</f>
        <v>-2.8973215661641434E-3</v>
      </c>
      <c r="L232" s="54">
        <f>IF('Exceso Rentabilidad'!L232&gt;0,0,'Exceso Rentabilidad'!L232)</f>
        <v>-6.5657925021921526E-4</v>
      </c>
      <c r="M232" s="54">
        <f>IF('Exceso Rentabilidad'!M232&gt;0,0,'Exceso Rentabilidad'!M232)</f>
        <v>-3.7599172991885318E-3</v>
      </c>
      <c r="N232" s="54">
        <f>IF('Exceso Rentabilidad'!N232&gt;0,0,'Exceso Rentabilidad'!N232)</f>
        <v>-1.9123649585497163E-3</v>
      </c>
    </row>
    <row r="233" spans="1:14">
      <c r="A233" s="51">
        <v>41236</v>
      </c>
      <c r="B233" s="54">
        <f>IF('Exceso Rentabilidad'!B233&gt;0,0,'Exceso Rentabilidad'!B233)</f>
        <v>-7.9945805540533057E-4</v>
      </c>
      <c r="C233" s="54">
        <f>IF('Exceso Rentabilidad'!C233&gt;0,0,'Exceso Rentabilidad'!C233)</f>
        <v>0</v>
      </c>
      <c r="D233" s="54">
        <f>IF('Exceso Rentabilidad'!D233&gt;0,0,'Exceso Rentabilidad'!D233)</f>
        <v>-6.8912875436569047E-4</v>
      </c>
      <c r="E233" s="54">
        <f>IF('Exceso Rentabilidad'!E233&gt;0,0,'Exceso Rentabilidad'!E233)</f>
        <v>-2.1294897910156306E-4</v>
      </c>
      <c r="F233" s="54">
        <f>IF('Exceso Rentabilidad'!F233&gt;0,0,'Exceso Rentabilidad'!F233)</f>
        <v>-1.6233335965797823E-3</v>
      </c>
      <c r="G233" s="54">
        <f>IF('Exceso Rentabilidad'!G233&gt;0,0,'Exceso Rentabilidad'!G233)</f>
        <v>0</v>
      </c>
      <c r="H233" s="54">
        <f>IF('Exceso Rentabilidad'!H233&gt;0,0,'Exceso Rentabilidad'!H233)</f>
        <v>-1.5360783730874994E-3</v>
      </c>
      <c r="I233" s="54">
        <f>IF('Exceso Rentabilidad'!I233&gt;0,0,'Exceso Rentabilidad'!I233)</f>
        <v>0</v>
      </c>
      <c r="J233" s="54">
        <f>IF('Exceso Rentabilidad'!J233&gt;0,0,'Exceso Rentabilidad'!J233)</f>
        <v>0</v>
      </c>
      <c r="K233" s="54">
        <f>IF('Exceso Rentabilidad'!K233&gt;0,0,'Exceso Rentabilidad'!K233)</f>
        <v>-1.0384397682526051E-3</v>
      </c>
      <c r="L233" s="54">
        <f>IF('Exceso Rentabilidad'!L233&gt;0,0,'Exceso Rentabilidad'!L233)</f>
        <v>-1.6324432352651632E-3</v>
      </c>
      <c r="M233" s="54">
        <f>IF('Exceso Rentabilidad'!M233&gt;0,0,'Exceso Rentabilidad'!M233)</f>
        <v>0</v>
      </c>
      <c r="N233" s="54">
        <f>IF('Exceso Rentabilidad'!N233&gt;0,0,'Exceso Rentabilidad'!N233)</f>
        <v>-2.0449769786823838E-3</v>
      </c>
    </row>
    <row r="234" spans="1:14">
      <c r="A234" s="51">
        <v>41239</v>
      </c>
      <c r="B234" s="54">
        <f>IF('Exceso Rentabilidad'!B234&gt;0,0,'Exceso Rentabilidad'!B234)</f>
        <v>-5.6115881994518854E-3</v>
      </c>
      <c r="C234" s="54">
        <f>IF('Exceso Rentabilidad'!C234&gt;0,0,'Exceso Rentabilidad'!C234)</f>
        <v>-6.8684329228015052E-3</v>
      </c>
      <c r="D234" s="54">
        <f>IF('Exceso Rentabilidad'!D234&gt;0,0,'Exceso Rentabilidad'!D234)</f>
        <v>-5.6092330414397647E-3</v>
      </c>
      <c r="E234" s="54">
        <f>IF('Exceso Rentabilidad'!E234&gt;0,0,'Exceso Rentabilidad'!E234)</f>
        <v>-5.7165498394092466E-3</v>
      </c>
      <c r="F234" s="54">
        <f>IF('Exceso Rentabilidad'!F234&gt;0,0,'Exceso Rentabilidad'!F234)</f>
        <v>-4.9719900196120307E-3</v>
      </c>
      <c r="G234" s="54">
        <f>IF('Exceso Rentabilidad'!G234&gt;0,0,'Exceso Rentabilidad'!G234)</f>
        <v>-9.3177215403666448E-3</v>
      </c>
      <c r="H234" s="54">
        <f>IF('Exceso Rentabilidad'!H234&gt;0,0,'Exceso Rentabilidad'!H234)</f>
        <v>-2.912495410227907E-3</v>
      </c>
      <c r="I234" s="54">
        <f>IF('Exceso Rentabilidad'!I234&gt;0,0,'Exceso Rentabilidad'!I234)</f>
        <v>-6.9542505300706032E-3</v>
      </c>
      <c r="J234" s="54">
        <f>IF('Exceso Rentabilidad'!J234&gt;0,0,'Exceso Rentabilidad'!J234)</f>
        <v>-3.5469239287470897E-3</v>
      </c>
      <c r="K234" s="54">
        <f>IF('Exceso Rentabilidad'!K234&gt;0,0,'Exceso Rentabilidad'!K234)</f>
        <v>-5.5237650407478972E-3</v>
      </c>
      <c r="L234" s="54">
        <f>IF('Exceso Rentabilidad'!L234&gt;0,0,'Exceso Rentabilidad'!L234)</f>
        <v>-5.784877374782219E-3</v>
      </c>
      <c r="M234" s="54">
        <f>IF('Exceso Rentabilidad'!M234&gt;0,0,'Exceso Rentabilidad'!M234)</f>
        <v>-4.9996204119585001E-3</v>
      </c>
      <c r="N234" s="54">
        <f>IF('Exceso Rentabilidad'!N234&gt;0,0,'Exceso Rentabilidad'!N234)</f>
        <v>-5.4994060852480387E-3</v>
      </c>
    </row>
    <row r="235" spans="1:14">
      <c r="A235" s="51">
        <v>41240</v>
      </c>
      <c r="B235" s="54">
        <f>IF('Exceso Rentabilidad'!B235&gt;0,0,'Exceso Rentabilidad'!B235)</f>
        <v>-3.0055806047211528E-3</v>
      </c>
      <c r="C235" s="54">
        <f>IF('Exceso Rentabilidad'!C235&gt;0,0,'Exceso Rentabilidad'!C235)</f>
        <v>0</v>
      </c>
      <c r="D235" s="54">
        <f>IF('Exceso Rentabilidad'!D235&gt;0,0,'Exceso Rentabilidad'!D235)</f>
        <v>-3.0755411281397013E-3</v>
      </c>
      <c r="E235" s="54">
        <f>IF('Exceso Rentabilidad'!E235&gt;0,0,'Exceso Rentabilidad'!E235)</f>
        <v>-2.4745856612542129E-3</v>
      </c>
      <c r="F235" s="54">
        <f>IF('Exceso Rentabilidad'!F235&gt;0,0,'Exceso Rentabilidad'!F235)</f>
        <v>-1.0610749824738533E-3</v>
      </c>
      <c r="G235" s="54">
        <f>IF('Exceso Rentabilidad'!G235&gt;0,0,'Exceso Rentabilidad'!G235)</f>
        <v>0</v>
      </c>
      <c r="H235" s="54">
        <f>IF('Exceso Rentabilidad'!H235&gt;0,0,'Exceso Rentabilidad'!H235)</f>
        <v>-1.9205257702405605E-3</v>
      </c>
      <c r="I235" s="54">
        <f>IF('Exceso Rentabilidad'!I235&gt;0,0,'Exceso Rentabilidad'!I235)</f>
        <v>0</v>
      </c>
      <c r="J235" s="54">
        <f>IF('Exceso Rentabilidad'!J235&gt;0,0,'Exceso Rentabilidad'!J235)</f>
        <v>0</v>
      </c>
      <c r="K235" s="54">
        <f>IF('Exceso Rentabilidad'!K235&gt;0,0,'Exceso Rentabilidad'!K235)</f>
        <v>0</v>
      </c>
      <c r="L235" s="54">
        <f>IF('Exceso Rentabilidad'!L235&gt;0,0,'Exceso Rentabilidad'!L235)</f>
        <v>0</v>
      </c>
      <c r="M235" s="54">
        <f>IF('Exceso Rentabilidad'!M235&gt;0,0,'Exceso Rentabilidad'!M235)</f>
        <v>0</v>
      </c>
      <c r="N235" s="54">
        <f>IF('Exceso Rentabilidad'!N235&gt;0,0,'Exceso Rentabilidad'!N235)</f>
        <v>-1.4329840989687403E-3</v>
      </c>
    </row>
    <row r="236" spans="1:14">
      <c r="A236" s="51">
        <v>41241</v>
      </c>
      <c r="B236" s="54">
        <f>IF('Exceso Rentabilidad'!B236&gt;0,0,'Exceso Rentabilidad'!B236)</f>
        <v>-1.9636050806821634E-3</v>
      </c>
      <c r="C236" s="54">
        <f>IF('Exceso Rentabilidad'!C236&gt;0,0,'Exceso Rentabilidad'!C236)</f>
        <v>0</v>
      </c>
      <c r="D236" s="54">
        <f>IF('Exceso Rentabilidad'!D236&gt;0,0,'Exceso Rentabilidad'!D236)</f>
        <v>-2.5949164982546017E-3</v>
      </c>
      <c r="E236" s="54">
        <f>IF('Exceso Rentabilidad'!E236&gt;0,0,'Exceso Rentabilidad'!E236)</f>
        <v>-1.7826581233639149E-3</v>
      </c>
      <c r="F236" s="54">
        <f>IF('Exceso Rentabilidad'!F236&gt;0,0,'Exceso Rentabilidad'!F236)</f>
        <v>0</v>
      </c>
      <c r="G236" s="54">
        <f>IF('Exceso Rentabilidad'!G236&gt;0,0,'Exceso Rentabilidad'!G236)</f>
        <v>0</v>
      </c>
      <c r="H236" s="54">
        <f>IF('Exceso Rentabilidad'!H236&gt;0,0,'Exceso Rentabilidad'!H236)</f>
        <v>0</v>
      </c>
      <c r="I236" s="54">
        <f>IF('Exceso Rentabilidad'!I236&gt;0,0,'Exceso Rentabilidad'!I236)</f>
        <v>-3.1610141728875244E-4</v>
      </c>
      <c r="J236" s="54">
        <f>IF('Exceso Rentabilidad'!J236&gt;0,0,'Exceso Rentabilidad'!J236)</f>
        <v>0</v>
      </c>
      <c r="K236" s="54">
        <f>IF('Exceso Rentabilidad'!K236&gt;0,0,'Exceso Rentabilidad'!K236)</f>
        <v>0</v>
      </c>
      <c r="L236" s="54">
        <f>IF('Exceso Rentabilidad'!L236&gt;0,0,'Exceso Rentabilidad'!L236)</f>
        <v>0</v>
      </c>
      <c r="M236" s="54">
        <f>IF('Exceso Rentabilidad'!M236&gt;0,0,'Exceso Rentabilidad'!M236)</f>
        <v>0</v>
      </c>
      <c r="N236" s="54">
        <f>IF('Exceso Rentabilidad'!N236&gt;0,0,'Exceso Rentabilidad'!N236)</f>
        <v>-1.5230347987290882E-3</v>
      </c>
    </row>
    <row r="237" spans="1:14">
      <c r="A237" s="51">
        <v>41242</v>
      </c>
      <c r="B237" s="54">
        <f>IF('Exceso Rentabilidad'!B237&gt;0,0,'Exceso Rentabilidad'!B237)</f>
        <v>0</v>
      </c>
      <c r="C237" s="54">
        <f>IF('Exceso Rentabilidad'!C237&gt;0,0,'Exceso Rentabilidad'!C237)</f>
        <v>0</v>
      </c>
      <c r="D237" s="54">
        <f>IF('Exceso Rentabilidad'!D237&gt;0,0,'Exceso Rentabilidad'!D237)</f>
        <v>0</v>
      </c>
      <c r="E237" s="54">
        <f>IF('Exceso Rentabilidad'!E237&gt;0,0,'Exceso Rentabilidad'!E237)</f>
        <v>0</v>
      </c>
      <c r="F237" s="54">
        <f>IF('Exceso Rentabilidad'!F237&gt;0,0,'Exceso Rentabilidad'!F237)</f>
        <v>0</v>
      </c>
      <c r="G237" s="54">
        <f>IF('Exceso Rentabilidad'!G237&gt;0,0,'Exceso Rentabilidad'!G237)</f>
        <v>0</v>
      </c>
      <c r="H237" s="54">
        <f>IF('Exceso Rentabilidad'!H237&gt;0,0,'Exceso Rentabilidad'!H237)</f>
        <v>0</v>
      </c>
      <c r="I237" s="54">
        <f>IF('Exceso Rentabilidad'!I237&gt;0,0,'Exceso Rentabilidad'!I237)</f>
        <v>0</v>
      </c>
      <c r="J237" s="54">
        <f>IF('Exceso Rentabilidad'!J237&gt;0,0,'Exceso Rentabilidad'!J237)</f>
        <v>0</v>
      </c>
      <c r="K237" s="54">
        <f>IF('Exceso Rentabilidad'!K237&gt;0,0,'Exceso Rentabilidad'!K237)</f>
        <v>0</v>
      </c>
      <c r="L237" s="54">
        <f>IF('Exceso Rentabilidad'!L237&gt;0,0,'Exceso Rentabilidad'!L237)</f>
        <v>0</v>
      </c>
      <c r="M237" s="54">
        <f>IF('Exceso Rentabilidad'!M237&gt;0,0,'Exceso Rentabilidad'!M237)</f>
        <v>0</v>
      </c>
      <c r="N237" s="54">
        <f>IF('Exceso Rentabilidad'!N237&gt;0,0,'Exceso Rentabilidad'!N237)</f>
        <v>0</v>
      </c>
    </row>
    <row r="238" spans="1:14">
      <c r="A238" s="51">
        <v>41243</v>
      </c>
      <c r="B238" s="54">
        <f>IF('Exceso Rentabilidad'!B238&gt;0,0,'Exceso Rentabilidad'!B238)</f>
        <v>0</v>
      </c>
      <c r="C238" s="54">
        <f>IF('Exceso Rentabilidad'!C238&gt;0,0,'Exceso Rentabilidad'!C238)</f>
        <v>0</v>
      </c>
      <c r="D238" s="54">
        <f>IF('Exceso Rentabilidad'!D238&gt;0,0,'Exceso Rentabilidad'!D238)</f>
        <v>0</v>
      </c>
      <c r="E238" s="54">
        <f>IF('Exceso Rentabilidad'!E238&gt;0,0,'Exceso Rentabilidad'!E238)</f>
        <v>0</v>
      </c>
      <c r="F238" s="54">
        <f>IF('Exceso Rentabilidad'!F238&gt;0,0,'Exceso Rentabilidad'!F238)</f>
        <v>0</v>
      </c>
      <c r="G238" s="54">
        <f>IF('Exceso Rentabilidad'!G238&gt;0,0,'Exceso Rentabilidad'!G238)</f>
        <v>-1.8292832107753452E-3</v>
      </c>
      <c r="H238" s="54">
        <f>IF('Exceso Rentabilidad'!H238&gt;0,0,'Exceso Rentabilidad'!H238)</f>
        <v>0</v>
      </c>
      <c r="I238" s="54">
        <f>IF('Exceso Rentabilidad'!I238&gt;0,0,'Exceso Rentabilidad'!I238)</f>
        <v>0</v>
      </c>
      <c r="J238" s="54">
        <f>IF('Exceso Rentabilidad'!J238&gt;0,0,'Exceso Rentabilidad'!J238)</f>
        <v>-1.3704773873347727E-3</v>
      </c>
      <c r="K238" s="54">
        <f>IF('Exceso Rentabilidad'!K238&gt;0,0,'Exceso Rentabilidad'!K238)</f>
        <v>0</v>
      </c>
      <c r="L238" s="54">
        <f>IF('Exceso Rentabilidad'!L238&gt;0,0,'Exceso Rentabilidad'!L238)</f>
        <v>0</v>
      </c>
      <c r="M238" s="54">
        <f>IF('Exceso Rentabilidad'!M238&gt;0,0,'Exceso Rentabilidad'!M238)</f>
        <v>0</v>
      </c>
      <c r="N238" s="54">
        <f>IF('Exceso Rentabilidad'!N238&gt;0,0,'Exceso Rentabilidad'!N238)</f>
        <v>0</v>
      </c>
    </row>
    <row r="239" spans="1:14">
      <c r="A239" s="51">
        <v>41246</v>
      </c>
      <c r="B239" s="54">
        <f>IF('Exceso Rentabilidad'!B239&gt;0,0,'Exceso Rentabilidad'!B239)</f>
        <v>0</v>
      </c>
      <c r="C239" s="54">
        <f>IF('Exceso Rentabilidad'!C239&gt;0,0,'Exceso Rentabilidad'!C239)</f>
        <v>0</v>
      </c>
      <c r="D239" s="54">
        <f>IF('Exceso Rentabilidad'!D239&gt;0,0,'Exceso Rentabilidad'!D239)</f>
        <v>0</v>
      </c>
      <c r="E239" s="54">
        <f>IF('Exceso Rentabilidad'!E239&gt;0,0,'Exceso Rentabilidad'!E239)</f>
        <v>0</v>
      </c>
      <c r="F239" s="54">
        <f>IF('Exceso Rentabilidad'!F239&gt;0,0,'Exceso Rentabilidad'!F239)</f>
        <v>0</v>
      </c>
      <c r="G239" s="54">
        <f>IF('Exceso Rentabilidad'!G239&gt;0,0,'Exceso Rentabilidad'!G239)</f>
        <v>-3.0235262613913273E-3</v>
      </c>
      <c r="H239" s="54">
        <f>IF('Exceso Rentabilidad'!H239&gt;0,0,'Exceso Rentabilidad'!H239)</f>
        <v>0</v>
      </c>
      <c r="I239" s="54">
        <f>IF('Exceso Rentabilidad'!I239&gt;0,0,'Exceso Rentabilidad'!I239)</f>
        <v>0</v>
      </c>
      <c r="J239" s="54">
        <f>IF('Exceso Rentabilidad'!J239&gt;0,0,'Exceso Rentabilidad'!J239)</f>
        <v>0</v>
      </c>
      <c r="K239" s="54">
        <f>IF('Exceso Rentabilidad'!K239&gt;0,0,'Exceso Rentabilidad'!K239)</f>
        <v>-4.6050935695585837E-3</v>
      </c>
      <c r="L239" s="54">
        <f>IF('Exceso Rentabilidad'!L239&gt;0,0,'Exceso Rentabilidad'!L239)</f>
        <v>0</v>
      </c>
      <c r="M239" s="54">
        <f>IF('Exceso Rentabilidad'!M239&gt;0,0,'Exceso Rentabilidad'!M239)</f>
        <v>0</v>
      </c>
      <c r="N239" s="54">
        <f>IF('Exceso Rentabilidad'!N239&gt;0,0,'Exceso Rentabilidad'!N239)</f>
        <v>0</v>
      </c>
    </row>
    <row r="240" spans="1:14">
      <c r="A240" s="51">
        <v>41247</v>
      </c>
      <c r="B240" s="54">
        <f>IF('Exceso Rentabilidad'!B240&gt;0,0,'Exceso Rentabilidad'!B240)</f>
        <v>0</v>
      </c>
      <c r="C240" s="54">
        <f>IF('Exceso Rentabilidad'!C240&gt;0,0,'Exceso Rentabilidad'!C240)</f>
        <v>0</v>
      </c>
      <c r="D240" s="54">
        <f>IF('Exceso Rentabilidad'!D240&gt;0,0,'Exceso Rentabilidad'!D240)</f>
        <v>0</v>
      </c>
      <c r="E240" s="54">
        <f>IF('Exceso Rentabilidad'!E240&gt;0,0,'Exceso Rentabilidad'!E240)</f>
        <v>-7.3333721791897802E-2</v>
      </c>
      <c r="F240" s="54">
        <f>IF('Exceso Rentabilidad'!F240&gt;0,0,'Exceso Rentabilidad'!F240)</f>
        <v>0</v>
      </c>
      <c r="G240" s="54">
        <f>IF('Exceso Rentabilidad'!G240&gt;0,0,'Exceso Rentabilidad'!G240)</f>
        <v>-5.9202668676654564E-3</v>
      </c>
      <c r="H240" s="54">
        <f>IF('Exceso Rentabilidad'!H240&gt;0,0,'Exceso Rentabilidad'!H240)</f>
        <v>0</v>
      </c>
      <c r="I240" s="54">
        <f>IF('Exceso Rentabilidad'!I240&gt;0,0,'Exceso Rentabilidad'!I240)</f>
        <v>0</v>
      </c>
      <c r="J240" s="54">
        <f>IF('Exceso Rentabilidad'!J240&gt;0,0,'Exceso Rentabilidad'!J240)</f>
        <v>0</v>
      </c>
      <c r="K240" s="54">
        <f>IF('Exceso Rentabilidad'!K240&gt;0,0,'Exceso Rentabilidad'!K240)</f>
        <v>0</v>
      </c>
      <c r="L240" s="54">
        <f>IF('Exceso Rentabilidad'!L240&gt;0,0,'Exceso Rentabilidad'!L240)</f>
        <v>0</v>
      </c>
      <c r="M240" s="54">
        <f>IF('Exceso Rentabilidad'!M240&gt;0,0,'Exceso Rentabilidad'!M240)</f>
        <v>0</v>
      </c>
      <c r="N240" s="54">
        <f>IF('Exceso Rentabilidad'!N240&gt;0,0,'Exceso Rentabilidad'!N240)</f>
        <v>0</v>
      </c>
    </row>
    <row r="241" spans="1:14">
      <c r="A241" s="51">
        <v>41248</v>
      </c>
      <c r="B241" s="54">
        <f>IF('Exceso Rentabilidad'!B241&gt;0,0,'Exceso Rentabilidad'!B241)</f>
        <v>0</v>
      </c>
      <c r="C241" s="54">
        <f>IF('Exceso Rentabilidad'!C241&gt;0,0,'Exceso Rentabilidad'!C241)</f>
        <v>0</v>
      </c>
      <c r="D241" s="54">
        <f>IF('Exceso Rentabilidad'!D241&gt;0,0,'Exceso Rentabilidad'!D241)</f>
        <v>0</v>
      </c>
      <c r="E241" s="54">
        <f>IF('Exceso Rentabilidad'!E241&gt;0,0,'Exceso Rentabilidad'!E241)</f>
        <v>0</v>
      </c>
      <c r="F241" s="54">
        <f>IF('Exceso Rentabilidad'!F241&gt;0,0,'Exceso Rentabilidad'!F241)</f>
        <v>0</v>
      </c>
      <c r="G241" s="54">
        <f>IF('Exceso Rentabilidad'!G241&gt;0,0,'Exceso Rentabilidad'!G241)</f>
        <v>0</v>
      </c>
      <c r="H241" s="54">
        <f>IF('Exceso Rentabilidad'!H241&gt;0,0,'Exceso Rentabilidad'!H241)</f>
        <v>0</v>
      </c>
      <c r="I241" s="54">
        <f>IF('Exceso Rentabilidad'!I241&gt;0,0,'Exceso Rentabilidad'!I241)</f>
        <v>0</v>
      </c>
      <c r="J241" s="54">
        <f>IF('Exceso Rentabilidad'!J241&gt;0,0,'Exceso Rentabilidad'!J241)</f>
        <v>0</v>
      </c>
      <c r="K241" s="54">
        <f>IF('Exceso Rentabilidad'!K241&gt;0,0,'Exceso Rentabilidad'!K241)</f>
        <v>0</v>
      </c>
      <c r="L241" s="54">
        <f>IF('Exceso Rentabilidad'!L241&gt;0,0,'Exceso Rentabilidad'!L241)</f>
        <v>0</v>
      </c>
      <c r="M241" s="54">
        <f>IF('Exceso Rentabilidad'!M241&gt;0,0,'Exceso Rentabilidad'!M241)</f>
        <v>0</v>
      </c>
      <c r="N241" s="54">
        <f>IF('Exceso Rentabilidad'!N241&gt;0,0,'Exceso Rentabilidad'!N241)</f>
        <v>0</v>
      </c>
    </row>
    <row r="242" spans="1:14">
      <c r="A242" s="51">
        <v>41249</v>
      </c>
      <c r="B242" s="54">
        <f>IF('Exceso Rentabilidad'!B242&gt;0,0,'Exceso Rentabilidad'!B242)</f>
        <v>0</v>
      </c>
      <c r="C242" s="54">
        <f>IF('Exceso Rentabilidad'!C242&gt;0,0,'Exceso Rentabilidad'!C242)</f>
        <v>0</v>
      </c>
      <c r="D242" s="54">
        <f>IF('Exceso Rentabilidad'!D242&gt;0,0,'Exceso Rentabilidad'!D242)</f>
        <v>0</v>
      </c>
      <c r="E242" s="54">
        <f>IF('Exceso Rentabilidad'!E242&gt;0,0,'Exceso Rentabilidad'!E242)</f>
        <v>0</v>
      </c>
      <c r="F242" s="54">
        <f>IF('Exceso Rentabilidad'!F242&gt;0,0,'Exceso Rentabilidad'!F242)</f>
        <v>0</v>
      </c>
      <c r="G242" s="54">
        <f>IF('Exceso Rentabilidad'!G242&gt;0,0,'Exceso Rentabilidad'!G242)</f>
        <v>0</v>
      </c>
      <c r="H242" s="54">
        <f>IF('Exceso Rentabilidad'!H242&gt;0,0,'Exceso Rentabilidad'!H242)</f>
        <v>0</v>
      </c>
      <c r="I242" s="54">
        <f>IF('Exceso Rentabilidad'!I242&gt;0,0,'Exceso Rentabilidad'!I242)</f>
        <v>0</v>
      </c>
      <c r="J242" s="54">
        <f>IF('Exceso Rentabilidad'!J242&gt;0,0,'Exceso Rentabilidad'!J242)</f>
        <v>0</v>
      </c>
      <c r="K242" s="54">
        <f>IF('Exceso Rentabilidad'!K242&gt;0,0,'Exceso Rentabilidad'!K242)</f>
        <v>0</v>
      </c>
      <c r="L242" s="54">
        <f>IF('Exceso Rentabilidad'!L242&gt;0,0,'Exceso Rentabilidad'!L242)</f>
        <v>0</v>
      </c>
      <c r="M242" s="54">
        <f>IF('Exceso Rentabilidad'!M242&gt;0,0,'Exceso Rentabilidad'!M242)</f>
        <v>0</v>
      </c>
      <c r="N242" s="54">
        <f>IF('Exceso Rentabilidad'!N242&gt;0,0,'Exceso Rentabilidad'!N242)</f>
        <v>0</v>
      </c>
    </row>
    <row r="243" spans="1:14">
      <c r="A243" s="51">
        <v>41250</v>
      </c>
      <c r="B243" s="54">
        <f>IF('Exceso Rentabilidad'!B243&gt;0,0,'Exceso Rentabilidad'!B243)</f>
        <v>0</v>
      </c>
      <c r="C243" s="54">
        <f>IF('Exceso Rentabilidad'!C243&gt;0,0,'Exceso Rentabilidad'!C243)</f>
        <v>0</v>
      </c>
      <c r="D243" s="54">
        <f>IF('Exceso Rentabilidad'!D243&gt;0,0,'Exceso Rentabilidad'!D243)</f>
        <v>0</v>
      </c>
      <c r="E243" s="54">
        <f>IF('Exceso Rentabilidad'!E243&gt;0,0,'Exceso Rentabilidad'!E243)</f>
        <v>0</v>
      </c>
      <c r="F243" s="54">
        <f>IF('Exceso Rentabilidad'!F243&gt;0,0,'Exceso Rentabilidad'!F243)</f>
        <v>0</v>
      </c>
      <c r="G243" s="54">
        <f>IF('Exceso Rentabilidad'!G243&gt;0,0,'Exceso Rentabilidad'!G243)</f>
        <v>0</v>
      </c>
      <c r="H243" s="54">
        <f>IF('Exceso Rentabilidad'!H243&gt;0,0,'Exceso Rentabilidad'!H243)</f>
        <v>0</v>
      </c>
      <c r="I243" s="54">
        <f>IF('Exceso Rentabilidad'!I243&gt;0,0,'Exceso Rentabilidad'!I243)</f>
        <v>0</v>
      </c>
      <c r="J243" s="54">
        <f>IF('Exceso Rentabilidad'!J243&gt;0,0,'Exceso Rentabilidad'!J243)</f>
        <v>-1.3796429461959768E-3</v>
      </c>
      <c r="K243" s="54">
        <f>IF('Exceso Rentabilidad'!K243&gt;0,0,'Exceso Rentabilidad'!K243)</f>
        <v>0</v>
      </c>
      <c r="L243" s="54">
        <f>IF('Exceso Rentabilidad'!L243&gt;0,0,'Exceso Rentabilidad'!L243)</f>
        <v>0</v>
      </c>
      <c r="M243" s="54">
        <f>IF('Exceso Rentabilidad'!M243&gt;0,0,'Exceso Rentabilidad'!M243)</f>
        <v>-1.6291614335323869E-4</v>
      </c>
      <c r="N243" s="54">
        <f>IF('Exceso Rentabilidad'!N243&gt;0,0,'Exceso Rentabilidad'!N243)</f>
        <v>0</v>
      </c>
    </row>
    <row r="244" spans="1:14">
      <c r="A244" s="51">
        <v>41253</v>
      </c>
      <c r="B244" s="54">
        <f>IF('Exceso Rentabilidad'!B244&gt;0,0,'Exceso Rentabilidad'!B244)</f>
        <v>0</v>
      </c>
      <c r="C244" s="54">
        <f>IF('Exceso Rentabilidad'!C244&gt;0,0,'Exceso Rentabilidad'!C244)</f>
        <v>0</v>
      </c>
      <c r="D244" s="54">
        <f>IF('Exceso Rentabilidad'!D244&gt;0,0,'Exceso Rentabilidad'!D244)</f>
        <v>0</v>
      </c>
      <c r="E244" s="54">
        <f>IF('Exceso Rentabilidad'!E244&gt;0,0,'Exceso Rentabilidad'!E244)</f>
        <v>0</v>
      </c>
      <c r="F244" s="54">
        <f>IF('Exceso Rentabilidad'!F244&gt;0,0,'Exceso Rentabilidad'!F244)</f>
        <v>0</v>
      </c>
      <c r="G244" s="54">
        <f>IF('Exceso Rentabilidad'!G244&gt;0,0,'Exceso Rentabilidad'!G244)</f>
        <v>0</v>
      </c>
      <c r="H244" s="54">
        <f>IF('Exceso Rentabilidad'!H244&gt;0,0,'Exceso Rentabilidad'!H244)</f>
        <v>0</v>
      </c>
      <c r="I244" s="54">
        <f>IF('Exceso Rentabilidad'!I244&gt;0,0,'Exceso Rentabilidad'!I244)</f>
        <v>0</v>
      </c>
      <c r="J244" s="54">
        <f>IF('Exceso Rentabilidad'!J244&gt;0,0,'Exceso Rentabilidad'!J244)</f>
        <v>0</v>
      </c>
      <c r="K244" s="54">
        <f>IF('Exceso Rentabilidad'!K244&gt;0,0,'Exceso Rentabilidad'!K244)</f>
        <v>0</v>
      </c>
      <c r="L244" s="54">
        <f>IF('Exceso Rentabilidad'!L244&gt;0,0,'Exceso Rentabilidad'!L244)</f>
        <v>0</v>
      </c>
      <c r="M244" s="54">
        <f>IF('Exceso Rentabilidad'!M244&gt;0,0,'Exceso Rentabilidad'!M244)</f>
        <v>0</v>
      </c>
      <c r="N244" s="54">
        <f>IF('Exceso Rentabilidad'!N244&gt;0,0,'Exceso Rentabilidad'!N244)</f>
        <v>0</v>
      </c>
    </row>
    <row r="245" spans="1:14">
      <c r="A245" s="51">
        <v>41254</v>
      </c>
      <c r="B245" s="54">
        <f>IF('Exceso Rentabilidad'!B245&gt;0,0,'Exceso Rentabilidad'!B245)</f>
        <v>0</v>
      </c>
      <c r="C245" s="54">
        <f>IF('Exceso Rentabilidad'!C245&gt;0,0,'Exceso Rentabilidad'!C245)</f>
        <v>0</v>
      </c>
      <c r="D245" s="54">
        <f>IF('Exceso Rentabilidad'!D245&gt;0,0,'Exceso Rentabilidad'!D245)</f>
        <v>0</v>
      </c>
      <c r="E245" s="54">
        <f>IF('Exceso Rentabilidad'!E245&gt;0,0,'Exceso Rentabilidad'!E245)</f>
        <v>0</v>
      </c>
      <c r="F245" s="54">
        <f>IF('Exceso Rentabilidad'!F245&gt;0,0,'Exceso Rentabilidad'!F245)</f>
        <v>0</v>
      </c>
      <c r="G245" s="54">
        <f>IF('Exceso Rentabilidad'!G245&gt;0,0,'Exceso Rentabilidad'!G245)</f>
        <v>0</v>
      </c>
      <c r="H245" s="54">
        <f>IF('Exceso Rentabilidad'!H245&gt;0,0,'Exceso Rentabilidad'!H245)</f>
        <v>0</v>
      </c>
      <c r="I245" s="54">
        <f>IF('Exceso Rentabilidad'!I245&gt;0,0,'Exceso Rentabilidad'!I245)</f>
        <v>0</v>
      </c>
      <c r="J245" s="54">
        <f>IF('Exceso Rentabilidad'!J245&gt;0,0,'Exceso Rentabilidad'!J245)</f>
        <v>0</v>
      </c>
      <c r="K245" s="54">
        <f>IF('Exceso Rentabilidad'!K245&gt;0,0,'Exceso Rentabilidad'!K245)</f>
        <v>0</v>
      </c>
      <c r="L245" s="54">
        <f>IF('Exceso Rentabilidad'!L245&gt;0,0,'Exceso Rentabilidad'!L245)</f>
        <v>0</v>
      </c>
      <c r="M245" s="54">
        <f>IF('Exceso Rentabilidad'!M245&gt;0,0,'Exceso Rentabilidad'!M245)</f>
        <v>0</v>
      </c>
      <c r="N245" s="54">
        <f>IF('Exceso Rentabilidad'!N245&gt;0,0,'Exceso Rentabilidad'!N245)</f>
        <v>0</v>
      </c>
    </row>
    <row r="246" spans="1:14">
      <c r="A246" s="51">
        <v>41255</v>
      </c>
      <c r="B246" s="54">
        <f>IF('Exceso Rentabilidad'!B246&gt;0,0,'Exceso Rentabilidad'!B246)</f>
        <v>0</v>
      </c>
      <c r="C246" s="54">
        <f>IF('Exceso Rentabilidad'!C246&gt;0,0,'Exceso Rentabilidad'!C246)</f>
        <v>0</v>
      </c>
      <c r="D246" s="54">
        <f>IF('Exceso Rentabilidad'!D246&gt;0,0,'Exceso Rentabilidad'!D246)</f>
        <v>0</v>
      </c>
      <c r="E246" s="54">
        <f>IF('Exceso Rentabilidad'!E246&gt;0,0,'Exceso Rentabilidad'!E246)</f>
        <v>0</v>
      </c>
      <c r="F246" s="54">
        <f>IF('Exceso Rentabilidad'!F246&gt;0,0,'Exceso Rentabilidad'!F246)</f>
        <v>0</v>
      </c>
      <c r="G246" s="54">
        <f>IF('Exceso Rentabilidad'!G246&gt;0,0,'Exceso Rentabilidad'!G246)</f>
        <v>0</v>
      </c>
      <c r="H246" s="54">
        <f>IF('Exceso Rentabilidad'!H246&gt;0,0,'Exceso Rentabilidad'!H246)</f>
        <v>0</v>
      </c>
      <c r="I246" s="54">
        <f>IF('Exceso Rentabilidad'!I246&gt;0,0,'Exceso Rentabilidad'!I246)</f>
        <v>0</v>
      </c>
      <c r="J246" s="54">
        <f>IF('Exceso Rentabilidad'!J246&gt;0,0,'Exceso Rentabilidad'!J246)</f>
        <v>0</v>
      </c>
      <c r="K246" s="54">
        <f>IF('Exceso Rentabilidad'!K246&gt;0,0,'Exceso Rentabilidad'!K246)</f>
        <v>0</v>
      </c>
      <c r="L246" s="54">
        <f>IF('Exceso Rentabilidad'!L246&gt;0,0,'Exceso Rentabilidad'!L246)</f>
        <v>0</v>
      </c>
      <c r="M246" s="54">
        <f>IF('Exceso Rentabilidad'!M246&gt;0,0,'Exceso Rentabilidad'!M246)</f>
        <v>0</v>
      </c>
      <c r="N246" s="54">
        <f>IF('Exceso Rentabilidad'!N246&gt;0,0,'Exceso Rentabilidad'!N246)</f>
        <v>0</v>
      </c>
    </row>
    <row r="247" spans="1:14">
      <c r="A247" s="51">
        <v>41256</v>
      </c>
      <c r="B247" s="54">
        <f>IF('Exceso Rentabilidad'!B247&gt;0,0,'Exceso Rentabilidad'!B247)</f>
        <v>-2.6139552996277339E-3</v>
      </c>
      <c r="C247" s="54">
        <f>IF('Exceso Rentabilidad'!C247&gt;0,0,'Exceso Rentabilidad'!C247)</f>
        <v>-4.4016662995516025E-3</v>
      </c>
      <c r="D247" s="54">
        <f>IF('Exceso Rentabilidad'!D247&gt;0,0,'Exceso Rentabilidad'!D247)</f>
        <v>-2.5260846290493916E-3</v>
      </c>
      <c r="E247" s="54">
        <f>IF('Exceso Rentabilidad'!E247&gt;0,0,'Exceso Rentabilidad'!E247)</f>
        <v>-2.7905055432329612E-3</v>
      </c>
      <c r="F247" s="54">
        <f>IF('Exceso Rentabilidad'!F247&gt;0,0,'Exceso Rentabilidad'!F247)</f>
        <v>-3.6282033592873243E-3</v>
      </c>
      <c r="G247" s="54">
        <f>IF('Exceso Rentabilidad'!G247&gt;0,0,'Exceso Rentabilidad'!G247)</f>
        <v>-2.6277233561105865E-3</v>
      </c>
      <c r="H247" s="54">
        <f>IF('Exceso Rentabilidad'!H247&gt;0,0,'Exceso Rentabilidad'!H247)</f>
        <v>-2.2177586896992849E-3</v>
      </c>
      <c r="I247" s="54">
        <f>IF('Exceso Rentabilidad'!I247&gt;0,0,'Exceso Rentabilidad'!I247)</f>
        <v>-4.4689558504926256E-4</v>
      </c>
      <c r="J247" s="54">
        <f>IF('Exceso Rentabilidad'!J247&gt;0,0,'Exceso Rentabilidad'!J247)</f>
        <v>0</v>
      </c>
      <c r="K247" s="54">
        <f>IF('Exceso Rentabilidad'!K247&gt;0,0,'Exceso Rentabilidad'!K247)</f>
        <v>0</v>
      </c>
      <c r="L247" s="54">
        <f>IF('Exceso Rentabilidad'!L247&gt;0,0,'Exceso Rentabilidad'!L247)</f>
        <v>-2.198351256370021E-3</v>
      </c>
      <c r="M247" s="54">
        <f>IF('Exceso Rentabilidad'!M247&gt;0,0,'Exceso Rentabilidad'!M247)</f>
        <v>-2.1494288237602812E-4</v>
      </c>
      <c r="N247" s="54">
        <f>IF('Exceso Rentabilidad'!N247&gt;0,0,'Exceso Rentabilidad'!N247)</f>
        <v>0</v>
      </c>
    </row>
    <row r="248" spans="1:14">
      <c r="A248" s="51">
        <v>41257</v>
      </c>
      <c r="B248" s="54">
        <f>IF('Exceso Rentabilidad'!B248&gt;0,0,'Exceso Rentabilidad'!B248)</f>
        <v>-4.0929019071711849E-3</v>
      </c>
      <c r="C248" s="54">
        <f>IF('Exceso Rentabilidad'!C248&gt;0,0,'Exceso Rentabilidad'!C248)</f>
        <v>-4.7897090433269562E-3</v>
      </c>
      <c r="D248" s="54">
        <f>IF('Exceso Rentabilidad'!D248&gt;0,0,'Exceso Rentabilidad'!D248)</f>
        <v>-4.1034519269331753E-3</v>
      </c>
      <c r="E248" s="54">
        <f>IF('Exceso Rentabilidad'!E248&gt;0,0,'Exceso Rentabilidad'!E248)</f>
        <v>-2.831832231867244E-3</v>
      </c>
      <c r="F248" s="54">
        <f>IF('Exceso Rentabilidad'!F248&gt;0,0,'Exceso Rentabilidad'!F248)</f>
        <v>-3.2338860766404861E-3</v>
      </c>
      <c r="G248" s="54">
        <f>IF('Exceso Rentabilidad'!G248&gt;0,0,'Exceso Rentabilidad'!G248)</f>
        <v>0</v>
      </c>
      <c r="H248" s="54">
        <f>IF('Exceso Rentabilidad'!H248&gt;0,0,'Exceso Rentabilidad'!H248)</f>
        <v>-1.7225805020534149E-3</v>
      </c>
      <c r="I248" s="54">
        <f>IF('Exceso Rentabilidad'!I248&gt;0,0,'Exceso Rentabilidad'!I248)</f>
        <v>-1.1169935759969033E-3</v>
      </c>
      <c r="J248" s="54">
        <f>IF('Exceso Rentabilidad'!J248&gt;0,0,'Exceso Rentabilidad'!J248)</f>
        <v>-1.1819910024951587E-3</v>
      </c>
      <c r="K248" s="54">
        <f>IF('Exceso Rentabilidad'!K248&gt;0,0,'Exceso Rentabilidad'!K248)</f>
        <v>-3.2089234746883366E-3</v>
      </c>
      <c r="L248" s="54">
        <f>IF('Exceso Rentabilidad'!L248&gt;0,0,'Exceso Rentabilidad'!L248)</f>
        <v>-2.5794153946826219E-3</v>
      </c>
      <c r="M248" s="54">
        <f>IF('Exceso Rentabilidad'!M248&gt;0,0,'Exceso Rentabilidad'!M248)</f>
        <v>-6.8228176837063607E-4</v>
      </c>
      <c r="N248" s="54">
        <f>IF('Exceso Rentabilidad'!N248&gt;0,0,'Exceso Rentabilidad'!N248)</f>
        <v>-3.4142738175535381E-3</v>
      </c>
    </row>
    <row r="249" spans="1:14">
      <c r="A249" s="51">
        <v>41260</v>
      </c>
      <c r="B249" s="54">
        <f>IF('Exceso Rentabilidad'!B249&gt;0,0,'Exceso Rentabilidad'!B249)</f>
        <v>0</v>
      </c>
      <c r="C249" s="54">
        <f>IF('Exceso Rentabilidad'!C249&gt;0,0,'Exceso Rentabilidad'!C249)</f>
        <v>-1.2865092018602797E-3</v>
      </c>
      <c r="D249" s="54">
        <f>IF('Exceso Rentabilidad'!D249&gt;0,0,'Exceso Rentabilidad'!D249)</f>
        <v>0</v>
      </c>
      <c r="E249" s="54">
        <f>IF('Exceso Rentabilidad'!E249&gt;0,0,'Exceso Rentabilidad'!E249)</f>
        <v>0</v>
      </c>
      <c r="F249" s="54">
        <f>IF('Exceso Rentabilidad'!F249&gt;0,0,'Exceso Rentabilidad'!F249)</f>
        <v>0</v>
      </c>
      <c r="G249" s="54">
        <f>IF('Exceso Rentabilidad'!G249&gt;0,0,'Exceso Rentabilidad'!G249)</f>
        <v>-5.890042313124671E-3</v>
      </c>
      <c r="H249" s="54">
        <f>IF('Exceso Rentabilidad'!H249&gt;0,0,'Exceso Rentabilidad'!H249)</f>
        <v>-6.8349472459595061E-4</v>
      </c>
      <c r="I249" s="54">
        <f>IF('Exceso Rentabilidad'!I249&gt;0,0,'Exceso Rentabilidad'!I249)</f>
        <v>-5.2582904098109548E-4</v>
      </c>
      <c r="J249" s="54">
        <f>IF('Exceso Rentabilidad'!J249&gt;0,0,'Exceso Rentabilidad'!J249)</f>
        <v>-1.0353168421097601E-3</v>
      </c>
      <c r="K249" s="54">
        <f>IF('Exceso Rentabilidad'!K249&gt;0,0,'Exceso Rentabilidad'!K249)</f>
        <v>-3.7327889391395733E-3</v>
      </c>
      <c r="L249" s="54">
        <f>IF('Exceso Rentabilidad'!L249&gt;0,0,'Exceso Rentabilidad'!L249)</f>
        <v>-3.3996243976010162E-4</v>
      </c>
      <c r="M249" s="54">
        <f>IF('Exceso Rentabilidad'!M249&gt;0,0,'Exceso Rentabilidad'!M249)</f>
        <v>-1.2652228007730265E-3</v>
      </c>
      <c r="N249" s="54">
        <f>IF('Exceso Rentabilidad'!N249&gt;0,0,'Exceso Rentabilidad'!N249)</f>
        <v>0</v>
      </c>
    </row>
    <row r="250" spans="1:14">
      <c r="A250" s="51">
        <v>41261</v>
      </c>
      <c r="B250" s="54">
        <f>IF('Exceso Rentabilidad'!B250&gt;0,0,'Exceso Rentabilidad'!B250)</f>
        <v>-1.0243232294804405E-3</v>
      </c>
      <c r="C250" s="54">
        <f>IF('Exceso Rentabilidad'!C250&gt;0,0,'Exceso Rentabilidad'!C250)</f>
        <v>-3.3518260621907517E-3</v>
      </c>
      <c r="D250" s="54">
        <f>IF('Exceso Rentabilidad'!D250&gt;0,0,'Exceso Rentabilidad'!D250)</f>
        <v>-1.1705710727321419E-3</v>
      </c>
      <c r="E250" s="54">
        <f>IF('Exceso Rentabilidad'!E250&gt;0,0,'Exceso Rentabilidad'!E250)</f>
        <v>-4.866053327167697E-4</v>
      </c>
      <c r="F250" s="54">
        <f>IF('Exceso Rentabilidad'!F250&gt;0,0,'Exceso Rentabilidad'!F250)</f>
        <v>0</v>
      </c>
      <c r="G250" s="54">
        <f>IF('Exceso Rentabilidad'!G250&gt;0,0,'Exceso Rentabilidad'!G250)</f>
        <v>0</v>
      </c>
      <c r="H250" s="54">
        <f>IF('Exceso Rentabilidad'!H250&gt;0,0,'Exceso Rentabilidad'!H250)</f>
        <v>0</v>
      </c>
      <c r="I250" s="54">
        <f>IF('Exceso Rentabilidad'!I250&gt;0,0,'Exceso Rentabilidad'!I250)</f>
        <v>-5.368776434609159E-4</v>
      </c>
      <c r="J250" s="54">
        <f>IF('Exceso Rentabilidad'!J250&gt;0,0,'Exceso Rentabilidad'!J250)</f>
        <v>-1.482273903415386E-3</v>
      </c>
      <c r="K250" s="54">
        <f>IF('Exceso Rentabilidad'!K250&gt;0,0,'Exceso Rentabilidad'!K250)</f>
        <v>0</v>
      </c>
      <c r="L250" s="54">
        <f>IF('Exceso Rentabilidad'!L250&gt;0,0,'Exceso Rentabilidad'!L250)</f>
        <v>0</v>
      </c>
      <c r="M250" s="54">
        <f>IF('Exceso Rentabilidad'!M250&gt;0,0,'Exceso Rentabilidad'!M250)</f>
        <v>0</v>
      </c>
      <c r="N250" s="54">
        <f>IF('Exceso Rentabilidad'!N250&gt;0,0,'Exceso Rentabilidad'!N250)</f>
        <v>-1.6555136503182302E-4</v>
      </c>
    </row>
    <row r="251" spans="1:14">
      <c r="A251" s="51">
        <v>41262</v>
      </c>
      <c r="B251" s="54">
        <f>IF('Exceso Rentabilidad'!B251&gt;0,0,'Exceso Rentabilidad'!B251)</f>
        <v>0</v>
      </c>
      <c r="C251" s="54">
        <f>IF('Exceso Rentabilidad'!C251&gt;0,0,'Exceso Rentabilidad'!C251)</f>
        <v>-2.3301406354640712E-3</v>
      </c>
      <c r="D251" s="54">
        <f>IF('Exceso Rentabilidad'!D251&gt;0,0,'Exceso Rentabilidad'!D251)</f>
        <v>0</v>
      </c>
      <c r="E251" s="54">
        <f>IF('Exceso Rentabilidad'!E251&gt;0,0,'Exceso Rentabilidad'!E251)</f>
        <v>0</v>
      </c>
      <c r="F251" s="54">
        <f>IF('Exceso Rentabilidad'!F251&gt;0,0,'Exceso Rentabilidad'!F251)</f>
        <v>0</v>
      </c>
      <c r="G251" s="54">
        <f>IF('Exceso Rentabilidad'!G251&gt;0,0,'Exceso Rentabilidad'!G251)</f>
        <v>0</v>
      </c>
      <c r="H251" s="54">
        <f>IF('Exceso Rentabilidad'!H251&gt;0,0,'Exceso Rentabilidad'!H251)</f>
        <v>0</v>
      </c>
      <c r="I251" s="54">
        <f>IF('Exceso Rentabilidad'!I251&gt;0,0,'Exceso Rentabilidad'!I251)</f>
        <v>0</v>
      </c>
      <c r="J251" s="54">
        <f>IF('Exceso Rentabilidad'!J251&gt;0,0,'Exceso Rentabilidad'!J251)</f>
        <v>0</v>
      </c>
      <c r="K251" s="54">
        <f>IF('Exceso Rentabilidad'!K251&gt;0,0,'Exceso Rentabilidad'!K251)</f>
        <v>0</v>
      </c>
      <c r="L251" s="54">
        <f>IF('Exceso Rentabilidad'!L251&gt;0,0,'Exceso Rentabilidad'!L251)</f>
        <v>0</v>
      </c>
      <c r="M251" s="54">
        <f>IF('Exceso Rentabilidad'!M251&gt;0,0,'Exceso Rentabilidad'!M251)</f>
        <v>0</v>
      </c>
      <c r="N251" s="54">
        <f>IF('Exceso Rentabilidad'!N251&gt;0,0,'Exceso Rentabilidad'!N251)</f>
        <v>0</v>
      </c>
    </row>
    <row r="252" spans="1:14">
      <c r="A252" s="51">
        <v>41263</v>
      </c>
      <c r="B252" s="54">
        <f>IF('Exceso Rentabilidad'!B252&gt;0,0,'Exceso Rentabilidad'!B252)</f>
        <v>-5.5865475772856055E-3</v>
      </c>
      <c r="C252" s="54">
        <f>IF('Exceso Rentabilidad'!C252&gt;0,0,'Exceso Rentabilidad'!C252)</f>
        <v>-7.9149679107002879E-3</v>
      </c>
      <c r="D252" s="54">
        <f>IF('Exceso Rentabilidad'!D252&gt;0,0,'Exceso Rentabilidad'!D252)</f>
        <v>0</v>
      </c>
      <c r="E252" s="54">
        <f>IF('Exceso Rentabilidad'!E252&gt;0,0,'Exceso Rentabilidad'!E252)</f>
        <v>0</v>
      </c>
      <c r="F252" s="54">
        <f>IF('Exceso Rentabilidad'!F252&gt;0,0,'Exceso Rentabilidad'!F252)</f>
        <v>0</v>
      </c>
      <c r="G252" s="54">
        <f>IF('Exceso Rentabilidad'!G252&gt;0,0,'Exceso Rentabilidad'!G252)</f>
        <v>-1.1064520902265974E-3</v>
      </c>
      <c r="H252" s="54">
        <f>IF('Exceso Rentabilidad'!H252&gt;0,0,'Exceso Rentabilidad'!H252)</f>
        <v>-2.3772740632819105E-3</v>
      </c>
      <c r="I252" s="54">
        <f>IF('Exceso Rentabilidad'!I252&gt;0,0,'Exceso Rentabilidad'!I252)</f>
        <v>-4.7453351043301442E-3</v>
      </c>
      <c r="J252" s="54">
        <f>IF('Exceso Rentabilidad'!J252&gt;0,0,'Exceso Rentabilidad'!J252)</f>
        <v>-3.9628696583724528E-3</v>
      </c>
      <c r="K252" s="54">
        <f>IF('Exceso Rentabilidad'!K252&gt;0,0,'Exceso Rentabilidad'!K252)</f>
        <v>-6.8158933256446232E-4</v>
      </c>
      <c r="L252" s="54">
        <f>IF('Exceso Rentabilidad'!L252&gt;0,0,'Exceso Rentabilidad'!L252)</f>
        <v>-5.3332334937473344E-3</v>
      </c>
      <c r="M252" s="54">
        <f>IF('Exceso Rentabilidad'!M252&gt;0,0,'Exceso Rentabilidad'!M252)</f>
        <v>-2.4126220375196702E-3</v>
      </c>
      <c r="N252" s="54">
        <f>IF('Exceso Rentabilidad'!N252&gt;0,0,'Exceso Rentabilidad'!N252)</f>
        <v>-6.0694110834329509E-3</v>
      </c>
    </row>
    <row r="253" spans="1:14">
      <c r="A253" s="51">
        <v>41264</v>
      </c>
      <c r="B253" s="54">
        <f>IF('Exceso Rentabilidad'!B253&gt;0,0,'Exceso Rentabilidad'!B253)</f>
        <v>-1.5861605524893315E-3</v>
      </c>
      <c r="C253" s="54">
        <f>IF('Exceso Rentabilidad'!C253&gt;0,0,'Exceso Rentabilidad'!C253)</f>
        <v>0</v>
      </c>
      <c r="D253" s="54">
        <f>IF('Exceso Rentabilidad'!D253&gt;0,0,'Exceso Rentabilidad'!D253)</f>
        <v>-4.5438494570048227E-2</v>
      </c>
      <c r="E253" s="54">
        <f>IF('Exceso Rentabilidad'!E253&gt;0,0,'Exceso Rentabilidad'!E253)</f>
        <v>-3.9876381316764888E-2</v>
      </c>
      <c r="F253" s="54">
        <f>IF('Exceso Rentabilidad'!F253&gt;0,0,'Exceso Rentabilidad'!F253)</f>
        <v>-2.4294997065781646E-2</v>
      </c>
      <c r="G253" s="54">
        <f>IF('Exceso Rentabilidad'!G253&gt;0,0,'Exceso Rentabilidad'!G253)</f>
        <v>0</v>
      </c>
      <c r="H253" s="54">
        <f>IF('Exceso Rentabilidad'!H253&gt;0,0,'Exceso Rentabilidad'!H253)</f>
        <v>0</v>
      </c>
      <c r="I253" s="54">
        <f>IF('Exceso Rentabilidad'!I253&gt;0,0,'Exceso Rentabilidad'!I253)</f>
        <v>-2.6428715770927093E-3</v>
      </c>
      <c r="J253" s="54">
        <f>IF('Exceso Rentabilidad'!J253&gt;0,0,'Exceso Rentabilidad'!J253)</f>
        <v>0</v>
      </c>
      <c r="K253" s="54">
        <f>IF('Exceso Rentabilidad'!K253&gt;0,0,'Exceso Rentabilidad'!K253)</f>
        <v>-2.894884672873679E-3</v>
      </c>
      <c r="L253" s="54">
        <f>IF('Exceso Rentabilidad'!L253&gt;0,0,'Exceso Rentabilidad'!L253)</f>
        <v>-4.7461772722214956E-4</v>
      </c>
      <c r="M253" s="54">
        <f>IF('Exceso Rentabilidad'!M253&gt;0,0,'Exceso Rentabilidad'!M253)</f>
        <v>0</v>
      </c>
      <c r="N253" s="54">
        <f>IF('Exceso Rentabilidad'!N253&gt;0,0,'Exceso Rentabilidad'!N253)</f>
        <v>-5.0406978986410654E-3</v>
      </c>
    </row>
    <row r="254" spans="1:14">
      <c r="A254" s="51">
        <v>41267</v>
      </c>
      <c r="B254" s="54">
        <f>IF('Exceso Rentabilidad'!B254&gt;0,0,'Exceso Rentabilidad'!B254)</f>
        <v>0</v>
      </c>
      <c r="C254" s="54">
        <f>IF('Exceso Rentabilidad'!C254&gt;0,0,'Exceso Rentabilidad'!C254)</f>
        <v>-4.9557235235349051E-3</v>
      </c>
      <c r="D254" s="54">
        <f>IF('Exceso Rentabilidad'!D254&gt;0,0,'Exceso Rentabilidad'!D254)</f>
        <v>0</v>
      </c>
      <c r="E254" s="54">
        <f>IF('Exceso Rentabilidad'!E254&gt;0,0,'Exceso Rentabilidad'!E254)</f>
        <v>0</v>
      </c>
      <c r="F254" s="54">
        <f>IF('Exceso Rentabilidad'!F254&gt;0,0,'Exceso Rentabilidad'!F254)</f>
        <v>0</v>
      </c>
      <c r="G254" s="54">
        <f>IF('Exceso Rentabilidad'!G254&gt;0,0,'Exceso Rentabilidad'!G254)</f>
        <v>0</v>
      </c>
      <c r="H254" s="54">
        <f>IF('Exceso Rentabilidad'!H254&gt;0,0,'Exceso Rentabilidad'!H254)</f>
        <v>0</v>
      </c>
      <c r="I254" s="54">
        <f>IF('Exceso Rentabilidad'!I254&gt;0,0,'Exceso Rentabilidad'!I254)</f>
        <v>0</v>
      </c>
      <c r="J254" s="54">
        <f>IF('Exceso Rentabilidad'!J254&gt;0,0,'Exceso Rentabilidad'!J254)</f>
        <v>0</v>
      </c>
      <c r="K254" s="54">
        <f>IF('Exceso Rentabilidad'!K254&gt;0,0,'Exceso Rentabilidad'!K254)</f>
        <v>0</v>
      </c>
      <c r="L254" s="54">
        <f>IF('Exceso Rentabilidad'!L254&gt;0,0,'Exceso Rentabilidad'!L254)</f>
        <v>0</v>
      </c>
      <c r="M254" s="54">
        <f>IF('Exceso Rentabilidad'!M254&gt;0,0,'Exceso Rentabilidad'!M254)</f>
        <v>0</v>
      </c>
      <c r="N254" s="54">
        <f>IF('Exceso Rentabilidad'!N254&gt;0,0,'Exceso Rentabilidad'!N254)</f>
        <v>0</v>
      </c>
    </row>
    <row r="255" spans="1:14">
      <c r="A255" s="51">
        <v>41269</v>
      </c>
      <c r="B255" s="54">
        <f>IF('Exceso Rentabilidad'!B255&gt;0,0,'Exceso Rentabilidad'!B255)</f>
        <v>-2.876280251650242E-4</v>
      </c>
      <c r="C255" s="54">
        <f>IF('Exceso Rentabilidad'!C255&gt;0,0,'Exceso Rentabilidad'!C255)</f>
        <v>0</v>
      </c>
      <c r="D255" s="54">
        <f>IF('Exceso Rentabilidad'!D255&gt;0,0,'Exceso Rentabilidad'!D255)</f>
        <v>-2.5158457076378244E-4</v>
      </c>
      <c r="E255" s="54">
        <f>IF('Exceso Rentabilidad'!E255&gt;0,0,'Exceso Rentabilidad'!E255)</f>
        <v>-4.3932613271735057E-5</v>
      </c>
      <c r="F255" s="54">
        <f>IF('Exceso Rentabilidad'!F255&gt;0,0,'Exceso Rentabilidad'!F255)</f>
        <v>-1.6999775774850026E-3</v>
      </c>
      <c r="G255" s="54">
        <f>IF('Exceso Rentabilidad'!G255&gt;0,0,'Exceso Rentabilidad'!G255)</f>
        <v>0</v>
      </c>
      <c r="H255" s="54">
        <f>IF('Exceso Rentabilidad'!H255&gt;0,0,'Exceso Rentabilidad'!H255)</f>
        <v>-1.864641523677041E-3</v>
      </c>
      <c r="I255" s="54">
        <f>IF('Exceso Rentabilidad'!I255&gt;0,0,'Exceso Rentabilidad'!I255)</f>
        <v>-1.0309843323845192E-3</v>
      </c>
      <c r="J255" s="54">
        <f>IF('Exceso Rentabilidad'!J255&gt;0,0,'Exceso Rentabilidad'!J255)</f>
        <v>-2.4280379916650444E-3</v>
      </c>
      <c r="K255" s="54">
        <f>IF('Exceso Rentabilidad'!K255&gt;0,0,'Exceso Rentabilidad'!K255)</f>
        <v>-5.6461072814586229E-3</v>
      </c>
      <c r="L255" s="54">
        <f>IF('Exceso Rentabilidad'!L255&gt;0,0,'Exceso Rentabilidad'!L255)</f>
        <v>-4.4097973847268934E-4</v>
      </c>
      <c r="M255" s="54">
        <f>IF('Exceso Rentabilidad'!M255&gt;0,0,'Exceso Rentabilidad'!M255)</f>
        <v>-1.136797335934044E-3</v>
      </c>
      <c r="N255" s="54">
        <f>IF('Exceso Rentabilidad'!N255&gt;0,0,'Exceso Rentabilidad'!N255)</f>
        <v>-1.6187127205732224E-3</v>
      </c>
    </row>
    <row r="256" spans="1:14">
      <c r="A256" s="51">
        <v>41270</v>
      </c>
      <c r="B256" s="54">
        <f>IF('Exceso Rentabilidad'!B256&gt;0,0,'Exceso Rentabilidad'!B256)</f>
        <v>0</v>
      </c>
      <c r="C256" s="54">
        <f>IF('Exceso Rentabilidad'!C256&gt;0,0,'Exceso Rentabilidad'!C256)</f>
        <v>0</v>
      </c>
      <c r="D256" s="54">
        <f>IF('Exceso Rentabilidad'!D256&gt;0,0,'Exceso Rentabilidad'!D256)</f>
        <v>0</v>
      </c>
      <c r="E256" s="54">
        <f>IF('Exceso Rentabilidad'!E256&gt;0,0,'Exceso Rentabilidad'!E256)</f>
        <v>0</v>
      </c>
      <c r="F256" s="54">
        <f>IF('Exceso Rentabilidad'!F256&gt;0,0,'Exceso Rentabilidad'!F256)</f>
        <v>0</v>
      </c>
      <c r="G256" s="54">
        <f>IF('Exceso Rentabilidad'!G256&gt;0,0,'Exceso Rentabilidad'!G256)</f>
        <v>0</v>
      </c>
      <c r="H256" s="54">
        <f>IF('Exceso Rentabilidad'!H256&gt;0,0,'Exceso Rentabilidad'!H256)</f>
        <v>0</v>
      </c>
      <c r="I256" s="54">
        <f>IF('Exceso Rentabilidad'!I256&gt;0,0,'Exceso Rentabilidad'!I256)</f>
        <v>0</v>
      </c>
      <c r="J256" s="54">
        <f>IF('Exceso Rentabilidad'!J256&gt;0,0,'Exceso Rentabilidad'!J256)</f>
        <v>0</v>
      </c>
      <c r="K256" s="54">
        <f>IF('Exceso Rentabilidad'!K256&gt;0,0,'Exceso Rentabilidad'!K256)</f>
        <v>0</v>
      </c>
      <c r="L256" s="54">
        <f>IF('Exceso Rentabilidad'!L256&gt;0,0,'Exceso Rentabilidad'!L256)</f>
        <v>0</v>
      </c>
      <c r="M256" s="54">
        <f>IF('Exceso Rentabilidad'!M256&gt;0,0,'Exceso Rentabilidad'!M256)</f>
        <v>0</v>
      </c>
      <c r="N256" s="54">
        <f>IF('Exceso Rentabilidad'!N256&gt;0,0,'Exceso Rentabilidad'!N256)</f>
        <v>0</v>
      </c>
    </row>
    <row r="257" spans="1:14">
      <c r="A257" s="51">
        <v>41271</v>
      </c>
      <c r="B257" s="54">
        <f>IF('Exceso Rentabilidad'!B257&gt;0,0,'Exceso Rentabilidad'!B257)</f>
        <v>0</v>
      </c>
      <c r="C257" s="54">
        <f>IF('Exceso Rentabilidad'!C257&gt;0,0,'Exceso Rentabilidad'!C257)</f>
        <v>0</v>
      </c>
      <c r="D257" s="54">
        <f>IF('Exceso Rentabilidad'!D257&gt;0,0,'Exceso Rentabilidad'!D257)</f>
        <v>0</v>
      </c>
      <c r="E257" s="54">
        <f>IF('Exceso Rentabilidad'!E257&gt;0,0,'Exceso Rentabilidad'!E257)</f>
        <v>0</v>
      </c>
      <c r="F257" s="54">
        <f>IF('Exceso Rentabilidad'!F257&gt;0,0,'Exceso Rentabilidad'!F257)</f>
        <v>-1.5650513804467653E-3</v>
      </c>
      <c r="G257" s="54">
        <f>IF('Exceso Rentabilidad'!G257&gt;0,0,'Exceso Rentabilidad'!G257)</f>
        <v>-5.0554806701324775E-3</v>
      </c>
      <c r="H257" s="54">
        <f>IF('Exceso Rentabilidad'!H257&gt;0,0,'Exceso Rentabilidad'!H257)</f>
        <v>-2.1239431211024116E-3</v>
      </c>
      <c r="I257" s="54">
        <f>IF('Exceso Rentabilidad'!I257&gt;0,0,'Exceso Rentabilidad'!I257)</f>
        <v>0</v>
      </c>
      <c r="J257" s="54">
        <f>IF('Exceso Rentabilidad'!J257&gt;0,0,'Exceso Rentabilidad'!J257)</f>
        <v>-2.7823159807970205E-3</v>
      </c>
      <c r="K257" s="54">
        <f>IF('Exceso Rentabilidad'!K257&gt;0,0,'Exceso Rentabilidad'!K257)</f>
        <v>-5.4447832587207045E-3</v>
      </c>
      <c r="L257" s="54">
        <f>IF('Exceso Rentabilidad'!L257&gt;0,0,'Exceso Rentabilidad'!L257)</f>
        <v>-7.0783198667767209E-4</v>
      </c>
      <c r="M257" s="54">
        <f>IF('Exceso Rentabilidad'!M257&gt;0,0,'Exceso Rentabilidad'!M257)</f>
        <v>-3.2864505011666843E-3</v>
      </c>
      <c r="N257" s="54">
        <f>IF('Exceso Rentabilidad'!N257&gt;0,0,'Exceso Rentabilidad'!N257)</f>
        <v>0</v>
      </c>
    </row>
    <row r="258" spans="1:14">
      <c r="A258" s="51">
        <v>41276</v>
      </c>
      <c r="B258" s="54">
        <f>IF('Exceso Rentabilidad'!B258&gt;0,0,'Exceso Rentabilidad'!B258)</f>
        <v>-1.1688509321591349E-4</v>
      </c>
      <c r="C258" s="54">
        <f>IF('Exceso Rentabilidad'!C258&gt;0,0,'Exceso Rentabilidad'!C258)</f>
        <v>0</v>
      </c>
      <c r="D258" s="54">
        <f>IF('Exceso Rentabilidad'!D258&gt;0,0,'Exceso Rentabilidad'!D258)</f>
        <v>0</v>
      </c>
      <c r="E258" s="54">
        <f>IF('Exceso Rentabilidad'!E258&gt;0,0,'Exceso Rentabilidad'!E258)</f>
        <v>0</v>
      </c>
      <c r="F258" s="54">
        <f>IF('Exceso Rentabilidad'!F258&gt;0,0,'Exceso Rentabilidad'!F258)</f>
        <v>-4.230782542677689E-3</v>
      </c>
      <c r="G258" s="54">
        <f>IF('Exceso Rentabilidad'!G258&gt;0,0,'Exceso Rentabilidad'!G258)</f>
        <v>-2.3793328099718735E-3</v>
      </c>
      <c r="H258" s="54">
        <f>IF('Exceso Rentabilidad'!H258&gt;0,0,'Exceso Rentabilidad'!H258)</f>
        <v>-4.6554427867857096E-3</v>
      </c>
      <c r="I258" s="54">
        <f>IF('Exceso Rentabilidad'!I258&gt;0,0,'Exceso Rentabilidad'!I258)</f>
        <v>-1.8462880548663725E-3</v>
      </c>
      <c r="J258" s="54">
        <f>IF('Exceso Rentabilidad'!J258&gt;0,0,'Exceso Rentabilidad'!J258)</f>
        <v>-1.2364726291288351E-3</v>
      </c>
      <c r="K258" s="54">
        <f>IF('Exceso Rentabilidad'!K258&gt;0,0,'Exceso Rentabilidad'!K258)</f>
        <v>0</v>
      </c>
      <c r="L258" s="54">
        <f>IF('Exceso Rentabilidad'!L258&gt;0,0,'Exceso Rentabilidad'!L258)</f>
        <v>-2.0711441789346779E-3</v>
      </c>
      <c r="M258" s="54">
        <f>IF('Exceso Rentabilidad'!M258&gt;0,0,'Exceso Rentabilidad'!M258)</f>
        <v>-2.1577814765602076E-3</v>
      </c>
      <c r="N258" s="54">
        <f>IF('Exceso Rentabilidad'!N258&gt;0,0,'Exceso Rentabilidad'!N258)</f>
        <v>-3.3740746526954488E-3</v>
      </c>
    </row>
    <row r="259" spans="1:14">
      <c r="A259" s="51">
        <v>41277</v>
      </c>
      <c r="B259" s="54">
        <f>IF('Exceso Rentabilidad'!B259&gt;0,0,'Exceso Rentabilidad'!B259)</f>
        <v>0</v>
      </c>
      <c r="C259" s="54">
        <f>IF('Exceso Rentabilidad'!C259&gt;0,0,'Exceso Rentabilidad'!C259)</f>
        <v>0</v>
      </c>
      <c r="D259" s="54">
        <f>IF('Exceso Rentabilidad'!D259&gt;0,0,'Exceso Rentabilidad'!D259)</f>
        <v>0</v>
      </c>
      <c r="E259" s="54">
        <f>IF('Exceso Rentabilidad'!E259&gt;0,0,'Exceso Rentabilidad'!E259)</f>
        <v>0</v>
      </c>
      <c r="F259" s="54">
        <f>IF('Exceso Rentabilidad'!F259&gt;0,0,'Exceso Rentabilidad'!F259)</f>
        <v>0</v>
      </c>
      <c r="G259" s="54">
        <f>IF('Exceso Rentabilidad'!G259&gt;0,0,'Exceso Rentabilidad'!G259)</f>
        <v>0</v>
      </c>
      <c r="H259" s="54">
        <f>IF('Exceso Rentabilidad'!H259&gt;0,0,'Exceso Rentabilidad'!H259)</f>
        <v>0</v>
      </c>
      <c r="I259" s="54">
        <f>IF('Exceso Rentabilidad'!I259&gt;0,0,'Exceso Rentabilidad'!I259)</f>
        <v>0</v>
      </c>
      <c r="J259" s="54">
        <f>IF('Exceso Rentabilidad'!J259&gt;0,0,'Exceso Rentabilidad'!J259)</f>
        <v>0</v>
      </c>
      <c r="K259" s="54">
        <f>IF('Exceso Rentabilidad'!K259&gt;0,0,'Exceso Rentabilidad'!K259)</f>
        <v>0</v>
      </c>
      <c r="L259" s="54">
        <f>IF('Exceso Rentabilidad'!L259&gt;0,0,'Exceso Rentabilidad'!L259)</f>
        <v>0</v>
      </c>
      <c r="M259" s="54">
        <f>IF('Exceso Rentabilidad'!M259&gt;0,0,'Exceso Rentabilidad'!M259)</f>
        <v>0</v>
      </c>
      <c r="N259" s="54">
        <f>IF('Exceso Rentabilidad'!N259&gt;0,0,'Exceso Rentabilidad'!N259)</f>
        <v>0</v>
      </c>
    </row>
    <row r="260" spans="1:14">
      <c r="A260" s="51">
        <v>41278</v>
      </c>
      <c r="B260" s="54">
        <f>IF('Exceso Rentabilidad'!B260&gt;0,0,'Exceso Rentabilidad'!B260)</f>
        <v>0</v>
      </c>
      <c r="C260" s="54">
        <f>IF('Exceso Rentabilidad'!C260&gt;0,0,'Exceso Rentabilidad'!C260)</f>
        <v>-1.298493913147512E-3</v>
      </c>
      <c r="D260" s="54">
        <f>IF('Exceso Rentabilidad'!D260&gt;0,0,'Exceso Rentabilidad'!D260)</f>
        <v>0</v>
      </c>
      <c r="E260" s="54">
        <f>IF('Exceso Rentabilidad'!E260&gt;0,0,'Exceso Rentabilidad'!E260)</f>
        <v>0</v>
      </c>
      <c r="F260" s="54">
        <f>IF('Exceso Rentabilidad'!F260&gt;0,0,'Exceso Rentabilidad'!F260)</f>
        <v>0</v>
      </c>
      <c r="G260" s="54">
        <f>IF('Exceso Rentabilidad'!G260&gt;0,0,'Exceso Rentabilidad'!G260)</f>
        <v>0</v>
      </c>
      <c r="H260" s="54">
        <f>IF('Exceso Rentabilidad'!H260&gt;0,0,'Exceso Rentabilidad'!H260)</f>
        <v>0</v>
      </c>
      <c r="I260" s="54">
        <f>IF('Exceso Rentabilidad'!I260&gt;0,0,'Exceso Rentabilidad'!I260)</f>
        <v>0</v>
      </c>
      <c r="J260" s="54">
        <f>IF('Exceso Rentabilidad'!J260&gt;0,0,'Exceso Rentabilidad'!J260)</f>
        <v>0</v>
      </c>
      <c r="K260" s="54">
        <f>IF('Exceso Rentabilidad'!K260&gt;0,0,'Exceso Rentabilidad'!K260)</f>
        <v>0</v>
      </c>
      <c r="L260" s="54">
        <f>IF('Exceso Rentabilidad'!L260&gt;0,0,'Exceso Rentabilidad'!L260)</f>
        <v>0</v>
      </c>
      <c r="M260" s="54">
        <f>IF('Exceso Rentabilidad'!M260&gt;0,0,'Exceso Rentabilidad'!M260)</f>
        <v>0</v>
      </c>
      <c r="N260" s="54">
        <f>IF('Exceso Rentabilidad'!N260&gt;0,0,'Exceso Rentabilidad'!N260)</f>
        <v>-2.0246423313247199E-3</v>
      </c>
    </row>
    <row r="261" spans="1:14">
      <c r="A261" s="51">
        <v>41282</v>
      </c>
      <c r="B261" s="54">
        <f>IF('Exceso Rentabilidad'!B261&gt;0,0,'Exceso Rentabilidad'!B261)</f>
        <v>-1.4514560714401093E-2</v>
      </c>
      <c r="C261" s="54">
        <f>IF('Exceso Rentabilidad'!C261&gt;0,0,'Exceso Rentabilidad'!C261)</f>
        <v>-1.0984828337987694E-2</v>
      </c>
      <c r="D261" s="54">
        <f>IF('Exceso Rentabilidad'!D261&gt;0,0,'Exceso Rentabilidad'!D261)</f>
        <v>-1.5360258585174369E-2</v>
      </c>
      <c r="E261" s="54">
        <f>IF('Exceso Rentabilidad'!E261&gt;0,0,'Exceso Rentabilidad'!E261)</f>
        <v>-1.4771021807237796E-2</v>
      </c>
      <c r="F261" s="54">
        <f>IF('Exceso Rentabilidad'!F261&gt;0,0,'Exceso Rentabilidad'!F261)</f>
        <v>-8.9126665202299612E-3</v>
      </c>
      <c r="G261" s="54">
        <f>IF('Exceso Rentabilidad'!G261&gt;0,0,'Exceso Rentabilidad'!G261)</f>
        <v>-1.46913497241498E-2</v>
      </c>
      <c r="H261" s="54">
        <f>IF('Exceso Rentabilidad'!H261&gt;0,0,'Exceso Rentabilidad'!H261)</f>
        <v>-7.0501480963187637E-3</v>
      </c>
      <c r="I261" s="54">
        <f>IF('Exceso Rentabilidad'!I261&gt;0,0,'Exceso Rentabilidad'!I261)</f>
        <v>-9.2668173078935875E-3</v>
      </c>
      <c r="J261" s="54">
        <f>IF('Exceso Rentabilidad'!J261&gt;0,0,'Exceso Rentabilidad'!J261)</f>
        <v>-8.8742742523209642E-3</v>
      </c>
      <c r="K261" s="54">
        <f>IF('Exceso Rentabilidad'!K261&gt;0,0,'Exceso Rentabilidad'!K261)</f>
        <v>-1.1065998415751692E-2</v>
      </c>
      <c r="L261" s="54">
        <f>IF('Exceso Rentabilidad'!L261&gt;0,0,'Exceso Rentabilidad'!L261)</f>
        <v>-7.8006394545330066E-3</v>
      </c>
      <c r="M261" s="54">
        <f>IF('Exceso Rentabilidad'!M261&gt;0,0,'Exceso Rentabilidad'!M261)</f>
        <v>-3.2628131777512497E-3</v>
      </c>
      <c r="N261" s="54">
        <f>IF('Exceso Rentabilidad'!N261&gt;0,0,'Exceso Rentabilidad'!N261)</f>
        <v>-6.4300056964947646E-3</v>
      </c>
    </row>
    <row r="262" spans="1:14">
      <c r="A262" s="51">
        <v>41283</v>
      </c>
      <c r="B262" s="54">
        <f>IF('Exceso Rentabilidad'!B262&gt;0,0,'Exceso Rentabilidad'!B262)</f>
        <v>0</v>
      </c>
      <c r="C262" s="54">
        <f>IF('Exceso Rentabilidad'!C262&gt;0,0,'Exceso Rentabilidad'!C262)</f>
        <v>0</v>
      </c>
      <c r="D262" s="54">
        <f>IF('Exceso Rentabilidad'!D262&gt;0,0,'Exceso Rentabilidad'!D262)</f>
        <v>0</v>
      </c>
      <c r="E262" s="54">
        <f>IF('Exceso Rentabilidad'!E262&gt;0,0,'Exceso Rentabilidad'!E262)</f>
        <v>0</v>
      </c>
      <c r="F262" s="54">
        <f>IF('Exceso Rentabilidad'!F262&gt;0,0,'Exceso Rentabilidad'!F262)</f>
        <v>0</v>
      </c>
      <c r="G262" s="54">
        <f>IF('Exceso Rentabilidad'!G262&gt;0,0,'Exceso Rentabilidad'!G262)</f>
        <v>0</v>
      </c>
      <c r="H262" s="54">
        <f>IF('Exceso Rentabilidad'!H262&gt;0,0,'Exceso Rentabilidad'!H262)</f>
        <v>0</v>
      </c>
      <c r="I262" s="54">
        <f>IF('Exceso Rentabilidad'!I262&gt;0,0,'Exceso Rentabilidad'!I262)</f>
        <v>0</v>
      </c>
      <c r="J262" s="54">
        <f>IF('Exceso Rentabilidad'!J262&gt;0,0,'Exceso Rentabilidad'!J262)</f>
        <v>0</v>
      </c>
      <c r="K262" s="54">
        <f>IF('Exceso Rentabilidad'!K262&gt;0,0,'Exceso Rentabilidad'!K262)</f>
        <v>0</v>
      </c>
      <c r="L262" s="54">
        <f>IF('Exceso Rentabilidad'!L262&gt;0,0,'Exceso Rentabilidad'!L262)</f>
        <v>0</v>
      </c>
      <c r="M262" s="54">
        <f>IF('Exceso Rentabilidad'!M262&gt;0,0,'Exceso Rentabilidad'!M262)</f>
        <v>0</v>
      </c>
      <c r="N262" s="54">
        <f>IF('Exceso Rentabilidad'!N262&gt;0,0,'Exceso Rentabilidad'!N262)</f>
        <v>0</v>
      </c>
    </row>
    <row r="263" spans="1:14">
      <c r="A263" s="51">
        <v>41284</v>
      </c>
      <c r="B263" s="54">
        <f>IF('Exceso Rentabilidad'!B263&gt;0,0,'Exceso Rentabilidad'!B263)</f>
        <v>-5.3659913316963679E-3</v>
      </c>
      <c r="C263" s="54">
        <f>IF('Exceso Rentabilidad'!C263&gt;0,0,'Exceso Rentabilidad'!C263)</f>
        <v>-2.882871119295605E-3</v>
      </c>
      <c r="D263" s="54">
        <f>IF('Exceso Rentabilidad'!D263&gt;0,0,'Exceso Rentabilidad'!D263)</f>
        <v>-5.5695614821616186E-3</v>
      </c>
      <c r="E263" s="54">
        <f>IF('Exceso Rentabilidad'!E263&gt;0,0,'Exceso Rentabilidad'!E263)</f>
        <v>-4.4301306321522915E-3</v>
      </c>
      <c r="F263" s="54">
        <f>IF('Exceso Rentabilidad'!F263&gt;0,0,'Exceso Rentabilidad'!F263)</f>
        <v>-3.7082743446687333E-3</v>
      </c>
      <c r="G263" s="54">
        <f>IF('Exceso Rentabilidad'!G263&gt;0,0,'Exceso Rentabilidad'!G263)</f>
        <v>0</v>
      </c>
      <c r="H263" s="54">
        <f>IF('Exceso Rentabilidad'!H263&gt;0,0,'Exceso Rentabilidad'!H263)</f>
        <v>-1.4276972256394775E-3</v>
      </c>
      <c r="I263" s="54">
        <f>IF('Exceso Rentabilidad'!I263&gt;0,0,'Exceso Rentabilidad'!I263)</f>
        <v>-2.1582498370188354E-3</v>
      </c>
      <c r="J263" s="54">
        <f>IF('Exceso Rentabilidad'!J263&gt;0,0,'Exceso Rentabilidad'!J263)</f>
        <v>-3.0998757734081346E-3</v>
      </c>
      <c r="K263" s="54">
        <f>IF('Exceso Rentabilidad'!K263&gt;0,0,'Exceso Rentabilidad'!K263)</f>
        <v>-2.7154262217738371E-3</v>
      </c>
      <c r="L263" s="54">
        <f>IF('Exceso Rentabilidad'!L263&gt;0,0,'Exceso Rentabilidad'!L263)</f>
        <v>-4.3586214134266462E-3</v>
      </c>
      <c r="M263" s="54">
        <f>IF('Exceso Rentabilidad'!M263&gt;0,0,'Exceso Rentabilidad'!M263)</f>
        <v>-7.9016470960860017E-4</v>
      </c>
      <c r="N263" s="54">
        <f>IF('Exceso Rentabilidad'!N263&gt;0,0,'Exceso Rentabilidad'!N263)</f>
        <v>-6.0693730767787399E-3</v>
      </c>
    </row>
    <row r="264" spans="1:14">
      <c r="A264" s="51">
        <v>41285</v>
      </c>
      <c r="B264" s="54">
        <f>IF('Exceso Rentabilidad'!B264&gt;0,0,'Exceso Rentabilidad'!B264)</f>
        <v>-7.6003247346532565E-4</v>
      </c>
      <c r="C264" s="54">
        <f>IF('Exceso Rentabilidad'!C264&gt;0,0,'Exceso Rentabilidad'!C264)</f>
        <v>0</v>
      </c>
      <c r="D264" s="54">
        <f>IF('Exceso Rentabilidad'!D264&gt;0,0,'Exceso Rentabilidad'!D264)</f>
        <v>-9.0700680191420976E-4</v>
      </c>
      <c r="E264" s="54">
        <f>IF('Exceso Rentabilidad'!E264&gt;0,0,'Exceso Rentabilidad'!E264)</f>
        <v>-9.9566111237690477E-4</v>
      </c>
      <c r="F264" s="54">
        <f>IF('Exceso Rentabilidad'!F264&gt;0,0,'Exceso Rentabilidad'!F264)</f>
        <v>-2.8103369888968688E-4</v>
      </c>
      <c r="G264" s="54">
        <f>IF('Exceso Rentabilidad'!G264&gt;0,0,'Exceso Rentabilidad'!G264)</f>
        <v>-1.7015545474593737E-3</v>
      </c>
      <c r="H264" s="54">
        <f>IF('Exceso Rentabilidad'!H264&gt;0,0,'Exceso Rentabilidad'!H264)</f>
        <v>-5.4825067356266475E-4</v>
      </c>
      <c r="I264" s="54">
        <f>IF('Exceso Rentabilidad'!I264&gt;0,0,'Exceso Rentabilidad'!I264)</f>
        <v>-3.7131148318593222E-4</v>
      </c>
      <c r="J264" s="54">
        <f>IF('Exceso Rentabilidad'!J264&gt;0,0,'Exceso Rentabilidad'!J264)</f>
        <v>0</v>
      </c>
      <c r="K264" s="54">
        <f>IF('Exceso Rentabilidad'!K264&gt;0,0,'Exceso Rentabilidad'!K264)</f>
        <v>0</v>
      </c>
      <c r="L264" s="54">
        <f>IF('Exceso Rentabilidad'!L264&gt;0,0,'Exceso Rentabilidad'!L264)</f>
        <v>-4.9320688620763369E-4</v>
      </c>
      <c r="M264" s="54">
        <f>IF('Exceso Rentabilidad'!M264&gt;0,0,'Exceso Rentabilidad'!M264)</f>
        <v>-7.0065877625414424E-4</v>
      </c>
      <c r="N264" s="54">
        <f>IF('Exceso Rentabilidad'!N264&gt;0,0,'Exceso Rentabilidad'!N264)</f>
        <v>0</v>
      </c>
    </row>
    <row r="265" spans="1:14">
      <c r="A265" s="51">
        <v>41288</v>
      </c>
      <c r="B265" s="54">
        <f>IF('Exceso Rentabilidad'!B265&gt;0,0,'Exceso Rentabilidad'!B265)</f>
        <v>0</v>
      </c>
      <c r="C265" s="54">
        <f>IF('Exceso Rentabilidad'!C265&gt;0,0,'Exceso Rentabilidad'!C265)</f>
        <v>0</v>
      </c>
      <c r="D265" s="54">
        <f>IF('Exceso Rentabilidad'!D265&gt;0,0,'Exceso Rentabilidad'!D265)</f>
        <v>0</v>
      </c>
      <c r="E265" s="54">
        <f>IF('Exceso Rentabilidad'!E265&gt;0,0,'Exceso Rentabilidad'!E265)</f>
        <v>0</v>
      </c>
      <c r="F265" s="54">
        <f>IF('Exceso Rentabilidad'!F265&gt;0,0,'Exceso Rentabilidad'!F265)</f>
        <v>0</v>
      </c>
      <c r="G265" s="54">
        <f>IF('Exceso Rentabilidad'!G265&gt;0,0,'Exceso Rentabilidad'!G265)</f>
        <v>0</v>
      </c>
      <c r="H265" s="54">
        <f>IF('Exceso Rentabilidad'!H265&gt;0,0,'Exceso Rentabilidad'!H265)</f>
        <v>0</v>
      </c>
      <c r="I265" s="54">
        <f>IF('Exceso Rentabilidad'!I265&gt;0,0,'Exceso Rentabilidad'!I265)</f>
        <v>0</v>
      </c>
      <c r="J265" s="54">
        <f>IF('Exceso Rentabilidad'!J265&gt;0,0,'Exceso Rentabilidad'!J265)</f>
        <v>0</v>
      </c>
      <c r="K265" s="54">
        <f>IF('Exceso Rentabilidad'!K265&gt;0,0,'Exceso Rentabilidad'!K265)</f>
        <v>0</v>
      </c>
      <c r="L265" s="54">
        <f>IF('Exceso Rentabilidad'!L265&gt;0,0,'Exceso Rentabilidad'!L265)</f>
        <v>0</v>
      </c>
      <c r="M265" s="54">
        <f>IF('Exceso Rentabilidad'!M265&gt;0,0,'Exceso Rentabilidad'!M265)</f>
        <v>0</v>
      </c>
      <c r="N265" s="54">
        <f>IF('Exceso Rentabilidad'!N265&gt;0,0,'Exceso Rentabilidad'!N265)</f>
        <v>0</v>
      </c>
    </row>
    <row r="266" spans="1:14">
      <c r="A266" s="51">
        <v>41289</v>
      </c>
      <c r="B266" s="54">
        <f>IF('Exceso Rentabilidad'!B266&gt;0,0,'Exceso Rentabilidad'!B266)</f>
        <v>0</v>
      </c>
      <c r="C266" s="54">
        <f>IF('Exceso Rentabilidad'!C266&gt;0,0,'Exceso Rentabilidad'!C266)</f>
        <v>0</v>
      </c>
      <c r="D266" s="54">
        <f>IF('Exceso Rentabilidad'!D266&gt;0,0,'Exceso Rentabilidad'!D266)</f>
        <v>0</v>
      </c>
      <c r="E266" s="54">
        <f>IF('Exceso Rentabilidad'!E266&gt;0,0,'Exceso Rentabilidad'!E266)</f>
        <v>0</v>
      </c>
      <c r="F266" s="54">
        <f>IF('Exceso Rentabilidad'!F266&gt;0,0,'Exceso Rentabilidad'!F266)</f>
        <v>-8.398054287107531E-4</v>
      </c>
      <c r="G266" s="54">
        <f>IF('Exceso Rentabilidad'!G266&gt;0,0,'Exceso Rentabilidad'!G266)</f>
        <v>-3.900652946431452E-3</v>
      </c>
      <c r="H266" s="54">
        <f>IF('Exceso Rentabilidad'!H266&gt;0,0,'Exceso Rentabilidad'!H266)</f>
        <v>-1.1519509303709035E-3</v>
      </c>
      <c r="I266" s="54">
        <f>IF('Exceso Rentabilidad'!I266&gt;0,0,'Exceso Rentabilidad'!I266)</f>
        <v>-2.5550187311040389E-3</v>
      </c>
      <c r="J266" s="54">
        <f>IF('Exceso Rentabilidad'!J266&gt;0,0,'Exceso Rentabilidad'!J266)</f>
        <v>0</v>
      </c>
      <c r="K266" s="54">
        <f>IF('Exceso Rentabilidad'!K266&gt;0,0,'Exceso Rentabilidad'!K266)</f>
        <v>-6.1938139911686613E-3</v>
      </c>
      <c r="L266" s="54">
        <f>IF('Exceso Rentabilidad'!L266&gt;0,0,'Exceso Rentabilidad'!L266)</f>
        <v>-1.405275553302213E-3</v>
      </c>
      <c r="M266" s="54">
        <f>IF('Exceso Rentabilidad'!M266&gt;0,0,'Exceso Rentabilidad'!M266)</f>
        <v>-1.9802184768204613E-3</v>
      </c>
      <c r="N266" s="54">
        <f>IF('Exceso Rentabilidad'!N266&gt;0,0,'Exceso Rentabilidad'!N266)</f>
        <v>-2.70899475843647E-3</v>
      </c>
    </row>
    <row r="267" spans="1:14">
      <c r="A267" s="51">
        <v>41290</v>
      </c>
      <c r="B267" s="54">
        <f>IF('Exceso Rentabilidad'!B267&gt;0,0,'Exceso Rentabilidad'!B267)</f>
        <v>-1.1875320817963391E-3</v>
      </c>
      <c r="C267" s="54">
        <f>IF('Exceso Rentabilidad'!C267&gt;0,0,'Exceso Rentabilidad'!C267)</f>
        <v>-4.3070431271171397E-3</v>
      </c>
      <c r="D267" s="54">
        <f>IF('Exceso Rentabilidad'!D267&gt;0,0,'Exceso Rentabilidad'!D267)</f>
        <v>-2.243923477981951E-3</v>
      </c>
      <c r="E267" s="54">
        <f>IF('Exceso Rentabilidad'!E267&gt;0,0,'Exceso Rentabilidad'!E267)</f>
        <v>-1.4328960650345844E-3</v>
      </c>
      <c r="F267" s="54">
        <f>IF('Exceso Rentabilidad'!F267&gt;0,0,'Exceso Rentabilidad'!F267)</f>
        <v>0</v>
      </c>
      <c r="G267" s="54">
        <f>IF('Exceso Rentabilidad'!G267&gt;0,0,'Exceso Rentabilidad'!G267)</f>
        <v>0</v>
      </c>
      <c r="H267" s="54">
        <f>IF('Exceso Rentabilidad'!H267&gt;0,0,'Exceso Rentabilidad'!H267)</f>
        <v>0</v>
      </c>
      <c r="I267" s="54">
        <f>IF('Exceso Rentabilidad'!I267&gt;0,0,'Exceso Rentabilidad'!I267)</f>
        <v>0</v>
      </c>
      <c r="J267" s="54">
        <f>IF('Exceso Rentabilidad'!J267&gt;0,0,'Exceso Rentabilidad'!J267)</f>
        <v>0</v>
      </c>
      <c r="K267" s="54">
        <f>IF('Exceso Rentabilidad'!K267&gt;0,0,'Exceso Rentabilidad'!K267)</f>
        <v>0</v>
      </c>
      <c r="L267" s="54">
        <f>IF('Exceso Rentabilidad'!L267&gt;0,0,'Exceso Rentabilidad'!L267)</f>
        <v>0</v>
      </c>
      <c r="M267" s="54">
        <f>IF('Exceso Rentabilidad'!M267&gt;0,0,'Exceso Rentabilidad'!M267)</f>
        <v>0</v>
      </c>
      <c r="N267" s="54">
        <f>IF('Exceso Rentabilidad'!N267&gt;0,0,'Exceso Rentabilidad'!N267)</f>
        <v>0</v>
      </c>
    </row>
    <row r="268" spans="1:14">
      <c r="A268" s="51">
        <v>41291</v>
      </c>
      <c r="B268" s="54">
        <f>IF('Exceso Rentabilidad'!B268&gt;0,0,'Exceso Rentabilidad'!B268)</f>
        <v>-1.9202140743833373E-3</v>
      </c>
      <c r="C268" s="54">
        <f>IF('Exceso Rentabilidad'!C268&gt;0,0,'Exceso Rentabilidad'!C268)</f>
        <v>-1.9996702697410076E-3</v>
      </c>
      <c r="D268" s="54">
        <f>IF('Exceso Rentabilidad'!D268&gt;0,0,'Exceso Rentabilidad'!D268)</f>
        <v>-1.7873021580726298E-3</v>
      </c>
      <c r="E268" s="54">
        <f>IF('Exceso Rentabilidad'!E268&gt;0,0,'Exceso Rentabilidad'!E268)</f>
        <v>-2.3800915488192925E-3</v>
      </c>
      <c r="F268" s="54">
        <f>IF('Exceso Rentabilidad'!F268&gt;0,0,'Exceso Rentabilidad'!F268)</f>
        <v>-4.4793846694263541E-3</v>
      </c>
      <c r="G268" s="54">
        <f>IF('Exceso Rentabilidad'!G268&gt;0,0,'Exceso Rentabilidad'!G268)</f>
        <v>-1.5736016623699436E-3</v>
      </c>
      <c r="H268" s="54">
        <f>IF('Exceso Rentabilidad'!H268&gt;0,0,'Exceso Rentabilidad'!H268)</f>
        <v>-5.3142025646625421E-3</v>
      </c>
      <c r="I268" s="54">
        <f>IF('Exceso Rentabilidad'!I268&gt;0,0,'Exceso Rentabilidad'!I268)</f>
        <v>-4.7992102743616063E-3</v>
      </c>
      <c r="J268" s="54">
        <f>IF('Exceso Rentabilidad'!J268&gt;0,0,'Exceso Rentabilidad'!J268)</f>
        <v>-4.8739076473411627E-3</v>
      </c>
      <c r="K268" s="54">
        <f>IF('Exceso Rentabilidad'!K268&gt;0,0,'Exceso Rentabilidad'!K268)</f>
        <v>-4.7953565548774398E-3</v>
      </c>
      <c r="L268" s="54">
        <f>IF('Exceso Rentabilidad'!L268&gt;0,0,'Exceso Rentabilidad'!L268)</f>
        <v>-2.5451952635758579E-3</v>
      </c>
      <c r="M268" s="54">
        <f>IF('Exceso Rentabilidad'!M268&gt;0,0,'Exceso Rentabilidad'!M268)</f>
        <v>-2.6805873866284553E-3</v>
      </c>
      <c r="N268" s="54">
        <f>IF('Exceso Rentabilidad'!N268&gt;0,0,'Exceso Rentabilidad'!N268)</f>
        <v>-3.6375012928324128E-3</v>
      </c>
    </row>
    <row r="269" spans="1:14">
      <c r="A269" s="51">
        <v>41292</v>
      </c>
      <c r="B269" s="54">
        <f>IF('Exceso Rentabilidad'!B269&gt;0,0,'Exceso Rentabilidad'!B269)</f>
        <v>0</v>
      </c>
      <c r="C269" s="54">
        <f>IF('Exceso Rentabilidad'!C269&gt;0,0,'Exceso Rentabilidad'!C269)</f>
        <v>0</v>
      </c>
      <c r="D269" s="54">
        <f>IF('Exceso Rentabilidad'!D269&gt;0,0,'Exceso Rentabilidad'!D269)</f>
        <v>0</v>
      </c>
      <c r="E269" s="54">
        <f>IF('Exceso Rentabilidad'!E269&gt;0,0,'Exceso Rentabilidad'!E269)</f>
        <v>0</v>
      </c>
      <c r="F269" s="54">
        <f>IF('Exceso Rentabilidad'!F269&gt;0,0,'Exceso Rentabilidad'!F269)</f>
        <v>0</v>
      </c>
      <c r="G269" s="54">
        <f>IF('Exceso Rentabilidad'!G269&gt;0,0,'Exceso Rentabilidad'!G269)</f>
        <v>0</v>
      </c>
      <c r="H269" s="54">
        <f>IF('Exceso Rentabilidad'!H269&gt;0,0,'Exceso Rentabilidad'!H269)</f>
        <v>0</v>
      </c>
      <c r="I269" s="54">
        <f>IF('Exceso Rentabilidad'!I269&gt;0,0,'Exceso Rentabilidad'!I269)</f>
        <v>0</v>
      </c>
      <c r="J269" s="54">
        <f>IF('Exceso Rentabilidad'!J269&gt;0,0,'Exceso Rentabilidad'!J269)</f>
        <v>0</v>
      </c>
      <c r="K269" s="54">
        <f>IF('Exceso Rentabilidad'!K269&gt;0,0,'Exceso Rentabilidad'!K269)</f>
        <v>0</v>
      </c>
      <c r="L269" s="54">
        <f>IF('Exceso Rentabilidad'!L269&gt;0,0,'Exceso Rentabilidad'!L269)</f>
        <v>0</v>
      </c>
      <c r="M269" s="54">
        <f>IF('Exceso Rentabilidad'!M269&gt;0,0,'Exceso Rentabilidad'!M269)</f>
        <v>0</v>
      </c>
      <c r="N269" s="54">
        <f>IF('Exceso Rentabilidad'!N269&gt;0,0,'Exceso Rentabilidad'!N269)</f>
        <v>0</v>
      </c>
    </row>
    <row r="270" spans="1:14">
      <c r="A270" s="51">
        <v>41295</v>
      </c>
      <c r="B270" s="54">
        <f>IF('Exceso Rentabilidad'!B270&gt;0,0,'Exceso Rentabilidad'!B270)</f>
        <v>-1.1436155987945618E-3</v>
      </c>
      <c r="C270" s="54">
        <f>IF('Exceso Rentabilidad'!C270&gt;0,0,'Exceso Rentabilidad'!C270)</f>
        <v>-5.4338920911443231E-3</v>
      </c>
      <c r="D270" s="54">
        <f>IF('Exceso Rentabilidad'!D270&gt;0,0,'Exceso Rentabilidad'!D270)</f>
        <v>-1.2899079843649828E-3</v>
      </c>
      <c r="E270" s="54">
        <f>IF('Exceso Rentabilidad'!E270&gt;0,0,'Exceso Rentabilidad'!E270)</f>
        <v>-1.0476515674402306E-3</v>
      </c>
      <c r="F270" s="54">
        <f>IF('Exceso Rentabilidad'!F270&gt;0,0,'Exceso Rentabilidad'!F270)</f>
        <v>0</v>
      </c>
      <c r="G270" s="54">
        <f>IF('Exceso Rentabilidad'!G270&gt;0,0,'Exceso Rentabilidad'!G270)</f>
        <v>0</v>
      </c>
      <c r="H270" s="54">
        <f>IF('Exceso Rentabilidad'!H270&gt;0,0,'Exceso Rentabilidad'!H270)</f>
        <v>-1.1824056120626851E-3</v>
      </c>
      <c r="I270" s="54">
        <f>IF('Exceso Rentabilidad'!I270&gt;0,0,'Exceso Rentabilidad'!I270)</f>
        <v>-3.8535620485457651E-3</v>
      </c>
      <c r="J270" s="54">
        <f>IF('Exceso Rentabilidad'!J270&gt;0,0,'Exceso Rentabilidad'!J270)</f>
        <v>-4.4632325630352635E-4</v>
      </c>
      <c r="K270" s="54">
        <f>IF('Exceso Rentabilidad'!K270&gt;0,0,'Exceso Rentabilidad'!K270)</f>
        <v>0</v>
      </c>
      <c r="L270" s="54">
        <f>IF('Exceso Rentabilidad'!L270&gt;0,0,'Exceso Rentabilidad'!L270)</f>
        <v>-1.3919598449131081E-3</v>
      </c>
      <c r="M270" s="54">
        <f>IF('Exceso Rentabilidad'!M270&gt;0,0,'Exceso Rentabilidad'!M270)</f>
        <v>-9.0975673487872142E-4</v>
      </c>
      <c r="N270" s="54">
        <f>IF('Exceso Rentabilidad'!N270&gt;0,0,'Exceso Rentabilidad'!N270)</f>
        <v>-2.0958620633176979E-3</v>
      </c>
    </row>
    <row r="271" spans="1:14">
      <c r="A271" s="51">
        <v>41296</v>
      </c>
      <c r="B271" s="54">
        <f>IF('Exceso Rentabilidad'!B271&gt;0,0,'Exceso Rentabilidad'!B271)</f>
        <v>0</v>
      </c>
      <c r="C271" s="54">
        <f>IF('Exceso Rentabilidad'!C271&gt;0,0,'Exceso Rentabilidad'!C271)</f>
        <v>0</v>
      </c>
      <c r="D271" s="54">
        <f>IF('Exceso Rentabilidad'!D271&gt;0,0,'Exceso Rentabilidad'!D271)</f>
        <v>0</v>
      </c>
      <c r="E271" s="54">
        <f>IF('Exceso Rentabilidad'!E271&gt;0,0,'Exceso Rentabilidad'!E271)</f>
        <v>0</v>
      </c>
      <c r="F271" s="54">
        <f>IF('Exceso Rentabilidad'!F271&gt;0,0,'Exceso Rentabilidad'!F271)</f>
        <v>0</v>
      </c>
      <c r="G271" s="54">
        <f>IF('Exceso Rentabilidad'!G271&gt;0,0,'Exceso Rentabilidad'!G271)</f>
        <v>-1.3630222777922098E-3</v>
      </c>
      <c r="H271" s="54">
        <f>IF('Exceso Rentabilidad'!H271&gt;0,0,'Exceso Rentabilidad'!H271)</f>
        <v>0</v>
      </c>
      <c r="I271" s="54">
        <f>IF('Exceso Rentabilidad'!I271&gt;0,0,'Exceso Rentabilidad'!I271)</f>
        <v>0</v>
      </c>
      <c r="J271" s="54">
        <f>IF('Exceso Rentabilidad'!J271&gt;0,0,'Exceso Rentabilidad'!J271)</f>
        <v>0</v>
      </c>
      <c r="K271" s="54">
        <f>IF('Exceso Rentabilidad'!K271&gt;0,0,'Exceso Rentabilidad'!K271)</f>
        <v>0</v>
      </c>
      <c r="L271" s="54">
        <f>IF('Exceso Rentabilidad'!L271&gt;0,0,'Exceso Rentabilidad'!L271)</f>
        <v>0</v>
      </c>
      <c r="M271" s="54">
        <f>IF('Exceso Rentabilidad'!M271&gt;0,0,'Exceso Rentabilidad'!M271)</f>
        <v>0</v>
      </c>
      <c r="N271" s="54">
        <f>IF('Exceso Rentabilidad'!N271&gt;0,0,'Exceso Rentabilidad'!N271)</f>
        <v>0</v>
      </c>
    </row>
    <row r="272" spans="1:14">
      <c r="A272" s="51">
        <v>41297</v>
      </c>
      <c r="B272" s="54">
        <f>IF('Exceso Rentabilidad'!B272&gt;0,0,'Exceso Rentabilidad'!B272)</f>
        <v>0</v>
      </c>
      <c r="C272" s="54">
        <f>IF('Exceso Rentabilidad'!C272&gt;0,0,'Exceso Rentabilidad'!C272)</f>
        <v>-3.0826503425202246E-3</v>
      </c>
      <c r="D272" s="54">
        <f>IF('Exceso Rentabilidad'!D272&gt;0,0,'Exceso Rentabilidad'!D272)</f>
        <v>0</v>
      </c>
      <c r="E272" s="54">
        <f>IF('Exceso Rentabilidad'!E272&gt;0,0,'Exceso Rentabilidad'!E272)</f>
        <v>0</v>
      </c>
      <c r="F272" s="54">
        <f>IF('Exceso Rentabilidad'!F272&gt;0,0,'Exceso Rentabilidad'!F272)</f>
        <v>0</v>
      </c>
      <c r="G272" s="54">
        <f>IF('Exceso Rentabilidad'!G272&gt;0,0,'Exceso Rentabilidad'!G272)</f>
        <v>0</v>
      </c>
      <c r="H272" s="54">
        <f>IF('Exceso Rentabilidad'!H272&gt;0,0,'Exceso Rentabilidad'!H272)</f>
        <v>0</v>
      </c>
      <c r="I272" s="54">
        <f>IF('Exceso Rentabilidad'!I272&gt;0,0,'Exceso Rentabilidad'!I272)</f>
        <v>0</v>
      </c>
      <c r="J272" s="54">
        <f>IF('Exceso Rentabilidad'!J272&gt;0,0,'Exceso Rentabilidad'!J272)</f>
        <v>0</v>
      </c>
      <c r="K272" s="54">
        <f>IF('Exceso Rentabilidad'!K272&gt;0,0,'Exceso Rentabilidad'!K272)</f>
        <v>0</v>
      </c>
      <c r="L272" s="54">
        <f>IF('Exceso Rentabilidad'!L272&gt;0,0,'Exceso Rentabilidad'!L272)</f>
        <v>0</v>
      </c>
      <c r="M272" s="54">
        <f>IF('Exceso Rentabilidad'!M272&gt;0,0,'Exceso Rentabilidad'!M272)</f>
        <v>0</v>
      </c>
      <c r="N272" s="54">
        <f>IF('Exceso Rentabilidad'!N272&gt;0,0,'Exceso Rentabilidad'!N272)</f>
        <v>0</v>
      </c>
    </row>
    <row r="273" spans="1:14">
      <c r="A273" s="51">
        <v>41298</v>
      </c>
      <c r="B273" s="54">
        <f>IF('Exceso Rentabilidad'!B273&gt;0,0,'Exceso Rentabilidad'!B273)</f>
        <v>0</v>
      </c>
      <c r="C273" s="54">
        <f>IF('Exceso Rentabilidad'!C273&gt;0,0,'Exceso Rentabilidad'!C273)</f>
        <v>-4.6560440496329547E-3</v>
      </c>
      <c r="D273" s="54">
        <f>IF('Exceso Rentabilidad'!D273&gt;0,0,'Exceso Rentabilidad'!D273)</f>
        <v>0</v>
      </c>
      <c r="E273" s="54">
        <f>IF('Exceso Rentabilidad'!E273&gt;0,0,'Exceso Rentabilidad'!E273)</f>
        <v>0</v>
      </c>
      <c r="F273" s="54">
        <f>IF('Exceso Rentabilidad'!F273&gt;0,0,'Exceso Rentabilidad'!F273)</f>
        <v>0</v>
      </c>
      <c r="G273" s="54">
        <f>IF('Exceso Rentabilidad'!G273&gt;0,0,'Exceso Rentabilidad'!G273)</f>
        <v>0</v>
      </c>
      <c r="H273" s="54">
        <f>IF('Exceso Rentabilidad'!H273&gt;0,0,'Exceso Rentabilidad'!H273)</f>
        <v>0</v>
      </c>
      <c r="I273" s="54">
        <f>IF('Exceso Rentabilidad'!I273&gt;0,0,'Exceso Rentabilidad'!I273)</f>
        <v>0</v>
      </c>
      <c r="J273" s="54">
        <f>IF('Exceso Rentabilidad'!J273&gt;0,0,'Exceso Rentabilidad'!J273)</f>
        <v>0</v>
      </c>
      <c r="K273" s="54">
        <f>IF('Exceso Rentabilidad'!K273&gt;0,0,'Exceso Rentabilidad'!K273)</f>
        <v>0</v>
      </c>
      <c r="L273" s="54">
        <f>IF('Exceso Rentabilidad'!L273&gt;0,0,'Exceso Rentabilidad'!L273)</f>
        <v>0</v>
      </c>
      <c r="M273" s="54">
        <f>IF('Exceso Rentabilidad'!M273&gt;0,0,'Exceso Rentabilidad'!M273)</f>
        <v>0</v>
      </c>
      <c r="N273" s="54">
        <f>IF('Exceso Rentabilidad'!N273&gt;0,0,'Exceso Rentabilidad'!N273)</f>
        <v>0</v>
      </c>
    </row>
    <row r="274" spans="1:14">
      <c r="A274" s="51">
        <v>41299</v>
      </c>
      <c r="B274" s="54">
        <f>IF('Exceso Rentabilidad'!B274&gt;0,0,'Exceso Rentabilidad'!B274)</f>
        <v>0</v>
      </c>
      <c r="C274" s="54">
        <f>IF('Exceso Rentabilidad'!C274&gt;0,0,'Exceso Rentabilidad'!C274)</f>
        <v>-8.8378972848738545E-3</v>
      </c>
      <c r="D274" s="54">
        <f>IF('Exceso Rentabilidad'!D274&gt;0,0,'Exceso Rentabilidad'!D274)</f>
        <v>0</v>
      </c>
      <c r="E274" s="54">
        <f>IF('Exceso Rentabilidad'!E274&gt;0,0,'Exceso Rentabilidad'!E274)</f>
        <v>0</v>
      </c>
      <c r="F274" s="54">
        <f>IF('Exceso Rentabilidad'!F274&gt;0,0,'Exceso Rentabilidad'!F274)</f>
        <v>0</v>
      </c>
      <c r="G274" s="54">
        <f>IF('Exceso Rentabilidad'!G274&gt;0,0,'Exceso Rentabilidad'!G274)</f>
        <v>0</v>
      </c>
      <c r="H274" s="54">
        <f>IF('Exceso Rentabilidad'!H274&gt;0,0,'Exceso Rentabilidad'!H274)</f>
        <v>0</v>
      </c>
      <c r="I274" s="54">
        <f>IF('Exceso Rentabilidad'!I274&gt;0,0,'Exceso Rentabilidad'!I274)</f>
        <v>0</v>
      </c>
      <c r="J274" s="54">
        <f>IF('Exceso Rentabilidad'!J274&gt;0,0,'Exceso Rentabilidad'!J274)</f>
        <v>0</v>
      </c>
      <c r="K274" s="54">
        <f>IF('Exceso Rentabilidad'!K274&gt;0,0,'Exceso Rentabilidad'!K274)</f>
        <v>0</v>
      </c>
      <c r="L274" s="54">
        <f>IF('Exceso Rentabilidad'!L274&gt;0,0,'Exceso Rentabilidad'!L274)</f>
        <v>0</v>
      </c>
      <c r="M274" s="54">
        <f>IF('Exceso Rentabilidad'!M274&gt;0,0,'Exceso Rentabilidad'!M274)</f>
        <v>0</v>
      </c>
      <c r="N274" s="54">
        <f>IF('Exceso Rentabilidad'!N274&gt;0,0,'Exceso Rentabilidad'!N274)</f>
        <v>0</v>
      </c>
    </row>
    <row r="275" spans="1:14">
      <c r="A275" s="51">
        <v>41302</v>
      </c>
      <c r="B275" s="54">
        <f>IF('Exceso Rentabilidad'!B275&gt;0,0,'Exceso Rentabilidad'!B275)</f>
        <v>-1.1191742203457327E-3</v>
      </c>
      <c r="C275" s="54">
        <f>IF('Exceso Rentabilidad'!C275&gt;0,0,'Exceso Rentabilidad'!C275)</f>
        <v>-1.8210766250248123E-3</v>
      </c>
      <c r="D275" s="54">
        <f>IF('Exceso Rentabilidad'!D275&gt;0,0,'Exceso Rentabilidad'!D275)</f>
        <v>-6.0153351188769262E-4</v>
      </c>
      <c r="E275" s="54">
        <f>IF('Exceso Rentabilidad'!E275&gt;0,0,'Exceso Rentabilidad'!E275)</f>
        <v>-1.3252787071148832E-3</v>
      </c>
      <c r="F275" s="54">
        <f>IF('Exceso Rentabilidad'!F275&gt;0,0,'Exceso Rentabilidad'!F275)</f>
        <v>-4.5095172195981212E-3</v>
      </c>
      <c r="G275" s="54">
        <f>IF('Exceso Rentabilidad'!G275&gt;0,0,'Exceso Rentabilidad'!G275)</f>
        <v>-6.9898821596431067E-4</v>
      </c>
      <c r="H275" s="54">
        <f>IF('Exceso Rentabilidad'!H275&gt;0,0,'Exceso Rentabilidad'!H275)</f>
        <v>-3.169803497574526E-3</v>
      </c>
      <c r="I275" s="54">
        <f>IF('Exceso Rentabilidad'!I275&gt;0,0,'Exceso Rentabilidad'!I275)</f>
        <v>-2.068493857165214E-3</v>
      </c>
      <c r="J275" s="54">
        <f>IF('Exceso Rentabilidad'!J275&gt;0,0,'Exceso Rentabilidad'!J275)</f>
        <v>-4.9233012003155018E-3</v>
      </c>
      <c r="K275" s="54">
        <f>IF('Exceso Rentabilidad'!K275&gt;0,0,'Exceso Rentabilidad'!K275)</f>
        <v>-5.0293421047226923E-3</v>
      </c>
      <c r="L275" s="54">
        <f>IF('Exceso Rentabilidad'!L275&gt;0,0,'Exceso Rentabilidad'!L275)</f>
        <v>-3.1591353152754225E-3</v>
      </c>
      <c r="M275" s="54">
        <f>IF('Exceso Rentabilidad'!M275&gt;0,0,'Exceso Rentabilidad'!M275)</f>
        <v>-3.7372607830263387E-3</v>
      </c>
      <c r="N275" s="54">
        <f>IF('Exceso Rentabilidad'!N275&gt;0,0,'Exceso Rentabilidad'!N275)</f>
        <v>-5.0468057225228225E-3</v>
      </c>
    </row>
    <row r="276" spans="1:14">
      <c r="A276" s="51">
        <v>41303</v>
      </c>
      <c r="B276" s="54">
        <f>IF('Exceso Rentabilidad'!B276&gt;0,0,'Exceso Rentabilidad'!B276)</f>
        <v>0</v>
      </c>
      <c r="C276" s="54">
        <f>IF('Exceso Rentabilidad'!C276&gt;0,0,'Exceso Rentabilidad'!C276)</f>
        <v>0</v>
      </c>
      <c r="D276" s="54">
        <f>IF('Exceso Rentabilidad'!D276&gt;0,0,'Exceso Rentabilidad'!D276)</f>
        <v>0</v>
      </c>
      <c r="E276" s="54">
        <f>IF('Exceso Rentabilidad'!E276&gt;0,0,'Exceso Rentabilidad'!E276)</f>
        <v>0</v>
      </c>
      <c r="F276" s="54">
        <f>IF('Exceso Rentabilidad'!F276&gt;0,0,'Exceso Rentabilidad'!F276)</f>
        <v>0</v>
      </c>
      <c r="G276" s="54">
        <f>IF('Exceso Rentabilidad'!G276&gt;0,0,'Exceso Rentabilidad'!G276)</f>
        <v>0</v>
      </c>
      <c r="H276" s="54">
        <f>IF('Exceso Rentabilidad'!H276&gt;0,0,'Exceso Rentabilidad'!H276)</f>
        <v>0</v>
      </c>
      <c r="I276" s="54">
        <f>IF('Exceso Rentabilidad'!I276&gt;0,0,'Exceso Rentabilidad'!I276)</f>
        <v>-3.2050156202536315E-4</v>
      </c>
      <c r="J276" s="54">
        <f>IF('Exceso Rentabilidad'!J276&gt;0,0,'Exceso Rentabilidad'!J276)</f>
        <v>0</v>
      </c>
      <c r="K276" s="54">
        <f>IF('Exceso Rentabilidad'!K276&gt;0,0,'Exceso Rentabilidad'!K276)</f>
        <v>0</v>
      </c>
      <c r="L276" s="54">
        <f>IF('Exceso Rentabilidad'!L276&gt;0,0,'Exceso Rentabilidad'!L276)</f>
        <v>0</v>
      </c>
      <c r="M276" s="54">
        <f>IF('Exceso Rentabilidad'!M276&gt;0,0,'Exceso Rentabilidad'!M276)</f>
        <v>0</v>
      </c>
      <c r="N276" s="54">
        <f>IF('Exceso Rentabilidad'!N276&gt;0,0,'Exceso Rentabilidad'!N276)</f>
        <v>-4.0244858665593785E-3</v>
      </c>
    </row>
    <row r="277" spans="1:14">
      <c r="A277" s="51">
        <v>41304</v>
      </c>
      <c r="B277" s="54">
        <f>IF('Exceso Rentabilidad'!B277&gt;0,0,'Exceso Rentabilidad'!B277)</f>
        <v>-2.7936356213977324E-3</v>
      </c>
      <c r="C277" s="54">
        <f>IF('Exceso Rentabilidad'!C277&gt;0,0,'Exceso Rentabilidad'!C277)</f>
        <v>-3.1130230045649213E-3</v>
      </c>
      <c r="D277" s="54">
        <f>IF('Exceso Rentabilidad'!D277&gt;0,0,'Exceso Rentabilidad'!D277)</f>
        <v>-2.983755301567421E-3</v>
      </c>
      <c r="E277" s="54">
        <f>IF('Exceso Rentabilidad'!E277&gt;0,0,'Exceso Rentabilidad'!E277)</f>
        <v>-2.4991923131631733E-3</v>
      </c>
      <c r="F277" s="54">
        <f>IF('Exceso Rentabilidad'!F277&gt;0,0,'Exceso Rentabilidad'!F277)</f>
        <v>0</v>
      </c>
      <c r="G277" s="54">
        <f>IF('Exceso Rentabilidad'!G277&gt;0,0,'Exceso Rentabilidad'!G277)</f>
        <v>-3.017674312185368E-3</v>
      </c>
      <c r="H277" s="54">
        <f>IF('Exceso Rentabilidad'!H277&gt;0,0,'Exceso Rentabilidad'!H277)</f>
        <v>0</v>
      </c>
      <c r="I277" s="54">
        <f>IF('Exceso Rentabilidad'!I277&gt;0,0,'Exceso Rentabilidad'!I277)</f>
        <v>0</v>
      </c>
      <c r="J277" s="54">
        <f>IF('Exceso Rentabilidad'!J277&gt;0,0,'Exceso Rentabilidad'!J277)</f>
        <v>0</v>
      </c>
      <c r="K277" s="54">
        <f>IF('Exceso Rentabilidad'!K277&gt;0,0,'Exceso Rentabilidad'!K277)</f>
        <v>0</v>
      </c>
      <c r="L277" s="54">
        <f>IF('Exceso Rentabilidad'!L277&gt;0,0,'Exceso Rentabilidad'!L277)</f>
        <v>-4.2437187566648918E-4</v>
      </c>
      <c r="M277" s="54">
        <f>IF('Exceso Rentabilidad'!M277&gt;0,0,'Exceso Rentabilidad'!M277)</f>
        <v>0</v>
      </c>
      <c r="N277" s="54">
        <f>IF('Exceso Rentabilidad'!N277&gt;0,0,'Exceso Rentabilidad'!N277)</f>
        <v>0</v>
      </c>
    </row>
    <row r="278" spans="1:14">
      <c r="A278" s="51">
        <v>41305</v>
      </c>
      <c r="B278" s="54">
        <f>IF('Exceso Rentabilidad'!B278&gt;0,0,'Exceso Rentabilidad'!B278)</f>
        <v>-1.014971200706771E-3</v>
      </c>
      <c r="C278" s="54">
        <f>IF('Exceso Rentabilidad'!C278&gt;0,0,'Exceso Rentabilidad'!C278)</f>
        <v>-3.4267087303748475E-3</v>
      </c>
      <c r="D278" s="54">
        <f>IF('Exceso Rentabilidad'!D278&gt;0,0,'Exceso Rentabilidad'!D278)</f>
        <v>-9.7765379918150742E-4</v>
      </c>
      <c r="E278" s="54">
        <f>IF('Exceso Rentabilidad'!E278&gt;0,0,'Exceso Rentabilidad'!E278)</f>
        <v>-6.1301606142199637E-4</v>
      </c>
      <c r="F278" s="54">
        <f>IF('Exceso Rentabilidad'!F278&gt;0,0,'Exceso Rentabilidad'!F278)</f>
        <v>-6.399343472750093E-4</v>
      </c>
      <c r="G278" s="54">
        <f>IF('Exceso Rentabilidad'!G278&gt;0,0,'Exceso Rentabilidad'!G278)</f>
        <v>0</v>
      </c>
      <c r="H278" s="54">
        <f>IF('Exceso Rentabilidad'!H278&gt;0,0,'Exceso Rentabilidad'!H278)</f>
        <v>-2.7357210249014021E-4</v>
      </c>
      <c r="I278" s="54">
        <f>IF('Exceso Rentabilidad'!I278&gt;0,0,'Exceso Rentabilidad'!I278)</f>
        <v>-3.5554770653927156E-3</v>
      </c>
      <c r="J278" s="54">
        <f>IF('Exceso Rentabilidad'!J278&gt;0,0,'Exceso Rentabilidad'!J278)</f>
        <v>0</v>
      </c>
      <c r="K278" s="54">
        <f>IF('Exceso Rentabilidad'!K278&gt;0,0,'Exceso Rentabilidad'!K278)</f>
        <v>-4.5648033334841041E-3</v>
      </c>
      <c r="L278" s="54">
        <f>IF('Exceso Rentabilidad'!L278&gt;0,0,'Exceso Rentabilidad'!L278)</f>
        <v>0</v>
      </c>
      <c r="M278" s="54">
        <f>IF('Exceso Rentabilidad'!M278&gt;0,0,'Exceso Rentabilidad'!M278)</f>
        <v>0</v>
      </c>
      <c r="N278" s="54">
        <f>IF('Exceso Rentabilidad'!N278&gt;0,0,'Exceso Rentabilidad'!N278)</f>
        <v>-7.0583644984002457E-3</v>
      </c>
    </row>
    <row r="279" spans="1:14">
      <c r="A279" s="51">
        <v>41306</v>
      </c>
      <c r="B279" s="54">
        <f>IF('Exceso Rentabilidad'!B279&gt;0,0,'Exceso Rentabilidad'!B279)</f>
        <v>0</v>
      </c>
      <c r="C279" s="54">
        <f>IF('Exceso Rentabilidad'!C279&gt;0,0,'Exceso Rentabilidad'!C279)</f>
        <v>0</v>
      </c>
      <c r="D279" s="54">
        <f>IF('Exceso Rentabilidad'!D279&gt;0,0,'Exceso Rentabilidad'!D279)</f>
        <v>0</v>
      </c>
      <c r="E279" s="54">
        <f>IF('Exceso Rentabilidad'!E279&gt;0,0,'Exceso Rentabilidad'!E279)</f>
        <v>0</v>
      </c>
      <c r="F279" s="54">
        <f>IF('Exceso Rentabilidad'!F279&gt;0,0,'Exceso Rentabilidad'!F279)</f>
        <v>0</v>
      </c>
      <c r="G279" s="54">
        <f>IF('Exceso Rentabilidad'!G279&gt;0,0,'Exceso Rentabilidad'!G279)</f>
        <v>0</v>
      </c>
      <c r="H279" s="54">
        <f>IF('Exceso Rentabilidad'!H279&gt;0,0,'Exceso Rentabilidad'!H279)</f>
        <v>0</v>
      </c>
      <c r="I279" s="54">
        <f>IF('Exceso Rentabilidad'!I279&gt;0,0,'Exceso Rentabilidad'!I279)</f>
        <v>0</v>
      </c>
      <c r="J279" s="54">
        <f>IF('Exceso Rentabilidad'!J279&gt;0,0,'Exceso Rentabilidad'!J279)</f>
        <v>0</v>
      </c>
      <c r="K279" s="54">
        <f>IF('Exceso Rentabilidad'!K279&gt;0,0,'Exceso Rentabilidad'!K279)</f>
        <v>0</v>
      </c>
      <c r="L279" s="54">
        <f>IF('Exceso Rentabilidad'!L279&gt;0,0,'Exceso Rentabilidad'!L279)</f>
        <v>0</v>
      </c>
      <c r="M279" s="54">
        <f>IF('Exceso Rentabilidad'!M279&gt;0,0,'Exceso Rentabilidad'!M279)</f>
        <v>0</v>
      </c>
      <c r="N279" s="54">
        <f>IF('Exceso Rentabilidad'!N279&gt;0,0,'Exceso Rentabilidad'!N279)</f>
        <v>0</v>
      </c>
    </row>
    <row r="280" spans="1:14">
      <c r="A280" s="51">
        <v>41309</v>
      </c>
      <c r="B280" s="54">
        <f>IF('Exceso Rentabilidad'!B280&gt;0,0,'Exceso Rentabilidad'!B280)</f>
        <v>0</v>
      </c>
      <c r="C280" s="54">
        <f>IF('Exceso Rentabilidad'!C280&gt;0,0,'Exceso Rentabilidad'!C280)</f>
        <v>-6.8258623450702697E-4</v>
      </c>
      <c r="D280" s="54">
        <f>IF('Exceso Rentabilidad'!D280&gt;0,0,'Exceso Rentabilidad'!D280)</f>
        <v>0</v>
      </c>
      <c r="E280" s="54">
        <f>IF('Exceso Rentabilidad'!E280&gt;0,0,'Exceso Rentabilidad'!E280)</f>
        <v>0</v>
      </c>
      <c r="F280" s="54">
        <f>IF('Exceso Rentabilidad'!F280&gt;0,0,'Exceso Rentabilidad'!F280)</f>
        <v>-5.2651313288864458E-4</v>
      </c>
      <c r="G280" s="54">
        <f>IF('Exceso Rentabilidad'!G280&gt;0,0,'Exceso Rentabilidad'!G280)</f>
        <v>0</v>
      </c>
      <c r="H280" s="54">
        <f>IF('Exceso Rentabilidad'!H280&gt;0,0,'Exceso Rentabilidad'!H280)</f>
        <v>0</v>
      </c>
      <c r="I280" s="54">
        <f>IF('Exceso Rentabilidad'!I280&gt;0,0,'Exceso Rentabilidad'!I280)</f>
        <v>0</v>
      </c>
      <c r="J280" s="54">
        <f>IF('Exceso Rentabilidad'!J280&gt;0,0,'Exceso Rentabilidad'!J280)</f>
        <v>-1.8261463600946525E-4</v>
      </c>
      <c r="K280" s="54">
        <f>IF('Exceso Rentabilidad'!K280&gt;0,0,'Exceso Rentabilidad'!K280)</f>
        <v>-7.798141899786798E-4</v>
      </c>
      <c r="L280" s="54">
        <f>IF('Exceso Rentabilidad'!L280&gt;0,0,'Exceso Rentabilidad'!L280)</f>
        <v>0</v>
      </c>
      <c r="M280" s="54">
        <f>IF('Exceso Rentabilidad'!M280&gt;0,0,'Exceso Rentabilidad'!M280)</f>
        <v>0</v>
      </c>
      <c r="N280" s="54">
        <f>IF('Exceso Rentabilidad'!N280&gt;0,0,'Exceso Rentabilidad'!N280)</f>
        <v>0</v>
      </c>
    </row>
    <row r="281" spans="1:14">
      <c r="A281" s="51">
        <v>41310</v>
      </c>
      <c r="B281" s="54">
        <f>IF('Exceso Rentabilidad'!B281&gt;0,0,'Exceso Rentabilidad'!B281)</f>
        <v>0</v>
      </c>
      <c r="C281" s="54">
        <f>IF('Exceso Rentabilidad'!C281&gt;0,0,'Exceso Rentabilidad'!C281)</f>
        <v>0</v>
      </c>
      <c r="D281" s="54">
        <f>IF('Exceso Rentabilidad'!D281&gt;0,0,'Exceso Rentabilidad'!D281)</f>
        <v>0</v>
      </c>
      <c r="E281" s="54">
        <f>IF('Exceso Rentabilidad'!E281&gt;0,0,'Exceso Rentabilidad'!E281)</f>
        <v>0</v>
      </c>
      <c r="F281" s="54">
        <f>IF('Exceso Rentabilidad'!F281&gt;0,0,'Exceso Rentabilidad'!F281)</f>
        <v>0</v>
      </c>
      <c r="G281" s="54">
        <f>IF('Exceso Rentabilidad'!G281&gt;0,0,'Exceso Rentabilidad'!G281)</f>
        <v>0</v>
      </c>
      <c r="H281" s="54">
        <f>IF('Exceso Rentabilidad'!H281&gt;0,0,'Exceso Rentabilidad'!H281)</f>
        <v>0</v>
      </c>
      <c r="I281" s="54">
        <f>IF('Exceso Rentabilidad'!I281&gt;0,0,'Exceso Rentabilidad'!I281)</f>
        <v>0</v>
      </c>
      <c r="J281" s="54">
        <f>IF('Exceso Rentabilidad'!J281&gt;0,0,'Exceso Rentabilidad'!J281)</f>
        <v>0</v>
      </c>
      <c r="K281" s="54">
        <f>IF('Exceso Rentabilidad'!K281&gt;0,0,'Exceso Rentabilidad'!K281)</f>
        <v>0</v>
      </c>
      <c r="L281" s="54">
        <f>IF('Exceso Rentabilidad'!L281&gt;0,0,'Exceso Rentabilidad'!L281)</f>
        <v>0</v>
      </c>
      <c r="M281" s="54">
        <f>IF('Exceso Rentabilidad'!M281&gt;0,0,'Exceso Rentabilidad'!M281)</f>
        <v>-5.3533327760373652E-3</v>
      </c>
      <c r="N281" s="54">
        <f>IF('Exceso Rentabilidad'!N281&gt;0,0,'Exceso Rentabilidad'!N281)</f>
        <v>0</v>
      </c>
    </row>
    <row r="282" spans="1:14">
      <c r="A282" s="51">
        <v>41311</v>
      </c>
      <c r="B282" s="54">
        <f>IF('Exceso Rentabilidad'!B282&gt;0,0,'Exceso Rentabilidad'!B282)</f>
        <v>-1.6322004995644342E-3</v>
      </c>
      <c r="C282" s="54">
        <f>IF('Exceso Rentabilidad'!C282&gt;0,0,'Exceso Rentabilidad'!C282)</f>
        <v>0</v>
      </c>
      <c r="D282" s="54">
        <f>IF('Exceso Rentabilidad'!D282&gt;0,0,'Exceso Rentabilidad'!D282)</f>
        <v>-1.7757379177833984E-3</v>
      </c>
      <c r="E282" s="54">
        <f>IF('Exceso Rentabilidad'!E282&gt;0,0,'Exceso Rentabilidad'!E282)</f>
        <v>-3.3590173041958505E-3</v>
      </c>
      <c r="F282" s="54">
        <f>IF('Exceso Rentabilidad'!F282&gt;0,0,'Exceso Rentabilidad'!F282)</f>
        <v>-5.089415377331292E-3</v>
      </c>
      <c r="G282" s="54">
        <f>IF('Exceso Rentabilidad'!G282&gt;0,0,'Exceso Rentabilidad'!G282)</f>
        <v>-1.4078332871091106E-2</v>
      </c>
      <c r="H282" s="54">
        <f>IF('Exceso Rentabilidad'!H282&gt;0,0,'Exceso Rentabilidad'!H282)</f>
        <v>-3.1623728184043912E-3</v>
      </c>
      <c r="I282" s="54">
        <f>IF('Exceso Rentabilidad'!I282&gt;0,0,'Exceso Rentabilidad'!I282)</f>
        <v>-4.9147950043615437E-3</v>
      </c>
      <c r="J282" s="54">
        <f>IF('Exceso Rentabilidad'!J282&gt;0,0,'Exceso Rentabilidad'!J282)</f>
        <v>-3.7912130512672872E-3</v>
      </c>
      <c r="K282" s="54">
        <f>IF('Exceso Rentabilidad'!K282&gt;0,0,'Exceso Rentabilidad'!K282)</f>
        <v>-6.0472744928210384E-3</v>
      </c>
      <c r="L282" s="54">
        <f>IF('Exceso Rentabilidad'!L282&gt;0,0,'Exceso Rentabilidad'!L282)</f>
        <v>-2.7828349286686577E-3</v>
      </c>
      <c r="M282" s="54">
        <f>IF('Exceso Rentabilidad'!M282&gt;0,0,'Exceso Rentabilidad'!M282)</f>
        <v>0</v>
      </c>
      <c r="N282" s="54">
        <f>IF('Exceso Rentabilidad'!N282&gt;0,0,'Exceso Rentabilidad'!N282)</f>
        <v>0</v>
      </c>
    </row>
    <row r="283" spans="1:14">
      <c r="A283" s="51">
        <v>41312</v>
      </c>
      <c r="B283" s="54">
        <f>IF('Exceso Rentabilidad'!B283&gt;0,0,'Exceso Rentabilidad'!B283)</f>
        <v>-8.6074622101993698E-3</v>
      </c>
      <c r="C283" s="54">
        <f>IF('Exceso Rentabilidad'!C283&gt;0,0,'Exceso Rentabilidad'!C283)</f>
        <v>-1.2173199205838387E-2</v>
      </c>
      <c r="D283" s="54">
        <f>IF('Exceso Rentabilidad'!D283&gt;0,0,'Exceso Rentabilidad'!D283)</f>
        <v>-8.4800784687103781E-3</v>
      </c>
      <c r="E283" s="54">
        <f>IF('Exceso Rentabilidad'!E283&gt;0,0,'Exceso Rentabilidad'!E283)</f>
        <v>-8.1478171034781565E-3</v>
      </c>
      <c r="F283" s="54">
        <f>IF('Exceso Rentabilidad'!F283&gt;0,0,'Exceso Rentabilidad'!F283)</f>
        <v>-5.2567703078868905E-3</v>
      </c>
      <c r="G283" s="54">
        <f>IF('Exceso Rentabilidad'!G283&gt;0,0,'Exceso Rentabilidad'!G283)</f>
        <v>-1.2701183516698368E-2</v>
      </c>
      <c r="H283" s="54">
        <f>IF('Exceso Rentabilidad'!H283&gt;0,0,'Exceso Rentabilidad'!H283)</f>
        <v>-5.060024488387614E-3</v>
      </c>
      <c r="I283" s="54">
        <f>IF('Exceso Rentabilidad'!I283&gt;0,0,'Exceso Rentabilidad'!I283)</f>
        <v>-4.3543516090680792E-3</v>
      </c>
      <c r="J283" s="54">
        <f>IF('Exceso Rentabilidad'!J283&gt;0,0,'Exceso Rentabilidad'!J283)</f>
        <v>-5.244090070177526E-3</v>
      </c>
      <c r="K283" s="54">
        <f>IF('Exceso Rentabilidad'!K283&gt;0,0,'Exceso Rentabilidad'!K283)</f>
        <v>-3.5477666940550746E-3</v>
      </c>
      <c r="L283" s="54">
        <f>IF('Exceso Rentabilidad'!L283&gt;0,0,'Exceso Rentabilidad'!L283)</f>
        <v>-6.7046226257901215E-3</v>
      </c>
      <c r="M283" s="54">
        <f>IF('Exceso Rentabilidad'!M283&gt;0,0,'Exceso Rentabilidad'!M283)</f>
        <v>-2.0667088118590166E-3</v>
      </c>
      <c r="N283" s="54">
        <f>IF('Exceso Rentabilidad'!N283&gt;0,0,'Exceso Rentabilidad'!N283)</f>
        <v>-4.8409983880615048E-3</v>
      </c>
    </row>
    <row r="284" spans="1:14">
      <c r="A284" s="51">
        <v>41313</v>
      </c>
      <c r="B284" s="54">
        <f>IF('Exceso Rentabilidad'!B284&gt;0,0,'Exceso Rentabilidad'!B284)</f>
        <v>-1.3903691634344075E-3</v>
      </c>
      <c r="C284" s="54">
        <f>IF('Exceso Rentabilidad'!C284&gt;0,0,'Exceso Rentabilidad'!C284)</f>
        <v>0</v>
      </c>
      <c r="D284" s="54">
        <f>IF('Exceso Rentabilidad'!D284&gt;0,0,'Exceso Rentabilidad'!D284)</f>
        <v>-1.4656379430287635E-3</v>
      </c>
      <c r="E284" s="54">
        <f>IF('Exceso Rentabilidad'!E284&gt;0,0,'Exceso Rentabilidad'!E284)</f>
        <v>-1.2892821741782661E-3</v>
      </c>
      <c r="F284" s="54">
        <f>IF('Exceso Rentabilidad'!F284&gt;0,0,'Exceso Rentabilidad'!F284)</f>
        <v>-4.4823220565175093E-5</v>
      </c>
      <c r="G284" s="54">
        <f>IF('Exceso Rentabilidad'!G284&gt;0,0,'Exceso Rentabilidad'!G284)</f>
        <v>-1.5109664571630046E-3</v>
      </c>
      <c r="H284" s="54">
        <f>IF('Exceso Rentabilidad'!H284&gt;0,0,'Exceso Rentabilidad'!H284)</f>
        <v>-9.588415640398336E-4</v>
      </c>
      <c r="I284" s="54">
        <f>IF('Exceso Rentabilidad'!I284&gt;0,0,'Exceso Rentabilidad'!I284)</f>
        <v>-1.1623187664261056E-3</v>
      </c>
      <c r="J284" s="54">
        <f>IF('Exceso Rentabilidad'!J284&gt;0,0,'Exceso Rentabilidad'!J284)</f>
        <v>0</v>
      </c>
      <c r="K284" s="54">
        <f>IF('Exceso Rentabilidad'!K284&gt;0,0,'Exceso Rentabilidad'!K284)</f>
        <v>-4.1221283205486003E-5</v>
      </c>
      <c r="L284" s="54">
        <f>IF('Exceso Rentabilidad'!L284&gt;0,0,'Exceso Rentabilidad'!L284)</f>
        <v>0</v>
      </c>
      <c r="M284" s="54">
        <f>IF('Exceso Rentabilidad'!M284&gt;0,0,'Exceso Rentabilidad'!M284)</f>
        <v>-6.3507597553354254E-4</v>
      </c>
      <c r="N284" s="54">
        <f>IF('Exceso Rentabilidad'!N284&gt;0,0,'Exceso Rentabilidad'!N284)</f>
        <v>-1.8593478154662554E-3</v>
      </c>
    </row>
    <row r="285" spans="1:14">
      <c r="A285" s="51">
        <v>41316</v>
      </c>
      <c r="B285" s="54">
        <f>IF('Exceso Rentabilidad'!B285&gt;0,0,'Exceso Rentabilidad'!B285)</f>
        <v>-8.907049249647617E-3</v>
      </c>
      <c r="C285" s="54">
        <f>IF('Exceso Rentabilidad'!C285&gt;0,0,'Exceso Rentabilidad'!C285)</f>
        <v>-4.660665578843818E-3</v>
      </c>
      <c r="D285" s="54">
        <f>IF('Exceso Rentabilidad'!D285&gt;0,0,'Exceso Rentabilidad'!D285)</f>
        <v>-8.5148670332816541E-3</v>
      </c>
      <c r="E285" s="54">
        <f>IF('Exceso Rentabilidad'!E285&gt;0,0,'Exceso Rentabilidad'!E285)</f>
        <v>-8.605135024787311E-3</v>
      </c>
      <c r="F285" s="54">
        <f>IF('Exceso Rentabilidad'!F285&gt;0,0,'Exceso Rentabilidad'!F285)</f>
        <v>-6.5567681877608157E-3</v>
      </c>
      <c r="G285" s="54">
        <f>IF('Exceso Rentabilidad'!G285&gt;0,0,'Exceso Rentabilidad'!G285)</f>
        <v>-9.684958250910548E-3</v>
      </c>
      <c r="H285" s="54">
        <f>IF('Exceso Rentabilidad'!H285&gt;0,0,'Exceso Rentabilidad'!H285)</f>
        <v>-3.880719401102043E-3</v>
      </c>
      <c r="I285" s="54">
        <f>IF('Exceso Rentabilidad'!I285&gt;0,0,'Exceso Rentabilidad'!I285)</f>
        <v>-8.6159147770912721E-3</v>
      </c>
      <c r="J285" s="54">
        <f>IF('Exceso Rentabilidad'!J285&gt;0,0,'Exceso Rentabilidad'!J285)</f>
        <v>-7.4225232863458042E-3</v>
      </c>
      <c r="K285" s="54">
        <f>IF('Exceso Rentabilidad'!K285&gt;0,0,'Exceso Rentabilidad'!K285)</f>
        <v>-3.2004710937106723E-3</v>
      </c>
      <c r="L285" s="54">
        <f>IF('Exceso Rentabilidad'!L285&gt;0,0,'Exceso Rentabilidad'!L285)</f>
        <v>-7.398578464873083E-3</v>
      </c>
      <c r="M285" s="54">
        <f>IF('Exceso Rentabilidad'!M285&gt;0,0,'Exceso Rentabilidad'!M285)</f>
        <v>-4.5651239033646374E-3</v>
      </c>
      <c r="N285" s="54">
        <f>IF('Exceso Rentabilidad'!N285&gt;0,0,'Exceso Rentabilidad'!N285)</f>
        <v>-5.6142772862192557E-3</v>
      </c>
    </row>
    <row r="286" spans="1:14">
      <c r="A286" s="51">
        <v>41317</v>
      </c>
      <c r="B286" s="54">
        <f>IF('Exceso Rentabilidad'!B286&gt;0,0,'Exceso Rentabilidad'!B286)</f>
        <v>0</v>
      </c>
      <c r="C286" s="54">
        <f>IF('Exceso Rentabilidad'!C286&gt;0,0,'Exceso Rentabilidad'!C286)</f>
        <v>0</v>
      </c>
      <c r="D286" s="54">
        <f>IF('Exceso Rentabilidad'!D286&gt;0,0,'Exceso Rentabilidad'!D286)</f>
        <v>0</v>
      </c>
      <c r="E286" s="54">
        <f>IF('Exceso Rentabilidad'!E286&gt;0,0,'Exceso Rentabilidad'!E286)</f>
        <v>0</v>
      </c>
      <c r="F286" s="54">
        <f>IF('Exceso Rentabilidad'!F286&gt;0,0,'Exceso Rentabilidad'!F286)</f>
        <v>0</v>
      </c>
      <c r="G286" s="54">
        <f>IF('Exceso Rentabilidad'!G286&gt;0,0,'Exceso Rentabilidad'!G286)</f>
        <v>-1.4639922843640387E-3</v>
      </c>
      <c r="H286" s="54">
        <f>IF('Exceso Rentabilidad'!H286&gt;0,0,'Exceso Rentabilidad'!H286)</f>
        <v>-8.3433424182384637E-4</v>
      </c>
      <c r="I286" s="54">
        <f>IF('Exceso Rentabilidad'!I286&gt;0,0,'Exceso Rentabilidad'!I286)</f>
        <v>0</v>
      </c>
      <c r="J286" s="54">
        <f>IF('Exceso Rentabilidad'!J286&gt;0,0,'Exceso Rentabilidad'!J286)</f>
        <v>0</v>
      </c>
      <c r="K286" s="54">
        <f>IF('Exceso Rentabilidad'!K286&gt;0,0,'Exceso Rentabilidad'!K286)</f>
        <v>0</v>
      </c>
      <c r="L286" s="54">
        <f>IF('Exceso Rentabilidad'!L286&gt;0,0,'Exceso Rentabilidad'!L286)</f>
        <v>0</v>
      </c>
      <c r="M286" s="54">
        <f>IF('Exceso Rentabilidad'!M286&gt;0,0,'Exceso Rentabilidad'!M286)</f>
        <v>0</v>
      </c>
      <c r="N286" s="54">
        <f>IF('Exceso Rentabilidad'!N286&gt;0,0,'Exceso Rentabilidad'!N286)</f>
        <v>0</v>
      </c>
    </row>
    <row r="287" spans="1:14">
      <c r="A287" s="51">
        <v>41318</v>
      </c>
      <c r="B287" s="54">
        <f>IF('Exceso Rentabilidad'!B287&gt;0,0,'Exceso Rentabilidad'!B287)</f>
        <v>0</v>
      </c>
      <c r="C287" s="54">
        <f>IF('Exceso Rentabilidad'!C287&gt;0,0,'Exceso Rentabilidad'!C287)</f>
        <v>0</v>
      </c>
      <c r="D287" s="54">
        <f>IF('Exceso Rentabilidad'!D287&gt;0,0,'Exceso Rentabilidad'!D287)</f>
        <v>0</v>
      </c>
      <c r="E287" s="54">
        <f>IF('Exceso Rentabilidad'!E287&gt;0,0,'Exceso Rentabilidad'!E287)</f>
        <v>0</v>
      </c>
      <c r="F287" s="54">
        <f>IF('Exceso Rentabilidad'!F287&gt;0,0,'Exceso Rentabilidad'!F287)</f>
        <v>0</v>
      </c>
      <c r="G287" s="54">
        <f>IF('Exceso Rentabilidad'!G287&gt;0,0,'Exceso Rentabilidad'!G287)</f>
        <v>0</v>
      </c>
      <c r="H287" s="54">
        <f>IF('Exceso Rentabilidad'!H287&gt;0,0,'Exceso Rentabilidad'!H287)</f>
        <v>0</v>
      </c>
      <c r="I287" s="54">
        <f>IF('Exceso Rentabilidad'!I287&gt;0,0,'Exceso Rentabilidad'!I287)</f>
        <v>0</v>
      </c>
      <c r="J287" s="54">
        <f>IF('Exceso Rentabilidad'!J287&gt;0,0,'Exceso Rentabilidad'!J287)</f>
        <v>0</v>
      </c>
      <c r="K287" s="54">
        <f>IF('Exceso Rentabilidad'!K287&gt;0,0,'Exceso Rentabilidad'!K287)</f>
        <v>0</v>
      </c>
      <c r="L287" s="54">
        <f>IF('Exceso Rentabilidad'!L287&gt;0,0,'Exceso Rentabilidad'!L287)</f>
        <v>0</v>
      </c>
      <c r="M287" s="54">
        <f>IF('Exceso Rentabilidad'!M287&gt;0,0,'Exceso Rentabilidad'!M287)</f>
        <v>0</v>
      </c>
      <c r="N287" s="54">
        <f>IF('Exceso Rentabilidad'!N287&gt;0,0,'Exceso Rentabilidad'!N287)</f>
        <v>0</v>
      </c>
    </row>
    <row r="288" spans="1:14">
      <c r="A288" s="51">
        <v>41319</v>
      </c>
      <c r="B288" s="54">
        <f>IF('Exceso Rentabilidad'!B288&gt;0,0,'Exceso Rentabilidad'!B288)</f>
        <v>-1.559624372125289E-3</v>
      </c>
      <c r="C288" s="54">
        <f>IF('Exceso Rentabilidad'!C288&gt;0,0,'Exceso Rentabilidad'!C288)</f>
        <v>-3.535159436554764E-4</v>
      </c>
      <c r="D288" s="54">
        <f>IF('Exceso Rentabilidad'!D288&gt;0,0,'Exceso Rentabilidad'!D288)</f>
        <v>-1.7196106139461154E-3</v>
      </c>
      <c r="E288" s="54">
        <f>IF('Exceso Rentabilidad'!E288&gt;0,0,'Exceso Rentabilidad'!E288)</f>
        <v>-8.3856615700727752E-4</v>
      </c>
      <c r="F288" s="54">
        <f>IF('Exceso Rentabilidad'!F288&gt;0,0,'Exceso Rentabilidad'!F288)</f>
        <v>-1.0787796189357819E-4</v>
      </c>
      <c r="G288" s="54">
        <f>IF('Exceso Rentabilidad'!G288&gt;0,0,'Exceso Rentabilidad'!G288)</f>
        <v>0</v>
      </c>
      <c r="H288" s="54">
        <f>IF('Exceso Rentabilidad'!H288&gt;0,0,'Exceso Rentabilidad'!H288)</f>
        <v>-1.5361916515758162E-3</v>
      </c>
      <c r="I288" s="54">
        <f>IF('Exceso Rentabilidad'!I288&gt;0,0,'Exceso Rentabilidad'!I288)</f>
        <v>0</v>
      </c>
      <c r="J288" s="54">
        <f>IF('Exceso Rentabilidad'!J288&gt;0,0,'Exceso Rentabilidad'!J288)</f>
        <v>-6.5201727603287859E-4</v>
      </c>
      <c r="K288" s="54">
        <f>IF('Exceso Rentabilidad'!K288&gt;0,0,'Exceso Rentabilidad'!K288)</f>
        <v>0</v>
      </c>
      <c r="L288" s="54">
        <f>IF('Exceso Rentabilidad'!L288&gt;0,0,'Exceso Rentabilidad'!L288)</f>
        <v>0</v>
      </c>
      <c r="M288" s="54">
        <f>IF('Exceso Rentabilidad'!M288&gt;0,0,'Exceso Rentabilidad'!M288)</f>
        <v>-1.4926140454684181E-4</v>
      </c>
      <c r="N288" s="54">
        <f>IF('Exceso Rentabilidad'!N288&gt;0,0,'Exceso Rentabilidad'!N288)</f>
        <v>0</v>
      </c>
    </row>
    <row r="289" spans="1:14">
      <c r="A289" s="51">
        <v>41320</v>
      </c>
      <c r="B289" s="54">
        <f>IF('Exceso Rentabilidad'!B289&gt;0,0,'Exceso Rentabilidad'!B289)</f>
        <v>-5.1767871699199604E-3</v>
      </c>
      <c r="C289" s="54">
        <f>IF('Exceso Rentabilidad'!C289&gt;0,0,'Exceso Rentabilidad'!C289)</f>
        <v>-5.5986644260453012E-3</v>
      </c>
      <c r="D289" s="54">
        <f>IF('Exceso Rentabilidad'!D289&gt;0,0,'Exceso Rentabilidad'!D289)</f>
        <v>-5.1697045630716715E-3</v>
      </c>
      <c r="E289" s="54">
        <f>IF('Exceso Rentabilidad'!E289&gt;0,0,'Exceso Rentabilidad'!E289)</f>
        <v>-5.2938795535760162E-3</v>
      </c>
      <c r="F289" s="54">
        <f>IF('Exceso Rentabilidad'!F289&gt;0,0,'Exceso Rentabilidad'!F289)</f>
        <v>-7.6111641007633535E-3</v>
      </c>
      <c r="G289" s="54">
        <f>IF('Exceso Rentabilidad'!G289&gt;0,0,'Exceso Rentabilidad'!G289)</f>
        <v>-4.4401325912979996E-3</v>
      </c>
      <c r="H289" s="54">
        <f>IF('Exceso Rentabilidad'!H289&gt;0,0,'Exceso Rentabilidad'!H289)</f>
        <v>-5.7682354564575515E-3</v>
      </c>
      <c r="I289" s="54">
        <f>IF('Exceso Rentabilidad'!I289&gt;0,0,'Exceso Rentabilidad'!I289)</f>
        <v>-3.8859554607393607E-3</v>
      </c>
      <c r="J289" s="54">
        <f>IF('Exceso Rentabilidad'!J289&gt;0,0,'Exceso Rentabilidad'!J289)</f>
        <v>-6.5991106841798933E-3</v>
      </c>
      <c r="K289" s="54">
        <f>IF('Exceso Rentabilidad'!K289&gt;0,0,'Exceso Rentabilidad'!K289)</f>
        <v>-5.5992251570258318E-3</v>
      </c>
      <c r="L289" s="54">
        <f>IF('Exceso Rentabilidad'!L289&gt;0,0,'Exceso Rentabilidad'!L289)</f>
        <v>-6.0646412540663738E-3</v>
      </c>
      <c r="M289" s="54">
        <f>IF('Exceso Rentabilidad'!M289&gt;0,0,'Exceso Rentabilidad'!M289)</f>
        <v>-6.3913677525810654E-3</v>
      </c>
      <c r="N289" s="54">
        <f>IF('Exceso Rentabilidad'!N289&gt;0,0,'Exceso Rentabilidad'!N289)</f>
        <v>-2.788214191820613E-3</v>
      </c>
    </row>
    <row r="290" spans="1:14">
      <c r="A290" s="51">
        <v>41323</v>
      </c>
      <c r="B290" s="54">
        <f>IF('Exceso Rentabilidad'!B290&gt;0,0,'Exceso Rentabilidad'!B290)</f>
        <v>0</v>
      </c>
      <c r="C290" s="54">
        <f>IF('Exceso Rentabilidad'!C290&gt;0,0,'Exceso Rentabilidad'!C290)</f>
        <v>-5.6555177690836454E-4</v>
      </c>
      <c r="D290" s="54">
        <f>IF('Exceso Rentabilidad'!D290&gt;0,0,'Exceso Rentabilidad'!D290)</f>
        <v>0</v>
      </c>
      <c r="E290" s="54">
        <f>IF('Exceso Rentabilidad'!E290&gt;0,0,'Exceso Rentabilidad'!E290)</f>
        <v>0</v>
      </c>
      <c r="F290" s="54">
        <f>IF('Exceso Rentabilidad'!F290&gt;0,0,'Exceso Rentabilidad'!F290)</f>
        <v>0</v>
      </c>
      <c r="G290" s="54">
        <f>IF('Exceso Rentabilidad'!G290&gt;0,0,'Exceso Rentabilidad'!G290)</f>
        <v>-3.4074005412833758E-4</v>
      </c>
      <c r="H290" s="54">
        <f>IF('Exceso Rentabilidad'!H290&gt;0,0,'Exceso Rentabilidad'!H290)</f>
        <v>0</v>
      </c>
      <c r="I290" s="54">
        <f>IF('Exceso Rentabilidad'!I290&gt;0,0,'Exceso Rentabilidad'!I290)</f>
        <v>0</v>
      </c>
      <c r="J290" s="54">
        <f>IF('Exceso Rentabilidad'!J290&gt;0,0,'Exceso Rentabilidad'!J290)</f>
        <v>0</v>
      </c>
      <c r="K290" s="54">
        <f>IF('Exceso Rentabilidad'!K290&gt;0,0,'Exceso Rentabilidad'!K290)</f>
        <v>0</v>
      </c>
      <c r="L290" s="54">
        <f>IF('Exceso Rentabilidad'!L290&gt;0,0,'Exceso Rentabilidad'!L290)</f>
        <v>0</v>
      </c>
      <c r="M290" s="54">
        <f>IF('Exceso Rentabilidad'!M290&gt;0,0,'Exceso Rentabilidad'!M290)</f>
        <v>0</v>
      </c>
      <c r="N290" s="54">
        <f>IF('Exceso Rentabilidad'!N290&gt;0,0,'Exceso Rentabilidad'!N290)</f>
        <v>0</v>
      </c>
    </row>
    <row r="291" spans="1:14">
      <c r="A291" s="51">
        <v>41324</v>
      </c>
      <c r="B291" s="54">
        <f>IF('Exceso Rentabilidad'!B291&gt;0,0,'Exceso Rentabilidad'!B291)</f>
        <v>-6.6367004782057343E-3</v>
      </c>
      <c r="C291" s="54">
        <f>IF('Exceso Rentabilidad'!C291&gt;0,0,'Exceso Rentabilidad'!C291)</f>
        <v>0</v>
      </c>
      <c r="D291" s="54">
        <f>IF('Exceso Rentabilidad'!D291&gt;0,0,'Exceso Rentabilidad'!D291)</f>
        <v>-5.6334046057284906E-3</v>
      </c>
      <c r="E291" s="54">
        <f>IF('Exceso Rentabilidad'!E291&gt;0,0,'Exceso Rentabilidad'!E291)</f>
        <v>-8.1985446098160521E-3</v>
      </c>
      <c r="F291" s="54">
        <f>IF('Exceso Rentabilidad'!F291&gt;0,0,'Exceso Rentabilidad'!F291)</f>
        <v>-7.1730091952317459E-3</v>
      </c>
      <c r="G291" s="54">
        <f>IF('Exceso Rentabilidad'!G291&gt;0,0,'Exceso Rentabilidad'!G291)</f>
        <v>-2.4469199321490276E-2</v>
      </c>
      <c r="H291" s="54">
        <f>IF('Exceso Rentabilidad'!H291&gt;0,0,'Exceso Rentabilidad'!H291)</f>
        <v>-4.3103361443677952E-3</v>
      </c>
      <c r="I291" s="54">
        <f>IF('Exceso Rentabilidad'!I291&gt;0,0,'Exceso Rentabilidad'!I291)</f>
        <v>-6.8034483308481346E-3</v>
      </c>
      <c r="J291" s="54">
        <f>IF('Exceso Rentabilidad'!J291&gt;0,0,'Exceso Rentabilidad'!J291)</f>
        <v>-4.1555552282127334E-3</v>
      </c>
      <c r="K291" s="54">
        <f>IF('Exceso Rentabilidad'!K291&gt;0,0,'Exceso Rentabilidad'!K291)</f>
        <v>0</v>
      </c>
      <c r="L291" s="54">
        <f>IF('Exceso Rentabilidad'!L291&gt;0,0,'Exceso Rentabilidad'!L291)</f>
        <v>-5.5317308152948996E-3</v>
      </c>
      <c r="M291" s="54">
        <f>IF('Exceso Rentabilidad'!M291&gt;0,0,'Exceso Rentabilidad'!M291)</f>
        <v>-2.9201245907868579E-3</v>
      </c>
      <c r="N291" s="54">
        <f>IF('Exceso Rentabilidad'!N291&gt;0,0,'Exceso Rentabilidad'!N291)</f>
        <v>0</v>
      </c>
    </row>
    <row r="292" spans="1:14">
      <c r="A292" s="51">
        <v>41325</v>
      </c>
      <c r="B292" s="54">
        <f>IF('Exceso Rentabilidad'!B292&gt;0,0,'Exceso Rentabilidad'!B292)</f>
        <v>-4.2710742018662934E-3</v>
      </c>
      <c r="C292" s="54">
        <f>IF('Exceso Rentabilidad'!C292&gt;0,0,'Exceso Rentabilidad'!C292)</f>
        <v>-5.4626412761034811E-3</v>
      </c>
      <c r="D292" s="54">
        <f>IF('Exceso Rentabilidad'!D292&gt;0,0,'Exceso Rentabilidad'!D292)</f>
        <v>-4.0526826851277446E-3</v>
      </c>
      <c r="E292" s="54">
        <f>IF('Exceso Rentabilidad'!E292&gt;0,0,'Exceso Rentabilidad'!E292)</f>
        <v>-3.6436490060155363E-3</v>
      </c>
      <c r="F292" s="54">
        <f>IF('Exceso Rentabilidad'!F292&gt;0,0,'Exceso Rentabilidad'!F292)</f>
        <v>-2.6129233062092581E-3</v>
      </c>
      <c r="G292" s="54">
        <f>IF('Exceso Rentabilidad'!G292&gt;0,0,'Exceso Rentabilidad'!G292)</f>
        <v>-3.7377833079022408E-3</v>
      </c>
      <c r="H292" s="54">
        <f>IF('Exceso Rentabilidad'!H292&gt;0,0,'Exceso Rentabilidad'!H292)</f>
        <v>-3.7197136805145192E-3</v>
      </c>
      <c r="I292" s="54">
        <f>IF('Exceso Rentabilidad'!I292&gt;0,0,'Exceso Rentabilidad'!I292)</f>
        <v>-2.5524820824451957E-3</v>
      </c>
      <c r="J292" s="54">
        <f>IF('Exceso Rentabilidad'!J292&gt;0,0,'Exceso Rentabilidad'!J292)</f>
        <v>-3.4141230658427135E-3</v>
      </c>
      <c r="K292" s="54">
        <f>IF('Exceso Rentabilidad'!K292&gt;0,0,'Exceso Rentabilidad'!K292)</f>
        <v>-4.9185585075685019E-3</v>
      </c>
      <c r="L292" s="54">
        <f>IF('Exceso Rentabilidad'!L292&gt;0,0,'Exceso Rentabilidad'!L292)</f>
        <v>-1.6519767481382739E-3</v>
      </c>
      <c r="M292" s="54">
        <f>IF('Exceso Rentabilidad'!M292&gt;0,0,'Exceso Rentabilidad'!M292)</f>
        <v>-3.5994223311331696E-3</v>
      </c>
      <c r="N292" s="54">
        <f>IF('Exceso Rentabilidad'!N292&gt;0,0,'Exceso Rentabilidad'!N292)</f>
        <v>-2.9801355421263187E-3</v>
      </c>
    </row>
    <row r="293" spans="1:14">
      <c r="A293" s="51">
        <v>41326</v>
      </c>
      <c r="B293" s="54">
        <f>IF('Exceso Rentabilidad'!B293&gt;0,0,'Exceso Rentabilidad'!B293)</f>
        <v>-4.7049876256907491E-3</v>
      </c>
      <c r="C293" s="54">
        <f>IF('Exceso Rentabilidad'!C293&gt;0,0,'Exceso Rentabilidad'!C293)</f>
        <v>0</v>
      </c>
      <c r="D293" s="54">
        <f>IF('Exceso Rentabilidad'!D293&gt;0,0,'Exceso Rentabilidad'!D293)</f>
        <v>-5.128615042943421E-3</v>
      </c>
      <c r="E293" s="54">
        <f>IF('Exceso Rentabilidad'!E293&gt;0,0,'Exceso Rentabilidad'!E293)</f>
        <v>-3.1938338533419918E-3</v>
      </c>
      <c r="F293" s="54">
        <f>IF('Exceso Rentabilidad'!F293&gt;0,0,'Exceso Rentabilidad'!F293)</f>
        <v>-6.744507023741784E-4</v>
      </c>
      <c r="G293" s="54">
        <f>IF('Exceso Rentabilidad'!G293&gt;0,0,'Exceso Rentabilidad'!G293)</f>
        <v>0</v>
      </c>
      <c r="H293" s="54">
        <f>IF('Exceso Rentabilidad'!H293&gt;0,0,'Exceso Rentabilidad'!H293)</f>
        <v>-7.6097655077369988E-4</v>
      </c>
      <c r="I293" s="54">
        <f>IF('Exceso Rentabilidad'!I293&gt;0,0,'Exceso Rentabilidad'!I293)</f>
        <v>-1.6361819835692985E-3</v>
      </c>
      <c r="J293" s="54">
        <f>IF('Exceso Rentabilidad'!J293&gt;0,0,'Exceso Rentabilidad'!J293)</f>
        <v>-9.0348079569900041E-4</v>
      </c>
      <c r="K293" s="54">
        <f>IF('Exceso Rentabilidad'!K293&gt;0,0,'Exceso Rentabilidad'!K293)</f>
        <v>-7.4473683960282104E-4</v>
      </c>
      <c r="L293" s="54">
        <f>IF('Exceso Rentabilidad'!L293&gt;0,0,'Exceso Rentabilidad'!L293)</f>
        <v>-9.7068606586861689E-4</v>
      </c>
      <c r="M293" s="54">
        <f>IF('Exceso Rentabilidad'!M293&gt;0,0,'Exceso Rentabilidad'!M293)</f>
        <v>-7.4982140490892392E-5</v>
      </c>
      <c r="N293" s="54">
        <f>IF('Exceso Rentabilidad'!N293&gt;0,0,'Exceso Rentabilidad'!N293)</f>
        <v>-4.9072828881197095E-3</v>
      </c>
    </row>
    <row r="294" spans="1:14">
      <c r="A294" s="51">
        <v>41327</v>
      </c>
      <c r="B294" s="54">
        <f>IF('Exceso Rentabilidad'!B294&gt;0,0,'Exceso Rentabilidad'!B294)</f>
        <v>0</v>
      </c>
      <c r="C294" s="54">
        <f>IF('Exceso Rentabilidad'!C294&gt;0,0,'Exceso Rentabilidad'!C294)</f>
        <v>0</v>
      </c>
      <c r="D294" s="54">
        <f>IF('Exceso Rentabilidad'!D294&gt;0,0,'Exceso Rentabilidad'!D294)</f>
        <v>0</v>
      </c>
      <c r="E294" s="54">
        <f>IF('Exceso Rentabilidad'!E294&gt;0,0,'Exceso Rentabilidad'!E294)</f>
        <v>0</v>
      </c>
      <c r="F294" s="54">
        <f>IF('Exceso Rentabilidad'!F294&gt;0,0,'Exceso Rentabilidad'!F294)</f>
        <v>0</v>
      </c>
      <c r="G294" s="54">
        <f>IF('Exceso Rentabilidad'!G294&gt;0,0,'Exceso Rentabilidad'!G294)</f>
        <v>0</v>
      </c>
      <c r="H294" s="54">
        <f>IF('Exceso Rentabilidad'!H294&gt;0,0,'Exceso Rentabilidad'!H294)</f>
        <v>0</v>
      </c>
      <c r="I294" s="54">
        <f>IF('Exceso Rentabilidad'!I294&gt;0,0,'Exceso Rentabilidad'!I294)</f>
        <v>0</v>
      </c>
      <c r="J294" s="54">
        <f>IF('Exceso Rentabilidad'!J294&gt;0,0,'Exceso Rentabilidad'!J294)</f>
        <v>0</v>
      </c>
      <c r="K294" s="54">
        <f>IF('Exceso Rentabilidad'!K294&gt;0,0,'Exceso Rentabilidad'!K294)</f>
        <v>0</v>
      </c>
      <c r="L294" s="54">
        <f>IF('Exceso Rentabilidad'!L294&gt;0,0,'Exceso Rentabilidad'!L294)</f>
        <v>0</v>
      </c>
      <c r="M294" s="54">
        <f>IF('Exceso Rentabilidad'!M294&gt;0,0,'Exceso Rentabilidad'!M294)</f>
        <v>0</v>
      </c>
      <c r="N294" s="54">
        <f>IF('Exceso Rentabilidad'!N294&gt;0,0,'Exceso Rentabilidad'!N294)</f>
        <v>0</v>
      </c>
    </row>
    <row r="295" spans="1:14">
      <c r="A295" s="51">
        <v>41330</v>
      </c>
      <c r="B295" s="54">
        <f>IF('Exceso Rentabilidad'!B295&gt;0,0,'Exceso Rentabilidad'!B295)</f>
        <v>-2.1761020829092065E-3</v>
      </c>
      <c r="C295" s="54">
        <f>IF('Exceso Rentabilidad'!C295&gt;0,0,'Exceso Rentabilidad'!C295)</f>
        <v>-3.4480807148792683E-3</v>
      </c>
      <c r="D295" s="54">
        <f>IF('Exceso Rentabilidad'!D295&gt;0,0,'Exceso Rentabilidad'!D295)</f>
        <v>-2.3778696620269258E-3</v>
      </c>
      <c r="E295" s="54">
        <f>IF('Exceso Rentabilidad'!E295&gt;0,0,'Exceso Rentabilidad'!E295)</f>
        <v>-1.217485959401106E-3</v>
      </c>
      <c r="F295" s="54">
        <f>IF('Exceso Rentabilidad'!F295&gt;0,0,'Exceso Rentabilidad'!F295)</f>
        <v>0</v>
      </c>
      <c r="G295" s="54">
        <f>IF('Exceso Rentabilidad'!G295&gt;0,0,'Exceso Rentabilidad'!G295)</f>
        <v>0</v>
      </c>
      <c r="H295" s="54">
        <f>IF('Exceso Rentabilidad'!H295&gt;0,0,'Exceso Rentabilidad'!H295)</f>
        <v>-3.8097254785336433E-4</v>
      </c>
      <c r="I295" s="54">
        <f>IF('Exceso Rentabilidad'!I295&gt;0,0,'Exceso Rentabilidad'!I295)</f>
        <v>-8.3400201993599874E-4</v>
      </c>
      <c r="J295" s="54">
        <f>IF('Exceso Rentabilidad'!J295&gt;0,0,'Exceso Rentabilidad'!J295)</f>
        <v>0</v>
      </c>
      <c r="K295" s="54">
        <f>IF('Exceso Rentabilidad'!K295&gt;0,0,'Exceso Rentabilidad'!K295)</f>
        <v>-2.969724960108347E-3</v>
      </c>
      <c r="L295" s="54">
        <f>IF('Exceso Rentabilidad'!L295&gt;0,0,'Exceso Rentabilidad'!L295)</f>
        <v>-2.8918981631300631E-4</v>
      </c>
      <c r="M295" s="54">
        <f>IF('Exceso Rentabilidad'!M295&gt;0,0,'Exceso Rentabilidad'!M295)</f>
        <v>0</v>
      </c>
      <c r="N295" s="54">
        <f>IF('Exceso Rentabilidad'!N295&gt;0,0,'Exceso Rentabilidad'!N295)</f>
        <v>-4.0485022451361994E-3</v>
      </c>
    </row>
    <row r="296" spans="1:14">
      <c r="A296" s="51">
        <v>41331</v>
      </c>
      <c r="B296" s="54">
        <f>IF('Exceso Rentabilidad'!B296&gt;0,0,'Exceso Rentabilidad'!B296)</f>
        <v>-4.2237586872147428E-3</v>
      </c>
      <c r="C296" s="54">
        <f>IF('Exceso Rentabilidad'!C296&gt;0,0,'Exceso Rentabilidad'!C296)</f>
        <v>0</v>
      </c>
      <c r="D296" s="54">
        <f>IF('Exceso Rentabilidad'!D296&gt;0,0,'Exceso Rentabilidad'!D296)</f>
        <v>-4.0922565376332008E-3</v>
      </c>
      <c r="E296" s="54">
        <f>IF('Exceso Rentabilidad'!E296&gt;0,0,'Exceso Rentabilidad'!E296)</f>
        <v>-3.8319979414346678E-3</v>
      </c>
      <c r="F296" s="54">
        <f>IF('Exceso Rentabilidad'!F296&gt;0,0,'Exceso Rentabilidad'!F296)</f>
        <v>-3.7274074166139485E-3</v>
      </c>
      <c r="G296" s="54">
        <f>IF('Exceso Rentabilidad'!G296&gt;0,0,'Exceso Rentabilidad'!G296)</f>
        <v>-6.8841669761878967E-3</v>
      </c>
      <c r="H296" s="54">
        <f>IF('Exceso Rentabilidad'!H296&gt;0,0,'Exceso Rentabilidad'!H296)</f>
        <v>-2.2340096405861483E-3</v>
      </c>
      <c r="I296" s="54">
        <f>IF('Exceso Rentabilidad'!I296&gt;0,0,'Exceso Rentabilidad'!I296)</f>
        <v>-3.1581576953404536E-3</v>
      </c>
      <c r="J296" s="54">
        <f>IF('Exceso Rentabilidad'!J296&gt;0,0,'Exceso Rentabilidad'!J296)</f>
        <v>-7.9956481409319726E-4</v>
      </c>
      <c r="K296" s="54">
        <f>IF('Exceso Rentabilidad'!K296&gt;0,0,'Exceso Rentabilidad'!K296)</f>
        <v>-2.6459436098712117E-3</v>
      </c>
      <c r="L296" s="54">
        <f>IF('Exceso Rentabilidad'!L296&gt;0,0,'Exceso Rentabilidad'!L296)</f>
        <v>-2.0434588524015193E-3</v>
      </c>
      <c r="M296" s="54">
        <f>IF('Exceso Rentabilidad'!M296&gt;0,0,'Exceso Rentabilidad'!M296)</f>
        <v>-3.8044734139833277E-3</v>
      </c>
      <c r="N296" s="54">
        <f>IF('Exceso Rentabilidad'!N296&gt;0,0,'Exceso Rentabilidad'!N296)</f>
        <v>-1.5554961357435325E-3</v>
      </c>
    </row>
    <row r="297" spans="1:14">
      <c r="A297" s="51">
        <v>41332</v>
      </c>
      <c r="B297" s="54">
        <f>IF('Exceso Rentabilidad'!B297&gt;0,0,'Exceso Rentabilidad'!B297)</f>
        <v>0</v>
      </c>
      <c r="C297" s="54">
        <f>IF('Exceso Rentabilidad'!C297&gt;0,0,'Exceso Rentabilidad'!C297)</f>
        <v>0</v>
      </c>
      <c r="D297" s="54">
        <f>IF('Exceso Rentabilidad'!D297&gt;0,0,'Exceso Rentabilidad'!D297)</f>
        <v>0</v>
      </c>
      <c r="E297" s="54">
        <f>IF('Exceso Rentabilidad'!E297&gt;0,0,'Exceso Rentabilidad'!E297)</f>
        <v>0</v>
      </c>
      <c r="F297" s="54">
        <f>IF('Exceso Rentabilidad'!F297&gt;0,0,'Exceso Rentabilidad'!F297)</f>
        <v>0</v>
      </c>
      <c r="G297" s="54">
        <f>IF('Exceso Rentabilidad'!G297&gt;0,0,'Exceso Rentabilidad'!G297)</f>
        <v>0</v>
      </c>
      <c r="H297" s="54">
        <f>IF('Exceso Rentabilidad'!H297&gt;0,0,'Exceso Rentabilidad'!H297)</f>
        <v>0</v>
      </c>
      <c r="I297" s="54">
        <f>IF('Exceso Rentabilidad'!I297&gt;0,0,'Exceso Rentabilidad'!I297)</f>
        <v>0</v>
      </c>
      <c r="J297" s="54">
        <f>IF('Exceso Rentabilidad'!J297&gt;0,0,'Exceso Rentabilidad'!J297)</f>
        <v>0</v>
      </c>
      <c r="K297" s="54">
        <f>IF('Exceso Rentabilidad'!K297&gt;0,0,'Exceso Rentabilidad'!K297)</f>
        <v>0</v>
      </c>
      <c r="L297" s="54">
        <f>IF('Exceso Rentabilidad'!L297&gt;0,0,'Exceso Rentabilidad'!L297)</f>
        <v>0</v>
      </c>
      <c r="M297" s="54">
        <f>IF('Exceso Rentabilidad'!M297&gt;0,0,'Exceso Rentabilidad'!M297)</f>
        <v>0</v>
      </c>
      <c r="N297" s="54">
        <f>IF('Exceso Rentabilidad'!N297&gt;0,0,'Exceso Rentabilidad'!N297)</f>
        <v>0</v>
      </c>
    </row>
    <row r="298" spans="1:14">
      <c r="A298" s="51">
        <v>41333</v>
      </c>
      <c r="B298" s="54">
        <f>IF('Exceso Rentabilidad'!B298&gt;0,0,'Exceso Rentabilidad'!B298)</f>
        <v>-2.7514262758020116E-4</v>
      </c>
      <c r="C298" s="54">
        <f>IF('Exceso Rentabilidad'!C298&gt;0,0,'Exceso Rentabilidad'!C298)</f>
        <v>0</v>
      </c>
      <c r="D298" s="54">
        <f>IF('Exceso Rentabilidad'!D298&gt;0,0,'Exceso Rentabilidad'!D298)</f>
        <v>-2.8398459011292558E-4</v>
      </c>
      <c r="E298" s="54">
        <f>IF('Exceso Rentabilidad'!E298&gt;0,0,'Exceso Rentabilidad'!E298)</f>
        <v>-8.7046401809571811E-4</v>
      </c>
      <c r="F298" s="54">
        <f>IF('Exceso Rentabilidad'!F298&gt;0,0,'Exceso Rentabilidad'!F298)</f>
        <v>-1.8269322541122441E-3</v>
      </c>
      <c r="G298" s="54">
        <f>IF('Exceso Rentabilidad'!G298&gt;0,0,'Exceso Rentabilidad'!G298)</f>
        <v>-2.4189226461500011E-3</v>
      </c>
      <c r="H298" s="54">
        <f>IF('Exceso Rentabilidad'!H298&gt;0,0,'Exceso Rentabilidad'!H298)</f>
        <v>-7.494217833936871E-3</v>
      </c>
      <c r="I298" s="54">
        <f>IF('Exceso Rentabilidad'!I298&gt;0,0,'Exceso Rentabilidad'!I298)</f>
        <v>-9.9822233067389712E-4</v>
      </c>
      <c r="J298" s="54">
        <f>IF('Exceso Rentabilidad'!J298&gt;0,0,'Exceso Rentabilidad'!J298)</f>
        <v>0</v>
      </c>
      <c r="K298" s="54">
        <f>IF('Exceso Rentabilidad'!K298&gt;0,0,'Exceso Rentabilidad'!K298)</f>
        <v>-1.381728751370465E-3</v>
      </c>
      <c r="L298" s="54">
        <f>IF('Exceso Rentabilidad'!L298&gt;0,0,'Exceso Rentabilidad'!L298)</f>
        <v>0</v>
      </c>
      <c r="M298" s="54">
        <f>IF('Exceso Rentabilidad'!M298&gt;0,0,'Exceso Rentabilidad'!M298)</f>
        <v>-7.8192808120444983E-4</v>
      </c>
      <c r="N298" s="54">
        <f>IF('Exceso Rentabilidad'!N298&gt;0,0,'Exceso Rentabilidad'!N298)</f>
        <v>0</v>
      </c>
    </row>
    <row r="299" spans="1:14">
      <c r="A299" s="51">
        <v>41334</v>
      </c>
      <c r="B299" s="54">
        <f>IF('Exceso Rentabilidad'!B299&gt;0,0,'Exceso Rentabilidad'!B299)</f>
        <v>-3.6313893053442933E-3</v>
      </c>
      <c r="C299" s="54">
        <f>IF('Exceso Rentabilidad'!C299&gt;0,0,'Exceso Rentabilidad'!C299)</f>
        <v>-1.2112646690021038E-3</v>
      </c>
      <c r="D299" s="54">
        <f>IF('Exceso Rentabilidad'!D299&gt;0,0,'Exceso Rentabilidad'!D299)</f>
        <v>-3.7888218850030482E-3</v>
      </c>
      <c r="E299" s="54">
        <f>IF('Exceso Rentabilidad'!E299&gt;0,0,'Exceso Rentabilidad'!E299)</f>
        <v>-3.4897464733626773E-3</v>
      </c>
      <c r="F299" s="54">
        <f>IF('Exceso Rentabilidad'!F299&gt;0,0,'Exceso Rentabilidad'!F299)</f>
        <v>-2.692759530927462E-3</v>
      </c>
      <c r="G299" s="54">
        <f>IF('Exceso Rentabilidad'!G299&gt;0,0,'Exceso Rentabilidad'!G299)</f>
        <v>-2.203035434169295E-3</v>
      </c>
      <c r="H299" s="54">
        <f>IF('Exceso Rentabilidad'!H299&gt;0,0,'Exceso Rentabilidad'!H299)</f>
        <v>-1.3877793271993978E-3</v>
      </c>
      <c r="I299" s="54">
        <f>IF('Exceso Rentabilidad'!I299&gt;0,0,'Exceso Rentabilidad'!I299)</f>
        <v>-2.3009055001049802E-3</v>
      </c>
      <c r="J299" s="54">
        <f>IF('Exceso Rentabilidad'!J299&gt;0,0,'Exceso Rentabilidad'!J299)</f>
        <v>-5.531567510903419E-4</v>
      </c>
      <c r="K299" s="54">
        <f>IF('Exceso Rentabilidad'!K299&gt;0,0,'Exceso Rentabilidad'!K299)</f>
        <v>0</v>
      </c>
      <c r="L299" s="54">
        <f>IF('Exceso Rentabilidad'!L299&gt;0,0,'Exceso Rentabilidad'!L299)</f>
        <v>-1.4635414591780914E-3</v>
      </c>
      <c r="M299" s="54">
        <f>IF('Exceso Rentabilidad'!M299&gt;0,0,'Exceso Rentabilidad'!M299)</f>
        <v>-2.709358820008127E-4</v>
      </c>
      <c r="N299" s="54">
        <f>IF('Exceso Rentabilidad'!N299&gt;0,0,'Exceso Rentabilidad'!N299)</f>
        <v>0</v>
      </c>
    </row>
    <row r="300" spans="1:14">
      <c r="A300" s="51">
        <v>41337</v>
      </c>
      <c r="B300" s="54">
        <f>IF('Exceso Rentabilidad'!B300&gt;0,0,'Exceso Rentabilidad'!B300)</f>
        <v>-3.9813470664306436E-3</v>
      </c>
      <c r="C300" s="54">
        <f>IF('Exceso Rentabilidad'!C300&gt;0,0,'Exceso Rentabilidad'!C300)</f>
        <v>-4.9277926922992156E-3</v>
      </c>
      <c r="D300" s="54">
        <f>IF('Exceso Rentabilidad'!D300&gt;0,0,'Exceso Rentabilidad'!D300)</f>
        <v>-2.7057756328179632E-2</v>
      </c>
      <c r="E300" s="54">
        <f>IF('Exceso Rentabilidad'!E300&gt;0,0,'Exceso Rentabilidad'!E300)</f>
        <v>-1.8709862537448434E-2</v>
      </c>
      <c r="F300" s="54">
        <f>IF('Exceso Rentabilidad'!F300&gt;0,0,'Exceso Rentabilidad'!F300)</f>
        <v>-9.3743333923071402E-3</v>
      </c>
      <c r="G300" s="54">
        <f>IF('Exceso Rentabilidad'!G300&gt;0,0,'Exceso Rentabilidad'!G300)</f>
        <v>-6.8339927553506272E-3</v>
      </c>
      <c r="H300" s="54">
        <f>IF('Exceso Rentabilidad'!H300&gt;0,0,'Exceso Rentabilidad'!H300)</f>
        <v>-4.0701406394609988E-3</v>
      </c>
      <c r="I300" s="54">
        <f>IF('Exceso Rentabilidad'!I300&gt;0,0,'Exceso Rentabilidad'!I300)</f>
        <v>-1.8956958213313859E-3</v>
      </c>
      <c r="J300" s="54">
        <f>IF('Exceso Rentabilidad'!J300&gt;0,0,'Exceso Rentabilidad'!J300)</f>
        <v>-4.4014613785845185E-3</v>
      </c>
      <c r="K300" s="54">
        <f>IF('Exceso Rentabilidad'!K300&gt;0,0,'Exceso Rentabilidad'!K300)</f>
        <v>-3.2653119966734954E-3</v>
      </c>
      <c r="L300" s="54">
        <f>IF('Exceso Rentabilidad'!L300&gt;0,0,'Exceso Rentabilidad'!L300)</f>
        <v>-2.7158305940314133E-3</v>
      </c>
      <c r="M300" s="54">
        <f>IF('Exceso Rentabilidad'!M300&gt;0,0,'Exceso Rentabilidad'!M300)</f>
        <v>-2.4418095315996259E-3</v>
      </c>
      <c r="N300" s="54">
        <f>IF('Exceso Rentabilidad'!N300&gt;0,0,'Exceso Rentabilidad'!N300)</f>
        <v>-1.7259120635438169E-3</v>
      </c>
    </row>
    <row r="301" spans="1:14">
      <c r="A301" s="51">
        <v>41338</v>
      </c>
      <c r="B301" s="54">
        <f>IF('Exceso Rentabilidad'!B301&gt;0,0,'Exceso Rentabilidad'!B301)</f>
        <v>-6.0068090051195655E-3</v>
      </c>
      <c r="C301" s="54">
        <f>IF('Exceso Rentabilidad'!C301&gt;0,0,'Exceso Rentabilidad'!C301)</f>
        <v>-6.465526638535521E-4</v>
      </c>
      <c r="D301" s="54">
        <f>IF('Exceso Rentabilidad'!D301&gt;0,0,'Exceso Rentabilidad'!D301)</f>
        <v>-6.0973744524810709E-3</v>
      </c>
      <c r="E301" s="54">
        <f>IF('Exceso Rentabilidad'!E301&gt;0,0,'Exceso Rentabilidad'!E301)</f>
        <v>-4.7904503755846276E-3</v>
      </c>
      <c r="F301" s="54">
        <f>IF('Exceso Rentabilidad'!F301&gt;0,0,'Exceso Rentabilidad'!F301)</f>
        <v>-3.9297774736345367E-3</v>
      </c>
      <c r="G301" s="54">
        <f>IF('Exceso Rentabilidad'!G301&gt;0,0,'Exceso Rentabilidad'!G301)</f>
        <v>-4.5126754268017396E-3</v>
      </c>
      <c r="H301" s="54">
        <f>IF('Exceso Rentabilidad'!H301&gt;0,0,'Exceso Rentabilidad'!H301)</f>
        <v>-1.7990372582878647E-3</v>
      </c>
      <c r="I301" s="54">
        <f>IF('Exceso Rentabilidad'!I301&gt;0,0,'Exceso Rentabilidad'!I301)</f>
        <v>-3.1272193826758481E-3</v>
      </c>
      <c r="J301" s="54">
        <f>IF('Exceso Rentabilidad'!J301&gt;0,0,'Exceso Rentabilidad'!J301)</f>
        <v>-2.3953512384251151E-3</v>
      </c>
      <c r="K301" s="54">
        <f>IF('Exceso Rentabilidad'!K301&gt;0,0,'Exceso Rentabilidad'!K301)</f>
        <v>-1.6497793959718561E-3</v>
      </c>
      <c r="L301" s="54">
        <f>IF('Exceso Rentabilidad'!L301&gt;0,0,'Exceso Rentabilidad'!L301)</f>
        <v>-2.2918607631690325E-3</v>
      </c>
      <c r="M301" s="54">
        <f>IF('Exceso Rentabilidad'!M301&gt;0,0,'Exceso Rentabilidad'!M301)</f>
        <v>-3.2069351195570632E-3</v>
      </c>
      <c r="N301" s="54">
        <f>IF('Exceso Rentabilidad'!N301&gt;0,0,'Exceso Rentabilidad'!N301)</f>
        <v>-2.6414817239226534E-3</v>
      </c>
    </row>
    <row r="302" spans="1:14">
      <c r="A302" s="51">
        <v>41339</v>
      </c>
      <c r="B302" s="54">
        <f>IF('Exceso Rentabilidad'!B302&gt;0,0,'Exceso Rentabilidad'!B302)</f>
        <v>-7.1988116761472487E-3</v>
      </c>
      <c r="C302" s="54">
        <f>IF('Exceso Rentabilidad'!C302&gt;0,0,'Exceso Rentabilidad'!C302)</f>
        <v>-5.3657660331611415E-3</v>
      </c>
      <c r="D302" s="54">
        <f>IF('Exceso Rentabilidad'!D302&gt;0,0,'Exceso Rentabilidad'!D302)</f>
        <v>-7.2625598808755201E-3</v>
      </c>
      <c r="E302" s="54">
        <f>IF('Exceso Rentabilidad'!E302&gt;0,0,'Exceso Rentabilidad'!E302)</f>
        <v>-6.2403969737604712E-3</v>
      </c>
      <c r="F302" s="54">
        <f>IF('Exceso Rentabilidad'!F302&gt;0,0,'Exceso Rentabilidad'!F302)</f>
        <v>-4.661484626870627E-3</v>
      </c>
      <c r="G302" s="54">
        <f>IF('Exceso Rentabilidad'!G302&gt;0,0,'Exceso Rentabilidad'!G302)</f>
        <v>-5.0754502637144821E-3</v>
      </c>
      <c r="H302" s="54">
        <f>IF('Exceso Rentabilidad'!H302&gt;0,0,'Exceso Rentabilidad'!H302)</f>
        <v>-3.7168074871475969E-3</v>
      </c>
      <c r="I302" s="54">
        <f>IF('Exceso Rentabilidad'!I302&gt;0,0,'Exceso Rentabilidad'!I302)</f>
        <v>-7.2294114081109945E-3</v>
      </c>
      <c r="J302" s="54">
        <f>IF('Exceso Rentabilidad'!J302&gt;0,0,'Exceso Rentabilidad'!J302)</f>
        <v>-5.6695841545878235E-3</v>
      </c>
      <c r="K302" s="54">
        <f>IF('Exceso Rentabilidad'!K302&gt;0,0,'Exceso Rentabilidad'!K302)</f>
        <v>-4.7482898191365652E-3</v>
      </c>
      <c r="L302" s="54">
        <f>IF('Exceso Rentabilidad'!L302&gt;0,0,'Exceso Rentabilidad'!L302)</f>
        <v>-4.8519820986626912E-3</v>
      </c>
      <c r="M302" s="54">
        <f>IF('Exceso Rentabilidad'!M302&gt;0,0,'Exceso Rentabilidad'!M302)</f>
        <v>-6.2463915693971852E-3</v>
      </c>
      <c r="N302" s="54">
        <f>IF('Exceso Rentabilidad'!N302&gt;0,0,'Exceso Rentabilidad'!N302)</f>
        <v>-7.8162753575482073E-3</v>
      </c>
    </row>
    <row r="303" spans="1:14">
      <c r="A303" s="51">
        <v>41340</v>
      </c>
      <c r="B303" s="54">
        <f>IF('Exceso Rentabilidad'!B303&gt;0,0,'Exceso Rentabilidad'!B303)</f>
        <v>-5.0001639614432377E-3</v>
      </c>
      <c r="C303" s="54">
        <f>IF('Exceso Rentabilidad'!C303&gt;0,0,'Exceso Rentabilidad'!C303)</f>
        <v>-9.8933298934658753E-3</v>
      </c>
      <c r="D303" s="54">
        <f>IF('Exceso Rentabilidad'!D303&gt;0,0,'Exceso Rentabilidad'!D303)</f>
        <v>-5.3235702551042204E-3</v>
      </c>
      <c r="E303" s="54">
        <f>IF('Exceso Rentabilidad'!E303&gt;0,0,'Exceso Rentabilidad'!E303)</f>
        <v>-6.7108825812212426E-3</v>
      </c>
      <c r="F303" s="54">
        <f>IF('Exceso Rentabilidad'!F303&gt;0,0,'Exceso Rentabilidad'!F303)</f>
        <v>-8.9174348611576384E-3</v>
      </c>
      <c r="G303" s="54">
        <f>IF('Exceso Rentabilidad'!G303&gt;0,0,'Exceso Rentabilidad'!G303)</f>
        <v>-5.055604075653807E-3</v>
      </c>
      <c r="H303" s="54">
        <f>IF('Exceso Rentabilidad'!H303&gt;0,0,'Exceso Rentabilidad'!H303)</f>
        <v>-5.3221352166125131E-3</v>
      </c>
      <c r="I303" s="54">
        <f>IF('Exceso Rentabilidad'!I303&gt;0,0,'Exceso Rentabilidad'!I303)</f>
        <v>-7.8774656767735297E-3</v>
      </c>
      <c r="J303" s="54">
        <f>IF('Exceso Rentabilidad'!J303&gt;0,0,'Exceso Rentabilidad'!J303)</f>
        <v>-8.1774051134132705E-3</v>
      </c>
      <c r="K303" s="54">
        <f>IF('Exceso Rentabilidad'!K303&gt;0,0,'Exceso Rentabilidad'!K303)</f>
        <v>-9.6532614434131567E-3</v>
      </c>
      <c r="L303" s="54">
        <f>IF('Exceso Rentabilidad'!L303&gt;0,0,'Exceso Rentabilidad'!L303)</f>
        <v>-4.9556514752890227E-3</v>
      </c>
      <c r="M303" s="54">
        <f>IF('Exceso Rentabilidad'!M303&gt;0,0,'Exceso Rentabilidad'!M303)</f>
        <v>-6.9584522861631847E-3</v>
      </c>
      <c r="N303" s="54">
        <f>IF('Exceso Rentabilidad'!N303&gt;0,0,'Exceso Rentabilidad'!N303)</f>
        <v>-5.7522998379108273E-3</v>
      </c>
    </row>
    <row r="304" spans="1:14">
      <c r="A304" s="51">
        <v>41341</v>
      </c>
      <c r="B304" s="54">
        <f>IF('Exceso Rentabilidad'!B304&gt;0,0,'Exceso Rentabilidad'!B304)</f>
        <v>0</v>
      </c>
      <c r="C304" s="54">
        <f>IF('Exceso Rentabilidad'!C304&gt;0,0,'Exceso Rentabilidad'!C304)</f>
        <v>-6.4376360545835261E-4</v>
      </c>
      <c r="D304" s="54">
        <f>IF('Exceso Rentabilidad'!D304&gt;0,0,'Exceso Rentabilidad'!D304)</f>
        <v>0</v>
      </c>
      <c r="E304" s="54">
        <f>IF('Exceso Rentabilidad'!E304&gt;0,0,'Exceso Rentabilidad'!E304)</f>
        <v>0</v>
      </c>
      <c r="F304" s="54">
        <f>IF('Exceso Rentabilidad'!F304&gt;0,0,'Exceso Rentabilidad'!F304)</f>
        <v>0</v>
      </c>
      <c r="G304" s="54">
        <f>IF('Exceso Rentabilidad'!G304&gt;0,0,'Exceso Rentabilidad'!G304)</f>
        <v>0</v>
      </c>
      <c r="H304" s="54">
        <f>IF('Exceso Rentabilidad'!H304&gt;0,0,'Exceso Rentabilidad'!H304)</f>
        <v>0</v>
      </c>
      <c r="I304" s="54">
        <f>IF('Exceso Rentabilidad'!I304&gt;0,0,'Exceso Rentabilidad'!I304)</f>
        <v>0</v>
      </c>
      <c r="J304" s="54">
        <f>IF('Exceso Rentabilidad'!J304&gt;0,0,'Exceso Rentabilidad'!J304)</f>
        <v>0</v>
      </c>
      <c r="K304" s="54">
        <f>IF('Exceso Rentabilidad'!K304&gt;0,0,'Exceso Rentabilidad'!K304)</f>
        <v>-4.6464094153459068E-3</v>
      </c>
      <c r="L304" s="54">
        <f>IF('Exceso Rentabilidad'!L304&gt;0,0,'Exceso Rentabilidad'!L304)</f>
        <v>0</v>
      </c>
      <c r="M304" s="54">
        <f>IF('Exceso Rentabilidad'!M304&gt;0,0,'Exceso Rentabilidad'!M304)</f>
        <v>-2.4341070755527178E-3</v>
      </c>
      <c r="N304" s="54">
        <f>IF('Exceso Rentabilidad'!N304&gt;0,0,'Exceso Rentabilidad'!N304)</f>
        <v>-3.2753351708376781E-3</v>
      </c>
    </row>
    <row r="305" spans="1:14">
      <c r="A305" s="51">
        <v>41344</v>
      </c>
      <c r="B305" s="54">
        <f>IF('Exceso Rentabilidad'!B305&gt;0,0,'Exceso Rentabilidad'!B305)</f>
        <v>-1.7164662539794272E-3</v>
      </c>
      <c r="C305" s="54">
        <f>IF('Exceso Rentabilidad'!C305&gt;0,0,'Exceso Rentabilidad'!C305)</f>
        <v>-4.1842791740568389E-4</v>
      </c>
      <c r="D305" s="54">
        <f>IF('Exceso Rentabilidad'!D305&gt;0,0,'Exceso Rentabilidad'!D305)</f>
        <v>-1.077353256304842E-3</v>
      </c>
      <c r="E305" s="54">
        <f>IF('Exceso Rentabilidad'!E305&gt;0,0,'Exceso Rentabilidad'!E305)</f>
        <v>-1.0575445490386428E-3</v>
      </c>
      <c r="F305" s="54">
        <f>IF('Exceso Rentabilidad'!F305&gt;0,0,'Exceso Rentabilidad'!F305)</f>
        <v>0</v>
      </c>
      <c r="G305" s="54">
        <f>IF('Exceso Rentabilidad'!G305&gt;0,0,'Exceso Rentabilidad'!G305)</f>
        <v>-6.0419224813576479E-4</v>
      </c>
      <c r="H305" s="54">
        <f>IF('Exceso Rentabilidad'!H305&gt;0,0,'Exceso Rentabilidad'!H305)</f>
        <v>-2.33317133583854E-4</v>
      </c>
      <c r="I305" s="54">
        <f>IF('Exceso Rentabilidad'!I305&gt;0,0,'Exceso Rentabilidad'!I305)</f>
        <v>0</v>
      </c>
      <c r="J305" s="54">
        <f>IF('Exceso Rentabilidad'!J305&gt;0,0,'Exceso Rentabilidad'!J305)</f>
        <v>-2.4144414758723193E-4</v>
      </c>
      <c r="K305" s="54">
        <f>IF('Exceso Rentabilidad'!K305&gt;0,0,'Exceso Rentabilidad'!K305)</f>
        <v>0</v>
      </c>
      <c r="L305" s="54">
        <f>IF('Exceso Rentabilidad'!L305&gt;0,0,'Exceso Rentabilidad'!L305)</f>
        <v>-6.852914730410062E-4</v>
      </c>
      <c r="M305" s="54">
        <f>IF('Exceso Rentabilidad'!M305&gt;0,0,'Exceso Rentabilidad'!M305)</f>
        <v>0</v>
      </c>
      <c r="N305" s="54">
        <f>IF('Exceso Rentabilidad'!N305&gt;0,0,'Exceso Rentabilidad'!N305)</f>
        <v>0</v>
      </c>
    </row>
    <row r="306" spans="1:14">
      <c r="A306" s="51">
        <v>41345</v>
      </c>
      <c r="B306" s="54">
        <f>IF('Exceso Rentabilidad'!B306&gt;0,0,'Exceso Rentabilidad'!B306)</f>
        <v>0</v>
      </c>
      <c r="C306" s="54">
        <f>IF('Exceso Rentabilidad'!C306&gt;0,0,'Exceso Rentabilidad'!C306)</f>
        <v>0</v>
      </c>
      <c r="D306" s="54">
        <f>IF('Exceso Rentabilidad'!D306&gt;0,0,'Exceso Rentabilidad'!D306)</f>
        <v>0</v>
      </c>
      <c r="E306" s="54">
        <f>IF('Exceso Rentabilidad'!E306&gt;0,0,'Exceso Rentabilidad'!E306)</f>
        <v>0</v>
      </c>
      <c r="F306" s="54">
        <f>IF('Exceso Rentabilidad'!F306&gt;0,0,'Exceso Rentabilidad'!F306)</f>
        <v>0</v>
      </c>
      <c r="G306" s="54">
        <f>IF('Exceso Rentabilidad'!G306&gt;0,0,'Exceso Rentabilidad'!G306)</f>
        <v>-3.0962069159460961E-3</v>
      </c>
      <c r="H306" s="54">
        <f>IF('Exceso Rentabilidad'!H306&gt;0,0,'Exceso Rentabilidad'!H306)</f>
        <v>0</v>
      </c>
      <c r="I306" s="54">
        <f>IF('Exceso Rentabilidad'!I306&gt;0,0,'Exceso Rentabilidad'!I306)</f>
        <v>0</v>
      </c>
      <c r="J306" s="54">
        <f>IF('Exceso Rentabilidad'!J306&gt;0,0,'Exceso Rentabilidad'!J306)</f>
        <v>0</v>
      </c>
      <c r="K306" s="54">
        <f>IF('Exceso Rentabilidad'!K306&gt;0,0,'Exceso Rentabilidad'!K306)</f>
        <v>0</v>
      </c>
      <c r="L306" s="54">
        <f>IF('Exceso Rentabilidad'!L306&gt;0,0,'Exceso Rentabilidad'!L306)</f>
        <v>0</v>
      </c>
      <c r="M306" s="54">
        <f>IF('Exceso Rentabilidad'!M306&gt;0,0,'Exceso Rentabilidad'!M306)</f>
        <v>0</v>
      </c>
      <c r="N306" s="54">
        <f>IF('Exceso Rentabilidad'!N306&gt;0,0,'Exceso Rentabilidad'!N306)</f>
        <v>0</v>
      </c>
    </row>
    <row r="307" spans="1:14">
      <c r="A307" s="51">
        <v>41346</v>
      </c>
      <c r="B307" s="54">
        <f>IF('Exceso Rentabilidad'!B307&gt;0,0,'Exceso Rentabilidad'!B307)</f>
        <v>-8.0939707928012975E-3</v>
      </c>
      <c r="C307" s="54">
        <f>IF('Exceso Rentabilidad'!C307&gt;0,0,'Exceso Rentabilidad'!C307)</f>
        <v>-3.9201719493423036E-3</v>
      </c>
      <c r="D307" s="54">
        <f>IF('Exceso Rentabilidad'!D307&gt;0,0,'Exceso Rentabilidad'!D307)</f>
        <v>-8.328226131536191E-3</v>
      </c>
      <c r="E307" s="54">
        <f>IF('Exceso Rentabilidad'!E307&gt;0,0,'Exceso Rentabilidad'!E307)</f>
        <v>-7.4345964515562194E-3</v>
      </c>
      <c r="F307" s="54">
        <f>IF('Exceso Rentabilidad'!F307&gt;0,0,'Exceso Rentabilidad'!F307)</f>
        <v>-6.0300587806120893E-3</v>
      </c>
      <c r="G307" s="54">
        <f>IF('Exceso Rentabilidad'!G307&gt;0,0,'Exceso Rentabilidad'!G307)</f>
        <v>-3.0791718326337834E-3</v>
      </c>
      <c r="H307" s="54">
        <f>IF('Exceso Rentabilidad'!H307&gt;0,0,'Exceso Rentabilidad'!H307)</f>
        <v>-3.1856937925409841E-3</v>
      </c>
      <c r="I307" s="54">
        <f>IF('Exceso Rentabilidad'!I307&gt;0,0,'Exceso Rentabilidad'!I307)</f>
        <v>-5.8918015879340533E-3</v>
      </c>
      <c r="J307" s="54">
        <f>IF('Exceso Rentabilidad'!J307&gt;0,0,'Exceso Rentabilidad'!J307)</f>
        <v>-6.3003756440420614E-3</v>
      </c>
      <c r="K307" s="54">
        <f>IF('Exceso Rentabilidad'!K307&gt;0,0,'Exceso Rentabilidad'!K307)</f>
        <v>-5.348879226839345E-3</v>
      </c>
      <c r="L307" s="54">
        <f>IF('Exceso Rentabilidad'!L307&gt;0,0,'Exceso Rentabilidad'!L307)</f>
        <v>-5.714993108803813E-3</v>
      </c>
      <c r="M307" s="54">
        <f>IF('Exceso Rentabilidad'!M307&gt;0,0,'Exceso Rentabilidad'!M307)</f>
        <v>-3.8399676631942705E-3</v>
      </c>
      <c r="N307" s="54">
        <f>IF('Exceso Rentabilidad'!N307&gt;0,0,'Exceso Rentabilidad'!N307)</f>
        <v>-5.1763003196947351E-3</v>
      </c>
    </row>
    <row r="308" spans="1:14">
      <c r="A308" s="51">
        <v>41347</v>
      </c>
      <c r="B308" s="54">
        <f>IF('Exceso Rentabilidad'!B308&gt;0,0,'Exceso Rentabilidad'!B308)</f>
        <v>-5.5161921960422975E-3</v>
      </c>
      <c r="C308" s="54">
        <f>IF('Exceso Rentabilidad'!C308&gt;0,0,'Exceso Rentabilidad'!C308)</f>
        <v>-4.1557913233040197E-3</v>
      </c>
      <c r="D308" s="54">
        <f>IF('Exceso Rentabilidad'!D308&gt;0,0,'Exceso Rentabilidad'!D308)</f>
        <v>-5.853720270343768E-3</v>
      </c>
      <c r="E308" s="54">
        <f>IF('Exceso Rentabilidad'!E308&gt;0,0,'Exceso Rentabilidad'!E308)</f>
        <v>-3.871058159063009E-3</v>
      </c>
      <c r="F308" s="54">
        <f>IF('Exceso Rentabilidad'!F308&gt;0,0,'Exceso Rentabilidad'!F308)</f>
        <v>-2.8213959822503357E-4</v>
      </c>
      <c r="G308" s="54">
        <f>IF('Exceso Rentabilidad'!G308&gt;0,0,'Exceso Rentabilidad'!G308)</f>
        <v>-1.1935805139418797E-4</v>
      </c>
      <c r="H308" s="54">
        <f>IF('Exceso Rentabilidad'!H308&gt;0,0,'Exceso Rentabilidad'!H308)</f>
        <v>-1.0484818314686279E-3</v>
      </c>
      <c r="I308" s="54">
        <f>IF('Exceso Rentabilidad'!I308&gt;0,0,'Exceso Rentabilidad'!I308)</f>
        <v>-2.1602904074204212E-3</v>
      </c>
      <c r="J308" s="54">
        <f>IF('Exceso Rentabilidad'!J308&gt;0,0,'Exceso Rentabilidad'!J308)</f>
        <v>-3.065691235235978E-3</v>
      </c>
      <c r="K308" s="54">
        <f>IF('Exceso Rentabilidad'!K308&gt;0,0,'Exceso Rentabilidad'!K308)</f>
        <v>-2.9803032843899241E-3</v>
      </c>
      <c r="L308" s="54">
        <f>IF('Exceso Rentabilidad'!L308&gt;0,0,'Exceso Rentabilidad'!L308)</f>
        <v>-2.7958413151798686E-3</v>
      </c>
      <c r="M308" s="54">
        <f>IF('Exceso Rentabilidad'!M308&gt;0,0,'Exceso Rentabilidad'!M308)</f>
        <v>-2.6170952658402345E-4</v>
      </c>
      <c r="N308" s="54">
        <f>IF('Exceso Rentabilidad'!N308&gt;0,0,'Exceso Rentabilidad'!N308)</f>
        <v>-3.8257256503752856E-3</v>
      </c>
    </row>
    <row r="309" spans="1:14">
      <c r="A309" s="51">
        <v>41348</v>
      </c>
      <c r="B309" s="54">
        <f>IF('Exceso Rentabilidad'!B309&gt;0,0,'Exceso Rentabilidad'!B309)</f>
        <v>0</v>
      </c>
      <c r="C309" s="54">
        <f>IF('Exceso Rentabilidad'!C309&gt;0,0,'Exceso Rentabilidad'!C309)</f>
        <v>0</v>
      </c>
      <c r="D309" s="54">
        <f>IF('Exceso Rentabilidad'!D309&gt;0,0,'Exceso Rentabilidad'!D309)</f>
        <v>0</v>
      </c>
      <c r="E309" s="54">
        <f>IF('Exceso Rentabilidad'!E309&gt;0,0,'Exceso Rentabilidad'!E309)</f>
        <v>0</v>
      </c>
      <c r="F309" s="54">
        <f>IF('Exceso Rentabilidad'!F309&gt;0,0,'Exceso Rentabilidad'!F309)</f>
        <v>0</v>
      </c>
      <c r="G309" s="54">
        <f>IF('Exceso Rentabilidad'!G309&gt;0,0,'Exceso Rentabilidad'!G309)</f>
        <v>0</v>
      </c>
      <c r="H309" s="54">
        <f>IF('Exceso Rentabilidad'!H309&gt;0,0,'Exceso Rentabilidad'!H309)</f>
        <v>0</v>
      </c>
      <c r="I309" s="54">
        <f>IF('Exceso Rentabilidad'!I309&gt;0,0,'Exceso Rentabilidad'!I309)</f>
        <v>0</v>
      </c>
      <c r="J309" s="54">
        <f>IF('Exceso Rentabilidad'!J309&gt;0,0,'Exceso Rentabilidad'!J309)</f>
        <v>0</v>
      </c>
      <c r="K309" s="54">
        <f>IF('Exceso Rentabilidad'!K309&gt;0,0,'Exceso Rentabilidad'!K309)</f>
        <v>0</v>
      </c>
      <c r="L309" s="54">
        <f>IF('Exceso Rentabilidad'!L309&gt;0,0,'Exceso Rentabilidad'!L309)</f>
        <v>0</v>
      </c>
      <c r="M309" s="54">
        <f>IF('Exceso Rentabilidad'!M309&gt;0,0,'Exceso Rentabilidad'!M309)</f>
        <v>0</v>
      </c>
      <c r="N309" s="54">
        <f>IF('Exceso Rentabilidad'!N309&gt;0,0,'Exceso Rentabilidad'!N309)</f>
        <v>0</v>
      </c>
    </row>
    <row r="310" spans="1:14">
      <c r="A310" s="51">
        <v>41351</v>
      </c>
      <c r="B310" s="54">
        <f>IF('Exceso Rentabilidad'!B310&gt;0,0,'Exceso Rentabilidad'!B310)</f>
        <v>-1.0000824860782794E-2</v>
      </c>
      <c r="C310" s="54">
        <f>IF('Exceso Rentabilidad'!C310&gt;0,0,'Exceso Rentabilidad'!C310)</f>
        <v>-4.1351722574219625E-3</v>
      </c>
      <c r="D310" s="54">
        <f>IF('Exceso Rentabilidad'!D310&gt;0,0,'Exceso Rentabilidad'!D310)</f>
        <v>-1.5802294800977328E-2</v>
      </c>
      <c r="E310" s="54">
        <f>IF('Exceso Rentabilidad'!E310&gt;0,0,'Exceso Rentabilidad'!E310)</f>
        <v>-1.6225578062634256E-2</v>
      </c>
      <c r="F310" s="54">
        <f>IF('Exceso Rentabilidad'!F310&gt;0,0,'Exceso Rentabilidad'!F310)</f>
        <v>-1.4896806853432955E-2</v>
      </c>
      <c r="G310" s="54">
        <f>IF('Exceso Rentabilidad'!G310&gt;0,0,'Exceso Rentabilidad'!G310)</f>
        <v>-2.1175639493465723E-2</v>
      </c>
      <c r="H310" s="54">
        <f>IF('Exceso Rentabilidad'!H310&gt;0,0,'Exceso Rentabilidad'!H310)</f>
        <v>-9.1030615181382068E-3</v>
      </c>
      <c r="I310" s="54">
        <f>IF('Exceso Rentabilidad'!I310&gt;0,0,'Exceso Rentabilidad'!I310)</f>
        <v>-1.4395419839971408E-2</v>
      </c>
      <c r="J310" s="54">
        <f>IF('Exceso Rentabilidad'!J310&gt;0,0,'Exceso Rentabilidad'!J310)</f>
        <v>-1.5875210627547369E-2</v>
      </c>
      <c r="K310" s="54">
        <f>IF('Exceso Rentabilidad'!K310&gt;0,0,'Exceso Rentabilidad'!K310)</f>
        <v>-1.17249749180356E-2</v>
      </c>
      <c r="L310" s="54">
        <f>IF('Exceso Rentabilidad'!L310&gt;0,0,'Exceso Rentabilidad'!L310)</f>
        <v>-1.3456951383789748E-2</v>
      </c>
      <c r="M310" s="54">
        <f>IF('Exceso Rentabilidad'!M310&gt;0,0,'Exceso Rentabilidad'!M310)</f>
        <v>-9.9036488304076031E-3</v>
      </c>
      <c r="N310" s="54">
        <f>IF('Exceso Rentabilidad'!N310&gt;0,0,'Exceso Rentabilidad'!N310)</f>
        <v>-9.3862507028259715E-3</v>
      </c>
    </row>
    <row r="311" spans="1:14">
      <c r="A311" s="51">
        <v>41352</v>
      </c>
      <c r="B311" s="54">
        <f>IF('Exceso Rentabilidad'!B311&gt;0,0,'Exceso Rentabilidad'!B311)</f>
        <v>-1.94351244317865E-2</v>
      </c>
      <c r="C311" s="54">
        <f>IF('Exceso Rentabilidad'!C311&gt;0,0,'Exceso Rentabilidad'!C311)</f>
        <v>-6.3166003319776896E-3</v>
      </c>
      <c r="D311" s="54">
        <f>IF('Exceso Rentabilidad'!D311&gt;0,0,'Exceso Rentabilidad'!D311)</f>
        <v>-1.3476456528904009E-2</v>
      </c>
      <c r="E311" s="54">
        <f>IF('Exceso Rentabilidad'!E311&gt;0,0,'Exceso Rentabilidad'!E311)</f>
        <v>-1.229529791082613E-2</v>
      </c>
      <c r="F311" s="54">
        <f>IF('Exceso Rentabilidad'!F311&gt;0,0,'Exceso Rentabilidad'!F311)</f>
        <v>-1.1198281732974536E-2</v>
      </c>
      <c r="G311" s="54">
        <f>IF('Exceso Rentabilidad'!G311&gt;0,0,'Exceso Rentabilidad'!G311)</f>
        <v>-1.1609634224385287E-2</v>
      </c>
      <c r="H311" s="54">
        <f>IF('Exceso Rentabilidad'!H311&gt;0,0,'Exceso Rentabilidad'!H311)</f>
        <v>-5.6995114224215422E-3</v>
      </c>
      <c r="I311" s="54">
        <f>IF('Exceso Rentabilidad'!I311&gt;0,0,'Exceso Rentabilidad'!I311)</f>
        <v>-9.7367414725646195E-3</v>
      </c>
      <c r="J311" s="54">
        <f>IF('Exceso Rentabilidad'!J311&gt;0,0,'Exceso Rentabilidad'!J311)</f>
        <v>-1.0530011029365492E-2</v>
      </c>
      <c r="K311" s="54">
        <f>IF('Exceso Rentabilidad'!K311&gt;0,0,'Exceso Rentabilidad'!K311)</f>
        <v>-8.5193910735689802E-3</v>
      </c>
      <c r="L311" s="54">
        <f>IF('Exceso Rentabilidad'!L311&gt;0,0,'Exceso Rentabilidad'!L311)</f>
        <v>-9.662923826382043E-3</v>
      </c>
      <c r="M311" s="54">
        <f>IF('Exceso Rentabilidad'!M311&gt;0,0,'Exceso Rentabilidad'!M311)</f>
        <v>-7.2712184617172767E-3</v>
      </c>
      <c r="N311" s="54">
        <f>IF('Exceso Rentabilidad'!N311&gt;0,0,'Exceso Rentabilidad'!N311)</f>
        <v>-1.0507304611325307E-2</v>
      </c>
    </row>
    <row r="312" spans="1:14">
      <c r="A312" s="51">
        <v>41353</v>
      </c>
      <c r="B312" s="54">
        <f>IF('Exceso Rentabilidad'!B312&gt;0,0,'Exceso Rentabilidad'!B312)</f>
        <v>-9.8287614884123159E-4</v>
      </c>
      <c r="C312" s="54">
        <f>IF('Exceso Rentabilidad'!C312&gt;0,0,'Exceso Rentabilidad'!C312)</f>
        <v>0</v>
      </c>
      <c r="D312" s="54">
        <f>IF('Exceso Rentabilidad'!D312&gt;0,0,'Exceso Rentabilidad'!D312)</f>
        <v>-1.2548614756812653E-3</v>
      </c>
      <c r="E312" s="54">
        <f>IF('Exceso Rentabilidad'!E312&gt;0,0,'Exceso Rentabilidad'!E312)</f>
        <v>-4.9944400346746366E-4</v>
      </c>
      <c r="F312" s="54">
        <f>IF('Exceso Rentabilidad'!F312&gt;0,0,'Exceso Rentabilidad'!F312)</f>
        <v>-4.655436050756285E-4</v>
      </c>
      <c r="G312" s="54">
        <f>IF('Exceso Rentabilidad'!G312&gt;0,0,'Exceso Rentabilidad'!G312)</f>
        <v>0</v>
      </c>
      <c r="H312" s="54">
        <f>IF('Exceso Rentabilidad'!H312&gt;0,0,'Exceso Rentabilidad'!H312)</f>
        <v>-1.7441939844984569E-4</v>
      </c>
      <c r="I312" s="54">
        <f>IF('Exceso Rentabilidad'!I312&gt;0,0,'Exceso Rentabilidad'!I312)</f>
        <v>-5.8739890344125024E-4</v>
      </c>
      <c r="J312" s="54">
        <f>IF('Exceso Rentabilidad'!J312&gt;0,0,'Exceso Rentabilidad'!J312)</f>
        <v>-1.2908417035188845E-3</v>
      </c>
      <c r="K312" s="54">
        <f>IF('Exceso Rentabilidad'!K312&gt;0,0,'Exceso Rentabilidad'!K312)</f>
        <v>-4.4950902095154555E-3</v>
      </c>
      <c r="L312" s="54">
        <f>IF('Exceso Rentabilidad'!L312&gt;0,0,'Exceso Rentabilidad'!L312)</f>
        <v>-2.9883177222893944E-3</v>
      </c>
      <c r="M312" s="54">
        <f>IF('Exceso Rentabilidad'!M312&gt;0,0,'Exceso Rentabilidad'!M312)</f>
        <v>-2.1759177519949657E-3</v>
      </c>
      <c r="N312" s="54">
        <f>IF('Exceso Rentabilidad'!N312&gt;0,0,'Exceso Rentabilidad'!N312)</f>
        <v>-1.0897309394703443E-3</v>
      </c>
    </row>
    <row r="313" spans="1:14">
      <c r="A313" s="51">
        <v>41354</v>
      </c>
      <c r="B313" s="54">
        <f>IF('Exceso Rentabilidad'!B313&gt;0,0,'Exceso Rentabilidad'!B313)</f>
        <v>-1.603868563595397E-3</v>
      </c>
      <c r="C313" s="54">
        <f>IF('Exceso Rentabilidad'!C313&gt;0,0,'Exceso Rentabilidad'!C313)</f>
        <v>-2.9812513841890697E-3</v>
      </c>
      <c r="D313" s="54">
        <f>IF('Exceso Rentabilidad'!D313&gt;0,0,'Exceso Rentabilidad'!D313)</f>
        <v>-5.3050240845398903E-4</v>
      </c>
      <c r="E313" s="54">
        <f>IF('Exceso Rentabilidad'!E313&gt;0,0,'Exceso Rentabilidad'!E313)</f>
        <v>-6.4148653440401749E-4</v>
      </c>
      <c r="F313" s="54">
        <f>IF('Exceso Rentabilidad'!F313&gt;0,0,'Exceso Rentabilidad'!F313)</f>
        <v>-4.4642849001869171E-4</v>
      </c>
      <c r="G313" s="54">
        <f>IF('Exceso Rentabilidad'!G313&gt;0,0,'Exceso Rentabilidad'!G313)</f>
        <v>0</v>
      </c>
      <c r="H313" s="54">
        <f>IF('Exceso Rentabilidad'!H313&gt;0,0,'Exceso Rentabilidad'!H313)</f>
        <v>0</v>
      </c>
      <c r="I313" s="54">
        <f>IF('Exceso Rentabilidad'!I313&gt;0,0,'Exceso Rentabilidad'!I313)</f>
        <v>-1.4431452238944317E-3</v>
      </c>
      <c r="J313" s="54">
        <f>IF('Exceso Rentabilidad'!J313&gt;0,0,'Exceso Rentabilidad'!J313)</f>
        <v>0</v>
      </c>
      <c r="K313" s="54">
        <f>IF('Exceso Rentabilidad'!K313&gt;0,0,'Exceso Rentabilidad'!K313)</f>
        <v>0</v>
      </c>
      <c r="L313" s="54">
        <f>IF('Exceso Rentabilidad'!L313&gt;0,0,'Exceso Rentabilidad'!L313)</f>
        <v>0</v>
      </c>
      <c r="M313" s="54">
        <f>IF('Exceso Rentabilidad'!M313&gt;0,0,'Exceso Rentabilidad'!M313)</f>
        <v>0</v>
      </c>
      <c r="N313" s="54">
        <f>IF('Exceso Rentabilidad'!N313&gt;0,0,'Exceso Rentabilidad'!N313)</f>
        <v>-2.2834179622144729E-3</v>
      </c>
    </row>
    <row r="314" spans="1:14">
      <c r="A314" s="51">
        <v>41355</v>
      </c>
      <c r="B314" s="54">
        <f>IF('Exceso Rentabilidad'!B314&gt;0,0,'Exceso Rentabilidad'!B314)</f>
        <v>0</v>
      </c>
      <c r="C314" s="54">
        <f>IF('Exceso Rentabilidad'!C314&gt;0,0,'Exceso Rentabilidad'!C314)</f>
        <v>0</v>
      </c>
      <c r="D314" s="54">
        <f>IF('Exceso Rentabilidad'!D314&gt;0,0,'Exceso Rentabilidad'!D314)</f>
        <v>0</v>
      </c>
      <c r="E314" s="54">
        <f>IF('Exceso Rentabilidad'!E314&gt;0,0,'Exceso Rentabilidad'!E314)</f>
        <v>0</v>
      </c>
      <c r="F314" s="54">
        <f>IF('Exceso Rentabilidad'!F314&gt;0,0,'Exceso Rentabilidad'!F314)</f>
        <v>0</v>
      </c>
      <c r="G314" s="54">
        <f>IF('Exceso Rentabilidad'!G314&gt;0,0,'Exceso Rentabilidad'!G314)</f>
        <v>0</v>
      </c>
      <c r="H314" s="54">
        <f>IF('Exceso Rentabilidad'!H314&gt;0,0,'Exceso Rentabilidad'!H314)</f>
        <v>0</v>
      </c>
      <c r="I314" s="54">
        <f>IF('Exceso Rentabilidad'!I314&gt;0,0,'Exceso Rentabilidad'!I314)</f>
        <v>0</v>
      </c>
      <c r="J314" s="54">
        <f>IF('Exceso Rentabilidad'!J314&gt;0,0,'Exceso Rentabilidad'!J314)</f>
        <v>0</v>
      </c>
      <c r="K314" s="54">
        <f>IF('Exceso Rentabilidad'!K314&gt;0,0,'Exceso Rentabilidad'!K314)</f>
        <v>-4.2629872854979874E-3</v>
      </c>
      <c r="L314" s="54">
        <f>IF('Exceso Rentabilidad'!L314&gt;0,0,'Exceso Rentabilidad'!L314)</f>
        <v>0</v>
      </c>
      <c r="M314" s="54">
        <f>IF('Exceso Rentabilidad'!M314&gt;0,0,'Exceso Rentabilidad'!M314)</f>
        <v>0</v>
      </c>
      <c r="N314" s="54">
        <f>IF('Exceso Rentabilidad'!N314&gt;0,0,'Exceso Rentabilidad'!N314)</f>
        <v>0</v>
      </c>
    </row>
    <row r="315" spans="1:14">
      <c r="A315" s="51">
        <v>41359</v>
      </c>
      <c r="B315" s="54">
        <f>IF('Exceso Rentabilidad'!B315&gt;0,0,'Exceso Rentabilidad'!B315)</f>
        <v>0</v>
      </c>
      <c r="C315" s="54">
        <f>IF('Exceso Rentabilidad'!C315&gt;0,0,'Exceso Rentabilidad'!C315)</f>
        <v>-3.0449578199888143E-3</v>
      </c>
      <c r="D315" s="54">
        <f>IF('Exceso Rentabilidad'!D315&gt;0,0,'Exceso Rentabilidad'!D315)</f>
        <v>0</v>
      </c>
      <c r="E315" s="54">
        <f>IF('Exceso Rentabilidad'!E315&gt;0,0,'Exceso Rentabilidad'!E315)</f>
        <v>0</v>
      </c>
      <c r="F315" s="54">
        <f>IF('Exceso Rentabilidad'!F315&gt;0,0,'Exceso Rentabilidad'!F315)</f>
        <v>0</v>
      </c>
      <c r="G315" s="54">
        <f>IF('Exceso Rentabilidad'!G315&gt;0,0,'Exceso Rentabilidad'!G315)</f>
        <v>0</v>
      </c>
      <c r="H315" s="54">
        <f>IF('Exceso Rentabilidad'!H315&gt;0,0,'Exceso Rentabilidad'!H315)</f>
        <v>0</v>
      </c>
      <c r="I315" s="54">
        <f>IF('Exceso Rentabilidad'!I315&gt;0,0,'Exceso Rentabilidad'!I315)</f>
        <v>0</v>
      </c>
      <c r="J315" s="54">
        <f>IF('Exceso Rentabilidad'!J315&gt;0,0,'Exceso Rentabilidad'!J315)</f>
        <v>0</v>
      </c>
      <c r="K315" s="54">
        <f>IF('Exceso Rentabilidad'!K315&gt;0,0,'Exceso Rentabilidad'!K315)</f>
        <v>0</v>
      </c>
      <c r="L315" s="54">
        <f>IF('Exceso Rentabilidad'!L315&gt;0,0,'Exceso Rentabilidad'!L315)</f>
        <v>0</v>
      </c>
      <c r="M315" s="54">
        <f>IF('Exceso Rentabilidad'!M315&gt;0,0,'Exceso Rentabilidad'!M315)</f>
        <v>0</v>
      </c>
      <c r="N315" s="54">
        <f>IF('Exceso Rentabilidad'!N315&gt;0,0,'Exceso Rentabilidad'!N315)</f>
        <v>0</v>
      </c>
    </row>
    <row r="316" spans="1:14">
      <c r="A316" s="51">
        <v>41360</v>
      </c>
      <c r="B316" s="54">
        <f>IF('Exceso Rentabilidad'!B316&gt;0,0,'Exceso Rentabilidad'!B316)</f>
        <v>0</v>
      </c>
      <c r="C316" s="54">
        <f>IF('Exceso Rentabilidad'!C316&gt;0,0,'Exceso Rentabilidad'!C316)</f>
        <v>0</v>
      </c>
      <c r="D316" s="54">
        <f>IF('Exceso Rentabilidad'!D316&gt;0,0,'Exceso Rentabilidad'!D316)</f>
        <v>0</v>
      </c>
      <c r="E316" s="54">
        <f>IF('Exceso Rentabilidad'!E316&gt;0,0,'Exceso Rentabilidad'!E316)</f>
        <v>0</v>
      </c>
      <c r="F316" s="54">
        <f>IF('Exceso Rentabilidad'!F316&gt;0,0,'Exceso Rentabilidad'!F316)</f>
        <v>0</v>
      </c>
      <c r="G316" s="54">
        <f>IF('Exceso Rentabilidad'!G316&gt;0,0,'Exceso Rentabilidad'!G316)</f>
        <v>-1.7126817150021584E-3</v>
      </c>
      <c r="H316" s="54">
        <f>IF('Exceso Rentabilidad'!H316&gt;0,0,'Exceso Rentabilidad'!H316)</f>
        <v>0</v>
      </c>
      <c r="I316" s="54">
        <f>IF('Exceso Rentabilidad'!I316&gt;0,0,'Exceso Rentabilidad'!I316)</f>
        <v>0</v>
      </c>
      <c r="J316" s="54">
        <f>IF('Exceso Rentabilidad'!J316&gt;0,0,'Exceso Rentabilidad'!J316)</f>
        <v>-3.5288757252056755E-4</v>
      </c>
      <c r="K316" s="54">
        <f>IF('Exceso Rentabilidad'!K316&gt;0,0,'Exceso Rentabilidad'!K316)</f>
        <v>0</v>
      </c>
      <c r="L316" s="54">
        <f>IF('Exceso Rentabilidad'!L316&gt;0,0,'Exceso Rentabilidad'!L316)</f>
        <v>0</v>
      </c>
      <c r="M316" s="54">
        <f>IF('Exceso Rentabilidad'!M316&gt;0,0,'Exceso Rentabilidad'!M316)</f>
        <v>0</v>
      </c>
      <c r="N316" s="54">
        <f>IF('Exceso Rentabilidad'!N316&gt;0,0,'Exceso Rentabilidad'!N316)</f>
        <v>0</v>
      </c>
    </row>
    <row r="317" spans="1:14">
      <c r="A317" s="51">
        <v>41365</v>
      </c>
      <c r="B317" s="54">
        <f>IF('Exceso Rentabilidad'!B317&gt;0,0,'Exceso Rentabilidad'!B317)</f>
        <v>-6.6159326199900234E-3</v>
      </c>
      <c r="C317" s="54">
        <f>IF('Exceso Rentabilidad'!C317&gt;0,0,'Exceso Rentabilidad'!C317)</f>
        <v>-5.0139442918646186E-3</v>
      </c>
      <c r="D317" s="54">
        <f>IF('Exceso Rentabilidad'!D317&gt;0,0,'Exceso Rentabilidad'!D317)</f>
        <v>-6.6792813072556363E-3</v>
      </c>
      <c r="E317" s="54">
        <f>IF('Exceso Rentabilidad'!E317&gt;0,0,'Exceso Rentabilidad'!E317)</f>
        <v>-5.8504884342674051E-3</v>
      </c>
      <c r="F317" s="54">
        <f>IF('Exceso Rentabilidad'!F317&gt;0,0,'Exceso Rentabilidad'!F317)</f>
        <v>-2.7950740916883672E-3</v>
      </c>
      <c r="G317" s="54">
        <f>IF('Exceso Rentabilidad'!G317&gt;0,0,'Exceso Rentabilidad'!G317)</f>
        <v>-1.0714001176207435E-2</v>
      </c>
      <c r="H317" s="54">
        <f>IF('Exceso Rentabilidad'!H317&gt;0,0,'Exceso Rentabilidad'!H317)</f>
        <v>-4.3967846826748107E-3</v>
      </c>
      <c r="I317" s="54">
        <f>IF('Exceso Rentabilidad'!I317&gt;0,0,'Exceso Rentabilidad'!I317)</f>
        <v>-2.9156187547199407E-3</v>
      </c>
      <c r="J317" s="54">
        <f>IF('Exceso Rentabilidad'!J317&gt;0,0,'Exceso Rentabilidad'!J317)</f>
        <v>-3.4251700421729426E-3</v>
      </c>
      <c r="K317" s="54">
        <f>IF('Exceso Rentabilidad'!K317&gt;0,0,'Exceso Rentabilidad'!K317)</f>
        <v>-3.9961654978029736E-3</v>
      </c>
      <c r="L317" s="54">
        <f>IF('Exceso Rentabilidad'!L317&gt;0,0,'Exceso Rentabilidad'!L317)</f>
        <v>-2.598548262409823E-3</v>
      </c>
      <c r="M317" s="54">
        <f>IF('Exceso Rentabilidad'!M317&gt;0,0,'Exceso Rentabilidad'!M317)</f>
        <v>-2.2550745003953039E-3</v>
      </c>
      <c r="N317" s="54">
        <f>IF('Exceso Rentabilidad'!N317&gt;0,0,'Exceso Rentabilidad'!N317)</f>
        <v>-1.7087899850866989E-3</v>
      </c>
    </row>
    <row r="318" spans="1:14">
      <c r="A318" s="51">
        <v>41366</v>
      </c>
      <c r="B318" s="54">
        <f>IF('Exceso Rentabilidad'!B318&gt;0,0,'Exceso Rentabilidad'!B318)</f>
        <v>-1.5081015609431428E-3</v>
      </c>
      <c r="C318" s="54">
        <f>IF('Exceso Rentabilidad'!C318&gt;0,0,'Exceso Rentabilidad'!C318)</f>
        <v>-3.9867597153985801E-3</v>
      </c>
      <c r="D318" s="54">
        <f>IF('Exceso Rentabilidad'!D318&gt;0,0,'Exceso Rentabilidad'!D318)</f>
        <v>0</v>
      </c>
      <c r="E318" s="54">
        <f>IF('Exceso Rentabilidad'!E318&gt;0,0,'Exceso Rentabilidad'!E318)</f>
        <v>0</v>
      </c>
      <c r="F318" s="54">
        <f>IF('Exceso Rentabilidad'!F318&gt;0,0,'Exceso Rentabilidad'!F318)</f>
        <v>0</v>
      </c>
      <c r="G318" s="54">
        <f>IF('Exceso Rentabilidad'!G318&gt;0,0,'Exceso Rentabilidad'!G318)</f>
        <v>-9.9163115177576359E-4</v>
      </c>
      <c r="H318" s="54">
        <f>IF('Exceso Rentabilidad'!H318&gt;0,0,'Exceso Rentabilidad'!H318)</f>
        <v>0</v>
      </c>
      <c r="I318" s="54">
        <f>IF('Exceso Rentabilidad'!I318&gt;0,0,'Exceso Rentabilidad'!I318)</f>
        <v>-8.5924072857111104E-4</v>
      </c>
      <c r="J318" s="54">
        <f>IF('Exceso Rentabilidad'!J318&gt;0,0,'Exceso Rentabilidad'!J318)</f>
        <v>-8.0158547149658942E-5</v>
      </c>
      <c r="K318" s="54">
        <f>IF('Exceso Rentabilidad'!K318&gt;0,0,'Exceso Rentabilidad'!K318)</f>
        <v>-1.6198996970144626E-3</v>
      </c>
      <c r="L318" s="54">
        <f>IF('Exceso Rentabilidad'!L318&gt;0,0,'Exceso Rentabilidad'!L318)</f>
        <v>0</v>
      </c>
      <c r="M318" s="54">
        <f>IF('Exceso Rentabilidad'!M318&gt;0,0,'Exceso Rentabilidad'!M318)</f>
        <v>-8.7953721928190059E-4</v>
      </c>
      <c r="N318" s="54">
        <f>IF('Exceso Rentabilidad'!N318&gt;0,0,'Exceso Rentabilidad'!N318)</f>
        <v>-4.2642972791455202E-4</v>
      </c>
    </row>
    <row r="319" spans="1:14">
      <c r="A319" s="51">
        <v>41367</v>
      </c>
      <c r="B319" s="54">
        <f>IF('Exceso Rentabilidad'!B319&gt;0,0,'Exceso Rentabilidad'!B319)</f>
        <v>-2.1836461896383118E-2</v>
      </c>
      <c r="C319" s="54">
        <f>IF('Exceso Rentabilidad'!C319&gt;0,0,'Exceso Rentabilidad'!C319)</f>
        <v>-1.8624526071906788E-2</v>
      </c>
      <c r="D319" s="54">
        <f>IF('Exceso Rentabilidad'!D319&gt;0,0,'Exceso Rentabilidad'!D319)</f>
        <v>-2.1599644017755989E-2</v>
      </c>
      <c r="E319" s="54">
        <f>IF('Exceso Rentabilidad'!E319&gt;0,0,'Exceso Rentabilidad'!E319)</f>
        <v>-1.8099977139485489E-2</v>
      </c>
      <c r="F319" s="54">
        <f>IF('Exceso Rentabilidad'!F319&gt;0,0,'Exceso Rentabilidad'!F319)</f>
        <v>-1.2881802018642976E-2</v>
      </c>
      <c r="G319" s="54">
        <f>IF('Exceso Rentabilidad'!G319&gt;0,0,'Exceso Rentabilidad'!G319)</f>
        <v>-1.280529794825728E-2</v>
      </c>
      <c r="H319" s="54">
        <f>IF('Exceso Rentabilidad'!H319&gt;0,0,'Exceso Rentabilidad'!H319)</f>
        <v>-1.2092580246865259E-2</v>
      </c>
      <c r="I319" s="54">
        <f>IF('Exceso Rentabilidad'!I319&gt;0,0,'Exceso Rentabilidad'!I319)</f>
        <v>-1.5681464196918522E-2</v>
      </c>
      <c r="J319" s="54">
        <f>IF('Exceso Rentabilidad'!J319&gt;0,0,'Exceso Rentabilidad'!J319)</f>
        <v>-1.5623291321590736E-2</v>
      </c>
      <c r="K319" s="54">
        <f>IF('Exceso Rentabilidad'!K319&gt;0,0,'Exceso Rentabilidad'!K319)</f>
        <v>-9.818435082772338E-3</v>
      </c>
      <c r="L319" s="54">
        <f>IF('Exceso Rentabilidad'!L319&gt;0,0,'Exceso Rentabilidad'!L319)</f>
        <v>-1.2163960633241001E-2</v>
      </c>
      <c r="M319" s="54">
        <f>IF('Exceso Rentabilidad'!M319&gt;0,0,'Exceso Rentabilidad'!M319)</f>
        <v>-1.1049989146907488E-2</v>
      </c>
      <c r="N319" s="54">
        <f>IF('Exceso Rentabilidad'!N319&gt;0,0,'Exceso Rentabilidad'!N319)</f>
        <v>-1.8947588677753049E-2</v>
      </c>
    </row>
    <row r="320" spans="1:14">
      <c r="A320" s="51">
        <v>41368</v>
      </c>
      <c r="B320" s="54">
        <f>IF('Exceso Rentabilidad'!B320&gt;0,0,'Exceso Rentabilidad'!B320)</f>
        <v>0</v>
      </c>
      <c r="C320" s="54">
        <f>IF('Exceso Rentabilidad'!C320&gt;0,0,'Exceso Rentabilidad'!C320)</f>
        <v>0</v>
      </c>
      <c r="D320" s="54">
        <f>IF('Exceso Rentabilidad'!D320&gt;0,0,'Exceso Rentabilidad'!D320)</f>
        <v>0</v>
      </c>
      <c r="E320" s="54">
        <f>IF('Exceso Rentabilidad'!E320&gt;0,0,'Exceso Rentabilidad'!E320)</f>
        <v>0</v>
      </c>
      <c r="F320" s="54">
        <f>IF('Exceso Rentabilidad'!F320&gt;0,0,'Exceso Rentabilidad'!F320)</f>
        <v>0</v>
      </c>
      <c r="G320" s="54">
        <f>IF('Exceso Rentabilidad'!G320&gt;0,0,'Exceso Rentabilidad'!G320)</f>
        <v>0</v>
      </c>
      <c r="H320" s="54">
        <f>IF('Exceso Rentabilidad'!H320&gt;0,0,'Exceso Rentabilidad'!H320)</f>
        <v>0</v>
      </c>
      <c r="I320" s="54">
        <f>IF('Exceso Rentabilidad'!I320&gt;0,0,'Exceso Rentabilidad'!I320)</f>
        <v>0</v>
      </c>
      <c r="J320" s="54">
        <f>IF('Exceso Rentabilidad'!J320&gt;0,0,'Exceso Rentabilidad'!J320)</f>
        <v>0</v>
      </c>
      <c r="K320" s="54">
        <f>IF('Exceso Rentabilidad'!K320&gt;0,0,'Exceso Rentabilidad'!K320)</f>
        <v>0</v>
      </c>
      <c r="L320" s="54">
        <f>IF('Exceso Rentabilidad'!L320&gt;0,0,'Exceso Rentabilidad'!L320)</f>
        <v>0</v>
      </c>
      <c r="M320" s="54">
        <f>IF('Exceso Rentabilidad'!M320&gt;0,0,'Exceso Rentabilidad'!M320)</f>
        <v>0</v>
      </c>
      <c r="N320" s="54">
        <f>IF('Exceso Rentabilidad'!N320&gt;0,0,'Exceso Rentabilidad'!N320)</f>
        <v>0</v>
      </c>
    </row>
    <row r="321" spans="1:14">
      <c r="A321" s="51">
        <v>41369</v>
      </c>
      <c r="B321" s="54">
        <f>IF('Exceso Rentabilidad'!B321&gt;0,0,'Exceso Rentabilidad'!B321)</f>
        <v>-4.61229198225675E-3</v>
      </c>
      <c r="C321" s="54">
        <f>IF('Exceso Rentabilidad'!C321&gt;0,0,'Exceso Rentabilidad'!C321)</f>
        <v>0</v>
      </c>
      <c r="D321" s="54">
        <f>IF('Exceso Rentabilidad'!D321&gt;0,0,'Exceso Rentabilidad'!D321)</f>
        <v>-4.6460461423071097E-3</v>
      </c>
      <c r="E321" s="54">
        <f>IF('Exceso Rentabilidad'!E321&gt;0,0,'Exceso Rentabilidad'!E321)</f>
        <v>-1.0986912887773349E-3</v>
      </c>
      <c r="F321" s="54">
        <f>IF('Exceso Rentabilidad'!F321&gt;0,0,'Exceso Rentabilidad'!F321)</f>
        <v>0</v>
      </c>
      <c r="G321" s="54">
        <f>IF('Exceso Rentabilidad'!G321&gt;0,0,'Exceso Rentabilidad'!G321)</f>
        <v>0</v>
      </c>
      <c r="H321" s="54">
        <f>IF('Exceso Rentabilidad'!H321&gt;0,0,'Exceso Rentabilidad'!H321)</f>
        <v>-5.237129900218584E-4</v>
      </c>
      <c r="I321" s="54">
        <f>IF('Exceso Rentabilidad'!I321&gt;0,0,'Exceso Rentabilidad'!I321)</f>
        <v>-1.911279638413166E-3</v>
      </c>
      <c r="J321" s="54">
        <f>IF('Exceso Rentabilidad'!J321&gt;0,0,'Exceso Rentabilidad'!J321)</f>
        <v>0</v>
      </c>
      <c r="K321" s="54">
        <f>IF('Exceso Rentabilidad'!K321&gt;0,0,'Exceso Rentabilidad'!K321)</f>
        <v>-5.3506768598010656E-4</v>
      </c>
      <c r="L321" s="54">
        <f>IF('Exceso Rentabilidad'!L321&gt;0,0,'Exceso Rentabilidad'!L321)</f>
        <v>-2.5883020351209784E-3</v>
      </c>
      <c r="M321" s="54">
        <f>IF('Exceso Rentabilidad'!M321&gt;0,0,'Exceso Rentabilidad'!M321)</f>
        <v>-1.7023050876705673E-3</v>
      </c>
      <c r="N321" s="54">
        <f>IF('Exceso Rentabilidad'!N321&gt;0,0,'Exceso Rentabilidad'!N321)</f>
        <v>-1.038088443781927E-2</v>
      </c>
    </row>
    <row r="322" spans="1:14">
      <c r="A322" s="51">
        <v>41372</v>
      </c>
      <c r="B322" s="54">
        <f>IF('Exceso Rentabilidad'!B322&gt;0,0,'Exceso Rentabilidad'!B322)</f>
        <v>-6.7792424776278656E-3</v>
      </c>
      <c r="C322" s="54">
        <f>IF('Exceso Rentabilidad'!C322&gt;0,0,'Exceso Rentabilidad'!C322)</f>
        <v>-3.5367161187725422E-3</v>
      </c>
      <c r="D322" s="54">
        <f>IF('Exceso Rentabilidad'!D322&gt;0,0,'Exceso Rentabilidad'!D322)</f>
        <v>-5.8803391216543793E-3</v>
      </c>
      <c r="E322" s="54">
        <f>IF('Exceso Rentabilidad'!E322&gt;0,0,'Exceso Rentabilidad'!E322)</f>
        <v>-6.6381340228038113E-3</v>
      </c>
      <c r="F322" s="54">
        <f>IF('Exceso Rentabilidad'!F322&gt;0,0,'Exceso Rentabilidad'!F322)</f>
        <v>-7.3152810337414002E-3</v>
      </c>
      <c r="G322" s="54">
        <f>IF('Exceso Rentabilidad'!G322&gt;0,0,'Exceso Rentabilidad'!G322)</f>
        <v>-1.4033767370619321E-2</v>
      </c>
      <c r="H322" s="54">
        <f>IF('Exceso Rentabilidad'!H322&gt;0,0,'Exceso Rentabilidad'!H322)</f>
        <v>-7.3131948510978435E-3</v>
      </c>
      <c r="I322" s="54">
        <f>IF('Exceso Rentabilidad'!I322&gt;0,0,'Exceso Rentabilidad'!I322)</f>
        <v>-6.4637811203480588E-3</v>
      </c>
      <c r="J322" s="54">
        <f>IF('Exceso Rentabilidad'!J322&gt;0,0,'Exceso Rentabilidad'!J322)</f>
        <v>-7.9739701943116262E-3</v>
      </c>
      <c r="K322" s="54">
        <f>IF('Exceso Rentabilidad'!K322&gt;0,0,'Exceso Rentabilidad'!K322)</f>
        <v>-8.0490776528070514E-3</v>
      </c>
      <c r="L322" s="54">
        <f>IF('Exceso Rentabilidad'!L322&gt;0,0,'Exceso Rentabilidad'!L322)</f>
        <v>-4.275717455583793E-3</v>
      </c>
      <c r="M322" s="54">
        <f>IF('Exceso Rentabilidad'!M322&gt;0,0,'Exceso Rentabilidad'!M322)</f>
        <v>-3.9512219772210623E-3</v>
      </c>
      <c r="N322" s="54">
        <f>IF('Exceso Rentabilidad'!N322&gt;0,0,'Exceso Rentabilidad'!N322)</f>
        <v>-6.4787691781375469E-3</v>
      </c>
    </row>
    <row r="323" spans="1:14">
      <c r="A323" s="51">
        <v>41373</v>
      </c>
      <c r="B323" s="54">
        <f>IF('Exceso Rentabilidad'!B323&gt;0,0,'Exceso Rentabilidad'!B323)</f>
        <v>0</v>
      </c>
      <c r="C323" s="54">
        <f>IF('Exceso Rentabilidad'!C323&gt;0,0,'Exceso Rentabilidad'!C323)</f>
        <v>0</v>
      </c>
      <c r="D323" s="54">
        <f>IF('Exceso Rentabilidad'!D323&gt;0,0,'Exceso Rentabilidad'!D323)</f>
        <v>0</v>
      </c>
      <c r="E323" s="54">
        <f>IF('Exceso Rentabilidad'!E323&gt;0,0,'Exceso Rentabilidad'!E323)</f>
        <v>-2.7195493900010704E-3</v>
      </c>
      <c r="F323" s="54">
        <f>IF('Exceso Rentabilidad'!F323&gt;0,0,'Exceso Rentabilidad'!F323)</f>
        <v>-3.4078447342994309E-3</v>
      </c>
      <c r="G323" s="54">
        <f>IF('Exceso Rentabilidad'!G323&gt;0,0,'Exceso Rentabilidad'!G323)</f>
        <v>-4.5665682199317791E-2</v>
      </c>
      <c r="H323" s="54">
        <f>IF('Exceso Rentabilidad'!H323&gt;0,0,'Exceso Rentabilidad'!H323)</f>
        <v>-1.0718333401619482E-2</v>
      </c>
      <c r="I323" s="54">
        <f>IF('Exceso Rentabilidad'!I323&gt;0,0,'Exceso Rentabilidad'!I323)</f>
        <v>0</v>
      </c>
      <c r="J323" s="54">
        <f>IF('Exceso Rentabilidad'!J323&gt;0,0,'Exceso Rentabilidad'!J323)</f>
        <v>-1.0594194538997173E-2</v>
      </c>
      <c r="K323" s="54">
        <f>IF('Exceso Rentabilidad'!K323&gt;0,0,'Exceso Rentabilidad'!K323)</f>
        <v>0</v>
      </c>
      <c r="L323" s="54">
        <f>IF('Exceso Rentabilidad'!L323&gt;0,0,'Exceso Rentabilidad'!L323)</f>
        <v>0</v>
      </c>
      <c r="M323" s="54">
        <f>IF('Exceso Rentabilidad'!M323&gt;0,0,'Exceso Rentabilidad'!M323)</f>
        <v>0</v>
      </c>
      <c r="N323" s="54">
        <f>IF('Exceso Rentabilidad'!N323&gt;0,0,'Exceso Rentabilidad'!N323)</f>
        <v>0</v>
      </c>
    </row>
    <row r="324" spans="1:14">
      <c r="A324" s="51">
        <v>41374</v>
      </c>
      <c r="B324" s="54">
        <f>IF('Exceso Rentabilidad'!B324&gt;0,0,'Exceso Rentabilidad'!B324)</f>
        <v>0</v>
      </c>
      <c r="C324" s="54">
        <f>IF('Exceso Rentabilidad'!C324&gt;0,0,'Exceso Rentabilidad'!C324)</f>
        <v>-8.6404790081988387E-3</v>
      </c>
      <c r="D324" s="54">
        <f>IF('Exceso Rentabilidad'!D324&gt;0,0,'Exceso Rentabilidad'!D324)</f>
        <v>0</v>
      </c>
      <c r="E324" s="54">
        <f>IF('Exceso Rentabilidad'!E324&gt;0,0,'Exceso Rentabilidad'!E324)</f>
        <v>0</v>
      </c>
      <c r="F324" s="54">
        <f>IF('Exceso Rentabilidad'!F324&gt;0,0,'Exceso Rentabilidad'!F324)</f>
        <v>0</v>
      </c>
      <c r="G324" s="54">
        <f>IF('Exceso Rentabilidad'!G324&gt;0,0,'Exceso Rentabilidad'!G324)</f>
        <v>-1.5048107011618576E-2</v>
      </c>
      <c r="H324" s="54">
        <f>IF('Exceso Rentabilidad'!H324&gt;0,0,'Exceso Rentabilidad'!H324)</f>
        <v>-4.0473712305082159E-3</v>
      </c>
      <c r="I324" s="54">
        <f>IF('Exceso Rentabilidad'!I324&gt;0,0,'Exceso Rentabilidad'!I324)</f>
        <v>0</v>
      </c>
      <c r="J324" s="54">
        <f>IF('Exceso Rentabilidad'!J324&gt;0,0,'Exceso Rentabilidad'!J324)</f>
        <v>-1.4410170091059206E-3</v>
      </c>
      <c r="K324" s="54">
        <f>IF('Exceso Rentabilidad'!K324&gt;0,0,'Exceso Rentabilidad'!K324)</f>
        <v>0</v>
      </c>
      <c r="L324" s="54">
        <f>IF('Exceso Rentabilidad'!L324&gt;0,0,'Exceso Rentabilidad'!L324)</f>
        <v>0</v>
      </c>
      <c r="M324" s="54">
        <f>IF('Exceso Rentabilidad'!M324&gt;0,0,'Exceso Rentabilidad'!M324)</f>
        <v>0</v>
      </c>
      <c r="N324" s="54">
        <f>IF('Exceso Rentabilidad'!N324&gt;0,0,'Exceso Rentabilidad'!N324)</f>
        <v>0</v>
      </c>
    </row>
    <row r="325" spans="1:14">
      <c r="A325" s="51">
        <v>41375</v>
      </c>
      <c r="B325" s="54">
        <f>IF('Exceso Rentabilidad'!B325&gt;0,0,'Exceso Rentabilidad'!B325)</f>
        <v>0</v>
      </c>
      <c r="C325" s="54">
        <f>IF('Exceso Rentabilidad'!C325&gt;0,0,'Exceso Rentabilidad'!C325)</f>
        <v>0</v>
      </c>
      <c r="D325" s="54">
        <f>IF('Exceso Rentabilidad'!D325&gt;0,0,'Exceso Rentabilidad'!D325)</f>
        <v>0</v>
      </c>
      <c r="E325" s="54">
        <f>IF('Exceso Rentabilidad'!E325&gt;0,0,'Exceso Rentabilidad'!E325)</f>
        <v>0</v>
      </c>
      <c r="F325" s="54">
        <f>IF('Exceso Rentabilidad'!F325&gt;0,0,'Exceso Rentabilidad'!F325)</f>
        <v>0</v>
      </c>
      <c r="G325" s="54">
        <f>IF('Exceso Rentabilidad'!G325&gt;0,0,'Exceso Rentabilidad'!G325)</f>
        <v>0</v>
      </c>
      <c r="H325" s="54">
        <f>IF('Exceso Rentabilidad'!H325&gt;0,0,'Exceso Rentabilidad'!H325)</f>
        <v>0</v>
      </c>
      <c r="I325" s="54">
        <f>IF('Exceso Rentabilidad'!I325&gt;0,0,'Exceso Rentabilidad'!I325)</f>
        <v>0</v>
      </c>
      <c r="J325" s="54">
        <f>IF('Exceso Rentabilidad'!J325&gt;0,0,'Exceso Rentabilidad'!J325)</f>
        <v>0</v>
      </c>
      <c r="K325" s="54">
        <f>IF('Exceso Rentabilidad'!K325&gt;0,0,'Exceso Rentabilidad'!K325)</f>
        <v>0</v>
      </c>
      <c r="L325" s="54">
        <f>IF('Exceso Rentabilidad'!L325&gt;0,0,'Exceso Rentabilidad'!L325)</f>
        <v>0</v>
      </c>
      <c r="M325" s="54">
        <f>IF('Exceso Rentabilidad'!M325&gt;0,0,'Exceso Rentabilidad'!M325)</f>
        <v>0</v>
      </c>
      <c r="N325" s="54">
        <f>IF('Exceso Rentabilidad'!N325&gt;0,0,'Exceso Rentabilidad'!N325)</f>
        <v>0</v>
      </c>
    </row>
    <row r="326" spans="1:14">
      <c r="A326" s="51">
        <v>41376</v>
      </c>
      <c r="B326" s="54">
        <f>IF('Exceso Rentabilidad'!B326&gt;0,0,'Exceso Rentabilidad'!B326)</f>
        <v>-1.2967999719038786E-2</v>
      </c>
      <c r="C326" s="54">
        <f>IF('Exceso Rentabilidad'!C326&gt;0,0,'Exceso Rentabilidad'!C326)</f>
        <v>-1.009302349714626E-2</v>
      </c>
      <c r="D326" s="54">
        <f>IF('Exceso Rentabilidad'!D326&gt;0,0,'Exceso Rentabilidad'!D326)</f>
        <v>-1.3020702550280787E-2</v>
      </c>
      <c r="E326" s="54">
        <f>IF('Exceso Rentabilidad'!E326&gt;0,0,'Exceso Rentabilidad'!E326)</f>
        <v>-1.2002100068279347E-2</v>
      </c>
      <c r="F326" s="54">
        <f>IF('Exceso Rentabilidad'!F326&gt;0,0,'Exceso Rentabilidad'!F326)</f>
        <v>-9.7133204921035499E-3</v>
      </c>
      <c r="G326" s="54">
        <f>IF('Exceso Rentabilidad'!G326&gt;0,0,'Exceso Rentabilidad'!G326)</f>
        <v>-1.2684472647343953E-2</v>
      </c>
      <c r="H326" s="54">
        <f>IF('Exceso Rentabilidad'!H326&gt;0,0,'Exceso Rentabilidad'!H326)</f>
        <v>-1.9556775094514558E-2</v>
      </c>
      <c r="I326" s="54">
        <f>IF('Exceso Rentabilidad'!I326&gt;0,0,'Exceso Rentabilidad'!I326)</f>
        <v>-8.7610612681090008E-3</v>
      </c>
      <c r="J326" s="54">
        <f>IF('Exceso Rentabilidad'!J326&gt;0,0,'Exceso Rentabilidad'!J326)</f>
        <v>-1.0976525822527089E-2</v>
      </c>
      <c r="K326" s="54">
        <f>IF('Exceso Rentabilidad'!K326&gt;0,0,'Exceso Rentabilidad'!K326)</f>
        <v>-2.8737333067183511E-3</v>
      </c>
      <c r="L326" s="54">
        <f>IF('Exceso Rentabilidad'!L326&gt;0,0,'Exceso Rentabilidad'!L326)</f>
        <v>-6.6624400690982067E-3</v>
      </c>
      <c r="M326" s="54">
        <f>IF('Exceso Rentabilidad'!M326&gt;0,0,'Exceso Rentabilidad'!M326)</f>
        <v>-8.0766789053566494E-3</v>
      </c>
      <c r="N326" s="54">
        <f>IF('Exceso Rentabilidad'!N326&gt;0,0,'Exceso Rentabilidad'!N326)</f>
        <v>-8.312120335102334E-3</v>
      </c>
    </row>
    <row r="327" spans="1:14">
      <c r="A327" s="51">
        <v>41379</v>
      </c>
      <c r="B327" s="54">
        <f>IF('Exceso Rentabilidad'!B327&gt;0,0,'Exceso Rentabilidad'!B327)</f>
        <v>-3.1549740435866308E-2</v>
      </c>
      <c r="C327" s="54">
        <f>IF('Exceso Rentabilidad'!C327&gt;0,0,'Exceso Rentabilidad'!C327)</f>
        <v>-2.8980221833807909E-2</v>
      </c>
      <c r="D327" s="54">
        <f>IF('Exceso Rentabilidad'!D327&gt;0,0,'Exceso Rentabilidad'!D327)</f>
        <v>-3.1536922488332612E-2</v>
      </c>
      <c r="E327" s="54">
        <f>IF('Exceso Rentabilidad'!E327&gt;0,0,'Exceso Rentabilidad'!E327)</f>
        <v>-3.2084315535517077E-2</v>
      </c>
      <c r="F327" s="54">
        <f>IF('Exceso Rentabilidad'!F327&gt;0,0,'Exceso Rentabilidad'!F327)</f>
        <v>-2.9869288321468922E-2</v>
      </c>
      <c r="G327" s="54">
        <f>IF('Exceso Rentabilidad'!G327&gt;0,0,'Exceso Rentabilidad'!G327)</f>
        <v>0</v>
      </c>
      <c r="H327" s="54">
        <f>IF('Exceso Rentabilidad'!H327&gt;0,0,'Exceso Rentabilidad'!H327)</f>
        <v>-3.541671844086404E-2</v>
      </c>
      <c r="I327" s="54">
        <f>IF('Exceso Rentabilidad'!I327&gt;0,0,'Exceso Rentabilidad'!I327)</f>
        <v>-1.525481210454597E-2</v>
      </c>
      <c r="J327" s="54">
        <f>IF('Exceso Rentabilidad'!J327&gt;0,0,'Exceso Rentabilidad'!J327)</f>
        <v>-1.3017031005147643E-2</v>
      </c>
      <c r="K327" s="54">
        <f>IF('Exceso Rentabilidad'!K327&gt;0,0,'Exceso Rentabilidad'!K327)</f>
        <v>-1.3028184674573295E-2</v>
      </c>
      <c r="L327" s="54">
        <f>IF('Exceso Rentabilidad'!L327&gt;0,0,'Exceso Rentabilidad'!L327)</f>
        <v>-2.2785960237492672E-2</v>
      </c>
      <c r="M327" s="54">
        <f>IF('Exceso Rentabilidad'!M327&gt;0,0,'Exceso Rentabilidad'!M327)</f>
        <v>-2.1428893039907113E-2</v>
      </c>
      <c r="N327" s="54">
        <f>IF('Exceso Rentabilidad'!N327&gt;0,0,'Exceso Rentabilidad'!N327)</f>
        <v>-1.9356811507788386E-2</v>
      </c>
    </row>
    <row r="328" spans="1:14">
      <c r="A328" s="51">
        <v>41380</v>
      </c>
      <c r="B328" s="54">
        <f>IF('Exceso Rentabilidad'!B328&gt;0,0,'Exceso Rentabilidad'!B328)</f>
        <v>0</v>
      </c>
      <c r="C328" s="54">
        <f>IF('Exceso Rentabilidad'!C328&gt;0,0,'Exceso Rentabilidad'!C328)</f>
        <v>0</v>
      </c>
      <c r="D328" s="54">
        <f>IF('Exceso Rentabilidad'!D328&gt;0,0,'Exceso Rentabilidad'!D328)</f>
        <v>0</v>
      </c>
      <c r="E328" s="54">
        <f>IF('Exceso Rentabilidad'!E328&gt;0,0,'Exceso Rentabilidad'!E328)</f>
        <v>0</v>
      </c>
      <c r="F328" s="54">
        <f>IF('Exceso Rentabilidad'!F328&gt;0,0,'Exceso Rentabilidad'!F328)</f>
        <v>0</v>
      </c>
      <c r="G328" s="54">
        <f>IF('Exceso Rentabilidad'!G328&gt;0,0,'Exceso Rentabilidad'!G328)</f>
        <v>0</v>
      </c>
      <c r="H328" s="54">
        <f>IF('Exceso Rentabilidad'!H328&gt;0,0,'Exceso Rentabilidad'!H328)</f>
        <v>0</v>
      </c>
      <c r="I328" s="54">
        <f>IF('Exceso Rentabilidad'!I328&gt;0,0,'Exceso Rentabilidad'!I328)</f>
        <v>0</v>
      </c>
      <c r="J328" s="54">
        <f>IF('Exceso Rentabilidad'!J328&gt;0,0,'Exceso Rentabilidad'!J328)</f>
        <v>0</v>
      </c>
      <c r="K328" s="54">
        <f>IF('Exceso Rentabilidad'!K328&gt;0,0,'Exceso Rentabilidad'!K328)</f>
        <v>0</v>
      </c>
      <c r="L328" s="54">
        <f>IF('Exceso Rentabilidad'!L328&gt;0,0,'Exceso Rentabilidad'!L328)</f>
        <v>0</v>
      </c>
      <c r="M328" s="54">
        <f>IF('Exceso Rentabilidad'!M328&gt;0,0,'Exceso Rentabilidad'!M328)</f>
        <v>0</v>
      </c>
      <c r="N328" s="54">
        <f>IF('Exceso Rentabilidad'!N328&gt;0,0,'Exceso Rentabilidad'!N328)</f>
        <v>0</v>
      </c>
    </row>
    <row r="329" spans="1:14">
      <c r="A329" s="51">
        <v>41381</v>
      </c>
      <c r="B329" s="54">
        <f>IF('Exceso Rentabilidad'!B329&gt;0,0,'Exceso Rentabilidad'!B329)</f>
        <v>-6.890104722536974E-3</v>
      </c>
      <c r="C329" s="54">
        <f>IF('Exceso Rentabilidad'!C329&gt;0,0,'Exceso Rentabilidad'!C329)</f>
        <v>0</v>
      </c>
      <c r="D329" s="54">
        <f>IF('Exceso Rentabilidad'!D329&gt;0,0,'Exceso Rentabilidad'!D329)</f>
        <v>-6.904645592321402E-3</v>
      </c>
      <c r="E329" s="54">
        <f>IF('Exceso Rentabilidad'!E329&gt;0,0,'Exceso Rentabilidad'!E329)</f>
        <v>-5.2958279760086874E-3</v>
      </c>
      <c r="F329" s="54">
        <f>IF('Exceso Rentabilidad'!F329&gt;0,0,'Exceso Rentabilidad'!F329)</f>
        <v>-3.3924901364441075E-3</v>
      </c>
      <c r="G329" s="54">
        <f>IF('Exceso Rentabilidad'!G329&gt;0,0,'Exceso Rentabilidad'!G329)</f>
        <v>-9.7784675782644059E-3</v>
      </c>
      <c r="H329" s="54">
        <f>IF('Exceso Rentabilidad'!H329&gt;0,0,'Exceso Rentabilidad'!H329)</f>
        <v>-7.0550733278467292E-3</v>
      </c>
      <c r="I329" s="54">
        <f>IF('Exceso Rentabilidad'!I329&gt;0,0,'Exceso Rentabilidad'!I329)</f>
        <v>-3.2265872850366626E-3</v>
      </c>
      <c r="J329" s="54">
        <f>IF('Exceso Rentabilidad'!J329&gt;0,0,'Exceso Rentabilidad'!J329)</f>
        <v>-5.9009563239763169E-3</v>
      </c>
      <c r="K329" s="54">
        <f>IF('Exceso Rentabilidad'!K329&gt;0,0,'Exceso Rentabilidad'!K329)</f>
        <v>-2.6065665594676344E-3</v>
      </c>
      <c r="L329" s="54">
        <f>IF('Exceso Rentabilidad'!L329&gt;0,0,'Exceso Rentabilidad'!L329)</f>
        <v>0</v>
      </c>
      <c r="M329" s="54">
        <f>IF('Exceso Rentabilidad'!M329&gt;0,0,'Exceso Rentabilidad'!M329)</f>
        <v>-4.0513335279847278E-3</v>
      </c>
      <c r="N329" s="54">
        <f>IF('Exceso Rentabilidad'!N329&gt;0,0,'Exceso Rentabilidad'!N329)</f>
        <v>-3.0976425970155883E-3</v>
      </c>
    </row>
    <row r="330" spans="1:14">
      <c r="A330" s="51">
        <v>41382</v>
      </c>
      <c r="B330" s="54">
        <f>IF('Exceso Rentabilidad'!B330&gt;0,0,'Exceso Rentabilidad'!B330)</f>
        <v>-1.1521618583671108E-3</v>
      </c>
      <c r="C330" s="54">
        <f>IF('Exceso Rentabilidad'!C330&gt;0,0,'Exceso Rentabilidad'!C330)</f>
        <v>0</v>
      </c>
      <c r="D330" s="54">
        <f>IF('Exceso Rentabilidad'!D330&gt;0,0,'Exceso Rentabilidad'!D330)</f>
        <v>-1.1432820297681693E-3</v>
      </c>
      <c r="E330" s="54">
        <f>IF('Exceso Rentabilidad'!E330&gt;0,0,'Exceso Rentabilidad'!E330)</f>
        <v>-7.537918250871572E-4</v>
      </c>
      <c r="F330" s="54">
        <f>IF('Exceso Rentabilidad'!F330&gt;0,0,'Exceso Rentabilidad'!F330)</f>
        <v>0</v>
      </c>
      <c r="G330" s="54">
        <f>IF('Exceso Rentabilidad'!G330&gt;0,0,'Exceso Rentabilidad'!G330)</f>
        <v>-1.6852714301811842E-3</v>
      </c>
      <c r="H330" s="54">
        <f>IF('Exceso Rentabilidad'!H330&gt;0,0,'Exceso Rentabilidad'!H330)</f>
        <v>0</v>
      </c>
      <c r="I330" s="54">
        <f>IF('Exceso Rentabilidad'!I330&gt;0,0,'Exceso Rentabilidad'!I330)</f>
        <v>0</v>
      </c>
      <c r="J330" s="54">
        <f>IF('Exceso Rentabilidad'!J330&gt;0,0,'Exceso Rentabilidad'!J330)</f>
        <v>-1.3717692144610042E-3</v>
      </c>
      <c r="K330" s="54">
        <f>IF('Exceso Rentabilidad'!K330&gt;0,0,'Exceso Rentabilidad'!K330)</f>
        <v>0</v>
      </c>
      <c r="L330" s="54">
        <f>IF('Exceso Rentabilidad'!L330&gt;0,0,'Exceso Rentabilidad'!L330)</f>
        <v>-9.6198661190582079E-4</v>
      </c>
      <c r="M330" s="54">
        <f>IF('Exceso Rentabilidad'!M330&gt;0,0,'Exceso Rentabilidad'!M330)</f>
        <v>0</v>
      </c>
      <c r="N330" s="54">
        <f>IF('Exceso Rentabilidad'!N330&gt;0,0,'Exceso Rentabilidad'!N330)</f>
        <v>0</v>
      </c>
    </row>
    <row r="331" spans="1:14">
      <c r="A331" s="51">
        <v>41383</v>
      </c>
      <c r="B331" s="54">
        <f>IF('Exceso Rentabilidad'!B331&gt;0,0,'Exceso Rentabilidad'!B331)</f>
        <v>0</v>
      </c>
      <c r="C331" s="54">
        <f>IF('Exceso Rentabilidad'!C331&gt;0,0,'Exceso Rentabilidad'!C331)</f>
        <v>0</v>
      </c>
      <c r="D331" s="54">
        <f>IF('Exceso Rentabilidad'!D331&gt;0,0,'Exceso Rentabilidad'!D331)</f>
        <v>0</v>
      </c>
      <c r="E331" s="54">
        <f>IF('Exceso Rentabilidad'!E331&gt;0,0,'Exceso Rentabilidad'!E331)</f>
        <v>0</v>
      </c>
      <c r="F331" s="54">
        <f>IF('Exceso Rentabilidad'!F331&gt;0,0,'Exceso Rentabilidad'!F331)</f>
        <v>0</v>
      </c>
      <c r="G331" s="54">
        <f>IF('Exceso Rentabilidad'!G331&gt;0,0,'Exceso Rentabilidad'!G331)</f>
        <v>0</v>
      </c>
      <c r="H331" s="54">
        <f>IF('Exceso Rentabilidad'!H331&gt;0,0,'Exceso Rentabilidad'!H331)</f>
        <v>0</v>
      </c>
      <c r="I331" s="54">
        <f>IF('Exceso Rentabilidad'!I331&gt;0,0,'Exceso Rentabilidad'!I331)</f>
        <v>0</v>
      </c>
      <c r="J331" s="54">
        <f>IF('Exceso Rentabilidad'!J331&gt;0,0,'Exceso Rentabilidad'!J331)</f>
        <v>0</v>
      </c>
      <c r="K331" s="54">
        <f>IF('Exceso Rentabilidad'!K331&gt;0,0,'Exceso Rentabilidad'!K331)</f>
        <v>0</v>
      </c>
      <c r="L331" s="54">
        <f>IF('Exceso Rentabilidad'!L331&gt;0,0,'Exceso Rentabilidad'!L331)</f>
        <v>0</v>
      </c>
      <c r="M331" s="54">
        <f>IF('Exceso Rentabilidad'!M331&gt;0,0,'Exceso Rentabilidad'!M331)</f>
        <v>0</v>
      </c>
      <c r="N331" s="54">
        <f>IF('Exceso Rentabilidad'!N331&gt;0,0,'Exceso Rentabilidad'!N331)</f>
        <v>-3.9175395820968724E-5</v>
      </c>
    </row>
    <row r="332" spans="1:14">
      <c r="A332" s="51">
        <v>41386</v>
      </c>
      <c r="B332" s="54">
        <f>IF('Exceso Rentabilidad'!B332&gt;0,0,'Exceso Rentabilidad'!B332)</f>
        <v>0</v>
      </c>
      <c r="C332" s="54">
        <f>IF('Exceso Rentabilidad'!C332&gt;0,0,'Exceso Rentabilidad'!C332)</f>
        <v>0</v>
      </c>
      <c r="D332" s="54">
        <f>IF('Exceso Rentabilidad'!D332&gt;0,0,'Exceso Rentabilidad'!D332)</f>
        <v>0</v>
      </c>
      <c r="E332" s="54">
        <f>IF('Exceso Rentabilidad'!E332&gt;0,0,'Exceso Rentabilidad'!E332)</f>
        <v>0</v>
      </c>
      <c r="F332" s="54">
        <f>IF('Exceso Rentabilidad'!F332&gt;0,0,'Exceso Rentabilidad'!F332)</f>
        <v>0</v>
      </c>
      <c r="G332" s="54">
        <f>IF('Exceso Rentabilidad'!G332&gt;0,0,'Exceso Rentabilidad'!G332)</f>
        <v>0</v>
      </c>
      <c r="H332" s="54">
        <f>IF('Exceso Rentabilidad'!H332&gt;0,0,'Exceso Rentabilidad'!H332)</f>
        <v>0</v>
      </c>
      <c r="I332" s="54">
        <f>IF('Exceso Rentabilidad'!I332&gt;0,0,'Exceso Rentabilidad'!I332)</f>
        <v>0</v>
      </c>
      <c r="J332" s="54">
        <f>IF('Exceso Rentabilidad'!J332&gt;0,0,'Exceso Rentabilidad'!J332)</f>
        <v>0</v>
      </c>
      <c r="K332" s="54">
        <f>IF('Exceso Rentabilidad'!K332&gt;0,0,'Exceso Rentabilidad'!K332)</f>
        <v>0</v>
      </c>
      <c r="L332" s="54">
        <f>IF('Exceso Rentabilidad'!L332&gt;0,0,'Exceso Rentabilidad'!L332)</f>
        <v>0</v>
      </c>
      <c r="M332" s="54">
        <f>IF('Exceso Rentabilidad'!M332&gt;0,0,'Exceso Rentabilidad'!M332)</f>
        <v>0</v>
      </c>
      <c r="N332" s="54">
        <f>IF('Exceso Rentabilidad'!N332&gt;0,0,'Exceso Rentabilidad'!N332)</f>
        <v>0</v>
      </c>
    </row>
    <row r="333" spans="1:14">
      <c r="A333" s="51">
        <v>41387</v>
      </c>
      <c r="B333" s="54">
        <f>IF('Exceso Rentabilidad'!B333&gt;0,0,'Exceso Rentabilidad'!B333)</f>
        <v>0</v>
      </c>
      <c r="C333" s="54">
        <f>IF('Exceso Rentabilidad'!C333&gt;0,0,'Exceso Rentabilidad'!C333)</f>
        <v>-3.9591128127023853E-3</v>
      </c>
      <c r="D333" s="54">
        <f>IF('Exceso Rentabilidad'!D333&gt;0,0,'Exceso Rentabilidad'!D333)</f>
        <v>0</v>
      </c>
      <c r="E333" s="54">
        <f>IF('Exceso Rentabilidad'!E333&gt;0,0,'Exceso Rentabilidad'!E333)</f>
        <v>0</v>
      </c>
      <c r="F333" s="54">
        <f>IF('Exceso Rentabilidad'!F333&gt;0,0,'Exceso Rentabilidad'!F333)</f>
        <v>-2.4767616462176924E-4</v>
      </c>
      <c r="G333" s="54">
        <f>IF('Exceso Rentabilidad'!G333&gt;0,0,'Exceso Rentabilidad'!G333)</f>
        <v>0</v>
      </c>
      <c r="H333" s="54">
        <f>IF('Exceso Rentabilidad'!H333&gt;0,0,'Exceso Rentabilidad'!H333)</f>
        <v>-1.622573597750506E-3</v>
      </c>
      <c r="I333" s="54">
        <f>IF('Exceso Rentabilidad'!I333&gt;0,0,'Exceso Rentabilidad'!I333)</f>
        <v>-3.6535574979205677E-4</v>
      </c>
      <c r="J333" s="54">
        <f>IF('Exceso Rentabilidad'!J333&gt;0,0,'Exceso Rentabilidad'!J333)</f>
        <v>0</v>
      </c>
      <c r="K333" s="54">
        <f>IF('Exceso Rentabilidad'!K333&gt;0,0,'Exceso Rentabilidad'!K333)</f>
        <v>-1.1866298049149368E-3</v>
      </c>
      <c r="L333" s="54">
        <f>IF('Exceso Rentabilidad'!L333&gt;0,0,'Exceso Rentabilidad'!L333)</f>
        <v>0</v>
      </c>
      <c r="M333" s="54">
        <f>IF('Exceso Rentabilidad'!M333&gt;0,0,'Exceso Rentabilidad'!M333)</f>
        <v>-1.9156974590519188E-4</v>
      </c>
      <c r="N333" s="54">
        <f>IF('Exceso Rentabilidad'!N333&gt;0,0,'Exceso Rentabilidad'!N333)</f>
        <v>0</v>
      </c>
    </row>
    <row r="334" spans="1:14">
      <c r="A334" s="51">
        <v>41388</v>
      </c>
      <c r="B334" s="54">
        <f>IF('Exceso Rentabilidad'!B334&gt;0,0,'Exceso Rentabilidad'!B334)</f>
        <v>0</v>
      </c>
      <c r="C334" s="54">
        <f>IF('Exceso Rentabilidad'!C334&gt;0,0,'Exceso Rentabilidad'!C334)</f>
        <v>0</v>
      </c>
      <c r="D334" s="54">
        <f>IF('Exceso Rentabilidad'!D334&gt;0,0,'Exceso Rentabilidad'!D334)</f>
        <v>0</v>
      </c>
      <c r="E334" s="54">
        <f>IF('Exceso Rentabilidad'!E334&gt;0,0,'Exceso Rentabilidad'!E334)</f>
        <v>0</v>
      </c>
      <c r="F334" s="54">
        <f>IF('Exceso Rentabilidad'!F334&gt;0,0,'Exceso Rentabilidad'!F334)</f>
        <v>0</v>
      </c>
      <c r="G334" s="54">
        <f>IF('Exceso Rentabilidad'!G334&gt;0,0,'Exceso Rentabilidad'!G334)</f>
        <v>0</v>
      </c>
      <c r="H334" s="54">
        <f>IF('Exceso Rentabilidad'!H334&gt;0,0,'Exceso Rentabilidad'!H334)</f>
        <v>0</v>
      </c>
      <c r="I334" s="54">
        <f>IF('Exceso Rentabilidad'!I334&gt;0,0,'Exceso Rentabilidad'!I334)</f>
        <v>0</v>
      </c>
      <c r="J334" s="54">
        <f>IF('Exceso Rentabilidad'!J334&gt;0,0,'Exceso Rentabilidad'!J334)</f>
        <v>-1.1088507851905201E-4</v>
      </c>
      <c r="K334" s="54">
        <f>IF('Exceso Rentabilidad'!K334&gt;0,0,'Exceso Rentabilidad'!K334)</f>
        <v>0</v>
      </c>
      <c r="L334" s="54">
        <f>IF('Exceso Rentabilidad'!L334&gt;0,0,'Exceso Rentabilidad'!L334)</f>
        <v>0</v>
      </c>
      <c r="M334" s="54">
        <f>IF('Exceso Rentabilidad'!M334&gt;0,0,'Exceso Rentabilidad'!M334)</f>
        <v>0</v>
      </c>
      <c r="N334" s="54">
        <f>IF('Exceso Rentabilidad'!N334&gt;0,0,'Exceso Rentabilidad'!N334)</f>
        <v>0</v>
      </c>
    </row>
    <row r="335" spans="1:14">
      <c r="A335" s="51">
        <v>41389</v>
      </c>
      <c r="B335" s="54">
        <f>IF('Exceso Rentabilidad'!B335&gt;0,0,'Exceso Rentabilidad'!B335)</f>
        <v>0</v>
      </c>
      <c r="C335" s="54">
        <f>IF('Exceso Rentabilidad'!C335&gt;0,0,'Exceso Rentabilidad'!C335)</f>
        <v>0</v>
      </c>
      <c r="D335" s="54">
        <f>IF('Exceso Rentabilidad'!D335&gt;0,0,'Exceso Rentabilidad'!D335)</f>
        <v>0</v>
      </c>
      <c r="E335" s="54">
        <f>IF('Exceso Rentabilidad'!E335&gt;0,0,'Exceso Rentabilidad'!E335)</f>
        <v>0</v>
      </c>
      <c r="F335" s="54">
        <f>IF('Exceso Rentabilidad'!F335&gt;0,0,'Exceso Rentabilidad'!F335)</f>
        <v>-7.0642838696230296E-5</v>
      </c>
      <c r="G335" s="54">
        <f>IF('Exceso Rentabilidad'!G335&gt;0,0,'Exceso Rentabilidad'!G335)</f>
        <v>-2.6686402133471439E-4</v>
      </c>
      <c r="H335" s="54">
        <f>IF('Exceso Rentabilidad'!H335&gt;0,0,'Exceso Rentabilidad'!H335)</f>
        <v>0</v>
      </c>
      <c r="I335" s="54">
        <f>IF('Exceso Rentabilidad'!I335&gt;0,0,'Exceso Rentabilidad'!I335)</f>
        <v>0</v>
      </c>
      <c r="J335" s="54">
        <f>IF('Exceso Rentabilidad'!J335&gt;0,0,'Exceso Rentabilidad'!J335)</f>
        <v>0</v>
      </c>
      <c r="K335" s="54">
        <f>IF('Exceso Rentabilidad'!K335&gt;0,0,'Exceso Rentabilidad'!K335)</f>
        <v>0</v>
      </c>
      <c r="L335" s="54">
        <f>IF('Exceso Rentabilidad'!L335&gt;0,0,'Exceso Rentabilidad'!L335)</f>
        <v>0</v>
      </c>
      <c r="M335" s="54">
        <f>IF('Exceso Rentabilidad'!M335&gt;0,0,'Exceso Rentabilidad'!M335)</f>
        <v>0</v>
      </c>
      <c r="N335" s="54">
        <f>IF('Exceso Rentabilidad'!N335&gt;0,0,'Exceso Rentabilidad'!N335)</f>
        <v>0</v>
      </c>
    </row>
    <row r="336" spans="1:14">
      <c r="A336" s="51">
        <v>41390</v>
      </c>
      <c r="B336" s="54">
        <f>IF('Exceso Rentabilidad'!B336&gt;0,0,'Exceso Rentabilidad'!B336)</f>
        <v>-7.3002145095365139E-3</v>
      </c>
      <c r="C336" s="54">
        <f>IF('Exceso Rentabilidad'!C336&gt;0,0,'Exceso Rentabilidad'!C336)</f>
        <v>-2.7377510268904006E-3</v>
      </c>
      <c r="D336" s="54">
        <f>IF('Exceso Rentabilidad'!D336&gt;0,0,'Exceso Rentabilidad'!D336)</f>
        <v>-7.0710309494721154E-3</v>
      </c>
      <c r="E336" s="54">
        <f>IF('Exceso Rentabilidad'!E336&gt;0,0,'Exceso Rentabilidad'!E336)</f>
        <v>-7.0553461306057984E-3</v>
      </c>
      <c r="F336" s="54">
        <f>IF('Exceso Rentabilidad'!F336&gt;0,0,'Exceso Rentabilidad'!F336)</f>
        <v>-6.4548752658599388E-3</v>
      </c>
      <c r="G336" s="54">
        <f>IF('Exceso Rentabilidad'!G336&gt;0,0,'Exceso Rentabilidad'!G336)</f>
        <v>-1.1191754415186753E-2</v>
      </c>
      <c r="H336" s="54">
        <f>IF('Exceso Rentabilidad'!H336&gt;0,0,'Exceso Rentabilidad'!H336)</f>
        <v>-3.6863937471723089E-3</v>
      </c>
      <c r="I336" s="54">
        <f>IF('Exceso Rentabilidad'!I336&gt;0,0,'Exceso Rentabilidad'!I336)</f>
        <v>-2.7320731590920735E-3</v>
      </c>
      <c r="J336" s="54">
        <f>IF('Exceso Rentabilidad'!J336&gt;0,0,'Exceso Rentabilidad'!J336)</f>
        <v>-3.5525184749296158E-3</v>
      </c>
      <c r="K336" s="54">
        <f>IF('Exceso Rentabilidad'!K336&gt;0,0,'Exceso Rentabilidad'!K336)</f>
        <v>-2.7102644132606089E-3</v>
      </c>
      <c r="L336" s="54">
        <f>IF('Exceso Rentabilidad'!L336&gt;0,0,'Exceso Rentabilidad'!L336)</f>
        <v>-8.9348821791325958E-3</v>
      </c>
      <c r="M336" s="54">
        <f>IF('Exceso Rentabilidad'!M336&gt;0,0,'Exceso Rentabilidad'!M336)</f>
        <v>-1.7401697255291942E-3</v>
      </c>
      <c r="N336" s="54">
        <f>IF('Exceso Rentabilidad'!N336&gt;0,0,'Exceso Rentabilidad'!N336)</f>
        <v>-3.5025564638689237E-3</v>
      </c>
    </row>
    <row r="337" spans="1:14">
      <c r="A337" s="51">
        <v>41393</v>
      </c>
      <c r="B337" s="54">
        <f>IF('Exceso Rentabilidad'!B337&gt;0,0,'Exceso Rentabilidad'!B337)</f>
        <v>0</v>
      </c>
      <c r="C337" s="54">
        <f>IF('Exceso Rentabilidad'!C337&gt;0,0,'Exceso Rentabilidad'!C337)</f>
        <v>0</v>
      </c>
      <c r="D337" s="54">
        <f>IF('Exceso Rentabilidad'!D337&gt;0,0,'Exceso Rentabilidad'!D337)</f>
        <v>0</v>
      </c>
      <c r="E337" s="54">
        <f>IF('Exceso Rentabilidad'!E337&gt;0,0,'Exceso Rentabilidad'!E337)</f>
        <v>-5.3881128132466315E-4</v>
      </c>
      <c r="F337" s="54">
        <f>IF('Exceso Rentabilidad'!F337&gt;0,0,'Exceso Rentabilidad'!F337)</f>
        <v>-3.0902901672909804E-3</v>
      </c>
      <c r="G337" s="54">
        <f>IF('Exceso Rentabilidad'!G337&gt;0,0,'Exceso Rentabilidad'!G337)</f>
        <v>0</v>
      </c>
      <c r="H337" s="54">
        <f>IF('Exceso Rentabilidad'!H337&gt;0,0,'Exceso Rentabilidad'!H337)</f>
        <v>-1.7412619571400125E-3</v>
      </c>
      <c r="I337" s="54">
        <f>IF('Exceso Rentabilidad'!I337&gt;0,0,'Exceso Rentabilidad'!I337)</f>
        <v>-3.023387894448479E-4</v>
      </c>
      <c r="J337" s="54">
        <f>IF('Exceso Rentabilidad'!J337&gt;0,0,'Exceso Rentabilidad'!J337)</f>
        <v>-7.4877480589376211E-4</v>
      </c>
      <c r="K337" s="54">
        <f>IF('Exceso Rentabilidad'!K337&gt;0,0,'Exceso Rentabilidad'!K337)</f>
        <v>0</v>
      </c>
      <c r="L337" s="54">
        <f>IF('Exceso Rentabilidad'!L337&gt;0,0,'Exceso Rentabilidad'!L337)</f>
        <v>-1.0644977626476479E-3</v>
      </c>
      <c r="M337" s="54">
        <f>IF('Exceso Rentabilidad'!M337&gt;0,0,'Exceso Rentabilidad'!M337)</f>
        <v>-2.246288442757545E-3</v>
      </c>
      <c r="N337" s="54">
        <f>IF('Exceso Rentabilidad'!N337&gt;0,0,'Exceso Rentabilidad'!N337)</f>
        <v>0</v>
      </c>
    </row>
    <row r="338" spans="1:14">
      <c r="A338" s="51">
        <v>41394</v>
      </c>
      <c r="B338" s="54">
        <f>IF('Exceso Rentabilidad'!B338&gt;0,0,'Exceso Rentabilidad'!B338)</f>
        <v>-5.0973035180840896E-3</v>
      </c>
      <c r="C338" s="54">
        <f>IF('Exceso Rentabilidad'!C338&gt;0,0,'Exceso Rentabilidad'!C338)</f>
        <v>-5.1882064922439278E-3</v>
      </c>
      <c r="D338" s="54">
        <f>IF('Exceso Rentabilidad'!D338&gt;0,0,'Exceso Rentabilidad'!D338)</f>
        <v>-5.0831953842581604E-3</v>
      </c>
      <c r="E338" s="54">
        <f>IF('Exceso Rentabilidad'!E338&gt;0,0,'Exceso Rentabilidad'!E338)</f>
        <v>-5.3947657404640357E-3</v>
      </c>
      <c r="F338" s="54">
        <f>IF('Exceso Rentabilidad'!F338&gt;0,0,'Exceso Rentabilidad'!F338)</f>
        <v>-8.9564747314203157E-3</v>
      </c>
      <c r="G338" s="54">
        <f>IF('Exceso Rentabilidad'!G338&gt;0,0,'Exceso Rentabilidad'!G338)</f>
        <v>0</v>
      </c>
      <c r="H338" s="54">
        <f>IF('Exceso Rentabilidad'!H338&gt;0,0,'Exceso Rentabilidad'!H338)</f>
        <v>-5.532509305945614E-3</v>
      </c>
      <c r="I338" s="54">
        <f>IF('Exceso Rentabilidad'!I338&gt;0,0,'Exceso Rentabilidad'!I338)</f>
        <v>-5.632261045555362E-3</v>
      </c>
      <c r="J338" s="54">
        <f>IF('Exceso Rentabilidad'!J338&gt;0,0,'Exceso Rentabilidad'!J338)</f>
        <v>-5.3981248364640072E-3</v>
      </c>
      <c r="K338" s="54">
        <f>IF('Exceso Rentabilidad'!K338&gt;0,0,'Exceso Rentabilidad'!K338)</f>
        <v>-8.2482507555114038E-3</v>
      </c>
      <c r="L338" s="54">
        <f>IF('Exceso Rentabilidad'!L338&gt;0,0,'Exceso Rentabilidad'!L338)</f>
        <v>-4.1018945898555264E-3</v>
      </c>
      <c r="M338" s="54">
        <f>IF('Exceso Rentabilidad'!M338&gt;0,0,'Exceso Rentabilidad'!M338)</f>
        <v>-1.8554867281634728E-3</v>
      </c>
      <c r="N338" s="54">
        <f>IF('Exceso Rentabilidad'!N338&gt;0,0,'Exceso Rentabilidad'!N338)</f>
        <v>-4.8348224198112187E-3</v>
      </c>
    </row>
    <row r="339" spans="1:14">
      <c r="A339" s="51">
        <v>41396</v>
      </c>
      <c r="B339" s="54">
        <f>IF('Exceso Rentabilidad'!B339&gt;0,0,'Exceso Rentabilidad'!B339)</f>
        <v>0</v>
      </c>
      <c r="C339" s="54">
        <f>IF('Exceso Rentabilidad'!C339&gt;0,0,'Exceso Rentabilidad'!C339)</f>
        <v>-1.6966664018228117E-4</v>
      </c>
      <c r="D339" s="54">
        <f>IF('Exceso Rentabilidad'!D339&gt;0,0,'Exceso Rentabilidad'!D339)</f>
        <v>0</v>
      </c>
      <c r="E339" s="54">
        <f>IF('Exceso Rentabilidad'!E339&gt;0,0,'Exceso Rentabilidad'!E339)</f>
        <v>0</v>
      </c>
      <c r="F339" s="54">
        <f>IF('Exceso Rentabilidad'!F339&gt;0,0,'Exceso Rentabilidad'!F339)</f>
        <v>0</v>
      </c>
      <c r="G339" s="54">
        <f>IF('Exceso Rentabilidad'!G339&gt;0,0,'Exceso Rentabilidad'!G339)</f>
        <v>-1.0658284969422959E-2</v>
      </c>
      <c r="H339" s="54">
        <f>IF('Exceso Rentabilidad'!H339&gt;0,0,'Exceso Rentabilidad'!H339)</f>
        <v>0</v>
      </c>
      <c r="I339" s="54">
        <f>IF('Exceso Rentabilidad'!I339&gt;0,0,'Exceso Rentabilidad'!I339)</f>
        <v>0</v>
      </c>
      <c r="J339" s="54">
        <f>IF('Exceso Rentabilidad'!J339&gt;0,0,'Exceso Rentabilidad'!J339)</f>
        <v>0</v>
      </c>
      <c r="K339" s="54">
        <f>IF('Exceso Rentabilidad'!K339&gt;0,0,'Exceso Rentabilidad'!K339)</f>
        <v>0</v>
      </c>
      <c r="L339" s="54">
        <f>IF('Exceso Rentabilidad'!L339&gt;0,0,'Exceso Rentabilidad'!L339)</f>
        <v>0</v>
      </c>
      <c r="M339" s="54">
        <f>IF('Exceso Rentabilidad'!M339&gt;0,0,'Exceso Rentabilidad'!M339)</f>
        <v>-1.0790643358489846E-4</v>
      </c>
      <c r="N339" s="54">
        <f>IF('Exceso Rentabilidad'!N339&gt;0,0,'Exceso Rentabilidad'!N339)</f>
        <v>0</v>
      </c>
    </row>
    <row r="340" spans="1:14">
      <c r="A340" s="51">
        <v>41397</v>
      </c>
      <c r="B340" s="54">
        <f>IF('Exceso Rentabilidad'!B340&gt;0,0,'Exceso Rentabilidad'!B340)</f>
        <v>0</v>
      </c>
      <c r="C340" s="54">
        <f>IF('Exceso Rentabilidad'!C340&gt;0,0,'Exceso Rentabilidad'!C340)</f>
        <v>0</v>
      </c>
      <c r="D340" s="54">
        <f>IF('Exceso Rentabilidad'!D340&gt;0,0,'Exceso Rentabilidad'!D340)</f>
        <v>0</v>
      </c>
      <c r="E340" s="54">
        <f>IF('Exceso Rentabilidad'!E340&gt;0,0,'Exceso Rentabilidad'!E340)</f>
        <v>0</v>
      </c>
      <c r="F340" s="54">
        <f>IF('Exceso Rentabilidad'!F340&gt;0,0,'Exceso Rentabilidad'!F340)</f>
        <v>0</v>
      </c>
      <c r="G340" s="54">
        <f>IF('Exceso Rentabilidad'!G340&gt;0,0,'Exceso Rentabilidad'!G340)</f>
        <v>0</v>
      </c>
      <c r="H340" s="54">
        <f>IF('Exceso Rentabilidad'!H340&gt;0,0,'Exceso Rentabilidad'!H340)</f>
        <v>-2.7871540289395856E-4</v>
      </c>
      <c r="I340" s="54">
        <f>IF('Exceso Rentabilidad'!I340&gt;0,0,'Exceso Rentabilidad'!I340)</f>
        <v>0</v>
      </c>
      <c r="J340" s="54">
        <f>IF('Exceso Rentabilidad'!J340&gt;0,0,'Exceso Rentabilidad'!J340)</f>
        <v>0</v>
      </c>
      <c r="K340" s="54">
        <f>IF('Exceso Rentabilidad'!K340&gt;0,0,'Exceso Rentabilidad'!K340)</f>
        <v>0</v>
      </c>
      <c r="L340" s="54">
        <f>IF('Exceso Rentabilidad'!L340&gt;0,0,'Exceso Rentabilidad'!L340)</f>
        <v>0</v>
      </c>
      <c r="M340" s="54">
        <f>IF('Exceso Rentabilidad'!M340&gt;0,0,'Exceso Rentabilidad'!M340)</f>
        <v>0</v>
      </c>
      <c r="N340" s="54">
        <f>IF('Exceso Rentabilidad'!N340&gt;0,0,'Exceso Rentabilidad'!N340)</f>
        <v>0</v>
      </c>
    </row>
    <row r="341" spans="1:14">
      <c r="A341" s="51">
        <v>41400</v>
      </c>
      <c r="B341" s="54">
        <f>IF('Exceso Rentabilidad'!B341&gt;0,0,'Exceso Rentabilidad'!B341)</f>
        <v>-5.917406048235048E-3</v>
      </c>
      <c r="C341" s="54">
        <f>IF('Exceso Rentabilidad'!C341&gt;0,0,'Exceso Rentabilidad'!C341)</f>
        <v>-8.1961959426468649E-3</v>
      </c>
      <c r="D341" s="54">
        <f>IF('Exceso Rentabilidad'!D341&gt;0,0,'Exceso Rentabilidad'!D341)</f>
        <v>-6.029558158917505E-3</v>
      </c>
      <c r="E341" s="54">
        <f>IF('Exceso Rentabilidad'!E341&gt;0,0,'Exceso Rentabilidad'!E341)</f>
        <v>-7.5959432604771164E-3</v>
      </c>
      <c r="F341" s="54">
        <f>IF('Exceso Rentabilidad'!F341&gt;0,0,'Exceso Rentabilidad'!F341)</f>
        <v>-6.0228445536117592E-3</v>
      </c>
      <c r="G341" s="54">
        <f>IF('Exceso Rentabilidad'!G341&gt;0,0,'Exceso Rentabilidad'!G341)</f>
        <v>-1.7609681382078284E-2</v>
      </c>
      <c r="H341" s="54">
        <f>IF('Exceso Rentabilidad'!H341&gt;0,0,'Exceso Rentabilidad'!H341)</f>
        <v>-8.0364404738958884E-3</v>
      </c>
      <c r="I341" s="54">
        <f>IF('Exceso Rentabilidad'!I341&gt;0,0,'Exceso Rentabilidad'!I341)</f>
        <v>-5.5253246048756815E-3</v>
      </c>
      <c r="J341" s="54">
        <f>IF('Exceso Rentabilidad'!J341&gt;0,0,'Exceso Rentabilidad'!J341)</f>
        <v>-1.0691479325924116E-2</v>
      </c>
      <c r="K341" s="54">
        <f>IF('Exceso Rentabilidad'!K341&gt;0,0,'Exceso Rentabilidad'!K341)</f>
        <v>-3.1918311778708027E-3</v>
      </c>
      <c r="L341" s="54">
        <f>IF('Exceso Rentabilidad'!L341&gt;0,0,'Exceso Rentabilidad'!L341)</f>
        <v>-3.9346510119682718E-3</v>
      </c>
      <c r="M341" s="54">
        <f>IF('Exceso Rentabilidad'!M341&gt;0,0,'Exceso Rentabilidad'!M341)</f>
        <v>-7.2359589821544643E-3</v>
      </c>
      <c r="N341" s="54">
        <f>IF('Exceso Rentabilidad'!N341&gt;0,0,'Exceso Rentabilidad'!N341)</f>
        <v>-8.2296031498913028E-3</v>
      </c>
    </row>
    <row r="342" spans="1:14">
      <c r="A342" s="51">
        <v>41401</v>
      </c>
      <c r="B342" s="54">
        <f>IF('Exceso Rentabilidad'!B342&gt;0,0,'Exceso Rentabilidad'!B342)</f>
        <v>-2.7244966273351563E-3</v>
      </c>
      <c r="C342" s="54">
        <f>IF('Exceso Rentabilidad'!C342&gt;0,0,'Exceso Rentabilidad'!C342)</f>
        <v>-6.6093537603324455E-3</v>
      </c>
      <c r="D342" s="54">
        <f>IF('Exceso Rentabilidad'!D342&gt;0,0,'Exceso Rentabilidad'!D342)</f>
        <v>-3.8333091466981281E-3</v>
      </c>
      <c r="E342" s="54">
        <f>IF('Exceso Rentabilidad'!E342&gt;0,0,'Exceso Rentabilidad'!E342)</f>
        <v>-1.9753617919702152E-3</v>
      </c>
      <c r="F342" s="54">
        <f>IF('Exceso Rentabilidad'!F342&gt;0,0,'Exceso Rentabilidad'!F342)</f>
        <v>0</v>
      </c>
      <c r="G342" s="54">
        <f>IF('Exceso Rentabilidad'!G342&gt;0,0,'Exceso Rentabilidad'!G342)</f>
        <v>0</v>
      </c>
      <c r="H342" s="54">
        <f>IF('Exceso Rentabilidad'!H342&gt;0,0,'Exceso Rentabilidad'!H342)</f>
        <v>0</v>
      </c>
      <c r="I342" s="54">
        <f>IF('Exceso Rentabilidad'!I342&gt;0,0,'Exceso Rentabilidad'!I342)</f>
        <v>-9.3965175664797085E-4</v>
      </c>
      <c r="J342" s="54">
        <f>IF('Exceso Rentabilidad'!J342&gt;0,0,'Exceso Rentabilidad'!J342)</f>
        <v>-1.9736642982254735E-4</v>
      </c>
      <c r="K342" s="54">
        <f>IF('Exceso Rentabilidad'!K342&gt;0,0,'Exceso Rentabilidad'!K342)</f>
        <v>0</v>
      </c>
      <c r="L342" s="54">
        <f>IF('Exceso Rentabilidad'!L342&gt;0,0,'Exceso Rentabilidad'!L342)</f>
        <v>-2.7692741351360507E-3</v>
      </c>
      <c r="M342" s="54">
        <f>IF('Exceso Rentabilidad'!M342&gt;0,0,'Exceso Rentabilidad'!M342)</f>
        <v>0</v>
      </c>
      <c r="N342" s="54">
        <f>IF('Exceso Rentabilidad'!N342&gt;0,0,'Exceso Rentabilidad'!N342)</f>
        <v>-4.9700494373364698E-3</v>
      </c>
    </row>
    <row r="343" spans="1:14">
      <c r="A343" s="51">
        <v>41402</v>
      </c>
      <c r="B343" s="54">
        <f>IF('Exceso Rentabilidad'!B343&gt;0,0,'Exceso Rentabilidad'!B343)</f>
        <v>-8.0904815751883501E-3</v>
      </c>
      <c r="C343" s="54">
        <f>IF('Exceso Rentabilidad'!C343&gt;0,0,'Exceso Rentabilidad'!C343)</f>
        <v>-2.052280673653865E-3</v>
      </c>
      <c r="D343" s="54">
        <f>IF('Exceso Rentabilidad'!D343&gt;0,0,'Exceso Rentabilidad'!D343)</f>
        <v>-9.146298305968345E-3</v>
      </c>
      <c r="E343" s="54">
        <f>IF('Exceso Rentabilidad'!E343&gt;0,0,'Exceso Rentabilidad'!E343)</f>
        <v>-8.5617886937889853E-3</v>
      </c>
      <c r="F343" s="54">
        <f>IF('Exceso Rentabilidad'!F343&gt;0,0,'Exceso Rentabilidad'!F343)</f>
        <v>-8.8973743968143344E-3</v>
      </c>
      <c r="G343" s="54">
        <f>IF('Exceso Rentabilidad'!G343&gt;0,0,'Exceso Rentabilidad'!G343)</f>
        <v>-2.3974771118344678E-3</v>
      </c>
      <c r="H343" s="54">
        <f>IF('Exceso Rentabilidad'!H343&gt;0,0,'Exceso Rentabilidad'!H343)</f>
        <v>-8.2064608122844659E-3</v>
      </c>
      <c r="I343" s="54">
        <f>IF('Exceso Rentabilidad'!I343&gt;0,0,'Exceso Rentabilidad'!I343)</f>
        <v>-9.3028190086345049E-3</v>
      </c>
      <c r="J343" s="54">
        <f>IF('Exceso Rentabilidad'!J343&gt;0,0,'Exceso Rentabilidad'!J343)</f>
        <v>-9.3390566478870427E-3</v>
      </c>
      <c r="K343" s="54">
        <f>IF('Exceso Rentabilidad'!K343&gt;0,0,'Exceso Rentabilidad'!K343)</f>
        <v>-1.0135515391639351E-2</v>
      </c>
      <c r="L343" s="54">
        <f>IF('Exceso Rentabilidad'!L343&gt;0,0,'Exceso Rentabilidad'!L343)</f>
        <v>-8.9168187349804844E-3</v>
      </c>
      <c r="M343" s="54">
        <f>IF('Exceso Rentabilidad'!M343&gt;0,0,'Exceso Rentabilidad'!M343)</f>
        <v>-6.1184734857581725E-3</v>
      </c>
      <c r="N343" s="54">
        <f>IF('Exceso Rentabilidad'!N343&gt;0,0,'Exceso Rentabilidad'!N343)</f>
        <v>-3.5256234684611339E-3</v>
      </c>
    </row>
    <row r="344" spans="1:14">
      <c r="A344" s="51">
        <v>41403</v>
      </c>
      <c r="B344" s="54">
        <f>IF('Exceso Rentabilidad'!B344&gt;0,0,'Exceso Rentabilidad'!B344)</f>
        <v>0</v>
      </c>
      <c r="C344" s="54">
        <f>IF('Exceso Rentabilidad'!C344&gt;0,0,'Exceso Rentabilidad'!C344)</f>
        <v>0</v>
      </c>
      <c r="D344" s="54">
        <f>IF('Exceso Rentabilidad'!D344&gt;0,0,'Exceso Rentabilidad'!D344)</f>
        <v>0</v>
      </c>
      <c r="E344" s="54">
        <f>IF('Exceso Rentabilidad'!E344&gt;0,0,'Exceso Rentabilidad'!E344)</f>
        <v>0</v>
      </c>
      <c r="F344" s="54">
        <f>IF('Exceso Rentabilidad'!F344&gt;0,0,'Exceso Rentabilidad'!F344)</f>
        <v>-6.0950234398811148E-4</v>
      </c>
      <c r="G344" s="54">
        <f>IF('Exceso Rentabilidad'!G344&gt;0,0,'Exceso Rentabilidad'!G344)</f>
        <v>-2.3150193326318506E-3</v>
      </c>
      <c r="H344" s="54">
        <f>IF('Exceso Rentabilidad'!H344&gt;0,0,'Exceso Rentabilidad'!H344)</f>
        <v>-9.2498930896835316E-4</v>
      </c>
      <c r="I344" s="54">
        <f>IF('Exceso Rentabilidad'!I344&gt;0,0,'Exceso Rentabilidad'!I344)</f>
        <v>0</v>
      </c>
      <c r="J344" s="54">
        <f>IF('Exceso Rentabilidad'!J344&gt;0,0,'Exceso Rentabilidad'!J344)</f>
        <v>0</v>
      </c>
      <c r="K344" s="54">
        <f>IF('Exceso Rentabilidad'!K344&gt;0,0,'Exceso Rentabilidad'!K344)</f>
        <v>-3.5784983590779468E-4</v>
      </c>
      <c r="L344" s="54">
        <f>IF('Exceso Rentabilidad'!L344&gt;0,0,'Exceso Rentabilidad'!L344)</f>
        <v>0</v>
      </c>
      <c r="M344" s="54">
        <f>IF('Exceso Rentabilidad'!M344&gt;0,0,'Exceso Rentabilidad'!M344)</f>
        <v>0</v>
      </c>
      <c r="N344" s="54">
        <f>IF('Exceso Rentabilidad'!N344&gt;0,0,'Exceso Rentabilidad'!N344)</f>
        <v>0</v>
      </c>
    </row>
    <row r="345" spans="1:14">
      <c r="A345" s="51">
        <v>41404</v>
      </c>
      <c r="B345" s="54">
        <f>IF('Exceso Rentabilidad'!B345&gt;0,0,'Exceso Rentabilidad'!B345)</f>
        <v>-1.0052422530802796E-2</v>
      </c>
      <c r="C345" s="54">
        <f>IF('Exceso Rentabilidad'!C345&gt;0,0,'Exceso Rentabilidad'!C345)</f>
        <v>-5.0445940577005018E-3</v>
      </c>
      <c r="D345" s="54">
        <f>IF('Exceso Rentabilidad'!D345&gt;0,0,'Exceso Rentabilidad'!D345)</f>
        <v>-9.5878375411287166E-3</v>
      </c>
      <c r="E345" s="54">
        <f>IF('Exceso Rentabilidad'!E345&gt;0,0,'Exceso Rentabilidad'!E345)</f>
        <v>-9.7522142663157216E-3</v>
      </c>
      <c r="F345" s="54">
        <f>IF('Exceso Rentabilidad'!F345&gt;0,0,'Exceso Rentabilidad'!F345)</f>
        <v>-1.1637407782230432E-2</v>
      </c>
      <c r="G345" s="54">
        <f>IF('Exceso Rentabilidad'!G345&gt;0,0,'Exceso Rentabilidad'!G345)</f>
        <v>-7.657482514285812E-3</v>
      </c>
      <c r="H345" s="54">
        <f>IF('Exceso Rentabilidad'!H345&gt;0,0,'Exceso Rentabilidad'!H345)</f>
        <v>-7.7197136360343211E-3</v>
      </c>
      <c r="I345" s="54">
        <f>IF('Exceso Rentabilidad'!I345&gt;0,0,'Exceso Rentabilidad'!I345)</f>
        <v>-8.6636453353586291E-3</v>
      </c>
      <c r="J345" s="54">
        <f>IF('Exceso Rentabilidad'!J345&gt;0,0,'Exceso Rentabilidad'!J345)</f>
        <v>-8.3498948865817924E-3</v>
      </c>
      <c r="K345" s="54">
        <f>IF('Exceso Rentabilidad'!K345&gt;0,0,'Exceso Rentabilidad'!K345)</f>
        <v>-7.9548920389603522E-3</v>
      </c>
      <c r="L345" s="54">
        <f>IF('Exceso Rentabilidad'!L345&gt;0,0,'Exceso Rentabilidad'!L345)</f>
        <v>-9.3638043042491119E-3</v>
      </c>
      <c r="M345" s="54">
        <f>IF('Exceso Rentabilidad'!M345&gt;0,0,'Exceso Rentabilidad'!M345)</f>
        <v>-8.8972090309804228E-3</v>
      </c>
      <c r="N345" s="54">
        <f>IF('Exceso Rentabilidad'!N345&gt;0,0,'Exceso Rentabilidad'!N345)</f>
        <v>-8.5397438062254864E-3</v>
      </c>
    </row>
    <row r="346" spans="1:14">
      <c r="A346" s="51">
        <v>41408</v>
      </c>
      <c r="B346" s="54">
        <f>IF('Exceso Rentabilidad'!B346&gt;0,0,'Exceso Rentabilidad'!B346)</f>
        <v>0</v>
      </c>
      <c r="C346" s="54">
        <f>IF('Exceso Rentabilidad'!C346&gt;0,0,'Exceso Rentabilidad'!C346)</f>
        <v>-3.0841074135700892E-3</v>
      </c>
      <c r="D346" s="54">
        <f>IF('Exceso Rentabilidad'!D346&gt;0,0,'Exceso Rentabilidad'!D346)</f>
        <v>0</v>
      </c>
      <c r="E346" s="54">
        <f>IF('Exceso Rentabilidad'!E346&gt;0,0,'Exceso Rentabilidad'!E346)</f>
        <v>0</v>
      </c>
      <c r="F346" s="54">
        <f>IF('Exceso Rentabilidad'!F346&gt;0,0,'Exceso Rentabilidad'!F346)</f>
        <v>0</v>
      </c>
      <c r="G346" s="54">
        <f>IF('Exceso Rentabilidad'!G346&gt;0,0,'Exceso Rentabilidad'!G346)</f>
        <v>0</v>
      </c>
      <c r="H346" s="54">
        <f>IF('Exceso Rentabilidad'!H346&gt;0,0,'Exceso Rentabilidad'!H346)</f>
        <v>0</v>
      </c>
      <c r="I346" s="54">
        <f>IF('Exceso Rentabilidad'!I346&gt;0,0,'Exceso Rentabilidad'!I346)</f>
        <v>0</v>
      </c>
      <c r="J346" s="54">
        <f>IF('Exceso Rentabilidad'!J346&gt;0,0,'Exceso Rentabilidad'!J346)</f>
        <v>0</v>
      </c>
      <c r="K346" s="54">
        <f>IF('Exceso Rentabilidad'!K346&gt;0,0,'Exceso Rentabilidad'!K346)</f>
        <v>0</v>
      </c>
      <c r="L346" s="54">
        <f>IF('Exceso Rentabilidad'!L346&gt;0,0,'Exceso Rentabilidad'!L346)</f>
        <v>0</v>
      </c>
      <c r="M346" s="54">
        <f>IF('Exceso Rentabilidad'!M346&gt;0,0,'Exceso Rentabilidad'!M346)</f>
        <v>0</v>
      </c>
      <c r="N346" s="54">
        <f>IF('Exceso Rentabilidad'!N346&gt;0,0,'Exceso Rentabilidad'!N346)</f>
        <v>0</v>
      </c>
    </row>
    <row r="347" spans="1:14">
      <c r="A347" s="51">
        <v>41409</v>
      </c>
      <c r="B347" s="54">
        <f>IF('Exceso Rentabilidad'!B347&gt;0,0,'Exceso Rentabilidad'!B347)</f>
        <v>0</v>
      </c>
      <c r="C347" s="54">
        <f>IF('Exceso Rentabilidad'!C347&gt;0,0,'Exceso Rentabilidad'!C347)</f>
        <v>0</v>
      </c>
      <c r="D347" s="54">
        <f>IF('Exceso Rentabilidad'!D347&gt;0,0,'Exceso Rentabilidad'!D347)</f>
        <v>0</v>
      </c>
      <c r="E347" s="54">
        <f>IF('Exceso Rentabilidad'!E347&gt;0,0,'Exceso Rentabilidad'!E347)</f>
        <v>0</v>
      </c>
      <c r="F347" s="54">
        <f>IF('Exceso Rentabilidad'!F347&gt;0,0,'Exceso Rentabilidad'!F347)</f>
        <v>0</v>
      </c>
      <c r="G347" s="54">
        <f>IF('Exceso Rentabilidad'!G347&gt;0,0,'Exceso Rentabilidad'!G347)</f>
        <v>0</v>
      </c>
      <c r="H347" s="54">
        <f>IF('Exceso Rentabilidad'!H347&gt;0,0,'Exceso Rentabilidad'!H347)</f>
        <v>0</v>
      </c>
      <c r="I347" s="54">
        <f>IF('Exceso Rentabilidad'!I347&gt;0,0,'Exceso Rentabilidad'!I347)</f>
        <v>0</v>
      </c>
      <c r="J347" s="54">
        <f>IF('Exceso Rentabilidad'!J347&gt;0,0,'Exceso Rentabilidad'!J347)</f>
        <v>0</v>
      </c>
      <c r="K347" s="54">
        <f>IF('Exceso Rentabilidad'!K347&gt;0,0,'Exceso Rentabilidad'!K347)</f>
        <v>0</v>
      </c>
      <c r="L347" s="54">
        <f>IF('Exceso Rentabilidad'!L347&gt;0,0,'Exceso Rentabilidad'!L347)</f>
        <v>0</v>
      </c>
      <c r="M347" s="54">
        <f>IF('Exceso Rentabilidad'!M347&gt;0,0,'Exceso Rentabilidad'!M347)</f>
        <v>0</v>
      </c>
      <c r="N347" s="54">
        <f>IF('Exceso Rentabilidad'!N347&gt;0,0,'Exceso Rentabilidad'!N347)</f>
        <v>0</v>
      </c>
    </row>
    <row r="348" spans="1:14">
      <c r="A348" s="51">
        <v>41410</v>
      </c>
      <c r="B348" s="54">
        <f>IF('Exceso Rentabilidad'!B348&gt;0,0,'Exceso Rentabilidad'!B348)</f>
        <v>0</v>
      </c>
      <c r="C348" s="54">
        <f>IF('Exceso Rentabilidad'!C348&gt;0,0,'Exceso Rentabilidad'!C348)</f>
        <v>0</v>
      </c>
      <c r="D348" s="54">
        <f>IF('Exceso Rentabilidad'!D348&gt;0,0,'Exceso Rentabilidad'!D348)</f>
        <v>0</v>
      </c>
      <c r="E348" s="54">
        <f>IF('Exceso Rentabilidad'!E348&gt;0,0,'Exceso Rentabilidad'!E348)</f>
        <v>0</v>
      </c>
      <c r="F348" s="54">
        <f>IF('Exceso Rentabilidad'!F348&gt;0,0,'Exceso Rentabilidad'!F348)</f>
        <v>0</v>
      </c>
      <c r="G348" s="54">
        <f>IF('Exceso Rentabilidad'!G348&gt;0,0,'Exceso Rentabilidad'!G348)</f>
        <v>-1.2719047896845306E-3</v>
      </c>
      <c r="H348" s="54">
        <f>IF('Exceso Rentabilidad'!H348&gt;0,0,'Exceso Rentabilidad'!H348)</f>
        <v>0</v>
      </c>
      <c r="I348" s="54">
        <f>IF('Exceso Rentabilidad'!I348&gt;0,0,'Exceso Rentabilidad'!I348)</f>
        <v>0</v>
      </c>
      <c r="J348" s="54">
        <f>IF('Exceso Rentabilidad'!J348&gt;0,0,'Exceso Rentabilidad'!J348)</f>
        <v>0</v>
      </c>
      <c r="K348" s="54">
        <f>IF('Exceso Rentabilidad'!K348&gt;0,0,'Exceso Rentabilidad'!K348)</f>
        <v>-1.9046187415272117E-3</v>
      </c>
      <c r="L348" s="54">
        <f>IF('Exceso Rentabilidad'!L348&gt;0,0,'Exceso Rentabilidad'!L348)</f>
        <v>0</v>
      </c>
      <c r="M348" s="54">
        <f>IF('Exceso Rentabilidad'!M348&gt;0,0,'Exceso Rentabilidad'!M348)</f>
        <v>0</v>
      </c>
      <c r="N348" s="54">
        <f>IF('Exceso Rentabilidad'!N348&gt;0,0,'Exceso Rentabilidad'!N348)</f>
        <v>0</v>
      </c>
    </row>
    <row r="349" spans="1:14">
      <c r="A349" s="51">
        <v>41411</v>
      </c>
      <c r="B349" s="54">
        <f>IF('Exceso Rentabilidad'!B349&gt;0,0,'Exceso Rentabilidad'!B349)</f>
        <v>0</v>
      </c>
      <c r="C349" s="54">
        <f>IF('Exceso Rentabilidad'!C349&gt;0,0,'Exceso Rentabilidad'!C349)</f>
        <v>-3.713599129786636E-3</v>
      </c>
      <c r="D349" s="54">
        <f>IF('Exceso Rentabilidad'!D349&gt;0,0,'Exceso Rentabilidad'!D349)</f>
        <v>0</v>
      </c>
      <c r="E349" s="54">
        <f>IF('Exceso Rentabilidad'!E349&gt;0,0,'Exceso Rentabilidad'!E349)</f>
        <v>0</v>
      </c>
      <c r="F349" s="54">
        <f>IF('Exceso Rentabilidad'!F349&gt;0,0,'Exceso Rentabilidad'!F349)</f>
        <v>0</v>
      </c>
      <c r="G349" s="54">
        <f>IF('Exceso Rentabilidad'!G349&gt;0,0,'Exceso Rentabilidad'!G349)</f>
        <v>0</v>
      </c>
      <c r="H349" s="54">
        <f>IF('Exceso Rentabilidad'!H349&gt;0,0,'Exceso Rentabilidad'!H349)</f>
        <v>0</v>
      </c>
      <c r="I349" s="54">
        <f>IF('Exceso Rentabilidad'!I349&gt;0,0,'Exceso Rentabilidad'!I349)</f>
        <v>0</v>
      </c>
      <c r="J349" s="54">
        <f>IF('Exceso Rentabilidad'!J349&gt;0,0,'Exceso Rentabilidad'!J349)</f>
        <v>-5.2452333852630599E-4</v>
      </c>
      <c r="K349" s="54">
        <f>IF('Exceso Rentabilidad'!K349&gt;0,0,'Exceso Rentabilidad'!K349)</f>
        <v>0</v>
      </c>
      <c r="L349" s="54">
        <f>IF('Exceso Rentabilidad'!L349&gt;0,0,'Exceso Rentabilidad'!L349)</f>
        <v>0</v>
      </c>
      <c r="M349" s="54">
        <f>IF('Exceso Rentabilidad'!M349&gt;0,0,'Exceso Rentabilidad'!M349)</f>
        <v>0</v>
      </c>
      <c r="N349" s="54">
        <f>IF('Exceso Rentabilidad'!N349&gt;0,0,'Exceso Rentabilidad'!N349)</f>
        <v>0</v>
      </c>
    </row>
    <row r="350" spans="1:14">
      <c r="A350" s="51">
        <v>41414</v>
      </c>
      <c r="B350" s="54">
        <f>IF('Exceso Rentabilidad'!B350&gt;0,0,'Exceso Rentabilidad'!B350)</f>
        <v>-4.9640086255588241E-3</v>
      </c>
      <c r="C350" s="54">
        <f>IF('Exceso Rentabilidad'!C350&gt;0,0,'Exceso Rentabilidad'!C350)</f>
        <v>-6.749418807761396E-3</v>
      </c>
      <c r="D350" s="54">
        <f>IF('Exceso Rentabilidad'!D350&gt;0,0,'Exceso Rentabilidad'!D350)</f>
        <v>-4.9997628312174261E-3</v>
      </c>
      <c r="E350" s="54">
        <f>IF('Exceso Rentabilidad'!E350&gt;0,0,'Exceso Rentabilidad'!E350)</f>
        <v>-6.0478411644925081E-3</v>
      </c>
      <c r="F350" s="54">
        <f>IF('Exceso Rentabilidad'!F350&gt;0,0,'Exceso Rentabilidad'!F350)</f>
        <v>-4.8830401526119647E-3</v>
      </c>
      <c r="G350" s="54">
        <f>IF('Exceso Rentabilidad'!G350&gt;0,0,'Exceso Rentabilidad'!G350)</f>
        <v>-6.1385428816987482E-3</v>
      </c>
      <c r="H350" s="54">
        <f>IF('Exceso Rentabilidad'!H350&gt;0,0,'Exceso Rentabilidad'!H350)</f>
        <v>-5.1502739852998742E-3</v>
      </c>
      <c r="I350" s="54">
        <f>IF('Exceso Rentabilidad'!I350&gt;0,0,'Exceso Rentabilidad'!I350)</f>
        <v>-4.5484394594329557E-3</v>
      </c>
      <c r="J350" s="54">
        <f>IF('Exceso Rentabilidad'!J350&gt;0,0,'Exceso Rentabilidad'!J350)</f>
        <v>-4.491862580821987E-3</v>
      </c>
      <c r="K350" s="54">
        <f>IF('Exceso Rentabilidad'!K350&gt;0,0,'Exceso Rentabilidad'!K350)</f>
        <v>0</v>
      </c>
      <c r="L350" s="54">
        <f>IF('Exceso Rentabilidad'!L350&gt;0,0,'Exceso Rentabilidad'!L350)</f>
        <v>-4.5331401396807355E-3</v>
      </c>
      <c r="M350" s="54">
        <f>IF('Exceso Rentabilidad'!M350&gt;0,0,'Exceso Rentabilidad'!M350)</f>
        <v>-2.9144441981854732E-3</v>
      </c>
      <c r="N350" s="54">
        <f>IF('Exceso Rentabilidad'!N350&gt;0,0,'Exceso Rentabilidad'!N350)</f>
        <v>-1.0023999707772305E-3</v>
      </c>
    </row>
    <row r="351" spans="1:14">
      <c r="A351" s="51">
        <v>41415</v>
      </c>
      <c r="B351" s="54">
        <f>IF('Exceso Rentabilidad'!B351&gt;0,0,'Exceso Rentabilidad'!B351)</f>
        <v>0</v>
      </c>
      <c r="C351" s="54">
        <f>IF('Exceso Rentabilidad'!C351&gt;0,0,'Exceso Rentabilidad'!C351)</f>
        <v>0</v>
      </c>
      <c r="D351" s="54">
        <f>IF('Exceso Rentabilidad'!D351&gt;0,0,'Exceso Rentabilidad'!D351)</f>
        <v>0</v>
      </c>
      <c r="E351" s="54">
        <f>IF('Exceso Rentabilidad'!E351&gt;0,0,'Exceso Rentabilidad'!E351)</f>
        <v>0</v>
      </c>
      <c r="F351" s="54">
        <f>IF('Exceso Rentabilidad'!F351&gt;0,0,'Exceso Rentabilidad'!F351)</f>
        <v>0</v>
      </c>
      <c r="G351" s="54">
        <f>IF('Exceso Rentabilidad'!G351&gt;0,0,'Exceso Rentabilidad'!G351)</f>
        <v>0</v>
      </c>
      <c r="H351" s="54">
        <f>IF('Exceso Rentabilidad'!H351&gt;0,0,'Exceso Rentabilidad'!H351)</f>
        <v>0</v>
      </c>
      <c r="I351" s="54">
        <f>IF('Exceso Rentabilidad'!I351&gt;0,0,'Exceso Rentabilidad'!I351)</f>
        <v>-1.3963062362066592E-4</v>
      </c>
      <c r="J351" s="54">
        <f>IF('Exceso Rentabilidad'!J351&gt;0,0,'Exceso Rentabilidad'!J351)</f>
        <v>0</v>
      </c>
      <c r="K351" s="54">
        <f>IF('Exceso Rentabilidad'!K351&gt;0,0,'Exceso Rentabilidad'!K351)</f>
        <v>0</v>
      </c>
      <c r="L351" s="54">
        <f>IF('Exceso Rentabilidad'!L351&gt;0,0,'Exceso Rentabilidad'!L351)</f>
        <v>0</v>
      </c>
      <c r="M351" s="54">
        <f>IF('Exceso Rentabilidad'!M351&gt;0,0,'Exceso Rentabilidad'!M351)</f>
        <v>0</v>
      </c>
      <c r="N351" s="54">
        <f>IF('Exceso Rentabilidad'!N351&gt;0,0,'Exceso Rentabilidad'!N351)</f>
        <v>-1.5698102644006128E-3</v>
      </c>
    </row>
    <row r="352" spans="1:14">
      <c r="A352" s="51">
        <v>41416</v>
      </c>
      <c r="B352" s="54">
        <f>IF('Exceso Rentabilidad'!B352&gt;0,0,'Exceso Rentabilidad'!B352)</f>
        <v>0</v>
      </c>
      <c r="C352" s="54">
        <f>IF('Exceso Rentabilidad'!C352&gt;0,0,'Exceso Rentabilidad'!C352)</f>
        <v>0</v>
      </c>
      <c r="D352" s="54">
        <f>IF('Exceso Rentabilidad'!D352&gt;0,0,'Exceso Rentabilidad'!D352)</f>
        <v>0</v>
      </c>
      <c r="E352" s="54">
        <f>IF('Exceso Rentabilidad'!E352&gt;0,0,'Exceso Rentabilidad'!E352)</f>
        <v>0</v>
      </c>
      <c r="F352" s="54">
        <f>IF('Exceso Rentabilidad'!F352&gt;0,0,'Exceso Rentabilidad'!F352)</f>
        <v>0</v>
      </c>
      <c r="G352" s="54">
        <f>IF('Exceso Rentabilidad'!G352&gt;0,0,'Exceso Rentabilidad'!G352)</f>
        <v>0</v>
      </c>
      <c r="H352" s="54">
        <f>IF('Exceso Rentabilidad'!H352&gt;0,0,'Exceso Rentabilidad'!H352)</f>
        <v>0</v>
      </c>
      <c r="I352" s="54">
        <f>IF('Exceso Rentabilidad'!I352&gt;0,0,'Exceso Rentabilidad'!I352)</f>
        <v>0</v>
      </c>
      <c r="J352" s="54">
        <f>IF('Exceso Rentabilidad'!J352&gt;0,0,'Exceso Rentabilidad'!J352)</f>
        <v>0</v>
      </c>
      <c r="K352" s="54">
        <f>IF('Exceso Rentabilidad'!K352&gt;0,0,'Exceso Rentabilidad'!K352)</f>
        <v>0</v>
      </c>
      <c r="L352" s="54">
        <f>IF('Exceso Rentabilidad'!L352&gt;0,0,'Exceso Rentabilidad'!L352)</f>
        <v>0</v>
      </c>
      <c r="M352" s="54">
        <f>IF('Exceso Rentabilidad'!M352&gt;0,0,'Exceso Rentabilidad'!M352)</f>
        <v>0</v>
      </c>
      <c r="N352" s="54">
        <f>IF('Exceso Rentabilidad'!N352&gt;0,0,'Exceso Rentabilidad'!N352)</f>
        <v>0</v>
      </c>
    </row>
    <row r="353" spans="1:14">
      <c r="A353" s="51">
        <v>41417</v>
      </c>
      <c r="B353" s="54">
        <f>IF('Exceso Rentabilidad'!B353&gt;0,0,'Exceso Rentabilidad'!B353)</f>
        <v>0</v>
      </c>
      <c r="C353" s="54">
        <f>IF('Exceso Rentabilidad'!C353&gt;0,0,'Exceso Rentabilidad'!C353)</f>
        <v>0</v>
      </c>
      <c r="D353" s="54">
        <f>IF('Exceso Rentabilidad'!D353&gt;0,0,'Exceso Rentabilidad'!D353)</f>
        <v>0</v>
      </c>
      <c r="E353" s="54">
        <f>IF('Exceso Rentabilidad'!E353&gt;0,0,'Exceso Rentabilidad'!E353)</f>
        <v>0</v>
      </c>
      <c r="F353" s="54">
        <f>IF('Exceso Rentabilidad'!F353&gt;0,0,'Exceso Rentabilidad'!F353)</f>
        <v>0</v>
      </c>
      <c r="G353" s="54">
        <f>IF('Exceso Rentabilidad'!G353&gt;0,0,'Exceso Rentabilidad'!G353)</f>
        <v>0</v>
      </c>
      <c r="H353" s="54">
        <f>IF('Exceso Rentabilidad'!H353&gt;0,0,'Exceso Rentabilidad'!H353)</f>
        <v>0</v>
      </c>
      <c r="I353" s="54">
        <f>IF('Exceso Rentabilidad'!I353&gt;0,0,'Exceso Rentabilidad'!I353)</f>
        <v>0</v>
      </c>
      <c r="J353" s="54">
        <f>IF('Exceso Rentabilidad'!J353&gt;0,0,'Exceso Rentabilidad'!J353)</f>
        <v>0</v>
      </c>
      <c r="K353" s="54">
        <f>IF('Exceso Rentabilidad'!K353&gt;0,0,'Exceso Rentabilidad'!K353)</f>
        <v>0</v>
      </c>
      <c r="L353" s="54">
        <f>IF('Exceso Rentabilidad'!L353&gt;0,0,'Exceso Rentabilidad'!L353)</f>
        <v>0</v>
      </c>
      <c r="M353" s="54">
        <f>IF('Exceso Rentabilidad'!M353&gt;0,0,'Exceso Rentabilidad'!M353)</f>
        <v>0</v>
      </c>
      <c r="N353" s="54">
        <f>IF('Exceso Rentabilidad'!N353&gt;0,0,'Exceso Rentabilidad'!N353)</f>
        <v>0</v>
      </c>
    </row>
    <row r="354" spans="1:14">
      <c r="A354" s="51">
        <v>41418</v>
      </c>
      <c r="B354" s="54">
        <f>IF('Exceso Rentabilidad'!B354&gt;0,0,'Exceso Rentabilidad'!B354)</f>
        <v>0</v>
      </c>
      <c r="C354" s="54">
        <f>IF('Exceso Rentabilidad'!C354&gt;0,0,'Exceso Rentabilidad'!C354)</f>
        <v>0</v>
      </c>
      <c r="D354" s="54">
        <f>IF('Exceso Rentabilidad'!D354&gt;0,0,'Exceso Rentabilidad'!D354)</f>
        <v>0</v>
      </c>
      <c r="E354" s="54">
        <f>IF('Exceso Rentabilidad'!E354&gt;0,0,'Exceso Rentabilidad'!E354)</f>
        <v>0</v>
      </c>
      <c r="F354" s="54">
        <f>IF('Exceso Rentabilidad'!F354&gt;0,0,'Exceso Rentabilidad'!F354)</f>
        <v>0</v>
      </c>
      <c r="G354" s="54">
        <f>IF('Exceso Rentabilidad'!G354&gt;0,0,'Exceso Rentabilidad'!G354)</f>
        <v>0</v>
      </c>
      <c r="H354" s="54">
        <f>IF('Exceso Rentabilidad'!H354&gt;0,0,'Exceso Rentabilidad'!H354)</f>
        <v>0</v>
      </c>
      <c r="I354" s="54">
        <f>IF('Exceso Rentabilidad'!I354&gt;0,0,'Exceso Rentabilidad'!I354)</f>
        <v>0</v>
      </c>
      <c r="J354" s="54">
        <f>IF('Exceso Rentabilidad'!J354&gt;0,0,'Exceso Rentabilidad'!J354)</f>
        <v>0</v>
      </c>
      <c r="K354" s="54">
        <f>IF('Exceso Rentabilidad'!K354&gt;0,0,'Exceso Rentabilidad'!K354)</f>
        <v>0</v>
      </c>
      <c r="L354" s="54">
        <f>IF('Exceso Rentabilidad'!L354&gt;0,0,'Exceso Rentabilidad'!L354)</f>
        <v>0</v>
      </c>
      <c r="M354" s="54">
        <f>IF('Exceso Rentabilidad'!M354&gt;0,0,'Exceso Rentabilidad'!M354)</f>
        <v>0</v>
      </c>
      <c r="N354" s="54">
        <f>IF('Exceso Rentabilidad'!N354&gt;0,0,'Exceso Rentabilidad'!N354)</f>
        <v>0</v>
      </c>
    </row>
    <row r="355" spans="1:14">
      <c r="A355" s="51">
        <v>41421</v>
      </c>
      <c r="B355" s="54">
        <f>IF('Exceso Rentabilidad'!B355&gt;0,0,'Exceso Rentabilidad'!B355)</f>
        <v>0</v>
      </c>
      <c r="C355" s="54">
        <f>IF('Exceso Rentabilidad'!C355&gt;0,0,'Exceso Rentabilidad'!C355)</f>
        <v>0</v>
      </c>
      <c r="D355" s="54">
        <f>IF('Exceso Rentabilidad'!D355&gt;0,0,'Exceso Rentabilidad'!D355)</f>
        <v>0</v>
      </c>
      <c r="E355" s="54">
        <f>IF('Exceso Rentabilidad'!E355&gt;0,0,'Exceso Rentabilidad'!E355)</f>
        <v>0</v>
      </c>
      <c r="F355" s="54">
        <f>IF('Exceso Rentabilidad'!F355&gt;0,0,'Exceso Rentabilidad'!F355)</f>
        <v>-4.0620260368219488E-4</v>
      </c>
      <c r="G355" s="54">
        <f>IF('Exceso Rentabilidad'!G355&gt;0,0,'Exceso Rentabilidad'!G355)</f>
        <v>0</v>
      </c>
      <c r="H355" s="54">
        <f>IF('Exceso Rentabilidad'!H355&gt;0,0,'Exceso Rentabilidad'!H355)</f>
        <v>0</v>
      </c>
      <c r="I355" s="54">
        <f>IF('Exceso Rentabilidad'!I355&gt;0,0,'Exceso Rentabilidad'!I355)</f>
        <v>-3.6279862714055022E-4</v>
      </c>
      <c r="J355" s="54">
        <f>IF('Exceso Rentabilidad'!J355&gt;0,0,'Exceso Rentabilidad'!J355)</f>
        <v>-8.0865120742344807E-4</v>
      </c>
      <c r="K355" s="54">
        <f>IF('Exceso Rentabilidad'!K355&gt;0,0,'Exceso Rentabilidad'!K355)</f>
        <v>0</v>
      </c>
      <c r="L355" s="54">
        <f>IF('Exceso Rentabilidad'!L355&gt;0,0,'Exceso Rentabilidad'!L355)</f>
        <v>-3.6865786825358897E-4</v>
      </c>
      <c r="M355" s="54">
        <f>IF('Exceso Rentabilidad'!M355&gt;0,0,'Exceso Rentabilidad'!M355)</f>
        <v>0</v>
      </c>
      <c r="N355" s="54">
        <f>IF('Exceso Rentabilidad'!N355&gt;0,0,'Exceso Rentabilidad'!N355)</f>
        <v>-6.5180533587362718E-4</v>
      </c>
    </row>
    <row r="356" spans="1:14">
      <c r="A356" s="51">
        <v>41422</v>
      </c>
      <c r="B356" s="54">
        <f>IF('Exceso Rentabilidad'!B356&gt;0,0,'Exceso Rentabilidad'!B356)</f>
        <v>0</v>
      </c>
      <c r="C356" s="54">
        <f>IF('Exceso Rentabilidad'!C356&gt;0,0,'Exceso Rentabilidad'!C356)</f>
        <v>0</v>
      </c>
      <c r="D356" s="54">
        <f>IF('Exceso Rentabilidad'!D356&gt;0,0,'Exceso Rentabilidad'!D356)</f>
        <v>0</v>
      </c>
      <c r="E356" s="54">
        <f>IF('Exceso Rentabilidad'!E356&gt;0,0,'Exceso Rentabilidad'!E356)</f>
        <v>0</v>
      </c>
      <c r="F356" s="54">
        <f>IF('Exceso Rentabilidad'!F356&gt;0,0,'Exceso Rentabilidad'!F356)</f>
        <v>0</v>
      </c>
      <c r="G356" s="54">
        <f>IF('Exceso Rentabilidad'!G356&gt;0,0,'Exceso Rentabilidad'!G356)</f>
        <v>0</v>
      </c>
      <c r="H356" s="54">
        <f>IF('Exceso Rentabilidad'!H356&gt;0,0,'Exceso Rentabilidad'!H356)</f>
        <v>0</v>
      </c>
      <c r="I356" s="54">
        <f>IF('Exceso Rentabilidad'!I356&gt;0,0,'Exceso Rentabilidad'!I356)</f>
        <v>0</v>
      </c>
      <c r="J356" s="54">
        <f>IF('Exceso Rentabilidad'!J356&gt;0,0,'Exceso Rentabilidad'!J356)</f>
        <v>0</v>
      </c>
      <c r="K356" s="54">
        <f>IF('Exceso Rentabilidad'!K356&gt;0,0,'Exceso Rentabilidad'!K356)</f>
        <v>0</v>
      </c>
      <c r="L356" s="54">
        <f>IF('Exceso Rentabilidad'!L356&gt;0,0,'Exceso Rentabilidad'!L356)</f>
        <v>0</v>
      </c>
      <c r="M356" s="54">
        <f>IF('Exceso Rentabilidad'!M356&gt;0,0,'Exceso Rentabilidad'!M356)</f>
        <v>0</v>
      </c>
      <c r="N356" s="54">
        <f>IF('Exceso Rentabilidad'!N356&gt;0,0,'Exceso Rentabilidad'!N356)</f>
        <v>0</v>
      </c>
    </row>
    <row r="357" spans="1:14">
      <c r="A357" s="51">
        <v>41423</v>
      </c>
      <c r="B357" s="54">
        <f>IF('Exceso Rentabilidad'!B357&gt;0,0,'Exceso Rentabilidad'!B357)</f>
        <v>-4.3120027470097281E-3</v>
      </c>
      <c r="C357" s="54">
        <f>IF('Exceso Rentabilidad'!C357&gt;0,0,'Exceso Rentabilidad'!C357)</f>
        <v>-4.0016142346099192E-4</v>
      </c>
      <c r="D357" s="54">
        <f>IF('Exceso Rentabilidad'!D357&gt;0,0,'Exceso Rentabilidad'!D357)</f>
        <v>-4.4433014667350319E-3</v>
      </c>
      <c r="E357" s="54">
        <f>IF('Exceso Rentabilidad'!E357&gt;0,0,'Exceso Rentabilidad'!E357)</f>
        <v>-4.2663161624898038E-3</v>
      </c>
      <c r="F357" s="54">
        <f>IF('Exceso Rentabilidad'!F357&gt;0,0,'Exceso Rentabilidad'!F357)</f>
        <v>-4.8771715019584171E-3</v>
      </c>
      <c r="G357" s="54">
        <f>IF('Exceso Rentabilidad'!G357&gt;0,0,'Exceso Rentabilidad'!G357)</f>
        <v>0</v>
      </c>
      <c r="H357" s="54">
        <f>IF('Exceso Rentabilidad'!H357&gt;0,0,'Exceso Rentabilidad'!H357)</f>
        <v>-9.9003993179744504E-4</v>
      </c>
      <c r="I357" s="54">
        <f>IF('Exceso Rentabilidad'!I357&gt;0,0,'Exceso Rentabilidad'!I357)</f>
        <v>-5.0073563595371693E-3</v>
      </c>
      <c r="J357" s="54">
        <f>IF('Exceso Rentabilidad'!J357&gt;0,0,'Exceso Rentabilidad'!J357)</f>
        <v>-4.4326149064765064E-3</v>
      </c>
      <c r="K357" s="54">
        <f>IF('Exceso Rentabilidad'!K357&gt;0,0,'Exceso Rentabilidad'!K357)</f>
        <v>0</v>
      </c>
      <c r="L357" s="54">
        <f>IF('Exceso Rentabilidad'!L357&gt;0,0,'Exceso Rentabilidad'!L357)</f>
        <v>-5.3842969995690996E-3</v>
      </c>
      <c r="M357" s="54">
        <f>IF('Exceso Rentabilidad'!M357&gt;0,0,'Exceso Rentabilidad'!M357)</f>
        <v>-4.2155368695017716E-3</v>
      </c>
      <c r="N357" s="54">
        <f>IF('Exceso Rentabilidad'!N357&gt;0,0,'Exceso Rentabilidad'!N357)</f>
        <v>-3.6867630159314571E-3</v>
      </c>
    </row>
    <row r="358" spans="1:14">
      <c r="A358" s="51">
        <v>41424</v>
      </c>
      <c r="B358" s="54">
        <f>IF('Exceso Rentabilidad'!B358&gt;0,0,'Exceso Rentabilidad'!B358)</f>
        <v>0</v>
      </c>
      <c r="C358" s="54">
        <f>IF('Exceso Rentabilidad'!C358&gt;0,0,'Exceso Rentabilidad'!C358)</f>
        <v>0</v>
      </c>
      <c r="D358" s="54">
        <f>IF('Exceso Rentabilidad'!D358&gt;0,0,'Exceso Rentabilidad'!D358)</f>
        <v>0</v>
      </c>
      <c r="E358" s="54">
        <f>IF('Exceso Rentabilidad'!E358&gt;0,0,'Exceso Rentabilidad'!E358)</f>
        <v>0</v>
      </c>
      <c r="F358" s="54">
        <f>IF('Exceso Rentabilidad'!F358&gt;0,0,'Exceso Rentabilidad'!F358)</f>
        <v>-3.5119733984121117E-3</v>
      </c>
      <c r="G358" s="54">
        <f>IF('Exceso Rentabilidad'!G358&gt;0,0,'Exceso Rentabilidad'!G358)</f>
        <v>-1.7580482898369569E-3</v>
      </c>
      <c r="H358" s="54">
        <f>IF('Exceso Rentabilidad'!H358&gt;0,0,'Exceso Rentabilidad'!H358)</f>
        <v>-1.7345809838140549E-3</v>
      </c>
      <c r="I358" s="54">
        <f>IF('Exceso Rentabilidad'!I358&gt;0,0,'Exceso Rentabilidad'!I358)</f>
        <v>-1.8383940988550228E-3</v>
      </c>
      <c r="J358" s="54">
        <f>IF('Exceso Rentabilidad'!J358&gt;0,0,'Exceso Rentabilidad'!J358)</f>
        <v>-2.8996422691469903E-3</v>
      </c>
      <c r="K358" s="54">
        <f>IF('Exceso Rentabilidad'!K358&gt;0,0,'Exceso Rentabilidad'!K358)</f>
        <v>-5.4362336658316454E-3</v>
      </c>
      <c r="L358" s="54">
        <f>IF('Exceso Rentabilidad'!L358&gt;0,0,'Exceso Rentabilidad'!L358)</f>
        <v>-1.6568235066362421E-3</v>
      </c>
      <c r="M358" s="54">
        <f>IF('Exceso Rentabilidad'!M358&gt;0,0,'Exceso Rentabilidad'!M358)</f>
        <v>-3.3497587100967479E-3</v>
      </c>
      <c r="N358" s="54">
        <f>IF('Exceso Rentabilidad'!N358&gt;0,0,'Exceso Rentabilidad'!N358)</f>
        <v>0</v>
      </c>
    </row>
    <row r="359" spans="1:14">
      <c r="A359" s="51">
        <v>41425</v>
      </c>
      <c r="B359" s="54">
        <f>IF('Exceso Rentabilidad'!B359&gt;0,0,'Exceso Rentabilidad'!B359)</f>
        <v>-1.4298730113760169E-2</v>
      </c>
      <c r="C359" s="54">
        <f>IF('Exceso Rentabilidad'!C359&gt;0,0,'Exceso Rentabilidad'!C359)</f>
        <v>-3.3921479214882345E-3</v>
      </c>
      <c r="D359" s="54">
        <f>IF('Exceso Rentabilidad'!D359&gt;0,0,'Exceso Rentabilidad'!D359)</f>
        <v>-1.4352862330666698E-2</v>
      </c>
      <c r="E359" s="54">
        <f>IF('Exceso Rentabilidad'!E359&gt;0,0,'Exceso Rentabilidad'!E359)</f>
        <v>-1.8404393606765962E-2</v>
      </c>
      <c r="F359" s="54">
        <f>IF('Exceso Rentabilidad'!F359&gt;0,0,'Exceso Rentabilidad'!F359)</f>
        <v>-2.1559633470337434E-2</v>
      </c>
      <c r="G359" s="54">
        <f>IF('Exceso Rentabilidad'!G359&gt;0,0,'Exceso Rentabilidad'!G359)</f>
        <v>-1.5553850349061945E-2</v>
      </c>
      <c r="H359" s="54">
        <f>IF('Exceso Rentabilidad'!H359&gt;0,0,'Exceso Rentabilidad'!H359)</f>
        <v>-2.1542236272516623E-2</v>
      </c>
      <c r="I359" s="54">
        <f>IF('Exceso Rentabilidad'!I359&gt;0,0,'Exceso Rentabilidad'!I359)</f>
        <v>-1.2760815675805089E-2</v>
      </c>
      <c r="J359" s="54">
        <f>IF('Exceso Rentabilidad'!J359&gt;0,0,'Exceso Rentabilidad'!J359)</f>
        <v>-1.9496843000880455E-2</v>
      </c>
      <c r="K359" s="54">
        <f>IF('Exceso Rentabilidad'!K359&gt;0,0,'Exceso Rentabilidad'!K359)</f>
        <v>-1.5376838758491763E-2</v>
      </c>
      <c r="L359" s="54">
        <f>IF('Exceso Rentabilidad'!L359&gt;0,0,'Exceso Rentabilidad'!L359)</f>
        <v>-1.6909594918435161E-2</v>
      </c>
      <c r="M359" s="54">
        <f>IF('Exceso Rentabilidad'!M359&gt;0,0,'Exceso Rentabilidad'!M359)</f>
        <v>-1.0429124390529409E-2</v>
      </c>
      <c r="N359" s="54">
        <f>IF('Exceso Rentabilidad'!N359&gt;0,0,'Exceso Rentabilidad'!N359)</f>
        <v>-3.5426886351700303E-3</v>
      </c>
    </row>
    <row r="360" spans="1:14">
      <c r="A360" s="51">
        <v>41429</v>
      </c>
      <c r="B360" s="54">
        <f>IF('Exceso Rentabilidad'!B360&gt;0,0,'Exceso Rentabilidad'!B360)</f>
        <v>0</v>
      </c>
      <c r="C360" s="54">
        <f>IF('Exceso Rentabilidad'!C360&gt;0,0,'Exceso Rentabilidad'!C360)</f>
        <v>0</v>
      </c>
      <c r="D360" s="54">
        <f>IF('Exceso Rentabilidad'!D360&gt;0,0,'Exceso Rentabilidad'!D360)</f>
        <v>0</v>
      </c>
      <c r="E360" s="54">
        <f>IF('Exceso Rentabilidad'!E360&gt;0,0,'Exceso Rentabilidad'!E360)</f>
        <v>-1.0601245529651138E-4</v>
      </c>
      <c r="F360" s="54">
        <f>IF('Exceso Rentabilidad'!F360&gt;0,0,'Exceso Rentabilidad'!F360)</f>
        <v>0</v>
      </c>
      <c r="G360" s="54">
        <f>IF('Exceso Rentabilidad'!G360&gt;0,0,'Exceso Rentabilidad'!G360)</f>
        <v>0</v>
      </c>
      <c r="H360" s="54">
        <f>IF('Exceso Rentabilidad'!H360&gt;0,0,'Exceso Rentabilidad'!H360)</f>
        <v>0</v>
      </c>
      <c r="I360" s="54">
        <f>IF('Exceso Rentabilidad'!I360&gt;0,0,'Exceso Rentabilidad'!I360)</f>
        <v>0</v>
      </c>
      <c r="J360" s="54">
        <f>IF('Exceso Rentabilidad'!J360&gt;0,0,'Exceso Rentabilidad'!J360)</f>
        <v>0</v>
      </c>
      <c r="K360" s="54">
        <f>IF('Exceso Rentabilidad'!K360&gt;0,0,'Exceso Rentabilidad'!K360)</f>
        <v>0</v>
      </c>
      <c r="L360" s="54">
        <f>IF('Exceso Rentabilidad'!L360&gt;0,0,'Exceso Rentabilidad'!L360)</f>
        <v>0</v>
      </c>
      <c r="M360" s="54">
        <f>IF('Exceso Rentabilidad'!M360&gt;0,0,'Exceso Rentabilidad'!M360)</f>
        <v>0</v>
      </c>
      <c r="N360" s="54">
        <f>IF('Exceso Rentabilidad'!N360&gt;0,0,'Exceso Rentabilidad'!N360)</f>
        <v>0</v>
      </c>
    </row>
    <row r="361" spans="1:14">
      <c r="A361" s="51">
        <v>41430</v>
      </c>
      <c r="B361" s="54">
        <f>IF('Exceso Rentabilidad'!B361&gt;0,0,'Exceso Rentabilidad'!B361)</f>
        <v>-4.6451484650070233E-3</v>
      </c>
      <c r="C361" s="54">
        <f>IF('Exceso Rentabilidad'!C361&gt;0,0,'Exceso Rentabilidad'!C361)</f>
        <v>-1.0396017363629726E-3</v>
      </c>
      <c r="D361" s="54">
        <f>IF('Exceso Rentabilidad'!D361&gt;0,0,'Exceso Rentabilidad'!D361)</f>
        <v>-4.4386848182015578E-3</v>
      </c>
      <c r="E361" s="54">
        <f>IF('Exceso Rentabilidad'!E361&gt;0,0,'Exceso Rentabilidad'!E361)</f>
        <v>-3.3192214524606824E-3</v>
      </c>
      <c r="F361" s="54">
        <f>IF('Exceso Rentabilidad'!F361&gt;0,0,'Exceso Rentabilidad'!F361)</f>
        <v>-1.905909214592854E-3</v>
      </c>
      <c r="G361" s="54">
        <f>IF('Exceso Rentabilidad'!G361&gt;0,0,'Exceso Rentabilidad'!G361)</f>
        <v>-6.652053120259422E-3</v>
      </c>
      <c r="H361" s="54">
        <f>IF('Exceso Rentabilidad'!H361&gt;0,0,'Exceso Rentabilidad'!H361)</f>
        <v>-1.9400331029963826E-3</v>
      </c>
      <c r="I361" s="54">
        <f>IF('Exceso Rentabilidad'!I361&gt;0,0,'Exceso Rentabilidad'!I361)</f>
        <v>-1.6326217641905896E-3</v>
      </c>
      <c r="J361" s="54">
        <f>IF('Exceso Rentabilidad'!J361&gt;0,0,'Exceso Rentabilidad'!J361)</f>
        <v>-4.8273160942425607E-3</v>
      </c>
      <c r="K361" s="54">
        <f>IF('Exceso Rentabilidad'!K361&gt;0,0,'Exceso Rentabilidad'!K361)</f>
        <v>-3.4795819103018394E-3</v>
      </c>
      <c r="L361" s="54">
        <f>IF('Exceso Rentabilidad'!L361&gt;0,0,'Exceso Rentabilidad'!L361)</f>
        <v>-2.1285346997155551E-3</v>
      </c>
      <c r="M361" s="54">
        <f>IF('Exceso Rentabilidad'!M361&gt;0,0,'Exceso Rentabilidad'!M361)</f>
        <v>-2.2284448681584215E-3</v>
      </c>
      <c r="N361" s="54">
        <f>IF('Exceso Rentabilidad'!N361&gt;0,0,'Exceso Rentabilidad'!N361)</f>
        <v>-3.1362586326204181E-3</v>
      </c>
    </row>
    <row r="362" spans="1:14">
      <c r="A362" s="51">
        <v>41431</v>
      </c>
      <c r="B362" s="54">
        <f>IF('Exceso Rentabilidad'!B362&gt;0,0,'Exceso Rentabilidad'!B362)</f>
        <v>-1.1602358490441359E-3</v>
      </c>
      <c r="C362" s="54">
        <f>IF('Exceso Rentabilidad'!C362&gt;0,0,'Exceso Rentabilidad'!C362)</f>
        <v>-4.4516781796957667E-3</v>
      </c>
      <c r="D362" s="54">
        <f>IF('Exceso Rentabilidad'!D362&gt;0,0,'Exceso Rentabilidad'!D362)</f>
        <v>-6.4742298881854021E-4</v>
      </c>
      <c r="E362" s="54">
        <f>IF('Exceso Rentabilidad'!E362&gt;0,0,'Exceso Rentabilidad'!E362)</f>
        <v>-1.4424969604049287E-3</v>
      </c>
      <c r="F362" s="54">
        <f>IF('Exceso Rentabilidad'!F362&gt;0,0,'Exceso Rentabilidad'!F362)</f>
        <v>-2.0115593536159009E-3</v>
      </c>
      <c r="G362" s="54">
        <f>IF('Exceso Rentabilidad'!G362&gt;0,0,'Exceso Rentabilidad'!G362)</f>
        <v>-3.537058178214579E-3</v>
      </c>
      <c r="H362" s="54">
        <f>IF('Exceso Rentabilidad'!H362&gt;0,0,'Exceso Rentabilidad'!H362)</f>
        <v>-5.4629341019221686E-3</v>
      </c>
      <c r="I362" s="54">
        <f>IF('Exceso Rentabilidad'!I362&gt;0,0,'Exceso Rentabilidad'!I362)</f>
        <v>-3.8573141484050714E-3</v>
      </c>
      <c r="J362" s="54">
        <f>IF('Exceso Rentabilidad'!J362&gt;0,0,'Exceso Rentabilidad'!J362)</f>
        <v>0</v>
      </c>
      <c r="K362" s="54">
        <f>IF('Exceso Rentabilidad'!K362&gt;0,0,'Exceso Rentabilidad'!K362)</f>
        <v>0</v>
      </c>
      <c r="L362" s="54">
        <f>IF('Exceso Rentabilidad'!L362&gt;0,0,'Exceso Rentabilidad'!L362)</f>
        <v>-3.5064810671322421E-3</v>
      </c>
      <c r="M362" s="54">
        <f>IF('Exceso Rentabilidad'!M362&gt;0,0,'Exceso Rentabilidad'!M362)</f>
        <v>-3.6267250745961499E-3</v>
      </c>
      <c r="N362" s="54">
        <f>IF('Exceso Rentabilidad'!N362&gt;0,0,'Exceso Rentabilidad'!N362)</f>
        <v>-2.3647086623824849E-3</v>
      </c>
    </row>
    <row r="363" spans="1:14">
      <c r="A363" s="51">
        <v>41432</v>
      </c>
      <c r="B363" s="54">
        <f>IF('Exceso Rentabilidad'!B363&gt;0,0,'Exceso Rentabilidad'!B363)</f>
        <v>-3.7452103597811524E-4</v>
      </c>
      <c r="C363" s="54">
        <f>IF('Exceso Rentabilidad'!C363&gt;0,0,'Exceso Rentabilidad'!C363)</f>
        <v>0</v>
      </c>
      <c r="D363" s="54">
        <f>IF('Exceso Rentabilidad'!D363&gt;0,0,'Exceso Rentabilidad'!D363)</f>
        <v>-4.3861979165203826E-4</v>
      </c>
      <c r="E363" s="54">
        <f>IF('Exceso Rentabilidad'!E363&gt;0,0,'Exceso Rentabilidad'!E363)</f>
        <v>-8.9038523428195131E-4</v>
      </c>
      <c r="F363" s="54">
        <f>IF('Exceso Rentabilidad'!F363&gt;0,0,'Exceso Rentabilidad'!F363)</f>
        <v>-2.9894567491016359E-3</v>
      </c>
      <c r="G363" s="54">
        <f>IF('Exceso Rentabilidad'!G363&gt;0,0,'Exceso Rentabilidad'!G363)</f>
        <v>0</v>
      </c>
      <c r="H363" s="54">
        <f>IF('Exceso Rentabilidad'!H363&gt;0,0,'Exceso Rentabilidad'!H363)</f>
        <v>0</v>
      </c>
      <c r="I363" s="54">
        <f>IF('Exceso Rentabilidad'!I363&gt;0,0,'Exceso Rentabilidad'!I363)</f>
        <v>0</v>
      </c>
      <c r="J363" s="54">
        <f>IF('Exceso Rentabilidad'!J363&gt;0,0,'Exceso Rentabilidad'!J363)</f>
        <v>-2.5458804772973535E-3</v>
      </c>
      <c r="K363" s="54">
        <f>IF('Exceso Rentabilidad'!K363&gt;0,0,'Exceso Rentabilidad'!K363)</f>
        <v>-3.2198594767054766E-3</v>
      </c>
      <c r="L363" s="54">
        <f>IF('Exceso Rentabilidad'!L363&gt;0,0,'Exceso Rentabilidad'!L363)</f>
        <v>-2.5366934020227823E-3</v>
      </c>
      <c r="M363" s="54">
        <f>IF('Exceso Rentabilidad'!M363&gt;0,0,'Exceso Rentabilidad'!M363)</f>
        <v>0</v>
      </c>
      <c r="N363" s="54">
        <f>IF('Exceso Rentabilidad'!N363&gt;0,0,'Exceso Rentabilidad'!N363)</f>
        <v>-1.4339509711876254E-3</v>
      </c>
    </row>
    <row r="364" spans="1:14">
      <c r="A364" s="51">
        <v>41436</v>
      </c>
      <c r="B364" s="54">
        <f>IF('Exceso Rentabilidad'!B364&gt;0,0,'Exceso Rentabilidad'!B364)</f>
        <v>-8.6100703430402603E-3</v>
      </c>
      <c r="C364" s="54">
        <f>IF('Exceso Rentabilidad'!C364&gt;0,0,'Exceso Rentabilidad'!C364)</f>
        <v>-8.93409884965966E-3</v>
      </c>
      <c r="D364" s="54">
        <f>IF('Exceso Rentabilidad'!D364&gt;0,0,'Exceso Rentabilidad'!D364)</f>
        <v>-8.6683820327423441E-3</v>
      </c>
      <c r="E364" s="54">
        <f>IF('Exceso Rentabilidad'!E364&gt;0,0,'Exceso Rentabilidad'!E364)</f>
        <v>-9.8986041241427396E-3</v>
      </c>
      <c r="F364" s="54">
        <f>IF('Exceso Rentabilidad'!F364&gt;0,0,'Exceso Rentabilidad'!F364)</f>
        <v>-1.1674095015397632E-2</v>
      </c>
      <c r="G364" s="54">
        <f>IF('Exceso Rentabilidad'!G364&gt;0,0,'Exceso Rentabilidad'!G364)</f>
        <v>-1.1667295690719205E-2</v>
      </c>
      <c r="H364" s="54">
        <f>IF('Exceso Rentabilidad'!H364&gt;0,0,'Exceso Rentabilidad'!H364)</f>
        <v>-8.5336872840437571E-3</v>
      </c>
      <c r="I364" s="54">
        <f>IF('Exceso Rentabilidad'!I364&gt;0,0,'Exceso Rentabilidad'!I364)</f>
        <v>-9.736101099152154E-3</v>
      </c>
      <c r="J364" s="54">
        <f>IF('Exceso Rentabilidad'!J364&gt;0,0,'Exceso Rentabilidad'!J364)</f>
        <v>-1.0491064519161293E-2</v>
      </c>
      <c r="K364" s="54">
        <f>IF('Exceso Rentabilidad'!K364&gt;0,0,'Exceso Rentabilidad'!K364)</f>
        <v>-3.0083278132115483E-3</v>
      </c>
      <c r="L364" s="54">
        <f>IF('Exceso Rentabilidad'!L364&gt;0,0,'Exceso Rentabilidad'!L364)</f>
        <v>-9.7586873203991051E-3</v>
      </c>
      <c r="M364" s="54">
        <f>IF('Exceso Rentabilidad'!M364&gt;0,0,'Exceso Rentabilidad'!M364)</f>
        <v>-1.0866195064604707E-2</v>
      </c>
      <c r="N364" s="54">
        <f>IF('Exceso Rentabilidad'!N364&gt;0,0,'Exceso Rentabilidad'!N364)</f>
        <v>-7.679819658406719E-3</v>
      </c>
    </row>
    <row r="365" spans="1:14">
      <c r="A365" s="51">
        <v>41437</v>
      </c>
      <c r="B365" s="54">
        <f>IF('Exceso Rentabilidad'!B365&gt;0,0,'Exceso Rentabilidad'!B365)</f>
        <v>-1.2348625198630231E-2</v>
      </c>
      <c r="C365" s="54">
        <f>IF('Exceso Rentabilidad'!C365&gt;0,0,'Exceso Rentabilidad'!C365)</f>
        <v>-1.430456226706316E-2</v>
      </c>
      <c r="D365" s="54">
        <f>IF('Exceso Rentabilidad'!D365&gt;0,0,'Exceso Rentabilidad'!D365)</f>
        <v>-1.2529885664101887E-2</v>
      </c>
      <c r="E365" s="54">
        <f>IF('Exceso Rentabilidad'!E365&gt;0,0,'Exceso Rentabilidad'!E365)</f>
        <v>-1.0601245529651138E-4</v>
      </c>
      <c r="F365" s="54">
        <f>IF('Exceso Rentabilidad'!F365&gt;0,0,'Exceso Rentabilidad'!F365)</f>
        <v>-1.4500445497583657E-2</v>
      </c>
      <c r="G365" s="54">
        <f>IF('Exceso Rentabilidad'!G365&gt;0,0,'Exceso Rentabilidad'!G365)</f>
        <v>-1.4612709485527797E-2</v>
      </c>
      <c r="H365" s="54">
        <f>IF('Exceso Rentabilidad'!H365&gt;0,0,'Exceso Rentabilidad'!H365)</f>
        <v>-1.1504512346769543E-2</v>
      </c>
      <c r="I365" s="54">
        <f>IF('Exceso Rentabilidad'!I365&gt;0,0,'Exceso Rentabilidad'!I365)</f>
        <v>-1.5901059563423886E-2</v>
      </c>
      <c r="J365" s="54">
        <f>IF('Exceso Rentabilidad'!J365&gt;0,0,'Exceso Rentabilidad'!J365)</f>
        <v>-1.2176438359234012E-2</v>
      </c>
      <c r="K365" s="54">
        <f>IF('Exceso Rentabilidad'!K365&gt;0,0,'Exceso Rentabilidad'!K365)</f>
        <v>-9.8234504573567905E-3</v>
      </c>
      <c r="L365" s="54">
        <f>IF('Exceso Rentabilidad'!L365&gt;0,0,'Exceso Rentabilidad'!L365)</f>
        <v>-1.2159795612957982E-2</v>
      </c>
      <c r="M365" s="54">
        <f>IF('Exceso Rentabilidad'!M365&gt;0,0,'Exceso Rentabilidad'!M365)</f>
        <v>-1.2561573894525956E-2</v>
      </c>
      <c r="N365" s="54">
        <f>IF('Exceso Rentabilidad'!N365&gt;0,0,'Exceso Rentabilidad'!N365)</f>
        <v>-1.2281712614777302E-2</v>
      </c>
    </row>
    <row r="366" spans="1:14">
      <c r="A366" s="51">
        <v>41438</v>
      </c>
      <c r="B366" s="54">
        <f>IF('Exceso Rentabilidad'!B366&gt;0,0,'Exceso Rentabilidad'!B366)</f>
        <v>-1.4359703488754239E-3</v>
      </c>
      <c r="C366" s="54">
        <f>IF('Exceso Rentabilidad'!C366&gt;0,0,'Exceso Rentabilidad'!C366)</f>
        <v>-3.2952926255207661E-4</v>
      </c>
      <c r="D366" s="54">
        <f>IF('Exceso Rentabilidad'!D366&gt;0,0,'Exceso Rentabilidad'!D366)</f>
        <v>-1.6223675244293634E-3</v>
      </c>
      <c r="E366" s="54">
        <f>IF('Exceso Rentabilidad'!E366&gt;0,0,'Exceso Rentabilidad'!E366)</f>
        <v>-2.3482086006174838E-3</v>
      </c>
      <c r="F366" s="54">
        <f>IF('Exceso Rentabilidad'!F366&gt;0,0,'Exceso Rentabilidad'!F366)</f>
        <v>-2.297354652242574E-4</v>
      </c>
      <c r="G366" s="54">
        <f>IF('Exceso Rentabilidad'!G366&gt;0,0,'Exceso Rentabilidad'!G366)</f>
        <v>0</v>
      </c>
      <c r="H366" s="54">
        <f>IF('Exceso Rentabilidad'!H366&gt;0,0,'Exceso Rentabilidad'!H366)</f>
        <v>0</v>
      </c>
      <c r="I366" s="54">
        <f>IF('Exceso Rentabilidad'!I366&gt;0,0,'Exceso Rentabilidad'!I366)</f>
        <v>-1.7948881514170572E-3</v>
      </c>
      <c r="J366" s="54">
        <f>IF('Exceso Rentabilidad'!J366&gt;0,0,'Exceso Rentabilidad'!J366)</f>
        <v>-2.9569033680848784E-3</v>
      </c>
      <c r="K366" s="54">
        <f>IF('Exceso Rentabilidad'!K366&gt;0,0,'Exceso Rentabilidad'!K366)</f>
        <v>-3.0663345108647776E-3</v>
      </c>
      <c r="L366" s="54">
        <f>IF('Exceso Rentabilidad'!L366&gt;0,0,'Exceso Rentabilidad'!L366)</f>
        <v>-6.627788513067741E-3</v>
      </c>
      <c r="M366" s="54">
        <f>IF('Exceso Rentabilidad'!M366&gt;0,0,'Exceso Rentabilidad'!M366)</f>
        <v>0</v>
      </c>
      <c r="N366" s="54">
        <f>IF('Exceso Rentabilidad'!N366&gt;0,0,'Exceso Rentabilidad'!N366)</f>
        <v>0</v>
      </c>
    </row>
    <row r="367" spans="1:14">
      <c r="A367" s="51">
        <v>41439</v>
      </c>
      <c r="B367" s="54">
        <f>IF('Exceso Rentabilidad'!B367&gt;0,0,'Exceso Rentabilidad'!B367)</f>
        <v>0</v>
      </c>
      <c r="C367" s="54">
        <f>IF('Exceso Rentabilidad'!C367&gt;0,0,'Exceso Rentabilidad'!C367)</f>
        <v>0</v>
      </c>
      <c r="D367" s="54">
        <f>IF('Exceso Rentabilidad'!D367&gt;0,0,'Exceso Rentabilidad'!D367)</f>
        <v>0</v>
      </c>
      <c r="E367" s="54">
        <f>IF('Exceso Rentabilidad'!E367&gt;0,0,'Exceso Rentabilidad'!E367)</f>
        <v>0</v>
      </c>
      <c r="F367" s="54">
        <f>IF('Exceso Rentabilidad'!F367&gt;0,0,'Exceso Rentabilidad'!F367)</f>
        <v>0</v>
      </c>
      <c r="G367" s="54">
        <f>IF('Exceso Rentabilidad'!G367&gt;0,0,'Exceso Rentabilidad'!G367)</f>
        <v>0</v>
      </c>
      <c r="H367" s="54">
        <f>IF('Exceso Rentabilidad'!H367&gt;0,0,'Exceso Rentabilidad'!H367)</f>
        <v>0</v>
      </c>
      <c r="I367" s="54">
        <f>IF('Exceso Rentabilidad'!I367&gt;0,0,'Exceso Rentabilidad'!I367)</f>
        <v>0</v>
      </c>
      <c r="J367" s="54">
        <f>IF('Exceso Rentabilidad'!J367&gt;0,0,'Exceso Rentabilidad'!J367)</f>
        <v>0</v>
      </c>
      <c r="K367" s="54">
        <f>IF('Exceso Rentabilidad'!K367&gt;0,0,'Exceso Rentabilidad'!K367)</f>
        <v>0</v>
      </c>
      <c r="L367" s="54">
        <f>IF('Exceso Rentabilidad'!L367&gt;0,0,'Exceso Rentabilidad'!L367)</f>
        <v>0</v>
      </c>
      <c r="M367" s="54">
        <f>IF('Exceso Rentabilidad'!M367&gt;0,0,'Exceso Rentabilidad'!M367)</f>
        <v>0</v>
      </c>
      <c r="N367" s="54">
        <f>IF('Exceso Rentabilidad'!N367&gt;0,0,'Exceso Rentabilidad'!N367)</f>
        <v>0</v>
      </c>
    </row>
    <row r="368" spans="1:14">
      <c r="A368" s="51">
        <v>41442</v>
      </c>
      <c r="B368" s="54">
        <f>IF('Exceso Rentabilidad'!B368&gt;0,0,'Exceso Rentabilidad'!B368)</f>
        <v>0</v>
      </c>
      <c r="C368" s="54">
        <f>IF('Exceso Rentabilidad'!C368&gt;0,0,'Exceso Rentabilidad'!C368)</f>
        <v>0</v>
      </c>
      <c r="D368" s="54">
        <f>IF('Exceso Rentabilidad'!D368&gt;0,0,'Exceso Rentabilidad'!D368)</f>
        <v>0</v>
      </c>
      <c r="E368" s="54">
        <f>IF('Exceso Rentabilidad'!E368&gt;0,0,'Exceso Rentabilidad'!E368)</f>
        <v>0</v>
      </c>
      <c r="F368" s="54">
        <f>IF('Exceso Rentabilidad'!F368&gt;0,0,'Exceso Rentabilidad'!F368)</f>
        <v>-1.0991222852818037E-3</v>
      </c>
      <c r="G368" s="54">
        <f>IF('Exceso Rentabilidad'!G368&gt;0,0,'Exceso Rentabilidad'!G368)</f>
        <v>0</v>
      </c>
      <c r="H368" s="54">
        <f>IF('Exceso Rentabilidad'!H368&gt;0,0,'Exceso Rentabilidad'!H368)</f>
        <v>0</v>
      </c>
      <c r="I368" s="54">
        <f>IF('Exceso Rentabilidad'!I368&gt;0,0,'Exceso Rentabilidad'!I368)</f>
        <v>-4.0942204401147545E-4</v>
      </c>
      <c r="J368" s="54">
        <f>IF('Exceso Rentabilidad'!J368&gt;0,0,'Exceso Rentabilidad'!J368)</f>
        <v>0</v>
      </c>
      <c r="K368" s="54">
        <f>IF('Exceso Rentabilidad'!K368&gt;0,0,'Exceso Rentabilidad'!K368)</f>
        <v>-2.5875541250075032E-3</v>
      </c>
      <c r="L368" s="54">
        <f>IF('Exceso Rentabilidad'!L368&gt;0,0,'Exceso Rentabilidad'!L368)</f>
        <v>-6.8347511622317779E-4</v>
      </c>
      <c r="M368" s="54">
        <f>IF('Exceso Rentabilidad'!M368&gt;0,0,'Exceso Rentabilidad'!M368)</f>
        <v>0</v>
      </c>
      <c r="N368" s="54">
        <f>IF('Exceso Rentabilidad'!N368&gt;0,0,'Exceso Rentabilidad'!N368)</f>
        <v>0</v>
      </c>
    </row>
    <row r="369" spans="1:14">
      <c r="A369" s="51">
        <v>41443</v>
      </c>
      <c r="B369" s="54">
        <f>IF('Exceso Rentabilidad'!B369&gt;0,0,'Exceso Rentabilidad'!B369)</f>
        <v>0</v>
      </c>
      <c r="C369" s="54">
        <f>IF('Exceso Rentabilidad'!C369&gt;0,0,'Exceso Rentabilidad'!C369)</f>
        <v>0</v>
      </c>
      <c r="D369" s="54">
        <f>IF('Exceso Rentabilidad'!D369&gt;0,0,'Exceso Rentabilidad'!D369)</f>
        <v>0</v>
      </c>
      <c r="E369" s="54">
        <f>IF('Exceso Rentabilidad'!E369&gt;0,0,'Exceso Rentabilidad'!E369)</f>
        <v>0</v>
      </c>
      <c r="F369" s="54">
        <f>IF('Exceso Rentabilidad'!F369&gt;0,0,'Exceso Rentabilidad'!F369)</f>
        <v>0</v>
      </c>
      <c r="G369" s="54">
        <f>IF('Exceso Rentabilidad'!G369&gt;0,0,'Exceso Rentabilidad'!G369)</f>
        <v>0</v>
      </c>
      <c r="H369" s="54">
        <f>IF('Exceso Rentabilidad'!H369&gt;0,0,'Exceso Rentabilidad'!H369)</f>
        <v>0</v>
      </c>
      <c r="I369" s="54">
        <f>IF('Exceso Rentabilidad'!I369&gt;0,0,'Exceso Rentabilidad'!I369)</f>
        <v>0</v>
      </c>
      <c r="J369" s="54">
        <f>IF('Exceso Rentabilidad'!J369&gt;0,0,'Exceso Rentabilidad'!J369)</f>
        <v>0</v>
      </c>
      <c r="K369" s="54">
        <f>IF('Exceso Rentabilidad'!K369&gt;0,0,'Exceso Rentabilidad'!K369)</f>
        <v>0</v>
      </c>
      <c r="L369" s="54">
        <f>IF('Exceso Rentabilidad'!L369&gt;0,0,'Exceso Rentabilidad'!L369)</f>
        <v>0</v>
      </c>
      <c r="M369" s="54">
        <f>IF('Exceso Rentabilidad'!M369&gt;0,0,'Exceso Rentabilidad'!M369)</f>
        <v>0</v>
      </c>
      <c r="N369" s="54">
        <f>IF('Exceso Rentabilidad'!N369&gt;0,0,'Exceso Rentabilidad'!N369)</f>
        <v>0</v>
      </c>
    </row>
    <row r="370" spans="1:14">
      <c r="A370" s="51">
        <v>41444</v>
      </c>
      <c r="B370" s="54">
        <f>IF('Exceso Rentabilidad'!B370&gt;0,0,'Exceso Rentabilidad'!B370)</f>
        <v>-6.6308296363183725E-3</v>
      </c>
      <c r="C370" s="54">
        <f>IF('Exceso Rentabilidad'!C370&gt;0,0,'Exceso Rentabilidad'!C370)</f>
        <v>-1.5280914231940871E-2</v>
      </c>
      <c r="D370" s="54">
        <f>IF('Exceso Rentabilidad'!D370&gt;0,0,'Exceso Rentabilidad'!D370)</f>
        <v>-6.8120077615506456E-3</v>
      </c>
      <c r="E370" s="54">
        <f>IF('Exceso Rentabilidad'!E370&gt;0,0,'Exceso Rentabilidad'!E370)</f>
        <v>-6.4357357445145877E-3</v>
      </c>
      <c r="F370" s="54">
        <f>IF('Exceso Rentabilidad'!F370&gt;0,0,'Exceso Rentabilidad'!F370)</f>
        <v>-3.1904521818011773E-3</v>
      </c>
      <c r="G370" s="54">
        <f>IF('Exceso Rentabilidad'!G370&gt;0,0,'Exceso Rentabilidad'!G370)</f>
        <v>-6.0318520447086368E-3</v>
      </c>
      <c r="H370" s="54">
        <f>IF('Exceso Rentabilidad'!H370&gt;0,0,'Exceso Rentabilidad'!H370)</f>
        <v>-6.2364982230427216E-5</v>
      </c>
      <c r="I370" s="54">
        <f>IF('Exceso Rentabilidad'!I370&gt;0,0,'Exceso Rentabilidad'!I370)</f>
        <v>-4.2475155216635651E-3</v>
      </c>
      <c r="J370" s="54">
        <f>IF('Exceso Rentabilidad'!J370&gt;0,0,'Exceso Rentabilidad'!J370)</f>
        <v>-8.9860602812502268E-3</v>
      </c>
      <c r="K370" s="54">
        <f>IF('Exceso Rentabilidad'!K370&gt;0,0,'Exceso Rentabilidad'!K370)</f>
        <v>-2.6876765852297873E-3</v>
      </c>
      <c r="L370" s="54">
        <f>IF('Exceso Rentabilidad'!L370&gt;0,0,'Exceso Rentabilidad'!L370)</f>
        <v>-4.6490573990105293E-3</v>
      </c>
      <c r="M370" s="54">
        <f>IF('Exceso Rentabilidad'!M370&gt;0,0,'Exceso Rentabilidad'!M370)</f>
        <v>-5.647978555943383E-3</v>
      </c>
      <c r="N370" s="54">
        <f>IF('Exceso Rentabilidad'!N370&gt;0,0,'Exceso Rentabilidad'!N370)</f>
        <v>-8.1809410808635595E-3</v>
      </c>
    </row>
    <row r="371" spans="1:14">
      <c r="A371" s="51">
        <v>41445</v>
      </c>
      <c r="B371" s="54">
        <f>IF('Exceso Rentabilidad'!B371&gt;0,0,'Exceso Rentabilidad'!B371)</f>
        <v>-2.4733270091868428E-2</v>
      </c>
      <c r="C371" s="54">
        <f>IF('Exceso Rentabilidad'!C371&gt;0,0,'Exceso Rentabilidad'!C371)</f>
        <v>-2.7601141142710242E-2</v>
      </c>
      <c r="D371" s="54">
        <f>IF('Exceso Rentabilidad'!D371&gt;0,0,'Exceso Rentabilidad'!D371)</f>
        <v>-2.4827571075700466E-2</v>
      </c>
      <c r="E371" s="54">
        <f>IF('Exceso Rentabilidad'!E371&gt;0,0,'Exceso Rentabilidad'!E371)</f>
        <v>-2.4767964493698232E-2</v>
      </c>
      <c r="F371" s="54">
        <f>IF('Exceso Rentabilidad'!F371&gt;0,0,'Exceso Rentabilidad'!F371)</f>
        <v>-2.2200603780661583E-2</v>
      </c>
      <c r="G371" s="54">
        <f>IF('Exceso Rentabilidad'!G371&gt;0,0,'Exceso Rentabilidad'!G371)</f>
        <v>-2.7268577309423569E-2</v>
      </c>
      <c r="H371" s="54">
        <f>IF('Exceso Rentabilidad'!H371&gt;0,0,'Exceso Rentabilidad'!H371)</f>
        <v>-2.6246362775417309E-2</v>
      </c>
      <c r="I371" s="54">
        <f>IF('Exceso Rentabilidad'!I371&gt;0,0,'Exceso Rentabilidad'!I371)</f>
        <v>-2.313617749228053E-2</v>
      </c>
      <c r="J371" s="54">
        <f>IF('Exceso Rentabilidad'!J371&gt;0,0,'Exceso Rentabilidad'!J371)</f>
        <v>-2.6249781595161795E-2</v>
      </c>
      <c r="K371" s="54">
        <f>IF('Exceso Rentabilidad'!K371&gt;0,0,'Exceso Rentabilidad'!K371)</f>
        <v>-1.5653675556892968E-2</v>
      </c>
      <c r="L371" s="54">
        <f>IF('Exceso Rentabilidad'!L371&gt;0,0,'Exceso Rentabilidad'!L371)</f>
        <v>-2.0035454601868431E-2</v>
      </c>
      <c r="M371" s="54">
        <f>IF('Exceso Rentabilidad'!M371&gt;0,0,'Exceso Rentabilidad'!M371)</f>
        <v>-2.104804003105034E-2</v>
      </c>
      <c r="N371" s="54">
        <f>IF('Exceso Rentabilidad'!N371&gt;0,0,'Exceso Rentabilidad'!N371)</f>
        <v>-2.2589441111364992E-2</v>
      </c>
    </row>
    <row r="372" spans="1:14">
      <c r="A372" s="51">
        <v>41446</v>
      </c>
      <c r="B372" s="54">
        <f>IF('Exceso Rentabilidad'!B372&gt;0,0,'Exceso Rentabilidad'!B372)</f>
        <v>-1.4106101947244501E-2</v>
      </c>
      <c r="C372" s="54">
        <f>IF('Exceso Rentabilidad'!C372&gt;0,0,'Exceso Rentabilidad'!C372)</f>
        <v>-6.0930457236931645E-3</v>
      </c>
      <c r="D372" s="54">
        <f>IF('Exceso Rentabilidad'!D372&gt;0,0,'Exceso Rentabilidad'!D372)</f>
        <v>-1.3479373475316881E-2</v>
      </c>
      <c r="E372" s="54">
        <f>IF('Exceso Rentabilidad'!E372&gt;0,0,'Exceso Rentabilidad'!E372)</f>
        <v>-1.3006286076578544E-2</v>
      </c>
      <c r="F372" s="54">
        <f>IF('Exceso Rentabilidad'!F372&gt;0,0,'Exceso Rentabilidad'!F372)</f>
        <v>-1.1743615434264054E-2</v>
      </c>
      <c r="G372" s="54">
        <f>IF('Exceso Rentabilidad'!G372&gt;0,0,'Exceso Rentabilidad'!G372)</f>
        <v>-8.8897714641959762E-3</v>
      </c>
      <c r="H372" s="54">
        <f>IF('Exceso Rentabilidad'!H372&gt;0,0,'Exceso Rentabilidad'!H372)</f>
        <v>-1.0962155257540974E-2</v>
      </c>
      <c r="I372" s="54">
        <f>IF('Exceso Rentabilidad'!I372&gt;0,0,'Exceso Rentabilidad'!I372)</f>
        <v>-1.3843903510572452E-2</v>
      </c>
      <c r="J372" s="54">
        <f>IF('Exceso Rentabilidad'!J372&gt;0,0,'Exceso Rentabilidad'!J372)</f>
        <v>-1.0041716575739787E-2</v>
      </c>
      <c r="K372" s="54">
        <f>IF('Exceso Rentabilidad'!K372&gt;0,0,'Exceso Rentabilidad'!K372)</f>
        <v>0</v>
      </c>
      <c r="L372" s="54">
        <f>IF('Exceso Rentabilidad'!L372&gt;0,0,'Exceso Rentabilidad'!L372)</f>
        <v>-1.6557369059052956E-2</v>
      </c>
      <c r="M372" s="54">
        <f>IF('Exceso Rentabilidad'!M372&gt;0,0,'Exceso Rentabilidad'!M372)</f>
        <v>-4.8121175128984011E-3</v>
      </c>
      <c r="N372" s="54">
        <f>IF('Exceso Rentabilidad'!N372&gt;0,0,'Exceso Rentabilidad'!N372)</f>
        <v>-7.7457886161063499E-3</v>
      </c>
    </row>
    <row r="373" spans="1:14">
      <c r="A373" s="51">
        <v>41449</v>
      </c>
      <c r="B373" s="54">
        <f>IF('Exceso Rentabilidad'!B373&gt;0,0,'Exceso Rentabilidad'!B373)</f>
        <v>-1.8237413274820459E-2</v>
      </c>
      <c r="C373" s="54">
        <f>IF('Exceso Rentabilidad'!C373&gt;0,0,'Exceso Rentabilidad'!C373)</f>
        <v>-1.7835141907293205E-2</v>
      </c>
      <c r="D373" s="54">
        <f>IF('Exceso Rentabilidad'!D373&gt;0,0,'Exceso Rentabilidad'!D373)</f>
        <v>-1.833417623353302E-2</v>
      </c>
      <c r="E373" s="54">
        <f>IF('Exceso Rentabilidad'!E373&gt;0,0,'Exceso Rentabilidad'!E373)</f>
        <v>-1.7108144407822028E-2</v>
      </c>
      <c r="F373" s="54">
        <f>IF('Exceso Rentabilidad'!F373&gt;0,0,'Exceso Rentabilidad'!F373)</f>
        <v>-1.563221638994982E-2</v>
      </c>
      <c r="G373" s="54">
        <f>IF('Exceso Rentabilidad'!G373&gt;0,0,'Exceso Rentabilidad'!G373)</f>
        <v>-1.9412077559694724E-2</v>
      </c>
      <c r="H373" s="54">
        <f>IF('Exceso Rentabilidad'!H373&gt;0,0,'Exceso Rentabilidad'!H373)</f>
        <v>-1.7532411259294983E-2</v>
      </c>
      <c r="I373" s="54">
        <f>IF('Exceso Rentabilidad'!I373&gt;0,0,'Exceso Rentabilidad'!I373)</f>
        <v>-1.6992491195726666E-2</v>
      </c>
      <c r="J373" s="54">
        <f>IF('Exceso Rentabilidad'!J373&gt;0,0,'Exceso Rentabilidad'!J373)</f>
        <v>-1.3884991605083946E-2</v>
      </c>
      <c r="K373" s="54">
        <f>IF('Exceso Rentabilidad'!K373&gt;0,0,'Exceso Rentabilidad'!K373)</f>
        <v>-1.1584061389944613E-2</v>
      </c>
      <c r="L373" s="54">
        <f>IF('Exceso Rentabilidad'!L373&gt;0,0,'Exceso Rentabilidad'!L373)</f>
        <v>-8.7635431997990804E-3</v>
      </c>
      <c r="M373" s="54">
        <f>IF('Exceso Rentabilidad'!M373&gt;0,0,'Exceso Rentabilidad'!M373)</f>
        <v>-1.4856350613641161E-2</v>
      </c>
      <c r="N373" s="54">
        <f>IF('Exceso Rentabilidad'!N373&gt;0,0,'Exceso Rentabilidad'!N373)</f>
        <v>-1.3478596442782162E-2</v>
      </c>
    </row>
    <row r="374" spans="1:14">
      <c r="A374" s="51">
        <v>41450</v>
      </c>
      <c r="B374" s="54">
        <f>IF('Exceso Rentabilidad'!B374&gt;0,0,'Exceso Rentabilidad'!B374)</f>
        <v>-1.0511738553125313E-2</v>
      </c>
      <c r="C374" s="54">
        <f>IF('Exceso Rentabilidad'!C374&gt;0,0,'Exceso Rentabilidad'!C374)</f>
        <v>-5.6377263756293089E-3</v>
      </c>
      <c r="D374" s="54">
        <f>IF('Exceso Rentabilidad'!D374&gt;0,0,'Exceso Rentabilidad'!D374)</f>
        <v>-1.0482001826079201E-2</v>
      </c>
      <c r="E374" s="54">
        <f>IF('Exceso Rentabilidad'!E374&gt;0,0,'Exceso Rentabilidad'!E374)</f>
        <v>-1.0601245529651138E-4</v>
      </c>
      <c r="F374" s="54">
        <f>IF('Exceso Rentabilidad'!F374&gt;0,0,'Exceso Rentabilidad'!F374)</f>
        <v>-8.6469773308087104E-3</v>
      </c>
      <c r="G374" s="54">
        <f>IF('Exceso Rentabilidad'!G374&gt;0,0,'Exceso Rentabilidad'!G374)</f>
        <v>-5.8806230462729817E-3</v>
      </c>
      <c r="H374" s="54">
        <f>IF('Exceso Rentabilidad'!H374&gt;0,0,'Exceso Rentabilidad'!H374)</f>
        <v>-6.179400250532055E-3</v>
      </c>
      <c r="I374" s="54">
        <f>IF('Exceso Rentabilidad'!I374&gt;0,0,'Exceso Rentabilidad'!I374)</f>
        <v>-8.0157386679113631E-3</v>
      </c>
      <c r="J374" s="54">
        <f>IF('Exceso Rentabilidad'!J374&gt;0,0,'Exceso Rentabilidad'!J374)</f>
        <v>-7.0261226026388695E-3</v>
      </c>
      <c r="K374" s="54">
        <f>IF('Exceso Rentabilidad'!K374&gt;0,0,'Exceso Rentabilidad'!K374)</f>
        <v>-1.0474083150838009E-2</v>
      </c>
      <c r="L374" s="54">
        <f>IF('Exceso Rentabilidad'!L374&gt;0,0,'Exceso Rentabilidad'!L374)</f>
        <v>-8.988682066969806E-3</v>
      </c>
      <c r="M374" s="54">
        <f>IF('Exceso Rentabilidad'!M374&gt;0,0,'Exceso Rentabilidad'!M374)</f>
        <v>-1.0359929194196472E-2</v>
      </c>
      <c r="N374" s="54">
        <f>IF('Exceso Rentabilidad'!N374&gt;0,0,'Exceso Rentabilidad'!N374)</f>
        <v>-1.1466167809975976E-2</v>
      </c>
    </row>
    <row r="375" spans="1:14">
      <c r="A375" s="51">
        <v>41451</v>
      </c>
      <c r="B375" s="54">
        <f>IF('Exceso Rentabilidad'!B375&gt;0,0,'Exceso Rentabilidad'!B375)</f>
        <v>0</v>
      </c>
      <c r="C375" s="54">
        <f>IF('Exceso Rentabilidad'!C375&gt;0,0,'Exceso Rentabilidad'!C375)</f>
        <v>0</v>
      </c>
      <c r="D375" s="54">
        <f>IF('Exceso Rentabilidad'!D375&gt;0,0,'Exceso Rentabilidad'!D375)</f>
        <v>0</v>
      </c>
      <c r="E375" s="54">
        <f>IF('Exceso Rentabilidad'!E375&gt;0,0,'Exceso Rentabilidad'!E375)</f>
        <v>0</v>
      </c>
      <c r="F375" s="54">
        <f>IF('Exceso Rentabilidad'!F375&gt;0,0,'Exceso Rentabilidad'!F375)</f>
        <v>0</v>
      </c>
      <c r="G375" s="54">
        <f>IF('Exceso Rentabilidad'!G375&gt;0,0,'Exceso Rentabilidad'!G375)</f>
        <v>0</v>
      </c>
      <c r="H375" s="54">
        <f>IF('Exceso Rentabilidad'!H375&gt;0,0,'Exceso Rentabilidad'!H375)</f>
        <v>0</v>
      </c>
      <c r="I375" s="54">
        <f>IF('Exceso Rentabilidad'!I375&gt;0,0,'Exceso Rentabilidad'!I375)</f>
        <v>0</v>
      </c>
      <c r="J375" s="54">
        <f>IF('Exceso Rentabilidad'!J375&gt;0,0,'Exceso Rentabilidad'!J375)</f>
        <v>0</v>
      </c>
      <c r="K375" s="54">
        <f>IF('Exceso Rentabilidad'!K375&gt;0,0,'Exceso Rentabilidad'!K375)</f>
        <v>0</v>
      </c>
      <c r="L375" s="54">
        <f>IF('Exceso Rentabilidad'!L375&gt;0,0,'Exceso Rentabilidad'!L375)</f>
        <v>0</v>
      </c>
      <c r="M375" s="54">
        <f>IF('Exceso Rentabilidad'!M375&gt;0,0,'Exceso Rentabilidad'!M375)</f>
        <v>0</v>
      </c>
      <c r="N375" s="54">
        <f>IF('Exceso Rentabilidad'!N375&gt;0,0,'Exceso Rentabilidad'!N375)</f>
        <v>0</v>
      </c>
    </row>
    <row r="376" spans="1:14">
      <c r="A376" s="51">
        <v>41452</v>
      </c>
      <c r="B376" s="54">
        <f>IF('Exceso Rentabilidad'!B376&gt;0,0,'Exceso Rentabilidad'!B376)</f>
        <v>-1.4826201307123951E-4</v>
      </c>
      <c r="C376" s="54">
        <f>IF('Exceso Rentabilidad'!C376&gt;0,0,'Exceso Rentabilidad'!C376)</f>
        <v>0</v>
      </c>
      <c r="D376" s="54">
        <f>IF('Exceso Rentabilidad'!D376&gt;0,0,'Exceso Rentabilidad'!D376)</f>
        <v>-3.5175768629349351E-4</v>
      </c>
      <c r="E376" s="54">
        <f>IF('Exceso Rentabilidad'!E376&gt;0,0,'Exceso Rentabilidad'!E376)</f>
        <v>0</v>
      </c>
      <c r="F376" s="54">
        <f>IF('Exceso Rentabilidad'!F376&gt;0,0,'Exceso Rentabilidad'!F376)</f>
        <v>0</v>
      </c>
      <c r="G376" s="54">
        <f>IF('Exceso Rentabilidad'!G376&gt;0,0,'Exceso Rentabilidad'!G376)</f>
        <v>0</v>
      </c>
      <c r="H376" s="54">
        <f>IF('Exceso Rentabilidad'!H376&gt;0,0,'Exceso Rentabilidad'!H376)</f>
        <v>-3.3323969584382069E-3</v>
      </c>
      <c r="I376" s="54">
        <f>IF('Exceso Rentabilidad'!I376&gt;0,0,'Exceso Rentabilidad'!I376)</f>
        <v>-1.2539987390213555E-3</v>
      </c>
      <c r="J376" s="54">
        <f>IF('Exceso Rentabilidad'!J376&gt;0,0,'Exceso Rentabilidad'!J376)</f>
        <v>0</v>
      </c>
      <c r="K376" s="54">
        <f>IF('Exceso Rentabilidad'!K376&gt;0,0,'Exceso Rentabilidad'!K376)</f>
        <v>0</v>
      </c>
      <c r="L376" s="54">
        <f>IF('Exceso Rentabilidad'!L376&gt;0,0,'Exceso Rentabilidad'!L376)</f>
        <v>0</v>
      </c>
      <c r="M376" s="54">
        <f>IF('Exceso Rentabilidad'!M376&gt;0,0,'Exceso Rentabilidad'!M376)</f>
        <v>0</v>
      </c>
      <c r="N376" s="54">
        <f>IF('Exceso Rentabilidad'!N376&gt;0,0,'Exceso Rentabilidad'!N376)</f>
        <v>-4.987453322468884E-4</v>
      </c>
    </row>
    <row r="377" spans="1:14">
      <c r="A377" s="51">
        <v>41453</v>
      </c>
      <c r="B377" s="54">
        <f>IF('Exceso Rentabilidad'!B377&gt;0,0,'Exceso Rentabilidad'!B377)</f>
        <v>0</v>
      </c>
      <c r="C377" s="54">
        <f>IF('Exceso Rentabilidad'!C377&gt;0,0,'Exceso Rentabilidad'!C377)</f>
        <v>0</v>
      </c>
      <c r="D377" s="54">
        <f>IF('Exceso Rentabilidad'!D377&gt;0,0,'Exceso Rentabilidad'!D377)</f>
        <v>0</v>
      </c>
      <c r="E377" s="54">
        <f>IF('Exceso Rentabilidad'!E377&gt;0,0,'Exceso Rentabilidad'!E377)</f>
        <v>0</v>
      </c>
      <c r="F377" s="54">
        <f>IF('Exceso Rentabilidad'!F377&gt;0,0,'Exceso Rentabilidad'!F377)</f>
        <v>0</v>
      </c>
      <c r="G377" s="54">
        <f>IF('Exceso Rentabilidad'!G377&gt;0,0,'Exceso Rentabilidad'!G377)</f>
        <v>0</v>
      </c>
      <c r="H377" s="54">
        <f>IF('Exceso Rentabilidad'!H377&gt;0,0,'Exceso Rentabilidad'!H377)</f>
        <v>0</v>
      </c>
      <c r="I377" s="54">
        <f>IF('Exceso Rentabilidad'!I377&gt;0,0,'Exceso Rentabilidad'!I377)</f>
        <v>0</v>
      </c>
      <c r="J377" s="54">
        <f>IF('Exceso Rentabilidad'!J377&gt;0,0,'Exceso Rentabilidad'!J377)</f>
        <v>0</v>
      </c>
      <c r="K377" s="54">
        <f>IF('Exceso Rentabilidad'!K377&gt;0,0,'Exceso Rentabilidad'!K377)</f>
        <v>0</v>
      </c>
      <c r="L377" s="54">
        <f>IF('Exceso Rentabilidad'!L377&gt;0,0,'Exceso Rentabilidad'!L377)</f>
        <v>0</v>
      </c>
      <c r="M377" s="54">
        <f>IF('Exceso Rentabilidad'!M377&gt;0,0,'Exceso Rentabilidad'!M377)</f>
        <v>0</v>
      </c>
      <c r="N377" s="54">
        <f>IF('Exceso Rentabilidad'!N377&gt;0,0,'Exceso Rentabilidad'!N377)</f>
        <v>0</v>
      </c>
    </row>
    <row r="378" spans="1:14">
      <c r="A378" s="51">
        <v>41457</v>
      </c>
      <c r="B378" s="54">
        <f>IF('Exceso Rentabilidad'!B378&gt;0,0,'Exceso Rentabilidad'!B378)</f>
        <v>-6.7880147798101012E-3</v>
      </c>
      <c r="C378" s="54">
        <f>IF('Exceso Rentabilidad'!C378&gt;0,0,'Exceso Rentabilidad'!C378)</f>
        <v>-4.9747997721308248E-3</v>
      </c>
      <c r="D378" s="54">
        <f>IF('Exceso Rentabilidad'!D378&gt;0,0,'Exceso Rentabilidad'!D378)</f>
        <v>-6.6942743740368562E-3</v>
      </c>
      <c r="E378" s="54">
        <f>IF('Exceso Rentabilidad'!E378&gt;0,0,'Exceso Rentabilidad'!E378)</f>
        <v>-5.0804852843877946E-3</v>
      </c>
      <c r="F378" s="54">
        <f>IF('Exceso Rentabilidad'!F378&gt;0,0,'Exceso Rentabilidad'!F378)</f>
        <v>-2.0508634122164806E-3</v>
      </c>
      <c r="G378" s="54">
        <f>IF('Exceso Rentabilidad'!G378&gt;0,0,'Exceso Rentabilidad'!G378)</f>
        <v>0</v>
      </c>
      <c r="H378" s="54">
        <f>IF('Exceso Rentabilidad'!H378&gt;0,0,'Exceso Rentabilidad'!H378)</f>
        <v>0</v>
      </c>
      <c r="I378" s="54">
        <f>IF('Exceso Rentabilidad'!I378&gt;0,0,'Exceso Rentabilidad'!I378)</f>
        <v>-1.8309245345348322E-3</v>
      </c>
      <c r="J378" s="54">
        <f>IF('Exceso Rentabilidad'!J378&gt;0,0,'Exceso Rentabilidad'!J378)</f>
        <v>-3.1424905560777637E-3</v>
      </c>
      <c r="K378" s="54">
        <f>IF('Exceso Rentabilidad'!K378&gt;0,0,'Exceso Rentabilidad'!K378)</f>
        <v>-9.5109586891138859E-4</v>
      </c>
      <c r="L378" s="54">
        <f>IF('Exceso Rentabilidad'!L378&gt;0,0,'Exceso Rentabilidad'!L378)</f>
        <v>-2.7387074438339968E-3</v>
      </c>
      <c r="M378" s="54">
        <f>IF('Exceso Rentabilidad'!M378&gt;0,0,'Exceso Rentabilidad'!M378)</f>
        <v>-2.0343960185911277E-3</v>
      </c>
      <c r="N378" s="54">
        <f>IF('Exceso Rentabilidad'!N378&gt;0,0,'Exceso Rentabilidad'!N378)</f>
        <v>-8.7001665641205789E-3</v>
      </c>
    </row>
    <row r="379" spans="1:14">
      <c r="A379" s="51">
        <v>41458</v>
      </c>
      <c r="B379" s="54">
        <f>IF('Exceso Rentabilidad'!B379&gt;0,0,'Exceso Rentabilidad'!B379)</f>
        <v>-5.5647941801492164E-3</v>
      </c>
      <c r="C379" s="54">
        <f>IF('Exceso Rentabilidad'!C379&gt;0,0,'Exceso Rentabilidad'!C379)</f>
        <v>-3.8825050542589173E-3</v>
      </c>
      <c r="D379" s="54">
        <f>IF('Exceso Rentabilidad'!D379&gt;0,0,'Exceso Rentabilidad'!D379)</f>
        <v>-4.5109148050761399E-3</v>
      </c>
      <c r="E379" s="54">
        <f>IF('Exceso Rentabilidad'!E379&gt;0,0,'Exceso Rentabilidad'!E379)</f>
        <v>-4.1162783487914897E-3</v>
      </c>
      <c r="F379" s="54">
        <f>IF('Exceso Rentabilidad'!F379&gt;0,0,'Exceso Rentabilidad'!F379)</f>
        <v>-3.8557666279111472E-3</v>
      </c>
      <c r="G379" s="54">
        <f>IF('Exceso Rentabilidad'!G379&gt;0,0,'Exceso Rentabilidad'!G379)</f>
        <v>0</v>
      </c>
      <c r="H379" s="54">
        <f>IF('Exceso Rentabilidad'!H379&gt;0,0,'Exceso Rentabilidad'!H379)</f>
        <v>-3.0074062409011695E-3</v>
      </c>
      <c r="I379" s="54">
        <f>IF('Exceso Rentabilidad'!I379&gt;0,0,'Exceso Rentabilidad'!I379)</f>
        <v>-3.4355601771353553E-3</v>
      </c>
      <c r="J379" s="54">
        <f>IF('Exceso Rentabilidad'!J379&gt;0,0,'Exceso Rentabilidad'!J379)</f>
        <v>-4.2981915461231222E-3</v>
      </c>
      <c r="K379" s="54">
        <f>IF('Exceso Rentabilidad'!K379&gt;0,0,'Exceso Rentabilidad'!K379)</f>
        <v>-5.3508086527548921E-3</v>
      </c>
      <c r="L379" s="54">
        <f>IF('Exceso Rentabilidad'!L379&gt;0,0,'Exceso Rentabilidad'!L379)</f>
        <v>-3.1571503532378379E-3</v>
      </c>
      <c r="M379" s="54">
        <f>IF('Exceso Rentabilidad'!M379&gt;0,0,'Exceso Rentabilidad'!M379)</f>
        <v>0</v>
      </c>
      <c r="N379" s="54">
        <f>IF('Exceso Rentabilidad'!N379&gt;0,0,'Exceso Rentabilidad'!N379)</f>
        <v>0</v>
      </c>
    </row>
    <row r="380" spans="1:14">
      <c r="A380" s="51">
        <v>41459</v>
      </c>
      <c r="B380" s="54">
        <f>IF('Exceso Rentabilidad'!B380&gt;0,0,'Exceso Rentabilidad'!B380)</f>
        <v>0</v>
      </c>
      <c r="C380" s="54">
        <f>IF('Exceso Rentabilidad'!C380&gt;0,0,'Exceso Rentabilidad'!C380)</f>
        <v>0</v>
      </c>
      <c r="D380" s="54">
        <f>IF('Exceso Rentabilidad'!D380&gt;0,0,'Exceso Rentabilidad'!D380)</f>
        <v>0</v>
      </c>
      <c r="E380" s="54">
        <f>IF('Exceso Rentabilidad'!E380&gt;0,0,'Exceso Rentabilidad'!E380)</f>
        <v>0</v>
      </c>
      <c r="F380" s="54">
        <f>IF('Exceso Rentabilidad'!F380&gt;0,0,'Exceso Rentabilidad'!F380)</f>
        <v>0</v>
      </c>
      <c r="G380" s="54">
        <f>IF('Exceso Rentabilidad'!G380&gt;0,0,'Exceso Rentabilidad'!G380)</f>
        <v>0</v>
      </c>
      <c r="H380" s="54">
        <f>IF('Exceso Rentabilidad'!H380&gt;0,0,'Exceso Rentabilidad'!H380)</f>
        <v>0</v>
      </c>
      <c r="I380" s="54">
        <f>IF('Exceso Rentabilidad'!I380&gt;0,0,'Exceso Rentabilidad'!I380)</f>
        <v>0</v>
      </c>
      <c r="J380" s="54">
        <f>IF('Exceso Rentabilidad'!J380&gt;0,0,'Exceso Rentabilidad'!J380)</f>
        <v>0</v>
      </c>
      <c r="K380" s="54">
        <f>IF('Exceso Rentabilidad'!K380&gt;0,0,'Exceso Rentabilidad'!K380)</f>
        <v>-2.553244596369854E-4</v>
      </c>
      <c r="L380" s="54">
        <f>IF('Exceso Rentabilidad'!L380&gt;0,0,'Exceso Rentabilidad'!L380)</f>
        <v>0</v>
      </c>
      <c r="M380" s="54">
        <f>IF('Exceso Rentabilidad'!M380&gt;0,0,'Exceso Rentabilidad'!M380)</f>
        <v>0</v>
      </c>
      <c r="N380" s="54">
        <f>IF('Exceso Rentabilidad'!N380&gt;0,0,'Exceso Rentabilidad'!N380)</f>
        <v>0</v>
      </c>
    </row>
    <row r="381" spans="1:14">
      <c r="A381" s="51">
        <v>41460</v>
      </c>
      <c r="B381" s="54">
        <f>IF('Exceso Rentabilidad'!B381&gt;0,0,'Exceso Rentabilidad'!B381)</f>
        <v>-7.9493561411416395E-3</v>
      </c>
      <c r="C381" s="54">
        <f>IF('Exceso Rentabilidad'!C381&gt;0,0,'Exceso Rentabilidad'!C381)</f>
        <v>-1.2430638001060259E-2</v>
      </c>
      <c r="D381" s="54">
        <f>IF('Exceso Rentabilidad'!D381&gt;0,0,'Exceso Rentabilidad'!D381)</f>
        <v>-7.9710394006033171E-3</v>
      </c>
      <c r="E381" s="54">
        <f>IF('Exceso Rentabilidad'!E381&gt;0,0,'Exceso Rentabilidad'!E381)</f>
        <v>-8.3776822054330968E-3</v>
      </c>
      <c r="F381" s="54">
        <f>IF('Exceso Rentabilidad'!F381&gt;0,0,'Exceso Rentabilidad'!F381)</f>
        <v>-8.1701683414507793E-3</v>
      </c>
      <c r="G381" s="54">
        <f>IF('Exceso Rentabilidad'!G381&gt;0,0,'Exceso Rentabilidad'!G381)</f>
        <v>-1.1292084551471482E-2</v>
      </c>
      <c r="H381" s="54">
        <f>IF('Exceso Rentabilidad'!H381&gt;0,0,'Exceso Rentabilidad'!H381)</f>
        <v>-5.0591518494217981E-3</v>
      </c>
      <c r="I381" s="54">
        <f>IF('Exceso Rentabilidad'!I381&gt;0,0,'Exceso Rentabilidad'!I381)</f>
        <v>-1.1549168128540359E-2</v>
      </c>
      <c r="J381" s="54">
        <f>IF('Exceso Rentabilidad'!J381&gt;0,0,'Exceso Rentabilidad'!J381)</f>
        <v>-7.6577864895996184E-3</v>
      </c>
      <c r="K381" s="54">
        <f>IF('Exceso Rentabilidad'!K381&gt;0,0,'Exceso Rentabilidad'!K381)</f>
        <v>-7.049060780888957E-3</v>
      </c>
      <c r="L381" s="54">
        <f>IF('Exceso Rentabilidad'!L381&gt;0,0,'Exceso Rentabilidad'!L381)</f>
        <v>-7.6233069045563264E-3</v>
      </c>
      <c r="M381" s="54">
        <f>IF('Exceso Rentabilidad'!M381&gt;0,0,'Exceso Rentabilidad'!M381)</f>
        <v>-7.7137140067783331E-3</v>
      </c>
      <c r="N381" s="54">
        <f>IF('Exceso Rentabilidad'!N381&gt;0,0,'Exceso Rentabilidad'!N381)</f>
        <v>-5.846344654689385E-3</v>
      </c>
    </row>
    <row r="382" spans="1:14">
      <c r="A382" s="51">
        <v>41463</v>
      </c>
      <c r="B382" s="54">
        <f>IF('Exceso Rentabilidad'!B382&gt;0,0,'Exceso Rentabilidad'!B382)</f>
        <v>-2.026323886257158E-3</v>
      </c>
      <c r="C382" s="54">
        <f>IF('Exceso Rentabilidad'!C382&gt;0,0,'Exceso Rentabilidad'!C382)</f>
        <v>-1.7445539717867965E-3</v>
      </c>
      <c r="D382" s="54">
        <f>IF('Exceso Rentabilidad'!D382&gt;0,0,'Exceso Rentabilidad'!D382)</f>
        <v>-2.1047305148450463E-3</v>
      </c>
      <c r="E382" s="54">
        <f>IF('Exceso Rentabilidad'!E382&gt;0,0,'Exceso Rentabilidad'!E382)</f>
        <v>-2.9893008412453996E-3</v>
      </c>
      <c r="F382" s="54">
        <f>IF('Exceso Rentabilidad'!F382&gt;0,0,'Exceso Rentabilidad'!F382)</f>
        <v>-5.7198553630701237E-3</v>
      </c>
      <c r="G382" s="54">
        <f>IF('Exceso Rentabilidad'!G382&gt;0,0,'Exceso Rentabilidad'!G382)</f>
        <v>-1.0040545840872171E-3</v>
      </c>
      <c r="H382" s="54">
        <f>IF('Exceso Rentabilidad'!H382&gt;0,0,'Exceso Rentabilidad'!H382)</f>
        <v>-6.3809712746415283E-3</v>
      </c>
      <c r="I382" s="54">
        <f>IF('Exceso Rentabilidad'!I382&gt;0,0,'Exceso Rentabilidad'!I382)</f>
        <v>-5.4382233249575139E-3</v>
      </c>
      <c r="J382" s="54">
        <f>IF('Exceso Rentabilidad'!J382&gt;0,0,'Exceso Rentabilidad'!J382)</f>
        <v>-3.9557490045117336E-3</v>
      </c>
      <c r="K382" s="54">
        <f>IF('Exceso Rentabilidad'!K382&gt;0,0,'Exceso Rentabilidad'!K382)</f>
        <v>0</v>
      </c>
      <c r="L382" s="54">
        <f>IF('Exceso Rentabilidad'!L382&gt;0,0,'Exceso Rentabilidad'!L382)</f>
        <v>-5.2509690001969391E-3</v>
      </c>
      <c r="M382" s="54">
        <f>IF('Exceso Rentabilidad'!M382&gt;0,0,'Exceso Rentabilidad'!M382)</f>
        <v>-1.8850501115955614E-3</v>
      </c>
      <c r="N382" s="54">
        <f>IF('Exceso Rentabilidad'!N382&gt;0,0,'Exceso Rentabilidad'!N382)</f>
        <v>-8.6558805262351333E-4</v>
      </c>
    </row>
    <row r="383" spans="1:14">
      <c r="A383" s="51">
        <v>41464</v>
      </c>
      <c r="B383" s="54">
        <f>IF('Exceso Rentabilidad'!B383&gt;0,0,'Exceso Rentabilidad'!B383)</f>
        <v>-4.7339414075026065E-3</v>
      </c>
      <c r="C383" s="54">
        <f>IF('Exceso Rentabilidad'!C383&gt;0,0,'Exceso Rentabilidad'!C383)</f>
        <v>-5.3485702490245254E-3</v>
      </c>
      <c r="D383" s="54">
        <f>IF('Exceso Rentabilidad'!D383&gt;0,0,'Exceso Rentabilidad'!D383)</f>
        <v>-3.4456548869450103E-3</v>
      </c>
      <c r="E383" s="54">
        <f>IF('Exceso Rentabilidad'!E383&gt;0,0,'Exceso Rentabilidad'!E383)</f>
        <v>-4.5551555551789601E-3</v>
      </c>
      <c r="F383" s="54">
        <f>IF('Exceso Rentabilidad'!F383&gt;0,0,'Exceso Rentabilidad'!F383)</f>
        <v>-6.5944201680992361E-3</v>
      </c>
      <c r="G383" s="54">
        <f>IF('Exceso Rentabilidad'!G383&gt;0,0,'Exceso Rentabilidad'!G383)</f>
        <v>-2.7740057587363415E-3</v>
      </c>
      <c r="H383" s="54">
        <f>IF('Exceso Rentabilidad'!H383&gt;0,0,'Exceso Rentabilidad'!H383)</f>
        <v>-4.9741714908543306E-3</v>
      </c>
      <c r="I383" s="54">
        <f>IF('Exceso Rentabilidad'!I383&gt;0,0,'Exceso Rentabilidad'!I383)</f>
        <v>-7.2432974113040734E-3</v>
      </c>
      <c r="J383" s="54">
        <f>IF('Exceso Rentabilidad'!J383&gt;0,0,'Exceso Rentabilidad'!J383)</f>
        <v>-4.782245635445135E-3</v>
      </c>
      <c r="K383" s="54">
        <f>IF('Exceso Rentabilidad'!K383&gt;0,0,'Exceso Rentabilidad'!K383)</f>
        <v>-1.1934198867793659E-3</v>
      </c>
      <c r="L383" s="54">
        <f>IF('Exceso Rentabilidad'!L383&gt;0,0,'Exceso Rentabilidad'!L383)</f>
        <v>-3.3235219274413848E-3</v>
      </c>
      <c r="M383" s="54">
        <f>IF('Exceso Rentabilidad'!M383&gt;0,0,'Exceso Rentabilidad'!M383)</f>
        <v>-7.9349715625649901E-3</v>
      </c>
      <c r="N383" s="54">
        <f>IF('Exceso Rentabilidad'!N383&gt;0,0,'Exceso Rentabilidad'!N383)</f>
        <v>-1.9251058891253891E-3</v>
      </c>
    </row>
    <row r="384" spans="1:14">
      <c r="A384" s="51">
        <v>41465</v>
      </c>
      <c r="B384" s="54">
        <f>IF('Exceso Rentabilidad'!B384&gt;0,0,'Exceso Rentabilidad'!B384)</f>
        <v>-1.5310570554643054E-2</v>
      </c>
      <c r="C384" s="54">
        <f>IF('Exceso Rentabilidad'!C384&gt;0,0,'Exceso Rentabilidad'!C384)</f>
        <v>-1.298326842185967E-2</v>
      </c>
      <c r="D384" s="54">
        <f>IF('Exceso Rentabilidad'!D384&gt;0,0,'Exceso Rentabilidad'!D384)</f>
        <v>-1.5200368201005217E-2</v>
      </c>
      <c r="E384" s="54">
        <f>IF('Exceso Rentabilidad'!E384&gt;0,0,'Exceso Rentabilidad'!E384)</f>
        <v>-1.546146181732086E-2</v>
      </c>
      <c r="F384" s="54">
        <f>IF('Exceso Rentabilidad'!F384&gt;0,0,'Exceso Rentabilidad'!F384)</f>
        <v>-1.5398577735778138E-2</v>
      </c>
      <c r="G384" s="54">
        <f>IF('Exceso Rentabilidad'!G384&gt;0,0,'Exceso Rentabilidad'!G384)</f>
        <v>-8.0992874129497509E-3</v>
      </c>
      <c r="H384" s="54">
        <f>IF('Exceso Rentabilidad'!H384&gt;0,0,'Exceso Rentabilidad'!H384)</f>
        <v>-1.1338602898071218E-2</v>
      </c>
      <c r="I384" s="54">
        <f>IF('Exceso Rentabilidad'!I384&gt;0,0,'Exceso Rentabilidad'!I384)</f>
        <v>-1.5285554413075138E-2</v>
      </c>
      <c r="J384" s="54">
        <f>IF('Exceso Rentabilidad'!J384&gt;0,0,'Exceso Rentabilidad'!J384)</f>
        <v>-1.6068256485758305E-2</v>
      </c>
      <c r="K384" s="54">
        <f>IF('Exceso Rentabilidad'!K384&gt;0,0,'Exceso Rentabilidad'!K384)</f>
        <v>-2.655436931351765E-3</v>
      </c>
      <c r="L384" s="54">
        <f>IF('Exceso Rentabilidad'!L384&gt;0,0,'Exceso Rentabilidad'!L384)</f>
        <v>-1.3012878501448607E-2</v>
      </c>
      <c r="M384" s="54">
        <f>IF('Exceso Rentabilidad'!M384&gt;0,0,'Exceso Rentabilidad'!M384)</f>
        <v>-1.0206258006550735E-2</v>
      </c>
      <c r="N384" s="54">
        <f>IF('Exceso Rentabilidad'!N384&gt;0,0,'Exceso Rentabilidad'!N384)</f>
        <v>-9.6589534922292882E-3</v>
      </c>
    </row>
    <row r="385" spans="1:14">
      <c r="A385" s="51">
        <v>41466</v>
      </c>
      <c r="B385" s="54">
        <f>IF('Exceso Rentabilidad'!B385&gt;0,0,'Exceso Rentabilidad'!B385)</f>
        <v>0</v>
      </c>
      <c r="C385" s="54">
        <f>IF('Exceso Rentabilidad'!C385&gt;0,0,'Exceso Rentabilidad'!C385)</f>
        <v>0</v>
      </c>
      <c r="D385" s="54">
        <f>IF('Exceso Rentabilidad'!D385&gt;0,0,'Exceso Rentabilidad'!D385)</f>
        <v>0</v>
      </c>
      <c r="E385" s="54">
        <f>IF('Exceso Rentabilidad'!E385&gt;0,0,'Exceso Rentabilidad'!E385)</f>
        <v>0</v>
      </c>
      <c r="F385" s="54">
        <f>IF('Exceso Rentabilidad'!F385&gt;0,0,'Exceso Rentabilidad'!F385)</f>
        <v>0</v>
      </c>
      <c r="G385" s="54">
        <f>IF('Exceso Rentabilidad'!G385&gt;0,0,'Exceso Rentabilidad'!G385)</f>
        <v>0</v>
      </c>
      <c r="H385" s="54">
        <f>IF('Exceso Rentabilidad'!H385&gt;0,0,'Exceso Rentabilidad'!H385)</f>
        <v>0</v>
      </c>
      <c r="I385" s="54">
        <f>IF('Exceso Rentabilidad'!I385&gt;0,0,'Exceso Rentabilidad'!I385)</f>
        <v>0</v>
      </c>
      <c r="J385" s="54">
        <f>IF('Exceso Rentabilidad'!J385&gt;0,0,'Exceso Rentabilidad'!J385)</f>
        <v>0</v>
      </c>
      <c r="K385" s="54">
        <f>IF('Exceso Rentabilidad'!K385&gt;0,0,'Exceso Rentabilidad'!K385)</f>
        <v>0</v>
      </c>
      <c r="L385" s="54">
        <f>IF('Exceso Rentabilidad'!L385&gt;0,0,'Exceso Rentabilidad'!L385)</f>
        <v>0</v>
      </c>
      <c r="M385" s="54">
        <f>IF('Exceso Rentabilidad'!M385&gt;0,0,'Exceso Rentabilidad'!M385)</f>
        <v>0</v>
      </c>
      <c r="N385" s="54">
        <f>IF('Exceso Rentabilidad'!N385&gt;0,0,'Exceso Rentabilidad'!N385)</f>
        <v>0</v>
      </c>
    </row>
    <row r="386" spans="1:14">
      <c r="A386" s="51">
        <v>41467</v>
      </c>
      <c r="B386" s="54">
        <f>IF('Exceso Rentabilidad'!B386&gt;0,0,'Exceso Rentabilidad'!B386)</f>
        <v>0</v>
      </c>
      <c r="C386" s="54">
        <f>IF('Exceso Rentabilidad'!C386&gt;0,0,'Exceso Rentabilidad'!C386)</f>
        <v>0</v>
      </c>
      <c r="D386" s="54">
        <f>IF('Exceso Rentabilidad'!D386&gt;0,0,'Exceso Rentabilidad'!D386)</f>
        <v>0</v>
      </c>
      <c r="E386" s="54">
        <f>IF('Exceso Rentabilidad'!E386&gt;0,0,'Exceso Rentabilidad'!E386)</f>
        <v>0</v>
      </c>
      <c r="F386" s="54">
        <f>IF('Exceso Rentabilidad'!F386&gt;0,0,'Exceso Rentabilidad'!F386)</f>
        <v>0</v>
      </c>
      <c r="G386" s="54">
        <f>IF('Exceso Rentabilidad'!G386&gt;0,0,'Exceso Rentabilidad'!G386)</f>
        <v>0</v>
      </c>
      <c r="H386" s="54">
        <f>IF('Exceso Rentabilidad'!H386&gt;0,0,'Exceso Rentabilidad'!H386)</f>
        <v>0</v>
      </c>
      <c r="I386" s="54">
        <f>IF('Exceso Rentabilidad'!I386&gt;0,0,'Exceso Rentabilidad'!I386)</f>
        <v>0</v>
      </c>
      <c r="J386" s="54">
        <f>IF('Exceso Rentabilidad'!J386&gt;0,0,'Exceso Rentabilidad'!J386)</f>
        <v>0</v>
      </c>
      <c r="K386" s="54">
        <f>IF('Exceso Rentabilidad'!K386&gt;0,0,'Exceso Rentabilidad'!K386)</f>
        <v>0</v>
      </c>
      <c r="L386" s="54">
        <f>IF('Exceso Rentabilidad'!L386&gt;0,0,'Exceso Rentabilidad'!L386)</f>
        <v>0</v>
      </c>
      <c r="M386" s="54">
        <f>IF('Exceso Rentabilidad'!M386&gt;0,0,'Exceso Rentabilidad'!M386)</f>
        <v>0</v>
      </c>
      <c r="N386" s="54">
        <f>IF('Exceso Rentabilidad'!N386&gt;0,0,'Exceso Rentabilidad'!N386)</f>
        <v>0</v>
      </c>
    </row>
    <row r="387" spans="1:14">
      <c r="A387" s="51">
        <v>41470</v>
      </c>
      <c r="B387" s="54">
        <f>IF('Exceso Rentabilidad'!B387&gt;0,0,'Exceso Rentabilidad'!B387)</f>
        <v>0</v>
      </c>
      <c r="C387" s="54">
        <f>IF('Exceso Rentabilidad'!C387&gt;0,0,'Exceso Rentabilidad'!C387)</f>
        <v>0</v>
      </c>
      <c r="D387" s="54">
        <f>IF('Exceso Rentabilidad'!D387&gt;0,0,'Exceso Rentabilidad'!D387)</f>
        <v>0</v>
      </c>
      <c r="E387" s="54">
        <f>IF('Exceso Rentabilidad'!E387&gt;0,0,'Exceso Rentabilidad'!E387)</f>
        <v>0</v>
      </c>
      <c r="F387" s="54">
        <f>IF('Exceso Rentabilidad'!F387&gt;0,0,'Exceso Rentabilidad'!F387)</f>
        <v>0</v>
      </c>
      <c r="G387" s="54">
        <f>IF('Exceso Rentabilidad'!G387&gt;0,0,'Exceso Rentabilidad'!G387)</f>
        <v>0</v>
      </c>
      <c r="H387" s="54">
        <f>IF('Exceso Rentabilidad'!H387&gt;0,0,'Exceso Rentabilidad'!H387)</f>
        <v>0</v>
      </c>
      <c r="I387" s="54">
        <f>IF('Exceso Rentabilidad'!I387&gt;0,0,'Exceso Rentabilidad'!I387)</f>
        <v>0</v>
      </c>
      <c r="J387" s="54">
        <f>IF('Exceso Rentabilidad'!J387&gt;0,0,'Exceso Rentabilidad'!J387)</f>
        <v>0</v>
      </c>
      <c r="K387" s="54">
        <f>IF('Exceso Rentabilidad'!K387&gt;0,0,'Exceso Rentabilidad'!K387)</f>
        <v>0</v>
      </c>
      <c r="L387" s="54">
        <f>IF('Exceso Rentabilidad'!L387&gt;0,0,'Exceso Rentabilidad'!L387)</f>
        <v>0</v>
      </c>
      <c r="M387" s="54">
        <f>IF('Exceso Rentabilidad'!M387&gt;0,0,'Exceso Rentabilidad'!M387)</f>
        <v>0</v>
      </c>
      <c r="N387" s="54">
        <f>IF('Exceso Rentabilidad'!N387&gt;0,0,'Exceso Rentabilidad'!N387)</f>
        <v>0</v>
      </c>
    </row>
    <row r="388" spans="1:14">
      <c r="A388" s="51">
        <v>41471</v>
      </c>
      <c r="B388" s="54">
        <f>IF('Exceso Rentabilidad'!B388&gt;0,0,'Exceso Rentabilidad'!B388)</f>
        <v>0</v>
      </c>
      <c r="C388" s="54">
        <f>IF('Exceso Rentabilidad'!C388&gt;0,0,'Exceso Rentabilidad'!C388)</f>
        <v>0</v>
      </c>
      <c r="D388" s="54">
        <f>IF('Exceso Rentabilidad'!D388&gt;0,0,'Exceso Rentabilidad'!D388)</f>
        <v>0</v>
      </c>
      <c r="E388" s="54">
        <f>IF('Exceso Rentabilidad'!E388&gt;0,0,'Exceso Rentabilidad'!E388)</f>
        <v>0</v>
      </c>
      <c r="F388" s="54">
        <f>IF('Exceso Rentabilidad'!F388&gt;0,0,'Exceso Rentabilidad'!F388)</f>
        <v>0</v>
      </c>
      <c r="G388" s="54">
        <f>IF('Exceso Rentabilidad'!G388&gt;0,0,'Exceso Rentabilidad'!G388)</f>
        <v>0</v>
      </c>
      <c r="H388" s="54">
        <f>IF('Exceso Rentabilidad'!H388&gt;0,0,'Exceso Rentabilidad'!H388)</f>
        <v>0</v>
      </c>
      <c r="I388" s="54">
        <f>IF('Exceso Rentabilidad'!I388&gt;0,0,'Exceso Rentabilidad'!I388)</f>
        <v>0</v>
      </c>
      <c r="J388" s="54">
        <f>IF('Exceso Rentabilidad'!J388&gt;0,0,'Exceso Rentabilidad'!J388)</f>
        <v>0</v>
      </c>
      <c r="K388" s="54">
        <f>IF('Exceso Rentabilidad'!K388&gt;0,0,'Exceso Rentabilidad'!K388)</f>
        <v>0</v>
      </c>
      <c r="L388" s="54">
        <f>IF('Exceso Rentabilidad'!L388&gt;0,0,'Exceso Rentabilidad'!L388)</f>
        <v>0</v>
      </c>
      <c r="M388" s="54">
        <f>IF('Exceso Rentabilidad'!M388&gt;0,0,'Exceso Rentabilidad'!M388)</f>
        <v>0</v>
      </c>
      <c r="N388" s="54">
        <f>IF('Exceso Rentabilidad'!N388&gt;0,0,'Exceso Rentabilidad'!N388)</f>
        <v>0</v>
      </c>
    </row>
    <row r="389" spans="1:14">
      <c r="A389" s="51">
        <v>41472</v>
      </c>
      <c r="B389" s="54">
        <f>IF('Exceso Rentabilidad'!B389&gt;0,0,'Exceso Rentabilidad'!B389)</f>
        <v>0</v>
      </c>
      <c r="C389" s="54">
        <f>IF('Exceso Rentabilidad'!C389&gt;0,0,'Exceso Rentabilidad'!C389)</f>
        <v>0</v>
      </c>
      <c r="D389" s="54">
        <f>IF('Exceso Rentabilidad'!D389&gt;0,0,'Exceso Rentabilidad'!D389)</f>
        <v>0</v>
      </c>
      <c r="E389" s="54">
        <f>IF('Exceso Rentabilidad'!E389&gt;0,0,'Exceso Rentabilidad'!E389)</f>
        <v>0</v>
      </c>
      <c r="F389" s="54">
        <f>IF('Exceso Rentabilidad'!F389&gt;0,0,'Exceso Rentabilidad'!F389)</f>
        <v>0</v>
      </c>
      <c r="G389" s="54">
        <f>IF('Exceso Rentabilidad'!G389&gt;0,0,'Exceso Rentabilidad'!G389)</f>
        <v>0</v>
      </c>
      <c r="H389" s="54">
        <f>IF('Exceso Rentabilidad'!H389&gt;0,0,'Exceso Rentabilidad'!H389)</f>
        <v>0</v>
      </c>
      <c r="I389" s="54">
        <f>IF('Exceso Rentabilidad'!I389&gt;0,0,'Exceso Rentabilidad'!I389)</f>
        <v>0</v>
      </c>
      <c r="J389" s="54">
        <f>IF('Exceso Rentabilidad'!J389&gt;0,0,'Exceso Rentabilidad'!J389)</f>
        <v>0</v>
      </c>
      <c r="K389" s="54">
        <f>IF('Exceso Rentabilidad'!K389&gt;0,0,'Exceso Rentabilidad'!K389)</f>
        <v>0</v>
      </c>
      <c r="L389" s="54">
        <f>IF('Exceso Rentabilidad'!L389&gt;0,0,'Exceso Rentabilidad'!L389)</f>
        <v>0</v>
      </c>
      <c r="M389" s="54">
        <f>IF('Exceso Rentabilidad'!M389&gt;0,0,'Exceso Rentabilidad'!M389)</f>
        <v>0</v>
      </c>
      <c r="N389" s="54">
        <f>IF('Exceso Rentabilidad'!N389&gt;0,0,'Exceso Rentabilidad'!N389)</f>
        <v>0</v>
      </c>
    </row>
    <row r="390" spans="1:14">
      <c r="A390" s="51">
        <v>41473</v>
      </c>
      <c r="B390" s="54">
        <f>IF('Exceso Rentabilidad'!B390&gt;0,0,'Exceso Rentabilidad'!B390)</f>
        <v>0</v>
      </c>
      <c r="C390" s="54">
        <f>IF('Exceso Rentabilidad'!C390&gt;0,0,'Exceso Rentabilidad'!C390)</f>
        <v>0</v>
      </c>
      <c r="D390" s="54">
        <f>IF('Exceso Rentabilidad'!D390&gt;0,0,'Exceso Rentabilidad'!D390)</f>
        <v>0</v>
      </c>
      <c r="E390" s="54">
        <f>IF('Exceso Rentabilidad'!E390&gt;0,0,'Exceso Rentabilidad'!E390)</f>
        <v>0</v>
      </c>
      <c r="F390" s="54">
        <f>IF('Exceso Rentabilidad'!F390&gt;0,0,'Exceso Rentabilidad'!F390)</f>
        <v>0</v>
      </c>
      <c r="G390" s="54">
        <f>IF('Exceso Rentabilidad'!G390&gt;0,0,'Exceso Rentabilidad'!G390)</f>
        <v>0</v>
      </c>
      <c r="H390" s="54">
        <f>IF('Exceso Rentabilidad'!H390&gt;0,0,'Exceso Rentabilidad'!H390)</f>
        <v>0</v>
      </c>
      <c r="I390" s="54">
        <f>IF('Exceso Rentabilidad'!I390&gt;0,0,'Exceso Rentabilidad'!I390)</f>
        <v>0</v>
      </c>
      <c r="J390" s="54">
        <f>IF('Exceso Rentabilidad'!J390&gt;0,0,'Exceso Rentabilidad'!J390)</f>
        <v>0</v>
      </c>
      <c r="K390" s="54">
        <f>IF('Exceso Rentabilidad'!K390&gt;0,0,'Exceso Rentabilidad'!K390)</f>
        <v>-6.1184526200618603E-4</v>
      </c>
      <c r="L390" s="54">
        <f>IF('Exceso Rentabilidad'!L390&gt;0,0,'Exceso Rentabilidad'!L390)</f>
        <v>0</v>
      </c>
      <c r="M390" s="54">
        <f>IF('Exceso Rentabilidad'!M390&gt;0,0,'Exceso Rentabilidad'!M390)</f>
        <v>0</v>
      </c>
      <c r="N390" s="54">
        <f>IF('Exceso Rentabilidad'!N390&gt;0,0,'Exceso Rentabilidad'!N390)</f>
        <v>0</v>
      </c>
    </row>
    <row r="391" spans="1:14">
      <c r="A391" s="51">
        <v>41474</v>
      </c>
      <c r="B391" s="54">
        <f>IF('Exceso Rentabilidad'!B391&gt;0,0,'Exceso Rentabilidad'!B391)</f>
        <v>0</v>
      </c>
      <c r="C391" s="54">
        <f>IF('Exceso Rentabilidad'!C391&gt;0,0,'Exceso Rentabilidad'!C391)</f>
        <v>0</v>
      </c>
      <c r="D391" s="54">
        <f>IF('Exceso Rentabilidad'!D391&gt;0,0,'Exceso Rentabilidad'!D391)</f>
        <v>0</v>
      </c>
      <c r="E391" s="54">
        <f>IF('Exceso Rentabilidad'!E391&gt;0,0,'Exceso Rentabilidad'!E391)</f>
        <v>0</v>
      </c>
      <c r="F391" s="54">
        <f>IF('Exceso Rentabilidad'!F391&gt;0,0,'Exceso Rentabilidad'!F391)</f>
        <v>0</v>
      </c>
      <c r="G391" s="54">
        <f>IF('Exceso Rentabilidad'!G391&gt;0,0,'Exceso Rentabilidad'!G391)</f>
        <v>0</v>
      </c>
      <c r="H391" s="54">
        <f>IF('Exceso Rentabilidad'!H391&gt;0,0,'Exceso Rentabilidad'!H391)</f>
        <v>0</v>
      </c>
      <c r="I391" s="54">
        <f>IF('Exceso Rentabilidad'!I391&gt;0,0,'Exceso Rentabilidad'!I391)</f>
        <v>0</v>
      </c>
      <c r="J391" s="54">
        <f>IF('Exceso Rentabilidad'!J391&gt;0,0,'Exceso Rentabilidad'!J391)</f>
        <v>0</v>
      </c>
      <c r="K391" s="54">
        <f>IF('Exceso Rentabilidad'!K391&gt;0,0,'Exceso Rentabilidad'!K391)</f>
        <v>-8.2891868701278563E-4</v>
      </c>
      <c r="L391" s="54">
        <f>IF('Exceso Rentabilidad'!L391&gt;0,0,'Exceso Rentabilidad'!L391)</f>
        <v>0</v>
      </c>
      <c r="M391" s="54">
        <f>IF('Exceso Rentabilidad'!M391&gt;0,0,'Exceso Rentabilidad'!M391)</f>
        <v>0</v>
      </c>
      <c r="N391" s="54">
        <f>IF('Exceso Rentabilidad'!N391&gt;0,0,'Exceso Rentabilidad'!N391)</f>
        <v>0</v>
      </c>
    </row>
    <row r="392" spans="1:14">
      <c r="A392" s="51">
        <v>41477</v>
      </c>
      <c r="B392" s="54">
        <f>IF('Exceso Rentabilidad'!B392&gt;0,0,'Exceso Rentabilidad'!B392)</f>
        <v>-1.1117780791307571E-2</v>
      </c>
      <c r="C392" s="54">
        <f>IF('Exceso Rentabilidad'!C392&gt;0,0,'Exceso Rentabilidad'!C392)</f>
        <v>-6.6451509054297258E-3</v>
      </c>
      <c r="D392" s="54">
        <f>IF('Exceso Rentabilidad'!D392&gt;0,0,'Exceso Rentabilidad'!D392)</f>
        <v>-1.0673637307799792E-2</v>
      </c>
      <c r="E392" s="54">
        <f>IF('Exceso Rentabilidad'!E392&gt;0,0,'Exceso Rentabilidad'!E392)</f>
        <v>-1.0632023171732634E-2</v>
      </c>
      <c r="F392" s="54">
        <f>IF('Exceso Rentabilidad'!F392&gt;0,0,'Exceso Rentabilidad'!F392)</f>
        <v>-1.1390092994462583E-2</v>
      </c>
      <c r="G392" s="54">
        <f>IF('Exceso Rentabilidad'!G392&gt;0,0,'Exceso Rentabilidad'!G392)</f>
        <v>-6.8772750046523275E-3</v>
      </c>
      <c r="H392" s="54">
        <f>IF('Exceso Rentabilidad'!H392&gt;0,0,'Exceso Rentabilidad'!H392)</f>
        <v>-1.4613767499099328E-2</v>
      </c>
      <c r="I392" s="54">
        <f>IF('Exceso Rentabilidad'!I392&gt;0,0,'Exceso Rentabilidad'!I392)</f>
        <v>-1.0599490644086404E-2</v>
      </c>
      <c r="J392" s="54">
        <f>IF('Exceso Rentabilidad'!J392&gt;0,0,'Exceso Rentabilidad'!J392)</f>
        <v>-1.0813286866402618E-2</v>
      </c>
      <c r="K392" s="54">
        <f>IF('Exceso Rentabilidad'!K392&gt;0,0,'Exceso Rentabilidad'!K392)</f>
        <v>-7.4824805942294084E-3</v>
      </c>
      <c r="L392" s="54">
        <f>IF('Exceso Rentabilidad'!L392&gt;0,0,'Exceso Rentabilidad'!L392)</f>
        <v>-1.0097378039701331E-2</v>
      </c>
      <c r="M392" s="54">
        <f>IF('Exceso Rentabilidad'!M392&gt;0,0,'Exceso Rentabilidad'!M392)</f>
        <v>-9.6855382236781685E-3</v>
      </c>
      <c r="N392" s="54">
        <f>IF('Exceso Rentabilidad'!N392&gt;0,0,'Exceso Rentabilidad'!N392)</f>
        <v>-1.1617230781725224E-2</v>
      </c>
    </row>
    <row r="393" spans="1:14">
      <c r="A393" s="51">
        <v>41478</v>
      </c>
      <c r="B393" s="54">
        <f>IF('Exceso Rentabilidad'!B393&gt;0,0,'Exceso Rentabilidad'!B393)</f>
        <v>0</v>
      </c>
      <c r="C393" s="54">
        <f>IF('Exceso Rentabilidad'!C393&gt;0,0,'Exceso Rentabilidad'!C393)</f>
        <v>0</v>
      </c>
      <c r="D393" s="54">
        <f>IF('Exceso Rentabilidad'!D393&gt;0,0,'Exceso Rentabilidad'!D393)</f>
        <v>0</v>
      </c>
      <c r="E393" s="54">
        <f>IF('Exceso Rentabilidad'!E393&gt;0,0,'Exceso Rentabilidad'!E393)</f>
        <v>0</v>
      </c>
      <c r="F393" s="54">
        <f>IF('Exceso Rentabilidad'!F393&gt;0,0,'Exceso Rentabilidad'!F393)</f>
        <v>0</v>
      </c>
      <c r="G393" s="54">
        <f>IF('Exceso Rentabilidad'!G393&gt;0,0,'Exceso Rentabilidad'!G393)</f>
        <v>0</v>
      </c>
      <c r="H393" s="54">
        <f>IF('Exceso Rentabilidad'!H393&gt;0,0,'Exceso Rentabilidad'!H393)</f>
        <v>0</v>
      </c>
      <c r="I393" s="54">
        <f>IF('Exceso Rentabilidad'!I393&gt;0,0,'Exceso Rentabilidad'!I393)</f>
        <v>0</v>
      </c>
      <c r="J393" s="54">
        <f>IF('Exceso Rentabilidad'!J393&gt;0,0,'Exceso Rentabilidad'!J393)</f>
        <v>0</v>
      </c>
      <c r="K393" s="54">
        <f>IF('Exceso Rentabilidad'!K393&gt;0,0,'Exceso Rentabilidad'!K393)</f>
        <v>0</v>
      </c>
      <c r="L393" s="54">
        <f>IF('Exceso Rentabilidad'!L393&gt;0,0,'Exceso Rentabilidad'!L393)</f>
        <v>0</v>
      </c>
      <c r="M393" s="54">
        <f>IF('Exceso Rentabilidad'!M393&gt;0,0,'Exceso Rentabilidad'!M393)</f>
        <v>0</v>
      </c>
      <c r="N393" s="54">
        <f>IF('Exceso Rentabilidad'!N393&gt;0,0,'Exceso Rentabilidad'!N393)</f>
        <v>0</v>
      </c>
    </row>
    <row r="394" spans="1:14">
      <c r="A394" s="51">
        <v>41479</v>
      </c>
      <c r="B394" s="54">
        <f>IF('Exceso Rentabilidad'!B394&gt;0,0,'Exceso Rentabilidad'!B394)</f>
        <v>0</v>
      </c>
      <c r="C394" s="54">
        <f>IF('Exceso Rentabilidad'!C394&gt;0,0,'Exceso Rentabilidad'!C394)</f>
        <v>-1.7611763113467534E-3</v>
      </c>
      <c r="D394" s="54">
        <f>IF('Exceso Rentabilidad'!D394&gt;0,0,'Exceso Rentabilidad'!D394)</f>
        <v>0</v>
      </c>
      <c r="E394" s="54">
        <f>IF('Exceso Rentabilidad'!E394&gt;0,0,'Exceso Rentabilidad'!E394)</f>
        <v>0</v>
      </c>
      <c r="F394" s="54">
        <f>IF('Exceso Rentabilidad'!F394&gt;0,0,'Exceso Rentabilidad'!F394)</f>
        <v>0</v>
      </c>
      <c r="G394" s="54">
        <f>IF('Exceso Rentabilidad'!G394&gt;0,0,'Exceso Rentabilidad'!G394)</f>
        <v>0</v>
      </c>
      <c r="H394" s="54">
        <f>IF('Exceso Rentabilidad'!H394&gt;0,0,'Exceso Rentabilidad'!H394)</f>
        <v>0</v>
      </c>
      <c r="I394" s="54">
        <f>IF('Exceso Rentabilidad'!I394&gt;0,0,'Exceso Rentabilidad'!I394)</f>
        <v>0</v>
      </c>
      <c r="J394" s="54">
        <f>IF('Exceso Rentabilidad'!J394&gt;0,0,'Exceso Rentabilidad'!J394)</f>
        <v>-2.4355177326081156E-4</v>
      </c>
      <c r="K394" s="54">
        <f>IF('Exceso Rentabilidad'!K394&gt;0,0,'Exceso Rentabilidad'!K394)</f>
        <v>0</v>
      </c>
      <c r="L394" s="54">
        <f>IF('Exceso Rentabilidad'!L394&gt;0,0,'Exceso Rentabilidad'!L394)</f>
        <v>0</v>
      </c>
      <c r="M394" s="54">
        <f>IF('Exceso Rentabilidad'!M394&gt;0,0,'Exceso Rentabilidad'!M394)</f>
        <v>0</v>
      </c>
      <c r="N394" s="54">
        <f>IF('Exceso Rentabilidad'!N394&gt;0,0,'Exceso Rentabilidad'!N394)</f>
        <v>0</v>
      </c>
    </row>
    <row r="395" spans="1:14">
      <c r="A395" s="51">
        <v>41480</v>
      </c>
      <c r="B395" s="54">
        <f>IF('Exceso Rentabilidad'!B395&gt;0,0,'Exceso Rentabilidad'!B395)</f>
        <v>-4.320800720263961E-3</v>
      </c>
      <c r="C395" s="54">
        <f>IF('Exceso Rentabilidad'!C395&gt;0,0,'Exceso Rentabilidad'!C395)</f>
        <v>-7.2745055239358874E-3</v>
      </c>
      <c r="D395" s="54">
        <f>IF('Exceso Rentabilidad'!D395&gt;0,0,'Exceso Rentabilidad'!D395)</f>
        <v>-4.5728843850056178E-3</v>
      </c>
      <c r="E395" s="54">
        <f>IF('Exceso Rentabilidad'!E395&gt;0,0,'Exceso Rentabilidad'!E395)</f>
        <v>-4.1551323655003797E-3</v>
      </c>
      <c r="F395" s="54">
        <f>IF('Exceso Rentabilidad'!F395&gt;0,0,'Exceso Rentabilidad'!F395)</f>
        <v>-2.2321300506110003E-3</v>
      </c>
      <c r="G395" s="54">
        <f>IF('Exceso Rentabilidad'!G395&gt;0,0,'Exceso Rentabilidad'!G395)</f>
        <v>-4.1172103433245143E-3</v>
      </c>
      <c r="H395" s="54">
        <f>IF('Exceso Rentabilidad'!H395&gt;0,0,'Exceso Rentabilidad'!H395)</f>
        <v>-5.0801585681651482E-3</v>
      </c>
      <c r="I395" s="54">
        <f>IF('Exceso Rentabilidad'!I395&gt;0,0,'Exceso Rentabilidad'!I395)</f>
        <v>-3.8067811280908478E-3</v>
      </c>
      <c r="J395" s="54">
        <f>IF('Exceso Rentabilidad'!J395&gt;0,0,'Exceso Rentabilidad'!J395)</f>
        <v>-5.4848615499479116E-3</v>
      </c>
      <c r="K395" s="54">
        <f>IF('Exceso Rentabilidad'!K395&gt;0,0,'Exceso Rentabilidad'!K395)</f>
        <v>0</v>
      </c>
      <c r="L395" s="54">
        <f>IF('Exceso Rentabilidad'!L395&gt;0,0,'Exceso Rentabilidad'!L395)</f>
        <v>-1.2999526544136097E-3</v>
      </c>
      <c r="M395" s="54">
        <f>IF('Exceso Rentabilidad'!M395&gt;0,0,'Exceso Rentabilidad'!M395)</f>
        <v>-3.0010710046426735E-3</v>
      </c>
      <c r="N395" s="54">
        <f>IF('Exceso Rentabilidad'!N395&gt;0,0,'Exceso Rentabilidad'!N395)</f>
        <v>-2.5263105928425901E-3</v>
      </c>
    </row>
    <row r="396" spans="1:14">
      <c r="A396" s="51">
        <v>41481</v>
      </c>
      <c r="B396" s="54">
        <f>IF('Exceso Rentabilidad'!B396&gt;0,0,'Exceso Rentabilidad'!B396)</f>
        <v>-5.439938282473496E-3</v>
      </c>
      <c r="C396" s="54">
        <f>IF('Exceso Rentabilidad'!C396&gt;0,0,'Exceso Rentabilidad'!C396)</f>
        <v>-2.4601564382256535E-3</v>
      </c>
      <c r="D396" s="54">
        <f>IF('Exceso Rentabilidad'!D396&gt;0,0,'Exceso Rentabilidad'!D396)</f>
        <v>-5.0722821033411377E-3</v>
      </c>
      <c r="E396" s="54">
        <f>IF('Exceso Rentabilidad'!E396&gt;0,0,'Exceso Rentabilidad'!E396)</f>
        <v>-4.1971786399112405E-3</v>
      </c>
      <c r="F396" s="54">
        <f>IF('Exceso Rentabilidad'!F396&gt;0,0,'Exceso Rentabilidad'!F396)</f>
        <v>-4.0846428798461763E-3</v>
      </c>
      <c r="G396" s="54">
        <f>IF('Exceso Rentabilidad'!G396&gt;0,0,'Exceso Rentabilidad'!G396)</f>
        <v>-3.413203446025742E-3</v>
      </c>
      <c r="H396" s="54">
        <f>IF('Exceso Rentabilidad'!H396&gt;0,0,'Exceso Rentabilidad'!H396)</f>
        <v>-5.120558932987582E-3</v>
      </c>
      <c r="I396" s="54">
        <f>IF('Exceso Rentabilidad'!I396&gt;0,0,'Exceso Rentabilidad'!I396)</f>
        <v>-5.2036307531241575E-3</v>
      </c>
      <c r="J396" s="54">
        <f>IF('Exceso Rentabilidad'!J396&gt;0,0,'Exceso Rentabilidad'!J396)</f>
        <v>-2.30261748089032E-3</v>
      </c>
      <c r="K396" s="54">
        <f>IF('Exceso Rentabilidad'!K396&gt;0,0,'Exceso Rentabilidad'!K396)</f>
        <v>-1.0367067689743395E-2</v>
      </c>
      <c r="L396" s="54">
        <f>IF('Exceso Rentabilidad'!L396&gt;0,0,'Exceso Rentabilidad'!L396)</f>
        <v>-3.2524972062442123E-3</v>
      </c>
      <c r="M396" s="54">
        <f>IF('Exceso Rentabilidad'!M396&gt;0,0,'Exceso Rentabilidad'!M396)</f>
        <v>-1.0684743935490679E-3</v>
      </c>
      <c r="N396" s="54">
        <f>IF('Exceso Rentabilidad'!N396&gt;0,0,'Exceso Rentabilidad'!N396)</f>
        <v>-2.7072511074682196E-3</v>
      </c>
    </row>
    <row r="397" spans="1:14">
      <c r="A397" s="51">
        <v>41484</v>
      </c>
      <c r="B397" s="54">
        <f>IF('Exceso Rentabilidad'!B397&gt;0,0,'Exceso Rentabilidad'!B397)</f>
        <v>-1.1402464185271796E-3</v>
      </c>
      <c r="C397" s="54">
        <f>IF('Exceso Rentabilidad'!C397&gt;0,0,'Exceso Rentabilidad'!C397)</f>
        <v>-5.0402715999133298E-3</v>
      </c>
      <c r="D397" s="54">
        <f>IF('Exceso Rentabilidad'!D397&gt;0,0,'Exceso Rentabilidad'!D397)</f>
        <v>-1.7024853008138507E-3</v>
      </c>
      <c r="E397" s="54">
        <f>IF('Exceso Rentabilidad'!E397&gt;0,0,'Exceso Rentabilidad'!E397)</f>
        <v>-2.82779687908624E-3</v>
      </c>
      <c r="F397" s="54">
        <f>IF('Exceso Rentabilidad'!F397&gt;0,0,'Exceso Rentabilidad'!F397)</f>
        <v>-3.182702059743405E-3</v>
      </c>
      <c r="G397" s="54">
        <f>IF('Exceso Rentabilidad'!G397&gt;0,0,'Exceso Rentabilidad'!G397)</f>
        <v>-8.1024621947563085E-4</v>
      </c>
      <c r="H397" s="54">
        <f>IF('Exceso Rentabilidad'!H397&gt;0,0,'Exceso Rentabilidad'!H397)</f>
        <v>-1.9636337926585848E-3</v>
      </c>
      <c r="I397" s="54">
        <f>IF('Exceso Rentabilidad'!I397&gt;0,0,'Exceso Rentabilidad'!I397)</f>
        <v>-1.0702914536582348E-3</v>
      </c>
      <c r="J397" s="54">
        <f>IF('Exceso Rentabilidad'!J397&gt;0,0,'Exceso Rentabilidad'!J397)</f>
        <v>-2.0851347533447483E-3</v>
      </c>
      <c r="K397" s="54">
        <f>IF('Exceso Rentabilidad'!K397&gt;0,0,'Exceso Rentabilidad'!K397)</f>
        <v>-2.0937212389362881E-3</v>
      </c>
      <c r="L397" s="54">
        <f>IF('Exceso Rentabilidad'!L397&gt;0,0,'Exceso Rentabilidad'!L397)</f>
        <v>-3.044627897096551E-3</v>
      </c>
      <c r="M397" s="54">
        <f>IF('Exceso Rentabilidad'!M397&gt;0,0,'Exceso Rentabilidad'!M397)</f>
        <v>-3.380399580996141E-3</v>
      </c>
      <c r="N397" s="54">
        <f>IF('Exceso Rentabilidad'!N397&gt;0,0,'Exceso Rentabilidad'!N397)</f>
        <v>-3.837122170529251E-3</v>
      </c>
    </row>
    <row r="398" spans="1:14">
      <c r="A398" s="51">
        <v>41485</v>
      </c>
      <c r="B398" s="54">
        <f>IF('Exceso Rentabilidad'!B398&gt;0,0,'Exceso Rentabilidad'!B398)</f>
        <v>0</v>
      </c>
      <c r="C398" s="54">
        <f>IF('Exceso Rentabilidad'!C398&gt;0,0,'Exceso Rentabilidad'!C398)</f>
        <v>0</v>
      </c>
      <c r="D398" s="54">
        <f>IF('Exceso Rentabilidad'!D398&gt;0,0,'Exceso Rentabilidad'!D398)</f>
        <v>0</v>
      </c>
      <c r="E398" s="54">
        <f>IF('Exceso Rentabilidad'!E398&gt;0,0,'Exceso Rentabilidad'!E398)</f>
        <v>0</v>
      </c>
      <c r="F398" s="54">
        <f>IF('Exceso Rentabilidad'!F398&gt;0,0,'Exceso Rentabilidad'!F398)</f>
        <v>0</v>
      </c>
      <c r="G398" s="54">
        <f>IF('Exceso Rentabilidad'!G398&gt;0,0,'Exceso Rentabilidad'!G398)</f>
        <v>-6.1488910440849886E-4</v>
      </c>
      <c r="H398" s="54">
        <f>IF('Exceso Rentabilidad'!H398&gt;0,0,'Exceso Rentabilidad'!H398)</f>
        <v>0</v>
      </c>
      <c r="I398" s="54">
        <f>IF('Exceso Rentabilidad'!I398&gt;0,0,'Exceso Rentabilidad'!I398)</f>
        <v>0</v>
      </c>
      <c r="J398" s="54">
        <f>IF('Exceso Rentabilidad'!J398&gt;0,0,'Exceso Rentabilidad'!J398)</f>
        <v>-4.2153198687264762E-4</v>
      </c>
      <c r="K398" s="54">
        <f>IF('Exceso Rentabilidad'!K398&gt;0,0,'Exceso Rentabilidad'!K398)</f>
        <v>-8.005973801697582E-4</v>
      </c>
      <c r="L398" s="54">
        <f>IF('Exceso Rentabilidad'!L398&gt;0,0,'Exceso Rentabilidad'!L398)</f>
        <v>0</v>
      </c>
      <c r="M398" s="54">
        <f>IF('Exceso Rentabilidad'!M398&gt;0,0,'Exceso Rentabilidad'!M398)</f>
        <v>0</v>
      </c>
      <c r="N398" s="54">
        <f>IF('Exceso Rentabilidad'!N398&gt;0,0,'Exceso Rentabilidad'!N398)</f>
        <v>0</v>
      </c>
    </row>
    <row r="399" spans="1:14">
      <c r="A399" s="51">
        <v>41486</v>
      </c>
      <c r="B399" s="54">
        <f>IF('Exceso Rentabilidad'!B399&gt;0,0,'Exceso Rentabilidad'!B399)</f>
        <v>0</v>
      </c>
      <c r="C399" s="54">
        <f>IF('Exceso Rentabilidad'!C399&gt;0,0,'Exceso Rentabilidad'!C399)</f>
        <v>0</v>
      </c>
      <c r="D399" s="54">
        <f>IF('Exceso Rentabilidad'!D399&gt;0,0,'Exceso Rentabilidad'!D399)</f>
        <v>0</v>
      </c>
      <c r="E399" s="54">
        <f>IF('Exceso Rentabilidad'!E399&gt;0,0,'Exceso Rentabilidad'!E399)</f>
        <v>-6.8141203073724202E-4</v>
      </c>
      <c r="F399" s="54">
        <f>IF('Exceso Rentabilidad'!F399&gt;0,0,'Exceso Rentabilidad'!F399)</f>
        <v>-8.3119024659742587E-3</v>
      </c>
      <c r="G399" s="54">
        <f>IF('Exceso Rentabilidad'!G399&gt;0,0,'Exceso Rentabilidad'!G399)</f>
        <v>0</v>
      </c>
      <c r="H399" s="54">
        <f>IF('Exceso Rentabilidad'!H399&gt;0,0,'Exceso Rentabilidad'!H399)</f>
        <v>-8.3259668186631275E-3</v>
      </c>
      <c r="I399" s="54">
        <f>IF('Exceso Rentabilidad'!I399&gt;0,0,'Exceso Rentabilidad'!I399)</f>
        <v>-5.9193871667337309E-3</v>
      </c>
      <c r="J399" s="54">
        <f>IF('Exceso Rentabilidad'!J399&gt;0,0,'Exceso Rentabilidad'!J399)</f>
        <v>-2.8395403191612011E-3</v>
      </c>
      <c r="K399" s="54">
        <f>IF('Exceso Rentabilidad'!K399&gt;0,0,'Exceso Rentabilidad'!K399)</f>
        <v>-4.1275240714707022E-3</v>
      </c>
      <c r="L399" s="54">
        <f>IF('Exceso Rentabilidad'!L399&gt;0,0,'Exceso Rentabilidad'!L399)</f>
        <v>-1.915696601811638E-4</v>
      </c>
      <c r="M399" s="54">
        <f>IF('Exceso Rentabilidad'!M399&gt;0,0,'Exceso Rentabilidad'!M399)</f>
        <v>0</v>
      </c>
      <c r="N399" s="54">
        <f>IF('Exceso Rentabilidad'!N399&gt;0,0,'Exceso Rentabilidad'!N399)</f>
        <v>0</v>
      </c>
    </row>
    <row r="400" spans="1:14">
      <c r="A400" s="51">
        <v>41487</v>
      </c>
      <c r="B400" s="54">
        <f>IF('Exceso Rentabilidad'!B400&gt;0,0,'Exceso Rentabilidad'!B400)</f>
        <v>0</v>
      </c>
      <c r="C400" s="54">
        <f>IF('Exceso Rentabilidad'!C400&gt;0,0,'Exceso Rentabilidad'!C400)</f>
        <v>0</v>
      </c>
      <c r="D400" s="54">
        <f>IF('Exceso Rentabilidad'!D400&gt;0,0,'Exceso Rentabilidad'!D400)</f>
        <v>0</v>
      </c>
      <c r="E400" s="54">
        <f>IF('Exceso Rentabilidad'!E400&gt;0,0,'Exceso Rentabilidad'!E400)</f>
        <v>-1.0601245529651138E-4</v>
      </c>
      <c r="F400" s="54">
        <f>IF('Exceso Rentabilidad'!F400&gt;0,0,'Exceso Rentabilidad'!F400)</f>
        <v>0</v>
      </c>
      <c r="G400" s="54">
        <f>IF('Exceso Rentabilidad'!G400&gt;0,0,'Exceso Rentabilidad'!G400)</f>
        <v>0</v>
      </c>
      <c r="H400" s="54">
        <f>IF('Exceso Rentabilidad'!H400&gt;0,0,'Exceso Rentabilidad'!H400)</f>
        <v>0</v>
      </c>
      <c r="I400" s="54">
        <f>IF('Exceso Rentabilidad'!I400&gt;0,0,'Exceso Rentabilidad'!I400)</f>
        <v>0</v>
      </c>
      <c r="J400" s="54">
        <f>IF('Exceso Rentabilidad'!J400&gt;0,0,'Exceso Rentabilidad'!J400)</f>
        <v>0</v>
      </c>
      <c r="K400" s="54">
        <f>IF('Exceso Rentabilidad'!K400&gt;0,0,'Exceso Rentabilidad'!K400)</f>
        <v>0</v>
      </c>
      <c r="L400" s="54">
        <f>IF('Exceso Rentabilidad'!L400&gt;0,0,'Exceso Rentabilidad'!L400)</f>
        <v>0</v>
      </c>
      <c r="M400" s="54">
        <f>IF('Exceso Rentabilidad'!M400&gt;0,0,'Exceso Rentabilidad'!M400)</f>
        <v>0</v>
      </c>
      <c r="N400" s="54">
        <f>IF('Exceso Rentabilidad'!N400&gt;0,0,'Exceso Rentabilidad'!N400)</f>
        <v>0</v>
      </c>
    </row>
    <row r="401" spans="1:14">
      <c r="A401" s="51">
        <v>41488</v>
      </c>
      <c r="B401" s="54">
        <f>IF('Exceso Rentabilidad'!B401&gt;0,0,'Exceso Rentabilidad'!B401)</f>
        <v>0</v>
      </c>
      <c r="C401" s="54">
        <f>IF('Exceso Rentabilidad'!C401&gt;0,0,'Exceso Rentabilidad'!C401)</f>
        <v>0</v>
      </c>
      <c r="D401" s="54">
        <f>IF('Exceso Rentabilidad'!D401&gt;0,0,'Exceso Rentabilidad'!D401)</f>
        <v>0</v>
      </c>
      <c r="E401" s="54">
        <f>IF('Exceso Rentabilidad'!E401&gt;0,0,'Exceso Rentabilidad'!E401)</f>
        <v>0</v>
      </c>
      <c r="F401" s="54">
        <f>IF('Exceso Rentabilidad'!F401&gt;0,0,'Exceso Rentabilidad'!F401)</f>
        <v>0</v>
      </c>
      <c r="G401" s="54">
        <f>IF('Exceso Rentabilidad'!G401&gt;0,0,'Exceso Rentabilidad'!G401)</f>
        <v>0</v>
      </c>
      <c r="H401" s="54">
        <f>IF('Exceso Rentabilidad'!H401&gt;0,0,'Exceso Rentabilidad'!H401)</f>
        <v>0</v>
      </c>
      <c r="I401" s="54">
        <f>IF('Exceso Rentabilidad'!I401&gt;0,0,'Exceso Rentabilidad'!I401)</f>
        <v>0</v>
      </c>
      <c r="J401" s="54">
        <f>IF('Exceso Rentabilidad'!J401&gt;0,0,'Exceso Rentabilidad'!J401)</f>
        <v>0</v>
      </c>
      <c r="K401" s="54">
        <f>IF('Exceso Rentabilidad'!K401&gt;0,0,'Exceso Rentabilidad'!K401)</f>
        <v>0</v>
      </c>
      <c r="L401" s="54">
        <f>IF('Exceso Rentabilidad'!L401&gt;0,0,'Exceso Rentabilidad'!L401)</f>
        <v>0</v>
      </c>
      <c r="M401" s="54">
        <f>IF('Exceso Rentabilidad'!M401&gt;0,0,'Exceso Rentabilidad'!M401)</f>
        <v>0</v>
      </c>
      <c r="N401" s="54">
        <f>IF('Exceso Rentabilidad'!N401&gt;0,0,'Exceso Rentabilidad'!N401)</f>
        <v>0</v>
      </c>
    </row>
    <row r="402" spans="1:14">
      <c r="A402" s="51">
        <v>41491</v>
      </c>
      <c r="B402" s="54">
        <f>IF('Exceso Rentabilidad'!B402&gt;0,0,'Exceso Rentabilidad'!B402)</f>
        <v>-1.0337255446101758E-3</v>
      </c>
      <c r="C402" s="54">
        <f>IF('Exceso Rentabilidad'!C402&gt;0,0,'Exceso Rentabilidad'!C402)</f>
        <v>0</v>
      </c>
      <c r="D402" s="54">
        <f>IF('Exceso Rentabilidad'!D402&gt;0,0,'Exceso Rentabilidad'!D402)</f>
        <v>-1.1775312616999261E-4</v>
      </c>
      <c r="E402" s="54">
        <f>IF('Exceso Rentabilidad'!E402&gt;0,0,'Exceso Rentabilidad'!E402)</f>
        <v>-1.0601245529651138E-4</v>
      </c>
      <c r="F402" s="54">
        <f>IF('Exceso Rentabilidad'!F402&gt;0,0,'Exceso Rentabilidad'!F402)</f>
        <v>-1.9633034307086229E-3</v>
      </c>
      <c r="G402" s="54">
        <f>IF('Exceso Rentabilidad'!G402&gt;0,0,'Exceso Rentabilidad'!G402)</f>
        <v>-4.9091888811265633E-3</v>
      </c>
      <c r="H402" s="54">
        <f>IF('Exceso Rentabilidad'!H402&gt;0,0,'Exceso Rentabilidad'!H402)</f>
        <v>-2.7534882571609645E-3</v>
      </c>
      <c r="I402" s="54">
        <f>IF('Exceso Rentabilidad'!I402&gt;0,0,'Exceso Rentabilidad'!I402)</f>
        <v>-4.0135894535345965E-5</v>
      </c>
      <c r="J402" s="54">
        <f>IF('Exceso Rentabilidad'!J402&gt;0,0,'Exceso Rentabilidad'!J402)</f>
        <v>-3.6026092832405505E-3</v>
      </c>
      <c r="K402" s="54">
        <f>IF('Exceso Rentabilidad'!K402&gt;0,0,'Exceso Rentabilidad'!K402)</f>
        <v>-1.7768361654110497E-4</v>
      </c>
      <c r="L402" s="54">
        <f>IF('Exceso Rentabilidad'!L402&gt;0,0,'Exceso Rentabilidad'!L402)</f>
        <v>-1.9415070597313426E-3</v>
      </c>
      <c r="M402" s="54">
        <f>IF('Exceso Rentabilidad'!M402&gt;0,0,'Exceso Rentabilidad'!M402)</f>
        <v>-3.6246667953796492E-3</v>
      </c>
      <c r="N402" s="54">
        <f>IF('Exceso Rentabilidad'!N402&gt;0,0,'Exceso Rentabilidad'!N402)</f>
        <v>-3.9827128332476317E-3</v>
      </c>
    </row>
    <row r="403" spans="1:14">
      <c r="A403" s="51">
        <v>41492</v>
      </c>
      <c r="B403" s="54">
        <f>IF('Exceso Rentabilidad'!B403&gt;0,0,'Exceso Rentabilidad'!B403)</f>
        <v>0</v>
      </c>
      <c r="C403" s="54">
        <f>IF('Exceso Rentabilidad'!C403&gt;0,0,'Exceso Rentabilidad'!C403)</f>
        <v>0</v>
      </c>
      <c r="D403" s="54">
        <f>IF('Exceso Rentabilidad'!D403&gt;0,0,'Exceso Rentabilidad'!D403)</f>
        <v>0</v>
      </c>
      <c r="E403" s="54">
        <f>IF('Exceso Rentabilidad'!E403&gt;0,0,'Exceso Rentabilidad'!E403)</f>
        <v>0</v>
      </c>
      <c r="F403" s="54">
        <f>IF('Exceso Rentabilidad'!F403&gt;0,0,'Exceso Rentabilidad'!F403)</f>
        <v>0</v>
      </c>
      <c r="G403" s="54">
        <f>IF('Exceso Rentabilidad'!G403&gt;0,0,'Exceso Rentabilidad'!G403)</f>
        <v>0</v>
      </c>
      <c r="H403" s="54">
        <f>IF('Exceso Rentabilidad'!H403&gt;0,0,'Exceso Rentabilidad'!H403)</f>
        <v>0</v>
      </c>
      <c r="I403" s="54">
        <f>IF('Exceso Rentabilidad'!I403&gt;0,0,'Exceso Rentabilidad'!I403)</f>
        <v>-1.037770457430906E-3</v>
      </c>
      <c r="J403" s="54">
        <f>IF('Exceso Rentabilidad'!J403&gt;0,0,'Exceso Rentabilidad'!J403)</f>
        <v>0</v>
      </c>
      <c r="K403" s="54">
        <f>IF('Exceso Rentabilidad'!K403&gt;0,0,'Exceso Rentabilidad'!K403)</f>
        <v>0</v>
      </c>
      <c r="L403" s="54">
        <f>IF('Exceso Rentabilidad'!L403&gt;0,0,'Exceso Rentabilidad'!L403)</f>
        <v>-1.9118926755295471E-3</v>
      </c>
      <c r="M403" s="54">
        <f>IF('Exceso Rentabilidad'!M403&gt;0,0,'Exceso Rentabilidad'!M403)</f>
        <v>0</v>
      </c>
      <c r="N403" s="54">
        <f>IF('Exceso Rentabilidad'!N403&gt;0,0,'Exceso Rentabilidad'!N403)</f>
        <v>-4.8164299471361612E-4</v>
      </c>
    </row>
    <row r="404" spans="1:14">
      <c r="A404" s="51">
        <v>41494</v>
      </c>
      <c r="B404" s="54">
        <f>IF('Exceso Rentabilidad'!B404&gt;0,0,'Exceso Rentabilidad'!B404)</f>
        <v>-1.9691784176014003E-3</v>
      </c>
      <c r="C404" s="54">
        <f>IF('Exceso Rentabilidad'!C404&gt;0,0,'Exceso Rentabilidad'!C404)</f>
        <v>-1.3038833948755036E-2</v>
      </c>
      <c r="D404" s="54">
        <f>IF('Exceso Rentabilidad'!D404&gt;0,0,'Exceso Rentabilidad'!D404)</f>
        <v>-1.2753435854017485E-3</v>
      </c>
      <c r="E404" s="54">
        <f>IF('Exceso Rentabilidad'!E404&gt;0,0,'Exceso Rentabilidad'!E404)</f>
        <v>-2.3971306197171968E-3</v>
      </c>
      <c r="F404" s="54">
        <f>IF('Exceso Rentabilidad'!F404&gt;0,0,'Exceso Rentabilidad'!F404)</f>
        <v>-2.112033041745291E-3</v>
      </c>
      <c r="G404" s="54">
        <f>IF('Exceso Rentabilidad'!G404&gt;0,0,'Exceso Rentabilidad'!G404)</f>
        <v>-1.2298488255296431E-2</v>
      </c>
      <c r="H404" s="54">
        <f>IF('Exceso Rentabilidad'!H404&gt;0,0,'Exceso Rentabilidad'!H404)</f>
        <v>-4.5001230000539811E-3</v>
      </c>
      <c r="I404" s="54">
        <f>IF('Exceso Rentabilidad'!I404&gt;0,0,'Exceso Rentabilidad'!I404)</f>
        <v>-2.8701936264701796E-3</v>
      </c>
      <c r="J404" s="54">
        <f>IF('Exceso Rentabilidad'!J404&gt;0,0,'Exceso Rentabilidad'!J404)</f>
        <v>-5.0289984584598584E-3</v>
      </c>
      <c r="K404" s="54">
        <f>IF('Exceso Rentabilidad'!K404&gt;0,0,'Exceso Rentabilidad'!K404)</f>
        <v>-6.4532070771496416E-3</v>
      </c>
      <c r="L404" s="54">
        <f>IF('Exceso Rentabilidad'!L404&gt;0,0,'Exceso Rentabilidad'!L404)</f>
        <v>-7.5816361641734345E-4</v>
      </c>
      <c r="M404" s="54">
        <f>IF('Exceso Rentabilidad'!M404&gt;0,0,'Exceso Rentabilidad'!M404)</f>
        <v>-2.140187867560781E-3</v>
      </c>
      <c r="N404" s="54">
        <f>IF('Exceso Rentabilidad'!N404&gt;0,0,'Exceso Rentabilidad'!N404)</f>
        <v>0</v>
      </c>
    </row>
    <row r="405" spans="1:14">
      <c r="A405" s="51">
        <v>41495</v>
      </c>
      <c r="B405" s="54">
        <f>IF('Exceso Rentabilidad'!B405&gt;0,0,'Exceso Rentabilidad'!B405)</f>
        <v>-5.5143444217898513E-3</v>
      </c>
      <c r="C405" s="54">
        <f>IF('Exceso Rentabilidad'!C405&gt;0,0,'Exceso Rentabilidad'!C405)</f>
        <v>-2.1556835337490435E-3</v>
      </c>
      <c r="D405" s="54">
        <f>IF('Exceso Rentabilidad'!D405&gt;0,0,'Exceso Rentabilidad'!D405)</f>
        <v>-6.3312884973028057E-3</v>
      </c>
      <c r="E405" s="54">
        <f>IF('Exceso Rentabilidad'!E405&gt;0,0,'Exceso Rentabilidad'!E405)</f>
        <v>-3.0111875054179638E-3</v>
      </c>
      <c r="F405" s="54">
        <f>IF('Exceso Rentabilidad'!F405&gt;0,0,'Exceso Rentabilidad'!F405)</f>
        <v>0</v>
      </c>
      <c r="G405" s="54">
        <f>IF('Exceso Rentabilidad'!G405&gt;0,0,'Exceso Rentabilidad'!G405)</f>
        <v>0</v>
      </c>
      <c r="H405" s="54">
        <f>IF('Exceso Rentabilidad'!H405&gt;0,0,'Exceso Rentabilidad'!H405)</f>
        <v>0</v>
      </c>
      <c r="I405" s="54">
        <f>IF('Exceso Rentabilidad'!I405&gt;0,0,'Exceso Rentabilidad'!I405)</f>
        <v>0</v>
      </c>
      <c r="J405" s="54">
        <f>IF('Exceso Rentabilidad'!J405&gt;0,0,'Exceso Rentabilidad'!J405)</f>
        <v>0</v>
      </c>
      <c r="K405" s="54">
        <f>IF('Exceso Rentabilidad'!K405&gt;0,0,'Exceso Rentabilidad'!K405)</f>
        <v>0</v>
      </c>
      <c r="L405" s="54">
        <f>IF('Exceso Rentabilidad'!L405&gt;0,0,'Exceso Rentabilidad'!L405)</f>
        <v>0</v>
      </c>
      <c r="M405" s="54">
        <f>IF('Exceso Rentabilidad'!M405&gt;0,0,'Exceso Rentabilidad'!M405)</f>
        <v>0</v>
      </c>
      <c r="N405" s="54">
        <f>IF('Exceso Rentabilidad'!N405&gt;0,0,'Exceso Rentabilidad'!N405)</f>
        <v>-2.7405426070414092E-3</v>
      </c>
    </row>
    <row r="406" spans="1:14">
      <c r="A406" s="51">
        <v>41498</v>
      </c>
      <c r="B406" s="54">
        <f>IF('Exceso Rentabilidad'!B406&gt;0,0,'Exceso Rentabilidad'!B406)</f>
        <v>0</v>
      </c>
      <c r="C406" s="54">
        <f>IF('Exceso Rentabilidad'!C406&gt;0,0,'Exceso Rentabilidad'!C406)</f>
        <v>0</v>
      </c>
      <c r="D406" s="54">
        <f>IF('Exceso Rentabilidad'!D406&gt;0,0,'Exceso Rentabilidad'!D406)</f>
        <v>0</v>
      </c>
      <c r="E406" s="54">
        <f>IF('Exceso Rentabilidad'!E406&gt;0,0,'Exceso Rentabilidad'!E406)</f>
        <v>-1.0601245529651138E-4</v>
      </c>
      <c r="F406" s="54">
        <f>IF('Exceso Rentabilidad'!F406&gt;0,0,'Exceso Rentabilidad'!F406)</f>
        <v>0</v>
      </c>
      <c r="G406" s="54">
        <f>IF('Exceso Rentabilidad'!G406&gt;0,0,'Exceso Rentabilidad'!G406)</f>
        <v>-9.7328574039280095E-4</v>
      </c>
      <c r="H406" s="54">
        <f>IF('Exceso Rentabilidad'!H406&gt;0,0,'Exceso Rentabilidad'!H406)</f>
        <v>-1.7454239031634024E-3</v>
      </c>
      <c r="I406" s="54">
        <f>IF('Exceso Rentabilidad'!I406&gt;0,0,'Exceso Rentabilidad'!I406)</f>
        <v>0</v>
      </c>
      <c r="J406" s="54">
        <f>IF('Exceso Rentabilidad'!J406&gt;0,0,'Exceso Rentabilidad'!J406)</f>
        <v>-3.0624508219702254E-4</v>
      </c>
      <c r="K406" s="54">
        <f>IF('Exceso Rentabilidad'!K406&gt;0,0,'Exceso Rentabilidad'!K406)</f>
        <v>0</v>
      </c>
      <c r="L406" s="54">
        <f>IF('Exceso Rentabilidad'!L406&gt;0,0,'Exceso Rentabilidad'!L406)</f>
        <v>0</v>
      </c>
      <c r="M406" s="54">
        <f>IF('Exceso Rentabilidad'!M406&gt;0,0,'Exceso Rentabilidad'!M406)</f>
        <v>0</v>
      </c>
      <c r="N406" s="54">
        <f>IF('Exceso Rentabilidad'!N406&gt;0,0,'Exceso Rentabilidad'!N406)</f>
        <v>0</v>
      </c>
    </row>
    <row r="407" spans="1:14">
      <c r="A407" s="51">
        <v>41499</v>
      </c>
      <c r="B407" s="54">
        <f>IF('Exceso Rentabilidad'!B407&gt;0,0,'Exceso Rentabilidad'!B407)</f>
        <v>0</v>
      </c>
      <c r="C407" s="54">
        <f>IF('Exceso Rentabilidad'!C407&gt;0,0,'Exceso Rentabilidad'!C407)</f>
        <v>0</v>
      </c>
      <c r="D407" s="54">
        <f>IF('Exceso Rentabilidad'!D407&gt;0,0,'Exceso Rentabilidad'!D407)</f>
        <v>0</v>
      </c>
      <c r="E407" s="54">
        <f>IF('Exceso Rentabilidad'!E407&gt;0,0,'Exceso Rentabilidad'!E407)</f>
        <v>0</v>
      </c>
      <c r="F407" s="54">
        <f>IF('Exceso Rentabilidad'!F407&gt;0,0,'Exceso Rentabilidad'!F407)</f>
        <v>0</v>
      </c>
      <c r="G407" s="54">
        <f>IF('Exceso Rentabilidad'!G407&gt;0,0,'Exceso Rentabilidad'!G407)</f>
        <v>0</v>
      </c>
      <c r="H407" s="54">
        <f>IF('Exceso Rentabilidad'!H407&gt;0,0,'Exceso Rentabilidad'!H407)</f>
        <v>0</v>
      </c>
      <c r="I407" s="54">
        <f>IF('Exceso Rentabilidad'!I407&gt;0,0,'Exceso Rentabilidad'!I407)</f>
        <v>0</v>
      </c>
      <c r="J407" s="54">
        <f>IF('Exceso Rentabilidad'!J407&gt;0,0,'Exceso Rentabilidad'!J407)</f>
        <v>0</v>
      </c>
      <c r="K407" s="54">
        <f>IF('Exceso Rentabilidad'!K407&gt;0,0,'Exceso Rentabilidad'!K407)</f>
        <v>0</v>
      </c>
      <c r="L407" s="54">
        <f>IF('Exceso Rentabilidad'!L407&gt;0,0,'Exceso Rentabilidad'!L407)</f>
        <v>0</v>
      </c>
      <c r="M407" s="54">
        <f>IF('Exceso Rentabilidad'!M407&gt;0,0,'Exceso Rentabilidad'!M407)</f>
        <v>0</v>
      </c>
      <c r="N407" s="54">
        <f>IF('Exceso Rentabilidad'!N407&gt;0,0,'Exceso Rentabilidad'!N407)</f>
        <v>0</v>
      </c>
    </row>
    <row r="408" spans="1:14">
      <c r="A408" s="51">
        <v>41500</v>
      </c>
      <c r="B408" s="54">
        <f>IF('Exceso Rentabilidad'!B408&gt;0,0,'Exceso Rentabilidad'!B408)</f>
        <v>0</v>
      </c>
      <c r="C408" s="54">
        <f>IF('Exceso Rentabilidad'!C408&gt;0,0,'Exceso Rentabilidad'!C408)</f>
        <v>0</v>
      </c>
      <c r="D408" s="54">
        <f>IF('Exceso Rentabilidad'!D408&gt;0,0,'Exceso Rentabilidad'!D408)</f>
        <v>0</v>
      </c>
      <c r="E408" s="54">
        <f>IF('Exceso Rentabilidad'!E408&gt;0,0,'Exceso Rentabilidad'!E408)</f>
        <v>0</v>
      </c>
      <c r="F408" s="54">
        <f>IF('Exceso Rentabilidad'!F408&gt;0,0,'Exceso Rentabilidad'!F408)</f>
        <v>0</v>
      </c>
      <c r="G408" s="54">
        <f>IF('Exceso Rentabilidad'!G408&gt;0,0,'Exceso Rentabilidad'!G408)</f>
        <v>0</v>
      </c>
      <c r="H408" s="54">
        <f>IF('Exceso Rentabilidad'!H408&gt;0,0,'Exceso Rentabilidad'!H408)</f>
        <v>0</v>
      </c>
      <c r="I408" s="54">
        <f>IF('Exceso Rentabilidad'!I408&gt;0,0,'Exceso Rentabilidad'!I408)</f>
        <v>0</v>
      </c>
      <c r="J408" s="54">
        <f>IF('Exceso Rentabilidad'!J408&gt;0,0,'Exceso Rentabilidad'!J408)</f>
        <v>0</v>
      </c>
      <c r="K408" s="54">
        <f>IF('Exceso Rentabilidad'!K408&gt;0,0,'Exceso Rentabilidad'!K408)</f>
        <v>0</v>
      </c>
      <c r="L408" s="54">
        <f>IF('Exceso Rentabilidad'!L408&gt;0,0,'Exceso Rentabilidad'!L408)</f>
        <v>0</v>
      </c>
      <c r="M408" s="54">
        <f>IF('Exceso Rentabilidad'!M408&gt;0,0,'Exceso Rentabilidad'!M408)</f>
        <v>0</v>
      </c>
      <c r="N408" s="54">
        <f>IF('Exceso Rentabilidad'!N408&gt;0,0,'Exceso Rentabilidad'!N408)</f>
        <v>0</v>
      </c>
    </row>
    <row r="409" spans="1:14">
      <c r="A409" s="51">
        <v>41501</v>
      </c>
      <c r="B409" s="54">
        <f>IF('Exceso Rentabilidad'!B409&gt;0,0,'Exceso Rentabilidad'!B409)</f>
        <v>-9.1832291876852955E-3</v>
      </c>
      <c r="C409" s="54">
        <f>IF('Exceso Rentabilidad'!C409&gt;0,0,'Exceso Rentabilidad'!C409)</f>
        <v>0</v>
      </c>
      <c r="D409" s="54">
        <f>IF('Exceso Rentabilidad'!D409&gt;0,0,'Exceso Rentabilidad'!D409)</f>
        <v>-9.1717962786018008E-3</v>
      </c>
      <c r="E409" s="54">
        <f>IF('Exceso Rentabilidad'!E409&gt;0,0,'Exceso Rentabilidad'!E409)</f>
        <v>-9.2315493996679241E-3</v>
      </c>
      <c r="F409" s="54">
        <f>IF('Exceso Rentabilidad'!F409&gt;0,0,'Exceso Rentabilidad'!F409)</f>
        <v>-9.7881946566616938E-3</v>
      </c>
      <c r="G409" s="54">
        <f>IF('Exceso Rentabilidad'!G409&gt;0,0,'Exceso Rentabilidad'!G409)</f>
        <v>-9.3449561716509172E-3</v>
      </c>
      <c r="H409" s="54">
        <f>IF('Exceso Rentabilidad'!H409&gt;0,0,'Exceso Rentabilidad'!H409)</f>
        <v>-9.4104296184976365E-3</v>
      </c>
      <c r="I409" s="54">
        <f>IF('Exceso Rentabilidad'!I409&gt;0,0,'Exceso Rentabilidad'!I409)</f>
        <v>-1.1259285704441336E-2</v>
      </c>
      <c r="J409" s="54">
        <f>IF('Exceso Rentabilidad'!J409&gt;0,0,'Exceso Rentabilidad'!J409)</f>
        <v>-4.0342329593863876E-3</v>
      </c>
      <c r="K409" s="54">
        <f>IF('Exceso Rentabilidad'!K409&gt;0,0,'Exceso Rentabilidad'!K409)</f>
        <v>-1.0026047892987035E-2</v>
      </c>
      <c r="L409" s="54">
        <f>IF('Exceso Rentabilidad'!L409&gt;0,0,'Exceso Rentabilidad'!L409)</f>
        <v>-8.7833947254853696E-3</v>
      </c>
      <c r="M409" s="54">
        <f>IF('Exceso Rentabilidad'!M409&gt;0,0,'Exceso Rentabilidad'!M409)</f>
        <v>-5.1058707881223957E-3</v>
      </c>
      <c r="N409" s="54">
        <f>IF('Exceso Rentabilidad'!N409&gt;0,0,'Exceso Rentabilidad'!N409)</f>
        <v>-5.1412842858296086E-3</v>
      </c>
    </row>
    <row r="410" spans="1:14">
      <c r="A410" s="51">
        <v>41502</v>
      </c>
      <c r="B410" s="54">
        <f>IF('Exceso Rentabilidad'!B410&gt;0,0,'Exceso Rentabilidad'!B410)</f>
        <v>-1.0477324655409001E-3</v>
      </c>
      <c r="C410" s="54">
        <f>IF('Exceso Rentabilidad'!C410&gt;0,0,'Exceso Rentabilidad'!C410)</f>
        <v>0</v>
      </c>
      <c r="D410" s="54">
        <f>IF('Exceso Rentabilidad'!D410&gt;0,0,'Exceso Rentabilidad'!D410)</f>
        <v>-9.7933128475523627E-4</v>
      </c>
      <c r="E410" s="54">
        <f>IF('Exceso Rentabilidad'!E410&gt;0,0,'Exceso Rentabilidad'!E410)</f>
        <v>-1.015639714543426E-3</v>
      </c>
      <c r="F410" s="54">
        <f>IF('Exceso Rentabilidad'!F410&gt;0,0,'Exceso Rentabilidad'!F410)</f>
        <v>-1.6483409771697783E-3</v>
      </c>
      <c r="G410" s="54">
        <f>IF('Exceso Rentabilidad'!G410&gt;0,0,'Exceso Rentabilidad'!G410)</f>
        <v>-3.5203678696401615E-3</v>
      </c>
      <c r="H410" s="54">
        <f>IF('Exceso Rentabilidad'!H410&gt;0,0,'Exceso Rentabilidad'!H410)</f>
        <v>-2.4476506936997973E-3</v>
      </c>
      <c r="I410" s="54">
        <f>IF('Exceso Rentabilidad'!I410&gt;0,0,'Exceso Rentabilidad'!I410)</f>
        <v>-2.4109973203103588E-3</v>
      </c>
      <c r="J410" s="54">
        <f>IF('Exceso Rentabilidad'!J410&gt;0,0,'Exceso Rentabilidad'!J410)</f>
        <v>-1.0862173800975099E-3</v>
      </c>
      <c r="K410" s="54">
        <f>IF('Exceso Rentabilidad'!K410&gt;0,0,'Exceso Rentabilidad'!K410)</f>
        <v>-7.2195270091367399E-4</v>
      </c>
      <c r="L410" s="54">
        <f>IF('Exceso Rentabilidad'!L410&gt;0,0,'Exceso Rentabilidad'!L410)</f>
        <v>-4.0086145996206454E-3</v>
      </c>
      <c r="M410" s="54">
        <f>IF('Exceso Rentabilidad'!M410&gt;0,0,'Exceso Rentabilidad'!M410)</f>
        <v>-2.1607219269328131E-3</v>
      </c>
      <c r="N410" s="54">
        <f>IF('Exceso Rentabilidad'!N410&gt;0,0,'Exceso Rentabilidad'!N410)</f>
        <v>-3.4048707732125382E-3</v>
      </c>
    </row>
    <row r="411" spans="1:14">
      <c r="A411" s="51">
        <v>41506</v>
      </c>
      <c r="B411" s="54">
        <f>IF('Exceso Rentabilidad'!B411&gt;0,0,'Exceso Rentabilidad'!B411)</f>
        <v>-3.7791323777964353E-3</v>
      </c>
      <c r="C411" s="54">
        <f>IF('Exceso Rentabilidad'!C411&gt;0,0,'Exceso Rentabilidad'!C411)</f>
        <v>0</v>
      </c>
      <c r="D411" s="54">
        <f>IF('Exceso Rentabilidad'!D411&gt;0,0,'Exceso Rentabilidad'!D411)</f>
        <v>-4.0127049533444344E-3</v>
      </c>
      <c r="E411" s="54">
        <f>IF('Exceso Rentabilidad'!E411&gt;0,0,'Exceso Rentabilidad'!E411)</f>
        <v>-1.0601245529651138E-4</v>
      </c>
      <c r="F411" s="54">
        <f>IF('Exceso Rentabilidad'!F411&gt;0,0,'Exceso Rentabilidad'!F411)</f>
        <v>-1.4563333729833688E-3</v>
      </c>
      <c r="G411" s="54">
        <f>IF('Exceso Rentabilidad'!G411&gt;0,0,'Exceso Rentabilidad'!G411)</f>
        <v>0</v>
      </c>
      <c r="H411" s="54">
        <f>IF('Exceso Rentabilidad'!H411&gt;0,0,'Exceso Rentabilidad'!H411)</f>
        <v>-5.1366259911162166E-4</v>
      </c>
      <c r="I411" s="54">
        <f>IF('Exceso Rentabilidad'!I411&gt;0,0,'Exceso Rentabilidad'!I411)</f>
        <v>-4.0002663795333436E-4</v>
      </c>
      <c r="J411" s="54">
        <f>IF('Exceso Rentabilidad'!J411&gt;0,0,'Exceso Rentabilidad'!J411)</f>
        <v>-3.7394096387872926E-3</v>
      </c>
      <c r="K411" s="54">
        <f>IF('Exceso Rentabilidad'!K411&gt;0,0,'Exceso Rentabilidad'!K411)</f>
        <v>0</v>
      </c>
      <c r="L411" s="54">
        <f>IF('Exceso Rentabilidad'!L411&gt;0,0,'Exceso Rentabilidad'!L411)</f>
        <v>-1.4719852204140276E-3</v>
      </c>
      <c r="M411" s="54">
        <f>IF('Exceso Rentabilidad'!M411&gt;0,0,'Exceso Rentabilidad'!M411)</f>
        <v>-1.3729873431932956E-3</v>
      </c>
      <c r="N411" s="54">
        <f>IF('Exceso Rentabilidad'!N411&gt;0,0,'Exceso Rentabilidad'!N411)</f>
        <v>-6.1139979508690661E-3</v>
      </c>
    </row>
    <row r="412" spans="1:14">
      <c r="A412" s="51">
        <v>41507</v>
      </c>
      <c r="B412" s="54">
        <f>IF('Exceso Rentabilidad'!B412&gt;0,0,'Exceso Rentabilidad'!B412)</f>
        <v>-1.0280422620055091E-3</v>
      </c>
      <c r="C412" s="54">
        <f>IF('Exceso Rentabilidad'!C412&gt;0,0,'Exceso Rentabilidad'!C412)</f>
        <v>0</v>
      </c>
      <c r="D412" s="54">
        <f>IF('Exceso Rentabilidad'!D412&gt;0,0,'Exceso Rentabilidad'!D412)</f>
        <v>-1.0683098483451584E-3</v>
      </c>
      <c r="E412" s="54">
        <f>IF('Exceso Rentabilidad'!E412&gt;0,0,'Exceso Rentabilidad'!E412)</f>
        <v>-1.1706349233071454E-3</v>
      </c>
      <c r="F412" s="54">
        <f>IF('Exceso Rentabilidad'!F412&gt;0,0,'Exceso Rentabilidad'!F412)</f>
        <v>-1.4532169141698999E-3</v>
      </c>
      <c r="G412" s="54">
        <f>IF('Exceso Rentabilidad'!G412&gt;0,0,'Exceso Rentabilidad'!G412)</f>
        <v>-3.5486356092254388E-3</v>
      </c>
      <c r="H412" s="54">
        <f>IF('Exceso Rentabilidad'!H412&gt;0,0,'Exceso Rentabilidad'!H412)</f>
        <v>-1.6888737812728897E-3</v>
      </c>
      <c r="I412" s="54">
        <f>IF('Exceso Rentabilidad'!I412&gt;0,0,'Exceso Rentabilidad'!I412)</f>
        <v>0</v>
      </c>
      <c r="J412" s="54">
        <f>IF('Exceso Rentabilidad'!J412&gt;0,0,'Exceso Rentabilidad'!J412)</f>
        <v>-4.278536720135269E-5</v>
      </c>
      <c r="K412" s="54">
        <f>IF('Exceso Rentabilidad'!K412&gt;0,0,'Exceso Rentabilidad'!K412)</f>
        <v>0</v>
      </c>
      <c r="L412" s="54">
        <f>IF('Exceso Rentabilidad'!L412&gt;0,0,'Exceso Rentabilidad'!L412)</f>
        <v>-1.4371289525041717E-4</v>
      </c>
      <c r="M412" s="54">
        <f>IF('Exceso Rentabilidad'!M412&gt;0,0,'Exceso Rentabilidad'!M412)</f>
        <v>-1.4322415914435479E-3</v>
      </c>
      <c r="N412" s="54">
        <f>IF('Exceso Rentabilidad'!N412&gt;0,0,'Exceso Rentabilidad'!N412)</f>
        <v>-8.0049570234105405E-4</v>
      </c>
    </row>
    <row r="413" spans="1:14">
      <c r="A413" s="51">
        <v>41508</v>
      </c>
      <c r="B413" s="54">
        <f>IF('Exceso Rentabilidad'!B413&gt;0,0,'Exceso Rentabilidad'!B413)</f>
        <v>-2.8753841960318925E-3</v>
      </c>
      <c r="C413" s="54">
        <f>IF('Exceso Rentabilidad'!C413&gt;0,0,'Exceso Rentabilidad'!C413)</f>
        <v>0</v>
      </c>
      <c r="D413" s="54">
        <f>IF('Exceso Rentabilidad'!D413&gt;0,0,'Exceso Rentabilidad'!D413)</f>
        <v>-3.027393580455747E-3</v>
      </c>
      <c r="E413" s="54">
        <f>IF('Exceso Rentabilidad'!E413&gt;0,0,'Exceso Rentabilidad'!E413)</f>
        <v>-1.8737097374918789E-3</v>
      </c>
      <c r="F413" s="54">
        <f>IF('Exceso Rentabilidad'!F413&gt;0,0,'Exceso Rentabilidad'!F413)</f>
        <v>-7.3294053934690293E-4</v>
      </c>
      <c r="G413" s="54">
        <f>IF('Exceso Rentabilidad'!G413&gt;0,0,'Exceso Rentabilidad'!G413)</f>
        <v>-5.8670566094592702E-3</v>
      </c>
      <c r="H413" s="54">
        <f>IF('Exceso Rentabilidad'!H413&gt;0,0,'Exceso Rentabilidad'!H413)</f>
        <v>-6.6019970554762573E-4</v>
      </c>
      <c r="I413" s="54">
        <f>IF('Exceso Rentabilidad'!I413&gt;0,0,'Exceso Rentabilidad'!I413)</f>
        <v>-2.8123185199729422E-3</v>
      </c>
      <c r="J413" s="54">
        <f>IF('Exceso Rentabilidad'!J413&gt;0,0,'Exceso Rentabilidad'!J413)</f>
        <v>0</v>
      </c>
      <c r="K413" s="54">
        <f>IF('Exceso Rentabilidad'!K413&gt;0,0,'Exceso Rentabilidad'!K413)</f>
        <v>-2.5833097262423022E-3</v>
      </c>
      <c r="L413" s="54">
        <f>IF('Exceso Rentabilidad'!L413&gt;0,0,'Exceso Rentabilidad'!L413)</f>
        <v>0</v>
      </c>
      <c r="M413" s="54">
        <f>IF('Exceso Rentabilidad'!M413&gt;0,0,'Exceso Rentabilidad'!M413)</f>
        <v>-3.2084683107587719E-3</v>
      </c>
      <c r="N413" s="54">
        <f>IF('Exceso Rentabilidad'!N413&gt;0,0,'Exceso Rentabilidad'!N413)</f>
        <v>-2.4307578417138817E-3</v>
      </c>
    </row>
    <row r="414" spans="1:14">
      <c r="A414" s="51">
        <v>41509</v>
      </c>
      <c r="B414" s="54">
        <f>IF('Exceso Rentabilidad'!B414&gt;0,0,'Exceso Rentabilidad'!B414)</f>
        <v>-3.2217945978192299E-3</v>
      </c>
      <c r="C414" s="54">
        <f>IF('Exceso Rentabilidad'!C414&gt;0,0,'Exceso Rentabilidad'!C414)</f>
        <v>-3.901078776837093E-3</v>
      </c>
      <c r="D414" s="54">
        <f>IF('Exceso Rentabilidad'!D414&gt;0,0,'Exceso Rentabilidad'!D414)</f>
        <v>-3.3449468785266829E-3</v>
      </c>
      <c r="E414" s="54">
        <f>IF('Exceso Rentabilidad'!E414&gt;0,0,'Exceso Rentabilidad'!E414)</f>
        <v>-2.8520576093621079E-3</v>
      </c>
      <c r="F414" s="54">
        <f>IF('Exceso Rentabilidad'!F414&gt;0,0,'Exceso Rentabilidad'!F414)</f>
        <v>-1.0433053941129263E-3</v>
      </c>
      <c r="G414" s="54">
        <f>IF('Exceso Rentabilidad'!G414&gt;0,0,'Exceso Rentabilidad'!G414)</f>
        <v>-2.7577801002649778E-3</v>
      </c>
      <c r="H414" s="54">
        <f>IF('Exceso Rentabilidad'!H414&gt;0,0,'Exceso Rentabilidad'!H414)</f>
        <v>0</v>
      </c>
      <c r="I414" s="54">
        <f>IF('Exceso Rentabilidad'!I414&gt;0,0,'Exceso Rentabilidad'!I414)</f>
        <v>-1.504548462710855E-3</v>
      </c>
      <c r="J414" s="54">
        <f>IF('Exceso Rentabilidad'!J414&gt;0,0,'Exceso Rentabilidad'!J414)</f>
        <v>-2.1410986191380604E-3</v>
      </c>
      <c r="K414" s="54">
        <f>IF('Exceso Rentabilidad'!K414&gt;0,0,'Exceso Rentabilidad'!K414)</f>
        <v>-2.8845375898612162E-3</v>
      </c>
      <c r="L414" s="54">
        <f>IF('Exceso Rentabilidad'!L414&gt;0,0,'Exceso Rentabilidad'!L414)</f>
        <v>-1.5980196015230401E-3</v>
      </c>
      <c r="M414" s="54">
        <f>IF('Exceso Rentabilidad'!M414&gt;0,0,'Exceso Rentabilidad'!M414)</f>
        <v>-6.2461599641312315E-4</v>
      </c>
      <c r="N414" s="54">
        <f>IF('Exceso Rentabilidad'!N414&gt;0,0,'Exceso Rentabilidad'!N414)</f>
        <v>-5.8508103940968514E-4</v>
      </c>
    </row>
    <row r="415" spans="1:14">
      <c r="A415" s="51">
        <v>41512</v>
      </c>
      <c r="B415" s="54">
        <f>IF('Exceso Rentabilidad'!B415&gt;0,0,'Exceso Rentabilidad'!B415)</f>
        <v>-2.08817519225157E-3</v>
      </c>
      <c r="C415" s="54">
        <f>IF('Exceso Rentabilidad'!C415&gt;0,0,'Exceso Rentabilidad'!C415)</f>
        <v>0</v>
      </c>
      <c r="D415" s="54">
        <f>IF('Exceso Rentabilidad'!D415&gt;0,0,'Exceso Rentabilidad'!D415)</f>
        <v>-2.0122550216316597E-3</v>
      </c>
      <c r="E415" s="54">
        <f>IF('Exceso Rentabilidad'!E415&gt;0,0,'Exceso Rentabilidad'!E415)</f>
        <v>-2.1373477976900906E-3</v>
      </c>
      <c r="F415" s="54">
        <f>IF('Exceso Rentabilidad'!F415&gt;0,0,'Exceso Rentabilidad'!F415)</f>
        <v>-3.8704054106746297E-3</v>
      </c>
      <c r="G415" s="54">
        <f>IF('Exceso Rentabilidad'!G415&gt;0,0,'Exceso Rentabilidad'!G415)</f>
        <v>-2.8953824546822378E-3</v>
      </c>
      <c r="H415" s="54">
        <f>IF('Exceso Rentabilidad'!H415&gt;0,0,'Exceso Rentabilidad'!H415)</f>
        <v>-3.476016343823629E-3</v>
      </c>
      <c r="I415" s="54">
        <f>IF('Exceso Rentabilidad'!I415&gt;0,0,'Exceso Rentabilidad'!I415)</f>
        <v>-2.8597750037180959E-3</v>
      </c>
      <c r="J415" s="54">
        <f>IF('Exceso Rentabilidad'!J415&gt;0,0,'Exceso Rentabilidad'!J415)</f>
        <v>-2.3898387691134236E-3</v>
      </c>
      <c r="K415" s="54">
        <f>IF('Exceso Rentabilidad'!K415&gt;0,0,'Exceso Rentabilidad'!K415)</f>
        <v>0</v>
      </c>
      <c r="L415" s="54">
        <f>IF('Exceso Rentabilidad'!L415&gt;0,0,'Exceso Rentabilidad'!L415)</f>
        <v>-3.3782716877326733E-3</v>
      </c>
      <c r="M415" s="54">
        <f>IF('Exceso Rentabilidad'!M415&gt;0,0,'Exceso Rentabilidad'!M415)</f>
        <v>-2.7782843702988651E-3</v>
      </c>
      <c r="N415" s="54">
        <f>IF('Exceso Rentabilidad'!N415&gt;0,0,'Exceso Rentabilidad'!N415)</f>
        <v>-2.6567763119723694E-3</v>
      </c>
    </row>
    <row r="416" spans="1:14">
      <c r="A416" s="51">
        <v>41513</v>
      </c>
      <c r="B416" s="54">
        <f>IF('Exceso Rentabilidad'!B416&gt;0,0,'Exceso Rentabilidad'!B416)</f>
        <v>-2.3038841448856464E-3</v>
      </c>
      <c r="C416" s="54">
        <f>IF('Exceso Rentabilidad'!C416&gt;0,0,'Exceso Rentabilidad'!C416)</f>
        <v>-9.691165924438843E-5</v>
      </c>
      <c r="D416" s="54">
        <f>IF('Exceso Rentabilidad'!D416&gt;0,0,'Exceso Rentabilidad'!D416)</f>
        <v>-2.3497204701103556E-3</v>
      </c>
      <c r="E416" s="54">
        <f>IF('Exceso Rentabilidad'!E416&gt;0,0,'Exceso Rentabilidad'!E416)</f>
        <v>-1.537798037182582E-3</v>
      </c>
      <c r="F416" s="54">
        <f>IF('Exceso Rentabilidad'!F416&gt;0,0,'Exceso Rentabilidad'!F416)</f>
        <v>-6.6582548045077141E-5</v>
      </c>
      <c r="G416" s="54">
        <f>IF('Exceso Rentabilidad'!G416&gt;0,0,'Exceso Rentabilidad'!G416)</f>
        <v>0</v>
      </c>
      <c r="H416" s="54">
        <f>IF('Exceso Rentabilidad'!H416&gt;0,0,'Exceso Rentabilidad'!H416)</f>
        <v>-1.1918815361682419E-4</v>
      </c>
      <c r="I416" s="54">
        <f>IF('Exceso Rentabilidad'!I416&gt;0,0,'Exceso Rentabilidad'!I416)</f>
        <v>-7.450260823996575E-4</v>
      </c>
      <c r="J416" s="54">
        <f>IF('Exceso Rentabilidad'!J416&gt;0,0,'Exceso Rentabilidad'!J416)</f>
        <v>0</v>
      </c>
      <c r="K416" s="54">
        <f>IF('Exceso Rentabilidad'!K416&gt;0,0,'Exceso Rentabilidad'!K416)</f>
        <v>-4.2244416910767867E-3</v>
      </c>
      <c r="L416" s="54">
        <f>IF('Exceso Rentabilidad'!L416&gt;0,0,'Exceso Rentabilidad'!L416)</f>
        <v>-9.0572029733130828E-4</v>
      </c>
      <c r="M416" s="54">
        <f>IF('Exceso Rentabilidad'!M416&gt;0,0,'Exceso Rentabilidad'!M416)</f>
        <v>-1.3133552123209399E-3</v>
      </c>
      <c r="N416" s="54">
        <f>IF('Exceso Rentabilidad'!N416&gt;0,0,'Exceso Rentabilidad'!N416)</f>
        <v>-1.6400461987759465E-3</v>
      </c>
    </row>
    <row r="417" spans="1:14">
      <c r="A417" s="51">
        <v>41514</v>
      </c>
      <c r="B417" s="54">
        <f>IF('Exceso Rentabilidad'!B417&gt;0,0,'Exceso Rentabilidad'!B417)</f>
        <v>0</v>
      </c>
      <c r="C417" s="54">
        <f>IF('Exceso Rentabilidad'!C417&gt;0,0,'Exceso Rentabilidad'!C417)</f>
        <v>0</v>
      </c>
      <c r="D417" s="54">
        <f>IF('Exceso Rentabilidad'!D417&gt;0,0,'Exceso Rentabilidad'!D417)</f>
        <v>0</v>
      </c>
      <c r="E417" s="54">
        <f>IF('Exceso Rentabilidad'!E417&gt;0,0,'Exceso Rentabilidad'!E417)</f>
        <v>0</v>
      </c>
      <c r="F417" s="54">
        <f>IF('Exceso Rentabilidad'!F417&gt;0,0,'Exceso Rentabilidad'!F417)</f>
        <v>0</v>
      </c>
      <c r="G417" s="54">
        <f>IF('Exceso Rentabilidad'!G417&gt;0,0,'Exceso Rentabilidad'!G417)</f>
        <v>0</v>
      </c>
      <c r="H417" s="54">
        <f>IF('Exceso Rentabilidad'!H417&gt;0,0,'Exceso Rentabilidad'!H417)</f>
        <v>0</v>
      </c>
      <c r="I417" s="54">
        <f>IF('Exceso Rentabilidad'!I417&gt;0,0,'Exceso Rentabilidad'!I417)</f>
        <v>0</v>
      </c>
      <c r="J417" s="54">
        <f>IF('Exceso Rentabilidad'!J417&gt;0,0,'Exceso Rentabilidad'!J417)</f>
        <v>0</v>
      </c>
      <c r="K417" s="54">
        <f>IF('Exceso Rentabilidad'!K417&gt;0,0,'Exceso Rentabilidad'!K417)</f>
        <v>0</v>
      </c>
      <c r="L417" s="54">
        <f>IF('Exceso Rentabilidad'!L417&gt;0,0,'Exceso Rentabilidad'!L417)</f>
        <v>0</v>
      </c>
      <c r="M417" s="54">
        <f>IF('Exceso Rentabilidad'!M417&gt;0,0,'Exceso Rentabilidad'!M417)</f>
        <v>0</v>
      </c>
      <c r="N417" s="54">
        <f>IF('Exceso Rentabilidad'!N417&gt;0,0,'Exceso Rentabilidad'!N417)</f>
        <v>0</v>
      </c>
    </row>
    <row r="418" spans="1:14">
      <c r="A418" s="51">
        <v>41515</v>
      </c>
      <c r="B418" s="54">
        <f>IF('Exceso Rentabilidad'!B418&gt;0,0,'Exceso Rentabilidad'!B418)</f>
        <v>-6.510942570764287E-3</v>
      </c>
      <c r="C418" s="54">
        <f>IF('Exceso Rentabilidad'!C418&gt;0,0,'Exceso Rentabilidad'!C418)</f>
        <v>-8.4270642104600987E-3</v>
      </c>
      <c r="D418" s="54">
        <f>IF('Exceso Rentabilidad'!D418&gt;0,0,'Exceso Rentabilidad'!D418)</f>
        <v>-6.5580404999940507E-3</v>
      </c>
      <c r="E418" s="54">
        <f>IF('Exceso Rentabilidad'!E418&gt;0,0,'Exceso Rentabilidad'!E418)</f>
        <v>-7.4904330500942685E-3</v>
      </c>
      <c r="F418" s="54">
        <f>IF('Exceso Rentabilidad'!F418&gt;0,0,'Exceso Rentabilidad'!F418)</f>
        <v>-7.0593916400479018E-3</v>
      </c>
      <c r="G418" s="54">
        <f>IF('Exceso Rentabilidad'!G418&gt;0,0,'Exceso Rentabilidad'!G418)</f>
        <v>-1.1577493442599186E-2</v>
      </c>
      <c r="H418" s="54">
        <f>IF('Exceso Rentabilidad'!H418&gt;0,0,'Exceso Rentabilidad'!H418)</f>
        <v>-6.5569333561311186E-3</v>
      </c>
      <c r="I418" s="54">
        <f>IF('Exceso Rentabilidad'!I418&gt;0,0,'Exceso Rentabilidad'!I418)</f>
        <v>-5.5528041954971529E-3</v>
      </c>
      <c r="J418" s="54">
        <f>IF('Exceso Rentabilidad'!J418&gt;0,0,'Exceso Rentabilidad'!J418)</f>
        <v>-6.5339197015048421E-3</v>
      </c>
      <c r="K418" s="54">
        <f>IF('Exceso Rentabilidad'!K418&gt;0,0,'Exceso Rentabilidad'!K418)</f>
        <v>-4.8697757306151741E-3</v>
      </c>
      <c r="L418" s="54">
        <f>IF('Exceso Rentabilidad'!L418&gt;0,0,'Exceso Rentabilidad'!L418)</f>
        <v>-5.9562777962264514E-3</v>
      </c>
      <c r="M418" s="54">
        <f>IF('Exceso Rentabilidad'!M418&gt;0,0,'Exceso Rentabilidad'!M418)</f>
        <v>-4.2736225073492125E-3</v>
      </c>
      <c r="N418" s="54">
        <f>IF('Exceso Rentabilidad'!N418&gt;0,0,'Exceso Rentabilidad'!N418)</f>
        <v>-2.7049529701971384E-3</v>
      </c>
    </row>
    <row r="419" spans="1:14">
      <c r="A419" s="51">
        <v>41516</v>
      </c>
      <c r="B419" s="54">
        <f>IF('Exceso Rentabilidad'!B419&gt;0,0,'Exceso Rentabilidad'!B419)</f>
        <v>0</v>
      </c>
      <c r="C419" s="54">
        <f>IF('Exceso Rentabilidad'!C419&gt;0,0,'Exceso Rentabilidad'!C419)</f>
        <v>-1.0585094772334266E-3</v>
      </c>
      <c r="D419" s="54">
        <f>IF('Exceso Rentabilidad'!D419&gt;0,0,'Exceso Rentabilidad'!D419)</f>
        <v>0</v>
      </c>
      <c r="E419" s="54">
        <f>IF('Exceso Rentabilidad'!E419&gt;0,0,'Exceso Rentabilidad'!E419)</f>
        <v>0</v>
      </c>
      <c r="F419" s="54">
        <f>IF('Exceso Rentabilidad'!F419&gt;0,0,'Exceso Rentabilidad'!F419)</f>
        <v>0</v>
      </c>
      <c r="G419" s="54">
        <f>IF('Exceso Rentabilidad'!G419&gt;0,0,'Exceso Rentabilidad'!G419)</f>
        <v>0</v>
      </c>
      <c r="H419" s="54">
        <f>IF('Exceso Rentabilidad'!H419&gt;0,0,'Exceso Rentabilidad'!H419)</f>
        <v>0</v>
      </c>
      <c r="I419" s="54">
        <f>IF('Exceso Rentabilidad'!I419&gt;0,0,'Exceso Rentabilidad'!I419)</f>
        <v>0</v>
      </c>
      <c r="J419" s="54">
        <f>IF('Exceso Rentabilidad'!J419&gt;0,0,'Exceso Rentabilidad'!J419)</f>
        <v>-1.1074921594316572E-3</v>
      </c>
      <c r="K419" s="54">
        <f>IF('Exceso Rentabilidad'!K419&gt;0,0,'Exceso Rentabilidad'!K419)</f>
        <v>0</v>
      </c>
      <c r="L419" s="54">
        <f>IF('Exceso Rentabilidad'!L419&gt;0,0,'Exceso Rentabilidad'!L419)</f>
        <v>0</v>
      </c>
      <c r="M419" s="54">
        <f>IF('Exceso Rentabilidad'!M419&gt;0,0,'Exceso Rentabilidad'!M419)</f>
        <v>0</v>
      </c>
      <c r="N419" s="54">
        <f>IF('Exceso Rentabilidad'!N419&gt;0,0,'Exceso Rentabilidad'!N419)</f>
        <v>0</v>
      </c>
    </row>
    <row r="420" spans="1:14">
      <c r="A420" s="51">
        <v>41519</v>
      </c>
      <c r="B420" s="54">
        <f>IF('Exceso Rentabilidad'!B420&gt;0,0,'Exceso Rentabilidad'!B420)</f>
        <v>0</v>
      </c>
      <c r="C420" s="54">
        <f>IF('Exceso Rentabilidad'!C420&gt;0,0,'Exceso Rentabilidad'!C420)</f>
        <v>0</v>
      </c>
      <c r="D420" s="54">
        <f>IF('Exceso Rentabilidad'!D420&gt;0,0,'Exceso Rentabilidad'!D420)</f>
        <v>0</v>
      </c>
      <c r="E420" s="54">
        <f>IF('Exceso Rentabilidad'!E420&gt;0,0,'Exceso Rentabilidad'!E420)</f>
        <v>0</v>
      </c>
      <c r="F420" s="54">
        <f>IF('Exceso Rentabilidad'!F420&gt;0,0,'Exceso Rentabilidad'!F420)</f>
        <v>0</v>
      </c>
      <c r="G420" s="54">
        <f>IF('Exceso Rentabilidad'!G420&gt;0,0,'Exceso Rentabilidad'!G420)</f>
        <v>0</v>
      </c>
      <c r="H420" s="54">
        <f>IF('Exceso Rentabilidad'!H420&gt;0,0,'Exceso Rentabilidad'!H420)</f>
        <v>0</v>
      </c>
      <c r="I420" s="54">
        <f>IF('Exceso Rentabilidad'!I420&gt;0,0,'Exceso Rentabilidad'!I420)</f>
        <v>0</v>
      </c>
      <c r="J420" s="54">
        <f>IF('Exceso Rentabilidad'!J420&gt;0,0,'Exceso Rentabilidad'!J420)</f>
        <v>0</v>
      </c>
      <c r="K420" s="54">
        <f>IF('Exceso Rentabilidad'!K420&gt;0,0,'Exceso Rentabilidad'!K420)</f>
        <v>0</v>
      </c>
      <c r="L420" s="54">
        <f>IF('Exceso Rentabilidad'!L420&gt;0,0,'Exceso Rentabilidad'!L420)</f>
        <v>0</v>
      </c>
      <c r="M420" s="54">
        <f>IF('Exceso Rentabilidad'!M420&gt;0,0,'Exceso Rentabilidad'!M420)</f>
        <v>0</v>
      </c>
      <c r="N420" s="54">
        <f>IF('Exceso Rentabilidad'!N420&gt;0,0,'Exceso Rentabilidad'!N420)</f>
        <v>0</v>
      </c>
    </row>
    <row r="421" spans="1:14">
      <c r="A421" s="51">
        <v>41520</v>
      </c>
      <c r="B421" s="54">
        <f>IF('Exceso Rentabilidad'!B421&gt;0,0,'Exceso Rentabilidad'!B421)</f>
        <v>-5.9865340372860598E-4</v>
      </c>
      <c r="C421" s="54">
        <f>IF('Exceso Rentabilidad'!C421&gt;0,0,'Exceso Rentabilidad'!C421)</f>
        <v>-1.9589049595432114E-3</v>
      </c>
      <c r="D421" s="54">
        <f>IF('Exceso Rentabilidad'!D421&gt;0,0,'Exceso Rentabilidad'!D421)</f>
        <v>-1.0190650409336809E-3</v>
      </c>
      <c r="E421" s="54">
        <f>IF('Exceso Rentabilidad'!E421&gt;0,0,'Exceso Rentabilidad'!E421)</f>
        <v>-1.6766726606055971E-4</v>
      </c>
      <c r="F421" s="54">
        <f>IF('Exceso Rentabilidad'!F421&gt;0,0,'Exceso Rentabilidad'!F421)</f>
        <v>0</v>
      </c>
      <c r="G421" s="54">
        <f>IF('Exceso Rentabilidad'!G421&gt;0,0,'Exceso Rentabilidad'!G421)</f>
        <v>0</v>
      </c>
      <c r="H421" s="54">
        <f>IF('Exceso Rentabilidad'!H421&gt;0,0,'Exceso Rentabilidad'!H421)</f>
        <v>0</v>
      </c>
      <c r="I421" s="54">
        <f>IF('Exceso Rentabilidad'!I421&gt;0,0,'Exceso Rentabilidad'!I421)</f>
        <v>0</v>
      </c>
      <c r="J421" s="54">
        <f>IF('Exceso Rentabilidad'!J421&gt;0,0,'Exceso Rentabilidad'!J421)</f>
        <v>-1.9002007758185714E-3</v>
      </c>
      <c r="K421" s="54">
        <f>IF('Exceso Rentabilidad'!K421&gt;0,0,'Exceso Rentabilidad'!K421)</f>
        <v>0</v>
      </c>
      <c r="L421" s="54">
        <f>IF('Exceso Rentabilidad'!L421&gt;0,0,'Exceso Rentabilidad'!L421)</f>
        <v>0</v>
      </c>
      <c r="M421" s="54">
        <f>IF('Exceso Rentabilidad'!M421&gt;0,0,'Exceso Rentabilidad'!M421)</f>
        <v>0</v>
      </c>
      <c r="N421" s="54">
        <f>IF('Exceso Rentabilidad'!N421&gt;0,0,'Exceso Rentabilidad'!N421)</f>
        <v>0</v>
      </c>
    </row>
    <row r="422" spans="1:14">
      <c r="A422" s="51">
        <v>41521</v>
      </c>
      <c r="B422" s="54">
        <f>IF('Exceso Rentabilidad'!B422&gt;0,0,'Exceso Rentabilidad'!B422)</f>
        <v>0</v>
      </c>
      <c r="C422" s="54">
        <f>IF('Exceso Rentabilidad'!C422&gt;0,0,'Exceso Rentabilidad'!C422)</f>
        <v>0</v>
      </c>
      <c r="D422" s="54">
        <f>IF('Exceso Rentabilidad'!D422&gt;0,0,'Exceso Rentabilidad'!D422)</f>
        <v>0</v>
      </c>
      <c r="E422" s="54">
        <f>IF('Exceso Rentabilidad'!E422&gt;0,0,'Exceso Rentabilidad'!E422)</f>
        <v>0</v>
      </c>
      <c r="F422" s="54">
        <f>IF('Exceso Rentabilidad'!F422&gt;0,0,'Exceso Rentabilidad'!F422)</f>
        <v>0</v>
      </c>
      <c r="G422" s="54">
        <f>IF('Exceso Rentabilidad'!G422&gt;0,0,'Exceso Rentabilidad'!G422)</f>
        <v>0</v>
      </c>
      <c r="H422" s="54">
        <f>IF('Exceso Rentabilidad'!H422&gt;0,0,'Exceso Rentabilidad'!H422)</f>
        <v>0</v>
      </c>
      <c r="I422" s="54">
        <f>IF('Exceso Rentabilidad'!I422&gt;0,0,'Exceso Rentabilidad'!I422)</f>
        <v>0</v>
      </c>
      <c r="J422" s="54">
        <f>IF('Exceso Rentabilidad'!J422&gt;0,0,'Exceso Rentabilidad'!J422)</f>
        <v>0</v>
      </c>
      <c r="K422" s="54">
        <f>IF('Exceso Rentabilidad'!K422&gt;0,0,'Exceso Rentabilidad'!K422)</f>
        <v>0</v>
      </c>
      <c r="L422" s="54">
        <f>IF('Exceso Rentabilidad'!L422&gt;0,0,'Exceso Rentabilidad'!L422)</f>
        <v>0</v>
      </c>
      <c r="M422" s="54">
        <f>IF('Exceso Rentabilidad'!M422&gt;0,0,'Exceso Rentabilidad'!M422)</f>
        <v>0</v>
      </c>
      <c r="N422" s="54">
        <f>IF('Exceso Rentabilidad'!N422&gt;0,0,'Exceso Rentabilidad'!N422)</f>
        <v>0</v>
      </c>
    </row>
    <row r="423" spans="1:14">
      <c r="A423" s="51">
        <v>41522</v>
      </c>
      <c r="B423" s="54">
        <f>IF('Exceso Rentabilidad'!B423&gt;0,0,'Exceso Rentabilidad'!B423)</f>
        <v>0</v>
      </c>
      <c r="C423" s="54">
        <f>IF('Exceso Rentabilidad'!C423&gt;0,0,'Exceso Rentabilidad'!C423)</f>
        <v>0</v>
      </c>
      <c r="D423" s="54">
        <f>IF('Exceso Rentabilidad'!D423&gt;0,0,'Exceso Rentabilidad'!D423)</f>
        <v>0</v>
      </c>
      <c r="E423" s="54">
        <f>IF('Exceso Rentabilidad'!E423&gt;0,0,'Exceso Rentabilidad'!E423)</f>
        <v>0</v>
      </c>
      <c r="F423" s="54">
        <f>IF('Exceso Rentabilidad'!F423&gt;0,0,'Exceso Rentabilidad'!F423)</f>
        <v>-1.837990748318303E-4</v>
      </c>
      <c r="G423" s="54">
        <f>IF('Exceso Rentabilidad'!G423&gt;0,0,'Exceso Rentabilidad'!G423)</f>
        <v>-2.3840672313308747E-3</v>
      </c>
      <c r="H423" s="54">
        <f>IF('Exceso Rentabilidad'!H423&gt;0,0,'Exceso Rentabilidad'!H423)</f>
        <v>-7.7500749054245244E-4</v>
      </c>
      <c r="I423" s="54">
        <f>IF('Exceso Rentabilidad'!I423&gt;0,0,'Exceso Rentabilidad'!I423)</f>
        <v>0</v>
      </c>
      <c r="J423" s="54">
        <f>IF('Exceso Rentabilidad'!J423&gt;0,0,'Exceso Rentabilidad'!J423)</f>
        <v>0</v>
      </c>
      <c r="K423" s="54">
        <f>IF('Exceso Rentabilidad'!K423&gt;0,0,'Exceso Rentabilidad'!K423)</f>
        <v>0</v>
      </c>
      <c r="L423" s="54">
        <f>IF('Exceso Rentabilidad'!L423&gt;0,0,'Exceso Rentabilidad'!L423)</f>
        <v>0</v>
      </c>
      <c r="M423" s="54">
        <f>IF('Exceso Rentabilidad'!M423&gt;0,0,'Exceso Rentabilidad'!M423)</f>
        <v>0</v>
      </c>
      <c r="N423" s="54">
        <f>IF('Exceso Rentabilidad'!N423&gt;0,0,'Exceso Rentabilidad'!N423)</f>
        <v>-1.4641679791934426E-3</v>
      </c>
    </row>
    <row r="424" spans="1:14">
      <c r="A424" s="51">
        <v>41523</v>
      </c>
      <c r="B424" s="54">
        <f>IF('Exceso Rentabilidad'!B424&gt;0,0,'Exceso Rentabilidad'!B424)</f>
        <v>-3.2172883681113288E-3</v>
      </c>
      <c r="C424" s="54">
        <f>IF('Exceso Rentabilidad'!C424&gt;0,0,'Exceso Rentabilidad'!C424)</f>
        <v>-1.6882165481552991E-3</v>
      </c>
      <c r="D424" s="54">
        <f>IF('Exceso Rentabilidad'!D424&gt;0,0,'Exceso Rentabilidad'!D424)</f>
        <v>-3.0820520590265918E-3</v>
      </c>
      <c r="E424" s="54">
        <f>IF('Exceso Rentabilidad'!E424&gt;0,0,'Exceso Rentabilidad'!E424)</f>
        <v>-3.949689975561727E-3</v>
      </c>
      <c r="F424" s="54">
        <f>IF('Exceso Rentabilidad'!F424&gt;0,0,'Exceso Rentabilidad'!F424)</f>
        <v>-6.0039917352197845E-3</v>
      </c>
      <c r="G424" s="54">
        <f>IF('Exceso Rentabilidad'!G424&gt;0,0,'Exceso Rentabilidad'!G424)</f>
        <v>-3.0756383414061767E-3</v>
      </c>
      <c r="H424" s="54">
        <f>IF('Exceso Rentabilidad'!H424&gt;0,0,'Exceso Rentabilidad'!H424)</f>
        <v>-5.8684978627754096E-3</v>
      </c>
      <c r="I424" s="54">
        <f>IF('Exceso Rentabilidad'!I424&gt;0,0,'Exceso Rentabilidad'!I424)</f>
        <v>-3.3926183265302339E-3</v>
      </c>
      <c r="J424" s="54">
        <f>IF('Exceso Rentabilidad'!J424&gt;0,0,'Exceso Rentabilidad'!J424)</f>
        <v>-3.1517588757044844E-3</v>
      </c>
      <c r="K424" s="54">
        <f>IF('Exceso Rentabilidad'!K424&gt;0,0,'Exceso Rentabilidad'!K424)</f>
        <v>-2.386648231327075E-3</v>
      </c>
      <c r="L424" s="54">
        <f>IF('Exceso Rentabilidad'!L424&gt;0,0,'Exceso Rentabilidad'!L424)</f>
        <v>-6.403089674053189E-3</v>
      </c>
      <c r="M424" s="54">
        <f>IF('Exceso Rentabilidad'!M424&gt;0,0,'Exceso Rentabilidad'!M424)</f>
        <v>-2.9395788661758585E-3</v>
      </c>
      <c r="N424" s="54">
        <f>IF('Exceso Rentabilidad'!N424&gt;0,0,'Exceso Rentabilidad'!N424)</f>
        <v>-6.3050028429685991E-4</v>
      </c>
    </row>
    <row r="425" spans="1:14">
      <c r="A425" s="51">
        <v>41526</v>
      </c>
      <c r="B425" s="54">
        <f>IF('Exceso Rentabilidad'!B425&gt;0,0,'Exceso Rentabilidad'!B425)</f>
        <v>0</v>
      </c>
      <c r="C425" s="54">
        <f>IF('Exceso Rentabilidad'!C425&gt;0,0,'Exceso Rentabilidad'!C425)</f>
        <v>0</v>
      </c>
      <c r="D425" s="54">
        <f>IF('Exceso Rentabilidad'!D425&gt;0,0,'Exceso Rentabilidad'!D425)</f>
        <v>0</v>
      </c>
      <c r="E425" s="54">
        <f>IF('Exceso Rentabilidad'!E425&gt;0,0,'Exceso Rentabilidad'!E425)</f>
        <v>0</v>
      </c>
      <c r="F425" s="54">
        <f>IF('Exceso Rentabilidad'!F425&gt;0,0,'Exceso Rentabilidad'!F425)</f>
        <v>0</v>
      </c>
      <c r="G425" s="54">
        <f>IF('Exceso Rentabilidad'!G425&gt;0,0,'Exceso Rentabilidad'!G425)</f>
        <v>0</v>
      </c>
      <c r="H425" s="54">
        <f>IF('Exceso Rentabilidad'!H425&gt;0,0,'Exceso Rentabilidad'!H425)</f>
        <v>0</v>
      </c>
      <c r="I425" s="54">
        <f>IF('Exceso Rentabilidad'!I425&gt;0,0,'Exceso Rentabilidad'!I425)</f>
        <v>0</v>
      </c>
      <c r="J425" s="54">
        <f>IF('Exceso Rentabilidad'!J425&gt;0,0,'Exceso Rentabilidad'!J425)</f>
        <v>0</v>
      </c>
      <c r="K425" s="54">
        <f>IF('Exceso Rentabilidad'!K425&gt;0,0,'Exceso Rentabilidad'!K425)</f>
        <v>0</v>
      </c>
      <c r="L425" s="54">
        <f>IF('Exceso Rentabilidad'!L425&gt;0,0,'Exceso Rentabilidad'!L425)</f>
        <v>0</v>
      </c>
      <c r="M425" s="54">
        <f>IF('Exceso Rentabilidad'!M425&gt;0,0,'Exceso Rentabilidad'!M425)</f>
        <v>0</v>
      </c>
      <c r="N425" s="54">
        <f>IF('Exceso Rentabilidad'!N425&gt;0,0,'Exceso Rentabilidad'!N425)</f>
        <v>0</v>
      </c>
    </row>
    <row r="426" spans="1:14">
      <c r="A426" s="51">
        <v>41527</v>
      </c>
      <c r="B426" s="54">
        <f>IF('Exceso Rentabilidad'!B426&gt;0,0,'Exceso Rentabilidad'!B426)</f>
        <v>0</v>
      </c>
      <c r="C426" s="54">
        <f>IF('Exceso Rentabilidad'!C426&gt;0,0,'Exceso Rentabilidad'!C426)</f>
        <v>0</v>
      </c>
      <c r="D426" s="54">
        <f>IF('Exceso Rentabilidad'!D426&gt;0,0,'Exceso Rentabilidad'!D426)</f>
        <v>0</v>
      </c>
      <c r="E426" s="54">
        <f>IF('Exceso Rentabilidad'!E426&gt;0,0,'Exceso Rentabilidad'!E426)</f>
        <v>0</v>
      </c>
      <c r="F426" s="54">
        <f>IF('Exceso Rentabilidad'!F426&gt;0,0,'Exceso Rentabilidad'!F426)</f>
        <v>0</v>
      </c>
      <c r="G426" s="54">
        <f>IF('Exceso Rentabilidad'!G426&gt;0,0,'Exceso Rentabilidad'!G426)</f>
        <v>0</v>
      </c>
      <c r="H426" s="54">
        <f>IF('Exceso Rentabilidad'!H426&gt;0,0,'Exceso Rentabilidad'!H426)</f>
        <v>0</v>
      </c>
      <c r="I426" s="54">
        <f>IF('Exceso Rentabilidad'!I426&gt;0,0,'Exceso Rentabilidad'!I426)</f>
        <v>0</v>
      </c>
      <c r="J426" s="54">
        <f>IF('Exceso Rentabilidad'!J426&gt;0,0,'Exceso Rentabilidad'!J426)</f>
        <v>0</v>
      </c>
      <c r="K426" s="54">
        <f>IF('Exceso Rentabilidad'!K426&gt;0,0,'Exceso Rentabilidad'!K426)</f>
        <v>0</v>
      </c>
      <c r="L426" s="54">
        <f>IF('Exceso Rentabilidad'!L426&gt;0,0,'Exceso Rentabilidad'!L426)</f>
        <v>0</v>
      </c>
      <c r="M426" s="54">
        <f>IF('Exceso Rentabilidad'!M426&gt;0,0,'Exceso Rentabilidad'!M426)</f>
        <v>0</v>
      </c>
      <c r="N426" s="54">
        <f>IF('Exceso Rentabilidad'!N426&gt;0,0,'Exceso Rentabilidad'!N426)</f>
        <v>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N433"/>
  <sheetViews>
    <sheetView topLeftCell="E402" workbookViewId="0">
      <selection activeCell="I416" sqref="I416"/>
    </sheetView>
  </sheetViews>
  <sheetFormatPr defaultColWidth="11.42578125" defaultRowHeight="12"/>
  <cols>
    <col min="1" max="1" width="21.42578125" style="25" bestFit="1" customWidth="1"/>
    <col min="2" max="2" width="12.140625" style="25" bestFit="1" customWidth="1"/>
    <col min="3" max="4" width="11.5703125" style="25" bestFit="1" customWidth="1"/>
    <col min="5" max="5" width="12.28515625" style="25" bestFit="1" customWidth="1"/>
    <col min="6" max="6" width="11.5703125" style="25" bestFit="1" customWidth="1"/>
    <col min="7" max="7" width="12.28515625" style="25" bestFit="1" customWidth="1"/>
    <col min="8" max="14" width="11.5703125" style="25" bestFit="1" customWidth="1"/>
    <col min="15" max="16384" width="11.42578125" style="25"/>
  </cols>
  <sheetData>
    <row r="1" spans="1:14" ht="84">
      <c r="B1" s="55" t="s">
        <v>14309</v>
      </c>
      <c r="C1" s="49" t="s">
        <v>63</v>
      </c>
      <c r="D1" s="49" t="s">
        <v>340</v>
      </c>
      <c r="E1" s="49" t="s">
        <v>4540</v>
      </c>
      <c r="F1" s="49" t="s">
        <v>7186</v>
      </c>
      <c r="G1" s="49" t="s">
        <v>9441</v>
      </c>
      <c r="H1" s="49" t="s">
        <v>13939</v>
      </c>
      <c r="I1" s="49" t="s">
        <v>24023</v>
      </c>
      <c r="J1" s="49" t="s">
        <v>21063</v>
      </c>
      <c r="K1" s="49" t="s">
        <v>24025</v>
      </c>
      <c r="L1" s="49" t="s">
        <v>21061</v>
      </c>
      <c r="M1" s="50" t="s">
        <v>14310</v>
      </c>
      <c r="N1" s="49" t="s">
        <v>27129</v>
      </c>
    </row>
    <row r="2" spans="1:14" ht="60">
      <c r="B2" s="55" t="s">
        <v>30046</v>
      </c>
      <c r="C2" s="49" t="s">
        <v>64</v>
      </c>
      <c r="D2" s="49" t="s">
        <v>341</v>
      </c>
      <c r="E2" s="49" t="s">
        <v>341</v>
      </c>
      <c r="F2" s="49" t="s">
        <v>341</v>
      </c>
      <c r="G2" s="49" t="s">
        <v>9442</v>
      </c>
      <c r="H2" s="49" t="s">
        <v>13936</v>
      </c>
      <c r="I2" s="49" t="s">
        <v>9</v>
      </c>
      <c r="J2" s="49" t="s">
        <v>11376</v>
      </c>
      <c r="K2" s="49" t="s">
        <v>29987</v>
      </c>
      <c r="L2" s="49" t="s">
        <v>21062</v>
      </c>
      <c r="M2" s="50" t="s">
        <v>14313</v>
      </c>
      <c r="N2" s="49" t="s">
        <v>27129</v>
      </c>
    </row>
    <row r="3" spans="1:14">
      <c r="A3" s="51">
        <v>40896</v>
      </c>
      <c r="B3" s="82">
        <f>+'Rentabilidad Negativa'!B3^2</f>
        <v>1.1238640677994824E-8</v>
      </c>
      <c r="C3" s="82">
        <f>+'Rentabilidad Negativa'!C3^2</f>
        <v>1.1238640677994824E-8</v>
      </c>
      <c r="D3" s="82">
        <f>+'Rentabilidad Negativa'!D3^2</f>
        <v>6.4967376225094688E-5</v>
      </c>
      <c r="E3" s="82">
        <f>+'Rentabilidad Negativa'!E3^2</f>
        <v>6.8822640618543265E-5</v>
      </c>
      <c r="F3" s="82">
        <f>+'Rentabilidad Negativa'!F3^2</f>
        <v>3.6462212278393944E-5</v>
      </c>
      <c r="G3" s="82">
        <f>+'Rentabilidad Negativa'!G3^2</f>
        <v>1.608397036888981E-5</v>
      </c>
      <c r="H3" s="82">
        <f>+'Rentabilidad Negativa'!H3^2</f>
        <v>1.3346353968271779E-4</v>
      </c>
      <c r="I3" s="82">
        <f>+'Rentabilidad Negativa'!I3^2</f>
        <v>4.1098730797262012E-5</v>
      </c>
      <c r="J3" s="82">
        <f>+'Rentabilidad Negativa'!J3^2</f>
        <v>9.2546877713972051E-5</v>
      </c>
      <c r="K3" s="82">
        <f>+'Rentabilidad Negativa'!K3^2</f>
        <v>3.1563491293695109E-6</v>
      </c>
      <c r="L3" s="82">
        <f>+'Rentabilidad Negativa'!L3^2</f>
        <v>3.0597372664672611E-5</v>
      </c>
      <c r="M3" s="82">
        <f>+'Rentabilidad Negativa'!M3^2</f>
        <v>4.6962805019349198E-9</v>
      </c>
      <c r="N3" s="82">
        <f>+'Rentabilidad Negativa'!N3^2</f>
        <v>4.0370025365015509E-8</v>
      </c>
    </row>
    <row r="4" spans="1:14">
      <c r="A4" s="51">
        <v>40897</v>
      </c>
      <c r="B4" s="82">
        <f>+'Rentabilidad Negativa'!B4^2</f>
        <v>0</v>
      </c>
      <c r="C4" s="82">
        <f>+'Rentabilidad Negativa'!C4^2</f>
        <v>1.1238640677994824E-8</v>
      </c>
      <c r="D4" s="82">
        <f>+'Rentabilidad Negativa'!D4^2</f>
        <v>0</v>
      </c>
      <c r="E4" s="82">
        <f>+'Rentabilidad Negativa'!E4^2</f>
        <v>0</v>
      </c>
      <c r="F4" s="82">
        <f>+'Rentabilidad Negativa'!F4^2</f>
        <v>0</v>
      </c>
      <c r="G4" s="82">
        <f>+'Rentabilidad Negativa'!G4^2</f>
        <v>0</v>
      </c>
      <c r="H4" s="82">
        <f>+'Rentabilidad Negativa'!H4^2</f>
        <v>0</v>
      </c>
      <c r="I4" s="82">
        <f>+'Rentabilidad Negativa'!I4^2</f>
        <v>0</v>
      </c>
      <c r="J4" s="82">
        <f>+'Rentabilidad Negativa'!J4^2</f>
        <v>0</v>
      </c>
      <c r="K4" s="82">
        <f>+'Rentabilidad Negativa'!K4^2</f>
        <v>0</v>
      </c>
      <c r="L4" s="82">
        <f>+'Rentabilidad Negativa'!L4^2</f>
        <v>0</v>
      </c>
      <c r="M4" s="82">
        <f>+'Rentabilidad Negativa'!M4^2</f>
        <v>0</v>
      </c>
      <c r="N4" s="82">
        <f>+'Rentabilidad Negativa'!N4^2</f>
        <v>0</v>
      </c>
    </row>
    <row r="5" spans="1:14">
      <c r="A5" s="51">
        <v>40898</v>
      </c>
      <c r="B5" s="82">
        <f>+'Rentabilidad Negativa'!B5^2</f>
        <v>1.1459874213421028E-5</v>
      </c>
      <c r="C5" s="82">
        <f>+'Rentabilidad Negativa'!C5^2</f>
        <v>1.1238640677994824E-8</v>
      </c>
      <c r="D5" s="82">
        <f>+'Rentabilidad Negativa'!D5^2</f>
        <v>0</v>
      </c>
      <c r="E5" s="82">
        <f>+'Rentabilidad Negativa'!E5^2</f>
        <v>0</v>
      </c>
      <c r="F5" s="82">
        <f>+'Rentabilidad Negativa'!F5^2</f>
        <v>0</v>
      </c>
      <c r="G5" s="82">
        <f>+'Rentabilidad Negativa'!G5^2</f>
        <v>0</v>
      </c>
      <c r="H5" s="82">
        <f>+'Rentabilidad Negativa'!H5^2</f>
        <v>0</v>
      </c>
      <c r="I5" s="82">
        <f>+'Rentabilidad Negativa'!I5^2</f>
        <v>0</v>
      </c>
      <c r="J5" s="82">
        <f>+'Rentabilidad Negativa'!J5^2</f>
        <v>0</v>
      </c>
      <c r="K5" s="82">
        <f>+'Rentabilidad Negativa'!K5^2</f>
        <v>0</v>
      </c>
      <c r="L5" s="82">
        <f>+'Rentabilidad Negativa'!L5^2</f>
        <v>0</v>
      </c>
      <c r="M5" s="82">
        <f>+'Rentabilidad Negativa'!M5^2</f>
        <v>0</v>
      </c>
      <c r="N5" s="82">
        <f>+'Rentabilidad Negativa'!N5^2</f>
        <v>0</v>
      </c>
    </row>
    <row r="6" spans="1:14">
      <c r="A6" s="51">
        <v>40899</v>
      </c>
      <c r="B6" s="82">
        <f>+'Rentabilidad Negativa'!B6^2</f>
        <v>0</v>
      </c>
      <c r="C6" s="82">
        <f>+'Rentabilidad Negativa'!C6^2</f>
        <v>1.1238640677994824E-8</v>
      </c>
      <c r="D6" s="82">
        <f>+'Rentabilidad Negativa'!D6^2</f>
        <v>0</v>
      </c>
      <c r="E6" s="82">
        <f>+'Rentabilidad Negativa'!E6^2</f>
        <v>0</v>
      </c>
      <c r="F6" s="82">
        <f>+'Rentabilidad Negativa'!F6^2</f>
        <v>0</v>
      </c>
      <c r="G6" s="82">
        <f>+'Rentabilidad Negativa'!G6^2</f>
        <v>0</v>
      </c>
      <c r="H6" s="82">
        <f>+'Rentabilidad Negativa'!H6^2</f>
        <v>0</v>
      </c>
      <c r="I6" s="82">
        <f>+'Rentabilidad Negativa'!I6^2</f>
        <v>0</v>
      </c>
      <c r="J6" s="82">
        <f>+'Rentabilidad Negativa'!J6^2</f>
        <v>0</v>
      </c>
      <c r="K6" s="82">
        <f>+'Rentabilidad Negativa'!K6^2</f>
        <v>0</v>
      </c>
      <c r="L6" s="82">
        <f>+'Rentabilidad Negativa'!L6^2</f>
        <v>0</v>
      </c>
      <c r="M6" s="82">
        <f>+'Rentabilidad Negativa'!M6^2</f>
        <v>0</v>
      </c>
      <c r="N6" s="82">
        <f>+'Rentabilidad Negativa'!N6^2</f>
        <v>0</v>
      </c>
    </row>
    <row r="7" spans="1:14">
      <c r="A7" s="51">
        <v>40900</v>
      </c>
      <c r="B7" s="82">
        <f>+'Rentabilidad Negativa'!B7^2</f>
        <v>2.5900037595525424E-6</v>
      </c>
      <c r="C7" s="82">
        <f>+'Rentabilidad Negativa'!C7^2</f>
        <v>0</v>
      </c>
      <c r="D7" s="82">
        <f>+'Rentabilidad Negativa'!D7^2</f>
        <v>1.671163515155513E-6</v>
      </c>
      <c r="E7" s="82">
        <f>+'Rentabilidad Negativa'!E7^2</f>
        <v>0</v>
      </c>
      <c r="F7" s="82">
        <f>+'Rentabilidad Negativa'!F7^2</f>
        <v>0</v>
      </c>
      <c r="G7" s="82">
        <f>+'Rentabilidad Negativa'!G7^2</f>
        <v>6.721050933467949E-6</v>
      </c>
      <c r="H7" s="82">
        <f>+'Rentabilidad Negativa'!H7^2</f>
        <v>2.4226989297850494E-7</v>
      </c>
      <c r="I7" s="82">
        <f>+'Rentabilidad Negativa'!I7^2</f>
        <v>0</v>
      </c>
      <c r="J7" s="82">
        <f>+'Rentabilidad Negativa'!J7^2</f>
        <v>0</v>
      </c>
      <c r="K7" s="82">
        <f>+'Rentabilidad Negativa'!K7^2</f>
        <v>0</v>
      </c>
      <c r="L7" s="82">
        <f>+'Rentabilidad Negativa'!L7^2</f>
        <v>2.443332988184714E-11</v>
      </c>
      <c r="M7" s="82">
        <f>+'Rentabilidad Negativa'!M7^2</f>
        <v>9.4582249507464171E-8</v>
      </c>
      <c r="N7" s="82">
        <f>+'Rentabilidad Negativa'!N7^2</f>
        <v>0</v>
      </c>
    </row>
    <row r="8" spans="1:14">
      <c r="A8" s="51">
        <v>40903</v>
      </c>
      <c r="B8" s="82">
        <f>+'Rentabilidad Negativa'!B8^2</f>
        <v>7.8545565062265168E-5</v>
      </c>
      <c r="C8" s="82">
        <f>+'Rentabilidad Negativa'!C8^2</f>
        <v>1.7470736523579474E-9</v>
      </c>
      <c r="D8" s="82">
        <f>+'Rentabilidad Negativa'!D8^2</f>
        <v>8.8543621428756756E-5</v>
      </c>
      <c r="E8" s="82">
        <f>+'Rentabilidad Negativa'!E8^2</f>
        <v>1.0016860766486266E-4</v>
      </c>
      <c r="F8" s="82">
        <f>+'Rentabilidad Negativa'!F8^2</f>
        <v>1.9146342326928556E-5</v>
      </c>
      <c r="G8" s="82">
        <f>+'Rentabilidad Negativa'!G8^2</f>
        <v>9.2796696751971274E-5</v>
      </c>
      <c r="H8" s="82">
        <f>+'Rentabilidad Negativa'!H8^2</f>
        <v>3.1140405746973878E-5</v>
      </c>
      <c r="I8" s="82">
        <f>+'Rentabilidad Negativa'!I8^2</f>
        <v>2.0111264423401064E-5</v>
      </c>
      <c r="J8" s="82">
        <f>+'Rentabilidad Negativa'!J8^2</f>
        <v>5.0922429870366738E-5</v>
      </c>
      <c r="K8" s="82">
        <f>+'Rentabilidad Negativa'!K8^2</f>
        <v>3.2688153906717268E-5</v>
      </c>
      <c r="L8" s="82">
        <f>+'Rentabilidad Negativa'!L8^2</f>
        <v>2.4883146236283816E-5</v>
      </c>
      <c r="M8" s="82">
        <f>+'Rentabilidad Negativa'!M8^2</f>
        <v>0</v>
      </c>
      <c r="N8" s="82">
        <f>+'Rentabilidad Negativa'!N8^2</f>
        <v>3.1053838076788044E-5</v>
      </c>
    </row>
    <row r="9" spans="1:14">
      <c r="A9" s="51">
        <v>40904</v>
      </c>
      <c r="B9" s="82">
        <f>+'Rentabilidad Negativa'!B9^2</f>
        <v>0</v>
      </c>
      <c r="C9" s="82">
        <f>+'Rentabilidad Negativa'!C9^2</f>
        <v>1.1210890186249329E-4</v>
      </c>
      <c r="D9" s="82">
        <f>+'Rentabilidad Negativa'!D9^2</f>
        <v>0</v>
      </c>
      <c r="E9" s="82">
        <f>+'Rentabilidad Negativa'!E9^2</f>
        <v>5.844497782381817E-5</v>
      </c>
      <c r="F9" s="82">
        <f>+'Rentabilidad Negativa'!F9^2</f>
        <v>1.9440571884549445E-5</v>
      </c>
      <c r="G9" s="82">
        <f>+'Rentabilidad Negativa'!G9^2</f>
        <v>0</v>
      </c>
      <c r="H9" s="82">
        <f>+'Rentabilidad Negativa'!H9^2</f>
        <v>3.9953613100704253E-7</v>
      </c>
      <c r="I9" s="82">
        <f>+'Rentabilidad Negativa'!I9^2</f>
        <v>1.0252242144643244E-5</v>
      </c>
      <c r="J9" s="82">
        <f>+'Rentabilidad Negativa'!J9^2</f>
        <v>8.0413313508837008E-8</v>
      </c>
      <c r="K9" s="82">
        <f>+'Rentabilidad Negativa'!K9^2</f>
        <v>2.2263881647570914E-6</v>
      </c>
      <c r="L9" s="82">
        <f>+'Rentabilidad Negativa'!L9^2</f>
        <v>2.0099401239961417E-5</v>
      </c>
      <c r="M9" s="82">
        <f>+'Rentabilidad Negativa'!M9^2</f>
        <v>6.1610599931761403E-7</v>
      </c>
      <c r="N9" s="82">
        <f>+'Rentabilidad Negativa'!N9^2</f>
        <v>0</v>
      </c>
    </row>
    <row r="10" spans="1:14">
      <c r="A10" s="51">
        <v>40905</v>
      </c>
      <c r="B10" s="82">
        <f>+'Rentabilidad Negativa'!B10^2</f>
        <v>1.1238640677994824E-8</v>
      </c>
      <c r="C10" s="82">
        <f>+'Rentabilidad Negativa'!C10^2</f>
        <v>0</v>
      </c>
      <c r="D10" s="82">
        <f>+'Rentabilidad Negativa'!D10^2</f>
        <v>0</v>
      </c>
      <c r="E10" s="82">
        <f>+'Rentabilidad Negativa'!E10^2</f>
        <v>0</v>
      </c>
      <c r="F10" s="82">
        <f>+'Rentabilidad Negativa'!F10^2</f>
        <v>0</v>
      </c>
      <c r="G10" s="82">
        <f>+'Rentabilidad Negativa'!G10^2</f>
        <v>0</v>
      </c>
      <c r="H10" s="82">
        <f>+'Rentabilidad Negativa'!H10^2</f>
        <v>0</v>
      </c>
      <c r="I10" s="82">
        <f>+'Rentabilidad Negativa'!I10^2</f>
        <v>0</v>
      </c>
      <c r="J10" s="82">
        <f>+'Rentabilidad Negativa'!J10^2</f>
        <v>0</v>
      </c>
      <c r="K10" s="82">
        <f>+'Rentabilidad Negativa'!K10^2</f>
        <v>0</v>
      </c>
      <c r="L10" s="82">
        <f>+'Rentabilidad Negativa'!L10^2</f>
        <v>0</v>
      </c>
      <c r="M10" s="82">
        <f>+'Rentabilidad Negativa'!M10^2</f>
        <v>2.6282645563475542E-6</v>
      </c>
      <c r="N10" s="82">
        <f>+'Rentabilidad Negativa'!N10^2</f>
        <v>4.5311361821705458E-7</v>
      </c>
    </row>
    <row r="11" spans="1:14">
      <c r="A11" s="51">
        <v>40906</v>
      </c>
      <c r="B11" s="82">
        <f>+'Rentabilidad Negativa'!B11^2</f>
        <v>5.0967066296788428E-6</v>
      </c>
      <c r="C11" s="82">
        <f>+'Rentabilidad Negativa'!C11^2</f>
        <v>1.523908191616993E-4</v>
      </c>
      <c r="D11" s="82">
        <f>+'Rentabilidad Negativa'!D11^2</f>
        <v>6.4535672757713231E-5</v>
      </c>
      <c r="E11" s="82">
        <f>+'Rentabilidad Negativa'!E11^2</f>
        <v>1.9265219867182531E-5</v>
      </c>
      <c r="F11" s="82">
        <f>+'Rentabilidad Negativa'!F11^2</f>
        <v>1.0103039948573544E-4</v>
      </c>
      <c r="G11" s="82">
        <f>+'Rentabilidad Negativa'!G11^2</f>
        <v>3.4779151876863993E-4</v>
      </c>
      <c r="H11" s="82">
        <f>+'Rentabilidad Negativa'!H11^2</f>
        <v>1.1522189914520874E-5</v>
      </c>
      <c r="I11" s="82">
        <f>+'Rentabilidad Negativa'!I11^2</f>
        <v>1.0620392233008493E-4</v>
      </c>
      <c r="J11" s="82">
        <f>+'Rentabilidad Negativa'!J11^2</f>
        <v>4.8474238074166674E-6</v>
      </c>
      <c r="K11" s="82">
        <f>+'Rentabilidad Negativa'!K11^2</f>
        <v>9.2675845919419096E-6</v>
      </c>
      <c r="L11" s="82">
        <f>+'Rentabilidad Negativa'!L11^2</f>
        <v>8.9442970718491701E-5</v>
      </c>
      <c r="M11" s="82">
        <f>+'Rentabilidad Negativa'!M11^2</f>
        <v>4.0447853691059773E-8</v>
      </c>
      <c r="N11" s="82">
        <f>+'Rentabilidad Negativa'!N11^2</f>
        <v>2.2031651361408495E-5</v>
      </c>
    </row>
    <row r="12" spans="1:14">
      <c r="A12" s="51">
        <v>40907</v>
      </c>
      <c r="B12" s="82">
        <f>+'Rentabilidad Negativa'!B12^2</f>
        <v>1.1238640677994824E-8</v>
      </c>
      <c r="C12" s="82">
        <f>+'Rentabilidad Negativa'!C12^2</f>
        <v>3.4234223255724285E-8</v>
      </c>
      <c r="D12" s="82">
        <f>+'Rentabilidad Negativa'!D12^2</f>
        <v>2.357580314409959E-8</v>
      </c>
      <c r="E12" s="82">
        <f>+'Rentabilidad Negativa'!E12^2</f>
        <v>8.065098638494697E-5</v>
      </c>
      <c r="F12" s="82">
        <f>+'Rentabilidad Negativa'!F12^2</f>
        <v>2.3575781080140631E-8</v>
      </c>
      <c r="G12" s="82">
        <f>+'Rentabilidad Negativa'!G12^2</f>
        <v>3.5685659883771777E-8</v>
      </c>
      <c r="H12" s="82">
        <f>+'Rentabilidad Negativa'!H12^2</f>
        <v>1.9333039320721797E-8</v>
      </c>
      <c r="I12" s="82">
        <f>+'Rentabilidad Negativa'!I12^2</f>
        <v>4.2558516384725933E-8</v>
      </c>
      <c r="J12" s="82">
        <f>+'Rentabilidad Negativa'!J12^2</f>
        <v>4.9023756623377032E-8</v>
      </c>
      <c r="K12" s="82">
        <f>+'Rentabilidad Negativa'!K12^2</f>
        <v>3.8992739275524568E-8</v>
      </c>
      <c r="L12" s="82">
        <f>+'Rentabilidad Negativa'!L12^2</f>
        <v>2.0891028541287948E-6</v>
      </c>
      <c r="M12" s="82">
        <f>+'Rentabilidad Negativa'!M12^2</f>
        <v>3.387697180923029E-9</v>
      </c>
      <c r="N12" s="82">
        <f>+'Rentabilidad Negativa'!N12^2</f>
        <v>3.2185634623492089E-8</v>
      </c>
    </row>
    <row r="13" spans="1:14">
      <c r="A13" s="51">
        <v>40910</v>
      </c>
      <c r="B13" s="82">
        <f>+'Rentabilidad Negativa'!B13^2</f>
        <v>0</v>
      </c>
      <c r="C13" s="82">
        <f>+'Rentabilidad Negativa'!C13^2</f>
        <v>0</v>
      </c>
      <c r="D13" s="82">
        <f>+'Rentabilidad Negativa'!D13^2</f>
        <v>0</v>
      </c>
      <c r="E13" s="82">
        <f>+'Rentabilidad Negativa'!E13^2</f>
        <v>0</v>
      </c>
      <c r="F13" s="82">
        <f>+'Rentabilidad Negativa'!F13^2</f>
        <v>0</v>
      </c>
      <c r="G13" s="82">
        <f>+'Rentabilidad Negativa'!G13^2</f>
        <v>6.6508643270041556E-6</v>
      </c>
      <c r="H13" s="82">
        <f>+'Rentabilidad Negativa'!H13^2</f>
        <v>2.1001103722161361E-6</v>
      </c>
      <c r="I13" s="82">
        <f>+'Rentabilidad Negativa'!I13^2</f>
        <v>0</v>
      </c>
      <c r="J13" s="82">
        <f>+'Rentabilidad Negativa'!J13^2</f>
        <v>0</v>
      </c>
      <c r="K13" s="82">
        <f>+'Rentabilidad Negativa'!K13^2</f>
        <v>2.7325109747566417E-6</v>
      </c>
      <c r="L13" s="82">
        <f>+'Rentabilidad Negativa'!L13^2</f>
        <v>0</v>
      </c>
      <c r="M13" s="82">
        <f>+'Rentabilidad Negativa'!M13^2</f>
        <v>0</v>
      </c>
      <c r="N13" s="82">
        <f>+'Rentabilidad Negativa'!N13^2</f>
        <v>0</v>
      </c>
    </row>
    <row r="14" spans="1:14">
      <c r="A14" s="51">
        <v>40911</v>
      </c>
      <c r="B14" s="82">
        <f>+'Rentabilidad Negativa'!B14^2</f>
        <v>0</v>
      </c>
      <c r="C14" s="82">
        <f>+'Rentabilidad Negativa'!C14^2</f>
        <v>0</v>
      </c>
      <c r="D14" s="82">
        <f>+'Rentabilidad Negativa'!D14^2</f>
        <v>0</v>
      </c>
      <c r="E14" s="82">
        <f>+'Rentabilidad Negativa'!E14^2</f>
        <v>0</v>
      </c>
      <c r="F14" s="82">
        <f>+'Rentabilidad Negativa'!F14^2</f>
        <v>0</v>
      </c>
      <c r="G14" s="82">
        <f>+'Rentabilidad Negativa'!G14^2</f>
        <v>0</v>
      </c>
      <c r="H14" s="82">
        <f>+'Rentabilidad Negativa'!H14^2</f>
        <v>0</v>
      </c>
      <c r="I14" s="82">
        <f>+'Rentabilidad Negativa'!I14^2</f>
        <v>0</v>
      </c>
      <c r="J14" s="82">
        <f>+'Rentabilidad Negativa'!J14^2</f>
        <v>0</v>
      </c>
      <c r="K14" s="82">
        <f>+'Rentabilidad Negativa'!K14^2</f>
        <v>0</v>
      </c>
      <c r="L14" s="82">
        <f>+'Rentabilidad Negativa'!L14^2</f>
        <v>0</v>
      </c>
      <c r="M14" s="82">
        <f>+'Rentabilidad Negativa'!M14^2</f>
        <v>0</v>
      </c>
      <c r="N14" s="82">
        <f>+'Rentabilidad Negativa'!N14^2</f>
        <v>0</v>
      </c>
    </row>
    <row r="15" spans="1:14">
      <c r="A15" s="51">
        <v>40912</v>
      </c>
      <c r="B15" s="82">
        <f>+'Rentabilidad Negativa'!B15^2</f>
        <v>2.1053566410700606E-6</v>
      </c>
      <c r="C15" s="82">
        <f>+'Rentabilidad Negativa'!C15^2</f>
        <v>0</v>
      </c>
      <c r="D15" s="82">
        <f>+'Rentabilidad Negativa'!D15^2</f>
        <v>1.2740437217376586E-7</v>
      </c>
      <c r="E15" s="82">
        <f>+'Rentabilidad Negativa'!E15^2</f>
        <v>0</v>
      </c>
      <c r="F15" s="82">
        <f>+'Rentabilidad Negativa'!F15^2</f>
        <v>0</v>
      </c>
      <c r="G15" s="82">
        <f>+'Rentabilidad Negativa'!G15^2</f>
        <v>0</v>
      </c>
      <c r="H15" s="82">
        <f>+'Rentabilidad Negativa'!H15^2</f>
        <v>0</v>
      </c>
      <c r="I15" s="82">
        <f>+'Rentabilidad Negativa'!I15^2</f>
        <v>0</v>
      </c>
      <c r="J15" s="82">
        <f>+'Rentabilidad Negativa'!J15^2</f>
        <v>7.8778544861596124E-8</v>
      </c>
      <c r="K15" s="82">
        <f>+'Rentabilidad Negativa'!K15^2</f>
        <v>0</v>
      </c>
      <c r="L15" s="82">
        <f>+'Rentabilidad Negativa'!L15^2</f>
        <v>0</v>
      </c>
      <c r="M15" s="82">
        <f>+'Rentabilidad Negativa'!M15^2</f>
        <v>0</v>
      </c>
      <c r="N15" s="82">
        <f>+'Rentabilidad Negativa'!N15^2</f>
        <v>0</v>
      </c>
    </row>
    <row r="16" spans="1:14">
      <c r="A16" s="51">
        <v>40913</v>
      </c>
      <c r="B16" s="82">
        <f>+'Rentabilidad Negativa'!B16^2</f>
        <v>0</v>
      </c>
      <c r="C16" s="82">
        <f>+'Rentabilidad Negativa'!C16^2</f>
        <v>2.8412534348020446E-5</v>
      </c>
      <c r="D16" s="82">
        <f>+'Rentabilidad Negativa'!D16^2</f>
        <v>0</v>
      </c>
      <c r="E16" s="82">
        <f>+'Rentabilidad Negativa'!E16^2</f>
        <v>0</v>
      </c>
      <c r="F16" s="82">
        <f>+'Rentabilidad Negativa'!F16^2</f>
        <v>3.2775169635136368E-7</v>
      </c>
      <c r="G16" s="82">
        <f>+'Rentabilidad Negativa'!G16^2</f>
        <v>6.6349943554590438E-2</v>
      </c>
      <c r="H16" s="82">
        <f>+'Rentabilidad Negativa'!H16^2</f>
        <v>5.1645759497304484E-7</v>
      </c>
      <c r="I16" s="82">
        <f>+'Rentabilidad Negativa'!I16^2</f>
        <v>0</v>
      </c>
      <c r="J16" s="82">
        <f>+'Rentabilidad Negativa'!J16^2</f>
        <v>0</v>
      </c>
      <c r="K16" s="82">
        <f>+'Rentabilidad Negativa'!K16^2</f>
        <v>0</v>
      </c>
      <c r="L16" s="82">
        <f>+'Rentabilidad Negativa'!L16^2</f>
        <v>0</v>
      </c>
      <c r="M16" s="82">
        <f>+'Rentabilidad Negativa'!M16^2</f>
        <v>0</v>
      </c>
      <c r="N16" s="82">
        <f>+'Rentabilidad Negativa'!N16^2</f>
        <v>0</v>
      </c>
    </row>
    <row r="17" spans="1:14">
      <c r="A17" s="51">
        <v>40914</v>
      </c>
      <c r="B17" s="82">
        <f>+'Rentabilidad Negativa'!B17^2</f>
        <v>9.9143922228495328E-6</v>
      </c>
      <c r="C17" s="82">
        <f>+'Rentabilidad Negativa'!C17^2</f>
        <v>5.8746410855127748E-5</v>
      </c>
      <c r="D17" s="82">
        <f>+'Rentabilidad Negativa'!D17^2</f>
        <v>5.2285819274122166E-6</v>
      </c>
      <c r="E17" s="82">
        <f>+'Rentabilidad Negativa'!E17^2</f>
        <v>0</v>
      </c>
      <c r="F17" s="82">
        <f>+'Rentabilidad Negativa'!F17^2</f>
        <v>1.6709845472165784E-5</v>
      </c>
      <c r="G17" s="82">
        <f>+'Rentabilidad Negativa'!G17^2</f>
        <v>0</v>
      </c>
      <c r="H17" s="82">
        <f>+'Rentabilidad Negativa'!H17^2</f>
        <v>8.4850389569187092E-6</v>
      </c>
      <c r="I17" s="82">
        <f>+'Rentabilidad Negativa'!I17^2</f>
        <v>1.3883483807868414E-5</v>
      </c>
      <c r="J17" s="82">
        <f>+'Rentabilidad Negativa'!J17^2</f>
        <v>8.3462357622114208E-6</v>
      </c>
      <c r="K17" s="82">
        <f>+'Rentabilidad Negativa'!K17^2</f>
        <v>1.136378749598274E-5</v>
      </c>
      <c r="L17" s="82">
        <f>+'Rentabilidad Negativa'!L17^2</f>
        <v>1.6084725937047827E-5</v>
      </c>
      <c r="M17" s="82">
        <f>+'Rentabilidad Negativa'!M17^2</f>
        <v>5.0363901440181221E-7</v>
      </c>
      <c r="N17" s="82">
        <f>+'Rentabilidad Negativa'!N17^2</f>
        <v>4.1204934632043269E-8</v>
      </c>
    </row>
    <row r="18" spans="1:14">
      <c r="A18" s="51">
        <v>40917</v>
      </c>
      <c r="B18" s="82">
        <f>+'Rentabilidad Negativa'!B18^2</f>
        <v>1.1238640677994824E-8</v>
      </c>
      <c r="C18" s="82">
        <f>+'Rentabilidad Negativa'!C18^2</f>
        <v>3.4349268891795818E-8</v>
      </c>
      <c r="D18" s="82">
        <f>+'Rentabilidad Negativa'!D18^2</f>
        <v>2.3575790806614869E-8</v>
      </c>
      <c r="E18" s="82">
        <f>+'Rentabilidad Negativa'!E18^2</f>
        <v>4.2674667202237302E-8</v>
      </c>
      <c r="F18" s="82">
        <f>+'Rentabilidad Negativa'!F18^2</f>
        <v>2.3575783953160156E-8</v>
      </c>
      <c r="G18" s="82">
        <f>+'Rentabilidad Negativa'!G18^2</f>
        <v>3.6759139256824631E-8</v>
      </c>
      <c r="H18" s="82">
        <f>+'Rentabilidad Negativa'!H18^2</f>
        <v>2.1154143787433302E-8</v>
      </c>
      <c r="I18" s="82">
        <f>+'Rentabilidad Negativa'!I18^2</f>
        <v>4.3432016259606685E-8</v>
      </c>
      <c r="J18" s="82">
        <f>+'Rentabilidad Negativa'!J18^2</f>
        <v>4.6418330856095186E-8</v>
      </c>
      <c r="K18" s="82">
        <f>+'Rentabilidad Negativa'!K18^2</f>
        <v>3.5342369221770188E-8</v>
      </c>
      <c r="L18" s="82">
        <f>+'Rentabilidad Negativa'!L18^2</f>
        <v>6.2983684417872424E-8</v>
      </c>
      <c r="M18" s="82">
        <f>+'Rentabilidad Negativa'!M18^2</f>
        <v>3.5420880248066759E-8</v>
      </c>
      <c r="N18" s="82">
        <f>+'Rentabilidad Negativa'!N18^2</f>
        <v>3.3584401808990405E-8</v>
      </c>
    </row>
    <row r="19" spans="1:14">
      <c r="A19" s="51">
        <v>40918</v>
      </c>
      <c r="B19" s="82">
        <f>+'Rentabilidad Negativa'!B19^2</f>
        <v>0</v>
      </c>
      <c r="C19" s="82">
        <f>+'Rentabilidad Negativa'!C19^2</f>
        <v>0</v>
      </c>
      <c r="D19" s="82">
        <f>+'Rentabilidad Negativa'!D19^2</f>
        <v>0</v>
      </c>
      <c r="E19" s="82">
        <f>+'Rentabilidad Negativa'!E19^2</f>
        <v>0</v>
      </c>
      <c r="F19" s="82">
        <f>+'Rentabilidad Negativa'!F19^2</f>
        <v>0</v>
      </c>
      <c r="G19" s="82">
        <f>+'Rentabilidad Negativa'!G19^2</f>
        <v>0</v>
      </c>
      <c r="H19" s="82">
        <f>+'Rentabilidad Negativa'!H19^2</f>
        <v>0</v>
      </c>
      <c r="I19" s="82">
        <f>+'Rentabilidad Negativa'!I19^2</f>
        <v>0</v>
      </c>
      <c r="J19" s="82">
        <f>+'Rentabilidad Negativa'!J19^2</f>
        <v>0</v>
      </c>
      <c r="K19" s="82">
        <f>+'Rentabilidad Negativa'!K19^2</f>
        <v>0</v>
      </c>
      <c r="L19" s="82">
        <f>+'Rentabilidad Negativa'!L19^2</f>
        <v>0</v>
      </c>
      <c r="M19" s="82">
        <f>+'Rentabilidad Negativa'!M19^2</f>
        <v>0</v>
      </c>
      <c r="N19" s="82">
        <f>+'Rentabilidad Negativa'!N19^2</f>
        <v>0</v>
      </c>
    </row>
    <row r="20" spans="1:14">
      <c r="A20" s="51">
        <v>40919</v>
      </c>
      <c r="B20" s="82">
        <f>+'Rentabilidad Negativa'!B20^2</f>
        <v>7.0004795770914271E-6</v>
      </c>
      <c r="C20" s="82">
        <f>+'Rentabilidad Negativa'!C20^2</f>
        <v>1.8974737655708768E-6</v>
      </c>
      <c r="D20" s="82">
        <f>+'Rentabilidad Negativa'!D20^2</f>
        <v>3.8276835591443742E-6</v>
      </c>
      <c r="E20" s="82">
        <f>+'Rentabilidad Negativa'!E20^2</f>
        <v>0</v>
      </c>
      <c r="F20" s="82">
        <f>+'Rentabilidad Negativa'!F20^2</f>
        <v>1.4195468017528433E-5</v>
      </c>
      <c r="G20" s="82">
        <f>+'Rentabilidad Negativa'!G20^2</f>
        <v>0</v>
      </c>
      <c r="H20" s="82">
        <f>+'Rentabilidad Negativa'!H20^2</f>
        <v>3.5138086635563235E-6</v>
      </c>
      <c r="I20" s="82">
        <f>+'Rentabilidad Negativa'!I20^2</f>
        <v>2.7898333073231508E-5</v>
      </c>
      <c r="J20" s="82">
        <f>+'Rentabilidad Negativa'!J20^2</f>
        <v>2.435610677319893E-5</v>
      </c>
      <c r="K20" s="82">
        <f>+'Rentabilidad Negativa'!K20^2</f>
        <v>6.5321460794199272E-6</v>
      </c>
      <c r="L20" s="82">
        <f>+'Rentabilidad Negativa'!L20^2</f>
        <v>7.5408016256209837E-6</v>
      </c>
      <c r="M20" s="82">
        <f>+'Rentabilidad Negativa'!M20^2</f>
        <v>3.8844452247494861E-5</v>
      </c>
      <c r="N20" s="82">
        <f>+'Rentabilidad Negativa'!N20^2</f>
        <v>1.0328480138435975E-5</v>
      </c>
    </row>
    <row r="21" spans="1:14">
      <c r="A21" s="51">
        <v>40920</v>
      </c>
      <c r="B21" s="82">
        <f>+'Rentabilidad Negativa'!B21^2</f>
        <v>2.1805853173009637E-4</v>
      </c>
      <c r="C21" s="82">
        <f>+'Rentabilidad Negativa'!C21^2</f>
        <v>2.4580311566064498E-5</v>
      </c>
      <c r="D21" s="82">
        <f>+'Rentabilidad Negativa'!D21^2</f>
        <v>2.4073689282771971E-4</v>
      </c>
      <c r="E21" s="82">
        <f>+'Rentabilidad Negativa'!E21^2</f>
        <v>3.5594115059365547E-4</v>
      </c>
      <c r="F21" s="82">
        <f>+'Rentabilidad Negativa'!F21^2</f>
        <v>1.8463080011080419E-4</v>
      </c>
      <c r="G21" s="82">
        <f>+'Rentabilidad Negativa'!G21^2</f>
        <v>1.3139269840814671E-3</v>
      </c>
      <c r="H21" s="82">
        <f>+'Rentabilidad Negativa'!H21^2</f>
        <v>1.993706033466955E-4</v>
      </c>
      <c r="I21" s="82">
        <f>+'Rentabilidad Negativa'!I21^2</f>
        <v>1.8655767240473655E-4</v>
      </c>
      <c r="J21" s="82">
        <f>+'Rentabilidad Negativa'!J21^2</f>
        <v>9.3392171775841845E-5</v>
      </c>
      <c r="K21" s="82">
        <f>+'Rentabilidad Negativa'!K21^2</f>
        <v>5.6539019894677684E-5</v>
      </c>
      <c r="L21" s="82">
        <f>+'Rentabilidad Negativa'!L21^2</f>
        <v>1.8529990373208395E-4</v>
      </c>
      <c r="M21" s="82">
        <f>+'Rentabilidad Negativa'!M21^2</f>
        <v>1.0614771247320891E-4</v>
      </c>
      <c r="N21" s="82">
        <f>+'Rentabilidad Negativa'!N21^2</f>
        <v>1.5909339263423821E-4</v>
      </c>
    </row>
    <row r="22" spans="1:14">
      <c r="A22" s="51">
        <v>40921</v>
      </c>
      <c r="B22" s="82">
        <f>+'Rentabilidad Negativa'!B22^2</f>
        <v>0</v>
      </c>
      <c r="C22" s="82">
        <f>+'Rentabilidad Negativa'!C22^2</f>
        <v>5.7809622223682899E-5</v>
      </c>
      <c r="D22" s="82">
        <f>+'Rentabilidad Negativa'!D22^2</f>
        <v>0</v>
      </c>
      <c r="E22" s="82">
        <f>+'Rentabilidad Negativa'!E22^2</f>
        <v>1.0737047733192337E-4</v>
      </c>
      <c r="F22" s="82">
        <f>+'Rentabilidad Negativa'!F22^2</f>
        <v>0</v>
      </c>
      <c r="G22" s="82">
        <f>+'Rentabilidad Negativa'!G22^2</f>
        <v>0</v>
      </c>
      <c r="H22" s="82">
        <f>+'Rentabilidad Negativa'!H22^2</f>
        <v>0</v>
      </c>
      <c r="I22" s="82">
        <f>+'Rentabilidad Negativa'!I22^2</f>
        <v>0</v>
      </c>
      <c r="J22" s="82">
        <f>+'Rentabilidad Negativa'!J22^2</f>
        <v>1.4665777491616301E-6</v>
      </c>
      <c r="K22" s="82">
        <f>+'Rentabilidad Negativa'!K22^2</f>
        <v>0</v>
      </c>
      <c r="L22" s="82">
        <f>+'Rentabilidad Negativa'!L22^2</f>
        <v>0</v>
      </c>
      <c r="M22" s="82">
        <f>+'Rentabilidad Negativa'!M22^2</f>
        <v>0</v>
      </c>
      <c r="N22" s="82">
        <f>+'Rentabilidad Negativa'!N22^2</f>
        <v>4.7916243653003913E-7</v>
      </c>
    </row>
    <row r="23" spans="1:14">
      <c r="A23" s="51">
        <v>40924</v>
      </c>
      <c r="B23" s="82">
        <f>+'Rentabilidad Negativa'!B23^2</f>
        <v>1.1518673152143143E-5</v>
      </c>
      <c r="C23" s="82">
        <f>+'Rentabilidad Negativa'!C23^2</f>
        <v>4.1372724969274489E-5</v>
      </c>
      <c r="D23" s="82">
        <f>+'Rentabilidad Negativa'!D23^2</f>
        <v>2.1779977412277751E-5</v>
      </c>
      <c r="E23" s="82">
        <f>+'Rentabilidad Negativa'!E23^2</f>
        <v>2.9568941974888935E-5</v>
      </c>
      <c r="F23" s="82">
        <f>+'Rentabilidad Negativa'!F23^2</f>
        <v>6.8996670329030498E-5</v>
      </c>
      <c r="G23" s="82">
        <f>+'Rentabilidad Negativa'!G23^2</f>
        <v>1.7633055534673351E-4</v>
      </c>
      <c r="H23" s="82">
        <f>+'Rentabilidad Negativa'!H23^2</f>
        <v>1.1303004474581776E-4</v>
      </c>
      <c r="I23" s="82">
        <f>+'Rentabilidad Negativa'!I23^2</f>
        <v>6.6422072076629477E-5</v>
      </c>
      <c r="J23" s="82">
        <f>+'Rentabilidad Negativa'!J23^2</f>
        <v>3.4290305181072618E-5</v>
      </c>
      <c r="K23" s="82">
        <f>+'Rentabilidad Negativa'!K23^2</f>
        <v>4.1141885276349411E-5</v>
      </c>
      <c r="L23" s="82">
        <f>+'Rentabilidad Negativa'!L23^2</f>
        <v>6.0347097846759798E-5</v>
      </c>
      <c r="M23" s="82">
        <f>+'Rentabilidad Negativa'!M23^2</f>
        <v>2.0890554481814503E-5</v>
      </c>
      <c r="N23" s="82">
        <f>+'Rentabilidad Negativa'!N23^2</f>
        <v>1.6313447952489702E-5</v>
      </c>
    </row>
    <row r="24" spans="1:14">
      <c r="A24" s="51">
        <v>40925</v>
      </c>
      <c r="B24" s="82">
        <f>+'Rentabilidad Negativa'!B24^2</f>
        <v>0</v>
      </c>
      <c r="C24" s="82">
        <f>+'Rentabilidad Negativa'!C24^2</f>
        <v>0</v>
      </c>
      <c r="D24" s="82">
        <f>+'Rentabilidad Negativa'!D24^2</f>
        <v>0</v>
      </c>
      <c r="E24" s="82">
        <f>+'Rentabilidad Negativa'!E24^2</f>
        <v>0</v>
      </c>
      <c r="F24" s="82">
        <f>+'Rentabilidad Negativa'!F24^2</f>
        <v>0</v>
      </c>
      <c r="G24" s="82">
        <f>+'Rentabilidad Negativa'!G24^2</f>
        <v>0</v>
      </c>
      <c r="H24" s="82">
        <f>+'Rentabilidad Negativa'!H24^2</f>
        <v>0</v>
      </c>
      <c r="I24" s="82">
        <f>+'Rentabilidad Negativa'!I24^2</f>
        <v>0</v>
      </c>
      <c r="J24" s="82">
        <f>+'Rentabilidad Negativa'!J24^2</f>
        <v>0</v>
      </c>
      <c r="K24" s="82">
        <f>+'Rentabilidad Negativa'!K24^2</f>
        <v>0</v>
      </c>
      <c r="L24" s="82">
        <f>+'Rentabilidad Negativa'!L24^2</f>
        <v>0</v>
      </c>
      <c r="M24" s="82">
        <f>+'Rentabilidad Negativa'!M24^2</f>
        <v>0</v>
      </c>
      <c r="N24" s="82">
        <f>+'Rentabilidad Negativa'!N24^2</f>
        <v>0</v>
      </c>
    </row>
    <row r="25" spans="1:14">
      <c r="A25" s="51">
        <v>40926</v>
      </c>
      <c r="B25" s="82">
        <f>+'Rentabilidad Negativa'!B25^2</f>
        <v>0</v>
      </c>
      <c r="C25" s="82">
        <f>+'Rentabilidad Negativa'!C25^2</f>
        <v>0</v>
      </c>
      <c r="D25" s="82">
        <f>+'Rentabilidad Negativa'!D25^2</f>
        <v>0</v>
      </c>
      <c r="E25" s="82">
        <f>+'Rentabilidad Negativa'!E25^2</f>
        <v>0</v>
      </c>
      <c r="F25" s="82">
        <f>+'Rentabilidad Negativa'!F25^2</f>
        <v>0</v>
      </c>
      <c r="G25" s="82">
        <f>+'Rentabilidad Negativa'!G25^2</f>
        <v>0</v>
      </c>
      <c r="H25" s="82">
        <f>+'Rentabilidad Negativa'!H25^2</f>
        <v>0</v>
      </c>
      <c r="I25" s="82">
        <f>+'Rentabilidad Negativa'!I25^2</f>
        <v>0</v>
      </c>
      <c r="J25" s="82">
        <f>+'Rentabilidad Negativa'!J25^2</f>
        <v>0</v>
      </c>
      <c r="K25" s="82">
        <f>+'Rentabilidad Negativa'!K25^2</f>
        <v>0</v>
      </c>
      <c r="L25" s="82">
        <f>+'Rentabilidad Negativa'!L25^2</f>
        <v>0</v>
      </c>
      <c r="M25" s="82">
        <f>+'Rentabilidad Negativa'!M25^2</f>
        <v>0</v>
      </c>
      <c r="N25" s="82">
        <f>+'Rentabilidad Negativa'!N25^2</f>
        <v>0</v>
      </c>
    </row>
    <row r="26" spans="1:14">
      <c r="A26" s="51">
        <v>40927</v>
      </c>
      <c r="B26" s="82">
        <f>+'Rentabilidad Negativa'!B26^2</f>
        <v>0</v>
      </c>
      <c r="C26" s="82">
        <f>+'Rentabilidad Negativa'!C26^2</f>
        <v>0</v>
      </c>
      <c r="D26" s="82">
        <f>+'Rentabilidad Negativa'!D26^2</f>
        <v>1.6956284530123397E-6</v>
      </c>
      <c r="E26" s="82">
        <f>+'Rentabilidad Negativa'!E26^2</f>
        <v>0</v>
      </c>
      <c r="F26" s="82">
        <f>+'Rentabilidad Negativa'!F26^2</f>
        <v>2.9450660811073224E-5</v>
      </c>
      <c r="G26" s="82">
        <f>+'Rentabilidad Negativa'!G26^2</f>
        <v>1.0350866128713405E-4</v>
      </c>
      <c r="H26" s="82">
        <f>+'Rentabilidad Negativa'!H26^2</f>
        <v>1.5439332115158348E-5</v>
      </c>
      <c r="I26" s="82">
        <f>+'Rentabilidad Negativa'!I26^2</f>
        <v>2.2262977141400835E-5</v>
      </c>
      <c r="J26" s="82">
        <f>+'Rentabilidad Negativa'!J26^2</f>
        <v>9.4872254039877288E-7</v>
      </c>
      <c r="K26" s="82">
        <f>+'Rentabilidad Negativa'!K26^2</f>
        <v>1.8043880702688911E-5</v>
      </c>
      <c r="L26" s="82">
        <f>+'Rentabilidad Negativa'!L26^2</f>
        <v>3.8617163947072748E-6</v>
      </c>
      <c r="M26" s="82">
        <f>+'Rentabilidad Negativa'!M26^2</f>
        <v>0</v>
      </c>
      <c r="N26" s="82">
        <f>+'Rentabilidad Negativa'!N26^2</f>
        <v>0</v>
      </c>
    </row>
    <row r="27" spans="1:14">
      <c r="A27" s="51">
        <v>40928</v>
      </c>
      <c r="B27" s="82">
        <f>+'Rentabilidad Negativa'!B27^2</f>
        <v>0</v>
      </c>
      <c r="C27" s="82">
        <f>+'Rentabilidad Negativa'!C27^2</f>
        <v>2.609379272158001E-6</v>
      </c>
      <c r="D27" s="82">
        <f>+'Rentabilidad Negativa'!D27^2</f>
        <v>0</v>
      </c>
      <c r="E27" s="82">
        <f>+'Rentabilidad Negativa'!E27^2</f>
        <v>0</v>
      </c>
      <c r="F27" s="82">
        <f>+'Rentabilidad Negativa'!F27^2</f>
        <v>0</v>
      </c>
      <c r="G27" s="82">
        <f>+'Rentabilidad Negativa'!G27^2</f>
        <v>0</v>
      </c>
      <c r="H27" s="82">
        <f>+'Rentabilidad Negativa'!H27^2</f>
        <v>0</v>
      </c>
      <c r="I27" s="82">
        <f>+'Rentabilidad Negativa'!I27^2</f>
        <v>0</v>
      </c>
      <c r="J27" s="82">
        <f>+'Rentabilidad Negativa'!J27^2</f>
        <v>6.3947615885429212E-6</v>
      </c>
      <c r="K27" s="82">
        <f>+'Rentabilidad Negativa'!K27^2</f>
        <v>2.2914461689036278E-6</v>
      </c>
      <c r="L27" s="82">
        <f>+'Rentabilidad Negativa'!L27^2</f>
        <v>4.7004955533711042E-6</v>
      </c>
      <c r="M27" s="82">
        <f>+'Rentabilidad Negativa'!M27^2</f>
        <v>1.5097855792809442E-3</v>
      </c>
      <c r="N27" s="82">
        <f>+'Rentabilidad Negativa'!N27^2</f>
        <v>2.2841477136172783E-6</v>
      </c>
    </row>
    <row r="28" spans="1:14">
      <c r="A28" s="51">
        <v>40931</v>
      </c>
      <c r="B28" s="82">
        <f>+'Rentabilidad Negativa'!B28^2</f>
        <v>0</v>
      </c>
      <c r="C28" s="82">
        <f>+'Rentabilidad Negativa'!C28^2</f>
        <v>0</v>
      </c>
      <c r="D28" s="82">
        <f>+'Rentabilidad Negativa'!D28^2</f>
        <v>0</v>
      </c>
      <c r="E28" s="82">
        <f>+'Rentabilidad Negativa'!E28^2</f>
        <v>0</v>
      </c>
      <c r="F28" s="82">
        <f>+'Rentabilidad Negativa'!F28^2</f>
        <v>0</v>
      </c>
      <c r="G28" s="82">
        <f>+'Rentabilidad Negativa'!G28^2</f>
        <v>0</v>
      </c>
      <c r="H28" s="82">
        <f>+'Rentabilidad Negativa'!H28^2</f>
        <v>0</v>
      </c>
      <c r="I28" s="82">
        <f>+'Rentabilidad Negativa'!I28^2</f>
        <v>0</v>
      </c>
      <c r="J28" s="82">
        <f>+'Rentabilidad Negativa'!J28^2</f>
        <v>0</v>
      </c>
      <c r="K28" s="82">
        <f>+'Rentabilidad Negativa'!K28^2</f>
        <v>0</v>
      </c>
      <c r="L28" s="82">
        <f>+'Rentabilidad Negativa'!L28^2</f>
        <v>0</v>
      </c>
      <c r="M28" s="82">
        <f>+'Rentabilidad Negativa'!M28^2</f>
        <v>0</v>
      </c>
      <c r="N28" s="82">
        <f>+'Rentabilidad Negativa'!N28^2</f>
        <v>0</v>
      </c>
    </row>
    <row r="29" spans="1:14">
      <c r="A29" s="51">
        <v>40932</v>
      </c>
      <c r="B29" s="82">
        <f>+'Rentabilidad Negativa'!B29^2</f>
        <v>7.8549635761663176E-6</v>
      </c>
      <c r="C29" s="82">
        <f>+'Rentabilidad Negativa'!C29^2</f>
        <v>0</v>
      </c>
      <c r="D29" s="82">
        <f>+'Rentabilidad Negativa'!D29^2</f>
        <v>9.6751698079325854E-6</v>
      </c>
      <c r="E29" s="82">
        <f>+'Rentabilidad Negativa'!E29^2</f>
        <v>0</v>
      </c>
      <c r="F29" s="82">
        <f>+'Rentabilidad Negativa'!F29^2</f>
        <v>7.4769299702246251E-6</v>
      </c>
      <c r="G29" s="82">
        <f>+'Rentabilidad Negativa'!G29^2</f>
        <v>1.7100768764340695E-5</v>
      </c>
      <c r="H29" s="82">
        <f>+'Rentabilidad Negativa'!H29^2</f>
        <v>1.8091452841772913E-5</v>
      </c>
      <c r="I29" s="82">
        <f>+'Rentabilidad Negativa'!I29^2</f>
        <v>1.9846235061901848E-5</v>
      </c>
      <c r="J29" s="82">
        <f>+'Rentabilidad Negativa'!J29^2</f>
        <v>1.1667303543884508E-5</v>
      </c>
      <c r="K29" s="82">
        <f>+'Rentabilidad Negativa'!K29^2</f>
        <v>4.7397473105656858E-9</v>
      </c>
      <c r="L29" s="82">
        <f>+'Rentabilidad Negativa'!L29^2</f>
        <v>3.3011274608103701E-6</v>
      </c>
      <c r="M29" s="82">
        <f>+'Rentabilidad Negativa'!M29^2</f>
        <v>8.3829139712824649E-6</v>
      </c>
      <c r="N29" s="82">
        <f>+'Rentabilidad Negativa'!N29^2</f>
        <v>1.1392632277440521E-6</v>
      </c>
    </row>
    <row r="30" spans="1:14">
      <c r="A30" s="51">
        <v>40933</v>
      </c>
      <c r="B30" s="82">
        <f>+'Rentabilidad Negativa'!B30^2</f>
        <v>0</v>
      </c>
      <c r="C30" s="82">
        <f>+'Rentabilidad Negativa'!C30^2</f>
        <v>0</v>
      </c>
      <c r="D30" s="82">
        <f>+'Rentabilidad Negativa'!D30^2</f>
        <v>0</v>
      </c>
      <c r="E30" s="82">
        <f>+'Rentabilidad Negativa'!E30^2</f>
        <v>0</v>
      </c>
      <c r="F30" s="82">
        <f>+'Rentabilidad Negativa'!F30^2</f>
        <v>5.8305913229029534E-6</v>
      </c>
      <c r="G30" s="82">
        <f>+'Rentabilidad Negativa'!G30^2</f>
        <v>2.4805645971813614E-6</v>
      </c>
      <c r="H30" s="82">
        <f>+'Rentabilidad Negativa'!H30^2</f>
        <v>2.2356967977597659E-6</v>
      </c>
      <c r="I30" s="82">
        <f>+'Rentabilidad Negativa'!I30^2</f>
        <v>0</v>
      </c>
      <c r="J30" s="82">
        <f>+'Rentabilidad Negativa'!J30^2</f>
        <v>0</v>
      </c>
      <c r="K30" s="82">
        <f>+'Rentabilidad Negativa'!K30^2</f>
        <v>2.9393619070158404E-7</v>
      </c>
      <c r="L30" s="82">
        <f>+'Rentabilidad Negativa'!L30^2</f>
        <v>4.997464096997938E-6</v>
      </c>
      <c r="M30" s="82">
        <f>+'Rentabilidad Negativa'!M30^2</f>
        <v>1.6531073081632594E-6</v>
      </c>
      <c r="N30" s="82">
        <f>+'Rentabilidad Negativa'!N30^2</f>
        <v>0</v>
      </c>
    </row>
    <row r="31" spans="1:14">
      <c r="A31" s="51">
        <v>40934</v>
      </c>
      <c r="B31" s="82">
        <f>+'Rentabilidad Negativa'!B31^2</f>
        <v>2.8879670637178846E-5</v>
      </c>
      <c r="C31" s="82">
        <f>+'Rentabilidad Negativa'!C31^2</f>
        <v>1.1298095679478126E-6</v>
      </c>
      <c r="D31" s="82">
        <f>+'Rentabilidad Negativa'!D31^2</f>
        <v>2.1052774023988764E-5</v>
      </c>
      <c r="E31" s="82">
        <f>+'Rentabilidad Negativa'!E31^2</f>
        <v>0</v>
      </c>
      <c r="F31" s="82">
        <f>+'Rentabilidad Negativa'!F31^2</f>
        <v>5.9484340633438756E-7</v>
      </c>
      <c r="G31" s="82">
        <f>+'Rentabilidad Negativa'!G31^2</f>
        <v>1.2441591625640175E-5</v>
      </c>
      <c r="H31" s="82">
        <f>+'Rentabilidad Negativa'!H31^2</f>
        <v>1.7139190527301717E-7</v>
      </c>
      <c r="I31" s="82">
        <f>+'Rentabilidad Negativa'!I31^2</f>
        <v>5.6393252096376831E-7</v>
      </c>
      <c r="J31" s="82">
        <f>+'Rentabilidad Negativa'!J31^2</f>
        <v>7.7488143375633185E-6</v>
      </c>
      <c r="K31" s="82">
        <f>+'Rentabilidad Negativa'!K31^2</f>
        <v>2.1007621340829528E-6</v>
      </c>
      <c r="L31" s="82">
        <f>+'Rentabilidad Negativa'!L31^2</f>
        <v>1.6702826084842974E-6</v>
      </c>
      <c r="M31" s="82">
        <f>+'Rentabilidad Negativa'!M31^2</f>
        <v>2.9052745848075411E-5</v>
      </c>
      <c r="N31" s="82">
        <f>+'Rentabilidad Negativa'!N31^2</f>
        <v>6.7067670381525125E-6</v>
      </c>
    </row>
    <row r="32" spans="1:14">
      <c r="A32" s="51">
        <v>40935</v>
      </c>
      <c r="B32" s="82">
        <f>+'Rentabilidad Negativa'!B32^2</f>
        <v>0</v>
      </c>
      <c r="C32" s="82">
        <f>+'Rentabilidad Negativa'!C32^2</f>
        <v>5.2946911048087579E-7</v>
      </c>
      <c r="D32" s="82">
        <f>+'Rentabilidad Negativa'!D32^2</f>
        <v>2.4520486844972444E-8</v>
      </c>
      <c r="E32" s="82">
        <f>+'Rentabilidad Negativa'!E32^2</f>
        <v>2.3947443075473778E-5</v>
      </c>
      <c r="F32" s="82">
        <f>+'Rentabilidad Negativa'!F32^2</f>
        <v>1.0033997648785551E-5</v>
      </c>
      <c r="G32" s="82">
        <f>+'Rentabilidad Negativa'!G32^2</f>
        <v>1.2652030773084723E-5</v>
      </c>
      <c r="H32" s="82">
        <f>+'Rentabilidad Negativa'!H32^2</f>
        <v>1.4933194322030766E-5</v>
      </c>
      <c r="I32" s="82">
        <f>+'Rentabilidad Negativa'!I32^2</f>
        <v>3.8580242888826497E-5</v>
      </c>
      <c r="J32" s="82">
        <f>+'Rentabilidad Negativa'!J32^2</f>
        <v>1.6052767973049074E-6</v>
      </c>
      <c r="K32" s="82">
        <f>+'Rentabilidad Negativa'!K32^2</f>
        <v>1.4346461522224081E-5</v>
      </c>
      <c r="L32" s="82">
        <f>+'Rentabilidad Negativa'!L32^2</f>
        <v>1.7754145247661402E-5</v>
      </c>
      <c r="M32" s="82">
        <f>+'Rentabilidad Negativa'!M32^2</f>
        <v>3.0657635200075832E-6</v>
      </c>
      <c r="N32" s="82">
        <f>+'Rentabilidad Negativa'!N32^2</f>
        <v>6.8949112646081578E-6</v>
      </c>
    </row>
    <row r="33" spans="1:14">
      <c r="A33" s="51">
        <v>40938</v>
      </c>
      <c r="B33" s="82">
        <f>+'Rentabilidad Negativa'!B33^2</f>
        <v>0</v>
      </c>
      <c r="C33" s="82">
        <f>+'Rentabilidad Negativa'!C33^2</f>
        <v>0</v>
      </c>
      <c r="D33" s="82">
        <f>+'Rentabilidad Negativa'!D33^2</f>
        <v>0</v>
      </c>
      <c r="E33" s="82">
        <f>+'Rentabilidad Negativa'!E33^2</f>
        <v>0</v>
      </c>
      <c r="F33" s="82">
        <f>+'Rentabilidad Negativa'!F33^2</f>
        <v>0</v>
      </c>
      <c r="G33" s="82">
        <f>+'Rentabilidad Negativa'!G33^2</f>
        <v>0</v>
      </c>
      <c r="H33" s="82">
        <f>+'Rentabilidad Negativa'!H33^2</f>
        <v>0</v>
      </c>
      <c r="I33" s="82">
        <f>+'Rentabilidad Negativa'!I33^2</f>
        <v>0</v>
      </c>
      <c r="J33" s="82">
        <f>+'Rentabilidad Negativa'!J33^2</f>
        <v>0</v>
      </c>
      <c r="K33" s="82">
        <f>+'Rentabilidad Negativa'!K33^2</f>
        <v>0</v>
      </c>
      <c r="L33" s="82">
        <f>+'Rentabilidad Negativa'!L33^2</f>
        <v>0</v>
      </c>
      <c r="M33" s="82">
        <f>+'Rentabilidad Negativa'!M33^2</f>
        <v>0</v>
      </c>
      <c r="N33" s="82">
        <f>+'Rentabilidad Negativa'!N33^2</f>
        <v>0</v>
      </c>
    </row>
    <row r="34" spans="1:14">
      <c r="A34" s="51">
        <v>40939</v>
      </c>
      <c r="B34" s="82">
        <f>+'Rentabilidad Negativa'!B34^2</f>
        <v>0</v>
      </c>
      <c r="C34" s="82">
        <f>+'Rentabilidad Negativa'!C34^2</f>
        <v>0</v>
      </c>
      <c r="D34" s="82">
        <f>+'Rentabilidad Negativa'!D34^2</f>
        <v>0</v>
      </c>
      <c r="E34" s="82">
        <f>+'Rentabilidad Negativa'!E34^2</f>
        <v>0</v>
      </c>
      <c r="F34" s="82">
        <f>+'Rentabilidad Negativa'!F34^2</f>
        <v>0</v>
      </c>
      <c r="G34" s="82">
        <f>+'Rentabilidad Negativa'!G34^2</f>
        <v>0</v>
      </c>
      <c r="H34" s="82">
        <f>+'Rentabilidad Negativa'!H34^2</f>
        <v>0</v>
      </c>
      <c r="I34" s="82">
        <f>+'Rentabilidad Negativa'!I34^2</f>
        <v>0</v>
      </c>
      <c r="J34" s="82">
        <f>+'Rentabilidad Negativa'!J34^2</f>
        <v>0</v>
      </c>
      <c r="K34" s="82">
        <f>+'Rentabilidad Negativa'!K34^2</f>
        <v>0</v>
      </c>
      <c r="L34" s="82">
        <f>+'Rentabilidad Negativa'!L34^2</f>
        <v>0</v>
      </c>
      <c r="M34" s="82">
        <f>+'Rentabilidad Negativa'!M34^2</f>
        <v>0</v>
      </c>
      <c r="N34" s="82">
        <f>+'Rentabilidad Negativa'!N34^2</f>
        <v>0</v>
      </c>
    </row>
    <row r="35" spans="1:14">
      <c r="A35" s="51">
        <v>40940</v>
      </c>
      <c r="B35" s="82">
        <f>+'Rentabilidad Negativa'!B35^2</f>
        <v>0</v>
      </c>
      <c r="C35" s="82">
        <f>+'Rentabilidad Negativa'!C35^2</f>
        <v>2.2339743176420332E-6</v>
      </c>
      <c r="D35" s="82">
        <f>+'Rentabilidad Negativa'!D35^2</f>
        <v>0</v>
      </c>
      <c r="E35" s="82">
        <f>+'Rentabilidad Negativa'!E35^2</f>
        <v>0</v>
      </c>
      <c r="F35" s="82">
        <f>+'Rentabilidad Negativa'!F35^2</f>
        <v>0</v>
      </c>
      <c r="G35" s="82">
        <f>+'Rentabilidad Negativa'!G35^2</f>
        <v>0</v>
      </c>
      <c r="H35" s="82">
        <f>+'Rentabilidad Negativa'!H35^2</f>
        <v>3.67094399578879E-7</v>
      </c>
      <c r="I35" s="82">
        <f>+'Rentabilidad Negativa'!I35^2</f>
        <v>1.9129442861484004E-6</v>
      </c>
      <c r="J35" s="82">
        <f>+'Rentabilidad Negativa'!J35^2</f>
        <v>0</v>
      </c>
      <c r="K35" s="82">
        <f>+'Rentabilidad Negativa'!K35^2</f>
        <v>0</v>
      </c>
      <c r="L35" s="82">
        <f>+'Rentabilidad Negativa'!L35^2</f>
        <v>5.2018779703592712E-7</v>
      </c>
      <c r="M35" s="82">
        <f>+'Rentabilidad Negativa'!M35^2</f>
        <v>4.5095576247409755E-5</v>
      </c>
      <c r="N35" s="82">
        <f>+'Rentabilidad Negativa'!N35^2</f>
        <v>1.2553314554498337E-5</v>
      </c>
    </row>
    <row r="36" spans="1:14">
      <c r="A36" s="51">
        <v>40941</v>
      </c>
      <c r="B36" s="82">
        <f>+'Rentabilidad Negativa'!B36^2</f>
        <v>0</v>
      </c>
      <c r="C36" s="82">
        <f>+'Rentabilidad Negativa'!C36^2</f>
        <v>1.1301898603206406E-6</v>
      </c>
      <c r="D36" s="82">
        <f>+'Rentabilidad Negativa'!D36^2</f>
        <v>0</v>
      </c>
      <c r="E36" s="82">
        <f>+'Rentabilidad Negativa'!E36^2</f>
        <v>0</v>
      </c>
      <c r="F36" s="82">
        <f>+'Rentabilidad Negativa'!F36^2</f>
        <v>0</v>
      </c>
      <c r="G36" s="82">
        <f>+'Rentabilidad Negativa'!G36^2</f>
        <v>0</v>
      </c>
      <c r="H36" s="82">
        <f>+'Rentabilidad Negativa'!H36^2</f>
        <v>0</v>
      </c>
      <c r="I36" s="82">
        <f>+'Rentabilidad Negativa'!I36^2</f>
        <v>0</v>
      </c>
      <c r="J36" s="82">
        <f>+'Rentabilidad Negativa'!J36^2</f>
        <v>0</v>
      </c>
      <c r="K36" s="82">
        <f>+'Rentabilidad Negativa'!K36^2</f>
        <v>0</v>
      </c>
      <c r="L36" s="82">
        <f>+'Rentabilidad Negativa'!L36^2</f>
        <v>0</v>
      </c>
      <c r="M36" s="82">
        <f>+'Rentabilidad Negativa'!M36^2</f>
        <v>0</v>
      </c>
      <c r="N36" s="82">
        <f>+'Rentabilidad Negativa'!N36^2</f>
        <v>0</v>
      </c>
    </row>
    <row r="37" spans="1:14">
      <c r="A37" s="51">
        <v>40942</v>
      </c>
      <c r="B37" s="82">
        <f>+'Rentabilidad Negativa'!B37^2</f>
        <v>0</v>
      </c>
      <c r="C37" s="82">
        <f>+'Rentabilidad Negativa'!C37^2</f>
        <v>0</v>
      </c>
      <c r="D37" s="82">
        <f>+'Rentabilidad Negativa'!D37^2</f>
        <v>0</v>
      </c>
      <c r="E37" s="82">
        <f>+'Rentabilidad Negativa'!E37^2</f>
        <v>0</v>
      </c>
      <c r="F37" s="82">
        <f>+'Rentabilidad Negativa'!F37^2</f>
        <v>9.9738269308163635E-8</v>
      </c>
      <c r="G37" s="82">
        <f>+'Rentabilidad Negativa'!G37^2</f>
        <v>6.9388818242073239E-5</v>
      </c>
      <c r="H37" s="82">
        <f>+'Rentabilidad Negativa'!H37^2</f>
        <v>0</v>
      </c>
      <c r="I37" s="82">
        <f>+'Rentabilidad Negativa'!I37^2</f>
        <v>0</v>
      </c>
      <c r="J37" s="82">
        <f>+'Rentabilidad Negativa'!J37^2</f>
        <v>0</v>
      </c>
      <c r="K37" s="82">
        <f>+'Rentabilidad Negativa'!K37^2</f>
        <v>0</v>
      </c>
      <c r="L37" s="82">
        <f>+'Rentabilidad Negativa'!L37^2</f>
        <v>0</v>
      </c>
      <c r="M37" s="82">
        <f>+'Rentabilidad Negativa'!M37^2</f>
        <v>0</v>
      </c>
      <c r="N37" s="82">
        <f>+'Rentabilidad Negativa'!N37^2</f>
        <v>0</v>
      </c>
    </row>
    <row r="38" spans="1:14">
      <c r="A38" s="51">
        <v>40945</v>
      </c>
      <c r="B38" s="82">
        <f>+'Rentabilidad Negativa'!B38^2</f>
        <v>1.301420458350044E-6</v>
      </c>
      <c r="C38" s="82">
        <f>+'Rentabilidad Negativa'!C38^2</f>
        <v>0</v>
      </c>
      <c r="D38" s="82">
        <f>+'Rentabilidad Negativa'!D38^2</f>
        <v>1.3924274876116538E-6</v>
      </c>
      <c r="E38" s="82">
        <f>+'Rentabilidad Negativa'!E38^2</f>
        <v>1.5024007392644937E-6</v>
      </c>
      <c r="F38" s="82">
        <f>+'Rentabilidad Negativa'!F38^2</f>
        <v>2.4559341879145697E-7</v>
      </c>
      <c r="G38" s="82">
        <f>+'Rentabilidad Negativa'!G38^2</f>
        <v>3.1923020796248345E-6</v>
      </c>
      <c r="H38" s="82">
        <f>+'Rentabilidad Negativa'!H38^2</f>
        <v>4.0341646513278518E-6</v>
      </c>
      <c r="I38" s="82">
        <f>+'Rentabilidad Negativa'!I38^2</f>
        <v>2.8323557549857968E-6</v>
      </c>
      <c r="J38" s="82">
        <f>+'Rentabilidad Negativa'!J38^2</f>
        <v>2.9276450727557263E-6</v>
      </c>
      <c r="K38" s="82">
        <f>+'Rentabilidad Negativa'!K38^2</f>
        <v>1.0976695740446438E-6</v>
      </c>
      <c r="L38" s="82">
        <f>+'Rentabilidad Negativa'!L38^2</f>
        <v>4.3468653338171744E-6</v>
      </c>
      <c r="M38" s="82">
        <f>+'Rentabilidad Negativa'!M38^2</f>
        <v>1.0787663309135356E-6</v>
      </c>
      <c r="N38" s="82">
        <f>+'Rentabilidad Negativa'!N38^2</f>
        <v>4.0680062816514667E-6</v>
      </c>
    </row>
    <row r="39" spans="1:14">
      <c r="A39" s="51">
        <v>40946</v>
      </c>
      <c r="B39" s="82">
        <f>+'Rentabilidad Negativa'!B39^2</f>
        <v>0</v>
      </c>
      <c r="C39" s="82">
        <f>+'Rentabilidad Negativa'!C39^2</f>
        <v>0</v>
      </c>
      <c r="D39" s="82">
        <f>+'Rentabilidad Negativa'!D39^2</f>
        <v>0</v>
      </c>
      <c r="E39" s="82">
        <f>+'Rentabilidad Negativa'!E39^2</f>
        <v>0</v>
      </c>
      <c r="F39" s="82">
        <f>+'Rentabilidad Negativa'!F39^2</f>
        <v>0</v>
      </c>
      <c r="G39" s="82">
        <f>+'Rentabilidad Negativa'!G39^2</f>
        <v>0</v>
      </c>
      <c r="H39" s="82">
        <f>+'Rentabilidad Negativa'!H39^2</f>
        <v>0</v>
      </c>
      <c r="I39" s="82">
        <f>+'Rentabilidad Negativa'!I39^2</f>
        <v>0</v>
      </c>
      <c r="J39" s="82">
        <f>+'Rentabilidad Negativa'!J39^2</f>
        <v>0</v>
      </c>
      <c r="K39" s="82">
        <f>+'Rentabilidad Negativa'!K39^2</f>
        <v>0</v>
      </c>
      <c r="L39" s="82">
        <f>+'Rentabilidad Negativa'!L39^2</f>
        <v>0</v>
      </c>
      <c r="M39" s="82">
        <f>+'Rentabilidad Negativa'!M39^2</f>
        <v>0</v>
      </c>
      <c r="N39" s="82">
        <f>+'Rentabilidad Negativa'!N39^2</f>
        <v>0</v>
      </c>
    </row>
    <row r="40" spans="1:14">
      <c r="A40" s="51">
        <v>40947</v>
      </c>
      <c r="B40" s="82">
        <f>+'Rentabilidad Negativa'!B40^2</f>
        <v>0</v>
      </c>
      <c r="C40" s="82">
        <f>+'Rentabilidad Negativa'!C40^2</f>
        <v>0</v>
      </c>
      <c r="D40" s="82">
        <f>+'Rentabilidad Negativa'!D40^2</f>
        <v>0</v>
      </c>
      <c r="E40" s="82">
        <f>+'Rentabilidad Negativa'!E40^2</f>
        <v>0</v>
      </c>
      <c r="F40" s="82">
        <f>+'Rentabilidad Negativa'!F40^2</f>
        <v>0</v>
      </c>
      <c r="G40" s="82">
        <f>+'Rentabilidad Negativa'!G40^2</f>
        <v>0</v>
      </c>
      <c r="H40" s="82">
        <f>+'Rentabilidad Negativa'!H40^2</f>
        <v>0</v>
      </c>
      <c r="I40" s="82">
        <f>+'Rentabilidad Negativa'!I40^2</f>
        <v>0</v>
      </c>
      <c r="J40" s="82">
        <f>+'Rentabilidad Negativa'!J40^2</f>
        <v>0</v>
      </c>
      <c r="K40" s="82">
        <f>+'Rentabilidad Negativa'!K40^2</f>
        <v>0</v>
      </c>
      <c r="L40" s="82">
        <f>+'Rentabilidad Negativa'!L40^2</f>
        <v>0</v>
      </c>
      <c r="M40" s="82">
        <f>+'Rentabilidad Negativa'!M40^2</f>
        <v>0</v>
      </c>
      <c r="N40" s="82">
        <f>+'Rentabilidad Negativa'!N40^2</f>
        <v>0</v>
      </c>
    </row>
    <row r="41" spans="1:14">
      <c r="A41" s="51">
        <v>40948</v>
      </c>
      <c r="B41" s="82">
        <f>+'Rentabilidad Negativa'!B41^2</f>
        <v>0</v>
      </c>
      <c r="C41" s="82">
        <f>+'Rentabilidad Negativa'!C41^2</f>
        <v>0</v>
      </c>
      <c r="D41" s="82">
        <f>+'Rentabilidad Negativa'!D41^2</f>
        <v>0</v>
      </c>
      <c r="E41" s="82">
        <f>+'Rentabilidad Negativa'!E41^2</f>
        <v>0</v>
      </c>
      <c r="F41" s="82">
        <f>+'Rentabilidad Negativa'!F41^2</f>
        <v>0</v>
      </c>
      <c r="G41" s="82">
        <f>+'Rentabilidad Negativa'!G41^2</f>
        <v>0</v>
      </c>
      <c r="H41" s="82">
        <f>+'Rentabilidad Negativa'!H41^2</f>
        <v>0</v>
      </c>
      <c r="I41" s="82">
        <f>+'Rentabilidad Negativa'!I41^2</f>
        <v>0</v>
      </c>
      <c r="J41" s="82">
        <f>+'Rentabilidad Negativa'!J41^2</f>
        <v>0</v>
      </c>
      <c r="K41" s="82">
        <f>+'Rentabilidad Negativa'!K41^2</f>
        <v>0</v>
      </c>
      <c r="L41" s="82">
        <f>+'Rentabilidad Negativa'!L41^2</f>
        <v>0</v>
      </c>
      <c r="M41" s="82">
        <f>+'Rentabilidad Negativa'!M41^2</f>
        <v>3.9721105074028919E-8</v>
      </c>
      <c r="N41" s="82">
        <f>+'Rentabilidad Negativa'!N41^2</f>
        <v>0</v>
      </c>
    </row>
    <row r="42" spans="1:14">
      <c r="A42" s="51">
        <v>40949</v>
      </c>
      <c r="B42" s="82">
        <f>+'Rentabilidad Negativa'!B42^2</f>
        <v>3.8660774062620429E-6</v>
      </c>
      <c r="C42" s="82">
        <f>+'Rentabilidad Negativa'!C42^2</f>
        <v>0</v>
      </c>
      <c r="D42" s="82">
        <f>+'Rentabilidad Negativa'!D42^2</f>
        <v>3.5139956488566133E-6</v>
      </c>
      <c r="E42" s="82">
        <f>+'Rentabilidad Negativa'!E42^2</f>
        <v>9.752124653229544E-7</v>
      </c>
      <c r="F42" s="82">
        <f>+'Rentabilidad Negativa'!F42^2</f>
        <v>1.3405026521724909E-6</v>
      </c>
      <c r="G42" s="82">
        <f>+'Rentabilidad Negativa'!G42^2</f>
        <v>0</v>
      </c>
      <c r="H42" s="82">
        <f>+'Rentabilidad Negativa'!H42^2</f>
        <v>6.7068659760925224E-7</v>
      </c>
      <c r="I42" s="82">
        <f>+'Rentabilidad Negativa'!I42^2</f>
        <v>1.0514563871688673E-6</v>
      </c>
      <c r="J42" s="82">
        <f>+'Rentabilidad Negativa'!J42^2</f>
        <v>2.5952915711615734E-7</v>
      </c>
      <c r="K42" s="82">
        <f>+'Rentabilidad Negativa'!K42^2</f>
        <v>8.9175002672474856E-7</v>
      </c>
      <c r="L42" s="82">
        <f>+'Rentabilidad Negativa'!L42^2</f>
        <v>0</v>
      </c>
      <c r="M42" s="82">
        <f>+'Rentabilidad Negativa'!M42^2</f>
        <v>2.7664568448690947E-7</v>
      </c>
      <c r="N42" s="82">
        <f>+'Rentabilidad Negativa'!N42^2</f>
        <v>0</v>
      </c>
    </row>
    <row r="43" spans="1:14">
      <c r="A43" s="51">
        <v>40952</v>
      </c>
      <c r="B43" s="82">
        <f>+'Rentabilidad Negativa'!B43^2</f>
        <v>0</v>
      </c>
      <c r="C43" s="82">
        <f>+'Rentabilidad Negativa'!C43^2</f>
        <v>0</v>
      </c>
      <c r="D43" s="82">
        <f>+'Rentabilidad Negativa'!D43^2</f>
        <v>0</v>
      </c>
      <c r="E43" s="82">
        <f>+'Rentabilidad Negativa'!E43^2</f>
        <v>0</v>
      </c>
      <c r="F43" s="82">
        <f>+'Rentabilidad Negativa'!F43^2</f>
        <v>0</v>
      </c>
      <c r="G43" s="82">
        <f>+'Rentabilidad Negativa'!G43^2</f>
        <v>0</v>
      </c>
      <c r="H43" s="82">
        <f>+'Rentabilidad Negativa'!H43^2</f>
        <v>0</v>
      </c>
      <c r="I43" s="82">
        <f>+'Rentabilidad Negativa'!I43^2</f>
        <v>0</v>
      </c>
      <c r="J43" s="82">
        <f>+'Rentabilidad Negativa'!J43^2</f>
        <v>0</v>
      </c>
      <c r="K43" s="82">
        <f>+'Rentabilidad Negativa'!K43^2</f>
        <v>0</v>
      </c>
      <c r="L43" s="82">
        <f>+'Rentabilidad Negativa'!L43^2</f>
        <v>0</v>
      </c>
      <c r="M43" s="82">
        <f>+'Rentabilidad Negativa'!M43^2</f>
        <v>0</v>
      </c>
      <c r="N43" s="82">
        <f>+'Rentabilidad Negativa'!N43^2</f>
        <v>0</v>
      </c>
    </row>
    <row r="44" spans="1:14">
      <c r="A44" s="51">
        <v>40953</v>
      </c>
      <c r="B44" s="82">
        <f>+'Rentabilidad Negativa'!B44^2</f>
        <v>0</v>
      </c>
      <c r="C44" s="82">
        <f>+'Rentabilidad Negativa'!C44^2</f>
        <v>0</v>
      </c>
      <c r="D44" s="82">
        <f>+'Rentabilidad Negativa'!D44^2</f>
        <v>0</v>
      </c>
      <c r="E44" s="82">
        <f>+'Rentabilidad Negativa'!E44^2</f>
        <v>0</v>
      </c>
      <c r="F44" s="82">
        <f>+'Rentabilidad Negativa'!F44^2</f>
        <v>0</v>
      </c>
      <c r="G44" s="82">
        <f>+'Rentabilidad Negativa'!G44^2</f>
        <v>0</v>
      </c>
      <c r="H44" s="82">
        <f>+'Rentabilidad Negativa'!H44^2</f>
        <v>0</v>
      </c>
      <c r="I44" s="82">
        <f>+'Rentabilidad Negativa'!I44^2</f>
        <v>0</v>
      </c>
      <c r="J44" s="82">
        <f>+'Rentabilidad Negativa'!J44^2</f>
        <v>0</v>
      </c>
      <c r="K44" s="82">
        <f>+'Rentabilidad Negativa'!K44^2</f>
        <v>0</v>
      </c>
      <c r="L44" s="82">
        <f>+'Rentabilidad Negativa'!L44^2</f>
        <v>0</v>
      </c>
      <c r="M44" s="82">
        <f>+'Rentabilidad Negativa'!M44^2</f>
        <v>0</v>
      </c>
      <c r="N44" s="82">
        <f>+'Rentabilidad Negativa'!N44^2</f>
        <v>0</v>
      </c>
    </row>
    <row r="45" spans="1:14">
      <c r="A45" s="51">
        <v>40954</v>
      </c>
      <c r="B45" s="82">
        <f>+'Rentabilidad Negativa'!B45^2</f>
        <v>0</v>
      </c>
      <c r="C45" s="82">
        <f>+'Rentabilidad Negativa'!C45^2</f>
        <v>2.173953547363306E-6</v>
      </c>
      <c r="D45" s="82">
        <f>+'Rentabilidad Negativa'!D45^2</f>
        <v>0</v>
      </c>
      <c r="E45" s="82">
        <f>+'Rentabilidad Negativa'!E45^2</f>
        <v>0</v>
      </c>
      <c r="F45" s="82">
        <f>+'Rentabilidad Negativa'!F45^2</f>
        <v>0</v>
      </c>
      <c r="G45" s="82">
        <f>+'Rentabilidad Negativa'!G45^2</f>
        <v>0</v>
      </c>
      <c r="H45" s="82">
        <f>+'Rentabilidad Negativa'!H45^2</f>
        <v>0</v>
      </c>
      <c r="I45" s="82">
        <f>+'Rentabilidad Negativa'!I45^2</f>
        <v>0</v>
      </c>
      <c r="J45" s="82">
        <f>+'Rentabilidad Negativa'!J45^2</f>
        <v>0</v>
      </c>
      <c r="K45" s="82">
        <f>+'Rentabilidad Negativa'!K45^2</f>
        <v>0</v>
      </c>
      <c r="L45" s="82">
        <f>+'Rentabilidad Negativa'!L45^2</f>
        <v>0</v>
      </c>
      <c r="M45" s="82">
        <f>+'Rentabilidad Negativa'!M45^2</f>
        <v>0</v>
      </c>
      <c r="N45" s="82">
        <f>+'Rentabilidad Negativa'!N45^2</f>
        <v>0</v>
      </c>
    </row>
    <row r="46" spans="1:14">
      <c r="A46" s="51">
        <v>40955</v>
      </c>
      <c r="B46" s="82">
        <f>+'Rentabilidad Negativa'!B46^2</f>
        <v>0</v>
      </c>
      <c r="C46" s="82">
        <f>+'Rentabilidad Negativa'!C46^2</f>
        <v>0</v>
      </c>
      <c r="D46" s="82">
        <f>+'Rentabilidad Negativa'!D46^2</f>
        <v>0</v>
      </c>
      <c r="E46" s="82">
        <f>+'Rentabilidad Negativa'!E46^2</f>
        <v>0</v>
      </c>
      <c r="F46" s="82">
        <f>+'Rentabilidad Negativa'!F46^2</f>
        <v>0</v>
      </c>
      <c r="G46" s="82">
        <f>+'Rentabilidad Negativa'!G46^2</f>
        <v>0</v>
      </c>
      <c r="H46" s="82">
        <f>+'Rentabilidad Negativa'!H46^2</f>
        <v>0</v>
      </c>
      <c r="I46" s="82">
        <f>+'Rentabilidad Negativa'!I46^2</f>
        <v>0</v>
      </c>
      <c r="J46" s="82">
        <f>+'Rentabilidad Negativa'!J46^2</f>
        <v>0</v>
      </c>
      <c r="K46" s="82">
        <f>+'Rentabilidad Negativa'!K46^2</f>
        <v>0</v>
      </c>
      <c r="L46" s="82">
        <f>+'Rentabilidad Negativa'!L46^2</f>
        <v>0</v>
      </c>
      <c r="M46" s="82">
        <f>+'Rentabilidad Negativa'!M46^2</f>
        <v>0</v>
      </c>
      <c r="N46" s="82">
        <f>+'Rentabilidad Negativa'!N46^2</f>
        <v>0</v>
      </c>
    </row>
    <row r="47" spans="1:14">
      <c r="A47" s="51">
        <v>40956</v>
      </c>
      <c r="B47" s="82">
        <f>+'Rentabilidad Negativa'!B47^2</f>
        <v>0</v>
      </c>
      <c r="C47" s="82">
        <f>+'Rentabilidad Negativa'!C47^2</f>
        <v>0</v>
      </c>
      <c r="D47" s="82">
        <f>+'Rentabilidad Negativa'!D47^2</f>
        <v>0</v>
      </c>
      <c r="E47" s="82">
        <f>+'Rentabilidad Negativa'!E47^2</f>
        <v>0</v>
      </c>
      <c r="F47" s="82">
        <f>+'Rentabilidad Negativa'!F47^2</f>
        <v>0</v>
      </c>
      <c r="G47" s="82">
        <f>+'Rentabilidad Negativa'!G47^2</f>
        <v>0</v>
      </c>
      <c r="H47" s="82">
        <f>+'Rentabilidad Negativa'!H47^2</f>
        <v>0</v>
      </c>
      <c r="I47" s="82">
        <f>+'Rentabilidad Negativa'!I47^2</f>
        <v>0</v>
      </c>
      <c r="J47" s="82">
        <f>+'Rentabilidad Negativa'!J47^2</f>
        <v>5.8194943787711816E-6</v>
      </c>
      <c r="K47" s="82">
        <f>+'Rentabilidad Negativa'!K47^2</f>
        <v>0</v>
      </c>
      <c r="L47" s="82">
        <f>+'Rentabilidad Negativa'!L47^2</f>
        <v>0</v>
      </c>
      <c r="M47" s="82">
        <f>+'Rentabilidad Negativa'!M47^2</f>
        <v>0</v>
      </c>
      <c r="N47" s="82">
        <f>+'Rentabilidad Negativa'!N47^2</f>
        <v>0</v>
      </c>
    </row>
    <row r="48" spans="1:14">
      <c r="A48" s="51">
        <v>40959</v>
      </c>
      <c r="B48" s="82">
        <f>+'Rentabilidad Negativa'!B48^2</f>
        <v>0</v>
      </c>
      <c r="C48" s="82">
        <f>+'Rentabilidad Negativa'!C48^2</f>
        <v>0</v>
      </c>
      <c r="D48" s="82">
        <f>+'Rentabilidad Negativa'!D48^2</f>
        <v>0</v>
      </c>
      <c r="E48" s="82">
        <f>+'Rentabilidad Negativa'!E48^2</f>
        <v>0</v>
      </c>
      <c r="F48" s="82">
        <f>+'Rentabilidad Negativa'!F48^2</f>
        <v>0</v>
      </c>
      <c r="G48" s="82">
        <f>+'Rentabilidad Negativa'!G48^2</f>
        <v>1.2981999283262049E-4</v>
      </c>
      <c r="H48" s="82">
        <f>+'Rentabilidad Negativa'!H48^2</f>
        <v>0</v>
      </c>
      <c r="I48" s="82">
        <f>+'Rentabilidad Negativa'!I48^2</f>
        <v>0</v>
      </c>
      <c r="J48" s="82">
        <f>+'Rentabilidad Negativa'!J48^2</f>
        <v>0</v>
      </c>
      <c r="K48" s="82">
        <f>+'Rentabilidad Negativa'!K48^2</f>
        <v>0</v>
      </c>
      <c r="L48" s="82">
        <f>+'Rentabilidad Negativa'!L48^2</f>
        <v>0</v>
      </c>
      <c r="M48" s="82">
        <f>+'Rentabilidad Negativa'!M48^2</f>
        <v>0</v>
      </c>
      <c r="N48" s="82">
        <f>+'Rentabilidad Negativa'!N48^2</f>
        <v>0</v>
      </c>
    </row>
    <row r="49" spans="1:14">
      <c r="A49" s="51">
        <v>40960</v>
      </c>
      <c r="B49" s="82">
        <f>+'Rentabilidad Negativa'!B49^2</f>
        <v>2.7956021965283143E-5</v>
      </c>
      <c r="C49" s="82">
        <f>+'Rentabilidad Negativa'!C49^2</f>
        <v>3.9775042258734318E-5</v>
      </c>
      <c r="D49" s="82">
        <f>+'Rentabilidad Negativa'!D49^2</f>
        <v>2.8879252537233833E-5</v>
      </c>
      <c r="E49" s="82">
        <f>+'Rentabilidad Negativa'!E49^2</f>
        <v>3.1831907557467004E-5</v>
      </c>
      <c r="F49" s="82">
        <f>+'Rentabilidad Negativa'!F49^2</f>
        <v>6.1269097812775477E-6</v>
      </c>
      <c r="G49" s="82">
        <f>+'Rentabilidad Negativa'!G49^2</f>
        <v>2.3714439847012918E-4</v>
      </c>
      <c r="H49" s="82">
        <f>+'Rentabilidad Negativa'!H49^2</f>
        <v>1.1475550620432785E-4</v>
      </c>
      <c r="I49" s="82">
        <f>+'Rentabilidad Negativa'!I49^2</f>
        <v>6.4678804678056616E-5</v>
      </c>
      <c r="J49" s="82">
        <f>+'Rentabilidad Negativa'!J49^2</f>
        <v>2.5925598206910073E-5</v>
      </c>
      <c r="K49" s="82">
        <f>+'Rentabilidad Negativa'!K49^2</f>
        <v>7.0764153053566825E-5</v>
      </c>
      <c r="L49" s="82">
        <f>+'Rentabilidad Negativa'!L49^2</f>
        <v>4.6431821255732083E-5</v>
      </c>
      <c r="M49" s="82">
        <f>+'Rentabilidad Negativa'!M49^2</f>
        <v>7.7932858638647378E-5</v>
      </c>
      <c r="N49" s="82">
        <f>+'Rentabilidad Negativa'!N49^2</f>
        <v>5.7508674254846684E-5</v>
      </c>
    </row>
    <row r="50" spans="1:14">
      <c r="A50" s="51">
        <v>40961</v>
      </c>
      <c r="B50" s="82">
        <f>+'Rentabilidad Negativa'!B50^2</f>
        <v>1.938110874569538E-7</v>
      </c>
      <c r="C50" s="82">
        <f>+'Rentabilidad Negativa'!C50^2</f>
        <v>1.6911304240329918E-5</v>
      </c>
      <c r="D50" s="82">
        <f>+'Rentabilidad Negativa'!D50^2</f>
        <v>5.1380059505785968E-8</v>
      </c>
      <c r="E50" s="82">
        <f>+'Rentabilidad Negativa'!E50^2</f>
        <v>0</v>
      </c>
      <c r="F50" s="82">
        <f>+'Rentabilidad Negativa'!F50^2</f>
        <v>0</v>
      </c>
      <c r="G50" s="82">
        <f>+'Rentabilidad Negativa'!G50^2</f>
        <v>0</v>
      </c>
      <c r="H50" s="82">
        <f>+'Rentabilidad Negativa'!H50^2</f>
        <v>0</v>
      </c>
      <c r="I50" s="82">
        <f>+'Rentabilidad Negativa'!I50^2</f>
        <v>0</v>
      </c>
      <c r="J50" s="82">
        <f>+'Rentabilidad Negativa'!J50^2</f>
        <v>6.4454540989601454E-7</v>
      </c>
      <c r="K50" s="82">
        <f>+'Rentabilidad Negativa'!K50^2</f>
        <v>0</v>
      </c>
      <c r="L50" s="82">
        <f>+'Rentabilidad Negativa'!L50^2</f>
        <v>0</v>
      </c>
      <c r="M50" s="82">
        <f>+'Rentabilidad Negativa'!M50^2</f>
        <v>0</v>
      </c>
      <c r="N50" s="82">
        <f>+'Rentabilidad Negativa'!N50^2</f>
        <v>2.2931713885012951E-5</v>
      </c>
    </row>
    <row r="51" spans="1:14">
      <c r="A51" s="51">
        <v>40962</v>
      </c>
      <c r="B51" s="82">
        <f>+'Rentabilidad Negativa'!B51^2</f>
        <v>0</v>
      </c>
      <c r="C51" s="82">
        <f>+'Rentabilidad Negativa'!C51^2</f>
        <v>0</v>
      </c>
      <c r="D51" s="82">
        <f>+'Rentabilidad Negativa'!D51^2</f>
        <v>0</v>
      </c>
      <c r="E51" s="82">
        <f>+'Rentabilidad Negativa'!E51^2</f>
        <v>0</v>
      </c>
      <c r="F51" s="82">
        <f>+'Rentabilidad Negativa'!F51^2</f>
        <v>0</v>
      </c>
      <c r="G51" s="82">
        <f>+'Rentabilidad Negativa'!G51^2</f>
        <v>0</v>
      </c>
      <c r="H51" s="82">
        <f>+'Rentabilidad Negativa'!H51^2</f>
        <v>0</v>
      </c>
      <c r="I51" s="82">
        <f>+'Rentabilidad Negativa'!I51^2</f>
        <v>0</v>
      </c>
      <c r="J51" s="82">
        <f>+'Rentabilidad Negativa'!J51^2</f>
        <v>0</v>
      </c>
      <c r="K51" s="82">
        <f>+'Rentabilidad Negativa'!K51^2</f>
        <v>0</v>
      </c>
      <c r="L51" s="82">
        <f>+'Rentabilidad Negativa'!L51^2</f>
        <v>0</v>
      </c>
      <c r="M51" s="82">
        <f>+'Rentabilidad Negativa'!M51^2</f>
        <v>0</v>
      </c>
      <c r="N51" s="82">
        <f>+'Rentabilidad Negativa'!N51^2</f>
        <v>0</v>
      </c>
    </row>
    <row r="52" spans="1:14">
      <c r="A52" s="51">
        <v>40963</v>
      </c>
      <c r="B52" s="82">
        <f>+'Rentabilidad Negativa'!B52^2</f>
        <v>0</v>
      </c>
      <c r="C52" s="82">
        <f>+'Rentabilidad Negativa'!C52^2</f>
        <v>0</v>
      </c>
      <c r="D52" s="82">
        <f>+'Rentabilidad Negativa'!D52^2</f>
        <v>0</v>
      </c>
      <c r="E52" s="82">
        <f>+'Rentabilidad Negativa'!E52^2</f>
        <v>0</v>
      </c>
      <c r="F52" s="82">
        <f>+'Rentabilidad Negativa'!F52^2</f>
        <v>2.9918637438423992E-7</v>
      </c>
      <c r="G52" s="82">
        <f>+'Rentabilidad Negativa'!G52^2</f>
        <v>0</v>
      </c>
      <c r="H52" s="82">
        <f>+'Rentabilidad Negativa'!H52^2</f>
        <v>0</v>
      </c>
      <c r="I52" s="82">
        <f>+'Rentabilidad Negativa'!I52^2</f>
        <v>1.0631281880445628E-6</v>
      </c>
      <c r="J52" s="82">
        <f>+'Rentabilidad Negativa'!J52^2</f>
        <v>1.6050640948289509E-7</v>
      </c>
      <c r="K52" s="82">
        <f>+'Rentabilidad Negativa'!K52^2</f>
        <v>0</v>
      </c>
      <c r="L52" s="82">
        <f>+'Rentabilidad Negativa'!L52^2</f>
        <v>3.3640876135669906E-8</v>
      </c>
      <c r="M52" s="82">
        <f>+'Rentabilidad Negativa'!M52^2</f>
        <v>1.674373798696372E-7</v>
      </c>
      <c r="N52" s="82">
        <f>+'Rentabilidad Negativa'!N52^2</f>
        <v>0</v>
      </c>
    </row>
    <row r="53" spans="1:14">
      <c r="A53" s="51">
        <v>40966</v>
      </c>
      <c r="B53" s="82">
        <f>+'Rentabilidad Negativa'!B53^2</f>
        <v>1.0813304881961346E-4</v>
      </c>
      <c r="C53" s="82">
        <f>+'Rentabilidad Negativa'!C53^2</f>
        <v>4.0108535630567816E-5</v>
      </c>
      <c r="D53" s="82">
        <f>+'Rentabilidad Negativa'!D53^2</f>
        <v>9.3145237226827256E-5</v>
      </c>
      <c r="E53" s="82">
        <f>+'Rentabilidad Negativa'!E53^2</f>
        <v>7.1603366018557923E-5</v>
      </c>
      <c r="F53" s="82">
        <f>+'Rentabilidad Negativa'!F53^2</f>
        <v>7.8795880090634579E-6</v>
      </c>
      <c r="G53" s="82">
        <f>+'Rentabilidad Negativa'!G53^2</f>
        <v>0</v>
      </c>
      <c r="H53" s="82">
        <f>+'Rentabilidad Negativa'!H53^2</f>
        <v>8.7735028256569054E-5</v>
      </c>
      <c r="I53" s="82">
        <f>+'Rentabilidad Negativa'!I53^2</f>
        <v>1.8295583740480317E-5</v>
      </c>
      <c r="J53" s="82">
        <f>+'Rentabilidad Negativa'!J53^2</f>
        <v>1.9118154819435868E-4</v>
      </c>
      <c r="K53" s="82">
        <f>+'Rentabilidad Negativa'!K53^2</f>
        <v>4.3914963358140358E-5</v>
      </c>
      <c r="L53" s="82">
        <f>+'Rentabilidad Negativa'!L53^2</f>
        <v>1.5718236013512719E-4</v>
      </c>
      <c r="M53" s="82">
        <f>+'Rentabilidad Negativa'!M53^2</f>
        <v>2.2531141631801869E-5</v>
      </c>
      <c r="N53" s="82">
        <f>+'Rentabilidad Negativa'!N53^2</f>
        <v>1.2565182559481328E-4</v>
      </c>
    </row>
    <row r="54" spans="1:14">
      <c r="A54" s="51">
        <v>40967</v>
      </c>
      <c r="B54" s="82">
        <f>+'Rentabilidad Negativa'!B54^2</f>
        <v>2.5644027776797413E-5</v>
      </c>
      <c r="C54" s="82">
        <f>+'Rentabilidad Negativa'!C54^2</f>
        <v>1.4264467172393807E-4</v>
      </c>
      <c r="D54" s="82">
        <f>+'Rentabilidad Negativa'!D54^2</f>
        <v>2.3028249976495199E-5</v>
      </c>
      <c r="E54" s="82">
        <f>+'Rentabilidad Negativa'!E54^2</f>
        <v>1.9998878334145013E-5</v>
      </c>
      <c r="F54" s="82">
        <f>+'Rentabilidad Negativa'!F54^2</f>
        <v>1.6324299199040619E-5</v>
      </c>
      <c r="G54" s="82">
        <f>+'Rentabilidad Negativa'!G54^2</f>
        <v>0</v>
      </c>
      <c r="H54" s="82">
        <f>+'Rentabilidad Negativa'!H54^2</f>
        <v>8.1461168905395067E-5</v>
      </c>
      <c r="I54" s="82">
        <f>+'Rentabilidad Negativa'!I54^2</f>
        <v>2.8733943651984784E-5</v>
      </c>
      <c r="J54" s="82">
        <f>+'Rentabilidad Negativa'!J54^2</f>
        <v>7.6790333283445142E-5</v>
      </c>
      <c r="K54" s="82">
        <f>+'Rentabilidad Negativa'!K54^2</f>
        <v>1.7587479488794585E-5</v>
      </c>
      <c r="L54" s="82">
        <f>+'Rentabilidad Negativa'!L54^2</f>
        <v>1.1386164136938759E-5</v>
      </c>
      <c r="M54" s="82">
        <f>+'Rentabilidad Negativa'!M54^2</f>
        <v>2.3080579952965252E-5</v>
      </c>
      <c r="N54" s="82">
        <f>+'Rentabilidad Negativa'!N54^2</f>
        <v>9.7007527604298295E-6</v>
      </c>
    </row>
    <row r="55" spans="1:14">
      <c r="A55" s="51">
        <v>40968</v>
      </c>
      <c r="B55" s="82">
        <f>+'Rentabilidad Negativa'!B55^2</f>
        <v>0</v>
      </c>
      <c r="C55" s="82">
        <f>+'Rentabilidad Negativa'!C55^2</f>
        <v>0</v>
      </c>
      <c r="D55" s="82">
        <f>+'Rentabilidad Negativa'!D55^2</f>
        <v>0</v>
      </c>
      <c r="E55" s="82">
        <f>+'Rentabilidad Negativa'!E55^2</f>
        <v>0</v>
      </c>
      <c r="F55" s="82">
        <f>+'Rentabilidad Negativa'!F55^2</f>
        <v>0</v>
      </c>
      <c r="G55" s="82">
        <f>+'Rentabilidad Negativa'!G55^2</f>
        <v>0</v>
      </c>
      <c r="H55" s="82">
        <f>+'Rentabilidad Negativa'!H55^2</f>
        <v>0</v>
      </c>
      <c r="I55" s="82">
        <f>+'Rentabilidad Negativa'!I55^2</f>
        <v>0</v>
      </c>
      <c r="J55" s="82">
        <f>+'Rentabilidad Negativa'!J55^2</f>
        <v>0</v>
      </c>
      <c r="K55" s="82">
        <f>+'Rentabilidad Negativa'!K55^2</f>
        <v>0</v>
      </c>
      <c r="L55" s="82">
        <f>+'Rentabilidad Negativa'!L55^2</f>
        <v>0</v>
      </c>
      <c r="M55" s="82">
        <f>+'Rentabilidad Negativa'!M55^2</f>
        <v>0</v>
      </c>
      <c r="N55" s="82">
        <f>+'Rentabilidad Negativa'!N55^2</f>
        <v>0</v>
      </c>
    </row>
    <row r="56" spans="1:14">
      <c r="A56" s="51">
        <v>40969</v>
      </c>
      <c r="B56" s="82">
        <f>+'Rentabilidad Negativa'!B56^2</f>
        <v>0</v>
      </c>
      <c r="C56" s="82">
        <f>+'Rentabilidad Negativa'!C56^2</f>
        <v>0</v>
      </c>
      <c r="D56" s="82">
        <f>+'Rentabilidad Negativa'!D56^2</f>
        <v>0</v>
      </c>
      <c r="E56" s="82">
        <f>+'Rentabilidad Negativa'!E56^2</f>
        <v>0</v>
      </c>
      <c r="F56" s="82">
        <f>+'Rentabilidad Negativa'!F56^2</f>
        <v>0</v>
      </c>
      <c r="G56" s="82">
        <f>+'Rentabilidad Negativa'!G56^2</f>
        <v>0</v>
      </c>
      <c r="H56" s="82">
        <f>+'Rentabilidad Negativa'!H56^2</f>
        <v>0</v>
      </c>
      <c r="I56" s="82">
        <f>+'Rentabilidad Negativa'!I56^2</f>
        <v>0</v>
      </c>
      <c r="J56" s="82">
        <f>+'Rentabilidad Negativa'!J56^2</f>
        <v>0</v>
      </c>
      <c r="K56" s="82">
        <f>+'Rentabilidad Negativa'!K56^2</f>
        <v>0</v>
      </c>
      <c r="L56" s="82">
        <f>+'Rentabilidad Negativa'!L56^2</f>
        <v>0</v>
      </c>
      <c r="M56" s="82">
        <f>+'Rentabilidad Negativa'!M56^2</f>
        <v>0</v>
      </c>
      <c r="N56" s="82">
        <f>+'Rentabilidad Negativa'!N56^2</f>
        <v>0</v>
      </c>
    </row>
    <row r="57" spans="1:14">
      <c r="A57" s="51">
        <v>40970</v>
      </c>
      <c r="B57" s="82">
        <f>+'Rentabilidad Negativa'!B57^2</f>
        <v>0</v>
      </c>
      <c r="C57" s="82">
        <f>+'Rentabilidad Negativa'!C57^2</f>
        <v>0</v>
      </c>
      <c r="D57" s="82">
        <f>+'Rentabilidad Negativa'!D57^2</f>
        <v>0</v>
      </c>
      <c r="E57" s="82">
        <f>+'Rentabilidad Negativa'!E57^2</f>
        <v>0</v>
      </c>
      <c r="F57" s="82">
        <f>+'Rentabilidad Negativa'!F57^2</f>
        <v>4.940464956159168E-8</v>
      </c>
      <c r="G57" s="82">
        <f>+'Rentabilidad Negativa'!G57^2</f>
        <v>8.8865355847030686E-5</v>
      </c>
      <c r="H57" s="82">
        <f>+'Rentabilidad Negativa'!H57^2</f>
        <v>3.0892601118949268E-6</v>
      </c>
      <c r="I57" s="82">
        <f>+'Rentabilidad Negativa'!I57^2</f>
        <v>0</v>
      </c>
      <c r="J57" s="82">
        <f>+'Rentabilidad Negativa'!J57^2</f>
        <v>0</v>
      </c>
      <c r="K57" s="82">
        <f>+'Rentabilidad Negativa'!K57^2</f>
        <v>0</v>
      </c>
      <c r="L57" s="82">
        <f>+'Rentabilidad Negativa'!L57^2</f>
        <v>3.8540363399038338E-6</v>
      </c>
      <c r="M57" s="82">
        <f>+'Rentabilidad Negativa'!M57^2</f>
        <v>0</v>
      </c>
      <c r="N57" s="82">
        <f>+'Rentabilidad Negativa'!N57^2</f>
        <v>2.1483292509607905E-7</v>
      </c>
    </row>
    <row r="58" spans="1:14">
      <c r="A58" s="51">
        <v>40973</v>
      </c>
      <c r="B58" s="82">
        <f>+'Rentabilidad Negativa'!B58^2</f>
        <v>1.4845592847629098E-5</v>
      </c>
      <c r="C58" s="82">
        <f>+'Rentabilidad Negativa'!C58^2</f>
        <v>8.1837235297039075E-6</v>
      </c>
      <c r="D58" s="82">
        <f>+'Rentabilidad Negativa'!D58^2</f>
        <v>1.5925844977376403E-5</v>
      </c>
      <c r="E58" s="82">
        <f>+'Rentabilidad Negativa'!E58^2</f>
        <v>1.2664871896907765E-5</v>
      </c>
      <c r="F58" s="82">
        <f>+'Rentabilidad Negativa'!F58^2</f>
        <v>4.5456916171187658E-6</v>
      </c>
      <c r="G58" s="82">
        <f>+'Rentabilidad Negativa'!G58^2</f>
        <v>0</v>
      </c>
      <c r="H58" s="82">
        <f>+'Rentabilidad Negativa'!H58^2</f>
        <v>3.5327495395327674E-5</v>
      </c>
      <c r="I58" s="82">
        <f>+'Rentabilidad Negativa'!I58^2</f>
        <v>1.065402552099649E-5</v>
      </c>
      <c r="J58" s="82">
        <f>+'Rentabilidad Negativa'!J58^2</f>
        <v>1.5717652185173043E-5</v>
      </c>
      <c r="K58" s="82">
        <f>+'Rentabilidad Negativa'!K58^2</f>
        <v>8.5729914751325958E-6</v>
      </c>
      <c r="L58" s="82">
        <f>+'Rentabilidad Negativa'!L58^2</f>
        <v>2.379449609672773E-5</v>
      </c>
      <c r="M58" s="82">
        <f>+'Rentabilidad Negativa'!M58^2</f>
        <v>1.7480662206329609E-5</v>
      </c>
      <c r="N58" s="82">
        <f>+'Rentabilidad Negativa'!N58^2</f>
        <v>1.4401370227310721E-5</v>
      </c>
    </row>
    <row r="59" spans="1:14">
      <c r="A59" s="51">
        <v>40974</v>
      </c>
      <c r="B59" s="82">
        <f>+'Rentabilidad Negativa'!B59^2</f>
        <v>5.4582011162952911E-4</v>
      </c>
      <c r="C59" s="82">
        <f>+'Rentabilidad Negativa'!C59^2</f>
        <v>3.3298292066858575E-4</v>
      </c>
      <c r="D59" s="82">
        <f>+'Rentabilidad Negativa'!D59^2</f>
        <v>5.1205401482826531E-4</v>
      </c>
      <c r="E59" s="82">
        <f>+'Rentabilidad Negativa'!E59^2</f>
        <v>4.6523631000443505E-4</v>
      </c>
      <c r="F59" s="82">
        <f>+'Rentabilidad Negativa'!F59^2</f>
        <v>1.5831443488603788E-4</v>
      </c>
      <c r="G59" s="82">
        <f>+'Rentabilidad Negativa'!G59^2</f>
        <v>9.1308817094280597E-5</v>
      </c>
      <c r="H59" s="82">
        <f>+'Rentabilidad Negativa'!H59^2</f>
        <v>3.7326564108155634E-4</v>
      </c>
      <c r="I59" s="82">
        <f>+'Rentabilidad Negativa'!I59^2</f>
        <v>2.972931893350392E-4</v>
      </c>
      <c r="J59" s="82">
        <f>+'Rentabilidad Negativa'!J59^2</f>
        <v>3.4660182423837459E-4</v>
      </c>
      <c r="K59" s="82">
        <f>+'Rentabilidad Negativa'!K59^2</f>
        <v>1.5886072990248874E-4</v>
      </c>
      <c r="L59" s="82">
        <f>+'Rentabilidad Negativa'!L59^2</f>
        <v>2.6410099056166012E-4</v>
      </c>
      <c r="M59" s="82">
        <f>+'Rentabilidad Negativa'!M59^2</f>
        <v>1.726892804437575E-4</v>
      </c>
      <c r="N59" s="82">
        <f>+'Rentabilidad Negativa'!N59^2</f>
        <v>2.817961158307351E-4</v>
      </c>
    </row>
    <row r="60" spans="1:14">
      <c r="A60" s="51">
        <v>40975</v>
      </c>
      <c r="B60" s="82">
        <f>+'Rentabilidad Negativa'!B60^2</f>
        <v>0</v>
      </c>
      <c r="C60" s="82">
        <f>+'Rentabilidad Negativa'!C60^2</f>
        <v>0</v>
      </c>
      <c r="D60" s="82">
        <f>+'Rentabilidad Negativa'!D60^2</f>
        <v>0</v>
      </c>
      <c r="E60" s="82">
        <f>+'Rentabilidad Negativa'!E60^2</f>
        <v>0</v>
      </c>
      <c r="F60" s="82">
        <f>+'Rentabilidad Negativa'!F60^2</f>
        <v>0</v>
      </c>
      <c r="G60" s="82">
        <f>+'Rentabilidad Negativa'!G60^2</f>
        <v>5.1961367159810008E-9</v>
      </c>
      <c r="H60" s="82">
        <f>+'Rentabilidad Negativa'!H60^2</f>
        <v>0</v>
      </c>
      <c r="I60" s="82">
        <f>+'Rentabilidad Negativa'!I60^2</f>
        <v>0</v>
      </c>
      <c r="J60" s="82">
        <f>+'Rentabilidad Negativa'!J60^2</f>
        <v>0</v>
      </c>
      <c r="K60" s="82">
        <f>+'Rentabilidad Negativa'!K60^2</f>
        <v>0</v>
      </c>
      <c r="L60" s="82">
        <f>+'Rentabilidad Negativa'!L60^2</f>
        <v>0</v>
      </c>
      <c r="M60" s="82">
        <f>+'Rentabilidad Negativa'!M60^2</f>
        <v>0</v>
      </c>
      <c r="N60" s="82">
        <f>+'Rentabilidad Negativa'!N60^2</f>
        <v>0</v>
      </c>
    </row>
    <row r="61" spans="1:14">
      <c r="A61" s="51">
        <v>40976</v>
      </c>
      <c r="B61" s="82">
        <f>+'Rentabilidad Negativa'!B61^2</f>
        <v>0</v>
      </c>
      <c r="C61" s="82">
        <f>+'Rentabilidad Negativa'!C61^2</f>
        <v>0</v>
      </c>
      <c r="D61" s="82">
        <f>+'Rentabilidad Negativa'!D61^2</f>
        <v>0</v>
      </c>
      <c r="E61" s="82">
        <f>+'Rentabilidad Negativa'!E61^2</f>
        <v>0</v>
      </c>
      <c r="F61" s="82">
        <f>+'Rentabilidad Negativa'!F61^2</f>
        <v>0</v>
      </c>
      <c r="G61" s="82">
        <f>+'Rentabilidad Negativa'!G61^2</f>
        <v>3.0857553886793869E-8</v>
      </c>
      <c r="H61" s="82">
        <f>+'Rentabilidad Negativa'!H61^2</f>
        <v>0</v>
      </c>
      <c r="I61" s="82">
        <f>+'Rentabilidad Negativa'!I61^2</f>
        <v>0</v>
      </c>
      <c r="J61" s="82">
        <f>+'Rentabilidad Negativa'!J61^2</f>
        <v>0</v>
      </c>
      <c r="K61" s="82">
        <f>+'Rentabilidad Negativa'!K61^2</f>
        <v>0</v>
      </c>
      <c r="L61" s="82">
        <f>+'Rentabilidad Negativa'!L61^2</f>
        <v>0</v>
      </c>
      <c r="M61" s="82">
        <f>+'Rentabilidad Negativa'!M61^2</f>
        <v>0</v>
      </c>
      <c r="N61" s="82">
        <f>+'Rentabilidad Negativa'!N61^2</f>
        <v>0</v>
      </c>
    </row>
    <row r="62" spans="1:14">
      <c r="A62" s="51">
        <v>40977</v>
      </c>
      <c r="B62" s="82">
        <f>+'Rentabilidad Negativa'!B62^2</f>
        <v>0</v>
      </c>
      <c r="C62" s="82">
        <f>+'Rentabilidad Negativa'!C62^2</f>
        <v>0</v>
      </c>
      <c r="D62" s="82">
        <f>+'Rentabilidad Negativa'!D62^2</f>
        <v>0</v>
      </c>
      <c r="E62" s="82">
        <f>+'Rentabilidad Negativa'!E62^2</f>
        <v>0</v>
      </c>
      <c r="F62" s="82">
        <f>+'Rentabilidad Negativa'!F62^2</f>
        <v>1.2864752711602864E-7</v>
      </c>
      <c r="G62" s="82">
        <f>+'Rentabilidad Negativa'!G62^2</f>
        <v>3.7174998646578538E-5</v>
      </c>
      <c r="H62" s="82">
        <f>+'Rentabilidad Negativa'!H62^2</f>
        <v>0</v>
      </c>
      <c r="I62" s="82">
        <f>+'Rentabilidad Negativa'!I62^2</f>
        <v>2.1514685381395526E-7</v>
      </c>
      <c r="J62" s="82">
        <f>+'Rentabilidad Negativa'!J62^2</f>
        <v>0</v>
      </c>
      <c r="K62" s="82">
        <f>+'Rentabilidad Negativa'!K62^2</f>
        <v>1.2362369834225437E-7</v>
      </c>
      <c r="L62" s="82">
        <f>+'Rentabilidad Negativa'!L62^2</f>
        <v>0</v>
      </c>
      <c r="M62" s="82">
        <f>+'Rentabilidad Negativa'!M62^2</f>
        <v>1.3973660516354655E-7</v>
      </c>
      <c r="N62" s="82">
        <f>+'Rentabilidad Negativa'!N62^2</f>
        <v>0</v>
      </c>
    </row>
    <row r="63" spans="1:14">
      <c r="A63" s="51">
        <v>40980</v>
      </c>
      <c r="B63" s="82">
        <f>+'Rentabilidad Negativa'!B63^2</f>
        <v>6.1913781252179747E-7</v>
      </c>
      <c r="C63" s="82">
        <f>+'Rentabilidad Negativa'!C63^2</f>
        <v>3.6102918696092513E-6</v>
      </c>
      <c r="D63" s="82">
        <f>+'Rentabilidad Negativa'!D63^2</f>
        <v>9.2215812955292467E-7</v>
      </c>
      <c r="E63" s="82">
        <f>+'Rentabilidad Negativa'!E63^2</f>
        <v>1.5821843514132258E-6</v>
      </c>
      <c r="F63" s="82">
        <f>+'Rentabilidad Negativa'!F63^2</f>
        <v>6.3164271347832079E-6</v>
      </c>
      <c r="G63" s="82">
        <f>+'Rentabilidad Negativa'!G63^2</f>
        <v>3.7999044973123512E-5</v>
      </c>
      <c r="H63" s="82">
        <f>+'Rentabilidad Negativa'!H63^2</f>
        <v>2.1034925950631673E-5</v>
      </c>
      <c r="I63" s="82">
        <f>+'Rentabilidad Negativa'!I63^2</f>
        <v>3.1734475538825325E-6</v>
      </c>
      <c r="J63" s="82">
        <f>+'Rentabilidad Negativa'!J63^2</f>
        <v>4.5579027024830509E-6</v>
      </c>
      <c r="K63" s="82">
        <f>+'Rentabilidad Negativa'!K63^2</f>
        <v>1.1555915570156851E-6</v>
      </c>
      <c r="L63" s="82">
        <f>+'Rentabilidad Negativa'!L63^2</f>
        <v>1.0932177987587503E-5</v>
      </c>
      <c r="M63" s="82">
        <f>+'Rentabilidad Negativa'!M63^2</f>
        <v>2.0944863729948518E-6</v>
      </c>
      <c r="N63" s="82">
        <f>+'Rentabilidad Negativa'!N63^2</f>
        <v>2.4127544275781189E-8</v>
      </c>
    </row>
    <row r="64" spans="1:14">
      <c r="A64" s="51">
        <v>40981</v>
      </c>
      <c r="B64" s="82">
        <f>+'Rentabilidad Negativa'!B64^2</f>
        <v>0</v>
      </c>
      <c r="C64" s="82">
        <f>+'Rentabilidad Negativa'!C64^2</f>
        <v>0</v>
      </c>
      <c r="D64" s="82">
        <f>+'Rentabilidad Negativa'!D64^2</f>
        <v>0</v>
      </c>
      <c r="E64" s="82">
        <f>+'Rentabilidad Negativa'!E64^2</f>
        <v>0</v>
      </c>
      <c r="F64" s="82">
        <f>+'Rentabilidad Negativa'!F64^2</f>
        <v>0</v>
      </c>
      <c r="G64" s="82">
        <f>+'Rentabilidad Negativa'!G64^2</f>
        <v>0</v>
      </c>
      <c r="H64" s="82">
        <f>+'Rentabilidad Negativa'!H64^2</f>
        <v>0</v>
      </c>
      <c r="I64" s="82">
        <f>+'Rentabilidad Negativa'!I64^2</f>
        <v>0</v>
      </c>
      <c r="J64" s="82">
        <f>+'Rentabilidad Negativa'!J64^2</f>
        <v>0</v>
      </c>
      <c r="K64" s="82">
        <f>+'Rentabilidad Negativa'!K64^2</f>
        <v>0</v>
      </c>
      <c r="L64" s="82">
        <f>+'Rentabilidad Negativa'!L64^2</f>
        <v>0</v>
      </c>
      <c r="M64" s="82">
        <f>+'Rentabilidad Negativa'!M64^2</f>
        <v>0</v>
      </c>
      <c r="N64" s="82">
        <f>+'Rentabilidad Negativa'!N64^2</f>
        <v>0</v>
      </c>
    </row>
    <row r="65" spans="1:14">
      <c r="A65" s="51">
        <v>40982</v>
      </c>
      <c r="B65" s="82">
        <f>+'Rentabilidad Negativa'!B65^2</f>
        <v>6.1899924345061022E-5</v>
      </c>
      <c r="C65" s="82">
        <f>+'Rentabilidad Negativa'!C65^2</f>
        <v>1.7808162945318594E-5</v>
      </c>
      <c r="D65" s="82">
        <f>+'Rentabilidad Negativa'!D65^2</f>
        <v>5.9595798386151964E-5</v>
      </c>
      <c r="E65" s="82">
        <f>+'Rentabilidad Negativa'!E65^2</f>
        <v>5.759605976644072E-5</v>
      </c>
      <c r="F65" s="82">
        <f>+'Rentabilidad Negativa'!F65^2</f>
        <v>1.3439607901266138E-5</v>
      </c>
      <c r="G65" s="82">
        <f>+'Rentabilidad Negativa'!G65^2</f>
        <v>2.9751102690163985E-6</v>
      </c>
      <c r="H65" s="82">
        <f>+'Rentabilidad Negativa'!H65^2</f>
        <v>1.9911777380820252E-5</v>
      </c>
      <c r="I65" s="82">
        <f>+'Rentabilidad Negativa'!I65^2</f>
        <v>1.8305621007792782E-5</v>
      </c>
      <c r="J65" s="82">
        <f>+'Rentabilidad Negativa'!J65^2</f>
        <v>3.0173359006202693E-5</v>
      </c>
      <c r="K65" s="82">
        <f>+'Rentabilidad Negativa'!K65^2</f>
        <v>1.1320390863525573E-5</v>
      </c>
      <c r="L65" s="82">
        <f>+'Rentabilidad Negativa'!L65^2</f>
        <v>1.3271986263474043E-5</v>
      </c>
      <c r="M65" s="82">
        <f>+'Rentabilidad Negativa'!M65^2</f>
        <v>4.0047172388053632E-6</v>
      </c>
      <c r="N65" s="82">
        <f>+'Rentabilidad Negativa'!N65^2</f>
        <v>2.5158096811077925E-6</v>
      </c>
    </row>
    <row r="66" spans="1:14">
      <c r="A66" s="51">
        <v>40983</v>
      </c>
      <c r="B66" s="82">
        <f>+'Rentabilidad Negativa'!B66^2</f>
        <v>0</v>
      </c>
      <c r="C66" s="82">
        <f>+'Rentabilidad Negativa'!C66^2</f>
        <v>1.0154256953486925E-6</v>
      </c>
      <c r="D66" s="82">
        <f>+'Rentabilidad Negativa'!D66^2</f>
        <v>0</v>
      </c>
      <c r="E66" s="82">
        <f>+'Rentabilidad Negativa'!E66^2</f>
        <v>0</v>
      </c>
      <c r="F66" s="82">
        <f>+'Rentabilidad Negativa'!F66^2</f>
        <v>0</v>
      </c>
      <c r="G66" s="82">
        <f>+'Rentabilidad Negativa'!G66^2</f>
        <v>7.9378578004047776E-6</v>
      </c>
      <c r="H66" s="82">
        <f>+'Rentabilidad Negativa'!H66^2</f>
        <v>0</v>
      </c>
      <c r="I66" s="82">
        <f>+'Rentabilidad Negativa'!I66^2</f>
        <v>0</v>
      </c>
      <c r="J66" s="82">
        <f>+'Rentabilidad Negativa'!J66^2</f>
        <v>0</v>
      </c>
      <c r="K66" s="82">
        <f>+'Rentabilidad Negativa'!K66^2</f>
        <v>0</v>
      </c>
      <c r="L66" s="82">
        <f>+'Rentabilidad Negativa'!L66^2</f>
        <v>0</v>
      </c>
      <c r="M66" s="82">
        <f>+'Rentabilidad Negativa'!M66^2</f>
        <v>0</v>
      </c>
      <c r="N66" s="82">
        <f>+'Rentabilidad Negativa'!N66^2</f>
        <v>0</v>
      </c>
    </row>
    <row r="67" spans="1:14">
      <c r="A67" s="51">
        <v>40984</v>
      </c>
      <c r="B67" s="82">
        <f>+'Rentabilidad Negativa'!B67^2</f>
        <v>4.5188974372378776E-4</v>
      </c>
      <c r="C67" s="82">
        <f>+'Rentabilidad Negativa'!C67^2</f>
        <v>6.0509825629177892E-5</v>
      </c>
      <c r="D67" s="82">
        <f>+'Rentabilidad Negativa'!D67^2</f>
        <v>4.4035631022007531E-4</v>
      </c>
      <c r="E67" s="82">
        <f>+'Rentabilidad Negativa'!E67^2</f>
        <v>3.1315465647429339E-4</v>
      </c>
      <c r="F67" s="82">
        <f>+'Rentabilidad Negativa'!F67^2</f>
        <v>4.0877403699496361E-4</v>
      </c>
      <c r="G67" s="82">
        <f>+'Rentabilidad Negativa'!G67^2</f>
        <v>1.625386032603551E-4</v>
      </c>
      <c r="H67" s="82">
        <f>+'Rentabilidad Negativa'!H67^2</f>
        <v>3.7624863182400098E-4</v>
      </c>
      <c r="I67" s="82">
        <f>+'Rentabilidad Negativa'!I67^2</f>
        <v>3.6679716558717546E-4</v>
      </c>
      <c r="J67" s="82">
        <f>+'Rentabilidad Negativa'!J67^2</f>
        <v>2.7216153673117414E-4</v>
      </c>
      <c r="K67" s="82">
        <f>+'Rentabilidad Negativa'!K67^2</f>
        <v>1.5763930194290408E-4</v>
      </c>
      <c r="L67" s="82">
        <f>+'Rentabilidad Negativa'!L67^2</f>
        <v>3.3155289054256703E-4</v>
      </c>
      <c r="M67" s="82">
        <f>+'Rentabilidad Negativa'!M67^2</f>
        <v>2.5140622399037147E-4</v>
      </c>
      <c r="N67" s="82">
        <f>+'Rentabilidad Negativa'!N67^2</f>
        <v>4.73564997140616E-4</v>
      </c>
    </row>
    <row r="68" spans="1:14">
      <c r="A68" s="51">
        <v>40988</v>
      </c>
      <c r="B68" s="82">
        <f>+'Rentabilidad Negativa'!B68^2</f>
        <v>5.427779626416344E-5</v>
      </c>
      <c r="C68" s="82">
        <f>+'Rentabilidad Negativa'!C68^2</f>
        <v>2.8462910703065821E-6</v>
      </c>
      <c r="D68" s="82">
        <f>+'Rentabilidad Negativa'!D68^2</f>
        <v>5.087198727328022E-5</v>
      </c>
      <c r="E68" s="82">
        <f>+'Rentabilidad Negativa'!E68^2</f>
        <v>4.5241376580267352E-5</v>
      </c>
      <c r="F68" s="82">
        <f>+'Rentabilidad Negativa'!F68^2</f>
        <v>0</v>
      </c>
      <c r="G68" s="82">
        <f>+'Rentabilidad Negativa'!G68^2</f>
        <v>0</v>
      </c>
      <c r="H68" s="82">
        <f>+'Rentabilidad Negativa'!H68^2</f>
        <v>3.274175040770692E-7</v>
      </c>
      <c r="I68" s="82">
        <f>+'Rentabilidad Negativa'!I68^2</f>
        <v>0</v>
      </c>
      <c r="J68" s="82">
        <f>+'Rentabilidad Negativa'!J68^2</f>
        <v>6.5340291814554764E-7</v>
      </c>
      <c r="K68" s="82">
        <f>+'Rentabilidad Negativa'!K68^2</f>
        <v>0</v>
      </c>
      <c r="L68" s="82">
        <f>+'Rentabilidad Negativa'!L68^2</f>
        <v>0</v>
      </c>
      <c r="M68" s="82">
        <f>+'Rentabilidad Negativa'!M68^2</f>
        <v>0</v>
      </c>
      <c r="N68" s="82">
        <f>+'Rentabilidad Negativa'!N68^2</f>
        <v>5.2232840461408774E-7</v>
      </c>
    </row>
    <row r="69" spans="1:14">
      <c r="A69" s="51">
        <v>40989</v>
      </c>
      <c r="B69" s="82">
        <f>+'Rentabilidad Negativa'!B69^2</f>
        <v>0</v>
      </c>
      <c r="C69" s="82">
        <f>+'Rentabilidad Negativa'!C69^2</f>
        <v>0</v>
      </c>
      <c r="D69" s="82">
        <f>+'Rentabilidad Negativa'!D69^2</f>
        <v>0</v>
      </c>
      <c r="E69" s="82">
        <f>+'Rentabilidad Negativa'!E69^2</f>
        <v>0</v>
      </c>
      <c r="F69" s="82">
        <f>+'Rentabilidad Negativa'!F69^2</f>
        <v>0</v>
      </c>
      <c r="G69" s="82">
        <f>+'Rentabilidad Negativa'!G69^2</f>
        <v>0</v>
      </c>
      <c r="H69" s="82">
        <f>+'Rentabilidad Negativa'!H69^2</f>
        <v>5.1776530989004188E-7</v>
      </c>
      <c r="I69" s="82">
        <f>+'Rentabilidad Negativa'!I69^2</f>
        <v>1.8215237693115095E-6</v>
      </c>
      <c r="J69" s="82">
        <f>+'Rentabilidad Negativa'!J69^2</f>
        <v>0</v>
      </c>
      <c r="K69" s="82">
        <f>+'Rentabilidad Negativa'!K69^2</f>
        <v>6.3882724053073438E-7</v>
      </c>
      <c r="L69" s="82">
        <f>+'Rentabilidad Negativa'!L69^2</f>
        <v>5.032357899599179E-7</v>
      </c>
      <c r="M69" s="82">
        <f>+'Rentabilidad Negativa'!M69^2</f>
        <v>3.5813378841463479E-6</v>
      </c>
      <c r="N69" s="82">
        <f>+'Rentabilidad Negativa'!N69^2</f>
        <v>0</v>
      </c>
    </row>
    <row r="70" spans="1:14">
      <c r="A70" s="51">
        <v>40990</v>
      </c>
      <c r="B70" s="82">
        <f>+'Rentabilidad Negativa'!B70^2</f>
        <v>1.1445829903195152E-4</v>
      </c>
      <c r="C70" s="82">
        <f>+'Rentabilidad Negativa'!C70^2</f>
        <v>6.6857433034455701E-6</v>
      </c>
      <c r="D70" s="82">
        <f>+'Rentabilidad Negativa'!D70^2</f>
        <v>1.0043374805451184E-4</v>
      </c>
      <c r="E70" s="82">
        <f>+'Rentabilidad Negativa'!E70^2</f>
        <v>8.9778686466383635E-5</v>
      </c>
      <c r="F70" s="82">
        <f>+'Rentabilidad Negativa'!F70^2</f>
        <v>2.0126100391585846E-5</v>
      </c>
      <c r="G70" s="82">
        <f>+'Rentabilidad Negativa'!G70^2</f>
        <v>1.5510488463242638E-5</v>
      </c>
      <c r="H70" s="82">
        <f>+'Rentabilidad Negativa'!H70^2</f>
        <v>3.431936089885666E-4</v>
      </c>
      <c r="I70" s="82">
        <f>+'Rentabilidad Negativa'!I70^2</f>
        <v>2.0275186429529371E-5</v>
      </c>
      <c r="J70" s="82">
        <f>+'Rentabilidad Negativa'!J70^2</f>
        <v>3.5158128254593955E-5</v>
      </c>
      <c r="K70" s="82">
        <f>+'Rentabilidad Negativa'!K70^2</f>
        <v>6.7758520340547921E-6</v>
      </c>
      <c r="L70" s="82">
        <f>+'Rentabilidad Negativa'!L70^2</f>
        <v>1.2055595804286117E-5</v>
      </c>
      <c r="M70" s="82">
        <f>+'Rentabilidad Negativa'!M70^2</f>
        <v>9.5212324063199021E-7</v>
      </c>
      <c r="N70" s="82">
        <f>+'Rentabilidad Negativa'!N70^2</f>
        <v>1.3197285875049196E-5</v>
      </c>
    </row>
    <row r="71" spans="1:14">
      <c r="A71" s="51">
        <v>40991</v>
      </c>
      <c r="B71" s="82">
        <f>+'Rentabilidad Negativa'!B71^2</f>
        <v>0</v>
      </c>
      <c r="C71" s="82">
        <f>+'Rentabilidad Negativa'!C71^2</f>
        <v>0</v>
      </c>
      <c r="D71" s="82">
        <f>+'Rentabilidad Negativa'!D71^2</f>
        <v>0</v>
      </c>
      <c r="E71" s="82">
        <f>+'Rentabilidad Negativa'!E71^2</f>
        <v>0</v>
      </c>
      <c r="F71" s="82">
        <f>+'Rentabilidad Negativa'!F71^2</f>
        <v>0</v>
      </c>
      <c r="G71" s="82">
        <f>+'Rentabilidad Negativa'!G71^2</f>
        <v>0</v>
      </c>
      <c r="H71" s="82">
        <f>+'Rentabilidad Negativa'!H71^2</f>
        <v>0</v>
      </c>
      <c r="I71" s="82">
        <f>+'Rentabilidad Negativa'!I71^2</f>
        <v>0</v>
      </c>
      <c r="J71" s="82">
        <f>+'Rentabilidad Negativa'!J71^2</f>
        <v>0</v>
      </c>
      <c r="K71" s="82">
        <f>+'Rentabilidad Negativa'!K71^2</f>
        <v>0</v>
      </c>
      <c r="L71" s="82">
        <f>+'Rentabilidad Negativa'!L71^2</f>
        <v>0</v>
      </c>
      <c r="M71" s="82">
        <f>+'Rentabilidad Negativa'!M71^2</f>
        <v>0</v>
      </c>
      <c r="N71" s="82">
        <f>+'Rentabilidad Negativa'!N71^2</f>
        <v>0</v>
      </c>
    </row>
    <row r="72" spans="1:14">
      <c r="A72" s="51">
        <v>40994</v>
      </c>
      <c r="B72" s="82">
        <f>+'Rentabilidad Negativa'!B72^2</f>
        <v>0</v>
      </c>
      <c r="C72" s="82">
        <f>+'Rentabilidad Negativa'!C72^2</f>
        <v>0</v>
      </c>
      <c r="D72" s="82">
        <f>+'Rentabilidad Negativa'!D72^2</f>
        <v>0</v>
      </c>
      <c r="E72" s="82">
        <f>+'Rentabilidad Negativa'!E72^2</f>
        <v>0</v>
      </c>
      <c r="F72" s="82">
        <f>+'Rentabilidad Negativa'!F72^2</f>
        <v>0</v>
      </c>
      <c r="G72" s="82">
        <f>+'Rentabilidad Negativa'!G72^2</f>
        <v>0</v>
      </c>
      <c r="H72" s="82">
        <f>+'Rentabilidad Negativa'!H72^2</f>
        <v>0</v>
      </c>
      <c r="I72" s="82">
        <f>+'Rentabilidad Negativa'!I72^2</f>
        <v>0</v>
      </c>
      <c r="J72" s="82">
        <f>+'Rentabilidad Negativa'!J72^2</f>
        <v>0</v>
      </c>
      <c r="K72" s="82">
        <f>+'Rentabilidad Negativa'!K72^2</f>
        <v>0</v>
      </c>
      <c r="L72" s="82">
        <f>+'Rentabilidad Negativa'!L72^2</f>
        <v>0</v>
      </c>
      <c r="M72" s="82">
        <f>+'Rentabilidad Negativa'!M72^2</f>
        <v>0</v>
      </c>
      <c r="N72" s="82">
        <f>+'Rentabilidad Negativa'!N72^2</f>
        <v>0</v>
      </c>
    </row>
    <row r="73" spans="1:14">
      <c r="A73" s="51">
        <v>40995</v>
      </c>
      <c r="B73" s="82">
        <f>+'Rentabilidad Negativa'!B73^2</f>
        <v>1.0541435204517397E-4</v>
      </c>
      <c r="C73" s="82">
        <f>+'Rentabilidad Negativa'!C73^2</f>
        <v>2.2255197399401891E-5</v>
      </c>
      <c r="D73" s="82">
        <f>+'Rentabilidad Negativa'!D73^2</f>
        <v>9.8787732580699799E-5</v>
      </c>
      <c r="E73" s="82">
        <f>+'Rentabilidad Negativa'!E73^2</f>
        <v>9.4013780560682776E-5</v>
      </c>
      <c r="F73" s="82">
        <f>+'Rentabilidad Negativa'!F73^2</f>
        <v>3.9489267954885671E-5</v>
      </c>
      <c r="G73" s="82">
        <f>+'Rentabilidad Negativa'!G73^2</f>
        <v>8.3490996077937161E-5</v>
      </c>
      <c r="H73" s="82">
        <f>+'Rentabilidad Negativa'!H73^2</f>
        <v>7.3323600662778294E-5</v>
      </c>
      <c r="I73" s="82">
        <f>+'Rentabilidad Negativa'!I73^2</f>
        <v>2.5974921180514727E-5</v>
      </c>
      <c r="J73" s="82">
        <f>+'Rentabilidad Negativa'!J73^2</f>
        <v>4.754422471579904E-5</v>
      </c>
      <c r="K73" s="82">
        <f>+'Rentabilidad Negativa'!K73^2</f>
        <v>3.5403177520179681E-5</v>
      </c>
      <c r="L73" s="82">
        <f>+'Rentabilidad Negativa'!L73^2</f>
        <v>2.7448629069666762E-5</v>
      </c>
      <c r="M73" s="82">
        <f>+'Rentabilidad Negativa'!M73^2</f>
        <v>4.4019677480166364E-6</v>
      </c>
      <c r="N73" s="82">
        <f>+'Rentabilidad Negativa'!N73^2</f>
        <v>4.4541511779833755E-5</v>
      </c>
    </row>
    <row r="74" spans="1:14">
      <c r="A74" s="51">
        <v>40996</v>
      </c>
      <c r="B74" s="82">
        <f>+'Rentabilidad Negativa'!B74^2</f>
        <v>0</v>
      </c>
      <c r="C74" s="82">
        <f>+'Rentabilidad Negativa'!C74^2</f>
        <v>8.7591454483200144E-6</v>
      </c>
      <c r="D74" s="82">
        <f>+'Rentabilidad Negativa'!D74^2</f>
        <v>0</v>
      </c>
      <c r="E74" s="82">
        <f>+'Rentabilidad Negativa'!E74^2</f>
        <v>0</v>
      </c>
      <c r="F74" s="82">
        <f>+'Rentabilidad Negativa'!F74^2</f>
        <v>0</v>
      </c>
      <c r="G74" s="82">
        <f>+'Rentabilidad Negativa'!G74^2</f>
        <v>1.3503611861788535E-5</v>
      </c>
      <c r="H74" s="82">
        <f>+'Rentabilidad Negativa'!H74^2</f>
        <v>4.0886695763835498E-8</v>
      </c>
      <c r="I74" s="82">
        <f>+'Rentabilidad Negativa'!I74^2</f>
        <v>0</v>
      </c>
      <c r="J74" s="82">
        <f>+'Rentabilidad Negativa'!J74^2</f>
        <v>0</v>
      </c>
      <c r="K74" s="82">
        <f>+'Rentabilidad Negativa'!K74^2</f>
        <v>5.7316690193196587E-7</v>
      </c>
      <c r="L74" s="82">
        <f>+'Rentabilidad Negativa'!L74^2</f>
        <v>2.64558279918444E-7</v>
      </c>
      <c r="M74" s="82">
        <f>+'Rentabilidad Negativa'!M74^2</f>
        <v>0</v>
      </c>
      <c r="N74" s="82">
        <f>+'Rentabilidad Negativa'!N74^2</f>
        <v>1.1592501500820633E-8</v>
      </c>
    </row>
    <row r="75" spans="1:14">
      <c r="A75" s="51">
        <v>40997</v>
      </c>
      <c r="B75" s="82">
        <f>+'Rentabilidad Negativa'!B75^2</f>
        <v>0</v>
      </c>
      <c r="C75" s="82">
        <f>+'Rentabilidad Negativa'!C75^2</f>
        <v>0</v>
      </c>
      <c r="D75" s="82">
        <f>+'Rentabilidad Negativa'!D75^2</f>
        <v>0</v>
      </c>
      <c r="E75" s="82">
        <f>+'Rentabilidad Negativa'!E75^2</f>
        <v>0</v>
      </c>
      <c r="F75" s="82">
        <f>+'Rentabilidad Negativa'!F75^2</f>
        <v>0</v>
      </c>
      <c r="G75" s="82">
        <f>+'Rentabilidad Negativa'!G75^2</f>
        <v>0</v>
      </c>
      <c r="H75" s="82">
        <f>+'Rentabilidad Negativa'!H75^2</f>
        <v>0</v>
      </c>
      <c r="I75" s="82">
        <f>+'Rentabilidad Negativa'!I75^2</f>
        <v>0</v>
      </c>
      <c r="J75" s="82">
        <f>+'Rentabilidad Negativa'!J75^2</f>
        <v>0</v>
      </c>
      <c r="K75" s="82">
        <f>+'Rentabilidad Negativa'!K75^2</f>
        <v>0</v>
      </c>
      <c r="L75" s="82">
        <f>+'Rentabilidad Negativa'!L75^2</f>
        <v>0</v>
      </c>
      <c r="M75" s="82">
        <f>+'Rentabilidad Negativa'!M75^2</f>
        <v>0</v>
      </c>
      <c r="N75" s="82">
        <f>+'Rentabilidad Negativa'!N75^2</f>
        <v>0</v>
      </c>
    </row>
    <row r="76" spans="1:14">
      <c r="A76" s="51">
        <v>40998</v>
      </c>
      <c r="B76" s="82">
        <f>+'Rentabilidad Negativa'!B76^2</f>
        <v>6.0951067257047824E-5</v>
      </c>
      <c r="C76" s="82">
        <f>+'Rentabilidad Negativa'!C76^2</f>
        <v>0</v>
      </c>
      <c r="D76" s="82">
        <f>+'Rentabilidad Negativa'!D76^2</f>
        <v>5.8739530497421329E-5</v>
      </c>
      <c r="E76" s="82">
        <f>+'Rentabilidad Negativa'!E76^2</f>
        <v>6.1079537463494868E-5</v>
      </c>
      <c r="F76" s="82">
        <f>+'Rentabilidad Negativa'!F76^2</f>
        <v>1.7503452832164895E-5</v>
      </c>
      <c r="G76" s="82">
        <f>+'Rentabilidad Negativa'!G76^2</f>
        <v>7.933029840473121E-5</v>
      </c>
      <c r="H76" s="82">
        <f>+'Rentabilidad Negativa'!H76^2</f>
        <v>1.5528656551561904E-4</v>
      </c>
      <c r="I76" s="82">
        <f>+'Rentabilidad Negativa'!I76^2</f>
        <v>1.8691761217168964E-5</v>
      </c>
      <c r="J76" s="82">
        <f>+'Rentabilidad Negativa'!J76^2</f>
        <v>2.1377298755355489E-5</v>
      </c>
      <c r="K76" s="82">
        <f>+'Rentabilidad Negativa'!K76^2</f>
        <v>7.9141371874043783E-6</v>
      </c>
      <c r="L76" s="82">
        <f>+'Rentabilidad Negativa'!L76^2</f>
        <v>3.152901634728403E-5</v>
      </c>
      <c r="M76" s="82">
        <f>+'Rentabilidad Negativa'!M76^2</f>
        <v>7.0924421796117891E-7</v>
      </c>
      <c r="N76" s="82">
        <f>+'Rentabilidad Negativa'!N76^2</f>
        <v>1.922295254522121E-4</v>
      </c>
    </row>
    <row r="77" spans="1:14">
      <c r="A77" s="51">
        <v>41001</v>
      </c>
      <c r="B77" s="82">
        <f>+'Rentabilidad Negativa'!B77^2</f>
        <v>5.7895025356504036E-9</v>
      </c>
      <c r="C77" s="82">
        <f>+'Rentabilidad Negativa'!C77^2</f>
        <v>0</v>
      </c>
      <c r="D77" s="82">
        <f>+'Rentabilidad Negativa'!D77^2</f>
        <v>5.824681368607217E-7</v>
      </c>
      <c r="E77" s="82">
        <f>+'Rentabilidad Negativa'!E77^2</f>
        <v>0</v>
      </c>
      <c r="F77" s="82">
        <f>+'Rentabilidad Negativa'!F77^2</f>
        <v>1.0925156098688479E-7</v>
      </c>
      <c r="G77" s="82">
        <f>+'Rentabilidad Negativa'!G77^2</f>
        <v>0</v>
      </c>
      <c r="H77" s="82">
        <f>+'Rentabilidad Negativa'!H77^2</f>
        <v>0</v>
      </c>
      <c r="I77" s="82">
        <f>+'Rentabilidad Negativa'!I77^2</f>
        <v>3.1926026309136044E-6</v>
      </c>
      <c r="J77" s="82">
        <f>+'Rentabilidad Negativa'!J77^2</f>
        <v>0</v>
      </c>
      <c r="K77" s="82">
        <f>+'Rentabilidad Negativa'!K77^2</f>
        <v>0</v>
      </c>
      <c r="L77" s="82">
        <f>+'Rentabilidad Negativa'!L77^2</f>
        <v>0</v>
      </c>
      <c r="M77" s="82">
        <f>+'Rentabilidad Negativa'!M77^2</f>
        <v>2.0381746691864102E-5</v>
      </c>
      <c r="N77" s="82">
        <f>+'Rentabilidad Negativa'!N77^2</f>
        <v>0</v>
      </c>
    </row>
    <row r="78" spans="1:14">
      <c r="A78" s="51">
        <v>41002</v>
      </c>
      <c r="B78" s="82">
        <f>+'Rentabilidad Negativa'!B78^2</f>
        <v>5.9795353445736924E-6</v>
      </c>
      <c r="C78" s="82">
        <f>+'Rentabilidad Negativa'!C78^2</f>
        <v>0</v>
      </c>
      <c r="D78" s="82">
        <f>+'Rentabilidad Negativa'!D78^2</f>
        <v>5.4370583082371827E-6</v>
      </c>
      <c r="E78" s="82">
        <f>+'Rentabilidad Negativa'!E78^2</f>
        <v>9.3730221532194388E-7</v>
      </c>
      <c r="F78" s="82">
        <f>+'Rentabilidad Negativa'!F78^2</f>
        <v>0</v>
      </c>
      <c r="G78" s="82">
        <f>+'Rentabilidad Negativa'!G78^2</f>
        <v>0</v>
      </c>
      <c r="H78" s="82">
        <f>+'Rentabilidad Negativa'!H78^2</f>
        <v>3.3333756418451158E-8</v>
      </c>
      <c r="I78" s="82">
        <f>+'Rentabilidad Negativa'!I78^2</f>
        <v>4.0923083693642016E-7</v>
      </c>
      <c r="J78" s="82">
        <f>+'Rentabilidad Negativa'!J78^2</f>
        <v>1.5816703757086242E-6</v>
      </c>
      <c r="K78" s="82">
        <f>+'Rentabilidad Negativa'!K78^2</f>
        <v>7.2271078474632344E-9</v>
      </c>
      <c r="L78" s="82">
        <f>+'Rentabilidad Negativa'!L78^2</f>
        <v>0</v>
      </c>
      <c r="M78" s="82">
        <f>+'Rentabilidad Negativa'!M78^2</f>
        <v>0</v>
      </c>
      <c r="N78" s="82">
        <f>+'Rentabilidad Negativa'!N78^2</f>
        <v>0</v>
      </c>
    </row>
    <row r="79" spans="1:14">
      <c r="A79" s="51">
        <v>41003</v>
      </c>
      <c r="B79" s="82">
        <f>+'Rentabilidad Negativa'!B79^2</f>
        <v>1.3629647574650532E-5</v>
      </c>
      <c r="C79" s="82">
        <f>+'Rentabilidad Negativa'!C79^2</f>
        <v>0</v>
      </c>
      <c r="D79" s="82">
        <f>+'Rentabilidad Negativa'!D79^2</f>
        <v>1.7496737009553125E-5</v>
      </c>
      <c r="E79" s="82">
        <f>+'Rentabilidad Negativa'!E79^2</f>
        <v>1.2622411143443181E-5</v>
      </c>
      <c r="F79" s="82">
        <f>+'Rentabilidad Negativa'!F79^2</f>
        <v>0</v>
      </c>
      <c r="G79" s="82">
        <f>+'Rentabilidad Negativa'!G79^2</f>
        <v>0</v>
      </c>
      <c r="H79" s="82">
        <f>+'Rentabilidad Negativa'!H79^2</f>
        <v>0</v>
      </c>
      <c r="I79" s="82">
        <f>+'Rentabilidad Negativa'!I79^2</f>
        <v>1.3267944450622317E-6</v>
      </c>
      <c r="J79" s="82">
        <f>+'Rentabilidad Negativa'!J79^2</f>
        <v>2.5747061383802604E-8</v>
      </c>
      <c r="K79" s="82">
        <f>+'Rentabilidad Negativa'!K79^2</f>
        <v>0</v>
      </c>
      <c r="L79" s="82">
        <f>+'Rentabilidad Negativa'!L79^2</f>
        <v>3.6486387936252008E-7</v>
      </c>
      <c r="M79" s="82">
        <f>+'Rentabilidad Negativa'!M79^2</f>
        <v>0</v>
      </c>
      <c r="N79" s="82">
        <f>+'Rentabilidad Negativa'!N79^2</f>
        <v>0</v>
      </c>
    </row>
    <row r="80" spans="1:14">
      <c r="A80" s="51">
        <v>41008</v>
      </c>
      <c r="B80" s="82">
        <f>+'Rentabilidad Negativa'!B80^2</f>
        <v>1.1630964301152262E-5</v>
      </c>
      <c r="C80" s="82">
        <f>+'Rentabilidad Negativa'!C80^2</f>
        <v>0</v>
      </c>
      <c r="D80" s="82">
        <f>+'Rentabilidad Negativa'!D80^2</f>
        <v>1.1137495494403568E-5</v>
      </c>
      <c r="E80" s="82">
        <f>+'Rentabilidad Negativa'!E80^2</f>
        <v>2.8398754257342118E-6</v>
      </c>
      <c r="F80" s="82">
        <f>+'Rentabilidad Negativa'!F80^2</f>
        <v>0</v>
      </c>
      <c r="G80" s="82">
        <f>+'Rentabilidad Negativa'!G80^2</f>
        <v>0</v>
      </c>
      <c r="H80" s="82">
        <f>+'Rentabilidad Negativa'!H80^2</f>
        <v>1.1634602150444914E-6</v>
      </c>
      <c r="I80" s="82">
        <f>+'Rentabilidad Negativa'!I80^2</f>
        <v>1.4625030515857179E-6</v>
      </c>
      <c r="J80" s="82">
        <f>+'Rentabilidad Negativa'!J80^2</f>
        <v>4.0613675198189031E-7</v>
      </c>
      <c r="K80" s="82">
        <f>+'Rentabilidad Negativa'!K80^2</f>
        <v>0</v>
      </c>
      <c r="L80" s="82">
        <f>+'Rentabilidad Negativa'!L80^2</f>
        <v>0</v>
      </c>
      <c r="M80" s="82">
        <f>+'Rentabilidad Negativa'!M80^2</f>
        <v>7.1174287545922482E-12</v>
      </c>
      <c r="N80" s="82">
        <f>+'Rentabilidad Negativa'!N80^2</f>
        <v>1.0837387856388013E-5</v>
      </c>
    </row>
    <row r="81" spans="1:14">
      <c r="A81" s="51">
        <v>41009</v>
      </c>
      <c r="B81" s="82">
        <f>+'Rentabilidad Negativa'!B81^2</f>
        <v>6.1826655701468649E-6</v>
      </c>
      <c r="C81" s="82">
        <f>+'Rentabilidad Negativa'!C81^2</f>
        <v>2.4311505758550485E-6</v>
      </c>
      <c r="D81" s="82">
        <f>+'Rentabilidad Negativa'!D81^2</f>
        <v>4.0833787777961518E-6</v>
      </c>
      <c r="E81" s="82">
        <f>+'Rentabilidad Negativa'!E81^2</f>
        <v>3.3984475467437579E-6</v>
      </c>
      <c r="F81" s="82">
        <f>+'Rentabilidad Negativa'!F81^2</f>
        <v>3.2824251731090193E-6</v>
      </c>
      <c r="G81" s="82">
        <f>+'Rentabilidad Negativa'!G81^2</f>
        <v>3.6143803166160223E-6</v>
      </c>
      <c r="H81" s="82">
        <f>+'Rentabilidad Negativa'!H81^2</f>
        <v>0</v>
      </c>
      <c r="I81" s="82">
        <f>+'Rentabilidad Negativa'!I81^2</f>
        <v>7.9045964352614354E-6</v>
      </c>
      <c r="J81" s="82">
        <f>+'Rentabilidad Negativa'!J81^2</f>
        <v>5.3167478458572152E-7</v>
      </c>
      <c r="K81" s="82">
        <f>+'Rentabilidad Negativa'!K81^2</f>
        <v>5.7606015388965325E-6</v>
      </c>
      <c r="L81" s="82">
        <f>+'Rentabilidad Negativa'!L81^2</f>
        <v>4.2971711154556271E-6</v>
      </c>
      <c r="M81" s="82">
        <f>+'Rentabilidad Negativa'!M81^2</f>
        <v>3.2361069069756321E-6</v>
      </c>
      <c r="N81" s="82">
        <f>+'Rentabilidad Negativa'!N81^2</f>
        <v>1.7986791062152283E-5</v>
      </c>
    </row>
    <row r="82" spans="1:14">
      <c r="A82" s="51">
        <v>41010</v>
      </c>
      <c r="B82" s="82">
        <f>+'Rentabilidad Negativa'!B82^2</f>
        <v>0</v>
      </c>
      <c r="C82" s="82">
        <f>+'Rentabilidad Negativa'!C82^2</f>
        <v>2.089878768675132E-5</v>
      </c>
      <c r="D82" s="82">
        <f>+'Rentabilidad Negativa'!D82^2</f>
        <v>0</v>
      </c>
      <c r="E82" s="82">
        <f>+'Rentabilidad Negativa'!E82^2</f>
        <v>0</v>
      </c>
      <c r="F82" s="82">
        <f>+'Rentabilidad Negativa'!F82^2</f>
        <v>0</v>
      </c>
      <c r="G82" s="82">
        <f>+'Rentabilidad Negativa'!G82^2</f>
        <v>1.2856671650982788E-4</v>
      </c>
      <c r="H82" s="82">
        <f>+'Rentabilidad Negativa'!H82^2</f>
        <v>0</v>
      </c>
      <c r="I82" s="82">
        <f>+'Rentabilidad Negativa'!I82^2</f>
        <v>0</v>
      </c>
      <c r="J82" s="82">
        <f>+'Rentabilidad Negativa'!J82^2</f>
        <v>0</v>
      </c>
      <c r="K82" s="82">
        <f>+'Rentabilidad Negativa'!K82^2</f>
        <v>0</v>
      </c>
      <c r="L82" s="82">
        <f>+'Rentabilidad Negativa'!L82^2</f>
        <v>0</v>
      </c>
      <c r="M82" s="82">
        <f>+'Rentabilidad Negativa'!M82^2</f>
        <v>0</v>
      </c>
      <c r="N82" s="82">
        <f>+'Rentabilidad Negativa'!N82^2</f>
        <v>0</v>
      </c>
    </row>
    <row r="83" spans="1:14">
      <c r="A83" s="51">
        <v>41011</v>
      </c>
      <c r="B83" s="82">
        <f>+'Rentabilidad Negativa'!B83^2</f>
        <v>2.9599429068285138E-9</v>
      </c>
      <c r="C83" s="82">
        <f>+'Rentabilidad Negativa'!C83^2</f>
        <v>1.1431887303939826E-9</v>
      </c>
      <c r="D83" s="82">
        <f>+'Rentabilidad Negativa'!D83^2</f>
        <v>4.7533937324539303E-9</v>
      </c>
      <c r="E83" s="82">
        <f>+'Rentabilidad Negativa'!E83^2</f>
        <v>3.6778176192448115E-7</v>
      </c>
      <c r="F83" s="82">
        <f>+'Rentabilidad Negativa'!F83^2</f>
        <v>2.8579284832537592E-8</v>
      </c>
      <c r="G83" s="82">
        <f>+'Rentabilidad Negativa'!G83^2</f>
        <v>6.9207092320768194E-5</v>
      </c>
      <c r="H83" s="82">
        <f>+'Rentabilidad Negativa'!H83^2</f>
        <v>8.7384073386982942E-7</v>
      </c>
      <c r="I83" s="82">
        <f>+'Rentabilidad Negativa'!I83^2</f>
        <v>0</v>
      </c>
      <c r="J83" s="82">
        <f>+'Rentabilidad Negativa'!J83^2</f>
        <v>3.1306933195987922E-7</v>
      </c>
      <c r="K83" s="82">
        <f>+'Rentabilidad Negativa'!K83^2</f>
        <v>5.9204734064536715E-6</v>
      </c>
      <c r="L83" s="82">
        <f>+'Rentabilidad Negativa'!L83^2</f>
        <v>0</v>
      </c>
      <c r="M83" s="82">
        <f>+'Rentabilidad Negativa'!M83^2</f>
        <v>0</v>
      </c>
      <c r="N83" s="82">
        <f>+'Rentabilidad Negativa'!N83^2</f>
        <v>0</v>
      </c>
    </row>
    <row r="84" spans="1:14">
      <c r="A84" s="51">
        <v>41012</v>
      </c>
      <c r="B84" s="82">
        <f>+'Rentabilidad Negativa'!B84^2</f>
        <v>8.3063067900238167E-6</v>
      </c>
      <c r="C84" s="82">
        <f>+'Rentabilidad Negativa'!C84^2</f>
        <v>0</v>
      </c>
      <c r="D84" s="82">
        <f>+'Rentabilidad Negativa'!D84^2</f>
        <v>1.1130687604877069E-5</v>
      </c>
      <c r="E84" s="82">
        <f>+'Rentabilidad Negativa'!E84^2</f>
        <v>7.9238316428089178E-6</v>
      </c>
      <c r="F84" s="82">
        <f>+'Rentabilidad Negativa'!F84^2</f>
        <v>1.4396950004260379E-5</v>
      </c>
      <c r="G84" s="82">
        <f>+'Rentabilidad Negativa'!G84^2</f>
        <v>0</v>
      </c>
      <c r="H84" s="82">
        <f>+'Rentabilidad Negativa'!H84^2</f>
        <v>9.1706504294358651E-6</v>
      </c>
      <c r="I84" s="82">
        <f>+'Rentabilidad Negativa'!I84^2</f>
        <v>1.5911051550485432E-5</v>
      </c>
      <c r="J84" s="82">
        <f>+'Rentabilidad Negativa'!J84^2</f>
        <v>1.6989597297004858E-5</v>
      </c>
      <c r="K84" s="82">
        <f>+'Rentabilidad Negativa'!K84^2</f>
        <v>3.0485610467170979E-6</v>
      </c>
      <c r="L84" s="82">
        <f>+'Rentabilidad Negativa'!L84^2</f>
        <v>1.5340093404920251E-5</v>
      </c>
      <c r="M84" s="82">
        <f>+'Rentabilidad Negativa'!M84^2</f>
        <v>4.1508170458413917E-6</v>
      </c>
      <c r="N84" s="82">
        <f>+'Rentabilidad Negativa'!N84^2</f>
        <v>4.5581402641131214E-5</v>
      </c>
    </row>
    <row r="85" spans="1:14">
      <c r="A85" s="51">
        <v>41015</v>
      </c>
      <c r="B85" s="82">
        <f>+'Rentabilidad Negativa'!B85^2</f>
        <v>0</v>
      </c>
      <c r="C85" s="82">
        <f>+'Rentabilidad Negativa'!C85^2</f>
        <v>0</v>
      </c>
      <c r="D85" s="82">
        <f>+'Rentabilidad Negativa'!D85^2</f>
        <v>0</v>
      </c>
      <c r="E85" s="82">
        <f>+'Rentabilidad Negativa'!E85^2</f>
        <v>0</v>
      </c>
      <c r="F85" s="82">
        <f>+'Rentabilidad Negativa'!F85^2</f>
        <v>0</v>
      </c>
      <c r="G85" s="82">
        <f>+'Rentabilidad Negativa'!G85^2</f>
        <v>0</v>
      </c>
      <c r="H85" s="82">
        <f>+'Rentabilidad Negativa'!H85^2</f>
        <v>0</v>
      </c>
      <c r="I85" s="82">
        <f>+'Rentabilidad Negativa'!I85^2</f>
        <v>0</v>
      </c>
      <c r="J85" s="82">
        <f>+'Rentabilidad Negativa'!J85^2</f>
        <v>0</v>
      </c>
      <c r="K85" s="82">
        <f>+'Rentabilidad Negativa'!K85^2</f>
        <v>0</v>
      </c>
      <c r="L85" s="82">
        <f>+'Rentabilidad Negativa'!L85^2</f>
        <v>0</v>
      </c>
      <c r="M85" s="82">
        <f>+'Rentabilidad Negativa'!M85^2</f>
        <v>0</v>
      </c>
      <c r="N85" s="82">
        <f>+'Rentabilidad Negativa'!N85^2</f>
        <v>0</v>
      </c>
    </row>
    <row r="86" spans="1:14">
      <c r="A86" s="51">
        <v>41016</v>
      </c>
      <c r="B86" s="82">
        <f>+'Rentabilidad Negativa'!B86^2</f>
        <v>0</v>
      </c>
      <c r="C86" s="82">
        <f>+'Rentabilidad Negativa'!C86^2</f>
        <v>0</v>
      </c>
      <c r="D86" s="82">
        <f>+'Rentabilidad Negativa'!D86^2</f>
        <v>0</v>
      </c>
      <c r="E86" s="82">
        <f>+'Rentabilidad Negativa'!E86^2</f>
        <v>0</v>
      </c>
      <c r="F86" s="82">
        <f>+'Rentabilidad Negativa'!F86^2</f>
        <v>0</v>
      </c>
      <c r="G86" s="82">
        <f>+'Rentabilidad Negativa'!G86^2</f>
        <v>0</v>
      </c>
      <c r="H86" s="82">
        <f>+'Rentabilidad Negativa'!H86^2</f>
        <v>0</v>
      </c>
      <c r="I86" s="82">
        <f>+'Rentabilidad Negativa'!I86^2</f>
        <v>0</v>
      </c>
      <c r="J86" s="82">
        <f>+'Rentabilidad Negativa'!J86^2</f>
        <v>0</v>
      </c>
      <c r="K86" s="82">
        <f>+'Rentabilidad Negativa'!K86^2</f>
        <v>0</v>
      </c>
      <c r="L86" s="82">
        <f>+'Rentabilidad Negativa'!L86^2</f>
        <v>0</v>
      </c>
      <c r="M86" s="82">
        <f>+'Rentabilidad Negativa'!M86^2</f>
        <v>0</v>
      </c>
      <c r="N86" s="82">
        <f>+'Rentabilidad Negativa'!N86^2</f>
        <v>0</v>
      </c>
    </row>
    <row r="87" spans="1:14">
      <c r="A87" s="51">
        <v>41017</v>
      </c>
      <c r="B87" s="82">
        <f>+'Rentabilidad Negativa'!B87^2</f>
        <v>1.500249813352954E-5</v>
      </c>
      <c r="C87" s="82">
        <f>+'Rentabilidad Negativa'!C87^2</f>
        <v>2.6437921112032891E-5</v>
      </c>
      <c r="D87" s="82">
        <f>+'Rentabilidad Negativa'!D87^2</f>
        <v>1.2153290153824612E-5</v>
      </c>
      <c r="E87" s="82">
        <f>+'Rentabilidad Negativa'!E87^2</f>
        <v>2.2275197789948349E-5</v>
      </c>
      <c r="F87" s="82">
        <f>+'Rentabilidad Negativa'!F87^2</f>
        <v>9.0977948539876432E-6</v>
      </c>
      <c r="G87" s="82">
        <f>+'Rentabilidad Negativa'!G87^2</f>
        <v>1.0722319436373738E-4</v>
      </c>
      <c r="H87" s="82">
        <f>+'Rentabilidad Negativa'!H87^2</f>
        <v>0</v>
      </c>
      <c r="I87" s="82">
        <f>+'Rentabilidad Negativa'!I87^2</f>
        <v>7.4943160786539108E-6</v>
      </c>
      <c r="J87" s="82">
        <f>+'Rentabilidad Negativa'!J87^2</f>
        <v>2.1385735920409656E-5</v>
      </c>
      <c r="K87" s="82">
        <f>+'Rentabilidad Negativa'!K87^2</f>
        <v>3.5227812052735123E-6</v>
      </c>
      <c r="L87" s="82">
        <f>+'Rentabilidad Negativa'!L87^2</f>
        <v>2.5297766472623502E-6</v>
      </c>
      <c r="M87" s="82">
        <f>+'Rentabilidad Negativa'!M87^2</f>
        <v>2.8678790534337462E-7</v>
      </c>
      <c r="N87" s="82">
        <f>+'Rentabilidad Negativa'!N87^2</f>
        <v>5.2403833445474912E-6</v>
      </c>
    </row>
    <row r="88" spans="1:14">
      <c r="A88" s="51">
        <v>41018</v>
      </c>
      <c r="B88" s="82">
        <f>+'Rentabilidad Negativa'!B88^2</f>
        <v>7.0355892679938527E-5</v>
      </c>
      <c r="C88" s="82">
        <f>+'Rentabilidad Negativa'!C88^2</f>
        <v>6.2566206257897423E-5</v>
      </c>
      <c r="D88" s="82">
        <f>+'Rentabilidad Negativa'!D88^2</f>
        <v>4.5108364602060907E-5</v>
      </c>
      <c r="E88" s="82">
        <f>+'Rentabilidad Negativa'!E88^2</f>
        <v>9.5249189974944612E-5</v>
      </c>
      <c r="F88" s="82">
        <f>+'Rentabilidad Negativa'!F88^2</f>
        <v>6.5983880164373292E-5</v>
      </c>
      <c r="G88" s="82">
        <f>+'Rentabilidad Negativa'!G88^2</f>
        <v>8.6082384431961133E-4</v>
      </c>
      <c r="H88" s="82">
        <f>+'Rentabilidad Negativa'!H88^2</f>
        <v>0</v>
      </c>
      <c r="I88" s="82">
        <f>+'Rentabilidad Negativa'!I88^2</f>
        <v>1.5584231889316023E-5</v>
      </c>
      <c r="J88" s="82">
        <f>+'Rentabilidad Negativa'!J88^2</f>
        <v>1.4817183153562045E-4</v>
      </c>
      <c r="K88" s="82">
        <f>+'Rentabilidad Negativa'!K88^2</f>
        <v>2.2960030827184105E-5</v>
      </c>
      <c r="L88" s="82">
        <f>+'Rentabilidad Negativa'!L88^2</f>
        <v>1.1693572967977088E-5</v>
      </c>
      <c r="M88" s="82">
        <f>+'Rentabilidad Negativa'!M88^2</f>
        <v>0</v>
      </c>
      <c r="N88" s="82">
        <f>+'Rentabilidad Negativa'!N88^2</f>
        <v>0</v>
      </c>
    </row>
    <row r="89" spans="1:14">
      <c r="A89" s="51">
        <v>41019</v>
      </c>
      <c r="B89" s="82">
        <f>+'Rentabilidad Negativa'!B89^2</f>
        <v>0</v>
      </c>
      <c r="C89" s="82">
        <f>+'Rentabilidad Negativa'!C89^2</f>
        <v>0</v>
      </c>
      <c r="D89" s="82">
        <f>+'Rentabilidad Negativa'!D89^2</f>
        <v>0</v>
      </c>
      <c r="E89" s="82">
        <f>+'Rentabilidad Negativa'!E89^2</f>
        <v>0</v>
      </c>
      <c r="F89" s="82">
        <f>+'Rentabilidad Negativa'!F89^2</f>
        <v>0</v>
      </c>
      <c r="G89" s="82">
        <f>+'Rentabilidad Negativa'!G89^2</f>
        <v>1.8048042491955333E-4</v>
      </c>
      <c r="H89" s="82">
        <f>+'Rentabilidad Negativa'!H89^2</f>
        <v>3.2408545431238779E-6</v>
      </c>
      <c r="I89" s="82">
        <f>+'Rentabilidad Negativa'!I89^2</f>
        <v>0</v>
      </c>
      <c r="J89" s="82">
        <f>+'Rentabilidad Negativa'!J89^2</f>
        <v>1.0853574571603287E-6</v>
      </c>
      <c r="K89" s="82">
        <f>+'Rentabilidad Negativa'!K89^2</f>
        <v>0</v>
      </c>
      <c r="L89" s="82">
        <f>+'Rentabilidad Negativa'!L89^2</f>
        <v>0</v>
      </c>
      <c r="M89" s="82">
        <f>+'Rentabilidad Negativa'!M89^2</f>
        <v>0</v>
      </c>
      <c r="N89" s="82">
        <f>+'Rentabilidad Negativa'!N89^2</f>
        <v>0</v>
      </c>
    </row>
    <row r="90" spans="1:14">
      <c r="A90" s="51">
        <v>41022</v>
      </c>
      <c r="B90" s="82">
        <f>+'Rentabilidad Negativa'!B90^2</f>
        <v>4.6774606170898879E-5</v>
      </c>
      <c r="C90" s="82">
        <f>+'Rentabilidad Negativa'!C90^2</f>
        <v>1.7209280338898672E-6</v>
      </c>
      <c r="D90" s="82">
        <f>+'Rentabilidad Negativa'!D90^2</f>
        <v>5.8827369348301507E-5</v>
      </c>
      <c r="E90" s="82">
        <f>+'Rentabilidad Negativa'!E90^2</f>
        <v>4.4056960176276012E-5</v>
      </c>
      <c r="F90" s="82">
        <f>+'Rentabilidad Negativa'!F90^2</f>
        <v>6.1427423840968117E-6</v>
      </c>
      <c r="G90" s="82">
        <f>+'Rentabilidad Negativa'!G90^2</f>
        <v>0</v>
      </c>
      <c r="H90" s="82">
        <f>+'Rentabilidad Negativa'!H90^2</f>
        <v>5.9696448952238272E-5</v>
      </c>
      <c r="I90" s="82">
        <f>+'Rentabilidad Negativa'!I90^2</f>
        <v>4.8638613756469243E-5</v>
      </c>
      <c r="J90" s="82">
        <f>+'Rentabilidad Negativa'!J90^2</f>
        <v>1.1451181715321614E-5</v>
      </c>
      <c r="K90" s="82">
        <f>+'Rentabilidad Negativa'!K90^2</f>
        <v>4.5575043236282396E-5</v>
      </c>
      <c r="L90" s="82">
        <f>+'Rentabilidad Negativa'!L90^2</f>
        <v>1.8105794134475546E-5</v>
      </c>
      <c r="M90" s="82">
        <f>+'Rentabilidad Negativa'!M90^2</f>
        <v>2.4571671271742896E-6</v>
      </c>
      <c r="N90" s="82">
        <f>+'Rentabilidad Negativa'!N90^2</f>
        <v>8.8343968415547072E-5</v>
      </c>
    </row>
    <row r="91" spans="1:14">
      <c r="A91" s="51">
        <v>41023</v>
      </c>
      <c r="B91" s="82">
        <f>+'Rentabilidad Negativa'!B91^2</f>
        <v>3.3991652023302951E-5</v>
      </c>
      <c r="C91" s="82">
        <f>+'Rentabilidad Negativa'!C91^2</f>
        <v>6.1466068272113847E-6</v>
      </c>
      <c r="D91" s="82">
        <f>+'Rentabilidad Negativa'!D91^2</f>
        <v>3.6054757704793532E-5</v>
      </c>
      <c r="E91" s="82">
        <f>+'Rentabilidad Negativa'!E91^2</f>
        <v>3.25506468691047E-5</v>
      </c>
      <c r="F91" s="82">
        <f>+'Rentabilidad Negativa'!F91^2</f>
        <v>2.8738320364087003E-5</v>
      </c>
      <c r="G91" s="82">
        <f>+'Rentabilidad Negativa'!G91^2</f>
        <v>8.5379652005741776E-6</v>
      </c>
      <c r="H91" s="82">
        <f>+'Rentabilidad Negativa'!H91^2</f>
        <v>2.9807743520730249E-5</v>
      </c>
      <c r="I91" s="82">
        <f>+'Rentabilidad Negativa'!I91^2</f>
        <v>5.9261024597910257E-5</v>
      </c>
      <c r="J91" s="82">
        <f>+'Rentabilidad Negativa'!J91^2</f>
        <v>2.4616858736753086E-5</v>
      </c>
      <c r="K91" s="82">
        <f>+'Rentabilidad Negativa'!K91^2</f>
        <v>4.2250878728293211E-6</v>
      </c>
      <c r="L91" s="82">
        <f>+'Rentabilidad Negativa'!L91^2</f>
        <v>3.3206783738955435E-5</v>
      </c>
      <c r="M91" s="82">
        <f>+'Rentabilidad Negativa'!M91^2</f>
        <v>5.5074170097462789E-5</v>
      </c>
      <c r="N91" s="82">
        <f>+'Rentabilidad Negativa'!N91^2</f>
        <v>1.7581363898250742E-5</v>
      </c>
    </row>
    <row r="92" spans="1:14">
      <c r="A92" s="51">
        <v>41024</v>
      </c>
      <c r="B92" s="82">
        <f>+'Rentabilidad Negativa'!B92^2</f>
        <v>0</v>
      </c>
      <c r="C92" s="82">
        <f>+'Rentabilidad Negativa'!C92^2</f>
        <v>0</v>
      </c>
      <c r="D92" s="82">
        <f>+'Rentabilidad Negativa'!D92^2</f>
        <v>0</v>
      </c>
      <c r="E92" s="82">
        <f>+'Rentabilidad Negativa'!E92^2</f>
        <v>0</v>
      </c>
      <c r="F92" s="82">
        <f>+'Rentabilidad Negativa'!F92^2</f>
        <v>0</v>
      </c>
      <c r="G92" s="82">
        <f>+'Rentabilidad Negativa'!G92^2</f>
        <v>0</v>
      </c>
      <c r="H92" s="82">
        <f>+'Rentabilidad Negativa'!H92^2</f>
        <v>0</v>
      </c>
      <c r="I92" s="82">
        <f>+'Rentabilidad Negativa'!I92^2</f>
        <v>0</v>
      </c>
      <c r="J92" s="82">
        <f>+'Rentabilidad Negativa'!J92^2</f>
        <v>0</v>
      </c>
      <c r="K92" s="82">
        <f>+'Rentabilidad Negativa'!K92^2</f>
        <v>0</v>
      </c>
      <c r="L92" s="82">
        <f>+'Rentabilidad Negativa'!L92^2</f>
        <v>0</v>
      </c>
      <c r="M92" s="82">
        <f>+'Rentabilidad Negativa'!M92^2</f>
        <v>0</v>
      </c>
      <c r="N92" s="82">
        <f>+'Rentabilidad Negativa'!N92^2</f>
        <v>0</v>
      </c>
    </row>
    <row r="93" spans="1:14">
      <c r="A93" s="51">
        <v>41025</v>
      </c>
      <c r="B93" s="82">
        <f>+'Rentabilidad Negativa'!B93^2</f>
        <v>0</v>
      </c>
      <c r="C93" s="82">
        <f>+'Rentabilidad Negativa'!C93^2</f>
        <v>0</v>
      </c>
      <c r="D93" s="82">
        <f>+'Rentabilidad Negativa'!D93^2</f>
        <v>0</v>
      </c>
      <c r="E93" s="82">
        <f>+'Rentabilidad Negativa'!E93^2</f>
        <v>0</v>
      </c>
      <c r="F93" s="82">
        <f>+'Rentabilidad Negativa'!F93^2</f>
        <v>0</v>
      </c>
      <c r="G93" s="82">
        <f>+'Rentabilidad Negativa'!G93^2</f>
        <v>0</v>
      </c>
      <c r="H93" s="82">
        <f>+'Rentabilidad Negativa'!H93^2</f>
        <v>0</v>
      </c>
      <c r="I93" s="82">
        <f>+'Rentabilidad Negativa'!I93^2</f>
        <v>0</v>
      </c>
      <c r="J93" s="82">
        <f>+'Rentabilidad Negativa'!J93^2</f>
        <v>0</v>
      </c>
      <c r="K93" s="82">
        <f>+'Rentabilidad Negativa'!K93^2</f>
        <v>0</v>
      </c>
      <c r="L93" s="82">
        <f>+'Rentabilidad Negativa'!L93^2</f>
        <v>0</v>
      </c>
      <c r="M93" s="82">
        <f>+'Rentabilidad Negativa'!M93^2</f>
        <v>0</v>
      </c>
      <c r="N93" s="82">
        <f>+'Rentabilidad Negativa'!N93^2</f>
        <v>0</v>
      </c>
    </row>
    <row r="94" spans="1:14">
      <c r="A94" s="51">
        <v>41026</v>
      </c>
      <c r="B94" s="82">
        <f>+'Rentabilidad Negativa'!B94^2</f>
        <v>0</v>
      </c>
      <c r="C94" s="82">
        <f>+'Rentabilidad Negativa'!C94^2</f>
        <v>0</v>
      </c>
      <c r="D94" s="82">
        <f>+'Rentabilidad Negativa'!D94^2</f>
        <v>0</v>
      </c>
      <c r="E94" s="82">
        <f>+'Rentabilidad Negativa'!E94^2</f>
        <v>1.1191158990071876E-8</v>
      </c>
      <c r="F94" s="82">
        <f>+'Rentabilidad Negativa'!F94^2</f>
        <v>0</v>
      </c>
      <c r="G94" s="82">
        <f>+'Rentabilidad Negativa'!G94^2</f>
        <v>0</v>
      </c>
      <c r="H94" s="82">
        <f>+'Rentabilidad Negativa'!H94^2</f>
        <v>0</v>
      </c>
      <c r="I94" s="82">
        <f>+'Rentabilidad Negativa'!I94^2</f>
        <v>0</v>
      </c>
      <c r="J94" s="82">
        <f>+'Rentabilidad Negativa'!J94^2</f>
        <v>0</v>
      </c>
      <c r="K94" s="82">
        <f>+'Rentabilidad Negativa'!K94^2</f>
        <v>0</v>
      </c>
      <c r="L94" s="82">
        <f>+'Rentabilidad Negativa'!L94^2</f>
        <v>0</v>
      </c>
      <c r="M94" s="82">
        <f>+'Rentabilidad Negativa'!M94^2</f>
        <v>0</v>
      </c>
      <c r="N94" s="82">
        <f>+'Rentabilidad Negativa'!N94^2</f>
        <v>0</v>
      </c>
    </row>
    <row r="95" spans="1:14">
      <c r="A95" s="51">
        <v>41029</v>
      </c>
      <c r="B95" s="82">
        <f>+'Rentabilidad Negativa'!B95^2</f>
        <v>0</v>
      </c>
      <c r="C95" s="82">
        <f>+'Rentabilidad Negativa'!C95^2</f>
        <v>0</v>
      </c>
      <c r="D95" s="82">
        <f>+'Rentabilidad Negativa'!D95^2</f>
        <v>0</v>
      </c>
      <c r="E95" s="82">
        <f>+'Rentabilidad Negativa'!E95^2</f>
        <v>0</v>
      </c>
      <c r="F95" s="82">
        <f>+'Rentabilidad Negativa'!F95^2</f>
        <v>0</v>
      </c>
      <c r="G95" s="82">
        <f>+'Rentabilidad Negativa'!G95^2</f>
        <v>0</v>
      </c>
      <c r="H95" s="82">
        <f>+'Rentabilidad Negativa'!H95^2</f>
        <v>0</v>
      </c>
      <c r="I95" s="82">
        <f>+'Rentabilidad Negativa'!I95^2</f>
        <v>0</v>
      </c>
      <c r="J95" s="82">
        <f>+'Rentabilidad Negativa'!J95^2</f>
        <v>0</v>
      </c>
      <c r="K95" s="82">
        <f>+'Rentabilidad Negativa'!K95^2</f>
        <v>0</v>
      </c>
      <c r="L95" s="82">
        <f>+'Rentabilidad Negativa'!L95^2</f>
        <v>0</v>
      </c>
      <c r="M95" s="82">
        <f>+'Rentabilidad Negativa'!M95^2</f>
        <v>0</v>
      </c>
      <c r="N95" s="82">
        <f>+'Rentabilidad Negativa'!N95^2</f>
        <v>0</v>
      </c>
    </row>
    <row r="96" spans="1:14">
      <c r="A96" s="51">
        <v>41031</v>
      </c>
      <c r="B96" s="82">
        <f>+'Rentabilidad Negativa'!B96^2</f>
        <v>0</v>
      </c>
      <c r="C96" s="82">
        <f>+'Rentabilidad Negativa'!C96^2</f>
        <v>0</v>
      </c>
      <c r="D96" s="82">
        <f>+'Rentabilidad Negativa'!D96^2</f>
        <v>0</v>
      </c>
      <c r="E96" s="82">
        <f>+'Rentabilidad Negativa'!E96^2</f>
        <v>0</v>
      </c>
      <c r="F96" s="82">
        <f>+'Rentabilidad Negativa'!F96^2</f>
        <v>0</v>
      </c>
      <c r="G96" s="82">
        <f>+'Rentabilidad Negativa'!G96^2</f>
        <v>0</v>
      </c>
      <c r="H96" s="82">
        <f>+'Rentabilidad Negativa'!H96^2</f>
        <v>0</v>
      </c>
      <c r="I96" s="82">
        <f>+'Rentabilidad Negativa'!I96^2</f>
        <v>0</v>
      </c>
      <c r="J96" s="82">
        <f>+'Rentabilidad Negativa'!J96^2</f>
        <v>0</v>
      </c>
      <c r="K96" s="82">
        <f>+'Rentabilidad Negativa'!K96^2</f>
        <v>0</v>
      </c>
      <c r="L96" s="82">
        <f>+'Rentabilidad Negativa'!L96^2</f>
        <v>0</v>
      </c>
      <c r="M96" s="82">
        <f>+'Rentabilidad Negativa'!M96^2</f>
        <v>0</v>
      </c>
      <c r="N96" s="82">
        <f>+'Rentabilidad Negativa'!N96^2</f>
        <v>0</v>
      </c>
    </row>
    <row r="97" spans="1:14">
      <c r="A97" s="51">
        <v>41032</v>
      </c>
      <c r="B97" s="82">
        <f>+'Rentabilidad Negativa'!B97^2</f>
        <v>6.3170018437947065E-6</v>
      </c>
      <c r="C97" s="82">
        <f>+'Rentabilidad Negativa'!C97^2</f>
        <v>3.3738140681400016E-5</v>
      </c>
      <c r="D97" s="82">
        <f>+'Rentabilidad Negativa'!D97^2</f>
        <v>5.8040528526535932E-6</v>
      </c>
      <c r="E97" s="82">
        <f>+'Rentabilidad Negativa'!E97^2</f>
        <v>4.9857150740536704E-6</v>
      </c>
      <c r="F97" s="82">
        <f>+'Rentabilidad Negativa'!F97^2</f>
        <v>4.1607721370659436E-7</v>
      </c>
      <c r="G97" s="82">
        <f>+'Rentabilidad Negativa'!G97^2</f>
        <v>1.5319824350109496E-8</v>
      </c>
      <c r="H97" s="82">
        <f>+'Rentabilidad Negativa'!H97^2</f>
        <v>1.0838977848963266E-6</v>
      </c>
      <c r="I97" s="82">
        <f>+'Rentabilidad Negativa'!I97^2</f>
        <v>3.1992933226648782E-6</v>
      </c>
      <c r="J97" s="82">
        <f>+'Rentabilidad Negativa'!J97^2</f>
        <v>8.5470999995973778E-7</v>
      </c>
      <c r="K97" s="82">
        <f>+'Rentabilidad Negativa'!K97^2</f>
        <v>2.3245293083142589E-6</v>
      </c>
      <c r="L97" s="82">
        <f>+'Rentabilidad Negativa'!L97^2</f>
        <v>2.3567354416424931E-6</v>
      </c>
      <c r="M97" s="82">
        <f>+'Rentabilidad Negativa'!M97^2</f>
        <v>0</v>
      </c>
      <c r="N97" s="82">
        <f>+'Rentabilidad Negativa'!N97^2</f>
        <v>2.2541263961016238E-6</v>
      </c>
    </row>
    <row r="98" spans="1:14">
      <c r="A98" s="51">
        <v>41033</v>
      </c>
      <c r="B98" s="82">
        <f>+'Rentabilidad Negativa'!B98^2</f>
        <v>1.9820753084900307E-4</v>
      </c>
      <c r="C98" s="82">
        <f>+'Rentabilidad Negativa'!C98^2</f>
        <v>7.2580981199062239E-5</v>
      </c>
      <c r="D98" s="82">
        <f>+'Rentabilidad Negativa'!D98^2</f>
        <v>1.9605508124343116E-4</v>
      </c>
      <c r="E98" s="82">
        <f>+'Rentabilidad Negativa'!E98^2</f>
        <v>2.6138183942248837E-4</v>
      </c>
      <c r="F98" s="82">
        <f>+'Rentabilidad Negativa'!F98^2</f>
        <v>5.0902788038322749E-5</v>
      </c>
      <c r="G98" s="82">
        <f>+'Rentabilidad Negativa'!G98^2</f>
        <v>6.7823278167946949E-4</v>
      </c>
      <c r="H98" s="82">
        <f>+'Rentabilidad Negativa'!H98^2</f>
        <v>4.3825828714747841E-5</v>
      </c>
      <c r="I98" s="82">
        <f>+'Rentabilidad Negativa'!I98^2</f>
        <v>4.8048179673091155E-5</v>
      </c>
      <c r="J98" s="82">
        <f>+'Rentabilidad Negativa'!J98^2</f>
        <v>1.1534078417171503E-4</v>
      </c>
      <c r="K98" s="82">
        <f>+'Rentabilidad Negativa'!K98^2</f>
        <v>3.5357595175999726E-5</v>
      </c>
      <c r="L98" s="82">
        <f>+'Rentabilidad Negativa'!L98^2</f>
        <v>1.4423957002471661E-5</v>
      </c>
      <c r="M98" s="82">
        <f>+'Rentabilidad Negativa'!M98^2</f>
        <v>6.8386791498422852E-6</v>
      </c>
      <c r="N98" s="82">
        <f>+'Rentabilidad Negativa'!N98^2</f>
        <v>1.0303744965378389E-4</v>
      </c>
    </row>
    <row r="99" spans="1:14">
      <c r="A99" s="51">
        <v>41036</v>
      </c>
      <c r="B99" s="82">
        <f>+'Rentabilidad Negativa'!B99^2</f>
        <v>0</v>
      </c>
      <c r="C99" s="82">
        <f>+'Rentabilidad Negativa'!C99^2</f>
        <v>0</v>
      </c>
      <c r="D99" s="82">
        <f>+'Rentabilidad Negativa'!D99^2</f>
        <v>0</v>
      </c>
      <c r="E99" s="82">
        <f>+'Rentabilidad Negativa'!E99^2</f>
        <v>0</v>
      </c>
      <c r="F99" s="82">
        <f>+'Rentabilidad Negativa'!F99^2</f>
        <v>0</v>
      </c>
      <c r="G99" s="82">
        <f>+'Rentabilidad Negativa'!G99^2</f>
        <v>0</v>
      </c>
      <c r="H99" s="82">
        <f>+'Rentabilidad Negativa'!H99^2</f>
        <v>0</v>
      </c>
      <c r="I99" s="82">
        <f>+'Rentabilidad Negativa'!I99^2</f>
        <v>0</v>
      </c>
      <c r="J99" s="82">
        <f>+'Rentabilidad Negativa'!J99^2</f>
        <v>0</v>
      </c>
      <c r="K99" s="82">
        <f>+'Rentabilidad Negativa'!K99^2</f>
        <v>0</v>
      </c>
      <c r="L99" s="82">
        <f>+'Rentabilidad Negativa'!L99^2</f>
        <v>0</v>
      </c>
      <c r="M99" s="82">
        <f>+'Rentabilidad Negativa'!M99^2</f>
        <v>0</v>
      </c>
      <c r="N99" s="82">
        <f>+'Rentabilidad Negativa'!N99^2</f>
        <v>0</v>
      </c>
    </row>
    <row r="100" spans="1:14">
      <c r="A100" s="51">
        <v>41037</v>
      </c>
      <c r="B100" s="82">
        <f>+'Rentabilidad Negativa'!B100^2</f>
        <v>1.3210815213924656E-5</v>
      </c>
      <c r="C100" s="82">
        <f>+'Rentabilidad Negativa'!C100^2</f>
        <v>3.3861559997872109E-5</v>
      </c>
      <c r="D100" s="82">
        <f>+'Rentabilidad Negativa'!D100^2</f>
        <v>1.2097069853745585E-5</v>
      </c>
      <c r="E100" s="82">
        <f>+'Rentabilidad Negativa'!E100^2</f>
        <v>1.0770693599751522E-5</v>
      </c>
      <c r="F100" s="82">
        <f>+'Rentabilidad Negativa'!F100^2</f>
        <v>1.0555580768195249E-5</v>
      </c>
      <c r="G100" s="82">
        <f>+'Rentabilidad Negativa'!G100^2</f>
        <v>0</v>
      </c>
      <c r="H100" s="82">
        <f>+'Rentabilidad Negativa'!H100^2</f>
        <v>1.0063680382165465E-5</v>
      </c>
      <c r="I100" s="82">
        <f>+'Rentabilidad Negativa'!I100^2</f>
        <v>2.2919949228169487E-6</v>
      </c>
      <c r="J100" s="82">
        <f>+'Rentabilidad Negativa'!J100^2</f>
        <v>1.6692325304401338E-5</v>
      </c>
      <c r="K100" s="82">
        <f>+'Rentabilidad Negativa'!K100^2</f>
        <v>2.1193076569162128E-5</v>
      </c>
      <c r="L100" s="82">
        <f>+'Rentabilidad Negativa'!L100^2</f>
        <v>2.9150335140118487E-5</v>
      </c>
      <c r="M100" s="82">
        <f>+'Rentabilidad Negativa'!M100^2</f>
        <v>0</v>
      </c>
      <c r="N100" s="82">
        <f>+'Rentabilidad Negativa'!N100^2</f>
        <v>0</v>
      </c>
    </row>
    <row r="101" spans="1:14">
      <c r="A101" s="51">
        <v>41038</v>
      </c>
      <c r="B101" s="82">
        <f>+'Rentabilidad Negativa'!B101^2</f>
        <v>1.5833248911196289E-6</v>
      </c>
      <c r="C101" s="82">
        <f>+'Rentabilidad Negativa'!C101^2</f>
        <v>4.7280613026223821E-6</v>
      </c>
      <c r="D101" s="82">
        <f>+'Rentabilidad Negativa'!D101^2</f>
        <v>1.6442951602008541E-6</v>
      </c>
      <c r="E101" s="82">
        <f>+'Rentabilidad Negativa'!E101^2</f>
        <v>2.632629070278998E-6</v>
      </c>
      <c r="F101" s="82">
        <f>+'Rentabilidad Negativa'!F101^2</f>
        <v>3.3584533017136964E-6</v>
      </c>
      <c r="G101" s="82">
        <f>+'Rentabilidad Negativa'!G101^2</f>
        <v>9.5804430496686364E-6</v>
      </c>
      <c r="H101" s="82">
        <f>+'Rentabilidad Negativa'!H101^2</f>
        <v>0</v>
      </c>
      <c r="I101" s="82">
        <f>+'Rentabilidad Negativa'!I101^2</f>
        <v>1.160352937612113E-6</v>
      </c>
      <c r="J101" s="82">
        <f>+'Rentabilidad Negativa'!J101^2</f>
        <v>1.0380302474976763E-6</v>
      </c>
      <c r="K101" s="82">
        <f>+'Rentabilidad Negativa'!K101^2</f>
        <v>0</v>
      </c>
      <c r="L101" s="82">
        <f>+'Rentabilidad Negativa'!L101^2</f>
        <v>1.6354640970369583E-6</v>
      </c>
      <c r="M101" s="82">
        <f>+'Rentabilidad Negativa'!M101^2</f>
        <v>1.6257375370097802E-5</v>
      </c>
      <c r="N101" s="82">
        <f>+'Rentabilidad Negativa'!N101^2</f>
        <v>1.9990652835403414E-6</v>
      </c>
    </row>
    <row r="102" spans="1:14">
      <c r="A102" s="51">
        <v>41039</v>
      </c>
      <c r="B102" s="82">
        <f>+'Rentabilidad Negativa'!B102^2</f>
        <v>6.2324556106953586E-5</v>
      </c>
      <c r="C102" s="82">
        <f>+'Rentabilidad Negativa'!C102^2</f>
        <v>0</v>
      </c>
      <c r="D102" s="82">
        <f>+'Rentabilidad Negativa'!D102^2</f>
        <v>6.1289867726809381E-5</v>
      </c>
      <c r="E102" s="82">
        <f>+'Rentabilidad Negativa'!E102^2</f>
        <v>6.042384841416418E-5</v>
      </c>
      <c r="F102" s="82">
        <f>+'Rentabilidad Negativa'!F102^2</f>
        <v>6.1939099819418252E-5</v>
      </c>
      <c r="G102" s="82">
        <f>+'Rentabilidad Negativa'!G102^2</f>
        <v>3.2756232920790398E-6</v>
      </c>
      <c r="H102" s="82">
        <f>+'Rentabilidad Negativa'!H102^2</f>
        <v>5.0191040388934657E-5</v>
      </c>
      <c r="I102" s="82">
        <f>+'Rentabilidad Negativa'!I102^2</f>
        <v>4.7637284885917277E-5</v>
      </c>
      <c r="J102" s="82">
        <f>+'Rentabilidad Negativa'!J102^2</f>
        <v>5.8446997484599282E-5</v>
      </c>
      <c r="K102" s="82">
        <f>+'Rentabilidad Negativa'!K102^2</f>
        <v>2.3099905296288526E-5</v>
      </c>
      <c r="L102" s="82">
        <f>+'Rentabilidad Negativa'!L102^2</f>
        <v>5.1254492462587481E-5</v>
      </c>
      <c r="M102" s="82">
        <f>+'Rentabilidad Negativa'!M102^2</f>
        <v>1.8532901663192133E-5</v>
      </c>
      <c r="N102" s="82">
        <f>+'Rentabilidad Negativa'!N102^2</f>
        <v>5.0119526107445673E-5</v>
      </c>
    </row>
    <row r="103" spans="1:14">
      <c r="A103" s="51">
        <v>41040</v>
      </c>
      <c r="B103" s="82">
        <f>+'Rentabilidad Negativa'!B103^2</f>
        <v>5.577162113512625E-6</v>
      </c>
      <c r="C103" s="82">
        <f>+'Rentabilidad Negativa'!C103^2</f>
        <v>0</v>
      </c>
      <c r="D103" s="82">
        <f>+'Rentabilidad Negativa'!D103^2</f>
        <v>5.9119305680468841E-6</v>
      </c>
      <c r="E103" s="82">
        <f>+'Rentabilidad Negativa'!E103^2</f>
        <v>7.0181082147813203E-6</v>
      </c>
      <c r="F103" s="82">
        <f>+'Rentabilidad Negativa'!F103^2</f>
        <v>5.4091028451031742E-6</v>
      </c>
      <c r="G103" s="82">
        <f>+'Rentabilidad Negativa'!G103^2</f>
        <v>4.4657495661307797E-5</v>
      </c>
      <c r="H103" s="82">
        <f>+'Rentabilidad Negativa'!H103^2</f>
        <v>1.544575397619706E-6</v>
      </c>
      <c r="I103" s="82">
        <f>+'Rentabilidad Negativa'!I103^2</f>
        <v>1.2866668862314E-5</v>
      </c>
      <c r="J103" s="82">
        <f>+'Rentabilidad Negativa'!J103^2</f>
        <v>4.3587136704666517E-6</v>
      </c>
      <c r="K103" s="82">
        <f>+'Rentabilidad Negativa'!K103^2</f>
        <v>0</v>
      </c>
      <c r="L103" s="82">
        <f>+'Rentabilidad Negativa'!L103^2</f>
        <v>6.3363142999089274E-6</v>
      </c>
      <c r="M103" s="82">
        <f>+'Rentabilidad Negativa'!M103^2</f>
        <v>2.9720154824976536E-6</v>
      </c>
      <c r="N103" s="82">
        <f>+'Rentabilidad Negativa'!N103^2</f>
        <v>1.0293434983423385E-5</v>
      </c>
    </row>
    <row r="104" spans="1:14">
      <c r="A104" s="51">
        <v>41043</v>
      </c>
      <c r="B104" s="82">
        <f>+'Rentabilidad Negativa'!B104^2</f>
        <v>4.9225607101549399E-4</v>
      </c>
      <c r="C104" s="82">
        <f>+'Rentabilidad Negativa'!C104^2</f>
        <v>3.4619025511101068E-4</v>
      </c>
      <c r="D104" s="82">
        <f>+'Rentabilidad Negativa'!D104^2</f>
        <v>4.8543503213749871E-4</v>
      </c>
      <c r="E104" s="82">
        <f>+'Rentabilidad Negativa'!E104^2</f>
        <v>4.673952803275008E-4</v>
      </c>
      <c r="F104" s="82">
        <f>+'Rentabilidad Negativa'!F104^2</f>
        <v>3.943645137024048E-4</v>
      </c>
      <c r="G104" s="82">
        <f>+'Rentabilidad Negativa'!G104^2</f>
        <v>1.7518653605585753E-4</v>
      </c>
      <c r="H104" s="82">
        <f>+'Rentabilidad Negativa'!H104^2</f>
        <v>2.9315623941113337E-4</v>
      </c>
      <c r="I104" s="82">
        <f>+'Rentabilidad Negativa'!I104^2</f>
        <v>3.4520577403911591E-4</v>
      </c>
      <c r="J104" s="82">
        <f>+'Rentabilidad Negativa'!J104^2</f>
        <v>3.9538479875001918E-4</v>
      </c>
      <c r="K104" s="82">
        <f>+'Rentabilidad Negativa'!K104^2</f>
        <v>2.162229982101507E-4</v>
      </c>
      <c r="L104" s="82">
        <f>+'Rentabilidad Negativa'!L104^2</f>
        <v>3.8854571269425383E-4</v>
      </c>
      <c r="M104" s="82">
        <f>+'Rentabilidad Negativa'!M104^2</f>
        <v>3.2863497089385317E-4</v>
      </c>
      <c r="N104" s="82">
        <f>+'Rentabilidad Negativa'!N104^2</f>
        <v>4.7753197096231191E-4</v>
      </c>
    </row>
    <row r="105" spans="1:14">
      <c r="A105" s="51">
        <v>41044</v>
      </c>
      <c r="B105" s="82">
        <f>+'Rentabilidad Negativa'!B105^2</f>
        <v>5.242806727110334E-5</v>
      </c>
      <c r="C105" s="82">
        <f>+'Rentabilidad Negativa'!C105^2</f>
        <v>0</v>
      </c>
      <c r="D105" s="82">
        <f>+'Rentabilidad Negativa'!D105^2</f>
        <v>5.4931091312972422E-5</v>
      </c>
      <c r="E105" s="82">
        <f>+'Rentabilidad Negativa'!E105^2</f>
        <v>4.9883490283130653E-5</v>
      </c>
      <c r="F105" s="82">
        <f>+'Rentabilidad Negativa'!F105^2</f>
        <v>1.49155797142627E-5</v>
      </c>
      <c r="G105" s="82">
        <f>+'Rentabilidad Negativa'!G105^2</f>
        <v>1.0855574909066684E-7</v>
      </c>
      <c r="H105" s="82">
        <f>+'Rentabilidad Negativa'!H105^2</f>
        <v>0</v>
      </c>
      <c r="I105" s="82">
        <f>+'Rentabilidad Negativa'!I105^2</f>
        <v>1.2419788031452378E-5</v>
      </c>
      <c r="J105" s="82">
        <f>+'Rentabilidad Negativa'!J105^2</f>
        <v>5.7698977786814031E-6</v>
      </c>
      <c r="K105" s="82">
        <f>+'Rentabilidad Negativa'!K105^2</f>
        <v>8.8932349154170472E-6</v>
      </c>
      <c r="L105" s="82">
        <f>+'Rentabilidad Negativa'!L105^2</f>
        <v>7.5535260147006168E-6</v>
      </c>
      <c r="M105" s="82">
        <f>+'Rentabilidad Negativa'!M105^2</f>
        <v>9.0650363933974175E-6</v>
      </c>
      <c r="N105" s="82">
        <f>+'Rentabilidad Negativa'!N105^2</f>
        <v>2.067808228008181E-5</v>
      </c>
    </row>
    <row r="106" spans="1:14">
      <c r="A106" s="51">
        <v>41045</v>
      </c>
      <c r="B106" s="82">
        <f>+'Rentabilidad Negativa'!B106^2</f>
        <v>1.0489955264899347E-5</v>
      </c>
      <c r="C106" s="82">
        <f>+'Rentabilidad Negativa'!C106^2</f>
        <v>4.9785970394055831E-6</v>
      </c>
      <c r="D106" s="82">
        <f>+'Rentabilidad Negativa'!D106^2</f>
        <v>1.0328847541188268E-5</v>
      </c>
      <c r="E106" s="82">
        <f>+'Rentabilidad Negativa'!E106^2</f>
        <v>1.3984556781842945E-5</v>
      </c>
      <c r="F106" s="82">
        <f>+'Rentabilidad Negativa'!F106^2</f>
        <v>0</v>
      </c>
      <c r="G106" s="82">
        <f>+'Rentabilidad Negativa'!G106^2</f>
        <v>1.7400477399756462E-5</v>
      </c>
      <c r="H106" s="82">
        <f>+'Rentabilidad Negativa'!H106^2</f>
        <v>0</v>
      </c>
      <c r="I106" s="82">
        <f>+'Rentabilidad Negativa'!I106^2</f>
        <v>0</v>
      </c>
      <c r="J106" s="82">
        <f>+'Rentabilidad Negativa'!J106^2</f>
        <v>0</v>
      </c>
      <c r="K106" s="82">
        <f>+'Rentabilidad Negativa'!K106^2</f>
        <v>0</v>
      </c>
      <c r="L106" s="82">
        <f>+'Rentabilidad Negativa'!L106^2</f>
        <v>0</v>
      </c>
      <c r="M106" s="82">
        <f>+'Rentabilidad Negativa'!M106^2</f>
        <v>2.669255779692985E-6</v>
      </c>
      <c r="N106" s="82">
        <f>+'Rentabilidad Negativa'!N106^2</f>
        <v>1.4637935401150829E-8</v>
      </c>
    </row>
    <row r="107" spans="1:14">
      <c r="A107" s="51">
        <v>41046</v>
      </c>
      <c r="B107" s="82">
        <f>+'Rentabilidad Negativa'!B107^2</f>
        <v>2.8017425834804793E-4</v>
      </c>
      <c r="C107" s="82">
        <f>+'Rentabilidad Negativa'!C107^2</f>
        <v>1.4664496624362645E-4</v>
      </c>
      <c r="D107" s="82">
        <f>+'Rentabilidad Negativa'!D107^2</f>
        <v>2.6729389711331022E-4</v>
      </c>
      <c r="E107" s="82">
        <f>+'Rentabilidad Negativa'!E107^2</f>
        <v>3.0148581710218072E-4</v>
      </c>
      <c r="F107" s="82">
        <f>+'Rentabilidad Negativa'!F107^2</f>
        <v>2.115021654259078E-4</v>
      </c>
      <c r="G107" s="82">
        <f>+'Rentabilidad Negativa'!G107^2</f>
        <v>4.7465554266328534E-4</v>
      </c>
      <c r="H107" s="82">
        <f>+'Rentabilidad Negativa'!H107^2</f>
        <v>1.0783368133659925E-4</v>
      </c>
      <c r="I107" s="82">
        <f>+'Rentabilidad Negativa'!I107^2</f>
        <v>2.1262050870562974E-4</v>
      </c>
      <c r="J107" s="82">
        <f>+'Rentabilidad Negativa'!J107^2</f>
        <v>2.0826502558377998E-4</v>
      </c>
      <c r="K107" s="82">
        <f>+'Rentabilidad Negativa'!K107^2</f>
        <v>1.5062642893484365E-4</v>
      </c>
      <c r="L107" s="82">
        <f>+'Rentabilidad Negativa'!L107^2</f>
        <v>2.3759388326939117E-4</v>
      </c>
      <c r="M107" s="82">
        <f>+'Rentabilidad Negativa'!M107^2</f>
        <v>1.6051758173832908E-4</v>
      </c>
      <c r="N107" s="82">
        <f>+'Rentabilidad Negativa'!N107^2</f>
        <v>2.1825524234484538E-4</v>
      </c>
    </row>
    <row r="108" spans="1:14">
      <c r="A108" s="51">
        <v>41047</v>
      </c>
      <c r="B108" s="82">
        <f>+'Rentabilidad Negativa'!B108^2</f>
        <v>0</v>
      </c>
      <c r="C108" s="82">
        <f>+'Rentabilidad Negativa'!C108^2</f>
        <v>0</v>
      </c>
      <c r="D108" s="82">
        <f>+'Rentabilidad Negativa'!D108^2</f>
        <v>0</v>
      </c>
      <c r="E108" s="82">
        <f>+'Rentabilidad Negativa'!E108^2</f>
        <v>0</v>
      </c>
      <c r="F108" s="82">
        <f>+'Rentabilidad Negativa'!F108^2</f>
        <v>0</v>
      </c>
      <c r="G108" s="82">
        <f>+'Rentabilidad Negativa'!G108^2</f>
        <v>0</v>
      </c>
      <c r="H108" s="82">
        <f>+'Rentabilidad Negativa'!H108^2</f>
        <v>0</v>
      </c>
      <c r="I108" s="82">
        <f>+'Rentabilidad Negativa'!I108^2</f>
        <v>0</v>
      </c>
      <c r="J108" s="82">
        <f>+'Rentabilidad Negativa'!J108^2</f>
        <v>0</v>
      </c>
      <c r="K108" s="82">
        <f>+'Rentabilidad Negativa'!K108^2</f>
        <v>0</v>
      </c>
      <c r="L108" s="82">
        <f>+'Rentabilidad Negativa'!L108^2</f>
        <v>0</v>
      </c>
      <c r="M108" s="82">
        <f>+'Rentabilidad Negativa'!M108^2</f>
        <v>0</v>
      </c>
      <c r="N108" s="82">
        <f>+'Rentabilidad Negativa'!N108^2</f>
        <v>0</v>
      </c>
    </row>
    <row r="109" spans="1:14">
      <c r="A109" s="51">
        <v>41051</v>
      </c>
      <c r="B109" s="82">
        <f>+'Rentabilidad Negativa'!B109^2</f>
        <v>0</v>
      </c>
      <c r="C109" s="82">
        <f>+'Rentabilidad Negativa'!C109^2</f>
        <v>0</v>
      </c>
      <c r="D109" s="82">
        <f>+'Rentabilidad Negativa'!D109^2</f>
        <v>0</v>
      </c>
      <c r="E109" s="82">
        <f>+'Rentabilidad Negativa'!E109^2</f>
        <v>0</v>
      </c>
      <c r="F109" s="82">
        <f>+'Rentabilidad Negativa'!F109^2</f>
        <v>0</v>
      </c>
      <c r="G109" s="82">
        <f>+'Rentabilidad Negativa'!G109^2</f>
        <v>0</v>
      </c>
      <c r="H109" s="82">
        <f>+'Rentabilidad Negativa'!H109^2</f>
        <v>0</v>
      </c>
      <c r="I109" s="82">
        <f>+'Rentabilidad Negativa'!I109^2</f>
        <v>0</v>
      </c>
      <c r="J109" s="82">
        <f>+'Rentabilidad Negativa'!J109^2</f>
        <v>0</v>
      </c>
      <c r="K109" s="82">
        <f>+'Rentabilidad Negativa'!K109^2</f>
        <v>0</v>
      </c>
      <c r="L109" s="82">
        <f>+'Rentabilidad Negativa'!L109^2</f>
        <v>0</v>
      </c>
      <c r="M109" s="82">
        <f>+'Rentabilidad Negativa'!M109^2</f>
        <v>0</v>
      </c>
      <c r="N109" s="82">
        <f>+'Rentabilidad Negativa'!N109^2</f>
        <v>0</v>
      </c>
    </row>
    <row r="110" spans="1:14">
      <c r="A110" s="51">
        <v>41052</v>
      </c>
      <c r="B110" s="82">
        <f>+'Rentabilidad Negativa'!B110^2</f>
        <v>2.2819336147172993E-5</v>
      </c>
      <c r="C110" s="82">
        <f>+'Rentabilidad Negativa'!C110^2</f>
        <v>1.4847951888236631E-5</v>
      </c>
      <c r="D110" s="82">
        <f>+'Rentabilidad Negativa'!D110^2</f>
        <v>2.1997486791427554E-5</v>
      </c>
      <c r="E110" s="82">
        <f>+'Rentabilidad Negativa'!E110^2</f>
        <v>2.2051086807459549E-5</v>
      </c>
      <c r="F110" s="82">
        <f>+'Rentabilidad Negativa'!F110^2</f>
        <v>9.5248572961850531E-6</v>
      </c>
      <c r="G110" s="82">
        <f>+'Rentabilidad Negativa'!G110^2</f>
        <v>1.9394789024407368E-6</v>
      </c>
      <c r="H110" s="82">
        <f>+'Rentabilidad Negativa'!H110^2</f>
        <v>2.5579243121636278E-7</v>
      </c>
      <c r="I110" s="82">
        <f>+'Rentabilidad Negativa'!I110^2</f>
        <v>7.1302353391719116E-6</v>
      </c>
      <c r="J110" s="82">
        <f>+'Rentabilidad Negativa'!J110^2</f>
        <v>1.5429550618190449E-6</v>
      </c>
      <c r="K110" s="82">
        <f>+'Rentabilidad Negativa'!K110^2</f>
        <v>2.4305385838029467E-7</v>
      </c>
      <c r="L110" s="82">
        <f>+'Rentabilidad Negativa'!L110^2</f>
        <v>1.6796782681107516E-5</v>
      </c>
      <c r="M110" s="82">
        <f>+'Rentabilidad Negativa'!M110^2</f>
        <v>1.81864987942973E-5</v>
      </c>
      <c r="N110" s="82">
        <f>+'Rentabilidad Negativa'!N110^2</f>
        <v>2.0013419145243046E-5</v>
      </c>
    </row>
    <row r="111" spans="1:14">
      <c r="A111" s="51">
        <v>41053</v>
      </c>
      <c r="B111" s="82">
        <f>+'Rentabilidad Negativa'!B111^2</f>
        <v>2.0411289677044926E-5</v>
      </c>
      <c r="C111" s="82">
        <f>+'Rentabilidad Negativa'!C111^2</f>
        <v>0</v>
      </c>
      <c r="D111" s="82">
        <f>+'Rentabilidad Negativa'!D111^2</f>
        <v>1.9542840798733599E-5</v>
      </c>
      <c r="E111" s="82">
        <f>+'Rentabilidad Negativa'!E111^2</f>
        <v>3.80661227087682E-5</v>
      </c>
      <c r="F111" s="82">
        <f>+'Rentabilidad Negativa'!F111^2</f>
        <v>1.8996708764727128E-5</v>
      </c>
      <c r="G111" s="82">
        <f>+'Rentabilidad Negativa'!G111^2</f>
        <v>4.5213862086904404E-4</v>
      </c>
      <c r="H111" s="82">
        <f>+'Rentabilidad Negativa'!H111^2</f>
        <v>1.3906142184475741E-5</v>
      </c>
      <c r="I111" s="82">
        <f>+'Rentabilidad Negativa'!I111^2</f>
        <v>1.9457968180785172E-6</v>
      </c>
      <c r="J111" s="82">
        <f>+'Rentabilidad Negativa'!J111^2</f>
        <v>4.0290441590495638E-5</v>
      </c>
      <c r="K111" s="82">
        <f>+'Rentabilidad Negativa'!K111^2</f>
        <v>3.9840500801845412E-6</v>
      </c>
      <c r="L111" s="82">
        <f>+'Rentabilidad Negativa'!L111^2</f>
        <v>4.3981717586469002E-6</v>
      </c>
      <c r="M111" s="82">
        <f>+'Rentabilidad Negativa'!M111^2</f>
        <v>0</v>
      </c>
      <c r="N111" s="82">
        <f>+'Rentabilidad Negativa'!N111^2</f>
        <v>8.7409946695655086E-8</v>
      </c>
    </row>
    <row r="112" spans="1:14">
      <c r="A112" s="51">
        <v>41054</v>
      </c>
      <c r="B112" s="82">
        <f>+'Rentabilidad Negativa'!B112^2</f>
        <v>0</v>
      </c>
      <c r="C112" s="82">
        <f>+'Rentabilidad Negativa'!C112^2</f>
        <v>3.3951318330814403E-7</v>
      </c>
      <c r="D112" s="82">
        <f>+'Rentabilidad Negativa'!D112^2</f>
        <v>0</v>
      </c>
      <c r="E112" s="82">
        <f>+'Rentabilidad Negativa'!E112^2</f>
        <v>0</v>
      </c>
      <c r="F112" s="82">
        <f>+'Rentabilidad Negativa'!F112^2</f>
        <v>1.7060419110639419E-5</v>
      </c>
      <c r="G112" s="82">
        <f>+'Rentabilidad Negativa'!G112^2</f>
        <v>0</v>
      </c>
      <c r="H112" s="82">
        <f>+'Rentabilidad Negativa'!H112^2</f>
        <v>2.9570855099320698E-6</v>
      </c>
      <c r="I112" s="82">
        <f>+'Rentabilidad Negativa'!I112^2</f>
        <v>4.2339509426338345E-6</v>
      </c>
      <c r="J112" s="82">
        <f>+'Rentabilidad Negativa'!J112^2</f>
        <v>1.0423876549974501E-5</v>
      </c>
      <c r="K112" s="82">
        <f>+'Rentabilidad Negativa'!K112^2</f>
        <v>7.674010243310926E-6</v>
      </c>
      <c r="L112" s="82">
        <f>+'Rentabilidad Negativa'!L112^2</f>
        <v>1.7727970812091186E-5</v>
      </c>
      <c r="M112" s="82">
        <f>+'Rentabilidad Negativa'!M112^2</f>
        <v>1.8691996596687768E-5</v>
      </c>
      <c r="N112" s="82">
        <f>+'Rentabilidad Negativa'!N112^2</f>
        <v>7.2418362143695792E-6</v>
      </c>
    </row>
    <row r="113" spans="1:14">
      <c r="A113" s="51">
        <v>41057</v>
      </c>
      <c r="B113" s="82">
        <f>+'Rentabilidad Negativa'!B113^2</f>
        <v>5.2376045351370665E-6</v>
      </c>
      <c r="C113" s="82">
        <f>+'Rentabilidad Negativa'!C113^2</f>
        <v>2.4963397681878351E-7</v>
      </c>
      <c r="D113" s="82">
        <f>+'Rentabilidad Negativa'!D113^2</f>
        <v>5.5775911235582479E-6</v>
      </c>
      <c r="E113" s="82">
        <f>+'Rentabilidad Negativa'!E113^2</f>
        <v>9.8593503368435621E-6</v>
      </c>
      <c r="F113" s="82">
        <f>+'Rentabilidad Negativa'!F113^2</f>
        <v>5.2850183239546641E-5</v>
      </c>
      <c r="G113" s="82">
        <f>+'Rentabilidad Negativa'!G113^2</f>
        <v>1.7642750130462175E-4</v>
      </c>
      <c r="H113" s="82">
        <f>+'Rentabilidad Negativa'!H113^2</f>
        <v>6.9903844325372623E-5</v>
      </c>
      <c r="I113" s="82">
        <f>+'Rentabilidad Negativa'!I113^2</f>
        <v>2.0309899004804836E-5</v>
      </c>
      <c r="J113" s="82">
        <f>+'Rentabilidad Negativa'!J113^2</f>
        <v>3.6207278601203082E-5</v>
      </c>
      <c r="K113" s="82">
        <f>+'Rentabilidad Negativa'!K113^2</f>
        <v>5.0512320141465285E-5</v>
      </c>
      <c r="L113" s="82">
        <f>+'Rentabilidad Negativa'!L113^2</f>
        <v>2.4406058398792946E-5</v>
      </c>
      <c r="M113" s="82">
        <f>+'Rentabilidad Negativa'!M113^2</f>
        <v>2.4671104493643679E-5</v>
      </c>
      <c r="N113" s="82">
        <f>+'Rentabilidad Negativa'!N113^2</f>
        <v>4.4077947317252107E-5</v>
      </c>
    </row>
    <row r="114" spans="1:14">
      <c r="A114" s="51">
        <v>41058</v>
      </c>
      <c r="B114" s="82">
        <f>+'Rentabilidad Negativa'!B114^2</f>
        <v>0</v>
      </c>
      <c r="C114" s="82">
        <f>+'Rentabilidad Negativa'!C114^2</f>
        <v>4.1599770734119419E-6</v>
      </c>
      <c r="D114" s="82">
        <f>+'Rentabilidad Negativa'!D114^2</f>
        <v>0</v>
      </c>
      <c r="E114" s="82">
        <f>+'Rentabilidad Negativa'!E114^2</f>
        <v>0</v>
      </c>
      <c r="F114" s="82">
        <f>+'Rentabilidad Negativa'!F114^2</f>
        <v>0</v>
      </c>
      <c r="G114" s="82">
        <f>+'Rentabilidad Negativa'!G114^2</f>
        <v>0</v>
      </c>
      <c r="H114" s="82">
        <f>+'Rentabilidad Negativa'!H114^2</f>
        <v>0</v>
      </c>
      <c r="I114" s="82">
        <f>+'Rentabilidad Negativa'!I114^2</f>
        <v>0</v>
      </c>
      <c r="J114" s="82">
        <f>+'Rentabilidad Negativa'!J114^2</f>
        <v>0</v>
      </c>
      <c r="K114" s="82">
        <f>+'Rentabilidad Negativa'!K114^2</f>
        <v>0</v>
      </c>
      <c r="L114" s="82">
        <f>+'Rentabilidad Negativa'!L114^2</f>
        <v>0</v>
      </c>
      <c r="M114" s="82">
        <f>+'Rentabilidad Negativa'!M114^2</f>
        <v>0</v>
      </c>
      <c r="N114" s="82">
        <f>+'Rentabilidad Negativa'!N114^2</f>
        <v>0</v>
      </c>
    </row>
    <row r="115" spans="1:14">
      <c r="A115" s="51">
        <v>41059</v>
      </c>
      <c r="B115" s="82">
        <f>+'Rentabilidad Negativa'!B115^2</f>
        <v>2.7793557446921042E-4</v>
      </c>
      <c r="C115" s="82">
        <f>+'Rentabilidad Negativa'!C115^2</f>
        <v>7.6310441850066144E-5</v>
      </c>
      <c r="D115" s="82">
        <f>+'Rentabilidad Negativa'!D115^2</f>
        <v>2.6699243191215071E-4</v>
      </c>
      <c r="E115" s="82">
        <f>+'Rentabilidad Negativa'!E115^2</f>
        <v>2.9403991853690014E-4</v>
      </c>
      <c r="F115" s="82">
        <f>+'Rentabilidad Negativa'!F115^2</f>
        <v>1.2568390210256804E-4</v>
      </c>
      <c r="G115" s="82">
        <f>+'Rentabilidad Negativa'!G115^2</f>
        <v>1.8711054212410636E-4</v>
      </c>
      <c r="H115" s="82">
        <f>+'Rentabilidad Negativa'!H115^2</f>
        <v>5.4659815839397862E-5</v>
      </c>
      <c r="I115" s="82">
        <f>+'Rentabilidad Negativa'!I115^2</f>
        <v>1.3776009540305246E-4</v>
      </c>
      <c r="J115" s="82">
        <f>+'Rentabilidad Negativa'!J115^2</f>
        <v>1.1354504255707941E-4</v>
      </c>
      <c r="K115" s="82">
        <f>+'Rentabilidad Negativa'!K115^2</f>
        <v>6.0631177129728802E-5</v>
      </c>
      <c r="L115" s="82">
        <f>+'Rentabilidad Negativa'!L115^2</f>
        <v>1.1467237756015056E-4</v>
      </c>
      <c r="M115" s="82">
        <f>+'Rentabilidad Negativa'!M115^2</f>
        <v>1.0451315548165528E-4</v>
      </c>
      <c r="N115" s="82">
        <f>+'Rentabilidad Negativa'!N115^2</f>
        <v>6.0283843311279219E-5</v>
      </c>
    </row>
    <row r="116" spans="1:14">
      <c r="A116" s="51">
        <v>41060</v>
      </c>
      <c r="B116" s="82">
        <f>+'Rentabilidad Negativa'!B116^2</f>
        <v>0</v>
      </c>
      <c r="C116" s="82">
        <f>+'Rentabilidad Negativa'!C116^2</f>
        <v>0</v>
      </c>
      <c r="D116" s="82">
        <f>+'Rentabilidad Negativa'!D116^2</f>
        <v>0</v>
      </c>
      <c r="E116" s="82">
        <f>+'Rentabilidad Negativa'!E116^2</f>
        <v>0</v>
      </c>
      <c r="F116" s="82">
        <f>+'Rentabilidad Negativa'!F116^2</f>
        <v>0</v>
      </c>
      <c r="G116" s="82">
        <f>+'Rentabilidad Negativa'!G116^2</f>
        <v>0</v>
      </c>
      <c r="H116" s="82">
        <f>+'Rentabilidad Negativa'!H116^2</f>
        <v>0</v>
      </c>
      <c r="I116" s="82">
        <f>+'Rentabilidad Negativa'!I116^2</f>
        <v>0</v>
      </c>
      <c r="J116" s="82">
        <f>+'Rentabilidad Negativa'!J116^2</f>
        <v>0</v>
      </c>
      <c r="K116" s="82">
        <f>+'Rentabilidad Negativa'!K116^2</f>
        <v>0</v>
      </c>
      <c r="L116" s="82">
        <f>+'Rentabilidad Negativa'!L116^2</f>
        <v>0</v>
      </c>
      <c r="M116" s="82">
        <f>+'Rentabilidad Negativa'!M116^2</f>
        <v>0</v>
      </c>
      <c r="N116" s="82">
        <f>+'Rentabilidad Negativa'!N116^2</f>
        <v>0</v>
      </c>
    </row>
    <row r="117" spans="1:14">
      <c r="A117" s="51">
        <v>41061</v>
      </c>
      <c r="B117" s="82">
        <f>+'Rentabilidad Negativa'!B117^2</f>
        <v>9.8616692545490489E-4</v>
      </c>
      <c r="C117" s="82">
        <f>+'Rentabilidad Negativa'!C117^2</f>
        <v>5.0879584365889788E-4</v>
      </c>
      <c r="D117" s="82">
        <f>+'Rentabilidad Negativa'!D117^2</f>
        <v>9.6168163177068702E-4</v>
      </c>
      <c r="E117" s="82">
        <f>+'Rentabilidad Negativa'!E117^2</f>
        <v>9.8233244883706369E-4</v>
      </c>
      <c r="F117" s="82">
        <f>+'Rentabilidad Negativa'!F117^2</f>
        <v>7.1999936847315924E-4</v>
      </c>
      <c r="G117" s="82">
        <f>+'Rentabilidad Negativa'!G117^2</f>
        <v>3.6353321656973142E-4</v>
      </c>
      <c r="H117" s="82">
        <f>+'Rentabilidad Negativa'!H117^2</f>
        <v>3.2660936855533702E-4</v>
      </c>
      <c r="I117" s="82">
        <f>+'Rentabilidad Negativa'!I117^2</f>
        <v>4.412985256762204E-4</v>
      </c>
      <c r="J117" s="82">
        <f>+'Rentabilidad Negativa'!J117^2</f>
        <v>6.3418316836742468E-4</v>
      </c>
      <c r="K117" s="82">
        <f>+'Rentabilidad Negativa'!K117^2</f>
        <v>2.8505703053769078E-4</v>
      </c>
      <c r="L117" s="82">
        <f>+'Rentabilidad Negativa'!L117^2</f>
        <v>4.6220991395402519E-4</v>
      </c>
      <c r="M117" s="82">
        <f>+'Rentabilidad Negativa'!M117^2</f>
        <v>2.7192373095445634E-4</v>
      </c>
      <c r="N117" s="82">
        <f>+'Rentabilidad Negativa'!N117^2</f>
        <v>8.3504844101159933E-4</v>
      </c>
    </row>
    <row r="118" spans="1:14">
      <c r="A118" s="51">
        <v>41064</v>
      </c>
      <c r="B118" s="82">
        <f>+'Rentabilidad Negativa'!B118^2</f>
        <v>4.0684754292720798E-5</v>
      </c>
      <c r="C118" s="82">
        <f>+'Rentabilidad Negativa'!C118^2</f>
        <v>8.0484539644063699E-5</v>
      </c>
      <c r="D118" s="82">
        <f>+'Rentabilidad Negativa'!D118^2</f>
        <v>3.8793544646303223E-5</v>
      </c>
      <c r="E118" s="82">
        <f>+'Rentabilidad Negativa'!E118^2</f>
        <v>2.9365018520101367E-5</v>
      </c>
      <c r="F118" s="82">
        <f>+'Rentabilidad Negativa'!F118^2</f>
        <v>9.2459850971817376E-5</v>
      </c>
      <c r="G118" s="82">
        <f>+'Rentabilidad Negativa'!G118^2</f>
        <v>8.3973060188746111E-6</v>
      </c>
      <c r="H118" s="82">
        <f>+'Rentabilidad Negativa'!H118^2</f>
        <v>1.2725387530113867E-4</v>
      </c>
      <c r="I118" s="82">
        <f>+'Rentabilidad Negativa'!I118^2</f>
        <v>3.7928791181419154E-5</v>
      </c>
      <c r="J118" s="82">
        <f>+'Rentabilidad Negativa'!J118^2</f>
        <v>1.2091924801611884E-4</v>
      </c>
      <c r="K118" s="82">
        <f>+'Rentabilidad Negativa'!K118^2</f>
        <v>8.5299544148162155E-5</v>
      </c>
      <c r="L118" s="82">
        <f>+'Rentabilidad Negativa'!L118^2</f>
        <v>9.523056576780936E-5</v>
      </c>
      <c r="M118" s="82">
        <f>+'Rentabilidad Negativa'!M118^2</f>
        <v>9.1244559979861888E-5</v>
      </c>
      <c r="N118" s="82">
        <f>+'Rentabilidad Negativa'!N118^2</f>
        <v>1.5286578567853061E-4</v>
      </c>
    </row>
    <row r="119" spans="1:14">
      <c r="A119" s="51">
        <v>41065</v>
      </c>
      <c r="B119" s="82">
        <f>+'Rentabilidad Negativa'!B119^2</f>
        <v>4.2240341066755524E-6</v>
      </c>
      <c r="C119" s="82">
        <f>+'Rentabilidad Negativa'!C119^2</f>
        <v>5.9069860920772179E-5</v>
      </c>
      <c r="D119" s="82">
        <f>+'Rentabilidad Negativa'!D119^2</f>
        <v>4.7581210819818678E-6</v>
      </c>
      <c r="E119" s="82">
        <f>+'Rentabilidad Negativa'!E119^2</f>
        <v>1.1353603233073678E-5</v>
      </c>
      <c r="F119" s="82">
        <f>+'Rentabilidad Negativa'!F119^2</f>
        <v>3.997897644370077E-6</v>
      </c>
      <c r="G119" s="82">
        <f>+'Rentabilidad Negativa'!G119^2</f>
        <v>1.9273128175428258E-4</v>
      </c>
      <c r="H119" s="82">
        <f>+'Rentabilidad Negativa'!H119^2</f>
        <v>6.3765856642989262E-9</v>
      </c>
      <c r="I119" s="82">
        <f>+'Rentabilidad Negativa'!I119^2</f>
        <v>1.2714075100294372E-5</v>
      </c>
      <c r="J119" s="82">
        <f>+'Rentabilidad Negativa'!J119^2</f>
        <v>0</v>
      </c>
      <c r="K119" s="82">
        <f>+'Rentabilidad Negativa'!K119^2</f>
        <v>7.7708762123325808E-6</v>
      </c>
      <c r="L119" s="82">
        <f>+'Rentabilidad Negativa'!L119^2</f>
        <v>1.1264005386369645E-5</v>
      </c>
      <c r="M119" s="82">
        <f>+'Rentabilidad Negativa'!M119^2</f>
        <v>8.3770171464147096E-8</v>
      </c>
      <c r="N119" s="82">
        <f>+'Rentabilidad Negativa'!N119^2</f>
        <v>6.1249575013977088E-6</v>
      </c>
    </row>
    <row r="120" spans="1:14">
      <c r="A120" s="51">
        <v>41066</v>
      </c>
      <c r="B120" s="82">
        <f>+'Rentabilidad Negativa'!B120^2</f>
        <v>0</v>
      </c>
      <c r="C120" s="82">
        <f>+'Rentabilidad Negativa'!C120^2</f>
        <v>1.479109671094297E-3</v>
      </c>
      <c r="D120" s="82">
        <f>+'Rentabilidad Negativa'!D120^2</f>
        <v>0</v>
      </c>
      <c r="E120" s="82">
        <f>+'Rentabilidad Negativa'!E120^2</f>
        <v>0</v>
      </c>
      <c r="F120" s="82">
        <f>+'Rentabilidad Negativa'!F120^2</f>
        <v>0</v>
      </c>
      <c r="G120" s="82">
        <f>+'Rentabilidad Negativa'!G120^2</f>
        <v>0</v>
      </c>
      <c r="H120" s="82">
        <f>+'Rentabilidad Negativa'!H120^2</f>
        <v>0</v>
      </c>
      <c r="I120" s="82">
        <f>+'Rentabilidad Negativa'!I120^2</f>
        <v>0</v>
      </c>
      <c r="J120" s="82">
        <f>+'Rentabilidad Negativa'!J120^2</f>
        <v>0</v>
      </c>
      <c r="K120" s="82">
        <f>+'Rentabilidad Negativa'!K120^2</f>
        <v>0</v>
      </c>
      <c r="L120" s="82">
        <f>+'Rentabilidad Negativa'!L120^2</f>
        <v>0</v>
      </c>
      <c r="M120" s="82">
        <f>+'Rentabilidad Negativa'!M120^2</f>
        <v>0</v>
      </c>
      <c r="N120" s="82">
        <f>+'Rentabilidad Negativa'!N120^2</f>
        <v>0</v>
      </c>
    </row>
    <row r="121" spans="1:14">
      <c r="A121" s="51">
        <v>41067</v>
      </c>
      <c r="B121" s="82">
        <f>+'Rentabilidad Negativa'!B121^2</f>
        <v>0</v>
      </c>
      <c r="C121" s="82">
        <f>+'Rentabilidad Negativa'!C121^2</f>
        <v>8.7569343103203244E-8</v>
      </c>
      <c r="D121" s="82">
        <f>+'Rentabilidad Negativa'!D121^2</f>
        <v>0</v>
      </c>
      <c r="E121" s="82">
        <f>+'Rentabilidad Negativa'!E121^2</f>
        <v>0</v>
      </c>
      <c r="F121" s="82">
        <f>+'Rentabilidad Negativa'!F121^2</f>
        <v>0</v>
      </c>
      <c r="G121" s="82">
        <f>+'Rentabilidad Negativa'!G121^2</f>
        <v>0</v>
      </c>
      <c r="H121" s="82">
        <f>+'Rentabilidad Negativa'!H121^2</f>
        <v>0</v>
      </c>
      <c r="I121" s="82">
        <f>+'Rentabilidad Negativa'!I121^2</f>
        <v>0</v>
      </c>
      <c r="J121" s="82">
        <f>+'Rentabilidad Negativa'!J121^2</f>
        <v>0</v>
      </c>
      <c r="K121" s="82">
        <f>+'Rentabilidad Negativa'!K121^2</f>
        <v>2.8541857892868569E-8</v>
      </c>
      <c r="L121" s="82">
        <f>+'Rentabilidad Negativa'!L121^2</f>
        <v>0</v>
      </c>
      <c r="M121" s="82">
        <f>+'Rentabilidad Negativa'!M121^2</f>
        <v>0</v>
      </c>
      <c r="N121" s="82">
        <f>+'Rentabilidad Negativa'!N121^2</f>
        <v>0</v>
      </c>
    </row>
    <row r="122" spans="1:14">
      <c r="A122" s="51">
        <v>41068</v>
      </c>
      <c r="B122" s="82">
        <f>+'Rentabilidad Negativa'!B122^2</f>
        <v>6.478882149765933E-5</v>
      </c>
      <c r="C122" s="82">
        <f>+'Rentabilidad Negativa'!C122^2</f>
        <v>8.7413111230228395E-5</v>
      </c>
      <c r="D122" s="82">
        <f>+'Rentabilidad Negativa'!D122^2</f>
        <v>9.5934991312989602E-5</v>
      </c>
      <c r="E122" s="82">
        <f>+'Rentabilidad Negativa'!E122^2</f>
        <v>9.9780412428176528E-5</v>
      </c>
      <c r="F122" s="82">
        <f>+'Rentabilidad Negativa'!F122^2</f>
        <v>3.9945669317472256E-6</v>
      </c>
      <c r="G122" s="82">
        <f>+'Rentabilidad Negativa'!G122^2</f>
        <v>7.7334087321206826E-5</v>
      </c>
      <c r="H122" s="82">
        <f>+'Rentabilidad Negativa'!H122^2</f>
        <v>0</v>
      </c>
      <c r="I122" s="82">
        <f>+'Rentabilidad Negativa'!I122^2</f>
        <v>1.6154370211329262E-5</v>
      </c>
      <c r="J122" s="82">
        <f>+'Rentabilidad Negativa'!J122^2</f>
        <v>1.4138494387715275E-5</v>
      </c>
      <c r="K122" s="82">
        <f>+'Rentabilidad Negativa'!K122^2</f>
        <v>0</v>
      </c>
      <c r="L122" s="82">
        <f>+'Rentabilidad Negativa'!L122^2</f>
        <v>2.1278650986631194E-5</v>
      </c>
      <c r="M122" s="82">
        <f>+'Rentabilidad Negativa'!M122^2</f>
        <v>7.3062345777270423E-5</v>
      </c>
      <c r="N122" s="82">
        <f>+'Rentabilidad Negativa'!N122^2</f>
        <v>8.505696307376045E-5</v>
      </c>
    </row>
    <row r="123" spans="1:14">
      <c r="A123" s="51">
        <v>41072</v>
      </c>
      <c r="B123" s="82">
        <f>+'Rentabilidad Negativa'!B123^2</f>
        <v>9.4601877821086461E-5</v>
      </c>
      <c r="C123" s="82">
        <f>+'Rentabilidad Negativa'!C123^2</f>
        <v>1.824686871144983E-4</v>
      </c>
      <c r="D123" s="82">
        <f>+'Rentabilidad Negativa'!D123^2</f>
        <v>1.191297271023457E-4</v>
      </c>
      <c r="E123" s="82">
        <f>+'Rentabilidad Negativa'!E123^2</f>
        <v>1.3945771548593184E-4</v>
      </c>
      <c r="F123" s="82">
        <f>+'Rentabilidad Negativa'!F123^2</f>
        <v>9.3188720679234988E-5</v>
      </c>
      <c r="G123" s="82">
        <f>+'Rentabilidad Negativa'!G123^2</f>
        <v>2.1424959993313194E-4</v>
      </c>
      <c r="H123" s="82">
        <f>+'Rentabilidad Negativa'!H123^2</f>
        <v>7.4973811067555892E-5</v>
      </c>
      <c r="I123" s="82">
        <f>+'Rentabilidad Negativa'!I123^2</f>
        <v>5.6332488273454481E-5</v>
      </c>
      <c r="J123" s="82">
        <f>+'Rentabilidad Negativa'!J123^2</f>
        <v>1.3977462712131616E-5</v>
      </c>
      <c r="K123" s="82">
        <f>+'Rentabilidad Negativa'!K123^2</f>
        <v>3.9906684972196707E-5</v>
      </c>
      <c r="L123" s="82">
        <f>+'Rentabilidad Negativa'!L123^2</f>
        <v>6.6216876615346614E-5</v>
      </c>
      <c r="M123" s="82">
        <f>+'Rentabilidad Negativa'!M123^2</f>
        <v>0</v>
      </c>
      <c r="N123" s="82">
        <f>+'Rentabilidad Negativa'!N123^2</f>
        <v>1.889186981557483E-4</v>
      </c>
    </row>
    <row r="124" spans="1:14">
      <c r="A124" s="51">
        <v>41073</v>
      </c>
      <c r="B124" s="82">
        <f>+'Rentabilidad Negativa'!B124^2</f>
        <v>9.5396087987015876E-8</v>
      </c>
      <c r="C124" s="82">
        <f>+'Rentabilidad Negativa'!C124^2</f>
        <v>2.3442731495596698E-4</v>
      </c>
      <c r="D124" s="82">
        <f>+'Rentabilidad Negativa'!D124^2</f>
        <v>1.3599003178780842E-6</v>
      </c>
      <c r="E124" s="82">
        <f>+'Rentabilidad Negativa'!E124^2</f>
        <v>1.3132909198210489E-6</v>
      </c>
      <c r="F124" s="82">
        <f>+'Rentabilidad Negativa'!F124^2</f>
        <v>1.8194472633751578E-6</v>
      </c>
      <c r="G124" s="82">
        <f>+'Rentabilidad Negativa'!G124^2</f>
        <v>0</v>
      </c>
      <c r="H124" s="82">
        <f>+'Rentabilidad Negativa'!H124^2</f>
        <v>1.8402065093957166E-6</v>
      </c>
      <c r="I124" s="82">
        <f>+'Rentabilidad Negativa'!I124^2</f>
        <v>8.6767412074714098E-6</v>
      </c>
      <c r="J124" s="82">
        <f>+'Rentabilidad Negativa'!J124^2</f>
        <v>3.3138398838906993E-8</v>
      </c>
      <c r="K124" s="82">
        <f>+'Rentabilidad Negativa'!K124^2</f>
        <v>1.7798180936398099E-6</v>
      </c>
      <c r="L124" s="82">
        <f>+'Rentabilidad Negativa'!L124^2</f>
        <v>9.0279151540490154E-7</v>
      </c>
      <c r="M124" s="82">
        <f>+'Rentabilidad Negativa'!M124^2</f>
        <v>9.4410359166975424E-7</v>
      </c>
      <c r="N124" s="82">
        <f>+'Rentabilidad Negativa'!N124^2</f>
        <v>1.1921888386484877E-5</v>
      </c>
    </row>
    <row r="125" spans="1:14">
      <c r="A125" s="51">
        <v>41074</v>
      </c>
      <c r="B125" s="82">
        <f>+'Rentabilidad Negativa'!B125^2</f>
        <v>0</v>
      </c>
      <c r="C125" s="82">
        <f>+'Rentabilidad Negativa'!C125^2</f>
        <v>5.2988173168182259E-6</v>
      </c>
      <c r="D125" s="82">
        <f>+'Rentabilidad Negativa'!D125^2</f>
        <v>0</v>
      </c>
      <c r="E125" s="82">
        <f>+'Rentabilidad Negativa'!E125^2</f>
        <v>0</v>
      </c>
      <c r="F125" s="82">
        <f>+'Rentabilidad Negativa'!F125^2</f>
        <v>0</v>
      </c>
      <c r="G125" s="82">
        <f>+'Rentabilidad Negativa'!G125^2</f>
        <v>0</v>
      </c>
      <c r="H125" s="82">
        <f>+'Rentabilidad Negativa'!H125^2</f>
        <v>0</v>
      </c>
      <c r="I125" s="82">
        <f>+'Rentabilidad Negativa'!I125^2</f>
        <v>0</v>
      </c>
      <c r="J125" s="82">
        <f>+'Rentabilidad Negativa'!J125^2</f>
        <v>0</v>
      </c>
      <c r="K125" s="82">
        <f>+'Rentabilidad Negativa'!K125^2</f>
        <v>0</v>
      </c>
      <c r="L125" s="82">
        <f>+'Rentabilidad Negativa'!L125^2</f>
        <v>0</v>
      </c>
      <c r="M125" s="82">
        <f>+'Rentabilidad Negativa'!M125^2</f>
        <v>0</v>
      </c>
      <c r="N125" s="82">
        <f>+'Rentabilidad Negativa'!N125^2</f>
        <v>0</v>
      </c>
    </row>
    <row r="126" spans="1:14">
      <c r="A126" s="51">
        <v>41075</v>
      </c>
      <c r="B126" s="82">
        <f>+'Rentabilidad Negativa'!B126^2</f>
        <v>1.904933407383904E-5</v>
      </c>
      <c r="C126" s="82">
        <f>+'Rentabilidad Negativa'!C126^2</f>
        <v>1.6408898587248836E-4</v>
      </c>
      <c r="D126" s="82">
        <f>+'Rentabilidad Negativa'!D126^2</f>
        <v>1.9850834558483733E-5</v>
      </c>
      <c r="E126" s="82">
        <f>+'Rentabilidad Negativa'!E126^2</f>
        <v>1.2592137626620326E-5</v>
      </c>
      <c r="F126" s="82">
        <f>+'Rentabilidad Negativa'!F126^2</f>
        <v>6.3009300462833941E-5</v>
      </c>
      <c r="G126" s="82">
        <f>+'Rentabilidad Negativa'!G126^2</f>
        <v>0</v>
      </c>
      <c r="H126" s="82">
        <f>+'Rentabilidad Negativa'!H126^2</f>
        <v>8.7364604808696098E-5</v>
      </c>
      <c r="I126" s="82">
        <f>+'Rentabilidad Negativa'!I126^2</f>
        <v>8.6231995695316001E-5</v>
      </c>
      <c r="J126" s="82">
        <f>+'Rentabilidad Negativa'!J126^2</f>
        <v>2.0248230019914201E-5</v>
      </c>
      <c r="K126" s="82">
        <f>+'Rentabilidad Negativa'!K126^2</f>
        <v>6.6295227925257743E-5</v>
      </c>
      <c r="L126" s="82">
        <f>+'Rentabilidad Negativa'!L126^2</f>
        <v>6.4693683423808294E-5</v>
      </c>
      <c r="M126" s="82">
        <f>+'Rentabilidad Negativa'!M126^2</f>
        <v>6.8634506570053842E-6</v>
      </c>
      <c r="N126" s="82">
        <f>+'Rentabilidad Negativa'!N126^2</f>
        <v>1.1754605495037779E-4</v>
      </c>
    </row>
    <row r="127" spans="1:14">
      <c r="A127" s="51">
        <v>41079</v>
      </c>
      <c r="B127" s="82">
        <f>+'Rentabilidad Negativa'!B127^2</f>
        <v>0</v>
      </c>
      <c r="C127" s="82">
        <f>+'Rentabilidad Negativa'!C127^2</f>
        <v>0</v>
      </c>
      <c r="D127" s="82">
        <f>+'Rentabilidad Negativa'!D127^2</f>
        <v>0</v>
      </c>
      <c r="E127" s="82">
        <f>+'Rentabilidad Negativa'!E127^2</f>
        <v>0</v>
      </c>
      <c r="F127" s="82">
        <f>+'Rentabilidad Negativa'!F127^2</f>
        <v>0</v>
      </c>
      <c r="G127" s="82">
        <f>+'Rentabilidad Negativa'!G127^2</f>
        <v>0</v>
      </c>
      <c r="H127" s="82">
        <f>+'Rentabilidad Negativa'!H127^2</f>
        <v>0</v>
      </c>
      <c r="I127" s="82">
        <f>+'Rentabilidad Negativa'!I127^2</f>
        <v>1.1238637393354617E-8</v>
      </c>
      <c r="J127" s="82">
        <f>+'Rentabilidad Negativa'!J127^2</f>
        <v>0</v>
      </c>
      <c r="K127" s="82">
        <f>+'Rentabilidad Negativa'!K127^2</f>
        <v>0</v>
      </c>
      <c r="L127" s="82">
        <f>+'Rentabilidad Negativa'!L127^2</f>
        <v>0</v>
      </c>
      <c r="M127" s="82">
        <f>+'Rentabilidad Negativa'!M127^2</f>
        <v>0</v>
      </c>
      <c r="N127" s="82">
        <f>+'Rentabilidad Negativa'!N127^2</f>
        <v>0</v>
      </c>
    </row>
    <row r="128" spans="1:14">
      <c r="A128" s="51">
        <v>41080</v>
      </c>
      <c r="B128" s="82">
        <f>+'Rentabilidad Negativa'!B128^2</f>
        <v>4.768986418863645E-6</v>
      </c>
      <c r="C128" s="82">
        <f>+'Rentabilidad Negativa'!C128^2</f>
        <v>7.9587056557107314E-5</v>
      </c>
      <c r="D128" s="82">
        <f>+'Rentabilidad Negativa'!D128^2</f>
        <v>7.6047391924603201E-6</v>
      </c>
      <c r="E128" s="82">
        <f>+'Rentabilidad Negativa'!E128^2</f>
        <v>4.0244547567279104E-6</v>
      </c>
      <c r="F128" s="82">
        <f>+'Rentabilidad Negativa'!F128^2</f>
        <v>0</v>
      </c>
      <c r="G128" s="82">
        <f>+'Rentabilidad Negativa'!G128^2</f>
        <v>0</v>
      </c>
      <c r="H128" s="82">
        <f>+'Rentabilidad Negativa'!H128^2</f>
        <v>0</v>
      </c>
      <c r="I128" s="82">
        <f>+'Rentabilidad Negativa'!I128^2</f>
        <v>1.1238637393354617E-8</v>
      </c>
      <c r="J128" s="82">
        <f>+'Rentabilidad Negativa'!J128^2</f>
        <v>1.3540055965088108E-5</v>
      </c>
      <c r="K128" s="82">
        <f>+'Rentabilidad Negativa'!K128^2</f>
        <v>0</v>
      </c>
      <c r="L128" s="82">
        <f>+'Rentabilidad Negativa'!L128^2</f>
        <v>0</v>
      </c>
      <c r="M128" s="82">
        <f>+'Rentabilidad Negativa'!M128^2</f>
        <v>0</v>
      </c>
      <c r="N128" s="82">
        <f>+'Rentabilidad Negativa'!N128^2</f>
        <v>0</v>
      </c>
    </row>
    <row r="129" spans="1:14">
      <c r="A129" s="51">
        <v>41081</v>
      </c>
      <c r="B129" s="82">
        <f>+'Rentabilidad Negativa'!B129^2</f>
        <v>8.8576630484340482E-4</v>
      </c>
      <c r="C129" s="82">
        <f>+'Rentabilidad Negativa'!C129^2</f>
        <v>4.895087938461951E-4</v>
      </c>
      <c r="D129" s="82">
        <f>+'Rentabilidad Negativa'!D129^2</f>
        <v>8.5179367612058443E-4</v>
      </c>
      <c r="E129" s="82">
        <f>+'Rentabilidad Negativa'!E129^2</f>
        <v>9.482223350383975E-4</v>
      </c>
      <c r="F129" s="82">
        <f>+'Rentabilidad Negativa'!F129^2</f>
        <v>6.9480324033027209E-4</v>
      </c>
      <c r="G129" s="82">
        <f>+'Rentabilidad Negativa'!G129^2</f>
        <v>1.6249618776333762E-3</v>
      </c>
      <c r="H129" s="82">
        <f>+'Rentabilidad Negativa'!H129^2</f>
        <v>8.4249405089211306E-4</v>
      </c>
      <c r="I129" s="82">
        <f>+'Rentabilidad Negativa'!I129^2</f>
        <v>1.1238637393354617E-8</v>
      </c>
      <c r="J129" s="82">
        <f>+'Rentabilidad Negativa'!J129^2</f>
        <v>4.7883279956337932E-4</v>
      </c>
      <c r="K129" s="82">
        <f>+'Rentabilidad Negativa'!K129^2</f>
        <v>3.6839765827741708E-4</v>
      </c>
      <c r="L129" s="82">
        <f>+'Rentabilidad Negativa'!L129^2</f>
        <v>4.111391045807388E-4</v>
      </c>
      <c r="M129" s="82">
        <f>+'Rentabilidad Negativa'!M129^2</f>
        <v>3.3224409025654745E-4</v>
      </c>
      <c r="N129" s="82">
        <f>+'Rentabilidad Negativa'!N129^2</f>
        <v>5.4672986259915956E-4</v>
      </c>
    </row>
    <row r="130" spans="1:14">
      <c r="A130" s="51">
        <v>41082</v>
      </c>
      <c r="B130" s="82">
        <f>+'Rentabilidad Negativa'!B130^2</f>
        <v>7.0593138182584495E-5</v>
      </c>
      <c r="C130" s="82">
        <f>+'Rentabilidad Negativa'!C130^2</f>
        <v>3.5751239258354696E-5</v>
      </c>
      <c r="D130" s="82">
        <f>+'Rentabilidad Negativa'!D130^2</f>
        <v>6.9297608033554953E-5</v>
      </c>
      <c r="E130" s="82">
        <f>+'Rentabilidad Negativa'!E130^2</f>
        <v>1.0527030723967919E-4</v>
      </c>
      <c r="F130" s="82">
        <f>+'Rentabilidad Negativa'!F130^2</f>
        <v>8.4089663665013601E-6</v>
      </c>
      <c r="G130" s="82">
        <f>+'Rentabilidad Negativa'!G130^2</f>
        <v>6.8205979277814483E-4</v>
      </c>
      <c r="H130" s="82">
        <f>+'Rentabilidad Negativa'!H130^2</f>
        <v>2.0360407378706704E-5</v>
      </c>
      <c r="I130" s="82">
        <f>+'Rentabilidad Negativa'!I130^2</f>
        <v>1.1238637393354617E-8</v>
      </c>
      <c r="J130" s="82">
        <f>+'Rentabilidad Negativa'!J130^2</f>
        <v>2.9776068970186801E-5</v>
      </c>
      <c r="K130" s="82">
        <f>+'Rentabilidad Negativa'!K130^2</f>
        <v>4.1681141843087839E-6</v>
      </c>
      <c r="L130" s="82">
        <f>+'Rentabilidad Negativa'!L130^2</f>
        <v>7.7119616279353766E-6</v>
      </c>
      <c r="M130" s="82">
        <f>+'Rentabilidad Negativa'!M130^2</f>
        <v>2.1532776235057943E-6</v>
      </c>
      <c r="N130" s="82">
        <f>+'Rentabilidad Negativa'!N130^2</f>
        <v>7.3576129187860874E-6</v>
      </c>
    </row>
    <row r="131" spans="1:14">
      <c r="A131" s="51">
        <v>41085</v>
      </c>
      <c r="B131" s="82">
        <f>+'Rentabilidad Negativa'!B131^2</f>
        <v>7.1857560714605744E-4</v>
      </c>
      <c r="C131" s="82">
        <f>+'Rentabilidad Negativa'!C131^2</f>
        <v>3.8763981763033622E-4</v>
      </c>
      <c r="D131" s="82">
        <f>+'Rentabilidad Negativa'!D131^2</f>
        <v>7.3501781400546994E-4</v>
      </c>
      <c r="E131" s="82">
        <f>+'Rentabilidad Negativa'!E131^2</f>
        <v>8.4636655144426545E-4</v>
      </c>
      <c r="F131" s="82">
        <f>+'Rentabilidad Negativa'!F131^2</f>
        <v>5.3402173144050525E-4</v>
      </c>
      <c r="G131" s="82">
        <f>+'Rentabilidad Negativa'!G131^2</f>
        <v>1.8310653800047291E-3</v>
      </c>
      <c r="H131" s="82">
        <f>+'Rentabilidad Negativa'!H131^2</f>
        <v>7.1599224920301341E-4</v>
      </c>
      <c r="I131" s="82">
        <f>+'Rentabilidad Negativa'!I131^2</f>
        <v>1.1238637393354617E-8</v>
      </c>
      <c r="J131" s="82">
        <f>+'Rentabilidad Negativa'!J131^2</f>
        <v>6.6466799923762165E-4</v>
      </c>
      <c r="K131" s="82">
        <f>+'Rentabilidad Negativa'!K131^2</f>
        <v>2.2239361873714115E-4</v>
      </c>
      <c r="L131" s="82">
        <f>+'Rentabilidad Negativa'!L131^2</f>
        <v>4.2029445410261942E-4</v>
      </c>
      <c r="M131" s="82">
        <f>+'Rentabilidad Negativa'!M131^2</f>
        <v>4.2365432347066912E-4</v>
      </c>
      <c r="N131" s="82">
        <f>+'Rentabilidad Negativa'!N131^2</f>
        <v>4.8231227465289601E-4</v>
      </c>
    </row>
    <row r="132" spans="1:14">
      <c r="A132" s="51">
        <v>41086</v>
      </c>
      <c r="B132" s="82">
        <f>+'Rentabilidad Negativa'!B132^2</f>
        <v>0</v>
      </c>
      <c r="C132" s="82">
        <f>+'Rentabilidad Negativa'!C132^2</f>
        <v>1.1225665548105467E-7</v>
      </c>
      <c r="D132" s="82">
        <f>+'Rentabilidad Negativa'!D132^2</f>
        <v>0</v>
      </c>
      <c r="E132" s="82">
        <f>+'Rentabilidad Negativa'!E132^2</f>
        <v>0</v>
      </c>
      <c r="F132" s="82">
        <f>+'Rentabilidad Negativa'!F132^2</f>
        <v>0</v>
      </c>
      <c r="G132" s="82">
        <f>+'Rentabilidad Negativa'!G132^2</f>
        <v>0</v>
      </c>
      <c r="H132" s="82">
        <f>+'Rentabilidad Negativa'!H132^2</f>
        <v>0</v>
      </c>
      <c r="I132" s="82">
        <f>+'Rentabilidad Negativa'!I132^2</f>
        <v>1.1238637393354617E-8</v>
      </c>
      <c r="J132" s="82">
        <f>+'Rentabilidad Negativa'!J132^2</f>
        <v>1.2836012893537036E-6</v>
      </c>
      <c r="K132" s="82">
        <f>+'Rentabilidad Negativa'!K132^2</f>
        <v>1.2785211671500886E-7</v>
      </c>
      <c r="L132" s="82">
        <f>+'Rentabilidad Negativa'!L132^2</f>
        <v>1.250693305037479E-6</v>
      </c>
      <c r="M132" s="82">
        <f>+'Rentabilidad Negativa'!M132^2</f>
        <v>0</v>
      </c>
      <c r="N132" s="82">
        <f>+'Rentabilidad Negativa'!N132^2</f>
        <v>0</v>
      </c>
    </row>
    <row r="133" spans="1:14">
      <c r="A133" s="51">
        <v>41087</v>
      </c>
      <c r="B133" s="82">
        <f>+'Rentabilidad Negativa'!B133^2</f>
        <v>0</v>
      </c>
      <c r="C133" s="82">
        <f>+'Rentabilidad Negativa'!C133^2</f>
        <v>0</v>
      </c>
      <c r="D133" s="82">
        <f>+'Rentabilidad Negativa'!D133^2</f>
        <v>0</v>
      </c>
      <c r="E133" s="82">
        <f>+'Rentabilidad Negativa'!E133^2</f>
        <v>0</v>
      </c>
      <c r="F133" s="82">
        <f>+'Rentabilidad Negativa'!F133^2</f>
        <v>0</v>
      </c>
      <c r="G133" s="82">
        <f>+'Rentabilidad Negativa'!G133^2</f>
        <v>0</v>
      </c>
      <c r="H133" s="82">
        <f>+'Rentabilidad Negativa'!H133^2</f>
        <v>0</v>
      </c>
      <c r="I133" s="82">
        <f>+'Rentabilidad Negativa'!I133^2</f>
        <v>1.1238637393354617E-8</v>
      </c>
      <c r="J133" s="82">
        <f>+'Rentabilidad Negativa'!J133^2</f>
        <v>0</v>
      </c>
      <c r="K133" s="82">
        <f>+'Rentabilidad Negativa'!K133^2</f>
        <v>0</v>
      </c>
      <c r="L133" s="82">
        <f>+'Rentabilidad Negativa'!L133^2</f>
        <v>0</v>
      </c>
      <c r="M133" s="82">
        <f>+'Rentabilidad Negativa'!M133^2</f>
        <v>0</v>
      </c>
      <c r="N133" s="82">
        <f>+'Rentabilidad Negativa'!N133^2</f>
        <v>0</v>
      </c>
    </row>
    <row r="134" spans="1:14">
      <c r="A134" s="51">
        <v>41088</v>
      </c>
      <c r="B134" s="82">
        <f>+'Rentabilidad Negativa'!B134^2</f>
        <v>2.535340092690781E-4</v>
      </c>
      <c r="C134" s="82">
        <f>+'Rentabilidad Negativa'!C134^2</f>
        <v>4.0150959801709139E-4</v>
      </c>
      <c r="D134" s="82">
        <f>+'Rentabilidad Negativa'!D134^2</f>
        <v>2.5024728795433485E-4</v>
      </c>
      <c r="E134" s="82">
        <f>+'Rentabilidad Negativa'!E134^2</f>
        <v>2.6341485607912123E-4</v>
      </c>
      <c r="F134" s="82">
        <f>+'Rentabilidad Negativa'!F134^2</f>
        <v>9.357215492587167E-5</v>
      </c>
      <c r="G134" s="82">
        <f>+'Rentabilidad Negativa'!G134^2</f>
        <v>1.4689602350015482E-4</v>
      </c>
      <c r="H134" s="82">
        <f>+'Rentabilidad Negativa'!H134^2</f>
        <v>1.2333223982123688E-4</v>
      </c>
      <c r="I134" s="82">
        <f>+'Rentabilidad Negativa'!I134^2</f>
        <v>1.1238637393354617E-8</v>
      </c>
      <c r="J134" s="82">
        <f>+'Rentabilidad Negativa'!J134^2</f>
        <v>9.618375408932142E-5</v>
      </c>
      <c r="K134" s="82">
        <f>+'Rentabilidad Negativa'!K134^2</f>
        <v>9.0870996781286542E-5</v>
      </c>
      <c r="L134" s="82">
        <f>+'Rentabilidad Negativa'!L134^2</f>
        <v>6.9438695337229711E-5</v>
      </c>
      <c r="M134" s="82">
        <f>+'Rentabilidad Negativa'!M134^2</f>
        <v>1.9259172966340428E-5</v>
      </c>
      <c r="N134" s="82">
        <f>+'Rentabilidad Negativa'!N134^2</f>
        <v>1.987841434499497E-4</v>
      </c>
    </row>
    <row r="135" spans="1:14">
      <c r="A135" s="51">
        <v>41089</v>
      </c>
      <c r="B135" s="82">
        <f>+'Rentabilidad Negativa'!B135^2</f>
        <v>0</v>
      </c>
      <c r="C135" s="82">
        <f>+'Rentabilidad Negativa'!C135^2</f>
        <v>0</v>
      </c>
      <c r="D135" s="82">
        <f>+'Rentabilidad Negativa'!D135^2</f>
        <v>0</v>
      </c>
      <c r="E135" s="82">
        <f>+'Rentabilidad Negativa'!E135^2</f>
        <v>0</v>
      </c>
      <c r="F135" s="82">
        <f>+'Rentabilidad Negativa'!F135^2</f>
        <v>0</v>
      </c>
      <c r="G135" s="82">
        <f>+'Rentabilidad Negativa'!G135^2</f>
        <v>0</v>
      </c>
      <c r="H135" s="82">
        <f>+'Rentabilidad Negativa'!H135^2</f>
        <v>0</v>
      </c>
      <c r="I135" s="82">
        <f>+'Rentabilidad Negativa'!I135^2</f>
        <v>1.1238637393354617E-8</v>
      </c>
      <c r="J135" s="82">
        <f>+'Rentabilidad Negativa'!J135^2</f>
        <v>0</v>
      </c>
      <c r="K135" s="82">
        <f>+'Rentabilidad Negativa'!K135^2</f>
        <v>0</v>
      </c>
      <c r="L135" s="82">
        <f>+'Rentabilidad Negativa'!L135^2</f>
        <v>0</v>
      </c>
      <c r="M135" s="82">
        <f>+'Rentabilidad Negativa'!M135^2</f>
        <v>0</v>
      </c>
      <c r="N135" s="82">
        <f>+'Rentabilidad Negativa'!N135^2</f>
        <v>0</v>
      </c>
    </row>
    <row r="136" spans="1:14">
      <c r="A136" s="51">
        <v>41093</v>
      </c>
      <c r="B136" s="82">
        <f>+'Rentabilidad Negativa'!B136^2</f>
        <v>0</v>
      </c>
      <c r="C136" s="82">
        <f>+'Rentabilidad Negativa'!C136^2</f>
        <v>0</v>
      </c>
      <c r="D136" s="82">
        <f>+'Rentabilidad Negativa'!D136^2</f>
        <v>0</v>
      </c>
      <c r="E136" s="82">
        <f>+'Rentabilidad Negativa'!E136^2</f>
        <v>0</v>
      </c>
      <c r="F136" s="82">
        <f>+'Rentabilidad Negativa'!F136^2</f>
        <v>0</v>
      </c>
      <c r="G136" s="82">
        <f>+'Rentabilidad Negativa'!G136^2</f>
        <v>0</v>
      </c>
      <c r="H136" s="82">
        <f>+'Rentabilidad Negativa'!H136^2</f>
        <v>0</v>
      </c>
      <c r="I136" s="82">
        <f>+'Rentabilidad Negativa'!I136^2</f>
        <v>1.1238637393354617E-8</v>
      </c>
      <c r="J136" s="82">
        <f>+'Rentabilidad Negativa'!J136^2</f>
        <v>0</v>
      </c>
      <c r="K136" s="82">
        <f>+'Rentabilidad Negativa'!K136^2</f>
        <v>0</v>
      </c>
      <c r="L136" s="82">
        <f>+'Rentabilidad Negativa'!L136^2</f>
        <v>0</v>
      </c>
      <c r="M136" s="82">
        <f>+'Rentabilidad Negativa'!M136^2</f>
        <v>0</v>
      </c>
      <c r="N136" s="82">
        <f>+'Rentabilidad Negativa'!N136^2</f>
        <v>0</v>
      </c>
    </row>
    <row r="137" spans="1:14">
      <c r="A137" s="51">
        <v>41094</v>
      </c>
      <c r="B137" s="82">
        <f>+'Rentabilidad Negativa'!B137^2</f>
        <v>0</v>
      </c>
      <c r="C137" s="82">
        <f>+'Rentabilidad Negativa'!C137^2</f>
        <v>0</v>
      </c>
      <c r="D137" s="82">
        <f>+'Rentabilidad Negativa'!D137^2</f>
        <v>0</v>
      </c>
      <c r="E137" s="82">
        <f>+'Rentabilidad Negativa'!E137^2</f>
        <v>0</v>
      </c>
      <c r="F137" s="82">
        <f>+'Rentabilidad Negativa'!F137^2</f>
        <v>2.6725283478962097E-7</v>
      </c>
      <c r="G137" s="82">
        <f>+'Rentabilidad Negativa'!G137^2</f>
        <v>0</v>
      </c>
      <c r="H137" s="82">
        <f>+'Rentabilidad Negativa'!H137^2</f>
        <v>8.2794491712855031E-7</v>
      </c>
      <c r="I137" s="82">
        <f>+'Rentabilidad Negativa'!I137^2</f>
        <v>1.1238637393354617E-8</v>
      </c>
      <c r="J137" s="82">
        <f>+'Rentabilidad Negativa'!J137^2</f>
        <v>1.8973212895690108E-6</v>
      </c>
      <c r="K137" s="82">
        <f>+'Rentabilidad Negativa'!K137^2</f>
        <v>0</v>
      </c>
      <c r="L137" s="82">
        <f>+'Rentabilidad Negativa'!L137^2</f>
        <v>0</v>
      </c>
      <c r="M137" s="82">
        <f>+'Rentabilidad Negativa'!M137^2</f>
        <v>0</v>
      </c>
      <c r="N137" s="82">
        <f>+'Rentabilidad Negativa'!N137^2</f>
        <v>0</v>
      </c>
    </row>
    <row r="138" spans="1:14">
      <c r="A138" s="51">
        <v>41095</v>
      </c>
      <c r="B138" s="82">
        <f>+'Rentabilidad Negativa'!B138^2</f>
        <v>0</v>
      </c>
      <c r="C138" s="82">
        <f>+'Rentabilidad Negativa'!C138^2</f>
        <v>0</v>
      </c>
      <c r="D138" s="82">
        <f>+'Rentabilidad Negativa'!D138^2</f>
        <v>0</v>
      </c>
      <c r="E138" s="82">
        <f>+'Rentabilidad Negativa'!E138^2</f>
        <v>0</v>
      </c>
      <c r="F138" s="82">
        <f>+'Rentabilidad Negativa'!F138^2</f>
        <v>0</v>
      </c>
      <c r="G138" s="82">
        <f>+'Rentabilidad Negativa'!G138^2</f>
        <v>2.5670374527473156E-6</v>
      </c>
      <c r="H138" s="82">
        <f>+'Rentabilidad Negativa'!H138^2</f>
        <v>0</v>
      </c>
      <c r="I138" s="82">
        <f>+'Rentabilidad Negativa'!I138^2</f>
        <v>1.1238637393354617E-8</v>
      </c>
      <c r="J138" s="82">
        <f>+'Rentabilidad Negativa'!J138^2</f>
        <v>0</v>
      </c>
      <c r="K138" s="82">
        <f>+'Rentabilidad Negativa'!K138^2</f>
        <v>0</v>
      </c>
      <c r="L138" s="82">
        <f>+'Rentabilidad Negativa'!L138^2</f>
        <v>0</v>
      </c>
      <c r="M138" s="82">
        <f>+'Rentabilidad Negativa'!M138^2</f>
        <v>0</v>
      </c>
      <c r="N138" s="82">
        <f>+'Rentabilidad Negativa'!N138^2</f>
        <v>0</v>
      </c>
    </row>
    <row r="139" spans="1:14">
      <c r="A139" s="51">
        <v>41096</v>
      </c>
      <c r="B139" s="82">
        <f>+'Rentabilidad Negativa'!B139^2</f>
        <v>6.7631887625677105E-5</v>
      </c>
      <c r="C139" s="82">
        <f>+'Rentabilidad Negativa'!C139^2</f>
        <v>3.1401681733814906E-4</v>
      </c>
      <c r="D139" s="82">
        <f>+'Rentabilidad Negativa'!D139^2</f>
        <v>6.3694170988192928E-5</v>
      </c>
      <c r="E139" s="82">
        <f>+'Rentabilidad Negativa'!E139^2</f>
        <v>5.918677703319696E-5</v>
      </c>
      <c r="F139" s="82">
        <f>+'Rentabilidad Negativa'!F139^2</f>
        <v>7.7040032429349744E-6</v>
      </c>
      <c r="G139" s="82">
        <f>+'Rentabilidad Negativa'!G139^2</f>
        <v>2.9149191468396884E-5</v>
      </c>
      <c r="H139" s="82">
        <f>+'Rentabilidad Negativa'!H139^2</f>
        <v>1.744862278213756E-5</v>
      </c>
      <c r="I139" s="82">
        <f>+'Rentabilidad Negativa'!I139^2</f>
        <v>1.1238637393354617E-8</v>
      </c>
      <c r="J139" s="82">
        <f>+'Rentabilidad Negativa'!J139^2</f>
        <v>8.2584339433895678E-6</v>
      </c>
      <c r="K139" s="82">
        <f>+'Rentabilidad Negativa'!K139^2</f>
        <v>2.8729315541783711E-6</v>
      </c>
      <c r="L139" s="82">
        <f>+'Rentabilidad Negativa'!L139^2</f>
        <v>1.6043701100592399E-5</v>
      </c>
      <c r="M139" s="82">
        <f>+'Rentabilidad Negativa'!M139^2</f>
        <v>7.9193097687264523E-6</v>
      </c>
      <c r="N139" s="82">
        <f>+'Rentabilidad Negativa'!N139^2</f>
        <v>1.6452517878726784E-5</v>
      </c>
    </row>
    <row r="140" spans="1:14">
      <c r="A140" s="51">
        <v>41099</v>
      </c>
      <c r="B140" s="82">
        <f>+'Rentabilidad Negativa'!B140^2</f>
        <v>0</v>
      </c>
      <c r="C140" s="82">
        <f>+'Rentabilidad Negativa'!C140^2</f>
        <v>1.6212525969136151E-5</v>
      </c>
      <c r="D140" s="82">
        <f>+'Rentabilidad Negativa'!D140^2</f>
        <v>0</v>
      </c>
      <c r="E140" s="82">
        <f>+'Rentabilidad Negativa'!E140^2</f>
        <v>0</v>
      </c>
      <c r="F140" s="82">
        <f>+'Rentabilidad Negativa'!F140^2</f>
        <v>1.7520974512010328E-5</v>
      </c>
      <c r="G140" s="82">
        <f>+'Rentabilidad Negativa'!G140^2</f>
        <v>3.3359572834183746E-6</v>
      </c>
      <c r="H140" s="82">
        <f>+'Rentabilidad Negativa'!H140^2</f>
        <v>1.5767152831929471E-5</v>
      </c>
      <c r="I140" s="82">
        <f>+'Rentabilidad Negativa'!I140^2</f>
        <v>1.1238637393354617E-8</v>
      </c>
      <c r="J140" s="82">
        <f>+'Rentabilidad Negativa'!J140^2</f>
        <v>1.19286977241489E-5</v>
      </c>
      <c r="K140" s="82">
        <f>+'Rentabilidad Negativa'!K140^2</f>
        <v>0</v>
      </c>
      <c r="L140" s="82">
        <f>+'Rentabilidad Negativa'!L140^2</f>
        <v>8.5281806391003155E-6</v>
      </c>
      <c r="M140" s="82">
        <f>+'Rentabilidad Negativa'!M140^2</f>
        <v>1.1580768505810736E-5</v>
      </c>
      <c r="N140" s="82">
        <f>+'Rentabilidad Negativa'!N140^2</f>
        <v>3.2647054106707687E-8</v>
      </c>
    </row>
    <row r="141" spans="1:14">
      <c r="A141" s="51">
        <v>41100</v>
      </c>
      <c r="B141" s="82">
        <f>+'Rentabilidad Negativa'!B141^2</f>
        <v>1.2168712269837464E-4</v>
      </c>
      <c r="C141" s="82">
        <f>+'Rentabilidad Negativa'!C141^2</f>
        <v>1.4955053777016868E-5</v>
      </c>
      <c r="D141" s="82">
        <f>+'Rentabilidad Negativa'!D141^2</f>
        <v>1.1280367427909996E-4</v>
      </c>
      <c r="E141" s="82">
        <f>+'Rentabilidad Negativa'!E141^2</f>
        <v>1.0210192737732203E-4</v>
      </c>
      <c r="F141" s="82">
        <f>+'Rentabilidad Negativa'!F141^2</f>
        <v>1.56620375150766E-5</v>
      </c>
      <c r="G141" s="82">
        <f>+'Rentabilidad Negativa'!G141^2</f>
        <v>1.5222184822803257E-5</v>
      </c>
      <c r="H141" s="82">
        <f>+'Rentabilidad Negativa'!H141^2</f>
        <v>2.5344517556627299E-5</v>
      </c>
      <c r="I141" s="82">
        <f>+'Rentabilidad Negativa'!I141^2</f>
        <v>1.1238637393354617E-8</v>
      </c>
      <c r="J141" s="82">
        <f>+'Rentabilidad Negativa'!J141^2</f>
        <v>1.1251870598186678E-5</v>
      </c>
      <c r="K141" s="82">
        <f>+'Rentabilidad Negativa'!K141^2</f>
        <v>1.8183906725342634E-5</v>
      </c>
      <c r="L141" s="82">
        <f>+'Rentabilidad Negativa'!L141^2</f>
        <v>4.2128546508993869E-5</v>
      </c>
      <c r="M141" s="82">
        <f>+'Rentabilidad Negativa'!M141^2</f>
        <v>5.7351151895027321E-6</v>
      </c>
      <c r="N141" s="82">
        <f>+'Rentabilidad Negativa'!N141^2</f>
        <v>1.0439390644442446E-4</v>
      </c>
    </row>
    <row r="142" spans="1:14">
      <c r="A142" s="51">
        <v>41101</v>
      </c>
      <c r="B142" s="82">
        <f>+'Rentabilidad Negativa'!B142^2</f>
        <v>0</v>
      </c>
      <c r="C142" s="82">
        <f>+'Rentabilidad Negativa'!C142^2</f>
        <v>0</v>
      </c>
      <c r="D142" s="82">
        <f>+'Rentabilidad Negativa'!D142^2</f>
        <v>0</v>
      </c>
      <c r="E142" s="82">
        <f>+'Rentabilidad Negativa'!E142^2</f>
        <v>0</v>
      </c>
      <c r="F142" s="82">
        <f>+'Rentabilidad Negativa'!F142^2</f>
        <v>0</v>
      </c>
      <c r="G142" s="82">
        <f>+'Rentabilidad Negativa'!G142^2</f>
        <v>0</v>
      </c>
      <c r="H142" s="82">
        <f>+'Rentabilidad Negativa'!H142^2</f>
        <v>0</v>
      </c>
      <c r="I142" s="82">
        <f>+'Rentabilidad Negativa'!I142^2</f>
        <v>1.123863739335462E-8</v>
      </c>
      <c r="J142" s="82">
        <f>+'Rentabilidad Negativa'!J142^2</f>
        <v>0</v>
      </c>
      <c r="K142" s="82">
        <f>+'Rentabilidad Negativa'!K142^2</f>
        <v>0</v>
      </c>
      <c r="L142" s="82">
        <f>+'Rentabilidad Negativa'!L142^2</f>
        <v>0</v>
      </c>
      <c r="M142" s="82">
        <f>+'Rentabilidad Negativa'!M142^2</f>
        <v>0</v>
      </c>
      <c r="N142" s="82">
        <f>+'Rentabilidad Negativa'!N142^2</f>
        <v>0</v>
      </c>
    </row>
    <row r="143" spans="1:14">
      <c r="A143" s="51">
        <v>41102</v>
      </c>
      <c r="B143" s="82">
        <f>+'Rentabilidad Negativa'!B143^2</f>
        <v>1.5191239697048953E-4</v>
      </c>
      <c r="C143" s="82">
        <f>+'Rentabilidad Negativa'!C143^2</f>
        <v>4.3753185346172457E-8</v>
      </c>
      <c r="D143" s="82">
        <f>+'Rentabilidad Negativa'!D143^2</f>
        <v>1.5064934436450996E-4</v>
      </c>
      <c r="E143" s="82">
        <f>+'Rentabilidad Negativa'!E143^2</f>
        <v>1.5933741448896749E-4</v>
      </c>
      <c r="F143" s="82">
        <f>+'Rentabilidad Negativa'!F143^2</f>
        <v>1.6596058961830388E-4</v>
      </c>
      <c r="G143" s="82">
        <f>+'Rentabilidad Negativa'!G143^2</f>
        <v>1.4177890679163891E-4</v>
      </c>
      <c r="H143" s="82">
        <f>+'Rentabilidad Negativa'!H143^2</f>
        <v>1.4180059060314883E-4</v>
      </c>
      <c r="I143" s="82">
        <f>+'Rentabilidad Negativa'!I143^2</f>
        <v>1.123863739335462E-8</v>
      </c>
      <c r="J143" s="82">
        <f>+'Rentabilidad Negativa'!J143^2</f>
        <v>1.1140694138446848E-4</v>
      </c>
      <c r="K143" s="82">
        <f>+'Rentabilidad Negativa'!K143^2</f>
        <v>5.9560194548778989E-5</v>
      </c>
      <c r="L143" s="82">
        <f>+'Rentabilidad Negativa'!L143^2</f>
        <v>1.1589172050761953E-4</v>
      </c>
      <c r="M143" s="82">
        <f>+'Rentabilidad Negativa'!M143^2</f>
        <v>3.213442402136226E-5</v>
      </c>
      <c r="N143" s="82">
        <f>+'Rentabilidad Negativa'!N143^2</f>
        <v>5.9890621345057258E-5</v>
      </c>
    </row>
    <row r="144" spans="1:14">
      <c r="A144" s="51">
        <v>41103</v>
      </c>
      <c r="B144" s="82">
        <f>+'Rentabilidad Negativa'!B144^2</f>
        <v>0</v>
      </c>
      <c r="C144" s="82">
        <f>+'Rentabilidad Negativa'!C144^2</f>
        <v>0</v>
      </c>
      <c r="D144" s="82">
        <f>+'Rentabilidad Negativa'!D144^2</f>
        <v>0</v>
      </c>
      <c r="E144" s="82">
        <f>+'Rentabilidad Negativa'!E144^2</f>
        <v>0</v>
      </c>
      <c r="F144" s="82">
        <f>+'Rentabilidad Negativa'!F144^2</f>
        <v>0</v>
      </c>
      <c r="G144" s="82">
        <f>+'Rentabilidad Negativa'!G144^2</f>
        <v>0</v>
      </c>
      <c r="H144" s="82">
        <f>+'Rentabilidad Negativa'!H144^2</f>
        <v>0</v>
      </c>
      <c r="I144" s="82">
        <f>+'Rentabilidad Negativa'!I144^2</f>
        <v>1.123863739335462E-8</v>
      </c>
      <c r="J144" s="82">
        <f>+'Rentabilidad Negativa'!J144^2</f>
        <v>0</v>
      </c>
      <c r="K144" s="82">
        <f>+'Rentabilidad Negativa'!K144^2</f>
        <v>0</v>
      </c>
      <c r="L144" s="82">
        <f>+'Rentabilidad Negativa'!L144^2</f>
        <v>0</v>
      </c>
      <c r="M144" s="82">
        <f>+'Rentabilidad Negativa'!M144^2</f>
        <v>0</v>
      </c>
      <c r="N144" s="82">
        <f>+'Rentabilidad Negativa'!N144^2</f>
        <v>0</v>
      </c>
    </row>
    <row r="145" spans="1:14">
      <c r="A145" s="51">
        <v>41106</v>
      </c>
      <c r="B145" s="82">
        <f>+'Rentabilidad Negativa'!B145^2</f>
        <v>4.2591714816697376E-5</v>
      </c>
      <c r="C145" s="82">
        <f>+'Rentabilidad Negativa'!C145^2</f>
        <v>2.1248742165667356E-5</v>
      </c>
      <c r="D145" s="82">
        <f>+'Rentabilidad Negativa'!D145^2</f>
        <v>4.3668803634620204E-5</v>
      </c>
      <c r="E145" s="82">
        <f>+'Rentabilidad Negativa'!E145^2</f>
        <v>2.9504325614739633E-5</v>
      </c>
      <c r="F145" s="82">
        <f>+'Rentabilidad Negativa'!F145^2</f>
        <v>3.7737778501211114E-6</v>
      </c>
      <c r="G145" s="82">
        <f>+'Rentabilidad Negativa'!G145^2</f>
        <v>0</v>
      </c>
      <c r="H145" s="82">
        <f>+'Rentabilidad Negativa'!H145^2</f>
        <v>4.6863700782472961E-7</v>
      </c>
      <c r="I145" s="82">
        <f>+'Rentabilidad Negativa'!I145^2</f>
        <v>0</v>
      </c>
      <c r="J145" s="82">
        <f>+'Rentabilidad Negativa'!J145^2</f>
        <v>1.2447295158596514E-5</v>
      </c>
      <c r="K145" s="82">
        <f>+'Rentabilidad Negativa'!K145^2</f>
        <v>3.4201051004141581E-7</v>
      </c>
      <c r="L145" s="82">
        <f>+'Rentabilidad Negativa'!L145^2</f>
        <v>4.2035626366448659E-6</v>
      </c>
      <c r="M145" s="82">
        <f>+'Rentabilidad Negativa'!M145^2</f>
        <v>2.7145351991347688E-6</v>
      </c>
      <c r="N145" s="82">
        <f>+'Rentabilidad Negativa'!N145^2</f>
        <v>1.8128005082581291E-5</v>
      </c>
    </row>
    <row r="146" spans="1:14">
      <c r="A146" s="51">
        <v>41107</v>
      </c>
      <c r="B146" s="82">
        <f>+'Rentabilidad Negativa'!B146^2</f>
        <v>0</v>
      </c>
      <c r="C146" s="82">
        <f>+'Rentabilidad Negativa'!C146^2</f>
        <v>0</v>
      </c>
      <c r="D146" s="82">
        <f>+'Rentabilidad Negativa'!D146^2</f>
        <v>0</v>
      </c>
      <c r="E146" s="82">
        <f>+'Rentabilidad Negativa'!E146^2</f>
        <v>0</v>
      </c>
      <c r="F146" s="82">
        <f>+'Rentabilidad Negativa'!F146^2</f>
        <v>0</v>
      </c>
      <c r="G146" s="82">
        <f>+'Rentabilidad Negativa'!G146^2</f>
        <v>0</v>
      </c>
      <c r="H146" s="82">
        <f>+'Rentabilidad Negativa'!H146^2</f>
        <v>0</v>
      </c>
      <c r="I146" s="82">
        <f>+'Rentabilidad Negativa'!I146^2</f>
        <v>0</v>
      </c>
      <c r="J146" s="82">
        <f>+'Rentabilidad Negativa'!J146^2</f>
        <v>0</v>
      </c>
      <c r="K146" s="82">
        <f>+'Rentabilidad Negativa'!K146^2</f>
        <v>0</v>
      </c>
      <c r="L146" s="82">
        <f>+'Rentabilidad Negativa'!L146^2</f>
        <v>0</v>
      </c>
      <c r="M146" s="82">
        <f>+'Rentabilidad Negativa'!M146^2</f>
        <v>0</v>
      </c>
      <c r="N146" s="82">
        <f>+'Rentabilidad Negativa'!N146^2</f>
        <v>0</v>
      </c>
    </row>
    <row r="147" spans="1:14">
      <c r="A147" s="51">
        <v>41108</v>
      </c>
      <c r="B147" s="82">
        <f>+'Rentabilidad Negativa'!B147^2</f>
        <v>0</v>
      </c>
      <c r="C147" s="82">
        <f>+'Rentabilidad Negativa'!C147^2</f>
        <v>0</v>
      </c>
      <c r="D147" s="82">
        <f>+'Rentabilidad Negativa'!D147^2</f>
        <v>0</v>
      </c>
      <c r="E147" s="82">
        <f>+'Rentabilidad Negativa'!E147^2</f>
        <v>0</v>
      </c>
      <c r="F147" s="82">
        <f>+'Rentabilidad Negativa'!F147^2</f>
        <v>0</v>
      </c>
      <c r="G147" s="82">
        <f>+'Rentabilidad Negativa'!G147^2</f>
        <v>0</v>
      </c>
      <c r="H147" s="82">
        <f>+'Rentabilidad Negativa'!H147^2</f>
        <v>0</v>
      </c>
      <c r="I147" s="82">
        <f>+'Rentabilidad Negativa'!I147^2</f>
        <v>0</v>
      </c>
      <c r="J147" s="82">
        <f>+'Rentabilidad Negativa'!J147^2</f>
        <v>0</v>
      </c>
      <c r="K147" s="82">
        <f>+'Rentabilidad Negativa'!K147^2</f>
        <v>0</v>
      </c>
      <c r="L147" s="82">
        <f>+'Rentabilidad Negativa'!L147^2</f>
        <v>0</v>
      </c>
      <c r="M147" s="82">
        <f>+'Rentabilidad Negativa'!M147^2</f>
        <v>0</v>
      </c>
      <c r="N147" s="82">
        <f>+'Rentabilidad Negativa'!N147^2</f>
        <v>0</v>
      </c>
    </row>
    <row r="148" spans="1:14">
      <c r="A148" s="51">
        <v>41109</v>
      </c>
      <c r="B148" s="82">
        <f>+'Rentabilidad Negativa'!B148^2</f>
        <v>0</v>
      </c>
      <c r="C148" s="82">
        <f>+'Rentabilidad Negativa'!C148^2</f>
        <v>0</v>
      </c>
      <c r="D148" s="82">
        <f>+'Rentabilidad Negativa'!D148^2</f>
        <v>0</v>
      </c>
      <c r="E148" s="82">
        <f>+'Rentabilidad Negativa'!E148^2</f>
        <v>0</v>
      </c>
      <c r="F148" s="82">
        <f>+'Rentabilidad Negativa'!F148^2</f>
        <v>0</v>
      </c>
      <c r="G148" s="82">
        <f>+'Rentabilidad Negativa'!G148^2</f>
        <v>9.7535790777307074E-5</v>
      </c>
      <c r="H148" s="82">
        <f>+'Rentabilidad Negativa'!H148^2</f>
        <v>0</v>
      </c>
      <c r="I148" s="82">
        <f>+'Rentabilidad Negativa'!I148^2</f>
        <v>0</v>
      </c>
      <c r="J148" s="82">
        <f>+'Rentabilidad Negativa'!J148^2</f>
        <v>0</v>
      </c>
      <c r="K148" s="82">
        <f>+'Rentabilidad Negativa'!K148^2</f>
        <v>0</v>
      </c>
      <c r="L148" s="82">
        <f>+'Rentabilidad Negativa'!L148^2</f>
        <v>0</v>
      </c>
      <c r="M148" s="82">
        <f>+'Rentabilidad Negativa'!M148^2</f>
        <v>0</v>
      </c>
      <c r="N148" s="82">
        <f>+'Rentabilidad Negativa'!N148^2</f>
        <v>0</v>
      </c>
    </row>
    <row r="149" spans="1:14">
      <c r="A149" s="51">
        <v>41113</v>
      </c>
      <c r="B149" s="82">
        <f>+'Rentabilidad Negativa'!B149^2</f>
        <v>1.1659630837341513E-4</v>
      </c>
      <c r="C149" s="82">
        <f>+'Rentabilidad Negativa'!C149^2</f>
        <v>2.4718217483163759E-4</v>
      </c>
      <c r="D149" s="82">
        <f>+'Rentabilidad Negativa'!D149^2</f>
        <v>1.1724852799750711E-4</v>
      </c>
      <c r="E149" s="82">
        <f>+'Rentabilidad Negativa'!E149^2</f>
        <v>8.2176539271937361E-5</v>
      </c>
      <c r="F149" s="82">
        <f>+'Rentabilidad Negativa'!F149^2</f>
        <v>6.056013035956745E-5</v>
      </c>
      <c r="G149" s="82">
        <f>+'Rentabilidad Negativa'!G149^2</f>
        <v>6.4437435173708734E-5</v>
      </c>
      <c r="H149" s="82">
        <f>+'Rentabilidad Negativa'!H149^2</f>
        <v>8.1936322253989169E-5</v>
      </c>
      <c r="I149" s="82">
        <f>+'Rentabilidad Negativa'!I149^2</f>
        <v>6.6334915854006097E-5</v>
      </c>
      <c r="J149" s="82">
        <f>+'Rentabilidad Negativa'!J149^2</f>
        <v>1.1765880032890241E-4</v>
      </c>
      <c r="K149" s="82">
        <f>+'Rentabilidad Negativa'!K149^2</f>
        <v>3.1498831834214529E-5</v>
      </c>
      <c r="L149" s="82">
        <f>+'Rentabilidad Negativa'!L149^2</f>
        <v>7.0145984743254361E-5</v>
      </c>
      <c r="M149" s="82">
        <f>+'Rentabilidad Negativa'!M149^2</f>
        <v>8.4988429849088961E-5</v>
      </c>
      <c r="N149" s="82">
        <f>+'Rentabilidad Negativa'!N149^2</f>
        <v>3.4953932484415993E-5</v>
      </c>
    </row>
    <row r="150" spans="1:14">
      <c r="A150" s="51">
        <v>41114</v>
      </c>
      <c r="B150" s="82">
        <f>+'Rentabilidad Negativa'!B150^2</f>
        <v>1.997708683227537E-6</v>
      </c>
      <c r="C150" s="82">
        <f>+'Rentabilidad Negativa'!C150^2</f>
        <v>2.1486329875148736E-5</v>
      </c>
      <c r="D150" s="82">
        <f>+'Rentabilidad Negativa'!D150^2</f>
        <v>2.1917901979103387E-6</v>
      </c>
      <c r="E150" s="82">
        <f>+'Rentabilidad Negativa'!E150^2</f>
        <v>1.9533332793588118E-5</v>
      </c>
      <c r="F150" s="82">
        <f>+'Rentabilidad Negativa'!F150^2</f>
        <v>0</v>
      </c>
      <c r="G150" s="82">
        <f>+'Rentabilidad Negativa'!G150^2</f>
        <v>0</v>
      </c>
      <c r="H150" s="82">
        <f>+'Rentabilidad Negativa'!H150^2</f>
        <v>0</v>
      </c>
      <c r="I150" s="82">
        <f>+'Rentabilidad Negativa'!I150^2</f>
        <v>1.8950133923106379E-8</v>
      </c>
      <c r="J150" s="82">
        <f>+'Rentabilidad Negativa'!J150^2</f>
        <v>0</v>
      </c>
      <c r="K150" s="82">
        <f>+'Rentabilidad Negativa'!K150^2</f>
        <v>3.8921007704632275E-6</v>
      </c>
      <c r="L150" s="82">
        <f>+'Rentabilidad Negativa'!L150^2</f>
        <v>1.9432299118278477E-6</v>
      </c>
      <c r="M150" s="82">
        <f>+'Rentabilidad Negativa'!M150^2</f>
        <v>0</v>
      </c>
      <c r="N150" s="82">
        <f>+'Rentabilidad Negativa'!N150^2</f>
        <v>0</v>
      </c>
    </row>
    <row r="151" spans="1:14">
      <c r="A151" s="51">
        <v>41115</v>
      </c>
      <c r="B151" s="82">
        <f>+'Rentabilidad Negativa'!B151^2</f>
        <v>1.9085640886921495E-4</v>
      </c>
      <c r="C151" s="82">
        <f>+'Rentabilidad Negativa'!C151^2</f>
        <v>4.9628670899704721E-5</v>
      </c>
      <c r="D151" s="82">
        <f>+'Rentabilidad Negativa'!D151^2</f>
        <v>1.9772530305890183E-4</v>
      </c>
      <c r="E151" s="82">
        <f>+'Rentabilidad Negativa'!E151^2</f>
        <v>1.6306470680818203E-4</v>
      </c>
      <c r="F151" s="82">
        <f>+'Rentabilidad Negativa'!F151^2</f>
        <v>9.5423057323631083E-5</v>
      </c>
      <c r="G151" s="82">
        <f>+'Rentabilidad Negativa'!G151^2</f>
        <v>7.166065875521538E-4</v>
      </c>
      <c r="H151" s="82">
        <f>+'Rentabilidad Negativa'!H151^2</f>
        <v>1.0311096680048358E-4</v>
      </c>
      <c r="I151" s="82">
        <f>+'Rentabilidad Negativa'!I151^2</f>
        <v>9.0775295546745982E-5</v>
      </c>
      <c r="J151" s="82">
        <f>+'Rentabilidad Negativa'!J151^2</f>
        <v>1.1032501613325062E-4</v>
      </c>
      <c r="K151" s="82">
        <f>+'Rentabilidad Negativa'!K151^2</f>
        <v>3.7357710523010526E-5</v>
      </c>
      <c r="L151" s="82">
        <f>+'Rentabilidad Negativa'!L151^2</f>
        <v>7.11518440042535E-5</v>
      </c>
      <c r="M151" s="82">
        <f>+'Rentabilidad Negativa'!M151^2</f>
        <v>6.2149531893871887E-5</v>
      </c>
      <c r="N151" s="82">
        <f>+'Rentabilidad Negativa'!N151^2</f>
        <v>9.6640668281793899E-5</v>
      </c>
    </row>
    <row r="152" spans="1:14">
      <c r="A152" s="51">
        <v>41116</v>
      </c>
      <c r="B152" s="82">
        <f>+'Rentabilidad Negativa'!B152^2</f>
        <v>0</v>
      </c>
      <c r="C152" s="82">
        <f>+'Rentabilidad Negativa'!C152^2</f>
        <v>0</v>
      </c>
      <c r="D152" s="82">
        <f>+'Rentabilidad Negativa'!D152^2</f>
        <v>0</v>
      </c>
      <c r="E152" s="82">
        <f>+'Rentabilidad Negativa'!E152^2</f>
        <v>0</v>
      </c>
      <c r="F152" s="82">
        <f>+'Rentabilidad Negativa'!F152^2</f>
        <v>0</v>
      </c>
      <c r="G152" s="82">
        <f>+'Rentabilidad Negativa'!G152^2</f>
        <v>0</v>
      </c>
      <c r="H152" s="82">
        <f>+'Rentabilidad Negativa'!H152^2</f>
        <v>0</v>
      </c>
      <c r="I152" s="82">
        <f>+'Rentabilidad Negativa'!I152^2</f>
        <v>0</v>
      </c>
      <c r="J152" s="82">
        <f>+'Rentabilidad Negativa'!J152^2</f>
        <v>0</v>
      </c>
      <c r="K152" s="82">
        <f>+'Rentabilidad Negativa'!K152^2</f>
        <v>0</v>
      </c>
      <c r="L152" s="82">
        <f>+'Rentabilidad Negativa'!L152^2</f>
        <v>0</v>
      </c>
      <c r="M152" s="82">
        <f>+'Rentabilidad Negativa'!M152^2</f>
        <v>0</v>
      </c>
      <c r="N152" s="82">
        <f>+'Rentabilidad Negativa'!N152^2</f>
        <v>0</v>
      </c>
    </row>
    <row r="153" spans="1:14">
      <c r="A153" s="51">
        <v>41117</v>
      </c>
      <c r="B153" s="82">
        <f>+'Rentabilidad Negativa'!B153^2</f>
        <v>0</v>
      </c>
      <c r="C153" s="82">
        <f>+'Rentabilidad Negativa'!C153^2</f>
        <v>0</v>
      </c>
      <c r="D153" s="82">
        <f>+'Rentabilidad Negativa'!D153^2</f>
        <v>0</v>
      </c>
      <c r="E153" s="82">
        <f>+'Rentabilidad Negativa'!E153^2</f>
        <v>0</v>
      </c>
      <c r="F153" s="82">
        <f>+'Rentabilidad Negativa'!F153^2</f>
        <v>0</v>
      </c>
      <c r="G153" s="82">
        <f>+'Rentabilidad Negativa'!G153^2</f>
        <v>0</v>
      </c>
      <c r="H153" s="82">
        <f>+'Rentabilidad Negativa'!H153^2</f>
        <v>0</v>
      </c>
      <c r="I153" s="82">
        <f>+'Rentabilidad Negativa'!I153^2</f>
        <v>0</v>
      </c>
      <c r="J153" s="82">
        <f>+'Rentabilidad Negativa'!J153^2</f>
        <v>0</v>
      </c>
      <c r="K153" s="82">
        <f>+'Rentabilidad Negativa'!K153^2</f>
        <v>0</v>
      </c>
      <c r="L153" s="82">
        <f>+'Rentabilidad Negativa'!L153^2</f>
        <v>0</v>
      </c>
      <c r="M153" s="82">
        <f>+'Rentabilidad Negativa'!M153^2</f>
        <v>0</v>
      </c>
      <c r="N153" s="82">
        <f>+'Rentabilidad Negativa'!N153^2</f>
        <v>0</v>
      </c>
    </row>
    <row r="154" spans="1:14">
      <c r="A154" s="51">
        <v>41120</v>
      </c>
      <c r="B154" s="82">
        <f>+'Rentabilidad Negativa'!B154^2</f>
        <v>0</v>
      </c>
      <c r="C154" s="82">
        <f>+'Rentabilidad Negativa'!C154^2</f>
        <v>9.6853174544861667E-6</v>
      </c>
      <c r="D154" s="82">
        <f>+'Rentabilidad Negativa'!D154^2</f>
        <v>0</v>
      </c>
      <c r="E154" s="82">
        <f>+'Rentabilidad Negativa'!E154^2</f>
        <v>0</v>
      </c>
      <c r="F154" s="82">
        <f>+'Rentabilidad Negativa'!F154^2</f>
        <v>1.4548120663437823E-6</v>
      </c>
      <c r="G154" s="82">
        <f>+'Rentabilidad Negativa'!G154^2</f>
        <v>0</v>
      </c>
      <c r="H154" s="82">
        <f>+'Rentabilidad Negativa'!H154^2</f>
        <v>7.4793239621246907E-7</v>
      </c>
      <c r="I154" s="82">
        <f>+'Rentabilidad Negativa'!I154^2</f>
        <v>1.2556056046545042E-6</v>
      </c>
      <c r="J154" s="82">
        <f>+'Rentabilidad Negativa'!J154^2</f>
        <v>0</v>
      </c>
      <c r="K154" s="82">
        <f>+'Rentabilidad Negativa'!K154^2</f>
        <v>0</v>
      </c>
      <c r="L154" s="82">
        <f>+'Rentabilidad Negativa'!L154^2</f>
        <v>1.167516916251857E-6</v>
      </c>
      <c r="M154" s="82">
        <f>+'Rentabilidad Negativa'!M154^2</f>
        <v>0</v>
      </c>
      <c r="N154" s="82">
        <f>+'Rentabilidad Negativa'!N154^2</f>
        <v>3.1921285820668171E-7</v>
      </c>
    </row>
    <row r="155" spans="1:14">
      <c r="A155" s="51">
        <v>41121</v>
      </c>
      <c r="B155" s="82">
        <f>+'Rentabilidad Negativa'!B155^2</f>
        <v>7.7738550969632081E-5</v>
      </c>
      <c r="C155" s="82">
        <f>+'Rentabilidad Negativa'!C155^2</f>
        <v>2.6882587965240115E-5</v>
      </c>
      <c r="D155" s="82">
        <f>+'Rentabilidad Negativa'!D155^2</f>
        <v>7.8873449382345018E-5</v>
      </c>
      <c r="E155" s="82">
        <f>+'Rentabilidad Negativa'!E155^2</f>
        <v>7.2996144638916923E-5</v>
      </c>
      <c r="F155" s="82">
        <f>+'Rentabilidad Negativa'!F155^2</f>
        <v>3.0213650864373441E-5</v>
      </c>
      <c r="G155" s="82">
        <f>+'Rentabilidad Negativa'!G155^2</f>
        <v>1.766294806117574E-5</v>
      </c>
      <c r="H155" s="82">
        <f>+'Rentabilidad Negativa'!H155^2</f>
        <v>2.3238223971676055E-5</v>
      </c>
      <c r="I155" s="82">
        <f>+'Rentabilidad Negativa'!I155^2</f>
        <v>3.3905835110214971E-5</v>
      </c>
      <c r="J155" s="82">
        <f>+'Rentabilidad Negativa'!J155^2</f>
        <v>1.2379610499634691E-5</v>
      </c>
      <c r="K155" s="82">
        <f>+'Rentabilidad Negativa'!K155^2</f>
        <v>1.051826566064696E-5</v>
      </c>
      <c r="L155" s="82">
        <f>+'Rentabilidad Negativa'!L155^2</f>
        <v>2.6706078374347503E-5</v>
      </c>
      <c r="M155" s="82">
        <f>+'Rentabilidad Negativa'!M155^2</f>
        <v>3.5096589849318251E-5</v>
      </c>
      <c r="N155" s="82">
        <f>+'Rentabilidad Negativa'!N155^2</f>
        <v>3.632789012797497E-5</v>
      </c>
    </row>
    <row r="156" spans="1:14">
      <c r="A156" s="51">
        <v>41122</v>
      </c>
      <c r="B156" s="82">
        <f>+'Rentabilidad Negativa'!B156^2</f>
        <v>4.9153127276250196E-5</v>
      </c>
      <c r="C156" s="82">
        <f>+'Rentabilidad Negativa'!C156^2</f>
        <v>8.2198390516193196E-5</v>
      </c>
      <c r="D156" s="82">
        <f>+'Rentabilidad Negativa'!D156^2</f>
        <v>6.9861456117635456E-5</v>
      </c>
      <c r="E156" s="82">
        <f>+'Rentabilidad Negativa'!E156^2</f>
        <v>5.4504478847877364E-5</v>
      </c>
      <c r="F156" s="82">
        <f>+'Rentabilidad Negativa'!F156^2</f>
        <v>1.2896340284534616E-5</v>
      </c>
      <c r="G156" s="82">
        <f>+'Rentabilidad Negativa'!G156^2</f>
        <v>0</v>
      </c>
      <c r="H156" s="82">
        <f>+'Rentabilidad Negativa'!H156^2</f>
        <v>2.3739848624737289E-5</v>
      </c>
      <c r="I156" s="82">
        <f>+'Rentabilidad Negativa'!I156^2</f>
        <v>1.183852827225848E-5</v>
      </c>
      <c r="J156" s="82">
        <f>+'Rentabilidad Negativa'!J156^2</f>
        <v>2.0864004040068693E-5</v>
      </c>
      <c r="K156" s="82">
        <f>+'Rentabilidad Negativa'!K156^2</f>
        <v>1.4467337663458548E-5</v>
      </c>
      <c r="L156" s="82">
        <f>+'Rentabilidad Negativa'!L156^2</f>
        <v>1.953001868600638E-5</v>
      </c>
      <c r="M156" s="82">
        <f>+'Rentabilidad Negativa'!M156^2</f>
        <v>7.0148982649110017E-6</v>
      </c>
      <c r="N156" s="82">
        <f>+'Rentabilidad Negativa'!N156^2</f>
        <v>4.6227280130689117E-6</v>
      </c>
    </row>
    <row r="157" spans="1:14">
      <c r="A157" s="51">
        <v>41123</v>
      </c>
      <c r="B157" s="82">
        <f>+'Rentabilidad Negativa'!B157^2</f>
        <v>1.8990930670442977E-4</v>
      </c>
      <c r="C157" s="82">
        <f>+'Rentabilidad Negativa'!C157^2</f>
        <v>2.2774338987189072E-4</v>
      </c>
      <c r="D157" s="82">
        <f>+'Rentabilidad Negativa'!D157^2</f>
        <v>1.5477050367594092E-4</v>
      </c>
      <c r="E157" s="82">
        <f>+'Rentabilidad Negativa'!E157^2</f>
        <v>1.0218194807065527E-4</v>
      </c>
      <c r="F157" s="82">
        <f>+'Rentabilidad Negativa'!F157^2</f>
        <v>9.3263716919075488E-5</v>
      </c>
      <c r="G157" s="82">
        <f>+'Rentabilidad Negativa'!G157^2</f>
        <v>0</v>
      </c>
      <c r="H157" s="82">
        <f>+'Rentabilidad Negativa'!H157^2</f>
        <v>1.4800765288965965E-4</v>
      </c>
      <c r="I157" s="82">
        <f>+'Rentabilidad Negativa'!I157^2</f>
        <v>1.049570528783627E-4</v>
      </c>
      <c r="J157" s="82">
        <f>+'Rentabilidad Negativa'!J157^2</f>
        <v>7.6342473665525038E-5</v>
      </c>
      <c r="K157" s="82">
        <f>+'Rentabilidad Negativa'!K157^2</f>
        <v>5.3147229878889346E-5</v>
      </c>
      <c r="L157" s="82">
        <f>+'Rentabilidad Negativa'!L157^2</f>
        <v>1.6930981798634156E-4</v>
      </c>
      <c r="M157" s="82">
        <f>+'Rentabilidad Negativa'!M157^2</f>
        <v>1.1224992169852467E-4</v>
      </c>
      <c r="N157" s="82">
        <f>+'Rentabilidad Negativa'!N157^2</f>
        <v>1.7233933894417387E-4</v>
      </c>
    </row>
    <row r="158" spans="1:14">
      <c r="A158" s="51">
        <v>41124</v>
      </c>
      <c r="B158" s="82">
        <f>+'Rentabilidad Negativa'!B158^2</f>
        <v>1.0152943070812604E-9</v>
      </c>
      <c r="C158" s="82">
        <f>+'Rentabilidad Negativa'!C158^2</f>
        <v>0</v>
      </c>
      <c r="D158" s="82">
        <f>+'Rentabilidad Negativa'!D158^2</f>
        <v>1.1640248944070243E-9</v>
      </c>
      <c r="E158" s="82">
        <f>+'Rentabilidad Negativa'!E158^2</f>
        <v>0</v>
      </c>
      <c r="F158" s="82">
        <f>+'Rentabilidad Negativa'!F158^2</f>
        <v>1.939705078489001E-5</v>
      </c>
      <c r="G158" s="82">
        <f>+'Rentabilidad Negativa'!G158^2</f>
        <v>0</v>
      </c>
      <c r="H158" s="82">
        <f>+'Rentabilidad Negativa'!H158^2</f>
        <v>1.4620309272766028E-5</v>
      </c>
      <c r="I158" s="82">
        <f>+'Rentabilidad Negativa'!I158^2</f>
        <v>3.3911019659251712E-6</v>
      </c>
      <c r="J158" s="82">
        <f>+'Rentabilidad Negativa'!J158^2</f>
        <v>1.0004678820731657E-5</v>
      </c>
      <c r="K158" s="82">
        <f>+'Rentabilidad Negativa'!K158^2</f>
        <v>0</v>
      </c>
      <c r="L158" s="82">
        <f>+'Rentabilidad Negativa'!L158^2</f>
        <v>1.9867444372201696E-5</v>
      </c>
      <c r="M158" s="82">
        <f>+'Rentabilidad Negativa'!M158^2</f>
        <v>2.4920256810059207E-6</v>
      </c>
      <c r="N158" s="82">
        <f>+'Rentabilidad Negativa'!N158^2</f>
        <v>1.6627733200859632E-6</v>
      </c>
    </row>
    <row r="159" spans="1:14">
      <c r="A159" s="51">
        <v>41127</v>
      </c>
      <c r="B159" s="82">
        <f>+'Rentabilidad Negativa'!B159^2</f>
        <v>1.9566249286258023E-5</v>
      </c>
      <c r="C159" s="82">
        <f>+'Rentabilidad Negativa'!C159^2</f>
        <v>2.1948052717256891E-5</v>
      </c>
      <c r="D159" s="82">
        <f>+'Rentabilidad Negativa'!D159^2</f>
        <v>2.0636519120577024E-5</v>
      </c>
      <c r="E159" s="82">
        <f>+'Rentabilidad Negativa'!E159^2</f>
        <v>2.4934619132029762E-5</v>
      </c>
      <c r="F159" s="82">
        <f>+'Rentabilidad Negativa'!F159^2</f>
        <v>1.4602795454645829E-5</v>
      </c>
      <c r="G159" s="82">
        <f>+'Rentabilidad Negativa'!G159^2</f>
        <v>5.0158298977762703E-5</v>
      </c>
      <c r="H159" s="82">
        <f>+'Rentabilidad Negativa'!H159^2</f>
        <v>2.2003272342062885E-5</v>
      </c>
      <c r="I159" s="82">
        <f>+'Rentabilidad Negativa'!I159^2</f>
        <v>9.5619404447750814E-6</v>
      </c>
      <c r="J159" s="82">
        <f>+'Rentabilidad Negativa'!J159^2</f>
        <v>2.6430078441732916E-5</v>
      </c>
      <c r="K159" s="82">
        <f>+'Rentabilidad Negativa'!K159^2</f>
        <v>7.6300812214697149E-6</v>
      </c>
      <c r="L159" s="82">
        <f>+'Rentabilidad Negativa'!L159^2</f>
        <v>1.8947538397536403E-5</v>
      </c>
      <c r="M159" s="82">
        <f>+'Rentabilidad Negativa'!M159^2</f>
        <v>2.8932595554514304E-5</v>
      </c>
      <c r="N159" s="82">
        <f>+'Rentabilidad Negativa'!N159^2</f>
        <v>1.0847082023297881E-5</v>
      </c>
    </row>
    <row r="160" spans="1:14">
      <c r="A160" s="51">
        <v>41129</v>
      </c>
      <c r="B160" s="82">
        <f>+'Rentabilidad Negativa'!B160^2</f>
        <v>1.2075895591313692E-4</v>
      </c>
      <c r="C160" s="82">
        <f>+'Rentabilidad Negativa'!C160^2</f>
        <v>2.6410150485193666E-4</v>
      </c>
      <c r="D160" s="82">
        <f>+'Rentabilidad Negativa'!D160^2</f>
        <v>1.2234448771201637E-4</v>
      </c>
      <c r="E160" s="82">
        <f>+'Rentabilidad Negativa'!E160^2</f>
        <v>1.3667794628326004E-4</v>
      </c>
      <c r="F160" s="82">
        <f>+'Rentabilidad Negativa'!F160^2</f>
        <v>2.5195896935327228E-4</v>
      </c>
      <c r="G160" s="82">
        <f>+'Rentabilidad Negativa'!G160^2</f>
        <v>2.058921804329652E-4</v>
      </c>
      <c r="H160" s="82">
        <f>+'Rentabilidad Negativa'!H160^2</f>
        <v>2.3360047796106541E-4</v>
      </c>
      <c r="I160" s="82">
        <f>+'Rentabilidad Negativa'!I160^2</f>
        <v>1.692644445152276E-4</v>
      </c>
      <c r="J160" s="82">
        <f>+'Rentabilidad Negativa'!J160^2</f>
        <v>1.3989688289108856E-4</v>
      </c>
      <c r="K160" s="82">
        <f>+'Rentabilidad Negativa'!K160^2</f>
        <v>4.7508372073744678E-5</v>
      </c>
      <c r="L160" s="82">
        <f>+'Rentabilidad Negativa'!L160^2</f>
        <v>2.1766487295890734E-4</v>
      </c>
      <c r="M160" s="82">
        <f>+'Rentabilidad Negativa'!M160^2</f>
        <v>1.3991652810532604E-4</v>
      </c>
      <c r="N160" s="82">
        <f>+'Rentabilidad Negativa'!N160^2</f>
        <v>1.8376853173628936E-4</v>
      </c>
    </row>
    <row r="161" spans="1:14">
      <c r="A161" s="51">
        <v>41130</v>
      </c>
      <c r="B161" s="82">
        <f>+'Rentabilidad Negativa'!B161^2</f>
        <v>0</v>
      </c>
      <c r="C161" s="82">
        <f>+'Rentabilidad Negativa'!C161^2</f>
        <v>0</v>
      </c>
      <c r="D161" s="82">
        <f>+'Rentabilidad Negativa'!D161^2</f>
        <v>0</v>
      </c>
      <c r="E161" s="82">
        <f>+'Rentabilidad Negativa'!E161^2</f>
        <v>0</v>
      </c>
      <c r="F161" s="82">
        <f>+'Rentabilidad Negativa'!F161^2</f>
        <v>0</v>
      </c>
      <c r="G161" s="82">
        <f>+'Rentabilidad Negativa'!G161^2</f>
        <v>0</v>
      </c>
      <c r="H161" s="82">
        <f>+'Rentabilidad Negativa'!H161^2</f>
        <v>0</v>
      </c>
      <c r="I161" s="82">
        <f>+'Rentabilidad Negativa'!I161^2</f>
        <v>0</v>
      </c>
      <c r="J161" s="82">
        <f>+'Rentabilidad Negativa'!J161^2</f>
        <v>0</v>
      </c>
      <c r="K161" s="82">
        <f>+'Rentabilidad Negativa'!K161^2</f>
        <v>0</v>
      </c>
      <c r="L161" s="82">
        <f>+'Rentabilidad Negativa'!L161^2</f>
        <v>0</v>
      </c>
      <c r="M161" s="82">
        <f>+'Rentabilidad Negativa'!M161^2</f>
        <v>0</v>
      </c>
      <c r="N161" s="82">
        <f>+'Rentabilidad Negativa'!N161^2</f>
        <v>0</v>
      </c>
    </row>
    <row r="162" spans="1:14">
      <c r="A162" s="51">
        <v>41131</v>
      </c>
      <c r="B162" s="82">
        <f>+'Rentabilidad Negativa'!B162^2</f>
        <v>0</v>
      </c>
      <c r="C162" s="82">
        <f>+'Rentabilidad Negativa'!C162^2</f>
        <v>0</v>
      </c>
      <c r="D162" s="82">
        <f>+'Rentabilidad Negativa'!D162^2</f>
        <v>0</v>
      </c>
      <c r="E162" s="82">
        <f>+'Rentabilidad Negativa'!E162^2</f>
        <v>0</v>
      </c>
      <c r="F162" s="82">
        <f>+'Rentabilidad Negativa'!F162^2</f>
        <v>0</v>
      </c>
      <c r="G162" s="82">
        <f>+'Rentabilidad Negativa'!G162^2</f>
        <v>0</v>
      </c>
      <c r="H162" s="82">
        <f>+'Rentabilidad Negativa'!H162^2</f>
        <v>0</v>
      </c>
      <c r="I162" s="82">
        <f>+'Rentabilidad Negativa'!I162^2</f>
        <v>0</v>
      </c>
      <c r="J162" s="82">
        <f>+'Rentabilidad Negativa'!J162^2</f>
        <v>0</v>
      </c>
      <c r="K162" s="82">
        <f>+'Rentabilidad Negativa'!K162^2</f>
        <v>0</v>
      </c>
      <c r="L162" s="82">
        <f>+'Rentabilidad Negativa'!L162^2</f>
        <v>0</v>
      </c>
      <c r="M162" s="82">
        <f>+'Rentabilidad Negativa'!M162^2</f>
        <v>0</v>
      </c>
      <c r="N162" s="82">
        <f>+'Rentabilidad Negativa'!N162^2</f>
        <v>0</v>
      </c>
    </row>
    <row r="163" spans="1:14">
      <c r="A163" s="51">
        <v>41134</v>
      </c>
      <c r="B163" s="82">
        <f>+'Rentabilidad Negativa'!B163^2</f>
        <v>0</v>
      </c>
      <c r="C163" s="82">
        <f>+'Rentabilidad Negativa'!C163^2</f>
        <v>0</v>
      </c>
      <c r="D163" s="82">
        <f>+'Rentabilidad Negativa'!D163^2</f>
        <v>0</v>
      </c>
      <c r="E163" s="82">
        <f>+'Rentabilidad Negativa'!E163^2</f>
        <v>0</v>
      </c>
      <c r="F163" s="82">
        <f>+'Rentabilidad Negativa'!F163^2</f>
        <v>1.1603450530536212E-5</v>
      </c>
      <c r="G163" s="82">
        <f>+'Rentabilidad Negativa'!G163^2</f>
        <v>2.94452444142631E-5</v>
      </c>
      <c r="H163" s="82">
        <f>+'Rentabilidad Negativa'!H163^2</f>
        <v>5.9155785190524794E-5</v>
      </c>
      <c r="I163" s="82">
        <f>+'Rentabilidad Negativa'!I163^2</f>
        <v>3.3600239289069642E-5</v>
      </c>
      <c r="J163" s="82">
        <f>+'Rentabilidad Negativa'!J163^2</f>
        <v>2.1785950986733103E-6</v>
      </c>
      <c r="K163" s="82">
        <f>+'Rentabilidad Negativa'!K163^2</f>
        <v>4.253972147775685E-6</v>
      </c>
      <c r="L163" s="82">
        <f>+'Rentabilidad Negativa'!L163^2</f>
        <v>1.7315353859720208E-5</v>
      </c>
      <c r="M163" s="82">
        <f>+'Rentabilidad Negativa'!M163^2</f>
        <v>1.2244426201621726E-5</v>
      </c>
      <c r="N163" s="82">
        <f>+'Rentabilidad Negativa'!N163^2</f>
        <v>4.0649546475483822E-6</v>
      </c>
    </row>
    <row r="164" spans="1:14">
      <c r="A164" s="51">
        <v>41135</v>
      </c>
      <c r="B164" s="82">
        <f>+'Rentabilidad Negativa'!B164^2</f>
        <v>0</v>
      </c>
      <c r="C164" s="82">
        <f>+'Rentabilidad Negativa'!C164^2</f>
        <v>0</v>
      </c>
      <c r="D164" s="82">
        <f>+'Rentabilidad Negativa'!D164^2</f>
        <v>0</v>
      </c>
      <c r="E164" s="82">
        <f>+'Rentabilidad Negativa'!E164^2</f>
        <v>0</v>
      </c>
      <c r="F164" s="82">
        <f>+'Rentabilidad Negativa'!F164^2</f>
        <v>0</v>
      </c>
      <c r="G164" s="82">
        <f>+'Rentabilidad Negativa'!G164^2</f>
        <v>0</v>
      </c>
      <c r="H164" s="82">
        <f>+'Rentabilidad Negativa'!H164^2</f>
        <v>0</v>
      </c>
      <c r="I164" s="82">
        <f>+'Rentabilidad Negativa'!I164^2</f>
        <v>0</v>
      </c>
      <c r="J164" s="82">
        <f>+'Rentabilidad Negativa'!J164^2</f>
        <v>0</v>
      </c>
      <c r="K164" s="82">
        <f>+'Rentabilidad Negativa'!K164^2</f>
        <v>0</v>
      </c>
      <c r="L164" s="82">
        <f>+'Rentabilidad Negativa'!L164^2</f>
        <v>0</v>
      </c>
      <c r="M164" s="82">
        <f>+'Rentabilidad Negativa'!M164^2</f>
        <v>0</v>
      </c>
      <c r="N164" s="82">
        <f>+'Rentabilidad Negativa'!N164^2</f>
        <v>0</v>
      </c>
    </row>
    <row r="165" spans="1:14">
      <c r="A165" s="51">
        <v>41136</v>
      </c>
      <c r="B165" s="82">
        <f>+'Rentabilidad Negativa'!B165^2</f>
        <v>0</v>
      </c>
      <c r="C165" s="82">
        <f>+'Rentabilidad Negativa'!C165^2</f>
        <v>0</v>
      </c>
      <c r="D165" s="82">
        <f>+'Rentabilidad Negativa'!D165^2</f>
        <v>0</v>
      </c>
      <c r="E165" s="82">
        <f>+'Rentabilidad Negativa'!E165^2</f>
        <v>0</v>
      </c>
      <c r="F165" s="82">
        <f>+'Rentabilidad Negativa'!F165^2</f>
        <v>0</v>
      </c>
      <c r="G165" s="82">
        <f>+'Rentabilidad Negativa'!G165^2</f>
        <v>0</v>
      </c>
      <c r="H165" s="82">
        <f>+'Rentabilidad Negativa'!H165^2</f>
        <v>0</v>
      </c>
      <c r="I165" s="82">
        <f>+'Rentabilidad Negativa'!I165^2</f>
        <v>0</v>
      </c>
      <c r="J165" s="82">
        <f>+'Rentabilidad Negativa'!J165^2</f>
        <v>0</v>
      </c>
      <c r="K165" s="82">
        <f>+'Rentabilidad Negativa'!K165^2</f>
        <v>0</v>
      </c>
      <c r="L165" s="82">
        <f>+'Rentabilidad Negativa'!L165^2</f>
        <v>0</v>
      </c>
      <c r="M165" s="82">
        <f>+'Rentabilidad Negativa'!M165^2</f>
        <v>0</v>
      </c>
      <c r="N165" s="82">
        <f>+'Rentabilidad Negativa'!N165^2</f>
        <v>0</v>
      </c>
    </row>
    <row r="166" spans="1:14">
      <c r="A166" s="51">
        <v>41137</v>
      </c>
      <c r="B166" s="82">
        <f>+'Rentabilidad Negativa'!B166^2</f>
        <v>0</v>
      </c>
      <c r="C166" s="82">
        <f>+'Rentabilidad Negativa'!C166^2</f>
        <v>0</v>
      </c>
      <c r="D166" s="82">
        <f>+'Rentabilidad Negativa'!D166^2</f>
        <v>0</v>
      </c>
      <c r="E166" s="82">
        <f>+'Rentabilidad Negativa'!E166^2</f>
        <v>0</v>
      </c>
      <c r="F166" s="82">
        <f>+'Rentabilidad Negativa'!F166^2</f>
        <v>0</v>
      </c>
      <c r="G166" s="82">
        <f>+'Rentabilidad Negativa'!G166^2</f>
        <v>0</v>
      </c>
      <c r="H166" s="82">
        <f>+'Rentabilidad Negativa'!H166^2</f>
        <v>0</v>
      </c>
      <c r="I166" s="82">
        <f>+'Rentabilidad Negativa'!I166^2</f>
        <v>0</v>
      </c>
      <c r="J166" s="82">
        <f>+'Rentabilidad Negativa'!J166^2</f>
        <v>0</v>
      </c>
      <c r="K166" s="82">
        <f>+'Rentabilidad Negativa'!K166^2</f>
        <v>0</v>
      </c>
      <c r="L166" s="82">
        <f>+'Rentabilidad Negativa'!L166^2</f>
        <v>0</v>
      </c>
      <c r="M166" s="82">
        <f>+'Rentabilidad Negativa'!M166^2</f>
        <v>0</v>
      </c>
      <c r="N166" s="82">
        <f>+'Rentabilidad Negativa'!N166^2</f>
        <v>0</v>
      </c>
    </row>
    <row r="167" spans="1:14">
      <c r="A167" s="51">
        <v>41138</v>
      </c>
      <c r="B167" s="82">
        <f>+'Rentabilidad Negativa'!B167^2</f>
        <v>0</v>
      </c>
      <c r="C167" s="82">
        <f>+'Rentabilidad Negativa'!C167^2</f>
        <v>0</v>
      </c>
      <c r="D167" s="82">
        <f>+'Rentabilidad Negativa'!D167^2</f>
        <v>0</v>
      </c>
      <c r="E167" s="82">
        <f>+'Rentabilidad Negativa'!E167^2</f>
        <v>0</v>
      </c>
      <c r="F167" s="82">
        <f>+'Rentabilidad Negativa'!F167^2</f>
        <v>0</v>
      </c>
      <c r="G167" s="82">
        <f>+'Rentabilidad Negativa'!G167^2</f>
        <v>0</v>
      </c>
      <c r="H167" s="82">
        <f>+'Rentabilidad Negativa'!H167^2</f>
        <v>0</v>
      </c>
      <c r="I167" s="82">
        <f>+'Rentabilidad Negativa'!I167^2</f>
        <v>8.5345875454386839E-8</v>
      </c>
      <c r="J167" s="82">
        <f>+'Rentabilidad Negativa'!J167^2</f>
        <v>1.3989113596796676E-6</v>
      </c>
      <c r="K167" s="82">
        <f>+'Rentabilidad Negativa'!K167^2</f>
        <v>0</v>
      </c>
      <c r="L167" s="82">
        <f>+'Rentabilidad Negativa'!L167^2</f>
        <v>0</v>
      </c>
      <c r="M167" s="82">
        <f>+'Rentabilidad Negativa'!M167^2</f>
        <v>3.8043947235292367E-6</v>
      </c>
      <c r="N167" s="82">
        <f>+'Rentabilidad Negativa'!N167^2</f>
        <v>0</v>
      </c>
    </row>
    <row r="168" spans="1:14">
      <c r="A168" s="51">
        <v>41142</v>
      </c>
      <c r="B168" s="82">
        <f>+'Rentabilidad Negativa'!B168^2</f>
        <v>9.0860247811752205E-6</v>
      </c>
      <c r="C168" s="82">
        <f>+'Rentabilidad Negativa'!C168^2</f>
        <v>0</v>
      </c>
      <c r="D168" s="82">
        <f>+'Rentabilidad Negativa'!D168^2</f>
        <v>8.4726839808750453E-6</v>
      </c>
      <c r="E168" s="82">
        <f>+'Rentabilidad Negativa'!E168^2</f>
        <v>1.2147115784897463E-5</v>
      </c>
      <c r="F168" s="82">
        <f>+'Rentabilidad Negativa'!F168^2</f>
        <v>6.13364718294451E-5</v>
      </c>
      <c r="G168" s="82">
        <f>+'Rentabilidad Negativa'!G168^2</f>
        <v>5.4229314109923238E-5</v>
      </c>
      <c r="H168" s="82">
        <f>+'Rentabilidad Negativa'!H168^2</f>
        <v>4.5928088943684494E-5</v>
      </c>
      <c r="I168" s="82">
        <f>+'Rentabilidad Negativa'!I168^2</f>
        <v>4.5773213449207227E-5</v>
      </c>
      <c r="J168" s="82">
        <f>+'Rentabilidad Negativa'!J168^2</f>
        <v>2.8909495548820264E-5</v>
      </c>
      <c r="K168" s="82">
        <f>+'Rentabilidad Negativa'!K168^2</f>
        <v>1.6577140188422212E-5</v>
      </c>
      <c r="L168" s="82">
        <f>+'Rentabilidad Negativa'!L168^2</f>
        <v>3.8548247731080683E-5</v>
      </c>
      <c r="M168" s="82">
        <f>+'Rentabilidad Negativa'!M168^2</f>
        <v>3.0407959176879845E-5</v>
      </c>
      <c r="N168" s="82">
        <f>+'Rentabilidad Negativa'!N168^2</f>
        <v>6.0691222937655206E-5</v>
      </c>
    </row>
    <row r="169" spans="1:14">
      <c r="A169" s="51">
        <v>41143</v>
      </c>
      <c r="B169" s="82">
        <f>+'Rentabilidad Negativa'!B169^2</f>
        <v>0</v>
      </c>
      <c r="C169" s="82">
        <f>+'Rentabilidad Negativa'!C169^2</f>
        <v>1.6844236308193259E-5</v>
      </c>
      <c r="D169" s="82">
        <f>+'Rentabilidad Negativa'!D169^2</f>
        <v>0</v>
      </c>
      <c r="E169" s="82">
        <f>+'Rentabilidad Negativa'!E169^2</f>
        <v>0</v>
      </c>
      <c r="F169" s="82">
        <f>+'Rentabilidad Negativa'!F169^2</f>
        <v>0</v>
      </c>
      <c r="G169" s="82">
        <f>+'Rentabilidad Negativa'!G169^2</f>
        <v>2.4178958529084465E-9</v>
      </c>
      <c r="H169" s="82">
        <f>+'Rentabilidad Negativa'!H169^2</f>
        <v>0</v>
      </c>
      <c r="I169" s="82">
        <f>+'Rentabilidad Negativa'!I169^2</f>
        <v>0</v>
      </c>
      <c r="J169" s="82">
        <f>+'Rentabilidad Negativa'!J169^2</f>
        <v>0</v>
      </c>
      <c r="K169" s="82">
        <f>+'Rentabilidad Negativa'!K169^2</f>
        <v>0</v>
      </c>
      <c r="L169" s="82">
        <f>+'Rentabilidad Negativa'!L169^2</f>
        <v>6.8116448851294067E-7</v>
      </c>
      <c r="M169" s="82">
        <f>+'Rentabilidad Negativa'!M169^2</f>
        <v>0</v>
      </c>
      <c r="N169" s="82">
        <f>+'Rentabilidad Negativa'!N169^2</f>
        <v>0</v>
      </c>
    </row>
    <row r="170" spans="1:14">
      <c r="A170" s="51">
        <v>41144</v>
      </c>
      <c r="B170" s="82">
        <f>+'Rentabilidad Negativa'!B170^2</f>
        <v>1.1586917739927668E-5</v>
      </c>
      <c r="C170" s="82">
        <f>+'Rentabilidad Negativa'!C170^2</f>
        <v>3.796830535118251E-5</v>
      </c>
      <c r="D170" s="82">
        <f>+'Rentabilidad Negativa'!D170^2</f>
        <v>1.1782290962232254E-5</v>
      </c>
      <c r="E170" s="82">
        <f>+'Rentabilidad Negativa'!E170^2</f>
        <v>1.3811061306524082E-5</v>
      </c>
      <c r="F170" s="82">
        <f>+'Rentabilidad Negativa'!F170^2</f>
        <v>0</v>
      </c>
      <c r="G170" s="82">
        <f>+'Rentabilidad Negativa'!G170^2</f>
        <v>1.4895544869798771E-5</v>
      </c>
      <c r="H170" s="82">
        <f>+'Rentabilidad Negativa'!H170^2</f>
        <v>1.0881139549049018E-6</v>
      </c>
      <c r="I170" s="82">
        <f>+'Rentabilidad Negativa'!I170^2</f>
        <v>0</v>
      </c>
      <c r="J170" s="82">
        <f>+'Rentabilidad Negativa'!J170^2</f>
        <v>0</v>
      </c>
      <c r="K170" s="82">
        <f>+'Rentabilidad Negativa'!K170^2</f>
        <v>5.1784621333346636E-7</v>
      </c>
      <c r="L170" s="82">
        <f>+'Rentabilidad Negativa'!L170^2</f>
        <v>0</v>
      </c>
      <c r="M170" s="82">
        <f>+'Rentabilidad Negativa'!M170^2</f>
        <v>0</v>
      </c>
      <c r="N170" s="82">
        <f>+'Rentabilidad Negativa'!N170^2</f>
        <v>7.4650378218184138E-7</v>
      </c>
    </row>
    <row r="171" spans="1:14">
      <c r="A171" s="51">
        <v>41145</v>
      </c>
      <c r="B171" s="82">
        <f>+'Rentabilidad Negativa'!B171^2</f>
        <v>6.9442558962443688E-6</v>
      </c>
      <c r="C171" s="82">
        <f>+'Rentabilidad Negativa'!C171^2</f>
        <v>0</v>
      </c>
      <c r="D171" s="82">
        <f>+'Rentabilidad Negativa'!D171^2</f>
        <v>6.0104427617510595E-6</v>
      </c>
      <c r="E171" s="82">
        <f>+'Rentabilidad Negativa'!E171^2</f>
        <v>7.4877357452447373E-6</v>
      </c>
      <c r="F171" s="82">
        <f>+'Rentabilidad Negativa'!F171^2</f>
        <v>1.7113153244502473E-5</v>
      </c>
      <c r="G171" s="82">
        <f>+'Rentabilidad Negativa'!G171^2</f>
        <v>1.0784423864435562E-5</v>
      </c>
      <c r="H171" s="82">
        <f>+'Rentabilidad Negativa'!H171^2</f>
        <v>3.2161062187713149E-5</v>
      </c>
      <c r="I171" s="82">
        <f>+'Rentabilidad Negativa'!I171^2</f>
        <v>2.4665501630241101E-5</v>
      </c>
      <c r="J171" s="82">
        <f>+'Rentabilidad Negativa'!J171^2</f>
        <v>2.7953135802882518E-5</v>
      </c>
      <c r="K171" s="82">
        <f>+'Rentabilidad Negativa'!K171^2</f>
        <v>2.1319203665854411E-5</v>
      </c>
      <c r="L171" s="82">
        <f>+'Rentabilidad Negativa'!L171^2</f>
        <v>2.0348166340771641E-5</v>
      </c>
      <c r="M171" s="82">
        <f>+'Rentabilidad Negativa'!M171^2</f>
        <v>8.7414273612145639E-6</v>
      </c>
      <c r="N171" s="82">
        <f>+'Rentabilidad Negativa'!N171^2</f>
        <v>0</v>
      </c>
    </row>
    <row r="172" spans="1:14">
      <c r="A172" s="51">
        <v>41148</v>
      </c>
      <c r="B172" s="82">
        <f>+'Rentabilidad Negativa'!B172^2</f>
        <v>0</v>
      </c>
      <c r="C172" s="82">
        <f>+'Rentabilidad Negativa'!C172^2</f>
        <v>1.5453365004493443E-5</v>
      </c>
      <c r="D172" s="82">
        <f>+'Rentabilidad Negativa'!D172^2</f>
        <v>0</v>
      </c>
      <c r="E172" s="82">
        <f>+'Rentabilidad Negativa'!E172^2</f>
        <v>0</v>
      </c>
      <c r="F172" s="82">
        <f>+'Rentabilidad Negativa'!F172^2</f>
        <v>0</v>
      </c>
      <c r="G172" s="82">
        <f>+'Rentabilidad Negativa'!G172^2</f>
        <v>9.3667769864498537E-7</v>
      </c>
      <c r="H172" s="82">
        <f>+'Rentabilidad Negativa'!H172^2</f>
        <v>0</v>
      </c>
      <c r="I172" s="82">
        <f>+'Rentabilidad Negativa'!I172^2</f>
        <v>0</v>
      </c>
      <c r="J172" s="82">
        <f>+'Rentabilidad Negativa'!J172^2</f>
        <v>1.6876774626070617E-11</v>
      </c>
      <c r="K172" s="82">
        <f>+'Rentabilidad Negativa'!K172^2</f>
        <v>0</v>
      </c>
      <c r="L172" s="82">
        <f>+'Rentabilidad Negativa'!L172^2</f>
        <v>0</v>
      </c>
      <c r="M172" s="82">
        <f>+'Rentabilidad Negativa'!M172^2</f>
        <v>4.7039499085794914E-8</v>
      </c>
      <c r="N172" s="82">
        <f>+'Rentabilidad Negativa'!N172^2</f>
        <v>0</v>
      </c>
    </row>
    <row r="173" spans="1:14">
      <c r="A173" s="51">
        <v>41149</v>
      </c>
      <c r="B173" s="82">
        <f>+'Rentabilidad Negativa'!B173^2</f>
        <v>0</v>
      </c>
      <c r="C173" s="82">
        <f>+'Rentabilidad Negativa'!C173^2</f>
        <v>0</v>
      </c>
      <c r="D173" s="82">
        <f>+'Rentabilidad Negativa'!D173^2</f>
        <v>0</v>
      </c>
      <c r="E173" s="82">
        <f>+'Rentabilidad Negativa'!E173^2</f>
        <v>0</v>
      </c>
      <c r="F173" s="82">
        <f>+'Rentabilidad Negativa'!F173^2</f>
        <v>0</v>
      </c>
      <c r="G173" s="82">
        <f>+'Rentabilidad Negativa'!G173^2</f>
        <v>0</v>
      </c>
      <c r="H173" s="82">
        <f>+'Rentabilidad Negativa'!H173^2</f>
        <v>0</v>
      </c>
      <c r="I173" s="82">
        <f>+'Rentabilidad Negativa'!I173^2</f>
        <v>0</v>
      </c>
      <c r="J173" s="82">
        <f>+'Rentabilidad Negativa'!J173^2</f>
        <v>0</v>
      </c>
      <c r="K173" s="82">
        <f>+'Rentabilidad Negativa'!K173^2</f>
        <v>0</v>
      </c>
      <c r="L173" s="82">
        <f>+'Rentabilidad Negativa'!L173^2</f>
        <v>0</v>
      </c>
      <c r="M173" s="82">
        <f>+'Rentabilidad Negativa'!M173^2</f>
        <v>0</v>
      </c>
      <c r="N173" s="82">
        <f>+'Rentabilidad Negativa'!N173^2</f>
        <v>0</v>
      </c>
    </row>
    <row r="174" spans="1:14">
      <c r="A174" s="51">
        <v>41150</v>
      </c>
      <c r="B174" s="82">
        <f>+'Rentabilidad Negativa'!B174^2</f>
        <v>5.8187671269686067E-5</v>
      </c>
      <c r="C174" s="82">
        <f>+'Rentabilidad Negativa'!C174^2</f>
        <v>8.7251531095858056E-5</v>
      </c>
      <c r="D174" s="82">
        <f>+'Rentabilidad Negativa'!D174^2</f>
        <v>5.9146445382758966E-5</v>
      </c>
      <c r="E174" s="82">
        <f>+'Rentabilidad Negativa'!E174^2</f>
        <v>6.6433115390401219E-5</v>
      </c>
      <c r="F174" s="82">
        <f>+'Rentabilidad Negativa'!F174^2</f>
        <v>2.2597977081312303E-5</v>
      </c>
      <c r="G174" s="82">
        <f>+'Rentabilidad Negativa'!G174^2</f>
        <v>1.5018791141484537E-4</v>
      </c>
      <c r="H174" s="82">
        <f>+'Rentabilidad Negativa'!H174^2</f>
        <v>2.3489732860747651E-5</v>
      </c>
      <c r="I174" s="82">
        <f>+'Rentabilidad Negativa'!I174^2</f>
        <v>1.4099122297512979E-5</v>
      </c>
      <c r="J174" s="82">
        <f>+'Rentabilidad Negativa'!J174^2</f>
        <v>2.8289414553959319E-5</v>
      </c>
      <c r="K174" s="82">
        <f>+'Rentabilidad Negativa'!K174^2</f>
        <v>9.116304657963481E-6</v>
      </c>
      <c r="L174" s="82">
        <f>+'Rentabilidad Negativa'!L174^2</f>
        <v>4.4431660406925067E-6</v>
      </c>
      <c r="M174" s="82">
        <f>+'Rentabilidad Negativa'!M174^2</f>
        <v>3.092183985446228E-6</v>
      </c>
      <c r="N174" s="82">
        <f>+'Rentabilidad Negativa'!N174^2</f>
        <v>1.2409761514791749E-5</v>
      </c>
    </row>
    <row r="175" spans="1:14">
      <c r="A175" s="51">
        <v>41151</v>
      </c>
      <c r="B175" s="82">
        <f>+'Rentabilidad Negativa'!B175^2</f>
        <v>1.1210779290952153E-4</v>
      </c>
      <c r="C175" s="82">
        <f>+'Rentabilidad Negativa'!C175^2</f>
        <v>1.6251424926724071E-5</v>
      </c>
      <c r="D175" s="82">
        <f>+'Rentabilidad Negativa'!D175^2</f>
        <v>1.1391762563468592E-4</v>
      </c>
      <c r="E175" s="82">
        <f>+'Rentabilidad Negativa'!E175^2</f>
        <v>1.0004694429632487E-4</v>
      </c>
      <c r="F175" s="82">
        <f>+'Rentabilidad Negativa'!F175^2</f>
        <v>1.9286210768961174E-5</v>
      </c>
      <c r="G175" s="82">
        <f>+'Rentabilidad Negativa'!G175^2</f>
        <v>3.9936579436491831E-7</v>
      </c>
      <c r="H175" s="82">
        <f>+'Rentabilidad Negativa'!H175^2</f>
        <v>3.337894840171961E-5</v>
      </c>
      <c r="I175" s="82">
        <f>+'Rentabilidad Negativa'!I175^2</f>
        <v>1.4060436683825282E-5</v>
      </c>
      <c r="J175" s="82">
        <f>+'Rentabilidad Negativa'!J175^2</f>
        <v>1.4472951699944647E-5</v>
      </c>
      <c r="K175" s="82">
        <f>+'Rentabilidad Negativa'!K175^2</f>
        <v>1.1097139724228446E-5</v>
      </c>
      <c r="L175" s="82">
        <f>+'Rentabilidad Negativa'!L175^2</f>
        <v>3.3783379845441035E-5</v>
      </c>
      <c r="M175" s="82">
        <f>+'Rentabilidad Negativa'!M175^2</f>
        <v>2.723404986675443E-5</v>
      </c>
      <c r="N175" s="82">
        <f>+'Rentabilidad Negativa'!N175^2</f>
        <v>4.5301062326589221E-5</v>
      </c>
    </row>
    <row r="176" spans="1:14">
      <c r="A176" s="51">
        <v>41152</v>
      </c>
      <c r="B176" s="82">
        <f>+'Rentabilidad Negativa'!B176^2</f>
        <v>0</v>
      </c>
      <c r="C176" s="82">
        <f>+'Rentabilidad Negativa'!C176^2</f>
        <v>0</v>
      </c>
      <c r="D176" s="82">
        <f>+'Rentabilidad Negativa'!D176^2</f>
        <v>0</v>
      </c>
      <c r="E176" s="82">
        <f>+'Rentabilidad Negativa'!E176^2</f>
        <v>0</v>
      </c>
      <c r="F176" s="82">
        <f>+'Rentabilidad Negativa'!F176^2</f>
        <v>0</v>
      </c>
      <c r="G176" s="82">
        <f>+'Rentabilidad Negativa'!G176^2</f>
        <v>7.0591791853603661E-2</v>
      </c>
      <c r="H176" s="82">
        <f>+'Rentabilidad Negativa'!H176^2</f>
        <v>0</v>
      </c>
      <c r="I176" s="82">
        <f>+'Rentabilidad Negativa'!I176^2</f>
        <v>1.475758512139976E-5</v>
      </c>
      <c r="J176" s="82">
        <f>+'Rentabilidad Negativa'!J176^2</f>
        <v>0</v>
      </c>
      <c r="K176" s="82">
        <f>+'Rentabilidad Negativa'!K176^2</f>
        <v>2.7097422008781105E-5</v>
      </c>
      <c r="L176" s="82">
        <f>+'Rentabilidad Negativa'!L176^2</f>
        <v>0</v>
      </c>
      <c r="M176" s="82">
        <f>+'Rentabilidad Negativa'!M176^2</f>
        <v>0</v>
      </c>
      <c r="N176" s="82">
        <f>+'Rentabilidad Negativa'!N176^2</f>
        <v>0</v>
      </c>
    </row>
    <row r="177" spans="1:14">
      <c r="A177" s="51">
        <v>41155</v>
      </c>
      <c r="B177" s="82">
        <f>+'Rentabilidad Negativa'!B177^2</f>
        <v>0</v>
      </c>
      <c r="C177" s="82">
        <f>+'Rentabilidad Negativa'!C177^2</f>
        <v>0</v>
      </c>
      <c r="D177" s="82">
        <f>+'Rentabilidad Negativa'!D177^2</f>
        <v>0</v>
      </c>
      <c r="E177" s="82">
        <f>+'Rentabilidad Negativa'!E177^2</f>
        <v>0</v>
      </c>
      <c r="F177" s="82">
        <f>+'Rentabilidad Negativa'!F177^2</f>
        <v>9.5619159824194211E-7</v>
      </c>
      <c r="G177" s="82">
        <f>+'Rentabilidad Negativa'!G177^2</f>
        <v>2.326817154681582E-5</v>
      </c>
      <c r="H177" s="82">
        <f>+'Rentabilidad Negativa'!H177^2</f>
        <v>9.3434407263782914E-7</v>
      </c>
      <c r="I177" s="82">
        <f>+'Rentabilidad Negativa'!I177^2</f>
        <v>0</v>
      </c>
      <c r="J177" s="82">
        <f>+'Rentabilidad Negativa'!J177^2</f>
        <v>0</v>
      </c>
      <c r="K177" s="82">
        <f>+'Rentabilidad Negativa'!K177^2</f>
        <v>0</v>
      </c>
      <c r="L177" s="82">
        <f>+'Rentabilidad Negativa'!L177^2</f>
        <v>3.4685094984114266E-6</v>
      </c>
      <c r="M177" s="82">
        <f>+'Rentabilidad Negativa'!M177^2</f>
        <v>4.551215160316098E-6</v>
      </c>
      <c r="N177" s="82">
        <f>+'Rentabilidad Negativa'!N177^2</f>
        <v>0</v>
      </c>
    </row>
    <row r="178" spans="1:14">
      <c r="A178" s="51">
        <v>41156</v>
      </c>
      <c r="B178" s="82">
        <f>+'Rentabilidad Negativa'!B178^2</f>
        <v>1.2859792914265001E-4</v>
      </c>
      <c r="C178" s="82">
        <f>+'Rentabilidad Negativa'!C178^2</f>
        <v>0</v>
      </c>
      <c r="D178" s="82">
        <f>+'Rentabilidad Negativa'!D178^2</f>
        <v>1.3211041428555308E-4</v>
      </c>
      <c r="E178" s="82">
        <f>+'Rentabilidad Negativa'!E178^2</f>
        <v>1.4536856944535946E-4</v>
      </c>
      <c r="F178" s="82">
        <f>+'Rentabilidad Negativa'!F178^2</f>
        <v>5.1928605922076756E-5</v>
      </c>
      <c r="G178" s="82">
        <f>+'Rentabilidad Negativa'!G178^2</f>
        <v>1.2096429638071941E-4</v>
      </c>
      <c r="H178" s="82">
        <f>+'Rentabilidad Negativa'!H178^2</f>
        <v>4.971077067641034E-5</v>
      </c>
      <c r="I178" s="82">
        <f>+'Rentabilidad Negativa'!I178^2</f>
        <v>5.5807511155051482E-5</v>
      </c>
      <c r="J178" s="82">
        <f>+'Rentabilidad Negativa'!J178^2</f>
        <v>8.7895397776059742E-5</v>
      </c>
      <c r="K178" s="82">
        <f>+'Rentabilidad Negativa'!K178^2</f>
        <v>9.0997166256987987E-6</v>
      </c>
      <c r="L178" s="82">
        <f>+'Rentabilidad Negativa'!L178^2</f>
        <v>4.0929470198141619E-5</v>
      </c>
      <c r="M178" s="82">
        <f>+'Rentabilidad Negativa'!M178^2</f>
        <v>2.6054974095014372E-5</v>
      </c>
      <c r="N178" s="82">
        <f>+'Rentabilidad Negativa'!N178^2</f>
        <v>5.6226098968744624E-5</v>
      </c>
    </row>
    <row r="179" spans="1:14">
      <c r="A179" s="51">
        <v>41157</v>
      </c>
      <c r="B179" s="82">
        <f>+'Rentabilidad Negativa'!B179^2</f>
        <v>1.6946255377533638E-5</v>
      </c>
      <c r="C179" s="82">
        <f>+'Rentabilidad Negativa'!C179^2</f>
        <v>1.0582261108693613E-6</v>
      </c>
      <c r="D179" s="82">
        <f>+'Rentabilidad Negativa'!D179^2</f>
        <v>1.7023790065144691E-5</v>
      </c>
      <c r="E179" s="82">
        <f>+'Rentabilidad Negativa'!E179^2</f>
        <v>1.5170432566881102E-5</v>
      </c>
      <c r="F179" s="82">
        <f>+'Rentabilidad Negativa'!F179^2</f>
        <v>8.6940869977041898E-6</v>
      </c>
      <c r="G179" s="82">
        <f>+'Rentabilidad Negativa'!G179^2</f>
        <v>2.4733091845277291E-7</v>
      </c>
      <c r="H179" s="82">
        <f>+'Rentabilidad Negativa'!H179^2</f>
        <v>5.8641395774755135E-6</v>
      </c>
      <c r="I179" s="82">
        <f>+'Rentabilidad Negativa'!I179^2</f>
        <v>4.707924678672159E-6</v>
      </c>
      <c r="J179" s="82">
        <f>+'Rentabilidad Negativa'!J179^2</f>
        <v>2.646364987201933E-6</v>
      </c>
      <c r="K179" s="82">
        <f>+'Rentabilidad Negativa'!K179^2</f>
        <v>5.413335416208349E-6</v>
      </c>
      <c r="L179" s="82">
        <f>+'Rentabilidad Negativa'!L179^2</f>
        <v>1.0294765174207482E-5</v>
      </c>
      <c r="M179" s="82">
        <f>+'Rentabilidad Negativa'!M179^2</f>
        <v>3.5527542471801536E-6</v>
      </c>
      <c r="N179" s="82">
        <f>+'Rentabilidad Negativa'!N179^2</f>
        <v>5.8801964901823838E-6</v>
      </c>
    </row>
    <row r="180" spans="1:14">
      <c r="A180" s="51">
        <v>41158</v>
      </c>
      <c r="B180" s="82">
        <f>+'Rentabilidad Negativa'!B180^2</f>
        <v>0</v>
      </c>
      <c r="C180" s="82">
        <f>+'Rentabilidad Negativa'!C180^2</f>
        <v>0</v>
      </c>
      <c r="D180" s="82">
        <f>+'Rentabilidad Negativa'!D180^2</f>
        <v>0</v>
      </c>
      <c r="E180" s="82">
        <f>+'Rentabilidad Negativa'!E180^2</f>
        <v>0</v>
      </c>
      <c r="F180" s="82">
        <f>+'Rentabilidad Negativa'!F180^2</f>
        <v>0</v>
      </c>
      <c r="G180" s="82">
        <f>+'Rentabilidad Negativa'!G180^2</f>
        <v>0</v>
      </c>
      <c r="H180" s="82">
        <f>+'Rentabilidad Negativa'!H180^2</f>
        <v>0</v>
      </c>
      <c r="I180" s="82">
        <f>+'Rentabilidad Negativa'!I180^2</f>
        <v>0</v>
      </c>
      <c r="J180" s="82">
        <f>+'Rentabilidad Negativa'!J180^2</f>
        <v>0</v>
      </c>
      <c r="K180" s="82">
        <f>+'Rentabilidad Negativa'!K180^2</f>
        <v>0</v>
      </c>
      <c r="L180" s="82">
        <f>+'Rentabilidad Negativa'!L180^2</f>
        <v>0</v>
      </c>
      <c r="M180" s="82">
        <f>+'Rentabilidad Negativa'!M180^2</f>
        <v>0</v>
      </c>
      <c r="N180" s="82">
        <f>+'Rentabilidad Negativa'!N180^2</f>
        <v>0</v>
      </c>
    </row>
    <row r="181" spans="1:14">
      <c r="A181" s="51">
        <v>41159</v>
      </c>
      <c r="B181" s="82">
        <f>+'Rentabilidad Negativa'!B181^2</f>
        <v>0</v>
      </c>
      <c r="C181" s="82">
        <f>+'Rentabilidad Negativa'!C181^2</f>
        <v>0</v>
      </c>
      <c r="D181" s="82">
        <f>+'Rentabilidad Negativa'!D181^2</f>
        <v>0</v>
      </c>
      <c r="E181" s="82">
        <f>+'Rentabilidad Negativa'!E181^2</f>
        <v>0</v>
      </c>
      <c r="F181" s="82">
        <f>+'Rentabilidad Negativa'!F181^2</f>
        <v>0</v>
      </c>
      <c r="G181" s="82">
        <f>+'Rentabilidad Negativa'!G181^2</f>
        <v>0</v>
      </c>
      <c r="H181" s="82">
        <f>+'Rentabilidad Negativa'!H181^2</f>
        <v>0</v>
      </c>
      <c r="I181" s="82">
        <f>+'Rentabilidad Negativa'!I181^2</f>
        <v>0</v>
      </c>
      <c r="J181" s="82">
        <f>+'Rentabilidad Negativa'!J181^2</f>
        <v>0</v>
      </c>
      <c r="K181" s="82">
        <f>+'Rentabilidad Negativa'!K181^2</f>
        <v>0</v>
      </c>
      <c r="L181" s="82">
        <f>+'Rentabilidad Negativa'!L181^2</f>
        <v>0</v>
      </c>
      <c r="M181" s="82">
        <f>+'Rentabilidad Negativa'!M181^2</f>
        <v>0</v>
      </c>
      <c r="N181" s="82">
        <f>+'Rentabilidad Negativa'!N181^2</f>
        <v>0</v>
      </c>
    </row>
    <row r="182" spans="1:14">
      <c r="A182" s="51">
        <v>41162</v>
      </c>
      <c r="B182" s="82">
        <f>+'Rentabilidad Negativa'!B182^2</f>
        <v>2.0920602209920216E-5</v>
      </c>
      <c r="C182" s="82">
        <f>+'Rentabilidad Negativa'!C182^2</f>
        <v>5.4556481163021669E-5</v>
      </c>
      <c r="D182" s="82">
        <f>+'Rentabilidad Negativa'!D182^2</f>
        <v>2.2345223712938728E-5</v>
      </c>
      <c r="E182" s="82">
        <f>+'Rentabilidad Negativa'!E182^2</f>
        <v>2.2300940602603787E-5</v>
      </c>
      <c r="F182" s="82">
        <f>+'Rentabilidad Negativa'!F182^2</f>
        <v>1.4587223762328632E-5</v>
      </c>
      <c r="G182" s="82">
        <f>+'Rentabilidad Negativa'!G182^2</f>
        <v>9.2790404689219524E-6</v>
      </c>
      <c r="H182" s="82">
        <f>+'Rentabilidad Negativa'!H182^2</f>
        <v>2.4816847034015577E-5</v>
      </c>
      <c r="I182" s="82">
        <f>+'Rentabilidad Negativa'!I182^2</f>
        <v>6.8475496617729528E-6</v>
      </c>
      <c r="J182" s="82">
        <f>+'Rentabilidad Negativa'!J182^2</f>
        <v>2.2949331522583589E-5</v>
      </c>
      <c r="K182" s="82">
        <f>+'Rentabilidad Negativa'!K182^2</f>
        <v>1.041497684347431E-5</v>
      </c>
      <c r="L182" s="82">
        <f>+'Rentabilidad Negativa'!L182^2</f>
        <v>2.2165881374212561E-5</v>
      </c>
      <c r="M182" s="82">
        <f>+'Rentabilidad Negativa'!M182^2</f>
        <v>1.0876671781170623E-5</v>
      </c>
      <c r="N182" s="82">
        <f>+'Rentabilidad Negativa'!N182^2</f>
        <v>0</v>
      </c>
    </row>
    <row r="183" spans="1:14">
      <c r="A183" s="51">
        <v>41163</v>
      </c>
      <c r="B183" s="82">
        <f>+'Rentabilidad Negativa'!B183^2</f>
        <v>2.5434854077564194E-7</v>
      </c>
      <c r="C183" s="82">
        <f>+'Rentabilidad Negativa'!C183^2</f>
        <v>0</v>
      </c>
      <c r="D183" s="82">
        <f>+'Rentabilidad Negativa'!D183^2</f>
        <v>2.8995096897525276E-7</v>
      </c>
      <c r="E183" s="82">
        <f>+'Rentabilidad Negativa'!E183^2</f>
        <v>6.8042419674626226E-7</v>
      </c>
      <c r="F183" s="82">
        <f>+'Rentabilidad Negativa'!F183^2</f>
        <v>0</v>
      </c>
      <c r="G183" s="82">
        <f>+'Rentabilidad Negativa'!G183^2</f>
        <v>6.5559718668118013E-6</v>
      </c>
      <c r="H183" s="82">
        <f>+'Rentabilidad Negativa'!H183^2</f>
        <v>0</v>
      </c>
      <c r="I183" s="82">
        <f>+'Rentabilidad Negativa'!I183^2</f>
        <v>0</v>
      </c>
      <c r="J183" s="82">
        <f>+'Rentabilidad Negativa'!J183^2</f>
        <v>0</v>
      </c>
      <c r="K183" s="82">
        <f>+'Rentabilidad Negativa'!K183^2</f>
        <v>0</v>
      </c>
      <c r="L183" s="82">
        <f>+'Rentabilidad Negativa'!L183^2</f>
        <v>7.9836818432547108E-7</v>
      </c>
      <c r="M183" s="82">
        <f>+'Rentabilidad Negativa'!M183^2</f>
        <v>0</v>
      </c>
      <c r="N183" s="82">
        <f>+'Rentabilidad Negativa'!N183^2</f>
        <v>0</v>
      </c>
    </row>
    <row r="184" spans="1:14">
      <c r="A184" s="51">
        <v>41164</v>
      </c>
      <c r="B184" s="82">
        <f>+'Rentabilidad Negativa'!B184^2</f>
        <v>3.1095469401288977E-6</v>
      </c>
      <c r="C184" s="82">
        <f>+'Rentabilidad Negativa'!C184^2</f>
        <v>0</v>
      </c>
      <c r="D184" s="82">
        <f>+'Rentabilidad Negativa'!D184^2</f>
        <v>3.6544648459644954E-6</v>
      </c>
      <c r="E184" s="82">
        <f>+'Rentabilidad Negativa'!E184^2</f>
        <v>1.1023197135724136E-5</v>
      </c>
      <c r="F184" s="82">
        <f>+'Rentabilidad Negativa'!F184^2</f>
        <v>1.4827668988640615E-6</v>
      </c>
      <c r="G184" s="82">
        <f>+'Rentabilidad Negativa'!G184^2</f>
        <v>6.1921446971575534E-5</v>
      </c>
      <c r="H184" s="82">
        <f>+'Rentabilidad Negativa'!H184^2</f>
        <v>2.4073893299026079E-10</v>
      </c>
      <c r="I184" s="82">
        <f>+'Rentabilidad Negativa'!I184^2</f>
        <v>0</v>
      </c>
      <c r="J184" s="82">
        <f>+'Rentabilidad Negativa'!J184^2</f>
        <v>0</v>
      </c>
      <c r="K184" s="82">
        <f>+'Rentabilidad Negativa'!K184^2</f>
        <v>0</v>
      </c>
      <c r="L184" s="82">
        <f>+'Rentabilidad Negativa'!L184^2</f>
        <v>0</v>
      </c>
      <c r="M184" s="82">
        <f>+'Rentabilidad Negativa'!M184^2</f>
        <v>3.2409605398907539E-6</v>
      </c>
      <c r="N184" s="82">
        <f>+'Rentabilidad Negativa'!N184^2</f>
        <v>1.4722822606281306E-5</v>
      </c>
    </row>
    <row r="185" spans="1:14">
      <c r="A185" s="51">
        <v>41165</v>
      </c>
      <c r="B185" s="82">
        <f>+'Rentabilidad Negativa'!B185^2</f>
        <v>0</v>
      </c>
      <c r="C185" s="82">
        <f>+'Rentabilidad Negativa'!C185^2</f>
        <v>0</v>
      </c>
      <c r="D185" s="82">
        <f>+'Rentabilidad Negativa'!D185^2</f>
        <v>0</v>
      </c>
      <c r="E185" s="82">
        <f>+'Rentabilidad Negativa'!E185^2</f>
        <v>0</v>
      </c>
      <c r="F185" s="82">
        <f>+'Rentabilidad Negativa'!F185^2</f>
        <v>0</v>
      </c>
      <c r="G185" s="82">
        <f>+'Rentabilidad Negativa'!G185^2</f>
        <v>0</v>
      </c>
      <c r="H185" s="82">
        <f>+'Rentabilidad Negativa'!H185^2</f>
        <v>0</v>
      </c>
      <c r="I185" s="82">
        <f>+'Rentabilidad Negativa'!I185^2</f>
        <v>0</v>
      </c>
      <c r="J185" s="82">
        <f>+'Rentabilidad Negativa'!J185^2</f>
        <v>0</v>
      </c>
      <c r="K185" s="82">
        <f>+'Rentabilidad Negativa'!K185^2</f>
        <v>0</v>
      </c>
      <c r="L185" s="82">
        <f>+'Rentabilidad Negativa'!L185^2</f>
        <v>0</v>
      </c>
      <c r="M185" s="82">
        <f>+'Rentabilidad Negativa'!M185^2</f>
        <v>0</v>
      </c>
      <c r="N185" s="82">
        <f>+'Rentabilidad Negativa'!N185^2</f>
        <v>0</v>
      </c>
    </row>
    <row r="186" spans="1:14">
      <c r="A186" s="51">
        <v>41166</v>
      </c>
      <c r="B186" s="82">
        <f>+'Rentabilidad Negativa'!B186^2</f>
        <v>0</v>
      </c>
      <c r="C186" s="82">
        <f>+'Rentabilidad Negativa'!C186^2</f>
        <v>0</v>
      </c>
      <c r="D186" s="82">
        <f>+'Rentabilidad Negativa'!D186^2</f>
        <v>0</v>
      </c>
      <c r="E186" s="82">
        <f>+'Rentabilidad Negativa'!E186^2</f>
        <v>0</v>
      </c>
      <c r="F186" s="82">
        <f>+'Rentabilidad Negativa'!F186^2</f>
        <v>0</v>
      </c>
      <c r="G186" s="82">
        <f>+'Rentabilidad Negativa'!G186^2</f>
        <v>0</v>
      </c>
      <c r="H186" s="82">
        <f>+'Rentabilidad Negativa'!H186^2</f>
        <v>0</v>
      </c>
      <c r="I186" s="82">
        <f>+'Rentabilidad Negativa'!I186^2</f>
        <v>0</v>
      </c>
      <c r="J186" s="82">
        <f>+'Rentabilidad Negativa'!J186^2</f>
        <v>0</v>
      </c>
      <c r="K186" s="82">
        <f>+'Rentabilidad Negativa'!K186^2</f>
        <v>0</v>
      </c>
      <c r="L186" s="82">
        <f>+'Rentabilidad Negativa'!L186^2</f>
        <v>0</v>
      </c>
      <c r="M186" s="82">
        <f>+'Rentabilidad Negativa'!M186^2</f>
        <v>0</v>
      </c>
      <c r="N186" s="82">
        <f>+'Rentabilidad Negativa'!N186^2</f>
        <v>0</v>
      </c>
    </row>
    <row r="187" spans="1:14">
      <c r="A187" s="51">
        <v>41169</v>
      </c>
      <c r="B187" s="82">
        <f>+'Rentabilidad Negativa'!B187^2</f>
        <v>4.5885068774442273E-4</v>
      </c>
      <c r="C187" s="82">
        <f>+'Rentabilidad Negativa'!C187^2</f>
        <v>3.996740298837195E-4</v>
      </c>
      <c r="D187" s="82">
        <f>+'Rentabilidad Negativa'!D187^2</f>
        <v>4.520004914431443E-4</v>
      </c>
      <c r="E187" s="82">
        <f>+'Rentabilidad Negativa'!E187^2</f>
        <v>4.1334485950019791E-4</v>
      </c>
      <c r="F187" s="82">
        <f>+'Rentabilidad Negativa'!F187^2</f>
        <v>2.0571008896518248E-4</v>
      </c>
      <c r="G187" s="82">
        <f>+'Rentabilidad Negativa'!G187^2</f>
        <v>5.9645560131443753E-5</v>
      </c>
      <c r="H187" s="82">
        <f>+'Rentabilidad Negativa'!H187^2</f>
        <v>2.4993942304823915E-4</v>
      </c>
      <c r="I187" s="82">
        <f>+'Rentabilidad Negativa'!I187^2</f>
        <v>2.0023871202358082E-4</v>
      </c>
      <c r="J187" s="82">
        <f>+'Rentabilidad Negativa'!J187^2</f>
        <v>1.1095752986440531E-4</v>
      </c>
      <c r="K187" s="82">
        <f>+'Rentabilidad Negativa'!K187^2</f>
        <v>1.5427337270211683E-4</v>
      </c>
      <c r="L187" s="82">
        <f>+'Rentabilidad Negativa'!L187^2</f>
        <v>2.332975472379299E-4</v>
      </c>
      <c r="M187" s="82">
        <f>+'Rentabilidad Negativa'!M187^2</f>
        <v>2.1368568658665393E-4</v>
      </c>
      <c r="N187" s="82">
        <f>+'Rentabilidad Negativa'!N187^2</f>
        <v>1.8107720055909209E-4</v>
      </c>
    </row>
    <row r="188" spans="1:14">
      <c r="A188" s="51">
        <v>41170</v>
      </c>
      <c r="B188" s="82">
        <f>+'Rentabilidad Negativa'!B188^2</f>
        <v>0</v>
      </c>
      <c r="C188" s="82">
        <f>+'Rentabilidad Negativa'!C188^2</f>
        <v>2.1402425981965777E-6</v>
      </c>
      <c r="D188" s="82">
        <f>+'Rentabilidad Negativa'!D188^2</f>
        <v>0</v>
      </c>
      <c r="E188" s="82">
        <f>+'Rentabilidad Negativa'!E188^2</f>
        <v>0</v>
      </c>
      <c r="F188" s="82">
        <f>+'Rentabilidad Negativa'!F188^2</f>
        <v>0</v>
      </c>
      <c r="G188" s="82">
        <f>+'Rentabilidad Negativa'!G188^2</f>
        <v>9.7101267447386331E-6</v>
      </c>
      <c r="H188" s="82">
        <f>+'Rentabilidad Negativa'!H188^2</f>
        <v>0</v>
      </c>
      <c r="I188" s="82">
        <f>+'Rentabilidad Negativa'!I188^2</f>
        <v>0</v>
      </c>
      <c r="J188" s="82">
        <f>+'Rentabilidad Negativa'!J188^2</f>
        <v>0</v>
      </c>
      <c r="K188" s="82">
        <f>+'Rentabilidad Negativa'!K188^2</f>
        <v>0</v>
      </c>
      <c r="L188" s="82">
        <f>+'Rentabilidad Negativa'!L188^2</f>
        <v>0</v>
      </c>
      <c r="M188" s="82">
        <f>+'Rentabilidad Negativa'!M188^2</f>
        <v>0</v>
      </c>
      <c r="N188" s="82">
        <f>+'Rentabilidad Negativa'!N188^2</f>
        <v>0</v>
      </c>
    </row>
    <row r="189" spans="1:14">
      <c r="A189" s="51">
        <v>41171</v>
      </c>
      <c r="B189" s="82">
        <f>+'Rentabilidad Negativa'!B189^2</f>
        <v>0</v>
      </c>
      <c r="C189" s="82">
        <f>+'Rentabilidad Negativa'!C189^2</f>
        <v>0</v>
      </c>
      <c r="D189" s="82">
        <f>+'Rentabilidad Negativa'!D189^2</f>
        <v>0</v>
      </c>
      <c r="E189" s="82">
        <f>+'Rentabilidad Negativa'!E189^2</f>
        <v>0</v>
      </c>
      <c r="F189" s="82">
        <f>+'Rentabilidad Negativa'!F189^2</f>
        <v>0</v>
      </c>
      <c r="G189" s="82">
        <f>+'Rentabilidad Negativa'!G189^2</f>
        <v>0</v>
      </c>
      <c r="H189" s="82">
        <f>+'Rentabilidad Negativa'!H189^2</f>
        <v>0</v>
      </c>
      <c r="I189" s="82">
        <f>+'Rentabilidad Negativa'!I189^2</f>
        <v>0</v>
      </c>
      <c r="J189" s="82">
        <f>+'Rentabilidad Negativa'!J189^2</f>
        <v>0</v>
      </c>
      <c r="K189" s="82">
        <f>+'Rentabilidad Negativa'!K189^2</f>
        <v>0</v>
      </c>
      <c r="L189" s="82">
        <f>+'Rentabilidad Negativa'!L189^2</f>
        <v>0</v>
      </c>
      <c r="M189" s="82">
        <f>+'Rentabilidad Negativa'!M189^2</f>
        <v>0</v>
      </c>
      <c r="N189" s="82">
        <f>+'Rentabilidad Negativa'!N189^2</f>
        <v>0</v>
      </c>
    </row>
    <row r="190" spans="1:14">
      <c r="A190" s="51">
        <v>41172</v>
      </c>
      <c r="B190" s="82">
        <f>+'Rentabilidad Negativa'!B190^2</f>
        <v>8.0556902917185612E-6</v>
      </c>
      <c r="C190" s="82">
        <f>+'Rentabilidad Negativa'!C190^2</f>
        <v>0</v>
      </c>
      <c r="D190" s="82">
        <f>+'Rentabilidad Negativa'!D190^2</f>
        <v>7.394659390352347E-6</v>
      </c>
      <c r="E190" s="82">
        <f>+'Rentabilidad Negativa'!E190^2</f>
        <v>2.2183216538867517E-6</v>
      </c>
      <c r="F190" s="82">
        <f>+'Rentabilidad Negativa'!F190^2</f>
        <v>5.7876966027786452E-7</v>
      </c>
      <c r="G190" s="82">
        <f>+'Rentabilidad Negativa'!G190^2</f>
        <v>0</v>
      </c>
      <c r="H190" s="82">
        <f>+'Rentabilidad Negativa'!H190^2</f>
        <v>2.4215645152096945E-7</v>
      </c>
      <c r="I190" s="82">
        <f>+'Rentabilidad Negativa'!I190^2</f>
        <v>2.2489565068798576E-6</v>
      </c>
      <c r="J190" s="82">
        <f>+'Rentabilidad Negativa'!J190^2</f>
        <v>5.268818320485219E-7</v>
      </c>
      <c r="K190" s="82">
        <f>+'Rentabilidad Negativa'!K190^2</f>
        <v>4.158440954530451E-8</v>
      </c>
      <c r="L190" s="82">
        <f>+'Rentabilidad Negativa'!L190^2</f>
        <v>2.5367482219065403E-7</v>
      </c>
      <c r="M190" s="82">
        <f>+'Rentabilidad Negativa'!M190^2</f>
        <v>0</v>
      </c>
      <c r="N190" s="82">
        <f>+'Rentabilidad Negativa'!N190^2</f>
        <v>0</v>
      </c>
    </row>
    <row r="191" spans="1:14">
      <c r="A191" s="51">
        <v>41173</v>
      </c>
      <c r="B191" s="82">
        <f>+'Rentabilidad Negativa'!B191^2</f>
        <v>0</v>
      </c>
      <c r="C191" s="82">
        <f>+'Rentabilidad Negativa'!C191^2</f>
        <v>6.9371031931820507E-5</v>
      </c>
      <c r="D191" s="82">
        <f>+'Rentabilidad Negativa'!D191^2</f>
        <v>0</v>
      </c>
      <c r="E191" s="82">
        <f>+'Rentabilidad Negativa'!E191^2</f>
        <v>0</v>
      </c>
      <c r="F191" s="82">
        <f>+'Rentabilidad Negativa'!F191^2</f>
        <v>0</v>
      </c>
      <c r="G191" s="82">
        <f>+'Rentabilidad Negativa'!G191^2</f>
        <v>0</v>
      </c>
      <c r="H191" s="82">
        <f>+'Rentabilidad Negativa'!H191^2</f>
        <v>0</v>
      </c>
      <c r="I191" s="82">
        <f>+'Rentabilidad Negativa'!I191^2</f>
        <v>0</v>
      </c>
      <c r="J191" s="82">
        <f>+'Rentabilidad Negativa'!J191^2</f>
        <v>0</v>
      </c>
      <c r="K191" s="82">
        <f>+'Rentabilidad Negativa'!K191^2</f>
        <v>0</v>
      </c>
      <c r="L191" s="82">
        <f>+'Rentabilidad Negativa'!L191^2</f>
        <v>0</v>
      </c>
      <c r="M191" s="82">
        <f>+'Rentabilidad Negativa'!M191^2</f>
        <v>0</v>
      </c>
      <c r="N191" s="82">
        <f>+'Rentabilidad Negativa'!N191^2</f>
        <v>0</v>
      </c>
    </row>
    <row r="192" spans="1:14">
      <c r="A192" s="51">
        <v>41176</v>
      </c>
      <c r="B192" s="82">
        <f>+'Rentabilidad Negativa'!B192^2</f>
        <v>1.2851193297096187E-4</v>
      </c>
      <c r="C192" s="82">
        <f>+'Rentabilidad Negativa'!C192^2</f>
        <v>5.5410458061192377E-5</v>
      </c>
      <c r="D192" s="82">
        <f>+'Rentabilidad Negativa'!D192^2</f>
        <v>1.28739351025225E-4</v>
      </c>
      <c r="E192" s="82">
        <f>+'Rentabilidad Negativa'!E192^2</f>
        <v>1.2657187778651062E-4</v>
      </c>
      <c r="F192" s="82">
        <f>+'Rentabilidad Negativa'!F192^2</f>
        <v>5.9676774015207961E-5</v>
      </c>
      <c r="G192" s="82">
        <f>+'Rentabilidad Negativa'!G192^2</f>
        <v>6.4589613765160645E-5</v>
      </c>
      <c r="H192" s="82">
        <f>+'Rentabilidad Negativa'!H192^2</f>
        <v>5.8194795471193438E-5</v>
      </c>
      <c r="I192" s="82">
        <f>+'Rentabilidad Negativa'!I192^2</f>
        <v>7.8922249506182738E-5</v>
      </c>
      <c r="J192" s="82">
        <f>+'Rentabilidad Negativa'!J192^2</f>
        <v>8.8434239863207734E-5</v>
      </c>
      <c r="K192" s="82">
        <f>+'Rentabilidad Negativa'!K192^2</f>
        <v>2.2799309499008453E-5</v>
      </c>
      <c r="L192" s="82">
        <f>+'Rentabilidad Negativa'!L192^2</f>
        <v>5.1843121787260416E-5</v>
      </c>
      <c r="M192" s="82">
        <f>+'Rentabilidad Negativa'!M192^2</f>
        <v>5.1233070963996841E-5</v>
      </c>
      <c r="N192" s="82">
        <f>+'Rentabilidad Negativa'!N192^2</f>
        <v>1.226810399907442E-4</v>
      </c>
    </row>
    <row r="193" spans="1:14">
      <c r="A193" s="51">
        <v>41177</v>
      </c>
      <c r="B193" s="82">
        <f>+'Rentabilidad Negativa'!B193^2</f>
        <v>1.7567371977389492E-4</v>
      </c>
      <c r="C193" s="82">
        <f>+'Rentabilidad Negativa'!C193^2</f>
        <v>3.4616863426300729E-4</v>
      </c>
      <c r="D193" s="82">
        <f>+'Rentabilidad Negativa'!D193^2</f>
        <v>1.7622426980674609E-4</v>
      </c>
      <c r="E193" s="82">
        <f>+'Rentabilidad Negativa'!E193^2</f>
        <v>1.5004317022267213E-4</v>
      </c>
      <c r="F193" s="82">
        <f>+'Rentabilidad Negativa'!F193^2</f>
        <v>3.4965752118657883E-5</v>
      </c>
      <c r="G193" s="82">
        <f>+'Rentabilidad Negativa'!G193^2</f>
        <v>4.0866772553144114E-6</v>
      </c>
      <c r="H193" s="82">
        <f>+'Rentabilidad Negativa'!H193^2</f>
        <v>3.3855048541053684E-5</v>
      </c>
      <c r="I193" s="82">
        <f>+'Rentabilidad Negativa'!I193^2</f>
        <v>3.0914724794941718E-5</v>
      </c>
      <c r="J193" s="82">
        <f>+'Rentabilidad Negativa'!J193^2</f>
        <v>5.2301585994039377E-5</v>
      </c>
      <c r="K193" s="82">
        <f>+'Rentabilidad Negativa'!K193^2</f>
        <v>2.3012141620392099E-5</v>
      </c>
      <c r="L193" s="82">
        <f>+'Rentabilidad Negativa'!L193^2</f>
        <v>3.9243784314433228E-5</v>
      </c>
      <c r="M193" s="82">
        <f>+'Rentabilidad Negativa'!M193^2</f>
        <v>7.4922130284855047E-5</v>
      </c>
      <c r="N193" s="82">
        <f>+'Rentabilidad Negativa'!N193^2</f>
        <v>2.6562012317393485E-5</v>
      </c>
    </row>
    <row r="194" spans="1:14">
      <c r="A194" s="51">
        <v>41178</v>
      </c>
      <c r="B194" s="82">
        <f>+'Rentabilidad Negativa'!B194^2</f>
        <v>5.7374492001210955E-5</v>
      </c>
      <c r="C194" s="82">
        <f>+'Rentabilidad Negativa'!C194^2</f>
        <v>1.3970973722340699E-5</v>
      </c>
      <c r="D194" s="82">
        <f>+'Rentabilidad Negativa'!D194^2</f>
        <v>5.6475941524031303E-5</v>
      </c>
      <c r="E194" s="82">
        <f>+'Rentabilidad Negativa'!E194^2</f>
        <v>4.607345671690513E-5</v>
      </c>
      <c r="F194" s="82">
        <f>+'Rentabilidad Negativa'!F194^2</f>
        <v>2.386746262167853E-6</v>
      </c>
      <c r="G194" s="82">
        <f>+'Rentabilidad Negativa'!G194^2</f>
        <v>3.1557563465645142E-6</v>
      </c>
      <c r="H194" s="82">
        <f>+'Rentabilidad Negativa'!H194^2</f>
        <v>9.2670820102852093E-7</v>
      </c>
      <c r="I194" s="82">
        <f>+'Rentabilidad Negativa'!I194^2</f>
        <v>6.5681354884681698E-7</v>
      </c>
      <c r="J194" s="82">
        <f>+'Rentabilidad Negativa'!J194^2</f>
        <v>5.06284691585339E-6</v>
      </c>
      <c r="K194" s="82">
        <f>+'Rentabilidad Negativa'!K194^2</f>
        <v>8.9313508680018684E-6</v>
      </c>
      <c r="L194" s="82">
        <f>+'Rentabilidad Negativa'!L194^2</f>
        <v>2.7928540555301269E-5</v>
      </c>
      <c r="M194" s="82">
        <f>+'Rentabilidad Negativa'!M194^2</f>
        <v>0</v>
      </c>
      <c r="N194" s="82">
        <f>+'Rentabilidad Negativa'!N194^2</f>
        <v>1.2579748095312051E-7</v>
      </c>
    </row>
    <row r="195" spans="1:14">
      <c r="A195" s="51">
        <v>41179</v>
      </c>
      <c r="B195" s="82">
        <f>+'Rentabilidad Negativa'!B195^2</f>
        <v>0</v>
      </c>
      <c r="C195" s="82">
        <f>+'Rentabilidad Negativa'!C195^2</f>
        <v>0</v>
      </c>
      <c r="D195" s="82">
        <f>+'Rentabilidad Negativa'!D195^2</f>
        <v>0</v>
      </c>
      <c r="E195" s="82">
        <f>+'Rentabilidad Negativa'!E195^2</f>
        <v>0</v>
      </c>
      <c r="F195" s="82">
        <f>+'Rentabilidad Negativa'!F195^2</f>
        <v>0</v>
      </c>
      <c r="G195" s="82">
        <f>+'Rentabilidad Negativa'!G195^2</f>
        <v>0</v>
      </c>
      <c r="H195" s="82">
        <f>+'Rentabilidad Negativa'!H195^2</f>
        <v>0</v>
      </c>
      <c r="I195" s="82">
        <f>+'Rentabilidad Negativa'!I195^2</f>
        <v>0</v>
      </c>
      <c r="J195" s="82">
        <f>+'Rentabilidad Negativa'!J195^2</f>
        <v>0</v>
      </c>
      <c r="K195" s="82">
        <f>+'Rentabilidad Negativa'!K195^2</f>
        <v>0</v>
      </c>
      <c r="L195" s="82">
        <f>+'Rentabilidad Negativa'!L195^2</f>
        <v>0</v>
      </c>
      <c r="M195" s="82">
        <f>+'Rentabilidad Negativa'!M195^2</f>
        <v>0</v>
      </c>
      <c r="N195" s="82">
        <f>+'Rentabilidad Negativa'!N195^2</f>
        <v>0</v>
      </c>
    </row>
    <row r="196" spans="1:14">
      <c r="A196" s="51">
        <v>41180</v>
      </c>
      <c r="B196" s="82">
        <f>+'Rentabilidad Negativa'!B196^2</f>
        <v>1.323827561027529E-5</v>
      </c>
      <c r="C196" s="82">
        <f>+'Rentabilidad Negativa'!C196^2</f>
        <v>0</v>
      </c>
      <c r="D196" s="82">
        <f>+'Rentabilidad Negativa'!D196^2</f>
        <v>1.4106324691929347E-5</v>
      </c>
      <c r="E196" s="82">
        <f>+'Rentabilidad Negativa'!E196^2</f>
        <v>1.2976643598494154E-5</v>
      </c>
      <c r="F196" s="82">
        <f>+'Rentabilidad Negativa'!F196^2</f>
        <v>8.2639765608393719E-5</v>
      </c>
      <c r="G196" s="82">
        <f>+'Rentabilidad Negativa'!G196^2</f>
        <v>0</v>
      </c>
      <c r="H196" s="82">
        <f>+'Rentabilidad Negativa'!H196^2</f>
        <v>5.3101280734278528E-5</v>
      </c>
      <c r="I196" s="82">
        <f>+'Rentabilidad Negativa'!I196^2</f>
        <v>2.6510962165975713E-5</v>
      </c>
      <c r="J196" s="82">
        <f>+'Rentabilidad Negativa'!J196^2</f>
        <v>2.6358235028469591E-5</v>
      </c>
      <c r="K196" s="82">
        <f>+'Rentabilidad Negativa'!K196^2</f>
        <v>6.2258207583326029E-5</v>
      </c>
      <c r="L196" s="82">
        <f>+'Rentabilidad Negativa'!L196^2</f>
        <v>1.1955986036785706E-5</v>
      </c>
      <c r="M196" s="82">
        <f>+'Rentabilidad Negativa'!M196^2</f>
        <v>3.7249110721434579E-5</v>
      </c>
      <c r="N196" s="82">
        <f>+'Rentabilidad Negativa'!N196^2</f>
        <v>9.6089893812732555E-6</v>
      </c>
    </row>
    <row r="197" spans="1:14">
      <c r="A197" s="51">
        <v>41183</v>
      </c>
      <c r="B197" s="82">
        <f>+'Rentabilidad Negativa'!B197^2</f>
        <v>0</v>
      </c>
      <c r="C197" s="82">
        <f>+'Rentabilidad Negativa'!C197^2</f>
        <v>0</v>
      </c>
      <c r="D197" s="82">
        <f>+'Rentabilidad Negativa'!D197^2</f>
        <v>0</v>
      </c>
      <c r="E197" s="82">
        <f>+'Rentabilidad Negativa'!E197^2</f>
        <v>0</v>
      </c>
      <c r="F197" s="82">
        <f>+'Rentabilidad Negativa'!F197^2</f>
        <v>0</v>
      </c>
      <c r="G197" s="82">
        <f>+'Rentabilidad Negativa'!G197^2</f>
        <v>1.550147796425747E-5</v>
      </c>
      <c r="H197" s="82">
        <f>+'Rentabilidad Negativa'!H197^2</f>
        <v>0</v>
      </c>
      <c r="I197" s="82">
        <f>+'Rentabilidad Negativa'!I197^2</f>
        <v>0</v>
      </c>
      <c r="J197" s="82">
        <f>+'Rentabilidad Negativa'!J197^2</f>
        <v>0</v>
      </c>
      <c r="K197" s="82">
        <f>+'Rentabilidad Negativa'!K197^2</f>
        <v>0</v>
      </c>
      <c r="L197" s="82">
        <f>+'Rentabilidad Negativa'!L197^2</f>
        <v>0</v>
      </c>
      <c r="M197" s="82">
        <f>+'Rentabilidad Negativa'!M197^2</f>
        <v>0</v>
      </c>
      <c r="N197" s="82">
        <f>+'Rentabilidad Negativa'!N197^2</f>
        <v>0</v>
      </c>
    </row>
    <row r="198" spans="1:14">
      <c r="A198" s="51">
        <v>41184</v>
      </c>
      <c r="B198" s="82">
        <f>+'Rentabilidad Negativa'!B198^2</f>
        <v>0</v>
      </c>
      <c r="C198" s="82">
        <f>+'Rentabilidad Negativa'!C198^2</f>
        <v>5.298872176552357E-6</v>
      </c>
      <c r="D198" s="82">
        <f>+'Rentabilidad Negativa'!D198^2</f>
        <v>0</v>
      </c>
      <c r="E198" s="82">
        <f>+'Rentabilidad Negativa'!E198^2</f>
        <v>0</v>
      </c>
      <c r="F198" s="82">
        <f>+'Rentabilidad Negativa'!F198^2</f>
        <v>0</v>
      </c>
      <c r="G198" s="82">
        <f>+'Rentabilidad Negativa'!G198^2</f>
        <v>0</v>
      </c>
      <c r="H198" s="82">
        <f>+'Rentabilidad Negativa'!H198^2</f>
        <v>0</v>
      </c>
      <c r="I198" s="82">
        <f>+'Rentabilidad Negativa'!I198^2</f>
        <v>0</v>
      </c>
      <c r="J198" s="82">
        <f>+'Rentabilidad Negativa'!J198^2</f>
        <v>0</v>
      </c>
      <c r="K198" s="82">
        <f>+'Rentabilidad Negativa'!K198^2</f>
        <v>0</v>
      </c>
      <c r="L198" s="82">
        <f>+'Rentabilidad Negativa'!L198^2</f>
        <v>0</v>
      </c>
      <c r="M198" s="82">
        <f>+'Rentabilidad Negativa'!M198^2</f>
        <v>0</v>
      </c>
      <c r="N198" s="82">
        <f>+'Rentabilidad Negativa'!N198^2</f>
        <v>0</v>
      </c>
    </row>
    <row r="199" spans="1:14">
      <c r="A199" s="51">
        <v>41185</v>
      </c>
      <c r="B199" s="82">
        <f>+'Rentabilidad Negativa'!B199^2</f>
        <v>5.0242219510030552E-5</v>
      </c>
      <c r="C199" s="82">
        <f>+'Rentabilidad Negativa'!C199^2</f>
        <v>2.7255940695175255E-6</v>
      </c>
      <c r="D199" s="82">
        <f>+'Rentabilidad Negativa'!D199^2</f>
        <v>5.6999492295194106E-5</v>
      </c>
      <c r="E199" s="82">
        <f>+'Rentabilidad Negativa'!E199^2</f>
        <v>4.6892468764859697E-5</v>
      </c>
      <c r="F199" s="82">
        <f>+'Rentabilidad Negativa'!F199^2</f>
        <v>4.0452949171724256E-6</v>
      </c>
      <c r="G199" s="82">
        <f>+'Rentabilidad Negativa'!G199^2</f>
        <v>3.4001895450499831E-6</v>
      </c>
      <c r="H199" s="82">
        <f>+'Rentabilidad Negativa'!H199^2</f>
        <v>4.5447305220910504E-6</v>
      </c>
      <c r="I199" s="82">
        <f>+'Rentabilidad Negativa'!I199^2</f>
        <v>5.3986480703520374E-6</v>
      </c>
      <c r="J199" s="82">
        <f>+'Rentabilidad Negativa'!J199^2</f>
        <v>7.716478771066902E-6</v>
      </c>
      <c r="K199" s="82">
        <f>+'Rentabilidad Negativa'!K199^2</f>
        <v>2.3134286456875377E-6</v>
      </c>
      <c r="L199" s="82">
        <f>+'Rentabilidad Negativa'!L199^2</f>
        <v>5.4219743442300457E-6</v>
      </c>
      <c r="M199" s="82">
        <f>+'Rentabilidad Negativa'!M199^2</f>
        <v>4.0178927116274918E-6</v>
      </c>
      <c r="N199" s="82">
        <f>+'Rentabilidad Negativa'!N199^2</f>
        <v>1.7863501806334161E-5</v>
      </c>
    </row>
    <row r="200" spans="1:14">
      <c r="A200" s="51">
        <v>41186</v>
      </c>
      <c r="B200" s="82">
        <f>+'Rentabilidad Negativa'!B200^2</f>
        <v>0</v>
      </c>
      <c r="C200" s="82">
        <f>+'Rentabilidad Negativa'!C200^2</f>
        <v>0</v>
      </c>
      <c r="D200" s="82">
        <f>+'Rentabilidad Negativa'!D200^2</f>
        <v>0</v>
      </c>
      <c r="E200" s="82">
        <f>+'Rentabilidad Negativa'!E200^2</f>
        <v>0</v>
      </c>
      <c r="F200" s="82">
        <f>+'Rentabilidad Negativa'!F200^2</f>
        <v>0</v>
      </c>
      <c r="G200" s="82">
        <f>+'Rentabilidad Negativa'!G200^2</f>
        <v>0</v>
      </c>
      <c r="H200" s="82">
        <f>+'Rentabilidad Negativa'!H200^2</f>
        <v>0</v>
      </c>
      <c r="I200" s="82">
        <f>+'Rentabilidad Negativa'!I200^2</f>
        <v>0</v>
      </c>
      <c r="J200" s="82">
        <f>+'Rentabilidad Negativa'!J200^2</f>
        <v>0</v>
      </c>
      <c r="K200" s="82">
        <f>+'Rentabilidad Negativa'!K200^2</f>
        <v>0</v>
      </c>
      <c r="L200" s="82">
        <f>+'Rentabilidad Negativa'!L200^2</f>
        <v>0</v>
      </c>
      <c r="M200" s="82">
        <f>+'Rentabilidad Negativa'!M200^2</f>
        <v>0</v>
      </c>
      <c r="N200" s="82">
        <f>+'Rentabilidad Negativa'!N200^2</f>
        <v>0</v>
      </c>
    </row>
    <row r="201" spans="1:14">
      <c r="A201" s="51">
        <v>41187</v>
      </c>
      <c r="B201" s="82">
        <f>+'Rentabilidad Negativa'!B201^2</f>
        <v>0</v>
      </c>
      <c r="C201" s="82">
        <f>+'Rentabilidad Negativa'!C201^2</f>
        <v>0</v>
      </c>
      <c r="D201" s="82">
        <f>+'Rentabilidad Negativa'!D201^2</f>
        <v>0</v>
      </c>
      <c r="E201" s="82">
        <f>+'Rentabilidad Negativa'!E201^2</f>
        <v>0</v>
      </c>
      <c r="F201" s="82">
        <f>+'Rentabilidad Negativa'!F201^2</f>
        <v>0</v>
      </c>
      <c r="G201" s="82">
        <f>+'Rentabilidad Negativa'!G201^2</f>
        <v>7.7343212702668705E-6</v>
      </c>
      <c r="H201" s="82">
        <f>+'Rentabilidad Negativa'!H201^2</f>
        <v>0</v>
      </c>
      <c r="I201" s="82">
        <f>+'Rentabilidad Negativa'!I201^2</f>
        <v>0</v>
      </c>
      <c r="J201" s="82">
        <f>+'Rentabilidad Negativa'!J201^2</f>
        <v>0</v>
      </c>
      <c r="K201" s="82">
        <f>+'Rentabilidad Negativa'!K201^2</f>
        <v>1.3562424265321933E-9</v>
      </c>
      <c r="L201" s="82">
        <f>+'Rentabilidad Negativa'!L201^2</f>
        <v>0</v>
      </c>
      <c r="M201" s="82">
        <f>+'Rentabilidad Negativa'!M201^2</f>
        <v>0</v>
      </c>
      <c r="N201" s="82">
        <f>+'Rentabilidad Negativa'!N201^2</f>
        <v>0</v>
      </c>
    </row>
    <row r="202" spans="1:14">
      <c r="A202" s="51">
        <v>41190</v>
      </c>
      <c r="B202" s="82">
        <f>+'Rentabilidad Negativa'!B202^2</f>
        <v>2.5745085787754664E-6</v>
      </c>
      <c r="C202" s="82">
        <f>+'Rentabilidad Negativa'!C202^2</f>
        <v>5.7462752534539608E-7</v>
      </c>
      <c r="D202" s="82">
        <f>+'Rentabilidad Negativa'!D202^2</f>
        <v>2.3882521170137811E-6</v>
      </c>
      <c r="E202" s="82">
        <f>+'Rentabilidad Negativa'!E202^2</f>
        <v>1.1545873086651886E-6</v>
      </c>
      <c r="F202" s="82">
        <f>+'Rentabilidad Negativa'!F202^2</f>
        <v>2.2714722817533544E-6</v>
      </c>
      <c r="G202" s="82">
        <f>+'Rentabilidad Negativa'!G202^2</f>
        <v>0</v>
      </c>
      <c r="H202" s="82">
        <f>+'Rentabilidad Negativa'!H202^2</f>
        <v>7.2493976957204703E-6</v>
      </c>
      <c r="I202" s="82">
        <f>+'Rentabilidad Negativa'!I202^2</f>
        <v>4.3639224202905114E-6</v>
      </c>
      <c r="J202" s="82">
        <f>+'Rentabilidad Negativa'!J202^2</f>
        <v>5.6858907919624761E-7</v>
      </c>
      <c r="K202" s="82">
        <f>+'Rentabilidad Negativa'!K202^2</f>
        <v>1.4420478545595955E-8</v>
      </c>
      <c r="L202" s="82">
        <f>+'Rentabilidad Negativa'!L202^2</f>
        <v>2.8400075534728728E-6</v>
      </c>
      <c r="M202" s="82">
        <f>+'Rentabilidad Negativa'!M202^2</f>
        <v>2.8256018345246638E-6</v>
      </c>
      <c r="N202" s="82">
        <f>+'Rentabilidad Negativa'!N202^2</f>
        <v>4.3750802757431303E-6</v>
      </c>
    </row>
    <row r="203" spans="1:14">
      <c r="A203" s="51">
        <v>41191</v>
      </c>
      <c r="B203" s="82">
        <f>+'Rentabilidad Negativa'!B203^2</f>
        <v>5.4365704966537734E-5</v>
      </c>
      <c r="C203" s="82">
        <f>+'Rentabilidad Negativa'!C203^2</f>
        <v>1.2683202311422376E-4</v>
      </c>
      <c r="D203" s="82">
        <f>+'Rentabilidad Negativa'!D203^2</f>
        <v>5.9864633921470013E-5</v>
      </c>
      <c r="E203" s="82">
        <f>+'Rentabilidad Negativa'!E203^2</f>
        <v>4.6466487587689562E-5</v>
      </c>
      <c r="F203" s="82">
        <f>+'Rentabilidad Negativa'!F203^2</f>
        <v>1.3625569361057315E-5</v>
      </c>
      <c r="G203" s="82">
        <f>+'Rentabilidad Negativa'!G203^2</f>
        <v>0</v>
      </c>
      <c r="H203" s="82">
        <f>+'Rentabilidad Negativa'!H203^2</f>
        <v>8.4285416332084256E-6</v>
      </c>
      <c r="I203" s="82">
        <f>+'Rentabilidad Negativa'!I203^2</f>
        <v>2.3138749036718634E-5</v>
      </c>
      <c r="J203" s="82">
        <f>+'Rentabilidad Negativa'!J203^2</f>
        <v>1.9080792994607696E-5</v>
      </c>
      <c r="K203" s="82">
        <f>+'Rentabilidad Negativa'!K203^2</f>
        <v>3.3514358577090388E-5</v>
      </c>
      <c r="L203" s="82">
        <f>+'Rentabilidad Negativa'!L203^2</f>
        <v>1.4819287130029984E-5</v>
      </c>
      <c r="M203" s="82">
        <f>+'Rentabilidad Negativa'!M203^2</f>
        <v>1.3321584028474431E-6</v>
      </c>
      <c r="N203" s="82">
        <f>+'Rentabilidad Negativa'!N203^2</f>
        <v>5.0035903749410098E-5</v>
      </c>
    </row>
    <row r="204" spans="1:14">
      <c r="A204" s="51">
        <v>41192</v>
      </c>
      <c r="B204" s="82">
        <f>+'Rentabilidad Negativa'!B204^2</f>
        <v>1.5983228673849092E-6</v>
      </c>
      <c r="C204" s="82">
        <f>+'Rentabilidad Negativa'!C204^2</f>
        <v>1.8593817826553762E-5</v>
      </c>
      <c r="D204" s="82">
        <f>+'Rentabilidad Negativa'!D204^2</f>
        <v>2.1845848707136005E-6</v>
      </c>
      <c r="E204" s="82">
        <f>+'Rentabilidad Negativa'!E204^2</f>
        <v>5.6325633441641597E-7</v>
      </c>
      <c r="F204" s="82">
        <f>+'Rentabilidad Negativa'!F204^2</f>
        <v>0</v>
      </c>
      <c r="G204" s="82">
        <f>+'Rentabilidad Negativa'!G204^2</f>
        <v>0</v>
      </c>
      <c r="H204" s="82">
        <f>+'Rentabilidad Negativa'!H204^2</f>
        <v>0</v>
      </c>
      <c r="I204" s="82">
        <f>+'Rentabilidad Negativa'!I204^2</f>
        <v>0</v>
      </c>
      <c r="J204" s="82">
        <f>+'Rentabilidad Negativa'!J204^2</f>
        <v>0</v>
      </c>
      <c r="K204" s="82">
        <f>+'Rentabilidad Negativa'!K204^2</f>
        <v>0</v>
      </c>
      <c r="L204" s="82">
        <f>+'Rentabilidad Negativa'!L204^2</f>
        <v>0</v>
      </c>
      <c r="M204" s="82">
        <f>+'Rentabilidad Negativa'!M204^2</f>
        <v>6.6934295274400213E-7</v>
      </c>
      <c r="N204" s="82">
        <f>+'Rentabilidad Negativa'!N204^2</f>
        <v>0</v>
      </c>
    </row>
    <row r="205" spans="1:14">
      <c r="A205" s="51">
        <v>41193</v>
      </c>
      <c r="B205" s="82">
        <f>+'Rentabilidad Negativa'!B205^2</f>
        <v>0</v>
      </c>
      <c r="C205" s="82">
        <f>+'Rentabilidad Negativa'!C205^2</f>
        <v>2.4989294007711281E-5</v>
      </c>
      <c r="D205" s="82">
        <f>+'Rentabilidad Negativa'!D205^2</f>
        <v>0</v>
      </c>
      <c r="E205" s="82">
        <f>+'Rentabilidad Negativa'!E205^2</f>
        <v>0</v>
      </c>
      <c r="F205" s="82">
        <f>+'Rentabilidad Negativa'!F205^2</f>
        <v>0</v>
      </c>
      <c r="G205" s="82">
        <f>+'Rentabilidad Negativa'!G205^2</f>
        <v>0</v>
      </c>
      <c r="H205" s="82">
        <f>+'Rentabilidad Negativa'!H205^2</f>
        <v>0</v>
      </c>
      <c r="I205" s="82">
        <f>+'Rentabilidad Negativa'!I205^2</f>
        <v>3.2712082605478759E-7</v>
      </c>
      <c r="J205" s="82">
        <f>+'Rentabilidad Negativa'!J205^2</f>
        <v>0</v>
      </c>
      <c r="K205" s="82">
        <f>+'Rentabilidad Negativa'!K205^2</f>
        <v>0</v>
      </c>
      <c r="L205" s="82">
        <f>+'Rentabilidad Negativa'!L205^2</f>
        <v>0</v>
      </c>
      <c r="M205" s="82">
        <f>+'Rentabilidad Negativa'!M205^2</f>
        <v>0</v>
      </c>
      <c r="N205" s="82">
        <f>+'Rentabilidad Negativa'!N205^2</f>
        <v>3.4482305106526523E-5</v>
      </c>
    </row>
    <row r="206" spans="1:14">
      <c r="A206" s="51">
        <v>41194</v>
      </c>
      <c r="B206" s="82">
        <f>+'Rentabilidad Negativa'!B206^2</f>
        <v>0</v>
      </c>
      <c r="C206" s="82">
        <f>+'Rentabilidad Negativa'!C206^2</f>
        <v>4.7740735290231477E-9</v>
      </c>
      <c r="D206" s="82">
        <f>+'Rentabilidad Negativa'!D206^2</f>
        <v>0</v>
      </c>
      <c r="E206" s="82">
        <f>+'Rentabilidad Negativa'!E206^2</f>
        <v>0</v>
      </c>
      <c r="F206" s="82">
        <f>+'Rentabilidad Negativa'!F206^2</f>
        <v>0</v>
      </c>
      <c r="G206" s="82">
        <f>+'Rentabilidad Negativa'!G206^2</f>
        <v>0</v>
      </c>
      <c r="H206" s="82">
        <f>+'Rentabilidad Negativa'!H206^2</f>
        <v>0</v>
      </c>
      <c r="I206" s="82">
        <f>+'Rentabilidad Negativa'!I206^2</f>
        <v>0</v>
      </c>
      <c r="J206" s="82">
        <f>+'Rentabilidad Negativa'!J206^2</f>
        <v>0</v>
      </c>
      <c r="K206" s="82">
        <f>+'Rentabilidad Negativa'!K206^2</f>
        <v>0</v>
      </c>
      <c r="L206" s="82">
        <f>+'Rentabilidad Negativa'!L206^2</f>
        <v>0</v>
      </c>
      <c r="M206" s="82">
        <f>+'Rentabilidad Negativa'!M206^2</f>
        <v>0</v>
      </c>
      <c r="N206" s="82">
        <f>+'Rentabilidad Negativa'!N206^2</f>
        <v>0</v>
      </c>
    </row>
    <row r="207" spans="1:14">
      <c r="A207" s="51">
        <v>41198</v>
      </c>
      <c r="B207" s="82">
        <f>+'Rentabilidad Negativa'!B207^2</f>
        <v>0</v>
      </c>
      <c r="C207" s="82">
        <f>+'Rentabilidad Negativa'!C207^2</f>
        <v>0</v>
      </c>
      <c r="D207" s="82">
        <f>+'Rentabilidad Negativa'!D207^2</f>
        <v>0</v>
      </c>
      <c r="E207" s="82">
        <f>+'Rentabilidad Negativa'!E207^2</f>
        <v>0</v>
      </c>
      <c r="F207" s="82">
        <f>+'Rentabilidad Negativa'!F207^2</f>
        <v>0</v>
      </c>
      <c r="G207" s="82">
        <f>+'Rentabilidad Negativa'!G207^2</f>
        <v>0</v>
      </c>
      <c r="H207" s="82">
        <f>+'Rentabilidad Negativa'!H207^2</f>
        <v>0</v>
      </c>
      <c r="I207" s="82">
        <f>+'Rentabilidad Negativa'!I207^2</f>
        <v>0</v>
      </c>
      <c r="J207" s="82">
        <f>+'Rentabilidad Negativa'!J207^2</f>
        <v>0</v>
      </c>
      <c r="K207" s="82">
        <f>+'Rentabilidad Negativa'!K207^2</f>
        <v>0</v>
      </c>
      <c r="L207" s="82">
        <f>+'Rentabilidad Negativa'!L207^2</f>
        <v>0</v>
      </c>
      <c r="M207" s="82">
        <f>+'Rentabilidad Negativa'!M207^2</f>
        <v>0</v>
      </c>
      <c r="N207" s="82">
        <f>+'Rentabilidad Negativa'!N207^2</f>
        <v>0</v>
      </c>
    </row>
    <row r="208" spans="1:14">
      <c r="A208" s="51">
        <v>41199</v>
      </c>
      <c r="B208" s="82">
        <f>+'Rentabilidad Negativa'!B208^2</f>
        <v>0</v>
      </c>
      <c r="C208" s="82">
        <f>+'Rentabilidad Negativa'!C208^2</f>
        <v>0</v>
      </c>
      <c r="D208" s="82">
        <f>+'Rentabilidad Negativa'!D208^2</f>
        <v>0</v>
      </c>
      <c r="E208" s="82">
        <f>+'Rentabilidad Negativa'!E208^2</f>
        <v>0</v>
      </c>
      <c r="F208" s="82">
        <f>+'Rentabilidad Negativa'!F208^2</f>
        <v>0</v>
      </c>
      <c r="G208" s="82">
        <f>+'Rentabilidad Negativa'!G208^2</f>
        <v>0</v>
      </c>
      <c r="H208" s="82">
        <f>+'Rentabilidad Negativa'!H208^2</f>
        <v>0</v>
      </c>
      <c r="I208" s="82">
        <f>+'Rentabilidad Negativa'!I208^2</f>
        <v>0</v>
      </c>
      <c r="J208" s="82">
        <f>+'Rentabilidad Negativa'!J208^2</f>
        <v>0</v>
      </c>
      <c r="K208" s="82">
        <f>+'Rentabilidad Negativa'!K208^2</f>
        <v>0</v>
      </c>
      <c r="L208" s="82">
        <f>+'Rentabilidad Negativa'!L208^2</f>
        <v>0</v>
      </c>
      <c r="M208" s="82">
        <f>+'Rentabilidad Negativa'!M208^2</f>
        <v>0</v>
      </c>
      <c r="N208" s="82">
        <f>+'Rentabilidad Negativa'!N208^2</f>
        <v>0</v>
      </c>
    </row>
    <row r="209" spans="1:14">
      <c r="A209" s="51">
        <v>41200</v>
      </c>
      <c r="B209" s="82">
        <f>+'Rentabilidad Negativa'!B209^2</f>
        <v>0</v>
      </c>
      <c r="C209" s="82">
        <f>+'Rentabilidad Negativa'!C209^2</f>
        <v>0</v>
      </c>
      <c r="D209" s="82">
        <f>+'Rentabilidad Negativa'!D209^2</f>
        <v>0</v>
      </c>
      <c r="E209" s="82">
        <f>+'Rentabilidad Negativa'!E209^2</f>
        <v>0</v>
      </c>
      <c r="F209" s="82">
        <f>+'Rentabilidad Negativa'!F209^2</f>
        <v>0</v>
      </c>
      <c r="G209" s="82">
        <f>+'Rentabilidad Negativa'!G209^2</f>
        <v>0</v>
      </c>
      <c r="H209" s="82">
        <f>+'Rentabilidad Negativa'!H209^2</f>
        <v>0</v>
      </c>
      <c r="I209" s="82">
        <f>+'Rentabilidad Negativa'!I209^2</f>
        <v>0</v>
      </c>
      <c r="J209" s="82">
        <f>+'Rentabilidad Negativa'!J209^2</f>
        <v>0</v>
      </c>
      <c r="K209" s="82">
        <f>+'Rentabilidad Negativa'!K209^2</f>
        <v>0</v>
      </c>
      <c r="L209" s="82">
        <f>+'Rentabilidad Negativa'!L209^2</f>
        <v>0</v>
      </c>
      <c r="M209" s="82">
        <f>+'Rentabilidad Negativa'!M209^2</f>
        <v>0</v>
      </c>
      <c r="N209" s="82">
        <f>+'Rentabilidad Negativa'!N209^2</f>
        <v>0</v>
      </c>
    </row>
    <row r="210" spans="1:14">
      <c r="A210" s="51">
        <v>41201</v>
      </c>
      <c r="B210" s="82">
        <f>+'Rentabilidad Negativa'!B210^2</f>
        <v>0</v>
      </c>
      <c r="C210" s="82">
        <f>+'Rentabilidad Negativa'!C210^2</f>
        <v>0</v>
      </c>
      <c r="D210" s="82">
        <f>+'Rentabilidad Negativa'!D210^2</f>
        <v>0</v>
      </c>
      <c r="E210" s="82">
        <f>+'Rentabilidad Negativa'!E210^2</f>
        <v>0</v>
      </c>
      <c r="F210" s="82">
        <f>+'Rentabilidad Negativa'!F210^2</f>
        <v>0</v>
      </c>
      <c r="G210" s="82">
        <f>+'Rentabilidad Negativa'!G210^2</f>
        <v>2.4168610017838162E-7</v>
      </c>
      <c r="H210" s="82">
        <f>+'Rentabilidad Negativa'!H210^2</f>
        <v>0</v>
      </c>
      <c r="I210" s="82">
        <f>+'Rentabilidad Negativa'!I210^2</f>
        <v>0</v>
      </c>
      <c r="J210" s="82">
        <f>+'Rentabilidad Negativa'!J210^2</f>
        <v>0</v>
      </c>
      <c r="K210" s="82">
        <f>+'Rentabilidad Negativa'!K210^2</f>
        <v>1.4686054970636343E-8</v>
      </c>
      <c r="L210" s="82">
        <f>+'Rentabilidad Negativa'!L210^2</f>
        <v>0</v>
      </c>
      <c r="M210" s="82">
        <f>+'Rentabilidad Negativa'!M210^2</f>
        <v>0</v>
      </c>
      <c r="N210" s="82">
        <f>+'Rentabilidad Negativa'!N210^2</f>
        <v>0</v>
      </c>
    </row>
    <row r="211" spans="1:14">
      <c r="A211" s="51">
        <v>41204</v>
      </c>
      <c r="B211" s="82">
        <f>+'Rentabilidad Negativa'!B211^2</f>
        <v>0</v>
      </c>
      <c r="C211" s="82">
        <f>+'Rentabilidad Negativa'!C211^2</f>
        <v>0</v>
      </c>
      <c r="D211" s="82">
        <f>+'Rentabilidad Negativa'!D211^2</f>
        <v>0</v>
      </c>
      <c r="E211" s="82">
        <f>+'Rentabilidad Negativa'!E211^2</f>
        <v>0</v>
      </c>
      <c r="F211" s="82">
        <f>+'Rentabilidad Negativa'!F211^2</f>
        <v>0</v>
      </c>
      <c r="G211" s="82">
        <f>+'Rentabilidad Negativa'!G211^2</f>
        <v>0</v>
      </c>
      <c r="H211" s="82">
        <f>+'Rentabilidad Negativa'!H211^2</f>
        <v>0</v>
      </c>
      <c r="I211" s="82">
        <f>+'Rentabilidad Negativa'!I211^2</f>
        <v>0</v>
      </c>
      <c r="J211" s="82">
        <f>+'Rentabilidad Negativa'!J211^2</f>
        <v>0</v>
      </c>
      <c r="K211" s="82">
        <f>+'Rentabilidad Negativa'!K211^2</f>
        <v>0</v>
      </c>
      <c r="L211" s="82">
        <f>+'Rentabilidad Negativa'!L211^2</f>
        <v>0</v>
      </c>
      <c r="M211" s="82">
        <f>+'Rentabilidad Negativa'!M211^2</f>
        <v>0</v>
      </c>
      <c r="N211" s="82">
        <f>+'Rentabilidad Negativa'!N211^2</f>
        <v>0</v>
      </c>
    </row>
    <row r="212" spans="1:14">
      <c r="A212" s="51">
        <v>41205</v>
      </c>
      <c r="B212" s="82">
        <f>+'Rentabilidad Negativa'!B212^2</f>
        <v>9.1888473770432362E-6</v>
      </c>
      <c r="C212" s="82">
        <f>+'Rentabilidad Negativa'!C212^2</f>
        <v>2.9583645853579233E-5</v>
      </c>
      <c r="D212" s="82">
        <f>+'Rentabilidad Negativa'!D212^2</f>
        <v>9.4318267414524871E-6</v>
      </c>
      <c r="E212" s="82">
        <f>+'Rentabilidad Negativa'!E212^2</f>
        <v>9.378768868151862E-6</v>
      </c>
      <c r="F212" s="82">
        <f>+'Rentabilidad Negativa'!F212^2</f>
        <v>8.1747849681362729E-6</v>
      </c>
      <c r="G212" s="82">
        <f>+'Rentabilidad Negativa'!G212^2</f>
        <v>3.7609066388722419E-6</v>
      </c>
      <c r="H212" s="82">
        <f>+'Rentabilidad Negativa'!H212^2</f>
        <v>9.6949356628180823E-6</v>
      </c>
      <c r="I212" s="82">
        <f>+'Rentabilidad Negativa'!I212^2</f>
        <v>1.0405199148408665E-5</v>
      </c>
      <c r="J212" s="82">
        <f>+'Rentabilidad Negativa'!J212^2</f>
        <v>7.627070251451139E-6</v>
      </c>
      <c r="K212" s="82">
        <f>+'Rentabilidad Negativa'!K212^2</f>
        <v>0</v>
      </c>
      <c r="L212" s="82">
        <f>+'Rentabilidad Negativa'!L212^2</f>
        <v>8.7909959994484919E-6</v>
      </c>
      <c r="M212" s="82">
        <f>+'Rentabilidad Negativa'!M212^2</f>
        <v>5.1388548373508788E-6</v>
      </c>
      <c r="N212" s="82">
        <f>+'Rentabilidad Negativa'!N212^2</f>
        <v>1.2914044203688748E-6</v>
      </c>
    </row>
    <row r="213" spans="1:14">
      <c r="A213" s="51">
        <v>41206</v>
      </c>
      <c r="B213" s="82">
        <f>+'Rentabilidad Negativa'!B213^2</f>
        <v>8.9962788164880993E-7</v>
      </c>
      <c r="C213" s="82">
        <f>+'Rentabilidad Negativa'!C213^2</f>
        <v>0</v>
      </c>
      <c r="D213" s="82">
        <f>+'Rentabilidad Negativa'!D213^2</f>
        <v>1.9813971285370659E-6</v>
      </c>
      <c r="E213" s="82">
        <f>+'Rentabilidad Negativa'!E213^2</f>
        <v>4.5595505169049576E-7</v>
      </c>
      <c r="F213" s="82">
        <f>+'Rentabilidad Negativa'!F213^2</f>
        <v>0</v>
      </c>
      <c r="G213" s="82">
        <f>+'Rentabilidad Negativa'!G213^2</f>
        <v>0</v>
      </c>
      <c r="H213" s="82">
        <f>+'Rentabilidad Negativa'!H213^2</f>
        <v>0</v>
      </c>
      <c r="I213" s="82">
        <f>+'Rentabilidad Negativa'!I213^2</f>
        <v>0</v>
      </c>
      <c r="J213" s="82">
        <f>+'Rentabilidad Negativa'!J213^2</f>
        <v>0</v>
      </c>
      <c r="K213" s="82">
        <f>+'Rentabilidad Negativa'!K213^2</f>
        <v>0</v>
      </c>
      <c r="L213" s="82">
        <f>+'Rentabilidad Negativa'!L213^2</f>
        <v>0</v>
      </c>
      <c r="M213" s="82">
        <f>+'Rentabilidad Negativa'!M213^2</f>
        <v>0</v>
      </c>
      <c r="N213" s="82">
        <f>+'Rentabilidad Negativa'!N213^2</f>
        <v>0</v>
      </c>
    </row>
    <row r="214" spans="1:14">
      <c r="A214" s="51">
        <v>41207</v>
      </c>
      <c r="B214" s="82">
        <f>+'Rentabilidad Negativa'!B214^2</f>
        <v>0</v>
      </c>
      <c r="C214" s="82">
        <f>+'Rentabilidad Negativa'!C214^2</f>
        <v>0</v>
      </c>
      <c r="D214" s="82">
        <f>+'Rentabilidad Negativa'!D214^2</f>
        <v>0</v>
      </c>
      <c r="E214" s="82">
        <f>+'Rentabilidad Negativa'!E214^2</f>
        <v>0</v>
      </c>
      <c r="F214" s="82">
        <f>+'Rentabilidad Negativa'!F214^2</f>
        <v>0</v>
      </c>
      <c r="G214" s="82">
        <f>+'Rentabilidad Negativa'!G214^2</f>
        <v>0</v>
      </c>
      <c r="H214" s="82">
        <f>+'Rentabilidad Negativa'!H214^2</f>
        <v>0</v>
      </c>
      <c r="I214" s="82">
        <f>+'Rentabilidad Negativa'!I214^2</f>
        <v>0</v>
      </c>
      <c r="J214" s="82">
        <f>+'Rentabilidad Negativa'!J214^2</f>
        <v>0</v>
      </c>
      <c r="K214" s="82">
        <f>+'Rentabilidad Negativa'!K214^2</f>
        <v>0</v>
      </c>
      <c r="L214" s="82">
        <f>+'Rentabilidad Negativa'!L214^2</f>
        <v>0</v>
      </c>
      <c r="M214" s="82">
        <f>+'Rentabilidad Negativa'!M214^2</f>
        <v>0</v>
      </c>
      <c r="N214" s="82">
        <f>+'Rentabilidad Negativa'!N214^2</f>
        <v>0</v>
      </c>
    </row>
    <row r="215" spans="1:14">
      <c r="A215" s="51">
        <v>41208</v>
      </c>
      <c r="B215" s="82">
        <f>+'Rentabilidad Negativa'!B215^2</f>
        <v>0</v>
      </c>
      <c r="C215" s="82">
        <f>+'Rentabilidad Negativa'!C215^2</f>
        <v>0</v>
      </c>
      <c r="D215" s="82">
        <f>+'Rentabilidad Negativa'!D215^2</f>
        <v>0</v>
      </c>
      <c r="E215" s="82">
        <f>+'Rentabilidad Negativa'!E215^2</f>
        <v>0</v>
      </c>
      <c r="F215" s="82">
        <f>+'Rentabilidad Negativa'!F215^2</f>
        <v>1.2464444316175067E-6</v>
      </c>
      <c r="G215" s="82">
        <f>+'Rentabilidad Negativa'!G215^2</f>
        <v>0</v>
      </c>
      <c r="H215" s="82">
        <f>+'Rentabilidad Negativa'!H215^2</f>
        <v>0</v>
      </c>
      <c r="I215" s="82">
        <f>+'Rentabilidad Negativa'!I215^2</f>
        <v>2.5321626235933776E-6</v>
      </c>
      <c r="J215" s="82">
        <f>+'Rentabilidad Negativa'!J215^2</f>
        <v>2.1324737080105611E-6</v>
      </c>
      <c r="K215" s="82">
        <f>+'Rentabilidad Negativa'!K215^2</f>
        <v>0</v>
      </c>
      <c r="L215" s="82">
        <f>+'Rentabilidad Negativa'!L215^2</f>
        <v>1.1300274199464746E-6</v>
      </c>
      <c r="M215" s="82">
        <f>+'Rentabilidad Negativa'!M215^2</f>
        <v>1.5703652582169113E-7</v>
      </c>
      <c r="N215" s="82">
        <f>+'Rentabilidad Negativa'!N215^2</f>
        <v>2.3061048643601674E-6</v>
      </c>
    </row>
    <row r="216" spans="1:14">
      <c r="A216" s="51">
        <v>41211</v>
      </c>
      <c r="B216" s="82">
        <f>+'Rentabilidad Negativa'!B216^2</f>
        <v>3.6640494542623265E-6</v>
      </c>
      <c r="C216" s="82">
        <f>+'Rentabilidad Negativa'!C216^2</f>
        <v>7.7191688470477676E-5</v>
      </c>
      <c r="D216" s="82">
        <f>+'Rentabilidad Negativa'!D216^2</f>
        <v>5.7380906502324944E-6</v>
      </c>
      <c r="E216" s="82">
        <f>+'Rentabilidad Negativa'!E216^2</f>
        <v>2.4475138127413584E-6</v>
      </c>
      <c r="F216" s="82">
        <f>+'Rentabilidad Negativa'!F216^2</f>
        <v>0</v>
      </c>
      <c r="G216" s="82">
        <f>+'Rentabilidad Negativa'!G216^2</f>
        <v>1.0004468407176151E-5</v>
      </c>
      <c r="H216" s="82">
        <f>+'Rentabilidad Negativa'!H216^2</f>
        <v>0</v>
      </c>
      <c r="I216" s="82">
        <f>+'Rentabilidad Negativa'!I216^2</f>
        <v>0</v>
      </c>
      <c r="J216" s="82">
        <f>+'Rentabilidad Negativa'!J216^2</f>
        <v>0</v>
      </c>
      <c r="K216" s="82">
        <f>+'Rentabilidad Negativa'!K216^2</f>
        <v>0</v>
      </c>
      <c r="L216" s="82">
        <f>+'Rentabilidad Negativa'!L216^2</f>
        <v>0</v>
      </c>
      <c r="M216" s="82">
        <f>+'Rentabilidad Negativa'!M216^2</f>
        <v>0</v>
      </c>
      <c r="N216" s="82">
        <f>+'Rentabilidad Negativa'!N216^2</f>
        <v>0</v>
      </c>
    </row>
    <row r="217" spans="1:14">
      <c r="A217" s="51">
        <v>41212</v>
      </c>
      <c r="B217" s="82">
        <f>+'Rentabilidad Negativa'!B217^2</f>
        <v>2.8555901495634731E-4</v>
      </c>
      <c r="C217" s="82">
        <f>+'Rentabilidad Negativa'!C217^2</f>
        <v>0</v>
      </c>
      <c r="D217" s="82">
        <f>+'Rentabilidad Negativa'!D217^2</f>
        <v>3.0074471968476006E-4</v>
      </c>
      <c r="E217" s="82">
        <f>+'Rentabilidad Negativa'!E217^2</f>
        <v>3.244137557703929E-4</v>
      </c>
      <c r="F217" s="82">
        <f>+'Rentabilidad Negativa'!F217^2</f>
        <v>1.4919485167436478E-4</v>
      </c>
      <c r="G217" s="82">
        <f>+'Rentabilidad Negativa'!G217^2</f>
        <v>1.1362220918996236E-3</v>
      </c>
      <c r="H217" s="82">
        <f>+'Rentabilidad Negativa'!H217^2</f>
        <v>1.8067414769934445E-4</v>
      </c>
      <c r="I217" s="82">
        <f>+'Rentabilidad Negativa'!I217^2</f>
        <v>1.5038087870233321E-4</v>
      </c>
      <c r="J217" s="82">
        <f>+'Rentabilidad Negativa'!J217^2</f>
        <v>9.602430482920684E-5</v>
      </c>
      <c r="K217" s="82">
        <f>+'Rentabilidad Negativa'!K217^2</f>
        <v>9.1296220228666942E-5</v>
      </c>
      <c r="L217" s="82">
        <f>+'Rentabilidad Negativa'!L217^2</f>
        <v>1.1002370746258256E-4</v>
      </c>
      <c r="M217" s="82">
        <f>+'Rentabilidad Negativa'!M217^2</f>
        <v>4.5606155654639877E-5</v>
      </c>
      <c r="N217" s="82">
        <f>+'Rentabilidad Negativa'!N217^2</f>
        <v>2.4078472997304571E-5</v>
      </c>
    </row>
    <row r="218" spans="1:14">
      <c r="A218" s="51">
        <v>41213</v>
      </c>
      <c r="B218" s="82">
        <f>+'Rentabilidad Negativa'!B218^2</f>
        <v>3.0160091385334954E-5</v>
      </c>
      <c r="C218" s="82">
        <f>+'Rentabilidad Negativa'!C218^2</f>
        <v>1.1672693684589082E-4</v>
      </c>
      <c r="D218" s="82">
        <f>+'Rentabilidad Negativa'!D218^2</f>
        <v>4.099611955006629E-5</v>
      </c>
      <c r="E218" s="82">
        <f>+'Rentabilidad Negativa'!E218^2</f>
        <v>3.386611801177674E-5</v>
      </c>
      <c r="F218" s="82">
        <f>+'Rentabilidad Negativa'!F218^2</f>
        <v>7.2505397694571861E-6</v>
      </c>
      <c r="G218" s="82">
        <f>+'Rentabilidad Negativa'!G218^2</f>
        <v>7.405928523694982E-6</v>
      </c>
      <c r="H218" s="82">
        <f>+'Rentabilidad Negativa'!H218^2</f>
        <v>2.2234342719806838E-6</v>
      </c>
      <c r="I218" s="82">
        <f>+'Rentabilidad Negativa'!I218^2</f>
        <v>1.8101743072679215E-6</v>
      </c>
      <c r="J218" s="82">
        <f>+'Rentabilidad Negativa'!J218^2</f>
        <v>0</v>
      </c>
      <c r="K218" s="82">
        <f>+'Rentabilidad Negativa'!K218^2</f>
        <v>1.7105437513768883E-7</v>
      </c>
      <c r="L218" s="82">
        <f>+'Rentabilidad Negativa'!L218^2</f>
        <v>1.4262308748431304E-6</v>
      </c>
      <c r="M218" s="82">
        <f>+'Rentabilidad Negativa'!M218^2</f>
        <v>4.797928727997611E-5</v>
      </c>
      <c r="N218" s="82">
        <f>+'Rentabilidad Negativa'!N218^2</f>
        <v>0</v>
      </c>
    </row>
    <row r="219" spans="1:14">
      <c r="A219" s="51">
        <v>41214</v>
      </c>
      <c r="B219" s="82">
        <f>+'Rentabilidad Negativa'!B219^2</f>
        <v>2.9444451124075539E-4</v>
      </c>
      <c r="C219" s="82">
        <f>+'Rentabilidad Negativa'!C219^2</f>
        <v>4.6874045125787729E-5</v>
      </c>
      <c r="D219" s="82">
        <f>+'Rentabilidad Negativa'!D219^2</f>
        <v>2.7537744029114126E-4</v>
      </c>
      <c r="E219" s="82">
        <f>+'Rentabilidad Negativa'!E219^2</f>
        <v>3.1242352347909643E-4</v>
      </c>
      <c r="F219" s="82">
        <f>+'Rentabilidad Negativa'!F219^2</f>
        <v>4.1803335762349728E-4</v>
      </c>
      <c r="G219" s="82">
        <f>+'Rentabilidad Negativa'!G219^2</f>
        <v>3.0958275590095894E-4</v>
      </c>
      <c r="H219" s="82">
        <f>+'Rentabilidad Negativa'!H219^2</f>
        <v>4.1802160353051265E-4</v>
      </c>
      <c r="I219" s="82">
        <f>+'Rentabilidad Negativa'!I219^2</f>
        <v>4.0453312210963073E-4</v>
      </c>
      <c r="J219" s="82">
        <f>+'Rentabilidad Negativa'!J219^2</f>
        <v>3.5918844905685982E-4</v>
      </c>
      <c r="K219" s="82">
        <f>+'Rentabilidad Negativa'!K219^2</f>
        <v>2.0846293668413807E-4</v>
      </c>
      <c r="L219" s="82">
        <f>+'Rentabilidad Negativa'!L219^2</f>
        <v>3.8660081656329004E-4</v>
      </c>
      <c r="M219" s="82">
        <f>+'Rentabilidad Negativa'!M219^2</f>
        <v>4.4750645440146613E-4</v>
      </c>
      <c r="N219" s="82">
        <f>+'Rentabilidad Negativa'!N219^2</f>
        <v>3.9158664284469249E-4</v>
      </c>
    </row>
    <row r="220" spans="1:14">
      <c r="A220" s="51">
        <v>41215</v>
      </c>
      <c r="B220" s="82">
        <f>+'Rentabilidad Negativa'!B220^2</f>
        <v>1.0837041181652924E-4</v>
      </c>
      <c r="C220" s="82">
        <f>+'Rentabilidad Negativa'!C220^2</f>
        <v>1.7752307026569749E-4</v>
      </c>
      <c r="D220" s="82">
        <f>+'Rentabilidad Negativa'!D220^2</f>
        <v>1.0913764240953946E-4</v>
      </c>
      <c r="E220" s="82">
        <f>+'Rentabilidad Negativa'!E220^2</f>
        <v>1.0504762232243534E-4</v>
      </c>
      <c r="F220" s="82">
        <f>+'Rentabilidad Negativa'!F220^2</f>
        <v>9.49558539612169E-5</v>
      </c>
      <c r="G220" s="82">
        <f>+'Rentabilidad Negativa'!G220^2</f>
        <v>5.1631971659635416E-5</v>
      </c>
      <c r="H220" s="82">
        <f>+'Rentabilidad Negativa'!H220^2</f>
        <v>1.0672552299320973E-4</v>
      </c>
      <c r="I220" s="82">
        <f>+'Rentabilidad Negativa'!I220^2</f>
        <v>1.0873644575206217E-4</v>
      </c>
      <c r="J220" s="82">
        <f>+'Rentabilidad Negativa'!J220^2</f>
        <v>6.1197121285218756E-5</v>
      </c>
      <c r="K220" s="82">
        <f>+'Rentabilidad Negativa'!K220^2</f>
        <v>1.021932268768498E-4</v>
      </c>
      <c r="L220" s="82">
        <f>+'Rentabilidad Negativa'!L220^2</f>
        <v>1.0416339345554466E-4</v>
      </c>
      <c r="M220" s="82">
        <f>+'Rentabilidad Negativa'!M220^2</f>
        <v>1.5577927687520857E-4</v>
      </c>
      <c r="N220" s="82">
        <f>+'Rentabilidad Negativa'!N220^2</f>
        <v>1.7576458941054025E-4</v>
      </c>
    </row>
    <row r="221" spans="1:14">
      <c r="A221" s="51">
        <v>41219</v>
      </c>
      <c r="B221" s="82">
        <f>+'Rentabilidad Negativa'!B221^2</f>
        <v>1.2635761267737696E-5</v>
      </c>
      <c r="C221" s="82">
        <f>+'Rentabilidad Negativa'!C221^2</f>
        <v>5.0474881067782973E-5</v>
      </c>
      <c r="D221" s="82">
        <f>+'Rentabilidad Negativa'!D221^2</f>
        <v>1.261242159325826E-5</v>
      </c>
      <c r="E221" s="82">
        <f>+'Rentabilidad Negativa'!E221^2</f>
        <v>2.0126323797115558E-5</v>
      </c>
      <c r="F221" s="82">
        <f>+'Rentabilidad Negativa'!F221^2</f>
        <v>4.4780888391113734E-5</v>
      </c>
      <c r="G221" s="82">
        <f>+'Rentabilidad Negativa'!G221^2</f>
        <v>1.1989126188466122E-4</v>
      </c>
      <c r="H221" s="82">
        <f>+'Rentabilidad Negativa'!H221^2</f>
        <v>4.8775484537297295E-5</v>
      </c>
      <c r="I221" s="82">
        <f>+'Rentabilidad Negativa'!I221^2</f>
        <v>3.1755981297099314E-5</v>
      </c>
      <c r="J221" s="82">
        <f>+'Rentabilidad Negativa'!J221^2</f>
        <v>4.085375593163252E-5</v>
      </c>
      <c r="K221" s="82">
        <f>+'Rentabilidad Negativa'!K221^2</f>
        <v>2.4261797911233681E-5</v>
      </c>
      <c r="L221" s="82">
        <f>+'Rentabilidad Negativa'!L221^2</f>
        <v>3.2307840294182049E-5</v>
      </c>
      <c r="M221" s="82">
        <f>+'Rentabilidad Negativa'!M221^2</f>
        <v>1.4946767424118011E-5</v>
      </c>
      <c r="N221" s="82">
        <f>+'Rentabilidad Negativa'!N221^2</f>
        <v>3.9487024105746868E-5</v>
      </c>
    </row>
    <row r="222" spans="1:14">
      <c r="A222" s="51">
        <v>41220</v>
      </c>
      <c r="B222" s="82">
        <f>+'Rentabilidad Negativa'!B222^2</f>
        <v>6.3520327808954866E-4</v>
      </c>
      <c r="C222" s="82">
        <f>+'Rentabilidad Negativa'!C222^2</f>
        <v>4.2922756692123973E-4</v>
      </c>
      <c r="D222" s="82">
        <f>+'Rentabilidad Negativa'!D222^2</f>
        <v>6.627596037782318E-4</v>
      </c>
      <c r="E222" s="82">
        <f>+'Rentabilidad Negativa'!E222^2</f>
        <v>6.3522538462753209E-4</v>
      </c>
      <c r="F222" s="82">
        <f>+'Rentabilidad Negativa'!F222^2</f>
        <v>5.869098499842189E-4</v>
      </c>
      <c r="G222" s="82">
        <f>+'Rentabilidad Negativa'!G222^2</f>
        <v>2.2481052187679732E-4</v>
      </c>
      <c r="H222" s="82">
        <f>+'Rentabilidad Negativa'!H222^2</f>
        <v>5.6916177954100943E-4</v>
      </c>
      <c r="I222" s="82">
        <f>+'Rentabilidad Negativa'!I222^2</f>
        <v>5.1383006016307131E-4</v>
      </c>
      <c r="J222" s="82">
        <f>+'Rentabilidad Negativa'!J222^2</f>
        <v>4.8181421990269854E-4</v>
      </c>
      <c r="K222" s="82">
        <f>+'Rentabilidad Negativa'!K222^2</f>
        <v>1.79827220294235E-4</v>
      </c>
      <c r="L222" s="82">
        <f>+'Rentabilidad Negativa'!L222^2</f>
        <v>5.487704766549917E-4</v>
      </c>
      <c r="M222" s="82">
        <f>+'Rentabilidad Negativa'!M222^2</f>
        <v>5.4688908186429025E-4</v>
      </c>
      <c r="N222" s="82">
        <f>+'Rentabilidad Negativa'!N222^2</f>
        <v>9.2807134220797771E-4</v>
      </c>
    </row>
    <row r="223" spans="1:14">
      <c r="A223" s="51">
        <v>41221</v>
      </c>
      <c r="B223" s="82">
        <f>+'Rentabilidad Negativa'!B223^2</f>
        <v>0</v>
      </c>
      <c r="C223" s="82">
        <f>+'Rentabilidad Negativa'!C223^2</f>
        <v>0</v>
      </c>
      <c r="D223" s="82">
        <f>+'Rentabilidad Negativa'!D223^2</f>
        <v>0</v>
      </c>
      <c r="E223" s="82">
        <f>+'Rentabilidad Negativa'!E223^2</f>
        <v>0</v>
      </c>
      <c r="F223" s="82">
        <f>+'Rentabilidad Negativa'!F223^2</f>
        <v>0</v>
      </c>
      <c r="G223" s="82">
        <f>+'Rentabilidad Negativa'!G223^2</f>
        <v>0</v>
      </c>
      <c r="H223" s="82">
        <f>+'Rentabilidad Negativa'!H223^2</f>
        <v>0</v>
      </c>
      <c r="I223" s="82">
        <f>+'Rentabilidad Negativa'!I223^2</f>
        <v>0</v>
      </c>
      <c r="J223" s="82">
        <f>+'Rentabilidad Negativa'!J223^2</f>
        <v>0</v>
      </c>
      <c r="K223" s="82">
        <f>+'Rentabilidad Negativa'!K223^2</f>
        <v>0</v>
      </c>
      <c r="L223" s="82">
        <f>+'Rentabilidad Negativa'!L223^2</f>
        <v>0</v>
      </c>
      <c r="M223" s="82">
        <f>+'Rentabilidad Negativa'!M223^2</f>
        <v>0</v>
      </c>
      <c r="N223" s="82">
        <f>+'Rentabilidad Negativa'!N223^2</f>
        <v>0</v>
      </c>
    </row>
    <row r="224" spans="1:14">
      <c r="A224" s="51">
        <v>41222</v>
      </c>
      <c r="B224" s="82">
        <f>+'Rentabilidad Negativa'!B224^2</f>
        <v>3.5832965468985526E-7</v>
      </c>
      <c r="C224" s="82">
        <f>+'Rentabilidad Negativa'!C224^2</f>
        <v>0</v>
      </c>
      <c r="D224" s="82">
        <f>+'Rentabilidad Negativa'!D224^2</f>
        <v>2.6949552976488065E-6</v>
      </c>
      <c r="E224" s="82">
        <f>+'Rentabilidad Negativa'!E224^2</f>
        <v>4.2601623585143984E-6</v>
      </c>
      <c r="F224" s="82">
        <f>+'Rentabilidad Negativa'!F224^2</f>
        <v>0</v>
      </c>
      <c r="G224" s="82">
        <f>+'Rentabilidad Negativa'!G224^2</f>
        <v>1.5705878317656059E-4</v>
      </c>
      <c r="H224" s="82">
        <f>+'Rentabilidad Negativa'!H224^2</f>
        <v>0</v>
      </c>
      <c r="I224" s="82">
        <f>+'Rentabilidad Negativa'!I224^2</f>
        <v>0</v>
      </c>
      <c r="J224" s="82">
        <f>+'Rentabilidad Negativa'!J224^2</f>
        <v>0</v>
      </c>
      <c r="K224" s="82">
        <f>+'Rentabilidad Negativa'!K224^2</f>
        <v>0</v>
      </c>
      <c r="L224" s="82">
        <f>+'Rentabilidad Negativa'!L224^2</f>
        <v>0</v>
      </c>
      <c r="M224" s="82">
        <f>+'Rentabilidad Negativa'!M224^2</f>
        <v>0</v>
      </c>
      <c r="N224" s="82">
        <f>+'Rentabilidad Negativa'!N224^2</f>
        <v>0</v>
      </c>
    </row>
    <row r="225" spans="1:14">
      <c r="A225" s="51">
        <v>41226</v>
      </c>
      <c r="B225" s="82">
        <f>+'Rentabilidad Negativa'!B225^2</f>
        <v>9.8103584209135785E-5</v>
      </c>
      <c r="C225" s="82">
        <f>+'Rentabilidad Negativa'!C225^2</f>
        <v>1.2364953861890456E-4</v>
      </c>
      <c r="D225" s="82">
        <f>+'Rentabilidad Negativa'!D225^2</f>
        <v>1.1124308483757076E-4</v>
      </c>
      <c r="E225" s="82">
        <f>+'Rentabilidad Negativa'!E225^2</f>
        <v>7.4085791046396633E-5</v>
      </c>
      <c r="F225" s="82">
        <f>+'Rentabilidad Negativa'!F225^2</f>
        <v>1.3047878094701667E-5</v>
      </c>
      <c r="G225" s="82">
        <f>+'Rentabilidad Negativa'!G225^2</f>
        <v>3.3835969159375999E-5</v>
      </c>
      <c r="H225" s="82">
        <f>+'Rentabilidad Negativa'!H225^2</f>
        <v>1.5271016377765348E-5</v>
      </c>
      <c r="I225" s="82">
        <f>+'Rentabilidad Negativa'!I225^2</f>
        <v>3.487909229767382E-5</v>
      </c>
      <c r="J225" s="82">
        <f>+'Rentabilidad Negativa'!J225^2</f>
        <v>1.8115724626653144E-5</v>
      </c>
      <c r="K225" s="82">
        <f>+'Rentabilidad Negativa'!K225^2</f>
        <v>9.1561470362068288E-6</v>
      </c>
      <c r="L225" s="82">
        <f>+'Rentabilidad Negativa'!L225^2</f>
        <v>4.7886240004088891E-5</v>
      </c>
      <c r="M225" s="82">
        <f>+'Rentabilidad Negativa'!M225^2</f>
        <v>2.280250308650744E-5</v>
      </c>
      <c r="N225" s="82">
        <f>+'Rentabilidad Negativa'!N225^2</f>
        <v>1.6496307216283385E-4</v>
      </c>
    </row>
    <row r="226" spans="1:14">
      <c r="A226" s="51">
        <v>41227</v>
      </c>
      <c r="B226" s="82">
        <f>+'Rentabilidad Negativa'!B226^2</f>
        <v>7.9090901676270693E-5</v>
      </c>
      <c r="C226" s="82">
        <f>+'Rentabilidad Negativa'!C226^2</f>
        <v>3.5877153740042678E-5</v>
      </c>
      <c r="D226" s="82">
        <f>+'Rentabilidad Negativa'!D226^2</f>
        <v>8.2399763852560802E-5</v>
      </c>
      <c r="E226" s="82">
        <f>+'Rentabilidad Negativa'!E226^2</f>
        <v>7.3181692840489573E-5</v>
      </c>
      <c r="F226" s="82">
        <f>+'Rentabilidad Negativa'!F226^2</f>
        <v>4.6537536436008988E-5</v>
      </c>
      <c r="G226" s="82">
        <f>+'Rentabilidad Negativa'!G226^2</f>
        <v>1.2676024511820208E-5</v>
      </c>
      <c r="H226" s="82">
        <f>+'Rentabilidad Negativa'!H226^2</f>
        <v>3.4086405674172056E-5</v>
      </c>
      <c r="I226" s="82">
        <f>+'Rentabilidad Negativa'!I226^2</f>
        <v>2.4512980931007403E-5</v>
      </c>
      <c r="J226" s="82">
        <f>+'Rentabilidad Negativa'!J226^2</f>
        <v>2.9151141573660353E-5</v>
      </c>
      <c r="K226" s="82">
        <f>+'Rentabilidad Negativa'!K226^2</f>
        <v>6.2127026042313479E-6</v>
      </c>
      <c r="L226" s="82">
        <f>+'Rentabilidad Negativa'!L226^2</f>
        <v>2.0502163521350125E-5</v>
      </c>
      <c r="M226" s="82">
        <f>+'Rentabilidad Negativa'!M226^2</f>
        <v>8.662390571205081E-5</v>
      </c>
      <c r="N226" s="82">
        <f>+'Rentabilidad Negativa'!N226^2</f>
        <v>3.1599828928207298E-5</v>
      </c>
    </row>
    <row r="227" spans="1:14">
      <c r="A227" s="51">
        <v>41228</v>
      </c>
      <c r="B227" s="82">
        <f>+'Rentabilidad Negativa'!B227^2</f>
        <v>0</v>
      </c>
      <c r="C227" s="82">
        <f>+'Rentabilidad Negativa'!C227^2</f>
        <v>5.1171111776701054E-6</v>
      </c>
      <c r="D227" s="82">
        <f>+'Rentabilidad Negativa'!D227^2</f>
        <v>0</v>
      </c>
      <c r="E227" s="82">
        <f>+'Rentabilidad Negativa'!E227^2</f>
        <v>0</v>
      </c>
      <c r="F227" s="82">
        <f>+'Rentabilidad Negativa'!F227^2</f>
        <v>0</v>
      </c>
      <c r="G227" s="82">
        <f>+'Rentabilidad Negativa'!G227^2</f>
        <v>0</v>
      </c>
      <c r="H227" s="82">
        <f>+'Rentabilidad Negativa'!H227^2</f>
        <v>0</v>
      </c>
      <c r="I227" s="82">
        <f>+'Rentabilidad Negativa'!I227^2</f>
        <v>0</v>
      </c>
      <c r="J227" s="82">
        <f>+'Rentabilidad Negativa'!J227^2</f>
        <v>0</v>
      </c>
      <c r="K227" s="82">
        <f>+'Rentabilidad Negativa'!K227^2</f>
        <v>0</v>
      </c>
      <c r="L227" s="82">
        <f>+'Rentabilidad Negativa'!L227^2</f>
        <v>0</v>
      </c>
      <c r="M227" s="82">
        <f>+'Rentabilidad Negativa'!M227^2</f>
        <v>0</v>
      </c>
      <c r="N227" s="82">
        <f>+'Rentabilidad Negativa'!N227^2</f>
        <v>0</v>
      </c>
    </row>
    <row r="228" spans="1:14">
      <c r="A228" s="51">
        <v>41229</v>
      </c>
      <c r="B228" s="82">
        <f>+'Rentabilidad Negativa'!B228^2</f>
        <v>5.1010922165799208E-5</v>
      </c>
      <c r="C228" s="82">
        <f>+'Rentabilidad Negativa'!C228^2</f>
        <v>0</v>
      </c>
      <c r="D228" s="82">
        <f>+'Rentabilidad Negativa'!D228^2</f>
        <v>1.0073947132759701E-4</v>
      </c>
      <c r="E228" s="82">
        <f>+'Rentabilidad Negativa'!E228^2</f>
        <v>4.4052782443766101E-5</v>
      </c>
      <c r="F228" s="82">
        <f>+'Rentabilidad Negativa'!F228^2</f>
        <v>2.1789561770039747E-6</v>
      </c>
      <c r="G228" s="82">
        <f>+'Rentabilidad Negativa'!G228^2</f>
        <v>0</v>
      </c>
      <c r="H228" s="82">
        <f>+'Rentabilidad Negativa'!H228^2</f>
        <v>3.0436989016196149E-9</v>
      </c>
      <c r="I228" s="82">
        <f>+'Rentabilidad Negativa'!I228^2</f>
        <v>4.5605447938338692E-6</v>
      </c>
      <c r="J228" s="82">
        <f>+'Rentabilidad Negativa'!J228^2</f>
        <v>1.0625724788287276E-6</v>
      </c>
      <c r="K228" s="82">
        <f>+'Rentabilidad Negativa'!K228^2</f>
        <v>2.0030681446569896E-7</v>
      </c>
      <c r="L228" s="82">
        <f>+'Rentabilidad Negativa'!L228^2</f>
        <v>6.4088757702575088E-6</v>
      </c>
      <c r="M228" s="82">
        <f>+'Rentabilidad Negativa'!M228^2</f>
        <v>0</v>
      </c>
      <c r="N228" s="82">
        <f>+'Rentabilidad Negativa'!N228^2</f>
        <v>8.8071872833916679E-6</v>
      </c>
    </row>
    <row r="229" spans="1:14">
      <c r="A229" s="51">
        <v>41232</v>
      </c>
      <c r="B229" s="82">
        <f>+'Rentabilidad Negativa'!B229^2</f>
        <v>0</v>
      </c>
      <c r="C229" s="82">
        <f>+'Rentabilidad Negativa'!C229^2</f>
        <v>0</v>
      </c>
      <c r="D229" s="82">
        <f>+'Rentabilidad Negativa'!D229^2</f>
        <v>0</v>
      </c>
      <c r="E229" s="82">
        <f>+'Rentabilidad Negativa'!E229^2</f>
        <v>0</v>
      </c>
      <c r="F229" s="82">
        <f>+'Rentabilidad Negativa'!F229^2</f>
        <v>0</v>
      </c>
      <c r="G229" s="82">
        <f>+'Rentabilidad Negativa'!G229^2</f>
        <v>0</v>
      </c>
      <c r="H229" s="82">
        <f>+'Rentabilidad Negativa'!H229^2</f>
        <v>0</v>
      </c>
      <c r="I229" s="82">
        <f>+'Rentabilidad Negativa'!I229^2</f>
        <v>0</v>
      </c>
      <c r="J229" s="82">
        <f>+'Rentabilidad Negativa'!J229^2</f>
        <v>0</v>
      </c>
      <c r="K229" s="82">
        <f>+'Rentabilidad Negativa'!K229^2</f>
        <v>7.7033509270648552E-8</v>
      </c>
      <c r="L229" s="82">
        <f>+'Rentabilidad Negativa'!L229^2</f>
        <v>0</v>
      </c>
      <c r="M229" s="82">
        <f>+'Rentabilidad Negativa'!M229^2</f>
        <v>0</v>
      </c>
      <c r="N229" s="82">
        <f>+'Rentabilidad Negativa'!N229^2</f>
        <v>0</v>
      </c>
    </row>
    <row r="230" spans="1:14">
      <c r="A230" s="51">
        <v>41233</v>
      </c>
      <c r="B230" s="82">
        <f>+'Rentabilidad Negativa'!B230^2</f>
        <v>2.202453480576091E-8</v>
      </c>
      <c r="C230" s="82">
        <f>+'Rentabilidad Negativa'!C230^2</f>
        <v>1.5638725562598428E-5</v>
      </c>
      <c r="D230" s="82">
        <f>+'Rentabilidad Negativa'!D230^2</f>
        <v>5.5997345433546529E-9</v>
      </c>
      <c r="E230" s="82">
        <f>+'Rentabilidad Negativa'!E230^2</f>
        <v>0</v>
      </c>
      <c r="F230" s="82">
        <f>+'Rentabilidad Negativa'!F230^2</f>
        <v>2.6766346832194445E-7</v>
      </c>
      <c r="G230" s="82">
        <f>+'Rentabilidad Negativa'!G230^2</f>
        <v>0</v>
      </c>
      <c r="H230" s="82">
        <f>+'Rentabilidad Negativa'!H230^2</f>
        <v>3.4236781169426729E-6</v>
      </c>
      <c r="I230" s="82">
        <f>+'Rentabilidad Negativa'!I230^2</f>
        <v>2.763428413495954E-6</v>
      </c>
      <c r="J230" s="82">
        <f>+'Rentabilidad Negativa'!J230^2</f>
        <v>8.2519474054603671E-6</v>
      </c>
      <c r="K230" s="82">
        <f>+'Rentabilidad Negativa'!K230^2</f>
        <v>0</v>
      </c>
      <c r="L230" s="82">
        <f>+'Rentabilidad Negativa'!L230^2</f>
        <v>5.8288463839365902E-7</v>
      </c>
      <c r="M230" s="82">
        <f>+'Rentabilidad Negativa'!M230^2</f>
        <v>0</v>
      </c>
      <c r="N230" s="82">
        <f>+'Rentabilidad Negativa'!N230^2</f>
        <v>2.6211340264217345E-6</v>
      </c>
    </row>
    <row r="231" spans="1:14">
      <c r="A231" s="51">
        <v>41234</v>
      </c>
      <c r="B231" s="82">
        <f>+'Rentabilidad Negativa'!B231^2</f>
        <v>0</v>
      </c>
      <c r="C231" s="82">
        <f>+'Rentabilidad Negativa'!C231^2</f>
        <v>0</v>
      </c>
      <c r="D231" s="82">
        <f>+'Rentabilidad Negativa'!D231^2</f>
        <v>0</v>
      </c>
      <c r="E231" s="82">
        <f>+'Rentabilidad Negativa'!E231^2</f>
        <v>0</v>
      </c>
      <c r="F231" s="82">
        <f>+'Rentabilidad Negativa'!F231^2</f>
        <v>0</v>
      </c>
      <c r="G231" s="82">
        <f>+'Rentabilidad Negativa'!G231^2</f>
        <v>0</v>
      </c>
      <c r="H231" s="82">
        <f>+'Rentabilidad Negativa'!H231^2</f>
        <v>0</v>
      </c>
      <c r="I231" s="82">
        <f>+'Rentabilidad Negativa'!I231^2</f>
        <v>0</v>
      </c>
      <c r="J231" s="82">
        <f>+'Rentabilidad Negativa'!J231^2</f>
        <v>0</v>
      </c>
      <c r="K231" s="82">
        <f>+'Rentabilidad Negativa'!K231^2</f>
        <v>2.8764825955718245E-7</v>
      </c>
      <c r="L231" s="82">
        <f>+'Rentabilidad Negativa'!L231^2</f>
        <v>0</v>
      </c>
      <c r="M231" s="82">
        <f>+'Rentabilidad Negativa'!M231^2</f>
        <v>1.4275479887443337E-6</v>
      </c>
      <c r="N231" s="82">
        <f>+'Rentabilidad Negativa'!N231^2</f>
        <v>0</v>
      </c>
    </row>
    <row r="232" spans="1:14">
      <c r="A232" s="51">
        <v>41235</v>
      </c>
      <c r="B232" s="82">
        <f>+'Rentabilidad Negativa'!B232^2</f>
        <v>9.762695362003981E-8</v>
      </c>
      <c r="C232" s="82">
        <f>+'Rentabilidad Negativa'!C232^2</f>
        <v>9.7207239334367076E-6</v>
      </c>
      <c r="D232" s="82">
        <f>+'Rentabilidad Negativa'!D232^2</f>
        <v>5.4917752889585305E-7</v>
      </c>
      <c r="E232" s="82">
        <f>+'Rentabilidad Negativa'!E232^2</f>
        <v>1.5987717017802518E-6</v>
      </c>
      <c r="F232" s="82">
        <f>+'Rentabilidad Negativa'!F232^2</f>
        <v>2.1368814445352052E-6</v>
      </c>
      <c r="G232" s="82">
        <f>+'Rentabilidad Negativa'!G232^2</f>
        <v>6.4738059629857227E-6</v>
      </c>
      <c r="H232" s="82">
        <f>+'Rentabilidad Negativa'!H232^2</f>
        <v>0</v>
      </c>
      <c r="I232" s="82">
        <f>+'Rentabilidad Negativa'!I232^2</f>
        <v>1.592295963729064E-6</v>
      </c>
      <c r="J232" s="82">
        <f>+'Rentabilidad Negativa'!J232^2</f>
        <v>2.2815486132744077E-5</v>
      </c>
      <c r="K232" s="82">
        <f>+'Rentabilidad Negativa'!K232^2</f>
        <v>8.3944722577598448E-6</v>
      </c>
      <c r="L232" s="82">
        <f>+'Rentabilidad Negativa'!L232^2</f>
        <v>4.310963118184269E-7</v>
      </c>
      <c r="M232" s="82">
        <f>+'Rentabilidad Negativa'!M232^2</f>
        <v>1.4136978096737183E-5</v>
      </c>
      <c r="N232" s="82">
        <f>+'Rentabilidad Negativa'!N232^2</f>
        <v>3.657139734688858E-6</v>
      </c>
    </row>
    <row r="233" spans="1:14">
      <c r="A233" s="51">
        <v>41236</v>
      </c>
      <c r="B233" s="82">
        <f>+'Rentabilidad Negativa'!B233^2</f>
        <v>6.3913318235247257E-7</v>
      </c>
      <c r="C233" s="82">
        <f>+'Rentabilidad Negativa'!C233^2</f>
        <v>0</v>
      </c>
      <c r="D233" s="82">
        <f>+'Rentabilidad Negativa'!D233^2</f>
        <v>4.7489844009360816E-7</v>
      </c>
      <c r="E233" s="82">
        <f>+'Rentabilidad Negativa'!E233^2</f>
        <v>4.5347267700397943E-8</v>
      </c>
      <c r="F233" s="82">
        <f>+'Rentabilidad Negativa'!F233^2</f>
        <v>2.6352119657846514E-6</v>
      </c>
      <c r="G233" s="82">
        <f>+'Rentabilidad Negativa'!G233^2</f>
        <v>0</v>
      </c>
      <c r="H233" s="82">
        <f>+'Rentabilidad Negativa'!H233^2</f>
        <v>2.3595367682671389E-6</v>
      </c>
      <c r="I233" s="82">
        <f>+'Rentabilidad Negativa'!I233^2</f>
        <v>0</v>
      </c>
      <c r="J233" s="82">
        <f>+'Rentabilidad Negativa'!J233^2</f>
        <v>0</v>
      </c>
      <c r="K233" s="82">
        <f>+'Rentabilidad Negativa'!K233^2</f>
        <v>1.0783571522885243E-6</v>
      </c>
      <c r="L233" s="82">
        <f>+'Rentabilidad Negativa'!L233^2</f>
        <v>2.6648709163629931E-6</v>
      </c>
      <c r="M233" s="82">
        <f>+'Rentabilidad Negativa'!M233^2</f>
        <v>0</v>
      </c>
      <c r="N233" s="82">
        <f>+'Rentabilidad Negativa'!N233^2</f>
        <v>4.1819308433409307E-6</v>
      </c>
    </row>
    <row r="234" spans="1:14">
      <c r="A234" s="51">
        <v>41239</v>
      </c>
      <c r="B234" s="82">
        <f>+'Rentabilidad Negativa'!B234^2</f>
        <v>3.1489922120227652E-5</v>
      </c>
      <c r="C234" s="82">
        <f>+'Rentabilidad Negativa'!C234^2</f>
        <v>4.7175370815023627E-5</v>
      </c>
      <c r="D234" s="82">
        <f>+'Rentabilidad Negativa'!D234^2</f>
        <v>3.1463495313179591E-5</v>
      </c>
      <c r="E234" s="82">
        <f>+'Rentabilidad Negativa'!E234^2</f>
        <v>3.2678942066449882E-5</v>
      </c>
      <c r="F234" s="82">
        <f>+'Rentabilidad Negativa'!F234^2</f>
        <v>2.4720684755121641E-5</v>
      </c>
      <c r="G234" s="82">
        <f>+'Rentabilidad Negativa'!G234^2</f>
        <v>8.6819934703812556E-5</v>
      </c>
      <c r="H234" s="82">
        <f>+'Rentabilidad Negativa'!H234^2</f>
        <v>8.4826295145986245E-6</v>
      </c>
      <c r="I234" s="82">
        <f>+'Rentabilidad Negativa'!I234^2</f>
        <v>4.8361600434987266E-5</v>
      </c>
      <c r="J234" s="82">
        <f>+'Rentabilidad Negativa'!J234^2</f>
        <v>1.258066935631869E-5</v>
      </c>
      <c r="K234" s="82">
        <f>+'Rentabilidad Negativa'!K234^2</f>
        <v>3.0511980225388617E-5</v>
      </c>
      <c r="L234" s="82">
        <f>+'Rentabilidad Negativa'!L234^2</f>
        <v>3.346480624126722E-5</v>
      </c>
      <c r="M234" s="82">
        <f>+'Rentabilidad Negativa'!M234^2</f>
        <v>2.499620426367208E-5</v>
      </c>
      <c r="N234" s="82">
        <f>+'Rentabilidad Negativa'!N234^2</f>
        <v>3.0243467290463158E-5</v>
      </c>
    </row>
    <row r="235" spans="1:14">
      <c r="A235" s="51">
        <v>41240</v>
      </c>
      <c r="B235" s="82">
        <f>+'Rentabilidad Negativa'!B235^2</f>
        <v>9.033514771475971E-6</v>
      </c>
      <c r="C235" s="82">
        <f>+'Rentabilidad Negativa'!C235^2</f>
        <v>0</v>
      </c>
      <c r="D235" s="82">
        <f>+'Rentabilidad Negativa'!D235^2</f>
        <v>9.4589532308788267E-6</v>
      </c>
      <c r="E235" s="82">
        <f>+'Rentabilidad Negativa'!E235^2</f>
        <v>6.1235741948849498E-6</v>
      </c>
      <c r="F235" s="82">
        <f>+'Rentabilidad Negativa'!F235^2</f>
        <v>1.1258801184318881E-6</v>
      </c>
      <c r="G235" s="82">
        <f>+'Rentabilidad Negativa'!G235^2</f>
        <v>0</v>
      </c>
      <c r="H235" s="82">
        <f>+'Rentabilidad Negativa'!H235^2</f>
        <v>3.6884192341580985E-6</v>
      </c>
      <c r="I235" s="82">
        <f>+'Rentabilidad Negativa'!I235^2</f>
        <v>0</v>
      </c>
      <c r="J235" s="82">
        <f>+'Rentabilidad Negativa'!J235^2</f>
        <v>0</v>
      </c>
      <c r="K235" s="82">
        <f>+'Rentabilidad Negativa'!K235^2</f>
        <v>0</v>
      </c>
      <c r="L235" s="82">
        <f>+'Rentabilidad Negativa'!L235^2</f>
        <v>0</v>
      </c>
      <c r="M235" s="82">
        <f>+'Rentabilidad Negativa'!M235^2</f>
        <v>0</v>
      </c>
      <c r="N235" s="82">
        <f>+'Rentabilidad Negativa'!N235^2</f>
        <v>2.0534434278972525E-6</v>
      </c>
    </row>
    <row r="236" spans="1:14">
      <c r="A236" s="51">
        <v>41241</v>
      </c>
      <c r="B236" s="82">
        <f>+'Rentabilidad Negativa'!B236^2</f>
        <v>3.8557449128808055E-6</v>
      </c>
      <c r="C236" s="82">
        <f>+'Rentabilidad Negativa'!C236^2</f>
        <v>0</v>
      </c>
      <c r="D236" s="82">
        <f>+'Rentabilidad Negativa'!D236^2</f>
        <v>6.7335916329139243E-6</v>
      </c>
      <c r="E236" s="82">
        <f>+'Rentabilidad Negativa'!E236^2</f>
        <v>3.1778699847953547E-6</v>
      </c>
      <c r="F236" s="82">
        <f>+'Rentabilidad Negativa'!F236^2</f>
        <v>0</v>
      </c>
      <c r="G236" s="82">
        <f>+'Rentabilidad Negativa'!G236^2</f>
        <v>0</v>
      </c>
      <c r="H236" s="82">
        <f>+'Rentabilidad Negativa'!H236^2</f>
        <v>0</v>
      </c>
      <c r="I236" s="82">
        <f>+'Rentabilidad Negativa'!I236^2</f>
        <v>9.9920106011957999E-8</v>
      </c>
      <c r="J236" s="82">
        <f>+'Rentabilidad Negativa'!J236^2</f>
        <v>0</v>
      </c>
      <c r="K236" s="82">
        <f>+'Rentabilidad Negativa'!K236^2</f>
        <v>0</v>
      </c>
      <c r="L236" s="82">
        <f>+'Rentabilidad Negativa'!L236^2</f>
        <v>0</v>
      </c>
      <c r="M236" s="82">
        <f>+'Rentabilidad Negativa'!M236^2</f>
        <v>0</v>
      </c>
      <c r="N236" s="82">
        <f>+'Rentabilidad Negativa'!N236^2</f>
        <v>2.3196349981397544E-6</v>
      </c>
    </row>
    <row r="237" spans="1:14">
      <c r="A237" s="51">
        <v>41242</v>
      </c>
      <c r="B237" s="82">
        <f>+'Rentabilidad Negativa'!B237^2</f>
        <v>0</v>
      </c>
      <c r="C237" s="82">
        <f>+'Rentabilidad Negativa'!C237^2</f>
        <v>0</v>
      </c>
      <c r="D237" s="82">
        <f>+'Rentabilidad Negativa'!D237^2</f>
        <v>0</v>
      </c>
      <c r="E237" s="82">
        <f>+'Rentabilidad Negativa'!E237^2</f>
        <v>0</v>
      </c>
      <c r="F237" s="82">
        <f>+'Rentabilidad Negativa'!F237^2</f>
        <v>0</v>
      </c>
      <c r="G237" s="82">
        <f>+'Rentabilidad Negativa'!G237^2</f>
        <v>0</v>
      </c>
      <c r="H237" s="82">
        <f>+'Rentabilidad Negativa'!H237^2</f>
        <v>0</v>
      </c>
      <c r="I237" s="82">
        <f>+'Rentabilidad Negativa'!I237^2</f>
        <v>0</v>
      </c>
      <c r="J237" s="82">
        <f>+'Rentabilidad Negativa'!J237^2</f>
        <v>0</v>
      </c>
      <c r="K237" s="82">
        <f>+'Rentabilidad Negativa'!K237^2</f>
        <v>0</v>
      </c>
      <c r="L237" s="82">
        <f>+'Rentabilidad Negativa'!L237^2</f>
        <v>0</v>
      </c>
      <c r="M237" s="82">
        <f>+'Rentabilidad Negativa'!M237^2</f>
        <v>0</v>
      </c>
      <c r="N237" s="82">
        <f>+'Rentabilidad Negativa'!N237^2</f>
        <v>0</v>
      </c>
    </row>
    <row r="238" spans="1:14">
      <c r="A238" s="51">
        <v>41243</v>
      </c>
      <c r="B238" s="82">
        <f>+'Rentabilidad Negativa'!B238^2</f>
        <v>0</v>
      </c>
      <c r="C238" s="82">
        <f>+'Rentabilidad Negativa'!C238^2</f>
        <v>0</v>
      </c>
      <c r="D238" s="82">
        <f>+'Rentabilidad Negativa'!D238^2</f>
        <v>0</v>
      </c>
      <c r="E238" s="82">
        <f>+'Rentabilidad Negativa'!E238^2</f>
        <v>0</v>
      </c>
      <c r="F238" s="82">
        <f>+'Rentabilidad Negativa'!F238^2</f>
        <v>0</v>
      </c>
      <c r="G238" s="82">
        <f>+'Rentabilidad Negativa'!G238^2</f>
        <v>3.3462770652245562E-6</v>
      </c>
      <c r="H238" s="82">
        <f>+'Rentabilidad Negativa'!H238^2</f>
        <v>0</v>
      </c>
      <c r="I238" s="82">
        <f>+'Rentabilidad Negativa'!I238^2</f>
        <v>0</v>
      </c>
      <c r="J238" s="82">
        <f>+'Rentabilidad Negativa'!J238^2</f>
        <v>1.8782082691959447E-6</v>
      </c>
      <c r="K238" s="82">
        <f>+'Rentabilidad Negativa'!K238^2</f>
        <v>0</v>
      </c>
      <c r="L238" s="82">
        <f>+'Rentabilidad Negativa'!L238^2</f>
        <v>0</v>
      </c>
      <c r="M238" s="82">
        <f>+'Rentabilidad Negativa'!M238^2</f>
        <v>0</v>
      </c>
      <c r="N238" s="82">
        <f>+'Rentabilidad Negativa'!N238^2</f>
        <v>0</v>
      </c>
    </row>
    <row r="239" spans="1:14">
      <c r="A239" s="51">
        <v>41246</v>
      </c>
      <c r="B239" s="82">
        <f>+'Rentabilidad Negativa'!B239^2</f>
        <v>0</v>
      </c>
      <c r="C239" s="82">
        <f>+'Rentabilidad Negativa'!C239^2</f>
        <v>0</v>
      </c>
      <c r="D239" s="82">
        <f>+'Rentabilidad Negativa'!D239^2</f>
        <v>0</v>
      </c>
      <c r="E239" s="82">
        <f>+'Rentabilidad Negativa'!E239^2</f>
        <v>0</v>
      </c>
      <c r="F239" s="82">
        <f>+'Rentabilidad Negativa'!F239^2</f>
        <v>0</v>
      </c>
      <c r="G239" s="82">
        <f>+'Rentabilidad Negativa'!G239^2</f>
        <v>9.1417110533230171E-6</v>
      </c>
      <c r="H239" s="82">
        <f>+'Rentabilidad Negativa'!H239^2</f>
        <v>0</v>
      </c>
      <c r="I239" s="82">
        <f>+'Rentabilidad Negativa'!I239^2</f>
        <v>0</v>
      </c>
      <c r="J239" s="82">
        <f>+'Rentabilidad Negativa'!J239^2</f>
        <v>0</v>
      </c>
      <c r="K239" s="82">
        <f>+'Rentabilidad Negativa'!K239^2</f>
        <v>2.1206886784389819E-5</v>
      </c>
      <c r="L239" s="82">
        <f>+'Rentabilidad Negativa'!L239^2</f>
        <v>0</v>
      </c>
      <c r="M239" s="82">
        <f>+'Rentabilidad Negativa'!M239^2</f>
        <v>0</v>
      </c>
      <c r="N239" s="82">
        <f>+'Rentabilidad Negativa'!N239^2</f>
        <v>0</v>
      </c>
    </row>
    <row r="240" spans="1:14">
      <c r="A240" s="51">
        <v>41247</v>
      </c>
      <c r="B240" s="82">
        <f>+'Rentabilidad Negativa'!B240^2</f>
        <v>0</v>
      </c>
      <c r="C240" s="82">
        <f>+'Rentabilidad Negativa'!C240^2</f>
        <v>0</v>
      </c>
      <c r="D240" s="82">
        <f>+'Rentabilidad Negativa'!D240^2</f>
        <v>0</v>
      </c>
      <c r="E240" s="82">
        <f>+'Rentabilidad Negativa'!E240^2</f>
        <v>5.3778347518514662E-3</v>
      </c>
      <c r="F240" s="82">
        <f>+'Rentabilidad Negativa'!F240^2</f>
        <v>0</v>
      </c>
      <c r="G240" s="82">
        <f>+'Rentabilidad Negativa'!G240^2</f>
        <v>3.5049559784377356E-5</v>
      </c>
      <c r="H240" s="82">
        <f>+'Rentabilidad Negativa'!H240^2</f>
        <v>0</v>
      </c>
      <c r="I240" s="82">
        <f>+'Rentabilidad Negativa'!I240^2</f>
        <v>0</v>
      </c>
      <c r="J240" s="82">
        <f>+'Rentabilidad Negativa'!J240^2</f>
        <v>0</v>
      </c>
      <c r="K240" s="82">
        <f>+'Rentabilidad Negativa'!K240^2</f>
        <v>0</v>
      </c>
      <c r="L240" s="82">
        <f>+'Rentabilidad Negativa'!L240^2</f>
        <v>0</v>
      </c>
      <c r="M240" s="82">
        <f>+'Rentabilidad Negativa'!M240^2</f>
        <v>0</v>
      </c>
      <c r="N240" s="82">
        <f>+'Rentabilidad Negativa'!N240^2</f>
        <v>0</v>
      </c>
    </row>
    <row r="241" spans="1:14">
      <c r="A241" s="51">
        <v>41248</v>
      </c>
      <c r="B241" s="82">
        <f>+'Rentabilidad Negativa'!B241^2</f>
        <v>0</v>
      </c>
      <c r="C241" s="82">
        <f>+'Rentabilidad Negativa'!C241^2</f>
        <v>0</v>
      </c>
      <c r="D241" s="82">
        <f>+'Rentabilidad Negativa'!D241^2</f>
        <v>0</v>
      </c>
      <c r="E241" s="82">
        <f>+'Rentabilidad Negativa'!E241^2</f>
        <v>0</v>
      </c>
      <c r="F241" s="82">
        <f>+'Rentabilidad Negativa'!F241^2</f>
        <v>0</v>
      </c>
      <c r="G241" s="82">
        <f>+'Rentabilidad Negativa'!G241^2</f>
        <v>0</v>
      </c>
      <c r="H241" s="82">
        <f>+'Rentabilidad Negativa'!H241^2</f>
        <v>0</v>
      </c>
      <c r="I241" s="82">
        <f>+'Rentabilidad Negativa'!I241^2</f>
        <v>0</v>
      </c>
      <c r="J241" s="82">
        <f>+'Rentabilidad Negativa'!J241^2</f>
        <v>0</v>
      </c>
      <c r="K241" s="82">
        <f>+'Rentabilidad Negativa'!K241^2</f>
        <v>0</v>
      </c>
      <c r="L241" s="82">
        <f>+'Rentabilidad Negativa'!L241^2</f>
        <v>0</v>
      </c>
      <c r="M241" s="82">
        <f>+'Rentabilidad Negativa'!M241^2</f>
        <v>0</v>
      </c>
      <c r="N241" s="82">
        <f>+'Rentabilidad Negativa'!N241^2</f>
        <v>0</v>
      </c>
    </row>
    <row r="242" spans="1:14">
      <c r="A242" s="51">
        <v>41249</v>
      </c>
      <c r="B242" s="82">
        <f>+'Rentabilidad Negativa'!B242^2</f>
        <v>0</v>
      </c>
      <c r="C242" s="82">
        <f>+'Rentabilidad Negativa'!C242^2</f>
        <v>0</v>
      </c>
      <c r="D242" s="82">
        <f>+'Rentabilidad Negativa'!D242^2</f>
        <v>0</v>
      </c>
      <c r="E242" s="82">
        <f>+'Rentabilidad Negativa'!E242^2</f>
        <v>0</v>
      </c>
      <c r="F242" s="82">
        <f>+'Rentabilidad Negativa'!F242^2</f>
        <v>0</v>
      </c>
      <c r="G242" s="82">
        <f>+'Rentabilidad Negativa'!G242^2</f>
        <v>0</v>
      </c>
      <c r="H242" s="82">
        <f>+'Rentabilidad Negativa'!H242^2</f>
        <v>0</v>
      </c>
      <c r="I242" s="82">
        <f>+'Rentabilidad Negativa'!I242^2</f>
        <v>0</v>
      </c>
      <c r="J242" s="82">
        <f>+'Rentabilidad Negativa'!J242^2</f>
        <v>0</v>
      </c>
      <c r="K242" s="82">
        <f>+'Rentabilidad Negativa'!K242^2</f>
        <v>0</v>
      </c>
      <c r="L242" s="82">
        <f>+'Rentabilidad Negativa'!L242^2</f>
        <v>0</v>
      </c>
      <c r="M242" s="82">
        <f>+'Rentabilidad Negativa'!M242^2</f>
        <v>0</v>
      </c>
      <c r="N242" s="82">
        <f>+'Rentabilidad Negativa'!N242^2</f>
        <v>0</v>
      </c>
    </row>
    <row r="243" spans="1:14">
      <c r="A243" s="51">
        <v>41250</v>
      </c>
      <c r="B243" s="82">
        <f>+'Rentabilidad Negativa'!B243^2</f>
        <v>0</v>
      </c>
      <c r="C243" s="82">
        <f>+'Rentabilidad Negativa'!C243^2</f>
        <v>0</v>
      </c>
      <c r="D243" s="82">
        <f>+'Rentabilidad Negativa'!D243^2</f>
        <v>0</v>
      </c>
      <c r="E243" s="82">
        <f>+'Rentabilidad Negativa'!E243^2</f>
        <v>0</v>
      </c>
      <c r="F243" s="82">
        <f>+'Rentabilidad Negativa'!F243^2</f>
        <v>0</v>
      </c>
      <c r="G243" s="82">
        <f>+'Rentabilidad Negativa'!G243^2</f>
        <v>0</v>
      </c>
      <c r="H243" s="82">
        <f>+'Rentabilidad Negativa'!H243^2</f>
        <v>0</v>
      </c>
      <c r="I243" s="82">
        <f>+'Rentabilidad Negativa'!I243^2</f>
        <v>0</v>
      </c>
      <c r="J243" s="82">
        <f>+'Rentabilidad Negativa'!J243^2</f>
        <v>1.9034146589883147E-6</v>
      </c>
      <c r="K243" s="82">
        <f>+'Rentabilidad Negativa'!K243^2</f>
        <v>0</v>
      </c>
      <c r="L243" s="82">
        <f>+'Rentabilidad Negativa'!L243^2</f>
        <v>0</v>
      </c>
      <c r="M243" s="82">
        <f>+'Rentabilidad Negativa'!M243^2</f>
        <v>2.6541669765093019E-8</v>
      </c>
      <c r="N243" s="82">
        <f>+'Rentabilidad Negativa'!N243^2</f>
        <v>0</v>
      </c>
    </row>
    <row r="244" spans="1:14">
      <c r="A244" s="51">
        <v>41253</v>
      </c>
      <c r="B244" s="82">
        <f>+'Rentabilidad Negativa'!B244^2</f>
        <v>0</v>
      </c>
      <c r="C244" s="82">
        <f>+'Rentabilidad Negativa'!C244^2</f>
        <v>0</v>
      </c>
      <c r="D244" s="82">
        <f>+'Rentabilidad Negativa'!D244^2</f>
        <v>0</v>
      </c>
      <c r="E244" s="82">
        <f>+'Rentabilidad Negativa'!E244^2</f>
        <v>0</v>
      </c>
      <c r="F244" s="82">
        <f>+'Rentabilidad Negativa'!F244^2</f>
        <v>0</v>
      </c>
      <c r="G244" s="82">
        <f>+'Rentabilidad Negativa'!G244^2</f>
        <v>0</v>
      </c>
      <c r="H244" s="82">
        <f>+'Rentabilidad Negativa'!H244^2</f>
        <v>0</v>
      </c>
      <c r="I244" s="82">
        <f>+'Rentabilidad Negativa'!I244^2</f>
        <v>0</v>
      </c>
      <c r="J244" s="82">
        <f>+'Rentabilidad Negativa'!J244^2</f>
        <v>0</v>
      </c>
      <c r="K244" s="82">
        <f>+'Rentabilidad Negativa'!K244^2</f>
        <v>0</v>
      </c>
      <c r="L244" s="82">
        <f>+'Rentabilidad Negativa'!L244^2</f>
        <v>0</v>
      </c>
      <c r="M244" s="82">
        <f>+'Rentabilidad Negativa'!M244^2</f>
        <v>0</v>
      </c>
      <c r="N244" s="82">
        <f>+'Rentabilidad Negativa'!N244^2</f>
        <v>0</v>
      </c>
    </row>
    <row r="245" spans="1:14">
      <c r="A245" s="51">
        <v>41254</v>
      </c>
      <c r="B245" s="82">
        <f>+'Rentabilidad Negativa'!B245^2</f>
        <v>0</v>
      </c>
      <c r="C245" s="82">
        <f>+'Rentabilidad Negativa'!C245^2</f>
        <v>0</v>
      </c>
      <c r="D245" s="82">
        <f>+'Rentabilidad Negativa'!D245^2</f>
        <v>0</v>
      </c>
      <c r="E245" s="82">
        <f>+'Rentabilidad Negativa'!E245^2</f>
        <v>0</v>
      </c>
      <c r="F245" s="82">
        <f>+'Rentabilidad Negativa'!F245^2</f>
        <v>0</v>
      </c>
      <c r="G245" s="82">
        <f>+'Rentabilidad Negativa'!G245^2</f>
        <v>0</v>
      </c>
      <c r="H245" s="82">
        <f>+'Rentabilidad Negativa'!H245^2</f>
        <v>0</v>
      </c>
      <c r="I245" s="82">
        <f>+'Rentabilidad Negativa'!I245^2</f>
        <v>0</v>
      </c>
      <c r="J245" s="82">
        <f>+'Rentabilidad Negativa'!J245^2</f>
        <v>0</v>
      </c>
      <c r="K245" s="82">
        <f>+'Rentabilidad Negativa'!K245^2</f>
        <v>0</v>
      </c>
      <c r="L245" s="82">
        <f>+'Rentabilidad Negativa'!L245^2</f>
        <v>0</v>
      </c>
      <c r="M245" s="82">
        <f>+'Rentabilidad Negativa'!M245^2</f>
        <v>0</v>
      </c>
      <c r="N245" s="82">
        <f>+'Rentabilidad Negativa'!N245^2</f>
        <v>0</v>
      </c>
    </row>
    <row r="246" spans="1:14">
      <c r="A246" s="51">
        <v>41255</v>
      </c>
      <c r="B246" s="82">
        <f>+'Rentabilidad Negativa'!B246^2</f>
        <v>0</v>
      </c>
      <c r="C246" s="82">
        <f>+'Rentabilidad Negativa'!C246^2</f>
        <v>0</v>
      </c>
      <c r="D246" s="82">
        <f>+'Rentabilidad Negativa'!D246^2</f>
        <v>0</v>
      </c>
      <c r="E246" s="82">
        <f>+'Rentabilidad Negativa'!E246^2</f>
        <v>0</v>
      </c>
      <c r="F246" s="82">
        <f>+'Rentabilidad Negativa'!F246^2</f>
        <v>0</v>
      </c>
      <c r="G246" s="82">
        <f>+'Rentabilidad Negativa'!G246^2</f>
        <v>0</v>
      </c>
      <c r="H246" s="82">
        <f>+'Rentabilidad Negativa'!H246^2</f>
        <v>0</v>
      </c>
      <c r="I246" s="82">
        <f>+'Rentabilidad Negativa'!I246^2</f>
        <v>0</v>
      </c>
      <c r="J246" s="82">
        <f>+'Rentabilidad Negativa'!J246^2</f>
        <v>0</v>
      </c>
      <c r="K246" s="82">
        <f>+'Rentabilidad Negativa'!K246^2</f>
        <v>0</v>
      </c>
      <c r="L246" s="82">
        <f>+'Rentabilidad Negativa'!L246^2</f>
        <v>0</v>
      </c>
      <c r="M246" s="82">
        <f>+'Rentabilidad Negativa'!M246^2</f>
        <v>0</v>
      </c>
      <c r="N246" s="82">
        <f>+'Rentabilidad Negativa'!N246^2</f>
        <v>0</v>
      </c>
    </row>
    <row r="247" spans="1:14">
      <c r="A247" s="51">
        <v>41256</v>
      </c>
      <c r="B247" s="82">
        <f>+'Rentabilidad Negativa'!B247^2</f>
        <v>6.8327623084519159E-6</v>
      </c>
      <c r="C247" s="82">
        <f>+'Rentabilidad Negativa'!C247^2</f>
        <v>1.9374666212608298E-5</v>
      </c>
      <c r="D247" s="82">
        <f>+'Rentabilidad Negativa'!D247^2</f>
        <v>6.3811035531196022E-6</v>
      </c>
      <c r="E247" s="82">
        <f>+'Rentabilidad Negativa'!E247^2</f>
        <v>7.7869211868138847E-6</v>
      </c>
      <c r="F247" s="82">
        <f>+'Rentabilidad Negativa'!F247^2</f>
        <v>1.3163859616343825E-5</v>
      </c>
      <c r="G247" s="82">
        <f>+'Rentabilidad Negativa'!G247^2</f>
        <v>6.9049300362490843E-6</v>
      </c>
      <c r="H247" s="82">
        <f>+'Rentabilidad Negativa'!H247^2</f>
        <v>4.9184536057366889E-6</v>
      </c>
      <c r="I247" s="82">
        <f>+'Rentabilidad Negativa'!I247^2</f>
        <v>1.9971566393652267E-7</v>
      </c>
      <c r="J247" s="82">
        <f>+'Rentabilidad Negativa'!J247^2</f>
        <v>0</v>
      </c>
      <c r="K247" s="82">
        <f>+'Rentabilidad Negativa'!K247^2</f>
        <v>0</v>
      </c>
      <c r="L247" s="82">
        <f>+'Rentabilidad Negativa'!L247^2</f>
        <v>4.8327482463836494E-6</v>
      </c>
      <c r="M247" s="82">
        <f>+'Rentabilidad Negativa'!M247^2</f>
        <v>4.6200442684115059E-8</v>
      </c>
      <c r="N247" s="82">
        <f>+'Rentabilidad Negativa'!N247^2</f>
        <v>0</v>
      </c>
    </row>
    <row r="248" spans="1:14">
      <c r="A248" s="51">
        <v>41257</v>
      </c>
      <c r="B248" s="82">
        <f>+'Rentabilidad Negativa'!B248^2</f>
        <v>1.6751846021725521E-5</v>
      </c>
      <c r="C248" s="82">
        <f>+'Rentabilidad Negativa'!C248^2</f>
        <v>2.2941312719728025E-5</v>
      </c>
      <c r="D248" s="82">
        <f>+'Rentabilidad Negativa'!D248^2</f>
        <v>1.6838317716651589E-5</v>
      </c>
      <c r="E248" s="82">
        <f>+'Rentabilidad Negativa'!E248^2</f>
        <v>8.0192737894422157E-6</v>
      </c>
      <c r="F248" s="82">
        <f>+'Rentabilidad Negativa'!F248^2</f>
        <v>1.0458019156689195E-5</v>
      </c>
      <c r="G248" s="82">
        <f>+'Rentabilidad Negativa'!G248^2</f>
        <v>0</v>
      </c>
      <c r="H248" s="82">
        <f>+'Rentabilidad Negativa'!H248^2</f>
        <v>2.967283586054595E-6</v>
      </c>
      <c r="I248" s="82">
        <f>+'Rentabilidad Negativa'!I248^2</f>
        <v>1.2476746488183497E-6</v>
      </c>
      <c r="J248" s="82">
        <f>+'Rentabilidad Negativa'!J248^2</f>
        <v>1.3971027299795102E-6</v>
      </c>
      <c r="K248" s="82">
        <f>+'Rentabilidad Negativa'!K248^2</f>
        <v>1.0297189866405868E-5</v>
      </c>
      <c r="L248" s="82">
        <f>+'Rentabilidad Negativa'!L248^2</f>
        <v>6.6533837783257061E-6</v>
      </c>
      <c r="M248" s="82">
        <f>+'Rentabilidad Negativa'!M248^2</f>
        <v>4.655084114509623E-7</v>
      </c>
      <c r="N248" s="82">
        <f>+'Rentabilidad Negativa'!N248^2</f>
        <v>1.1657265701231611E-5</v>
      </c>
    </row>
    <row r="249" spans="1:14">
      <c r="A249" s="51">
        <v>41260</v>
      </c>
      <c r="B249" s="82">
        <f>+'Rentabilidad Negativa'!B249^2</f>
        <v>0</v>
      </c>
      <c r="C249" s="82">
        <f>+'Rentabilidad Negativa'!C249^2</f>
        <v>1.6551059264711739E-6</v>
      </c>
      <c r="D249" s="82">
        <f>+'Rentabilidad Negativa'!D249^2</f>
        <v>0</v>
      </c>
      <c r="E249" s="82">
        <f>+'Rentabilidad Negativa'!E249^2</f>
        <v>0</v>
      </c>
      <c r="F249" s="82">
        <f>+'Rentabilidad Negativa'!F249^2</f>
        <v>0</v>
      </c>
      <c r="G249" s="82">
        <f>+'Rentabilidad Negativa'!G249^2</f>
        <v>3.4692598450399024E-5</v>
      </c>
      <c r="H249" s="82">
        <f>+'Rentabilidad Negativa'!H249^2</f>
        <v>4.6716503855049436E-7</v>
      </c>
      <c r="I249" s="82">
        <f>+'Rentabilidad Negativa'!I249^2</f>
        <v>2.7649618033909861E-7</v>
      </c>
      <c r="J249" s="82">
        <f>+'Rentabilidad Negativa'!J249^2</f>
        <v>1.0718809635561258E-6</v>
      </c>
      <c r="K249" s="82">
        <f>+'Rentabilidad Negativa'!K249^2</f>
        <v>1.3933713264162741E-5</v>
      </c>
      <c r="L249" s="82">
        <f>+'Rentabilidad Negativa'!L249^2</f>
        <v>1.1557446044764073E-7</v>
      </c>
      <c r="M249" s="82">
        <f>+'Rentabilidad Negativa'!M249^2</f>
        <v>1.6007887355959416E-6</v>
      </c>
      <c r="N249" s="82">
        <f>+'Rentabilidad Negativa'!N249^2</f>
        <v>0</v>
      </c>
    </row>
    <row r="250" spans="1:14">
      <c r="A250" s="51">
        <v>41261</v>
      </c>
      <c r="B250" s="82">
        <f>+'Rentabilidad Negativa'!B250^2</f>
        <v>1.049238078453239E-6</v>
      </c>
      <c r="C250" s="82">
        <f>+'Rentabilidad Negativa'!C250^2</f>
        <v>1.1234737951181161E-5</v>
      </c>
      <c r="D250" s="82">
        <f>+'Rentabilidad Negativa'!D250^2</f>
        <v>1.3702366363172775E-6</v>
      </c>
      <c r="E250" s="82">
        <f>+'Rentabilidad Negativa'!E250^2</f>
        <v>2.3678474982839814E-7</v>
      </c>
      <c r="F250" s="82">
        <f>+'Rentabilidad Negativa'!F250^2</f>
        <v>0</v>
      </c>
      <c r="G250" s="82">
        <f>+'Rentabilidad Negativa'!G250^2</f>
        <v>0</v>
      </c>
      <c r="H250" s="82">
        <f>+'Rentabilidad Negativa'!H250^2</f>
        <v>0</v>
      </c>
      <c r="I250" s="82">
        <f>+'Rentabilidad Negativa'!I250^2</f>
        <v>2.8823760404814634E-7</v>
      </c>
      <c r="J250" s="82">
        <f>+'Rentabilidad Negativa'!J250^2</f>
        <v>2.1971359247462851E-6</v>
      </c>
      <c r="K250" s="82">
        <f>+'Rentabilidad Negativa'!K250^2</f>
        <v>0</v>
      </c>
      <c r="L250" s="82">
        <f>+'Rentabilidad Negativa'!L250^2</f>
        <v>0</v>
      </c>
      <c r="M250" s="82">
        <f>+'Rentabilidad Negativa'!M250^2</f>
        <v>0</v>
      </c>
      <c r="N250" s="82">
        <f>+'Rentabilidad Negativa'!N250^2</f>
        <v>2.7407254463899914E-8</v>
      </c>
    </row>
    <row r="251" spans="1:14">
      <c r="A251" s="51">
        <v>41262</v>
      </c>
      <c r="B251" s="82">
        <f>+'Rentabilidad Negativa'!B251^2</f>
        <v>0</v>
      </c>
      <c r="C251" s="82">
        <f>+'Rentabilidad Negativa'!C251^2</f>
        <v>5.4295553810409052E-6</v>
      </c>
      <c r="D251" s="82">
        <f>+'Rentabilidad Negativa'!D251^2</f>
        <v>0</v>
      </c>
      <c r="E251" s="82">
        <f>+'Rentabilidad Negativa'!E251^2</f>
        <v>0</v>
      </c>
      <c r="F251" s="82">
        <f>+'Rentabilidad Negativa'!F251^2</f>
        <v>0</v>
      </c>
      <c r="G251" s="82">
        <f>+'Rentabilidad Negativa'!G251^2</f>
        <v>0</v>
      </c>
      <c r="H251" s="82">
        <f>+'Rentabilidad Negativa'!H251^2</f>
        <v>0</v>
      </c>
      <c r="I251" s="82">
        <f>+'Rentabilidad Negativa'!I251^2</f>
        <v>0</v>
      </c>
      <c r="J251" s="82">
        <f>+'Rentabilidad Negativa'!J251^2</f>
        <v>0</v>
      </c>
      <c r="K251" s="82">
        <f>+'Rentabilidad Negativa'!K251^2</f>
        <v>0</v>
      </c>
      <c r="L251" s="82">
        <f>+'Rentabilidad Negativa'!L251^2</f>
        <v>0</v>
      </c>
      <c r="M251" s="82">
        <f>+'Rentabilidad Negativa'!M251^2</f>
        <v>0</v>
      </c>
      <c r="N251" s="82">
        <f>+'Rentabilidad Negativa'!N251^2</f>
        <v>0</v>
      </c>
    </row>
    <row r="252" spans="1:14">
      <c r="A252" s="51">
        <v>41263</v>
      </c>
      <c r="B252" s="82">
        <f>+'Rentabilidad Negativa'!B252^2</f>
        <v>3.1209513833275671E-5</v>
      </c>
      <c r="C252" s="82">
        <f>+'Rentabilidad Negativa'!C252^2</f>
        <v>6.2646717027415276E-5</v>
      </c>
      <c r="D252" s="82">
        <f>+'Rentabilidad Negativa'!D252^2</f>
        <v>0</v>
      </c>
      <c r="E252" s="82">
        <f>+'Rentabilidad Negativa'!E252^2</f>
        <v>0</v>
      </c>
      <c r="F252" s="82">
        <f>+'Rentabilidad Negativa'!F252^2</f>
        <v>0</v>
      </c>
      <c r="G252" s="82">
        <f>+'Rentabilidad Negativa'!G252^2</f>
        <v>1.2242362279668065E-6</v>
      </c>
      <c r="H252" s="82">
        <f>+'Rentabilidad Negativa'!H252^2</f>
        <v>5.6514319719528848E-6</v>
      </c>
      <c r="I252" s="82">
        <f>+'Rentabilidad Negativa'!I252^2</f>
        <v>2.2518205252387979E-5</v>
      </c>
      <c r="J252" s="82">
        <f>+'Rentabilidad Negativa'!J252^2</f>
        <v>1.5704335929249001E-5</v>
      </c>
      <c r="K252" s="82">
        <f>+'Rentabilidad Negativa'!K252^2</f>
        <v>4.6456401826566923E-7</v>
      </c>
      <c r="L252" s="82">
        <f>+'Rentabilidad Negativa'!L252^2</f>
        <v>2.8443379498828398E-5</v>
      </c>
      <c r="M252" s="82">
        <f>+'Rentabilidad Negativa'!M252^2</f>
        <v>5.8207450959255646E-6</v>
      </c>
      <c r="N252" s="82">
        <f>+'Rentabilidad Negativa'!N252^2</f>
        <v>3.683775089969875E-5</v>
      </c>
    </row>
    <row r="253" spans="1:14">
      <c r="A253" s="51">
        <v>41264</v>
      </c>
      <c r="B253" s="82">
        <f>+'Rentabilidad Negativa'!B253^2</f>
        <v>2.5159052982732612E-6</v>
      </c>
      <c r="C253" s="82">
        <f>+'Rentabilidad Negativa'!C253^2</f>
        <v>0</v>
      </c>
      <c r="D253" s="82">
        <f>+'Rentabilidad Negativa'!D253^2</f>
        <v>2.0646567887923021E-3</v>
      </c>
      <c r="E253" s="82">
        <f>+'Rentabilidad Negativa'!E253^2</f>
        <v>1.5901257869200358E-3</v>
      </c>
      <c r="F253" s="82">
        <f>+'Rentabilidad Negativa'!F253^2</f>
        <v>5.9024688242633881E-4</v>
      </c>
      <c r="G253" s="82">
        <f>+'Rentabilidad Negativa'!G253^2</f>
        <v>0</v>
      </c>
      <c r="H253" s="82">
        <f>+'Rentabilidad Negativa'!H253^2</f>
        <v>0</v>
      </c>
      <c r="I253" s="82">
        <f>+'Rentabilidad Negativa'!I253^2</f>
        <v>6.9847701730045042E-6</v>
      </c>
      <c r="J253" s="82">
        <f>+'Rentabilidad Negativa'!J253^2</f>
        <v>0</v>
      </c>
      <c r="K253" s="82">
        <f>+'Rentabilidad Negativa'!K253^2</f>
        <v>8.3803572692389473E-6</v>
      </c>
      <c r="L253" s="82">
        <f>+'Rentabilidad Negativa'!L253^2</f>
        <v>2.2526198699351877E-7</v>
      </c>
      <c r="M253" s="82">
        <f>+'Rentabilidad Negativa'!M253^2</f>
        <v>0</v>
      </c>
      <c r="N253" s="82">
        <f>+'Rentabilidad Negativa'!N253^2</f>
        <v>2.5408635305364453E-5</v>
      </c>
    </row>
    <row r="254" spans="1:14">
      <c r="A254" s="51">
        <v>41267</v>
      </c>
      <c r="B254" s="82">
        <f>+'Rentabilidad Negativa'!B254^2</f>
        <v>0</v>
      </c>
      <c r="C254" s="82">
        <f>+'Rentabilidad Negativa'!C254^2</f>
        <v>2.4559195641717216E-5</v>
      </c>
      <c r="D254" s="82">
        <f>+'Rentabilidad Negativa'!D254^2</f>
        <v>0</v>
      </c>
      <c r="E254" s="82">
        <f>+'Rentabilidad Negativa'!E254^2</f>
        <v>0</v>
      </c>
      <c r="F254" s="82">
        <f>+'Rentabilidad Negativa'!F254^2</f>
        <v>0</v>
      </c>
      <c r="G254" s="82">
        <f>+'Rentabilidad Negativa'!G254^2</f>
        <v>0</v>
      </c>
      <c r="H254" s="82">
        <f>+'Rentabilidad Negativa'!H254^2</f>
        <v>0</v>
      </c>
      <c r="I254" s="82">
        <f>+'Rentabilidad Negativa'!I254^2</f>
        <v>0</v>
      </c>
      <c r="J254" s="82">
        <f>+'Rentabilidad Negativa'!J254^2</f>
        <v>0</v>
      </c>
      <c r="K254" s="82">
        <f>+'Rentabilidad Negativa'!K254^2</f>
        <v>0</v>
      </c>
      <c r="L254" s="82">
        <f>+'Rentabilidad Negativa'!L254^2</f>
        <v>0</v>
      </c>
      <c r="M254" s="82">
        <f>+'Rentabilidad Negativa'!M254^2</f>
        <v>0</v>
      </c>
      <c r="N254" s="82">
        <f>+'Rentabilidad Negativa'!N254^2</f>
        <v>0</v>
      </c>
    </row>
    <row r="255" spans="1:14">
      <c r="A255" s="51">
        <v>41269</v>
      </c>
      <c r="B255" s="82">
        <f>+'Rentabilidad Negativa'!B255^2</f>
        <v>8.272988086033179E-8</v>
      </c>
      <c r="C255" s="82">
        <f>+'Rentabilidad Negativa'!C255^2</f>
        <v>0</v>
      </c>
      <c r="D255" s="82">
        <f>+'Rentabilidad Negativa'!D255^2</f>
        <v>6.3294796246396656E-8</v>
      </c>
      <c r="E255" s="82">
        <f>+'Rentabilidad Negativa'!E255^2</f>
        <v>1.9300745088838312E-9</v>
      </c>
      <c r="F255" s="82">
        <f>+'Rentabilidad Negativa'!F255^2</f>
        <v>2.8899237639517779E-6</v>
      </c>
      <c r="G255" s="82">
        <f>+'Rentabilidad Negativa'!G255^2</f>
        <v>0</v>
      </c>
      <c r="H255" s="82">
        <f>+'Rentabilidad Negativa'!H255^2</f>
        <v>3.4768880118206368E-6</v>
      </c>
      <c r="I255" s="82">
        <f>+'Rentabilidad Negativa'!I255^2</f>
        <v>1.0629286936223528E-6</v>
      </c>
      <c r="J255" s="82">
        <f>+'Rentabilidad Negativa'!J255^2</f>
        <v>5.8953684889688223E-6</v>
      </c>
      <c r="K255" s="82">
        <f>+'Rentabilidad Negativa'!K255^2</f>
        <v>3.1878527433740084E-5</v>
      </c>
      <c r="L255" s="82">
        <f>+'Rentabilidad Negativa'!L255^2</f>
        <v>1.9446312974344148E-7</v>
      </c>
      <c r="M255" s="82">
        <f>+'Rentabilidad Negativa'!M255^2</f>
        <v>1.2923081829867395E-6</v>
      </c>
      <c r="N255" s="82">
        <f>+'Rentabilidad Negativa'!N255^2</f>
        <v>2.6202308717455633E-6</v>
      </c>
    </row>
    <row r="256" spans="1:14">
      <c r="A256" s="51">
        <v>41270</v>
      </c>
      <c r="B256" s="82">
        <f>+'Rentabilidad Negativa'!B256^2</f>
        <v>0</v>
      </c>
      <c r="C256" s="82">
        <f>+'Rentabilidad Negativa'!C256^2</f>
        <v>0</v>
      </c>
      <c r="D256" s="82">
        <f>+'Rentabilidad Negativa'!D256^2</f>
        <v>0</v>
      </c>
      <c r="E256" s="82">
        <f>+'Rentabilidad Negativa'!E256^2</f>
        <v>0</v>
      </c>
      <c r="F256" s="82">
        <f>+'Rentabilidad Negativa'!F256^2</f>
        <v>0</v>
      </c>
      <c r="G256" s="82">
        <f>+'Rentabilidad Negativa'!G256^2</f>
        <v>0</v>
      </c>
      <c r="H256" s="82">
        <f>+'Rentabilidad Negativa'!H256^2</f>
        <v>0</v>
      </c>
      <c r="I256" s="82">
        <f>+'Rentabilidad Negativa'!I256^2</f>
        <v>0</v>
      </c>
      <c r="J256" s="82">
        <f>+'Rentabilidad Negativa'!J256^2</f>
        <v>0</v>
      </c>
      <c r="K256" s="82">
        <f>+'Rentabilidad Negativa'!K256^2</f>
        <v>0</v>
      </c>
      <c r="L256" s="82">
        <f>+'Rentabilidad Negativa'!L256^2</f>
        <v>0</v>
      </c>
      <c r="M256" s="82">
        <f>+'Rentabilidad Negativa'!M256^2</f>
        <v>0</v>
      </c>
      <c r="N256" s="82">
        <f>+'Rentabilidad Negativa'!N256^2</f>
        <v>0</v>
      </c>
    </row>
    <row r="257" spans="1:14">
      <c r="A257" s="51">
        <v>41271</v>
      </c>
      <c r="B257" s="82">
        <f>+'Rentabilidad Negativa'!B257^2</f>
        <v>0</v>
      </c>
      <c r="C257" s="82">
        <f>+'Rentabilidad Negativa'!C257^2</f>
        <v>0</v>
      </c>
      <c r="D257" s="82">
        <f>+'Rentabilidad Negativa'!D257^2</f>
        <v>0</v>
      </c>
      <c r="E257" s="82">
        <f>+'Rentabilidad Negativa'!E257^2</f>
        <v>0</v>
      </c>
      <c r="F257" s="82">
        <f>+'Rentabilidad Negativa'!F257^2</f>
        <v>2.4493858234383257E-6</v>
      </c>
      <c r="G257" s="82">
        <f>+'Rentabilidad Negativa'!G257^2</f>
        <v>2.5557884806083123E-5</v>
      </c>
      <c r="H257" s="82">
        <f>+'Rentabilidad Negativa'!H257^2</f>
        <v>4.5111343816782531E-6</v>
      </c>
      <c r="I257" s="82">
        <f>+'Rentabilidad Negativa'!I257^2</f>
        <v>0</v>
      </c>
      <c r="J257" s="82">
        <f>+'Rentabilidad Negativa'!J257^2</f>
        <v>7.7412822169984864E-6</v>
      </c>
      <c r="K257" s="82">
        <f>+'Rentabilidad Negativa'!K257^2</f>
        <v>2.9645664734445255E-5</v>
      </c>
      <c r="L257" s="82">
        <f>+'Rentabilidad Negativa'!L257^2</f>
        <v>5.0102612136406021E-7</v>
      </c>
      <c r="M257" s="82">
        <f>+'Rentabilidad Negativa'!M257^2</f>
        <v>1.080075689661875E-5</v>
      </c>
      <c r="N257" s="82">
        <f>+'Rentabilidad Negativa'!N257^2</f>
        <v>0</v>
      </c>
    </row>
    <row r="258" spans="1:14">
      <c r="A258" s="51">
        <v>41276</v>
      </c>
      <c r="B258" s="82">
        <f>+'Rentabilidad Negativa'!B258^2</f>
        <v>1.3662125016092786E-8</v>
      </c>
      <c r="C258" s="82">
        <f>+'Rentabilidad Negativa'!C258^2</f>
        <v>0</v>
      </c>
      <c r="D258" s="82">
        <f>+'Rentabilidad Negativa'!D258^2</f>
        <v>0</v>
      </c>
      <c r="E258" s="82">
        <f>+'Rentabilidad Negativa'!E258^2</f>
        <v>0</v>
      </c>
      <c r="F258" s="82">
        <f>+'Rentabilidad Negativa'!F258^2</f>
        <v>1.7899520923426291E-5</v>
      </c>
      <c r="G258" s="82">
        <f>+'Rentabilidad Negativa'!G258^2</f>
        <v>5.6612246206086517E-6</v>
      </c>
      <c r="H258" s="82">
        <f>+'Rentabilidad Negativa'!H258^2</f>
        <v>2.1673147541035095E-5</v>
      </c>
      <c r="I258" s="82">
        <f>+'Rentabilidad Negativa'!I258^2</f>
        <v>3.4087795815422534E-6</v>
      </c>
      <c r="J258" s="82">
        <f>+'Rentabilidad Negativa'!J258^2</f>
        <v>1.5288645625847738E-6</v>
      </c>
      <c r="K258" s="82">
        <f>+'Rentabilidad Negativa'!K258^2</f>
        <v>0</v>
      </c>
      <c r="L258" s="82">
        <f>+'Rentabilidad Negativa'!L258^2</f>
        <v>4.2896382099350011E-6</v>
      </c>
      <c r="M258" s="82">
        <f>+'Rentabilidad Negativa'!M258^2</f>
        <v>4.6560209005863501E-6</v>
      </c>
      <c r="N258" s="82">
        <f>+'Rentabilidad Negativa'!N258^2</f>
        <v>1.1384379761961913E-5</v>
      </c>
    </row>
    <row r="259" spans="1:14">
      <c r="A259" s="51">
        <v>41277</v>
      </c>
      <c r="B259" s="82">
        <f>+'Rentabilidad Negativa'!B259^2</f>
        <v>0</v>
      </c>
      <c r="C259" s="82">
        <f>+'Rentabilidad Negativa'!C259^2</f>
        <v>0</v>
      </c>
      <c r="D259" s="82">
        <f>+'Rentabilidad Negativa'!D259^2</f>
        <v>0</v>
      </c>
      <c r="E259" s="82">
        <f>+'Rentabilidad Negativa'!E259^2</f>
        <v>0</v>
      </c>
      <c r="F259" s="82">
        <f>+'Rentabilidad Negativa'!F259^2</f>
        <v>0</v>
      </c>
      <c r="G259" s="82">
        <f>+'Rentabilidad Negativa'!G259^2</f>
        <v>0</v>
      </c>
      <c r="H259" s="82">
        <f>+'Rentabilidad Negativa'!H259^2</f>
        <v>0</v>
      </c>
      <c r="I259" s="82">
        <f>+'Rentabilidad Negativa'!I259^2</f>
        <v>0</v>
      </c>
      <c r="J259" s="82">
        <f>+'Rentabilidad Negativa'!J259^2</f>
        <v>0</v>
      </c>
      <c r="K259" s="82">
        <f>+'Rentabilidad Negativa'!K259^2</f>
        <v>0</v>
      </c>
      <c r="L259" s="82">
        <f>+'Rentabilidad Negativa'!L259^2</f>
        <v>0</v>
      </c>
      <c r="M259" s="82">
        <f>+'Rentabilidad Negativa'!M259^2</f>
        <v>0</v>
      </c>
      <c r="N259" s="82">
        <f>+'Rentabilidad Negativa'!N259^2</f>
        <v>0</v>
      </c>
    </row>
    <row r="260" spans="1:14">
      <c r="A260" s="51">
        <v>41278</v>
      </c>
      <c r="B260" s="82">
        <f>+'Rentabilidad Negativa'!B260^2</f>
        <v>0</v>
      </c>
      <c r="C260" s="82">
        <f>+'Rentabilidad Negativa'!C260^2</f>
        <v>1.6860864424811384E-6</v>
      </c>
      <c r="D260" s="82">
        <f>+'Rentabilidad Negativa'!D260^2</f>
        <v>0</v>
      </c>
      <c r="E260" s="82">
        <f>+'Rentabilidad Negativa'!E260^2</f>
        <v>0</v>
      </c>
      <c r="F260" s="82">
        <f>+'Rentabilidad Negativa'!F260^2</f>
        <v>0</v>
      </c>
      <c r="G260" s="82">
        <f>+'Rentabilidad Negativa'!G260^2</f>
        <v>0</v>
      </c>
      <c r="H260" s="82">
        <f>+'Rentabilidad Negativa'!H260^2</f>
        <v>0</v>
      </c>
      <c r="I260" s="82">
        <f>+'Rentabilidad Negativa'!I260^2</f>
        <v>0</v>
      </c>
      <c r="J260" s="82">
        <f>+'Rentabilidad Negativa'!J260^2</f>
        <v>0</v>
      </c>
      <c r="K260" s="82">
        <f>+'Rentabilidad Negativa'!K260^2</f>
        <v>0</v>
      </c>
      <c r="L260" s="82">
        <f>+'Rentabilidad Negativa'!L260^2</f>
        <v>0</v>
      </c>
      <c r="M260" s="82">
        <f>+'Rentabilidad Negativa'!M260^2</f>
        <v>0</v>
      </c>
      <c r="N260" s="82">
        <f>+'Rentabilidad Negativa'!N260^2</f>
        <v>4.0991765697919967E-6</v>
      </c>
    </row>
    <row r="261" spans="1:14">
      <c r="A261" s="51">
        <v>41282</v>
      </c>
      <c r="B261" s="82">
        <f>+'Rentabilidad Negativa'!B261^2</f>
        <v>2.1067247273203558E-4</v>
      </c>
      <c r="C261" s="82">
        <f>+'Rentabilidad Negativa'!C261^2</f>
        <v>1.2066645361505748E-4</v>
      </c>
      <c r="D261" s="82">
        <f>+'Rentabilidad Negativa'!D261^2</f>
        <v>2.3593754380342289E-4</v>
      </c>
      <c r="E261" s="82">
        <f>+'Rentabilidad Negativa'!E261^2</f>
        <v>2.1818308522989453E-4</v>
      </c>
      <c r="F261" s="82">
        <f>+'Rentabilidad Negativa'!F261^2</f>
        <v>7.9435624500828045E-5</v>
      </c>
      <c r="G261" s="82">
        <f>+'Rentabilidad Negativa'!G261^2</f>
        <v>2.158357567172764E-4</v>
      </c>
      <c r="H261" s="82">
        <f>+'Rentabilidad Negativa'!H261^2</f>
        <v>4.9704588180027087E-5</v>
      </c>
      <c r="I261" s="82">
        <f>+'Rentabilidad Negativa'!I261^2</f>
        <v>8.5873903017876155E-5</v>
      </c>
      <c r="J261" s="82">
        <f>+'Rentabilidad Negativa'!J261^2</f>
        <v>7.8752743505406813E-5</v>
      </c>
      <c r="K261" s="82">
        <f>+'Rentabilidad Negativa'!K261^2</f>
        <v>1.2245632093741896E-4</v>
      </c>
      <c r="L261" s="82">
        <f>+'Rentabilidad Negativa'!L261^2</f>
        <v>6.0849975899617003E-5</v>
      </c>
      <c r="M261" s="82">
        <f>+'Rentabilidad Negativa'!M261^2</f>
        <v>1.0645949832907209E-5</v>
      </c>
      <c r="N261" s="82">
        <f>+'Rentabilidad Negativa'!N261^2</f>
        <v>4.134497325695512E-5</v>
      </c>
    </row>
    <row r="262" spans="1:14">
      <c r="A262" s="51">
        <v>41283</v>
      </c>
      <c r="B262" s="82">
        <f>+'Rentabilidad Negativa'!B262^2</f>
        <v>0</v>
      </c>
      <c r="C262" s="82">
        <f>+'Rentabilidad Negativa'!C262^2</f>
        <v>0</v>
      </c>
      <c r="D262" s="82">
        <f>+'Rentabilidad Negativa'!D262^2</f>
        <v>0</v>
      </c>
      <c r="E262" s="82">
        <f>+'Rentabilidad Negativa'!E262^2</f>
        <v>0</v>
      </c>
      <c r="F262" s="82">
        <f>+'Rentabilidad Negativa'!F262^2</f>
        <v>0</v>
      </c>
      <c r="G262" s="82">
        <f>+'Rentabilidad Negativa'!G262^2</f>
        <v>0</v>
      </c>
      <c r="H262" s="82">
        <f>+'Rentabilidad Negativa'!H262^2</f>
        <v>0</v>
      </c>
      <c r="I262" s="82">
        <f>+'Rentabilidad Negativa'!I262^2</f>
        <v>0</v>
      </c>
      <c r="J262" s="82">
        <f>+'Rentabilidad Negativa'!J262^2</f>
        <v>0</v>
      </c>
      <c r="K262" s="82">
        <f>+'Rentabilidad Negativa'!K262^2</f>
        <v>0</v>
      </c>
      <c r="L262" s="82">
        <f>+'Rentabilidad Negativa'!L262^2</f>
        <v>0</v>
      </c>
      <c r="M262" s="82">
        <f>+'Rentabilidad Negativa'!M262^2</f>
        <v>0</v>
      </c>
      <c r="N262" s="82">
        <f>+'Rentabilidad Negativa'!N262^2</f>
        <v>0</v>
      </c>
    </row>
    <row r="263" spans="1:14">
      <c r="A263" s="51">
        <v>41284</v>
      </c>
      <c r="B263" s="82">
        <f>+'Rentabilidad Negativa'!B263^2</f>
        <v>2.879386297184056E-5</v>
      </c>
      <c r="C263" s="82">
        <f>+'Rentabilidad Negativa'!C263^2</f>
        <v>8.3109458904686952E-6</v>
      </c>
      <c r="D263" s="82">
        <f>+'Rentabilidad Negativa'!D263^2</f>
        <v>3.1020015103578325E-5</v>
      </c>
      <c r="E263" s="82">
        <f>+'Rentabilidad Negativa'!E263^2</f>
        <v>1.9626057417934063E-5</v>
      </c>
      <c r="F263" s="82">
        <f>+'Rentabilidad Negativa'!F263^2</f>
        <v>1.3751298615328324E-5</v>
      </c>
      <c r="G263" s="82">
        <f>+'Rentabilidad Negativa'!G263^2</f>
        <v>0</v>
      </c>
      <c r="H263" s="82">
        <f>+'Rentabilidad Negativa'!H263^2</f>
        <v>2.0383193680986611E-6</v>
      </c>
      <c r="I263" s="82">
        <f>+'Rentabilidad Negativa'!I263^2</f>
        <v>4.6580423589918297E-6</v>
      </c>
      <c r="J263" s="82">
        <f>+'Rentabilidad Negativa'!J263^2</f>
        <v>9.6092298105626804E-6</v>
      </c>
      <c r="K263" s="82">
        <f>+'Rentabilidad Negativa'!K263^2</f>
        <v>7.373539565896936E-6</v>
      </c>
      <c r="L263" s="82">
        <f>+'Rentabilidad Negativa'!L263^2</f>
        <v>1.8997580625581297E-5</v>
      </c>
      <c r="M263" s="82">
        <f>+'Rentabilidad Negativa'!M263^2</f>
        <v>6.2436026831084339E-7</v>
      </c>
      <c r="N263" s="82">
        <f>+'Rentabilidad Negativa'!N263^2</f>
        <v>3.6837289545126631E-5</v>
      </c>
    </row>
    <row r="264" spans="1:14">
      <c r="A264" s="51">
        <v>41285</v>
      </c>
      <c r="B264" s="82">
        <f>+'Rentabilidad Negativa'!B264^2</f>
        <v>5.7764936072182093E-7</v>
      </c>
      <c r="C264" s="82">
        <f>+'Rentabilidad Negativa'!C264^2</f>
        <v>0</v>
      </c>
      <c r="D264" s="82">
        <f>+'Rentabilidad Negativa'!D264^2</f>
        <v>8.2266133871864257E-7</v>
      </c>
      <c r="E264" s="82">
        <f>+'Rentabilidad Negativa'!E264^2</f>
        <v>9.9134105069961531E-7</v>
      </c>
      <c r="F264" s="82">
        <f>+'Rentabilidad Negativa'!F264^2</f>
        <v>7.8979939911619196E-8</v>
      </c>
      <c r="G264" s="82">
        <f>+'Rentabilidad Negativa'!G264^2</f>
        <v>2.8952878779796741E-6</v>
      </c>
      <c r="H264" s="82">
        <f>+'Rentabilidad Negativa'!H264^2</f>
        <v>3.0057880106191557E-7</v>
      </c>
      <c r="I264" s="82">
        <f>+'Rentabilidad Negativa'!I264^2</f>
        <v>1.3787221754573681E-7</v>
      </c>
      <c r="J264" s="82">
        <f>+'Rentabilidad Negativa'!J264^2</f>
        <v>0</v>
      </c>
      <c r="K264" s="82">
        <f>+'Rentabilidad Negativa'!K264^2</f>
        <v>0</v>
      </c>
      <c r="L264" s="82">
        <f>+'Rentabilidad Negativa'!L264^2</f>
        <v>2.4325303260262974E-7</v>
      </c>
      <c r="M264" s="82">
        <f>+'Rentabilidad Negativa'!M264^2</f>
        <v>4.9092272074195499E-7</v>
      </c>
      <c r="N264" s="82">
        <f>+'Rentabilidad Negativa'!N264^2</f>
        <v>0</v>
      </c>
    </row>
    <row r="265" spans="1:14">
      <c r="A265" s="51">
        <v>41288</v>
      </c>
      <c r="B265" s="82">
        <f>+'Rentabilidad Negativa'!B265^2</f>
        <v>0</v>
      </c>
      <c r="C265" s="82">
        <f>+'Rentabilidad Negativa'!C265^2</f>
        <v>0</v>
      </c>
      <c r="D265" s="82">
        <f>+'Rentabilidad Negativa'!D265^2</f>
        <v>0</v>
      </c>
      <c r="E265" s="82">
        <f>+'Rentabilidad Negativa'!E265^2</f>
        <v>0</v>
      </c>
      <c r="F265" s="82">
        <f>+'Rentabilidad Negativa'!F265^2</f>
        <v>0</v>
      </c>
      <c r="G265" s="82">
        <f>+'Rentabilidad Negativa'!G265^2</f>
        <v>0</v>
      </c>
      <c r="H265" s="82">
        <f>+'Rentabilidad Negativa'!H265^2</f>
        <v>0</v>
      </c>
      <c r="I265" s="82">
        <f>+'Rentabilidad Negativa'!I265^2</f>
        <v>0</v>
      </c>
      <c r="J265" s="82">
        <f>+'Rentabilidad Negativa'!J265^2</f>
        <v>0</v>
      </c>
      <c r="K265" s="82">
        <f>+'Rentabilidad Negativa'!K265^2</f>
        <v>0</v>
      </c>
      <c r="L265" s="82">
        <f>+'Rentabilidad Negativa'!L265^2</f>
        <v>0</v>
      </c>
      <c r="M265" s="82">
        <f>+'Rentabilidad Negativa'!M265^2</f>
        <v>0</v>
      </c>
      <c r="N265" s="82">
        <f>+'Rentabilidad Negativa'!N265^2</f>
        <v>0</v>
      </c>
    </row>
    <row r="266" spans="1:14">
      <c r="A266" s="51">
        <v>41289</v>
      </c>
      <c r="B266" s="82">
        <f>+'Rentabilidad Negativa'!B266^2</f>
        <v>0</v>
      </c>
      <c r="C266" s="82">
        <f>+'Rentabilidad Negativa'!C266^2</f>
        <v>0</v>
      </c>
      <c r="D266" s="82">
        <f>+'Rentabilidad Negativa'!D266^2</f>
        <v>0</v>
      </c>
      <c r="E266" s="82">
        <f>+'Rentabilidad Negativa'!E266^2</f>
        <v>0</v>
      </c>
      <c r="F266" s="82">
        <f>+'Rentabilidad Negativa'!F266^2</f>
        <v>7.0527315809205182E-7</v>
      </c>
      <c r="G266" s="82">
        <f>+'Rentabilidad Negativa'!G266^2</f>
        <v>1.5215093408504368E-5</v>
      </c>
      <c r="H266" s="82">
        <f>+'Rentabilidad Negativa'!H266^2</f>
        <v>1.3269909459823901E-6</v>
      </c>
      <c r="I266" s="82">
        <f>+'Rentabilidad Negativa'!I266^2</f>
        <v>6.5281207162924927E-6</v>
      </c>
      <c r="J266" s="82">
        <f>+'Rentabilidad Negativa'!J266^2</f>
        <v>0</v>
      </c>
      <c r="K266" s="82">
        <f>+'Rentabilidad Negativa'!K266^2</f>
        <v>3.8363331757196664E-5</v>
      </c>
      <c r="L266" s="82">
        <f>+'Rentabilidad Negativa'!L266^2</f>
        <v>1.9747993807088408E-6</v>
      </c>
      <c r="M266" s="82">
        <f>+'Rentabilidad Negativa'!M266^2</f>
        <v>3.9212652159411482E-6</v>
      </c>
      <c r="N266" s="82">
        <f>+'Rentabilidad Negativa'!N266^2</f>
        <v>7.3386526012362689E-6</v>
      </c>
    </row>
    <row r="267" spans="1:14">
      <c r="A267" s="51">
        <v>41290</v>
      </c>
      <c r="B267" s="82">
        <f>+'Rentabilidad Negativa'!B267^2</f>
        <v>1.4102324452955469E-6</v>
      </c>
      <c r="C267" s="82">
        <f>+'Rentabilidad Negativa'!C267^2</f>
        <v>1.8550620498846989E-5</v>
      </c>
      <c r="D267" s="82">
        <f>+'Rentabilidad Negativa'!D267^2</f>
        <v>5.0351925750386149E-6</v>
      </c>
      <c r="E267" s="82">
        <f>+'Rentabilidad Negativa'!E267^2</f>
        <v>2.0531911331915959E-6</v>
      </c>
      <c r="F267" s="82">
        <f>+'Rentabilidad Negativa'!F267^2</f>
        <v>0</v>
      </c>
      <c r="G267" s="82">
        <f>+'Rentabilidad Negativa'!G267^2</f>
        <v>0</v>
      </c>
      <c r="H267" s="82">
        <f>+'Rentabilidad Negativa'!H267^2</f>
        <v>0</v>
      </c>
      <c r="I267" s="82">
        <f>+'Rentabilidad Negativa'!I267^2</f>
        <v>0</v>
      </c>
      <c r="J267" s="82">
        <f>+'Rentabilidad Negativa'!J267^2</f>
        <v>0</v>
      </c>
      <c r="K267" s="82">
        <f>+'Rentabilidad Negativa'!K267^2</f>
        <v>0</v>
      </c>
      <c r="L267" s="82">
        <f>+'Rentabilidad Negativa'!L267^2</f>
        <v>0</v>
      </c>
      <c r="M267" s="82">
        <f>+'Rentabilidad Negativa'!M267^2</f>
        <v>0</v>
      </c>
      <c r="N267" s="82">
        <f>+'Rentabilidad Negativa'!N267^2</f>
        <v>0</v>
      </c>
    </row>
    <row r="268" spans="1:14">
      <c r="A268" s="51">
        <v>41291</v>
      </c>
      <c r="B268" s="82">
        <f>+'Rentabilidad Negativa'!B268^2</f>
        <v>3.687222091459857E-6</v>
      </c>
      <c r="C268" s="82">
        <f>+'Rentabilidad Negativa'!C268^2</f>
        <v>3.9986811876860738E-6</v>
      </c>
      <c r="D268" s="82">
        <f>+'Rentabilidad Negativa'!D268^2</f>
        <v>3.1944490042510798E-6</v>
      </c>
      <c r="E268" s="82">
        <f>+'Rentabilidad Negativa'!E268^2</f>
        <v>5.6648357807610186E-6</v>
      </c>
      <c r="F268" s="82">
        <f>+'Rentabilidad Negativa'!F268^2</f>
        <v>2.0064887016691847E-5</v>
      </c>
      <c r="G268" s="82">
        <f>+'Rentabilidad Negativa'!G268^2</f>
        <v>2.47622219181345E-6</v>
      </c>
      <c r="H268" s="82">
        <f>+'Rentabilidad Negativa'!H268^2</f>
        <v>2.8240748898265938E-5</v>
      </c>
      <c r="I268" s="82">
        <f>+'Rentabilidad Negativa'!I268^2</f>
        <v>2.3032419257538005E-5</v>
      </c>
      <c r="J268" s="82">
        <f>+'Rentabilidad Negativa'!J268^2</f>
        <v>2.3754975754810667E-5</v>
      </c>
      <c r="K268" s="82">
        <f>+'Rentabilidad Negativa'!K268^2</f>
        <v>2.2995444488406028E-5</v>
      </c>
      <c r="L268" s="82">
        <f>+'Rentabilidad Negativa'!L268^2</f>
        <v>6.4780189297289803E-6</v>
      </c>
      <c r="M268" s="82">
        <f>+'Rentabilidad Negativa'!M268^2</f>
        <v>7.1855487373515713E-6</v>
      </c>
      <c r="N268" s="82">
        <f>+'Rentabilidad Negativa'!N268^2</f>
        <v>1.3231415655357475E-5</v>
      </c>
    </row>
    <row r="269" spans="1:14">
      <c r="A269" s="51">
        <v>41292</v>
      </c>
      <c r="B269" s="82">
        <f>+'Rentabilidad Negativa'!B269^2</f>
        <v>0</v>
      </c>
      <c r="C269" s="82">
        <f>+'Rentabilidad Negativa'!C269^2</f>
        <v>0</v>
      </c>
      <c r="D269" s="82">
        <f>+'Rentabilidad Negativa'!D269^2</f>
        <v>0</v>
      </c>
      <c r="E269" s="82">
        <f>+'Rentabilidad Negativa'!E269^2</f>
        <v>0</v>
      </c>
      <c r="F269" s="82">
        <f>+'Rentabilidad Negativa'!F269^2</f>
        <v>0</v>
      </c>
      <c r="G269" s="82">
        <f>+'Rentabilidad Negativa'!G269^2</f>
        <v>0</v>
      </c>
      <c r="H269" s="82">
        <f>+'Rentabilidad Negativa'!H269^2</f>
        <v>0</v>
      </c>
      <c r="I269" s="82">
        <f>+'Rentabilidad Negativa'!I269^2</f>
        <v>0</v>
      </c>
      <c r="J269" s="82">
        <f>+'Rentabilidad Negativa'!J269^2</f>
        <v>0</v>
      </c>
      <c r="K269" s="82">
        <f>+'Rentabilidad Negativa'!K269^2</f>
        <v>0</v>
      </c>
      <c r="L269" s="82">
        <f>+'Rentabilidad Negativa'!L269^2</f>
        <v>0</v>
      </c>
      <c r="M269" s="82">
        <f>+'Rentabilidad Negativa'!M269^2</f>
        <v>0</v>
      </c>
      <c r="N269" s="82">
        <f>+'Rentabilidad Negativa'!N269^2</f>
        <v>0</v>
      </c>
    </row>
    <row r="270" spans="1:14">
      <c r="A270" s="51">
        <v>41295</v>
      </c>
      <c r="B270" s="82">
        <f>+'Rentabilidad Negativa'!B270^2</f>
        <v>1.3078566378062442E-6</v>
      </c>
      <c r="C270" s="82">
        <f>+'Rentabilidad Negativa'!C270^2</f>
        <v>2.9527183258200824E-5</v>
      </c>
      <c r="D270" s="82">
        <f>+'Rentabilidad Negativa'!D270^2</f>
        <v>1.6638626081285328E-6</v>
      </c>
      <c r="E270" s="82">
        <f>+'Rentabilidad Negativa'!E270^2</f>
        <v>1.0975738067599721E-6</v>
      </c>
      <c r="F270" s="82">
        <f>+'Rentabilidad Negativa'!F270^2</f>
        <v>0</v>
      </c>
      <c r="G270" s="82">
        <f>+'Rentabilidad Negativa'!G270^2</f>
        <v>0</v>
      </c>
      <c r="H270" s="82">
        <f>+'Rentabilidad Negativa'!H270^2</f>
        <v>1.398083031437333E-6</v>
      </c>
      <c r="I270" s="82">
        <f>+'Rentabilidad Negativa'!I270^2</f>
        <v>1.4849940461992233E-5</v>
      </c>
      <c r="J270" s="82">
        <f>+'Rentabilidad Negativa'!J270^2</f>
        <v>1.9920444911738328E-7</v>
      </c>
      <c r="K270" s="82">
        <f>+'Rentabilidad Negativa'!K270^2</f>
        <v>0</v>
      </c>
      <c r="L270" s="82">
        <f>+'Rentabilidad Negativa'!L270^2</f>
        <v>1.937552209850524E-6</v>
      </c>
      <c r="M270" s="82">
        <f>+'Rentabilidad Negativa'!M270^2</f>
        <v>8.2765731665719221E-7</v>
      </c>
      <c r="N270" s="82">
        <f>+'Rentabilidad Negativa'!N270^2</f>
        <v>4.3926377884543175E-6</v>
      </c>
    </row>
    <row r="271" spans="1:14">
      <c r="A271" s="51">
        <v>41296</v>
      </c>
      <c r="B271" s="82">
        <f>+'Rentabilidad Negativa'!B271^2</f>
        <v>0</v>
      </c>
      <c r="C271" s="82">
        <f>+'Rentabilidad Negativa'!C271^2</f>
        <v>0</v>
      </c>
      <c r="D271" s="82">
        <f>+'Rentabilidad Negativa'!D271^2</f>
        <v>0</v>
      </c>
      <c r="E271" s="82">
        <f>+'Rentabilidad Negativa'!E271^2</f>
        <v>0</v>
      </c>
      <c r="F271" s="82">
        <f>+'Rentabilidad Negativa'!F271^2</f>
        <v>0</v>
      </c>
      <c r="G271" s="82">
        <f>+'Rentabilidad Negativa'!G271^2</f>
        <v>1.8578297297578639E-6</v>
      </c>
      <c r="H271" s="82">
        <f>+'Rentabilidad Negativa'!H271^2</f>
        <v>0</v>
      </c>
      <c r="I271" s="82">
        <f>+'Rentabilidad Negativa'!I271^2</f>
        <v>0</v>
      </c>
      <c r="J271" s="82">
        <f>+'Rentabilidad Negativa'!J271^2</f>
        <v>0</v>
      </c>
      <c r="K271" s="82">
        <f>+'Rentabilidad Negativa'!K271^2</f>
        <v>0</v>
      </c>
      <c r="L271" s="82">
        <f>+'Rentabilidad Negativa'!L271^2</f>
        <v>0</v>
      </c>
      <c r="M271" s="82">
        <f>+'Rentabilidad Negativa'!M271^2</f>
        <v>0</v>
      </c>
      <c r="N271" s="82">
        <f>+'Rentabilidad Negativa'!N271^2</f>
        <v>0</v>
      </c>
    </row>
    <row r="272" spans="1:14">
      <c r="A272" s="51">
        <v>41297</v>
      </c>
      <c r="B272" s="82">
        <f>+'Rentabilidad Negativa'!B272^2</f>
        <v>0</v>
      </c>
      <c r="C272" s="82">
        <f>+'Rentabilidad Negativa'!C272^2</f>
        <v>9.5027331342400582E-6</v>
      </c>
      <c r="D272" s="82">
        <f>+'Rentabilidad Negativa'!D272^2</f>
        <v>0</v>
      </c>
      <c r="E272" s="82">
        <f>+'Rentabilidad Negativa'!E272^2</f>
        <v>0</v>
      </c>
      <c r="F272" s="82">
        <f>+'Rentabilidad Negativa'!F272^2</f>
        <v>0</v>
      </c>
      <c r="G272" s="82">
        <f>+'Rentabilidad Negativa'!G272^2</f>
        <v>0</v>
      </c>
      <c r="H272" s="82">
        <f>+'Rentabilidad Negativa'!H272^2</f>
        <v>0</v>
      </c>
      <c r="I272" s="82">
        <f>+'Rentabilidad Negativa'!I272^2</f>
        <v>0</v>
      </c>
      <c r="J272" s="82">
        <f>+'Rentabilidad Negativa'!J272^2</f>
        <v>0</v>
      </c>
      <c r="K272" s="82">
        <f>+'Rentabilidad Negativa'!K272^2</f>
        <v>0</v>
      </c>
      <c r="L272" s="82">
        <f>+'Rentabilidad Negativa'!L272^2</f>
        <v>0</v>
      </c>
      <c r="M272" s="82">
        <f>+'Rentabilidad Negativa'!M272^2</f>
        <v>0</v>
      </c>
      <c r="N272" s="82">
        <f>+'Rentabilidad Negativa'!N272^2</f>
        <v>0</v>
      </c>
    </row>
    <row r="273" spans="1:14">
      <c r="A273" s="51">
        <v>41298</v>
      </c>
      <c r="B273" s="82">
        <f>+'Rentabilidad Negativa'!B273^2</f>
        <v>0</v>
      </c>
      <c r="C273" s="82">
        <f>+'Rentabilidad Negativa'!C273^2</f>
        <v>2.1678746192122443E-5</v>
      </c>
      <c r="D273" s="82">
        <f>+'Rentabilidad Negativa'!D273^2</f>
        <v>0</v>
      </c>
      <c r="E273" s="82">
        <f>+'Rentabilidad Negativa'!E273^2</f>
        <v>0</v>
      </c>
      <c r="F273" s="82">
        <f>+'Rentabilidad Negativa'!F273^2</f>
        <v>0</v>
      </c>
      <c r="G273" s="82">
        <f>+'Rentabilidad Negativa'!G273^2</f>
        <v>0</v>
      </c>
      <c r="H273" s="82">
        <f>+'Rentabilidad Negativa'!H273^2</f>
        <v>0</v>
      </c>
      <c r="I273" s="82">
        <f>+'Rentabilidad Negativa'!I273^2</f>
        <v>0</v>
      </c>
      <c r="J273" s="82">
        <f>+'Rentabilidad Negativa'!J273^2</f>
        <v>0</v>
      </c>
      <c r="K273" s="82">
        <f>+'Rentabilidad Negativa'!K273^2</f>
        <v>0</v>
      </c>
      <c r="L273" s="82">
        <f>+'Rentabilidad Negativa'!L273^2</f>
        <v>0</v>
      </c>
      <c r="M273" s="82">
        <f>+'Rentabilidad Negativa'!M273^2</f>
        <v>0</v>
      </c>
      <c r="N273" s="82">
        <f>+'Rentabilidad Negativa'!N273^2</f>
        <v>0</v>
      </c>
    </row>
    <row r="274" spans="1:14">
      <c r="A274" s="51">
        <v>41299</v>
      </c>
      <c r="B274" s="82">
        <f>+'Rentabilidad Negativa'!B274^2</f>
        <v>0</v>
      </c>
      <c r="C274" s="82">
        <f>+'Rentabilidad Negativa'!C274^2</f>
        <v>7.8108428417980648E-5</v>
      </c>
      <c r="D274" s="82">
        <f>+'Rentabilidad Negativa'!D274^2</f>
        <v>0</v>
      </c>
      <c r="E274" s="82">
        <f>+'Rentabilidad Negativa'!E274^2</f>
        <v>0</v>
      </c>
      <c r="F274" s="82">
        <f>+'Rentabilidad Negativa'!F274^2</f>
        <v>0</v>
      </c>
      <c r="G274" s="82">
        <f>+'Rentabilidad Negativa'!G274^2</f>
        <v>0</v>
      </c>
      <c r="H274" s="82">
        <f>+'Rentabilidad Negativa'!H274^2</f>
        <v>0</v>
      </c>
      <c r="I274" s="82">
        <f>+'Rentabilidad Negativa'!I274^2</f>
        <v>0</v>
      </c>
      <c r="J274" s="82">
        <f>+'Rentabilidad Negativa'!J274^2</f>
        <v>0</v>
      </c>
      <c r="K274" s="82">
        <f>+'Rentabilidad Negativa'!K274^2</f>
        <v>0</v>
      </c>
      <c r="L274" s="82">
        <f>+'Rentabilidad Negativa'!L274^2</f>
        <v>0</v>
      </c>
      <c r="M274" s="82">
        <f>+'Rentabilidad Negativa'!M274^2</f>
        <v>0</v>
      </c>
      <c r="N274" s="82">
        <f>+'Rentabilidad Negativa'!N274^2</f>
        <v>0</v>
      </c>
    </row>
    <row r="275" spans="1:14">
      <c r="A275" s="51">
        <v>41302</v>
      </c>
      <c r="B275" s="82">
        <f>+'Rentabilidad Negativa'!B275^2</f>
        <v>1.2525509354864786E-6</v>
      </c>
      <c r="C275" s="82">
        <f>+'Rentabilidad Negativa'!C275^2</f>
        <v>3.3163200742117609E-6</v>
      </c>
      <c r="D275" s="82">
        <f>+'Rentabilidad Negativa'!D275^2</f>
        <v>3.6184256592394084E-7</v>
      </c>
      <c r="E275" s="82">
        <f>+'Rentabilidad Negativa'!E275^2</f>
        <v>1.7563636515320964E-6</v>
      </c>
      <c r="F275" s="82">
        <f>+'Rentabilidad Negativa'!F275^2</f>
        <v>2.033574555385197E-5</v>
      </c>
      <c r="G275" s="82">
        <f>+'Rentabilidad Negativa'!G275^2</f>
        <v>4.885845260569698E-7</v>
      </c>
      <c r="H275" s="82">
        <f>+'Rentabilidad Negativa'!H275^2</f>
        <v>1.0047654213235697E-5</v>
      </c>
      <c r="I275" s="82">
        <f>+'Rentabilidad Negativa'!I275^2</f>
        <v>4.2786668371302246E-6</v>
      </c>
      <c r="J275" s="82">
        <f>+'Rentabilidad Negativa'!J275^2</f>
        <v>2.4238894709028061E-5</v>
      </c>
      <c r="K275" s="82">
        <f>+'Rentabilidad Negativa'!K275^2</f>
        <v>2.5294282006336481E-5</v>
      </c>
      <c r="L275" s="82">
        <f>+'Rentabilidad Negativa'!L275^2</f>
        <v>9.9801359402203428E-6</v>
      </c>
      <c r="M275" s="82">
        <f>+'Rentabilidad Negativa'!M275^2</f>
        <v>1.3967118160346642E-5</v>
      </c>
      <c r="N275" s="82">
        <f>+'Rentabilidad Negativa'!N275^2</f>
        <v>2.5470248000889107E-5</v>
      </c>
    </row>
    <row r="276" spans="1:14">
      <c r="A276" s="51">
        <v>41303</v>
      </c>
      <c r="B276" s="82">
        <f>+'Rentabilidad Negativa'!B276^2</f>
        <v>0</v>
      </c>
      <c r="C276" s="82">
        <f>+'Rentabilidad Negativa'!C276^2</f>
        <v>0</v>
      </c>
      <c r="D276" s="82">
        <f>+'Rentabilidad Negativa'!D276^2</f>
        <v>0</v>
      </c>
      <c r="E276" s="82">
        <f>+'Rentabilidad Negativa'!E276^2</f>
        <v>0</v>
      </c>
      <c r="F276" s="82">
        <f>+'Rentabilidad Negativa'!F276^2</f>
        <v>0</v>
      </c>
      <c r="G276" s="82">
        <f>+'Rentabilidad Negativa'!G276^2</f>
        <v>0</v>
      </c>
      <c r="H276" s="82">
        <f>+'Rentabilidad Negativa'!H276^2</f>
        <v>0</v>
      </c>
      <c r="I276" s="82">
        <f>+'Rentabilidad Negativa'!I276^2</f>
        <v>1.027212512606977E-7</v>
      </c>
      <c r="J276" s="82">
        <f>+'Rentabilidad Negativa'!J276^2</f>
        <v>0</v>
      </c>
      <c r="K276" s="82">
        <f>+'Rentabilidad Negativa'!K276^2</f>
        <v>0</v>
      </c>
      <c r="L276" s="82">
        <f>+'Rentabilidad Negativa'!L276^2</f>
        <v>0</v>
      </c>
      <c r="M276" s="82">
        <f>+'Rentabilidad Negativa'!M276^2</f>
        <v>0</v>
      </c>
      <c r="N276" s="82">
        <f>+'Rentabilidad Negativa'!N276^2</f>
        <v>1.6196486490136192E-5</v>
      </c>
    </row>
    <row r="277" spans="1:14">
      <c r="A277" s="51">
        <v>41304</v>
      </c>
      <c r="B277" s="82">
        <f>+'Rentabilidad Negativa'!B277^2</f>
        <v>7.8043999851422944E-6</v>
      </c>
      <c r="C277" s="82">
        <f>+'Rentabilidad Negativa'!C277^2</f>
        <v>9.6909122269504099E-6</v>
      </c>
      <c r="D277" s="82">
        <f>+'Rentabilidad Negativa'!D277^2</f>
        <v>8.9027956996316912E-6</v>
      </c>
      <c r="E277" s="82">
        <f>+'Rentabilidad Negativa'!E277^2</f>
        <v>6.2459622181738924E-6</v>
      </c>
      <c r="F277" s="82">
        <f>+'Rentabilidad Negativa'!F277^2</f>
        <v>0</v>
      </c>
      <c r="G277" s="82">
        <f>+'Rentabilidad Negativa'!G277^2</f>
        <v>9.1063582544234336E-6</v>
      </c>
      <c r="H277" s="82">
        <f>+'Rentabilidad Negativa'!H277^2</f>
        <v>0</v>
      </c>
      <c r="I277" s="82">
        <f>+'Rentabilidad Negativa'!I277^2</f>
        <v>0</v>
      </c>
      <c r="J277" s="82">
        <f>+'Rentabilidad Negativa'!J277^2</f>
        <v>0</v>
      </c>
      <c r="K277" s="82">
        <f>+'Rentabilidad Negativa'!K277^2</f>
        <v>0</v>
      </c>
      <c r="L277" s="82">
        <f>+'Rentabilidad Negativa'!L277^2</f>
        <v>1.8009148885669414E-7</v>
      </c>
      <c r="M277" s="82">
        <f>+'Rentabilidad Negativa'!M277^2</f>
        <v>0</v>
      </c>
      <c r="N277" s="82">
        <f>+'Rentabilidad Negativa'!N277^2</f>
        <v>0</v>
      </c>
    </row>
    <row r="278" spans="1:14">
      <c r="A278" s="51">
        <v>41305</v>
      </c>
      <c r="B278" s="82">
        <f>+'Rentabilidad Negativa'!B278^2</f>
        <v>1.0301665382641445E-6</v>
      </c>
      <c r="C278" s="82">
        <f>+'Rentabilidad Negativa'!C278^2</f>
        <v>1.1742332722827199E-5</v>
      </c>
      <c r="D278" s="82">
        <f>+'Rentabilidad Negativa'!D278^2</f>
        <v>9.5580695105403513E-7</v>
      </c>
      <c r="E278" s="82">
        <f>+'Rentabilidad Negativa'!E278^2</f>
        <v>3.757886915613368E-7</v>
      </c>
      <c r="F278" s="82">
        <f>+'Rentabilidad Negativa'!F278^2</f>
        <v>4.0951596882229219E-7</v>
      </c>
      <c r="G278" s="82">
        <f>+'Rentabilidad Negativa'!G278^2</f>
        <v>0</v>
      </c>
      <c r="H278" s="82">
        <f>+'Rentabilidad Negativa'!H278^2</f>
        <v>7.484169526087578E-8</v>
      </c>
      <c r="I278" s="82">
        <f>+'Rentabilidad Negativa'!I278^2</f>
        <v>1.2641417162533597E-5</v>
      </c>
      <c r="J278" s="82">
        <f>+'Rentabilidad Negativa'!J278^2</f>
        <v>0</v>
      </c>
      <c r="K278" s="82">
        <f>+'Rentabilidad Negativa'!K278^2</f>
        <v>2.0837429473387589E-5</v>
      </c>
      <c r="L278" s="82">
        <f>+'Rentabilidad Negativa'!L278^2</f>
        <v>0</v>
      </c>
      <c r="M278" s="82">
        <f>+'Rentabilidad Negativa'!M278^2</f>
        <v>0</v>
      </c>
      <c r="N278" s="82">
        <f>+'Rentabilidad Negativa'!N278^2</f>
        <v>4.982050939227695E-5</v>
      </c>
    </row>
    <row r="279" spans="1:14">
      <c r="A279" s="51">
        <v>41306</v>
      </c>
      <c r="B279" s="82">
        <f>+'Rentabilidad Negativa'!B279^2</f>
        <v>0</v>
      </c>
      <c r="C279" s="82">
        <f>+'Rentabilidad Negativa'!C279^2</f>
        <v>0</v>
      </c>
      <c r="D279" s="82">
        <f>+'Rentabilidad Negativa'!D279^2</f>
        <v>0</v>
      </c>
      <c r="E279" s="82">
        <f>+'Rentabilidad Negativa'!E279^2</f>
        <v>0</v>
      </c>
      <c r="F279" s="82">
        <f>+'Rentabilidad Negativa'!F279^2</f>
        <v>0</v>
      </c>
      <c r="G279" s="82">
        <f>+'Rentabilidad Negativa'!G279^2</f>
        <v>0</v>
      </c>
      <c r="H279" s="82">
        <f>+'Rentabilidad Negativa'!H279^2</f>
        <v>0</v>
      </c>
      <c r="I279" s="82">
        <f>+'Rentabilidad Negativa'!I279^2</f>
        <v>0</v>
      </c>
      <c r="J279" s="82">
        <f>+'Rentabilidad Negativa'!J279^2</f>
        <v>0</v>
      </c>
      <c r="K279" s="82">
        <f>+'Rentabilidad Negativa'!K279^2</f>
        <v>0</v>
      </c>
      <c r="L279" s="82">
        <f>+'Rentabilidad Negativa'!L279^2</f>
        <v>0</v>
      </c>
      <c r="M279" s="82">
        <f>+'Rentabilidad Negativa'!M279^2</f>
        <v>0</v>
      </c>
      <c r="N279" s="82">
        <f>+'Rentabilidad Negativa'!N279^2</f>
        <v>0</v>
      </c>
    </row>
    <row r="280" spans="1:14">
      <c r="A280" s="51">
        <v>41309</v>
      </c>
      <c r="B280" s="82">
        <f>+'Rentabilidad Negativa'!B280^2</f>
        <v>0</v>
      </c>
      <c r="C280" s="82">
        <f>+'Rentabilidad Negativa'!C280^2</f>
        <v>4.65923967538482E-7</v>
      </c>
      <c r="D280" s="82">
        <f>+'Rentabilidad Negativa'!D280^2</f>
        <v>0</v>
      </c>
      <c r="E280" s="82">
        <f>+'Rentabilidad Negativa'!E280^2</f>
        <v>0</v>
      </c>
      <c r="F280" s="82">
        <f>+'Rentabilidad Negativa'!F280^2</f>
        <v>2.772160791042155E-7</v>
      </c>
      <c r="G280" s="82">
        <f>+'Rentabilidad Negativa'!G280^2</f>
        <v>0</v>
      </c>
      <c r="H280" s="82">
        <f>+'Rentabilidad Negativa'!H280^2</f>
        <v>0</v>
      </c>
      <c r="I280" s="82">
        <f>+'Rentabilidad Negativa'!I280^2</f>
        <v>0</v>
      </c>
      <c r="J280" s="82">
        <f>+'Rentabilidad Negativa'!J280^2</f>
        <v>3.3348105284869481E-8</v>
      </c>
      <c r="K280" s="82">
        <f>+'Rentabilidad Negativa'!K280^2</f>
        <v>6.0811017089210452E-7</v>
      </c>
      <c r="L280" s="82">
        <f>+'Rentabilidad Negativa'!L280^2</f>
        <v>0</v>
      </c>
      <c r="M280" s="82">
        <f>+'Rentabilidad Negativa'!M280^2</f>
        <v>0</v>
      </c>
      <c r="N280" s="82">
        <f>+'Rentabilidad Negativa'!N280^2</f>
        <v>0</v>
      </c>
    </row>
    <row r="281" spans="1:14">
      <c r="A281" s="51">
        <v>41310</v>
      </c>
      <c r="B281" s="82">
        <f>+'Rentabilidad Negativa'!B281^2</f>
        <v>0</v>
      </c>
      <c r="C281" s="82">
        <f>+'Rentabilidad Negativa'!C281^2</f>
        <v>0</v>
      </c>
      <c r="D281" s="82">
        <f>+'Rentabilidad Negativa'!D281^2</f>
        <v>0</v>
      </c>
      <c r="E281" s="82">
        <f>+'Rentabilidad Negativa'!E281^2</f>
        <v>0</v>
      </c>
      <c r="F281" s="82">
        <f>+'Rentabilidad Negativa'!F281^2</f>
        <v>0</v>
      </c>
      <c r="G281" s="82">
        <f>+'Rentabilidad Negativa'!G281^2</f>
        <v>0</v>
      </c>
      <c r="H281" s="82">
        <f>+'Rentabilidad Negativa'!H281^2</f>
        <v>0</v>
      </c>
      <c r="I281" s="82">
        <f>+'Rentabilidad Negativa'!I281^2</f>
        <v>0</v>
      </c>
      <c r="J281" s="82">
        <f>+'Rentabilidad Negativa'!J281^2</f>
        <v>0</v>
      </c>
      <c r="K281" s="82">
        <f>+'Rentabilidad Negativa'!K281^2</f>
        <v>0</v>
      </c>
      <c r="L281" s="82">
        <f>+'Rentabilidad Negativa'!L281^2</f>
        <v>0</v>
      </c>
      <c r="M281" s="82">
        <f>+'Rentabilidad Negativa'!M281^2</f>
        <v>2.8658171810995924E-5</v>
      </c>
      <c r="N281" s="82">
        <f>+'Rentabilidad Negativa'!N281^2</f>
        <v>0</v>
      </c>
    </row>
    <row r="282" spans="1:14">
      <c r="A282" s="51">
        <v>41311</v>
      </c>
      <c r="B282" s="82">
        <f>+'Rentabilidad Negativa'!B282^2</f>
        <v>2.6640784707783886E-6</v>
      </c>
      <c r="C282" s="82">
        <f>+'Rentabilidad Negativa'!C282^2</f>
        <v>0</v>
      </c>
      <c r="D282" s="82">
        <f>+'Rentabilidad Negativa'!D282^2</f>
        <v>3.1532451526537193E-6</v>
      </c>
      <c r="E282" s="82">
        <f>+'Rentabilidad Negativa'!E282^2</f>
        <v>1.1282997249887159E-5</v>
      </c>
      <c r="F282" s="82">
        <f>+'Rentabilidad Negativa'!F282^2</f>
        <v>2.5902148883016217E-5</v>
      </c>
      <c r="G282" s="82">
        <f>+'Rentabilidad Negativa'!G282^2</f>
        <v>1.9819945642924434E-4</v>
      </c>
      <c r="H282" s="82">
        <f>+'Rentabilidad Negativa'!H282^2</f>
        <v>1.0000601842582932E-5</v>
      </c>
      <c r="I282" s="82">
        <f>+'Rentabilidad Negativa'!I282^2</f>
        <v>2.4155209934897186E-5</v>
      </c>
      <c r="J282" s="82">
        <f>+'Rentabilidad Negativa'!J282^2</f>
        <v>1.4373296400099413E-5</v>
      </c>
      <c r="K282" s="82">
        <f>+'Rentabilidad Negativa'!K282^2</f>
        <v>3.656952879152395E-5</v>
      </c>
      <c r="L282" s="82">
        <f>+'Rentabilidad Negativa'!L282^2</f>
        <v>7.7441702402182939E-6</v>
      </c>
      <c r="M282" s="82">
        <f>+'Rentabilidad Negativa'!M282^2</f>
        <v>0</v>
      </c>
      <c r="N282" s="82">
        <f>+'Rentabilidad Negativa'!N282^2</f>
        <v>0</v>
      </c>
    </row>
    <row r="283" spans="1:14">
      <c r="A283" s="51">
        <v>41312</v>
      </c>
      <c r="B283" s="82">
        <f>+'Rentabilidad Negativa'!B283^2</f>
        <v>7.4088405700010221E-5</v>
      </c>
      <c r="C283" s="82">
        <f>+'Rentabilidad Negativa'!C283^2</f>
        <v>1.4818677890502435E-4</v>
      </c>
      <c r="D283" s="82">
        <f>+'Rentabilidad Negativa'!D283^2</f>
        <v>7.1911730835485347E-5</v>
      </c>
      <c r="E283" s="82">
        <f>+'Rentabilidad Negativa'!E283^2</f>
        <v>6.6386923551731183E-5</v>
      </c>
      <c r="F283" s="82">
        <f>+'Rentabilidad Negativa'!F283^2</f>
        <v>2.7633634069881233E-5</v>
      </c>
      <c r="G283" s="82">
        <f>+'Rentabilidad Negativa'!G283^2</f>
        <v>1.613200627248503E-4</v>
      </c>
      <c r="H283" s="82">
        <f>+'Rentabilidad Negativa'!H283^2</f>
        <v>2.5603847823082334E-5</v>
      </c>
      <c r="I283" s="82">
        <f>+'Rentabilidad Negativa'!I283^2</f>
        <v>1.896037793539377E-5</v>
      </c>
      <c r="J283" s="82">
        <f>+'Rentabilidad Negativa'!J283^2</f>
        <v>2.750048066413453E-5</v>
      </c>
      <c r="K283" s="82">
        <f>+'Rentabilidad Negativa'!K283^2</f>
        <v>1.2586648515446474E-5</v>
      </c>
      <c r="L283" s="82">
        <f>+'Rentabilidad Negativa'!L283^2</f>
        <v>4.4951964554256823E-5</v>
      </c>
      <c r="M283" s="82">
        <f>+'Rentabilidad Negativa'!M283^2</f>
        <v>4.2712853130157079E-6</v>
      </c>
      <c r="N283" s="82">
        <f>+'Rentabilidad Negativa'!N283^2</f>
        <v>2.3435265393214087E-5</v>
      </c>
    </row>
    <row r="284" spans="1:14">
      <c r="A284" s="51">
        <v>41313</v>
      </c>
      <c r="B284" s="82">
        <f>+'Rentabilidad Negativa'!B284^2</f>
        <v>1.9331264106292943E-6</v>
      </c>
      <c r="C284" s="82">
        <f>+'Rentabilidad Negativa'!C284^2</f>
        <v>0</v>
      </c>
      <c r="D284" s="82">
        <f>+'Rentabilidad Negativa'!D284^2</f>
        <v>2.1480945800455848E-6</v>
      </c>
      <c r="E284" s="82">
        <f>+'Rentabilidad Negativa'!E284^2</f>
        <v>1.6622485246538368E-6</v>
      </c>
      <c r="F284" s="82">
        <f>+'Rentabilidad Negativa'!F284^2</f>
        <v>2.0091211018343356E-9</v>
      </c>
      <c r="G284" s="82">
        <f>+'Rentabilidad Negativa'!G284^2</f>
        <v>2.283019634671722E-6</v>
      </c>
      <c r="H284" s="82">
        <f>+'Rentabilidad Negativa'!H284^2</f>
        <v>9.1937714493035434E-7</v>
      </c>
      <c r="I284" s="82">
        <f>+'Rentabilidad Negativa'!I284^2</f>
        <v>1.3509849147863038E-6</v>
      </c>
      <c r="J284" s="82">
        <f>+'Rentabilidad Negativa'!J284^2</f>
        <v>0</v>
      </c>
      <c r="K284" s="82">
        <f>+'Rentabilidad Negativa'!K284^2</f>
        <v>1.6991941891068824E-9</v>
      </c>
      <c r="L284" s="82">
        <f>+'Rentabilidad Negativa'!L284^2</f>
        <v>0</v>
      </c>
      <c r="M284" s="82">
        <f>+'Rentabilidad Negativa'!M284^2</f>
        <v>4.0332149469988073E-7</v>
      </c>
      <c r="N284" s="82">
        <f>+'Rentabilidad Negativa'!N284^2</f>
        <v>3.4571742988791362E-6</v>
      </c>
    </row>
    <row r="285" spans="1:14">
      <c r="A285" s="51">
        <v>41316</v>
      </c>
      <c r="B285" s="82">
        <f>+'Rentabilidad Negativa'!B285^2</f>
        <v>7.9335526335648173E-5</v>
      </c>
      <c r="C285" s="82">
        <f>+'Rentabilidad Negativa'!C285^2</f>
        <v>2.1721803637819581E-5</v>
      </c>
      <c r="D285" s="82">
        <f>+'Rentabilidad Negativa'!D285^2</f>
        <v>7.2502960594466714E-5</v>
      </c>
      <c r="E285" s="82">
        <f>+'Rentabilidad Negativa'!E285^2</f>
        <v>7.404834879482132E-5</v>
      </c>
      <c r="F285" s="82">
        <f>+'Rentabilidad Negativa'!F285^2</f>
        <v>4.299120906803225E-5</v>
      </c>
      <c r="G285" s="82">
        <f>+'Rentabilidad Negativa'!G285^2</f>
        <v>9.3798416321880303E-5</v>
      </c>
      <c r="H285" s="82">
        <f>+'Rentabilidad Negativa'!H285^2</f>
        <v>1.5059983070089799E-5</v>
      </c>
      <c r="I285" s="82">
        <f>+'Rentabilidad Negativa'!I285^2</f>
        <v>7.4233987446099746E-5</v>
      </c>
      <c r="J285" s="82">
        <f>+'Rentabilidad Negativa'!J285^2</f>
        <v>5.5093851936345718E-5</v>
      </c>
      <c r="K285" s="82">
        <f>+'Rentabilidad Negativa'!K285^2</f>
        <v>1.0243015221677587E-5</v>
      </c>
      <c r="L285" s="82">
        <f>+'Rentabilidad Negativa'!L285^2</f>
        <v>5.4738963300883746E-5</v>
      </c>
      <c r="M285" s="82">
        <f>+'Rentabilidad Negativa'!M285^2</f>
        <v>2.0840356253071182E-5</v>
      </c>
      <c r="N285" s="82">
        <f>+'Rentabilidad Negativa'!N285^2</f>
        <v>3.1520109446557452E-5</v>
      </c>
    </row>
    <row r="286" spans="1:14">
      <c r="A286" s="51">
        <v>41317</v>
      </c>
      <c r="B286" s="82">
        <f>+'Rentabilidad Negativa'!B286^2</f>
        <v>0</v>
      </c>
      <c r="C286" s="82">
        <f>+'Rentabilidad Negativa'!C286^2</f>
        <v>0</v>
      </c>
      <c r="D286" s="82">
        <f>+'Rentabilidad Negativa'!D286^2</f>
        <v>0</v>
      </c>
      <c r="E286" s="82">
        <f>+'Rentabilidad Negativa'!E286^2</f>
        <v>0</v>
      </c>
      <c r="F286" s="82">
        <f>+'Rentabilidad Negativa'!F286^2</f>
        <v>0</v>
      </c>
      <c r="G286" s="82">
        <f>+'Rentabilidad Negativa'!G286^2</f>
        <v>2.1432734086774366E-6</v>
      </c>
      <c r="H286" s="82">
        <f>+'Rentabilidad Negativa'!H286^2</f>
        <v>6.9611362707977259E-7</v>
      </c>
      <c r="I286" s="82">
        <f>+'Rentabilidad Negativa'!I286^2</f>
        <v>0</v>
      </c>
      <c r="J286" s="82">
        <f>+'Rentabilidad Negativa'!J286^2</f>
        <v>0</v>
      </c>
      <c r="K286" s="82">
        <f>+'Rentabilidad Negativa'!K286^2</f>
        <v>0</v>
      </c>
      <c r="L286" s="82">
        <f>+'Rentabilidad Negativa'!L286^2</f>
        <v>0</v>
      </c>
      <c r="M286" s="82">
        <f>+'Rentabilidad Negativa'!M286^2</f>
        <v>0</v>
      </c>
      <c r="N286" s="82">
        <f>+'Rentabilidad Negativa'!N286^2</f>
        <v>0</v>
      </c>
    </row>
    <row r="287" spans="1:14">
      <c r="A287" s="51">
        <v>41318</v>
      </c>
      <c r="B287" s="82">
        <f>+'Rentabilidad Negativa'!B287^2</f>
        <v>0</v>
      </c>
      <c r="C287" s="82">
        <f>+'Rentabilidad Negativa'!C287^2</f>
        <v>0</v>
      </c>
      <c r="D287" s="82">
        <f>+'Rentabilidad Negativa'!D287^2</f>
        <v>0</v>
      </c>
      <c r="E287" s="82">
        <f>+'Rentabilidad Negativa'!E287^2</f>
        <v>0</v>
      </c>
      <c r="F287" s="82">
        <f>+'Rentabilidad Negativa'!F287^2</f>
        <v>0</v>
      </c>
      <c r="G287" s="82">
        <f>+'Rentabilidad Negativa'!G287^2</f>
        <v>0</v>
      </c>
      <c r="H287" s="82">
        <f>+'Rentabilidad Negativa'!H287^2</f>
        <v>0</v>
      </c>
      <c r="I287" s="82">
        <f>+'Rentabilidad Negativa'!I287^2</f>
        <v>0</v>
      </c>
      <c r="J287" s="82">
        <f>+'Rentabilidad Negativa'!J287^2</f>
        <v>0</v>
      </c>
      <c r="K287" s="82">
        <f>+'Rentabilidad Negativa'!K287^2</f>
        <v>0</v>
      </c>
      <c r="L287" s="82">
        <f>+'Rentabilidad Negativa'!L287^2</f>
        <v>0</v>
      </c>
      <c r="M287" s="82">
        <f>+'Rentabilidad Negativa'!M287^2</f>
        <v>0</v>
      </c>
      <c r="N287" s="82">
        <f>+'Rentabilidad Negativa'!N287^2</f>
        <v>0</v>
      </c>
    </row>
    <row r="288" spans="1:14">
      <c r="A288" s="51">
        <v>41319</v>
      </c>
      <c r="B288" s="82">
        <f>+'Rentabilidad Negativa'!B288^2</f>
        <v>2.4324281821272021E-6</v>
      </c>
      <c r="C288" s="82">
        <f>+'Rentabilidad Negativa'!C288^2</f>
        <v>1.2497352241862195E-7</v>
      </c>
      <c r="D288" s="82">
        <f>+'Rentabilidad Negativa'!D288^2</f>
        <v>2.957060663596136E-6</v>
      </c>
      <c r="E288" s="82">
        <f>+'Rentabilidad Negativa'!E288^2</f>
        <v>7.0319319967795405E-7</v>
      </c>
      <c r="F288" s="82">
        <f>+'Rentabilidad Negativa'!F288^2</f>
        <v>1.1637654662312307E-8</v>
      </c>
      <c r="G288" s="82">
        <f>+'Rentabilidad Negativa'!G288^2</f>
        <v>0</v>
      </c>
      <c r="H288" s="82">
        <f>+'Rentabilidad Negativa'!H288^2</f>
        <v>2.3598847903712339E-6</v>
      </c>
      <c r="I288" s="82">
        <f>+'Rentabilidad Negativa'!I288^2</f>
        <v>0</v>
      </c>
      <c r="J288" s="82">
        <f>+'Rentabilidad Negativa'!J288^2</f>
        <v>4.2512652824533499E-7</v>
      </c>
      <c r="K288" s="82">
        <f>+'Rentabilidad Negativa'!K288^2</f>
        <v>0</v>
      </c>
      <c r="L288" s="82">
        <f>+'Rentabilidad Negativa'!L288^2</f>
        <v>0</v>
      </c>
      <c r="M288" s="82">
        <f>+'Rentabilidad Negativa'!M288^2</f>
        <v>2.2278966887295966E-8</v>
      </c>
      <c r="N288" s="82">
        <f>+'Rentabilidad Negativa'!N288^2</f>
        <v>0</v>
      </c>
    </row>
    <row r="289" spans="1:14">
      <c r="A289" s="51">
        <v>41320</v>
      </c>
      <c r="B289" s="82">
        <f>+'Rentabilidad Negativa'!B289^2</f>
        <v>2.6799125402647914E-5</v>
      </c>
      <c r="C289" s="82">
        <f>+'Rentabilidad Negativa'!C289^2</f>
        <v>3.1345043355465159E-5</v>
      </c>
      <c r="D289" s="82">
        <f>+'Rentabilidad Negativa'!D289^2</f>
        <v>2.6725845269444061E-5</v>
      </c>
      <c r="E289" s="82">
        <f>+'Rentabilidad Negativa'!E289^2</f>
        <v>2.8025160727770201E-5</v>
      </c>
      <c r="F289" s="82">
        <f>+'Rentabilidad Negativa'!F289^2</f>
        <v>5.7929818968748829E-5</v>
      </c>
      <c r="G289" s="82">
        <f>+'Rentabilidad Negativa'!G289^2</f>
        <v>1.9714777428306689E-5</v>
      </c>
      <c r="H289" s="82">
        <f>+'Rentabilidad Negativa'!H289^2</f>
        <v>3.3272540281134057E-5</v>
      </c>
      <c r="I289" s="82">
        <f>+'Rentabilidad Negativa'!I289^2</f>
        <v>1.5100649842850058E-5</v>
      </c>
      <c r="J289" s="82">
        <f>+'Rentabilidad Negativa'!J289^2</f>
        <v>4.3548261822057223E-5</v>
      </c>
      <c r="K289" s="82">
        <f>+'Rentabilidad Negativa'!K289^2</f>
        <v>3.1351322359070954E-5</v>
      </c>
      <c r="L289" s="82">
        <f>+'Rentabilidad Negativa'!L289^2</f>
        <v>3.6779873540523758E-5</v>
      </c>
      <c r="M289" s="82">
        <f>+'Rentabilidad Negativa'!M289^2</f>
        <v>4.0849581748733138E-5</v>
      </c>
      <c r="N289" s="82">
        <f>+'Rentabilidad Negativa'!N289^2</f>
        <v>7.774138379469874E-6</v>
      </c>
    </row>
    <row r="290" spans="1:14">
      <c r="A290" s="51">
        <v>41323</v>
      </c>
      <c r="B290" s="82">
        <f>+'Rentabilidad Negativa'!B290^2</f>
        <v>0</v>
      </c>
      <c r="C290" s="82">
        <f>+'Rentabilidad Negativa'!C290^2</f>
        <v>3.1984881236420852E-7</v>
      </c>
      <c r="D290" s="82">
        <f>+'Rentabilidad Negativa'!D290^2</f>
        <v>0</v>
      </c>
      <c r="E290" s="82">
        <f>+'Rentabilidad Negativa'!E290^2</f>
        <v>0</v>
      </c>
      <c r="F290" s="82">
        <f>+'Rentabilidad Negativa'!F290^2</f>
        <v>0</v>
      </c>
      <c r="G290" s="82">
        <f>+'Rentabilidad Negativa'!G290^2</f>
        <v>1.1610378448738242E-7</v>
      </c>
      <c r="H290" s="82">
        <f>+'Rentabilidad Negativa'!H290^2</f>
        <v>0</v>
      </c>
      <c r="I290" s="82">
        <f>+'Rentabilidad Negativa'!I290^2</f>
        <v>0</v>
      </c>
      <c r="J290" s="82">
        <f>+'Rentabilidad Negativa'!J290^2</f>
        <v>0</v>
      </c>
      <c r="K290" s="82">
        <f>+'Rentabilidad Negativa'!K290^2</f>
        <v>0</v>
      </c>
      <c r="L290" s="82">
        <f>+'Rentabilidad Negativa'!L290^2</f>
        <v>0</v>
      </c>
      <c r="M290" s="82">
        <f>+'Rentabilidad Negativa'!M290^2</f>
        <v>0</v>
      </c>
      <c r="N290" s="82">
        <f>+'Rentabilidad Negativa'!N290^2</f>
        <v>0</v>
      </c>
    </row>
    <row r="291" spans="1:14">
      <c r="A291" s="51">
        <v>41324</v>
      </c>
      <c r="B291" s="82">
        <f>+'Rentabilidad Negativa'!B291^2</f>
        <v>4.4045793237416225E-5</v>
      </c>
      <c r="C291" s="82">
        <f>+'Rentabilidad Negativa'!C291^2</f>
        <v>0</v>
      </c>
      <c r="D291" s="82">
        <f>+'Rentabilidad Negativa'!D291^2</f>
        <v>3.1735247451842972E-5</v>
      </c>
      <c r="E291" s="82">
        <f>+'Rentabilidad Negativa'!E291^2</f>
        <v>6.7216133719143846E-5</v>
      </c>
      <c r="F291" s="82">
        <f>+'Rentabilidad Negativa'!F291^2</f>
        <v>5.1452060914879181E-5</v>
      </c>
      <c r="G291" s="82">
        <f>+'Rentabilidad Negativa'!G291^2</f>
        <v>5.9874171543482018E-4</v>
      </c>
      <c r="H291" s="82">
        <f>+'Rentabilidad Negativa'!H291^2</f>
        <v>1.857899767744343E-5</v>
      </c>
      <c r="I291" s="82">
        <f>+'Rentabilidad Negativa'!I291^2</f>
        <v>4.6286909190520272E-5</v>
      </c>
      <c r="J291" s="82">
        <f>+'Rentabilidad Negativa'!J291^2</f>
        <v>1.7268639254726185E-5</v>
      </c>
      <c r="K291" s="82">
        <f>+'Rentabilidad Negativa'!K291^2</f>
        <v>0</v>
      </c>
      <c r="L291" s="82">
        <f>+'Rentabilidad Negativa'!L291^2</f>
        <v>3.0600045812883176E-5</v>
      </c>
      <c r="M291" s="82">
        <f>+'Rentabilidad Negativa'!M291^2</f>
        <v>8.5271276257181143E-6</v>
      </c>
      <c r="N291" s="82">
        <f>+'Rentabilidad Negativa'!N291^2</f>
        <v>0</v>
      </c>
    </row>
    <row r="292" spans="1:14">
      <c r="A292" s="51">
        <v>41325</v>
      </c>
      <c r="B292" s="82">
        <f>+'Rentabilidad Negativa'!B292^2</f>
        <v>1.8242074837847795E-5</v>
      </c>
      <c r="C292" s="82">
        <f>+'Rentabilidad Negativa'!C292^2</f>
        <v>2.9840449711389468E-5</v>
      </c>
      <c r="D292" s="82">
        <f>+'Rentabilidad Negativa'!D292^2</f>
        <v>1.6424236946334228E-5</v>
      </c>
      <c r="E292" s="82">
        <f>+'Rentabilidad Negativa'!E292^2</f>
        <v>1.3276178079038006E-5</v>
      </c>
      <c r="F292" s="82">
        <f>+'Rentabilidad Negativa'!F292^2</f>
        <v>6.82736820413152E-6</v>
      </c>
      <c r="G292" s="82">
        <f>+'Rentabilidad Negativa'!G292^2</f>
        <v>1.3971024056832617E-5</v>
      </c>
      <c r="H292" s="82">
        <f>+'Rentabilidad Negativa'!H292^2</f>
        <v>1.3836269865006871E-5</v>
      </c>
      <c r="I292" s="82">
        <f>+'Rentabilidad Negativa'!I292^2</f>
        <v>6.5151647812037622E-6</v>
      </c>
      <c r="J292" s="82">
        <f>+'Rentabilidad Negativa'!J292^2</f>
        <v>1.1656236308719249E-5</v>
      </c>
      <c r="K292" s="82">
        <f>+'Rentabilidad Negativa'!K292^2</f>
        <v>2.4192217792374489E-5</v>
      </c>
      <c r="L292" s="82">
        <f>+'Rentabilidad Negativa'!L292^2</f>
        <v>2.7290271763895059E-6</v>
      </c>
      <c r="M292" s="82">
        <f>+'Rentabilidad Negativa'!M292^2</f>
        <v>1.2955841117860141E-5</v>
      </c>
      <c r="N292" s="82">
        <f>+'Rentabilidad Negativa'!N292^2</f>
        <v>8.8812078494445277E-6</v>
      </c>
    </row>
    <row r="293" spans="1:14">
      <c r="A293" s="51">
        <v>41326</v>
      </c>
      <c r="B293" s="82">
        <f>+'Rentabilidad Negativa'!B293^2</f>
        <v>2.2136908557903072E-5</v>
      </c>
      <c r="C293" s="82">
        <f>+'Rentabilidad Negativa'!C293^2</f>
        <v>0</v>
      </c>
      <c r="D293" s="82">
        <f>+'Rentabilidad Negativa'!D293^2</f>
        <v>2.6302692258705549E-5</v>
      </c>
      <c r="E293" s="82">
        <f>+'Rentabilidad Negativa'!E293^2</f>
        <v>1.0200574682753356E-5</v>
      </c>
      <c r="F293" s="82">
        <f>+'Rentabilidad Negativa'!F293^2</f>
        <v>4.5488374993302257E-7</v>
      </c>
      <c r="G293" s="82">
        <f>+'Rentabilidad Negativa'!G293^2</f>
        <v>0</v>
      </c>
      <c r="H293" s="82">
        <f>+'Rentabilidad Negativa'!H293^2</f>
        <v>5.7908531082743744E-7</v>
      </c>
      <c r="I293" s="82">
        <f>+'Rentabilidad Negativa'!I293^2</f>
        <v>2.6770914833567642E-6</v>
      </c>
      <c r="J293" s="82">
        <f>+'Rentabilidad Negativa'!J293^2</f>
        <v>8.1627754819689895E-7</v>
      </c>
      <c r="K293" s="82">
        <f>+'Rentabilidad Negativa'!K293^2</f>
        <v>5.5463296026159795E-7</v>
      </c>
      <c r="L293" s="82">
        <f>+'Rentabilidad Negativa'!L293^2</f>
        <v>9.4223143847149281E-7</v>
      </c>
      <c r="M293" s="82">
        <f>+'Rentabilidad Negativa'!M293^2</f>
        <v>5.6223213925959242E-9</v>
      </c>
      <c r="N293" s="82">
        <f>+'Rentabilidad Negativa'!N293^2</f>
        <v>2.4081425344032516E-5</v>
      </c>
    </row>
    <row r="294" spans="1:14">
      <c r="A294" s="51">
        <v>41327</v>
      </c>
      <c r="B294" s="82">
        <f>+'Rentabilidad Negativa'!B294^2</f>
        <v>0</v>
      </c>
      <c r="C294" s="82">
        <f>+'Rentabilidad Negativa'!C294^2</f>
        <v>0</v>
      </c>
      <c r="D294" s="82">
        <f>+'Rentabilidad Negativa'!D294^2</f>
        <v>0</v>
      </c>
      <c r="E294" s="82">
        <f>+'Rentabilidad Negativa'!E294^2</f>
        <v>0</v>
      </c>
      <c r="F294" s="82">
        <f>+'Rentabilidad Negativa'!F294^2</f>
        <v>0</v>
      </c>
      <c r="G294" s="82">
        <f>+'Rentabilidad Negativa'!G294^2</f>
        <v>0</v>
      </c>
      <c r="H294" s="82">
        <f>+'Rentabilidad Negativa'!H294^2</f>
        <v>0</v>
      </c>
      <c r="I294" s="82">
        <f>+'Rentabilidad Negativa'!I294^2</f>
        <v>0</v>
      </c>
      <c r="J294" s="82">
        <f>+'Rentabilidad Negativa'!J294^2</f>
        <v>0</v>
      </c>
      <c r="K294" s="82">
        <f>+'Rentabilidad Negativa'!K294^2</f>
        <v>0</v>
      </c>
      <c r="L294" s="82">
        <f>+'Rentabilidad Negativa'!L294^2</f>
        <v>0</v>
      </c>
      <c r="M294" s="82">
        <f>+'Rentabilidad Negativa'!M294^2</f>
        <v>0</v>
      </c>
      <c r="N294" s="82">
        <f>+'Rentabilidad Negativa'!N294^2</f>
        <v>0</v>
      </c>
    </row>
    <row r="295" spans="1:14">
      <c r="A295" s="51">
        <v>41330</v>
      </c>
      <c r="B295" s="82">
        <f>+'Rentabilidad Negativa'!B295^2</f>
        <v>4.7354202752417868E-6</v>
      </c>
      <c r="C295" s="82">
        <f>+'Rentabilidad Negativa'!C295^2</f>
        <v>1.1889260616322325E-5</v>
      </c>
      <c r="D295" s="82">
        <f>+'Rentabilidad Negativa'!D295^2</f>
        <v>5.6542641295880467E-6</v>
      </c>
      <c r="E295" s="82">
        <f>+'Rentabilidad Negativa'!E295^2</f>
        <v>1.4822720613388316E-6</v>
      </c>
      <c r="F295" s="82">
        <f>+'Rentabilidad Negativa'!F295^2</f>
        <v>0</v>
      </c>
      <c r="G295" s="82">
        <f>+'Rentabilidad Negativa'!G295^2</f>
        <v>0</v>
      </c>
      <c r="H295" s="82">
        <f>+'Rentabilidad Negativa'!H295^2</f>
        <v>1.4514008221788397E-7</v>
      </c>
      <c r="I295" s="82">
        <f>+'Rentabilidad Negativa'!I295^2</f>
        <v>6.9555936925732602E-7</v>
      </c>
      <c r="J295" s="82">
        <f>+'Rentabilidad Negativa'!J295^2</f>
        <v>0</v>
      </c>
      <c r="K295" s="82">
        <f>+'Rentabilidad Negativa'!K295^2</f>
        <v>8.8192663386905225E-6</v>
      </c>
      <c r="L295" s="82">
        <f>+'Rentabilidad Negativa'!L295^2</f>
        <v>8.3630749859150328E-8</v>
      </c>
      <c r="M295" s="82">
        <f>+'Rentabilidad Negativa'!M295^2</f>
        <v>0</v>
      </c>
      <c r="N295" s="82">
        <f>+'Rentabilidad Negativa'!N295^2</f>
        <v>1.6390370428872849E-5</v>
      </c>
    </row>
    <row r="296" spans="1:14">
      <c r="A296" s="51">
        <v>41331</v>
      </c>
      <c r="B296" s="82">
        <f>+'Rentabilidad Negativa'!B296^2</f>
        <v>1.7840137447822006E-5</v>
      </c>
      <c r="C296" s="82">
        <f>+'Rentabilidad Negativa'!C296^2</f>
        <v>0</v>
      </c>
      <c r="D296" s="82">
        <f>+'Rentabilidad Negativa'!D296^2</f>
        <v>1.6746563569801671E-5</v>
      </c>
      <c r="E296" s="82">
        <f>+'Rentabilidad Negativa'!E296^2</f>
        <v>1.4684208223159532E-5</v>
      </c>
      <c r="F296" s="82">
        <f>+'Rentabilidad Negativa'!F296^2</f>
        <v>1.3893566049428669E-5</v>
      </c>
      <c r="G296" s="82">
        <f>+'Rentabilidad Negativa'!G296^2</f>
        <v>4.7391754956036008E-5</v>
      </c>
      <c r="H296" s="82">
        <f>+'Rentabilidad Negativa'!H296^2</f>
        <v>4.9907990742318511E-6</v>
      </c>
      <c r="I296" s="82">
        <f>+'Rentabilidad Negativa'!I296^2</f>
        <v>9.973960028638125E-6</v>
      </c>
      <c r="J296" s="82">
        <f>+'Rentabilidad Negativa'!J296^2</f>
        <v>6.3930389193588913E-7</v>
      </c>
      <c r="K296" s="82">
        <f>+'Rentabilidad Negativa'!K296^2</f>
        <v>7.0010175866182989E-6</v>
      </c>
      <c r="L296" s="82">
        <f>+'Rentabilidad Negativa'!L296^2</f>
        <v>4.175724081458134E-6</v>
      </c>
      <c r="M296" s="82">
        <f>+'Rentabilidad Negativa'!M296^2</f>
        <v>1.4474017957705958E-5</v>
      </c>
      <c r="N296" s="82">
        <f>+'Rentabilidad Negativa'!N296^2</f>
        <v>2.4195682283130621E-6</v>
      </c>
    </row>
    <row r="297" spans="1:14">
      <c r="A297" s="51">
        <v>41332</v>
      </c>
      <c r="B297" s="82">
        <f>+'Rentabilidad Negativa'!B297^2</f>
        <v>0</v>
      </c>
      <c r="C297" s="82">
        <f>+'Rentabilidad Negativa'!C297^2</f>
        <v>0</v>
      </c>
      <c r="D297" s="82">
        <f>+'Rentabilidad Negativa'!D297^2</f>
        <v>0</v>
      </c>
      <c r="E297" s="82">
        <f>+'Rentabilidad Negativa'!E297^2</f>
        <v>0</v>
      </c>
      <c r="F297" s="82">
        <f>+'Rentabilidad Negativa'!F297^2</f>
        <v>0</v>
      </c>
      <c r="G297" s="82">
        <f>+'Rentabilidad Negativa'!G297^2</f>
        <v>0</v>
      </c>
      <c r="H297" s="82">
        <f>+'Rentabilidad Negativa'!H297^2</f>
        <v>0</v>
      </c>
      <c r="I297" s="82">
        <f>+'Rentabilidad Negativa'!I297^2</f>
        <v>0</v>
      </c>
      <c r="J297" s="82">
        <f>+'Rentabilidad Negativa'!J297^2</f>
        <v>0</v>
      </c>
      <c r="K297" s="82">
        <f>+'Rentabilidad Negativa'!K297^2</f>
        <v>0</v>
      </c>
      <c r="L297" s="82">
        <f>+'Rentabilidad Negativa'!L297^2</f>
        <v>0</v>
      </c>
      <c r="M297" s="82">
        <f>+'Rentabilidad Negativa'!M297^2</f>
        <v>0</v>
      </c>
      <c r="N297" s="82">
        <f>+'Rentabilidad Negativa'!N297^2</f>
        <v>0</v>
      </c>
    </row>
    <row r="298" spans="1:14">
      <c r="A298" s="51">
        <v>41333</v>
      </c>
      <c r="B298" s="82">
        <f>+'Rentabilidad Negativa'!B298^2</f>
        <v>7.5703465511737277E-8</v>
      </c>
      <c r="C298" s="82">
        <f>+'Rentabilidad Negativa'!C298^2</f>
        <v>0</v>
      </c>
      <c r="D298" s="82">
        <f>+'Rentabilidad Negativa'!D298^2</f>
        <v>8.0647247421606352E-8</v>
      </c>
      <c r="E298" s="82">
        <f>+'Rentabilidad Negativa'!E298^2</f>
        <v>7.5770760679934269E-7</v>
      </c>
      <c r="F298" s="82">
        <f>+'Rentabilidad Negativa'!F298^2</f>
        <v>3.3376814611156452E-6</v>
      </c>
      <c r="G298" s="82">
        <f>+'Rentabilidad Negativa'!G298^2</f>
        <v>5.8511867680573232E-6</v>
      </c>
      <c r="H298" s="82">
        <f>+'Rentabilidad Negativa'!H298^2</f>
        <v>5.6163300942497448E-5</v>
      </c>
      <c r="I298" s="82">
        <f>+'Rentabilidad Negativa'!I298^2</f>
        <v>9.9644782145602712E-7</v>
      </c>
      <c r="J298" s="82">
        <f>+'Rentabilidad Negativa'!J298^2</f>
        <v>0</v>
      </c>
      <c r="K298" s="82">
        <f>+'Rentabilidad Negativa'!K298^2</f>
        <v>1.9091743423637843E-6</v>
      </c>
      <c r="L298" s="82">
        <f>+'Rentabilidad Negativa'!L298^2</f>
        <v>0</v>
      </c>
      <c r="M298" s="82">
        <f>+'Rentabilidad Negativa'!M298^2</f>
        <v>6.114115241760727E-7</v>
      </c>
      <c r="N298" s="82">
        <f>+'Rentabilidad Negativa'!N298^2</f>
        <v>0</v>
      </c>
    </row>
    <row r="299" spans="1:14">
      <c r="A299" s="51">
        <v>41334</v>
      </c>
      <c r="B299" s="82">
        <f>+'Rentabilidad Negativa'!B299^2</f>
        <v>1.3186988286968909E-5</v>
      </c>
      <c r="C299" s="82">
        <f>+'Rentabilidad Negativa'!C299^2</f>
        <v>1.4671620983727761E-6</v>
      </c>
      <c r="D299" s="82">
        <f>+'Rentabilidad Negativa'!D299^2</f>
        <v>1.4355171276278051E-5</v>
      </c>
      <c r="E299" s="82">
        <f>+'Rentabilidad Negativa'!E299^2</f>
        <v>1.2178330448347243E-5</v>
      </c>
      <c r="F299" s="82">
        <f>+'Rentabilidad Negativa'!F299^2</f>
        <v>7.250953891400685E-6</v>
      </c>
      <c r="G299" s="82">
        <f>+'Rentabilidad Negativa'!G299^2</f>
        <v>4.8533651242054945E-6</v>
      </c>
      <c r="H299" s="82">
        <f>+'Rentabilidad Negativa'!H299^2</f>
        <v>1.9259314610020131E-6</v>
      </c>
      <c r="I299" s="82">
        <f>+'Rentabilidad Negativa'!I299^2</f>
        <v>5.2941661204133495E-6</v>
      </c>
      <c r="J299" s="82">
        <f>+'Rentabilidad Negativa'!J299^2</f>
        <v>3.0598239127682247E-7</v>
      </c>
      <c r="K299" s="82">
        <f>+'Rentabilidad Negativa'!K299^2</f>
        <v>0</v>
      </c>
      <c r="L299" s="82">
        <f>+'Rentabilidad Negativa'!L299^2</f>
        <v>2.1419536027331371E-6</v>
      </c>
      <c r="M299" s="82">
        <f>+'Rentabilidad Negativa'!M299^2</f>
        <v>7.3406252155558305E-8</v>
      </c>
      <c r="N299" s="82">
        <f>+'Rentabilidad Negativa'!N299^2</f>
        <v>0</v>
      </c>
    </row>
    <row r="300" spans="1:14">
      <c r="A300" s="51">
        <v>41337</v>
      </c>
      <c r="B300" s="82">
        <f>+'Rentabilidad Negativa'!B300^2</f>
        <v>1.5851124463375893E-5</v>
      </c>
      <c r="C300" s="82">
        <f>+'Rentabilidad Negativa'!C300^2</f>
        <v>2.4283140818277552E-5</v>
      </c>
      <c r="D300" s="82">
        <f>+'Rentabilidad Negativa'!D300^2</f>
        <v>7.3212217751514493E-4</v>
      </c>
      <c r="E300" s="82">
        <f>+'Rentabilidad Negativa'!E300^2</f>
        <v>3.5005895617021634E-4</v>
      </c>
      <c r="F300" s="82">
        <f>+'Rentabilidad Negativa'!F300^2</f>
        <v>8.7878126550124697E-5</v>
      </c>
      <c r="G300" s="82">
        <f>+'Rentabilidad Negativa'!G300^2</f>
        <v>4.6703456980184857E-5</v>
      </c>
      <c r="H300" s="82">
        <f>+'Rentabilidad Negativa'!H300^2</f>
        <v>1.6566044824991988E-5</v>
      </c>
      <c r="I300" s="82">
        <f>+'Rentabilidad Negativa'!I300^2</f>
        <v>3.5936626470132778E-6</v>
      </c>
      <c r="J300" s="82">
        <f>+'Rentabilidad Negativa'!J300^2</f>
        <v>1.937286226717113E-5</v>
      </c>
      <c r="K300" s="82">
        <f>+'Rentabilidad Negativa'!K300^2</f>
        <v>1.0662262435619848E-5</v>
      </c>
      <c r="L300" s="82">
        <f>+'Rentabilidad Negativa'!L300^2</f>
        <v>7.3757358154770188E-6</v>
      </c>
      <c r="M300" s="82">
        <f>+'Rentabilidad Negativa'!M300^2</f>
        <v>5.9624337886107845E-6</v>
      </c>
      <c r="N300" s="82">
        <f>+'Rentabilidad Negativa'!N300^2</f>
        <v>2.9787724510860762E-6</v>
      </c>
    </row>
    <row r="301" spans="1:14">
      <c r="A301" s="51">
        <v>41338</v>
      </c>
      <c r="B301" s="82">
        <f>+'Rentabilidad Negativa'!B301^2</f>
        <v>3.6081754423985504E-5</v>
      </c>
      <c r="C301" s="82">
        <f>+'Rentabilidad Negativa'!C301^2</f>
        <v>4.1803034713612432E-7</v>
      </c>
      <c r="D301" s="82">
        <f>+'Rentabilidad Negativa'!D301^2</f>
        <v>3.7177975213768836E-5</v>
      </c>
      <c r="E301" s="82">
        <f>+'Rentabilidad Negativa'!E301^2</f>
        <v>2.2948414800938899E-5</v>
      </c>
      <c r="F301" s="82">
        <f>+'Rentabilidad Negativa'!F301^2</f>
        <v>1.5443150992285442E-5</v>
      </c>
      <c r="G301" s="82">
        <f>+'Rentabilidad Negativa'!G301^2</f>
        <v>2.0364239507660263E-5</v>
      </c>
      <c r="H301" s="82">
        <f>+'Rentabilidad Negativa'!H301^2</f>
        <v>3.2365350567079171E-6</v>
      </c>
      <c r="I301" s="82">
        <f>+'Rentabilidad Negativa'!I301^2</f>
        <v>9.7795010673835135E-6</v>
      </c>
      <c r="J301" s="82">
        <f>+'Rentabilidad Negativa'!J301^2</f>
        <v>5.7377075554247325E-6</v>
      </c>
      <c r="K301" s="82">
        <f>+'Rentabilidad Negativa'!K301^2</f>
        <v>2.7217720553732623E-6</v>
      </c>
      <c r="L301" s="82">
        <f>+'Rentabilidad Negativa'!L301^2</f>
        <v>5.2526257577537404E-6</v>
      </c>
      <c r="M301" s="82">
        <f>+'Rentabilidad Negativa'!M301^2</f>
        <v>1.0284432861048475E-5</v>
      </c>
      <c r="N301" s="82">
        <f>+'Rentabilidad Negativa'!N301^2</f>
        <v>6.9774256978173926E-6</v>
      </c>
    </row>
    <row r="302" spans="1:14">
      <c r="A302" s="51">
        <v>41339</v>
      </c>
      <c r="B302" s="82">
        <f>+'Rentabilidad Negativa'!B302^2</f>
        <v>5.1822889548633958E-5</v>
      </c>
      <c r="C302" s="82">
        <f>+'Rentabilidad Negativa'!C302^2</f>
        <v>2.8791445122625851E-5</v>
      </c>
      <c r="D302" s="82">
        <f>+'Rentabilidad Negativa'!D302^2</f>
        <v>5.2744776023302647E-5</v>
      </c>
      <c r="E302" s="82">
        <f>+'Rentabilidad Negativa'!E302^2</f>
        <v>3.8942554390118848E-5</v>
      </c>
      <c r="F302" s="82">
        <f>+'Rentabilidad Negativa'!F302^2</f>
        <v>2.172943892655119E-5</v>
      </c>
      <c r="G302" s="82">
        <f>+'Rentabilidad Negativa'!G302^2</f>
        <v>2.5760195379439407E-5</v>
      </c>
      <c r="H302" s="82">
        <f>+'Rentabilidad Negativa'!H302^2</f>
        <v>1.3814657896516433E-5</v>
      </c>
      <c r="I302" s="82">
        <f>+'Rentabilidad Negativa'!I302^2</f>
        <v>5.2264389307725393E-5</v>
      </c>
      <c r="J302" s="82">
        <f>+'Rentabilidad Negativa'!J302^2</f>
        <v>3.2144184485953325E-5</v>
      </c>
      <c r="K302" s="82">
        <f>+'Rentabilidad Negativa'!K302^2</f>
        <v>2.2546256206515954E-5</v>
      </c>
      <c r="L302" s="82">
        <f>+'Rentabilidad Negativa'!L302^2</f>
        <v>2.3541730285743215E-5</v>
      </c>
      <c r="M302" s="82">
        <f>+'Rentabilidad Negativa'!M302^2</f>
        <v>3.9017407638236232E-5</v>
      </c>
      <c r="N302" s="82">
        <f>+'Rentabilidad Negativa'!N302^2</f>
        <v>6.1094160465015361E-5</v>
      </c>
    </row>
    <row r="303" spans="1:14">
      <c r="A303" s="51">
        <v>41340</v>
      </c>
      <c r="B303" s="82">
        <f>+'Rentabilidad Negativa'!B303^2</f>
        <v>2.500163964131573E-5</v>
      </c>
      <c r="C303" s="82">
        <f>+'Rentabilidad Negativa'!C303^2</f>
        <v>9.7877976380945507E-5</v>
      </c>
      <c r="D303" s="82">
        <f>+'Rentabilidad Negativa'!D303^2</f>
        <v>2.8340400261030415E-5</v>
      </c>
      <c r="E303" s="82">
        <f>+'Rentabilidad Negativa'!E303^2</f>
        <v>4.5035945018938691E-5</v>
      </c>
      <c r="F303" s="82">
        <f>+'Rentabilidad Negativa'!F303^2</f>
        <v>7.9520644502989549E-5</v>
      </c>
      <c r="G303" s="82">
        <f>+'Rentabilidad Negativa'!G303^2</f>
        <v>2.5559132569767383E-5</v>
      </c>
      <c r="H303" s="82">
        <f>+'Rentabilidad Negativa'!H303^2</f>
        <v>2.8325123263907122E-5</v>
      </c>
      <c r="I303" s="82">
        <f>+'Rentabilidad Negativa'!I303^2</f>
        <v>6.2054465488745042E-5</v>
      </c>
      <c r="J303" s="82">
        <f>+'Rentabilidad Negativa'!J303^2</f>
        <v>6.6869954388877498E-5</v>
      </c>
      <c r="K303" s="82">
        <f>+'Rentabilidad Negativa'!K303^2</f>
        <v>9.3185456494887067E-5</v>
      </c>
      <c r="L303" s="82">
        <f>+'Rentabilidad Negativa'!L303^2</f>
        <v>2.4558481544534266E-5</v>
      </c>
      <c r="M303" s="82">
        <f>+'Rentabilidad Negativa'!M303^2</f>
        <v>4.842005821880965E-5</v>
      </c>
      <c r="N303" s="82">
        <f>+'Rentabilidad Negativa'!N303^2</f>
        <v>3.308895342522893E-5</v>
      </c>
    </row>
    <row r="304" spans="1:14">
      <c r="A304" s="51">
        <v>41341</v>
      </c>
      <c r="B304" s="82">
        <f>+'Rentabilidad Negativa'!B304^2</f>
        <v>0</v>
      </c>
      <c r="C304" s="82">
        <f>+'Rentabilidad Negativa'!C304^2</f>
        <v>4.1443157971273751E-7</v>
      </c>
      <c r="D304" s="82">
        <f>+'Rentabilidad Negativa'!D304^2</f>
        <v>0</v>
      </c>
      <c r="E304" s="82">
        <f>+'Rentabilidad Negativa'!E304^2</f>
        <v>0</v>
      </c>
      <c r="F304" s="82">
        <f>+'Rentabilidad Negativa'!F304^2</f>
        <v>0</v>
      </c>
      <c r="G304" s="82">
        <f>+'Rentabilidad Negativa'!G304^2</f>
        <v>0</v>
      </c>
      <c r="H304" s="82">
        <f>+'Rentabilidad Negativa'!H304^2</f>
        <v>0</v>
      </c>
      <c r="I304" s="82">
        <f>+'Rentabilidad Negativa'!I304^2</f>
        <v>0</v>
      </c>
      <c r="J304" s="82">
        <f>+'Rentabilidad Negativa'!J304^2</f>
        <v>0</v>
      </c>
      <c r="K304" s="82">
        <f>+'Rentabilidad Negativa'!K304^2</f>
        <v>2.1589120455015092E-5</v>
      </c>
      <c r="L304" s="82">
        <f>+'Rentabilidad Negativa'!L304^2</f>
        <v>0</v>
      </c>
      <c r="M304" s="82">
        <f>+'Rentabilidad Negativa'!M304^2</f>
        <v>5.9248772552558039E-6</v>
      </c>
      <c r="N304" s="82">
        <f>+'Rentabilidad Negativa'!N304^2</f>
        <v>1.0727820481326281E-5</v>
      </c>
    </row>
    <row r="305" spans="1:14">
      <c r="A305" s="51">
        <v>41344</v>
      </c>
      <c r="B305" s="82">
        <f>+'Rentabilidad Negativa'!B305^2</f>
        <v>2.9462564010501674E-6</v>
      </c>
      <c r="C305" s="82">
        <f>+'Rentabilidad Negativa'!C305^2</f>
        <v>1.7508192206445782E-7</v>
      </c>
      <c r="D305" s="82">
        <f>+'Rentabilidad Negativa'!D305^2</f>
        <v>1.1606900388706466E-6</v>
      </c>
      <c r="E305" s="82">
        <f>+'Rentabilidad Negativa'!E305^2</f>
        <v>1.1184004732013464E-6</v>
      </c>
      <c r="F305" s="82">
        <f>+'Rentabilidad Negativa'!F305^2</f>
        <v>0</v>
      </c>
      <c r="G305" s="82">
        <f>+'Rentabilidad Negativa'!G305^2</f>
        <v>3.6504827270734957E-7</v>
      </c>
      <c r="H305" s="82">
        <f>+'Rentabilidad Negativa'!H305^2</f>
        <v>5.4436884823785972E-8</v>
      </c>
      <c r="I305" s="82">
        <f>+'Rentabilidad Negativa'!I305^2</f>
        <v>0</v>
      </c>
      <c r="J305" s="82">
        <f>+'Rentabilidad Negativa'!J305^2</f>
        <v>5.8295276404125033E-8</v>
      </c>
      <c r="K305" s="82">
        <f>+'Rentabilidad Negativa'!K305^2</f>
        <v>0</v>
      </c>
      <c r="L305" s="82">
        <f>+'Rentabilidad Negativa'!L305^2</f>
        <v>4.6962440302271211E-7</v>
      </c>
      <c r="M305" s="82">
        <f>+'Rentabilidad Negativa'!M305^2</f>
        <v>0</v>
      </c>
      <c r="N305" s="82">
        <f>+'Rentabilidad Negativa'!N305^2</f>
        <v>0</v>
      </c>
    </row>
    <row r="306" spans="1:14">
      <c r="A306" s="51">
        <v>41345</v>
      </c>
      <c r="B306" s="82">
        <f>+'Rentabilidad Negativa'!B306^2</f>
        <v>0</v>
      </c>
      <c r="C306" s="82">
        <f>+'Rentabilidad Negativa'!C306^2</f>
        <v>0</v>
      </c>
      <c r="D306" s="82">
        <f>+'Rentabilidad Negativa'!D306^2</f>
        <v>0</v>
      </c>
      <c r="E306" s="82">
        <f>+'Rentabilidad Negativa'!E306^2</f>
        <v>0</v>
      </c>
      <c r="F306" s="82">
        <f>+'Rentabilidad Negativa'!F306^2</f>
        <v>0</v>
      </c>
      <c r="G306" s="82">
        <f>+'Rentabilidad Negativa'!G306^2</f>
        <v>9.5864972663524365E-6</v>
      </c>
      <c r="H306" s="82">
        <f>+'Rentabilidad Negativa'!H306^2</f>
        <v>0</v>
      </c>
      <c r="I306" s="82">
        <f>+'Rentabilidad Negativa'!I306^2</f>
        <v>0</v>
      </c>
      <c r="J306" s="82">
        <f>+'Rentabilidad Negativa'!J306^2</f>
        <v>0</v>
      </c>
      <c r="K306" s="82">
        <f>+'Rentabilidad Negativa'!K306^2</f>
        <v>0</v>
      </c>
      <c r="L306" s="82">
        <f>+'Rentabilidad Negativa'!L306^2</f>
        <v>0</v>
      </c>
      <c r="M306" s="82">
        <f>+'Rentabilidad Negativa'!M306^2</f>
        <v>0</v>
      </c>
      <c r="N306" s="82">
        <f>+'Rentabilidad Negativa'!N306^2</f>
        <v>0</v>
      </c>
    </row>
    <row r="307" spans="1:14">
      <c r="A307" s="51">
        <v>41346</v>
      </c>
      <c r="B307" s="82">
        <f>+'Rentabilidad Negativa'!B307^2</f>
        <v>6.5512363194720466E-5</v>
      </c>
      <c r="C307" s="82">
        <f>+'Rentabilidad Negativa'!C307^2</f>
        <v>1.5367748112410237E-5</v>
      </c>
      <c r="D307" s="82">
        <f>+'Rentabilidad Negativa'!D307^2</f>
        <v>6.9359350498002269E-5</v>
      </c>
      <c r="E307" s="82">
        <f>+'Rentabilidad Negativa'!E307^2</f>
        <v>5.5273224397492332E-5</v>
      </c>
      <c r="F307" s="82">
        <f>+'Rentabilidad Negativa'!F307^2</f>
        <v>3.6361608897636955E-5</v>
      </c>
      <c r="G307" s="82">
        <f>+'Rentabilidad Negativa'!G307^2</f>
        <v>9.4812991748852925E-6</v>
      </c>
      <c r="H307" s="82">
        <f>+'Rentabilidad Negativa'!H307^2</f>
        <v>1.0148644939834158E-5</v>
      </c>
      <c r="I307" s="82">
        <f>+'Rentabilidad Negativa'!I307^2</f>
        <v>3.4713325951582231E-5</v>
      </c>
      <c r="J307" s="82">
        <f>+'Rentabilidad Negativa'!J307^2</f>
        <v>3.9694733256038417E-5</v>
      </c>
      <c r="K307" s="82">
        <f>+'Rentabilidad Negativa'!K307^2</f>
        <v>2.8610508983313469E-5</v>
      </c>
      <c r="L307" s="82">
        <f>+'Rentabilidad Negativa'!L307^2</f>
        <v>3.2661146233675069E-5</v>
      </c>
      <c r="M307" s="82">
        <f>+'Rentabilidad Negativa'!M307^2</f>
        <v>1.4745351654377665E-5</v>
      </c>
      <c r="N307" s="82">
        <f>+'Rentabilidad Negativa'!N307^2</f>
        <v>2.6794084999671816E-5</v>
      </c>
    </row>
    <row r="308" spans="1:14">
      <c r="A308" s="51">
        <v>41347</v>
      </c>
      <c r="B308" s="82">
        <f>+'Rentabilidad Negativa'!B308^2</f>
        <v>3.0428376343677946E-5</v>
      </c>
      <c r="C308" s="82">
        <f>+'Rentabilidad Negativa'!C308^2</f>
        <v>1.7270601522848976E-5</v>
      </c>
      <c r="D308" s="82">
        <f>+'Rentabilidad Negativa'!D308^2</f>
        <v>3.4266041003433518E-5</v>
      </c>
      <c r="E308" s="82">
        <f>+'Rentabilidad Negativa'!E308^2</f>
        <v>1.4985091270848292E-5</v>
      </c>
      <c r="F308" s="82">
        <f>+'Rentabilidad Negativa'!F308^2</f>
        <v>7.9602752886583366E-8</v>
      </c>
      <c r="G308" s="82">
        <f>+'Rentabilidad Negativa'!G308^2</f>
        <v>1.4246344432617617E-8</v>
      </c>
      <c r="H308" s="82">
        <f>+'Rentabilidad Negativa'!H308^2</f>
        <v>1.0993141509198082E-6</v>
      </c>
      <c r="I308" s="82">
        <f>+'Rentabilidad Negativa'!I308^2</f>
        <v>4.6668546443926899E-6</v>
      </c>
      <c r="J308" s="82">
        <f>+'Rentabilidad Negativa'!J308^2</f>
        <v>9.3984627498026969E-6</v>
      </c>
      <c r="K308" s="82">
        <f>+'Rentabilidad Negativa'!K308^2</f>
        <v>8.8822076669453692E-6</v>
      </c>
      <c r="L308" s="82">
        <f>+'Rentabilidad Negativa'!L308^2</f>
        <v>7.816728659666697E-6</v>
      </c>
      <c r="M308" s="82">
        <f>+'Rentabilidad Negativa'!M308^2</f>
        <v>6.8491876304833674E-8</v>
      </c>
      <c r="N308" s="82">
        <f>+'Rentabilidad Negativa'!N308^2</f>
        <v>1.4636176751939403E-5</v>
      </c>
    </row>
    <row r="309" spans="1:14">
      <c r="A309" s="51">
        <v>41348</v>
      </c>
      <c r="B309" s="82">
        <f>+'Rentabilidad Negativa'!B309^2</f>
        <v>0</v>
      </c>
      <c r="C309" s="82">
        <f>+'Rentabilidad Negativa'!C309^2</f>
        <v>0</v>
      </c>
      <c r="D309" s="82">
        <f>+'Rentabilidad Negativa'!D309^2</f>
        <v>0</v>
      </c>
      <c r="E309" s="82">
        <f>+'Rentabilidad Negativa'!E309^2</f>
        <v>0</v>
      </c>
      <c r="F309" s="82">
        <f>+'Rentabilidad Negativa'!F309^2</f>
        <v>0</v>
      </c>
      <c r="G309" s="82">
        <f>+'Rentabilidad Negativa'!G309^2</f>
        <v>0</v>
      </c>
      <c r="H309" s="82">
        <f>+'Rentabilidad Negativa'!H309^2</f>
        <v>0</v>
      </c>
      <c r="I309" s="82">
        <f>+'Rentabilidad Negativa'!I309^2</f>
        <v>0</v>
      </c>
      <c r="J309" s="82">
        <f>+'Rentabilidad Negativa'!J309^2</f>
        <v>0</v>
      </c>
      <c r="K309" s="82">
        <f>+'Rentabilidad Negativa'!K309^2</f>
        <v>0</v>
      </c>
      <c r="L309" s="82">
        <f>+'Rentabilidad Negativa'!L309^2</f>
        <v>0</v>
      </c>
      <c r="M309" s="82">
        <f>+'Rentabilidad Negativa'!M309^2</f>
        <v>0</v>
      </c>
      <c r="N309" s="82">
        <f>+'Rentabilidad Negativa'!N309^2</f>
        <v>0</v>
      </c>
    </row>
    <row r="310" spans="1:14">
      <c r="A310" s="51">
        <v>41351</v>
      </c>
      <c r="B310" s="82">
        <f>+'Rentabilidad Negativa'!B310^2</f>
        <v>1.000164978960512E-4</v>
      </c>
      <c r="C310" s="82">
        <f>+'Rentabilidad Negativa'!C310^2</f>
        <v>1.709964959855225E-5</v>
      </c>
      <c r="D310" s="82">
        <f>+'Rentabilidad Negativa'!D310^2</f>
        <v>2.4971252097699508E-4</v>
      </c>
      <c r="E310" s="82">
        <f>+'Rentabilidad Negativa'!E310^2</f>
        <v>2.63269383466638E-4</v>
      </c>
      <c r="F310" s="82">
        <f>+'Rentabilidad Negativa'!F310^2</f>
        <v>2.2191485442848706E-4</v>
      </c>
      <c r="G310" s="82">
        <f>+'Rentabilidad Negativa'!G310^2</f>
        <v>4.4840770795722524E-4</v>
      </c>
      <c r="H310" s="82">
        <f>+'Rentabilidad Negativa'!H310^2</f>
        <v>8.2865729003008676E-5</v>
      </c>
      <c r="I310" s="82">
        <f>+'Rentabilidad Negativa'!I310^2</f>
        <v>2.0722811236904243E-4</v>
      </c>
      <c r="J310" s="82">
        <f>+'Rentabilidad Negativa'!J310^2</f>
        <v>2.5202231246899292E-4</v>
      </c>
      <c r="K310" s="82">
        <f>+'Rentabilidad Negativa'!K310^2</f>
        <v>1.3747503682856393E-4</v>
      </c>
      <c r="L310" s="82">
        <f>+'Rentabilidad Negativa'!L310^2</f>
        <v>1.8108954054568081E-4</v>
      </c>
      <c r="M310" s="82">
        <f>+'Rentabilidad Negativa'!M310^2</f>
        <v>9.8082260156033882E-5</v>
      </c>
      <c r="N310" s="82">
        <f>+'Rentabilidad Negativa'!N310^2</f>
        <v>8.8101702256301046E-5</v>
      </c>
    </row>
    <row r="311" spans="1:14">
      <c r="A311" s="51">
        <v>41352</v>
      </c>
      <c r="B311" s="82">
        <f>+'Rentabilidad Negativa'!B311^2</f>
        <v>3.7772406167902454E-4</v>
      </c>
      <c r="C311" s="82">
        <f>+'Rentabilidad Negativa'!C311^2</f>
        <v>3.9899439753940658E-5</v>
      </c>
      <c r="D311" s="82">
        <f>+'Rentabilidad Negativa'!D311^2</f>
        <v>1.8161488057543947E-4</v>
      </c>
      <c r="E311" s="82">
        <f>+'Rentabilidad Negativa'!E311^2</f>
        <v>1.511743507159654E-4</v>
      </c>
      <c r="F311" s="82">
        <f>+'Rentabilidad Negativa'!F311^2</f>
        <v>1.2540151377107118E-4</v>
      </c>
      <c r="G311" s="82">
        <f>+'Rentabilidad Negativa'!G311^2</f>
        <v>1.3478360682401817E-4</v>
      </c>
      <c r="H311" s="82">
        <f>+'Rentabilidad Negativa'!H311^2</f>
        <v>3.2484430454313628E-5</v>
      </c>
      <c r="I311" s="82">
        <f>+'Rentabilidad Negativa'!I311^2</f>
        <v>9.4804134503559829E-5</v>
      </c>
      <c r="J311" s="82">
        <f>+'Rentabilidad Negativa'!J311^2</f>
        <v>1.108811322785589E-4</v>
      </c>
      <c r="K311" s="82">
        <f>+'Rentabilidad Negativa'!K311^2</f>
        <v>7.2580024264406822E-5</v>
      </c>
      <c r="L311" s="82">
        <f>+'Rentabilidad Negativa'!L311^2</f>
        <v>9.3372096874461781E-5</v>
      </c>
      <c r="M311" s="82">
        <f>+'Rentabilidad Negativa'!M311^2</f>
        <v>5.2870617918018159E-5</v>
      </c>
      <c r="N311" s="82">
        <f>+'Rentabilidad Negativa'!N311^2</f>
        <v>1.1040345019517806E-4</v>
      </c>
    </row>
    <row r="312" spans="1:14">
      <c r="A312" s="51">
        <v>41353</v>
      </c>
      <c r="B312" s="82">
        <f>+'Rentabilidad Negativa'!B312^2</f>
        <v>9.6604552396097075E-7</v>
      </c>
      <c r="C312" s="82">
        <f>+'Rentabilidad Negativa'!C312^2</f>
        <v>0</v>
      </c>
      <c r="D312" s="82">
        <f>+'Rentabilidad Negativa'!D312^2</f>
        <v>1.574677323148963E-6</v>
      </c>
      <c r="E312" s="82">
        <f>+'Rentabilidad Negativa'!E312^2</f>
        <v>2.4944431259960786E-7</v>
      </c>
      <c r="F312" s="82">
        <f>+'Rentabilidad Negativa'!F312^2</f>
        <v>2.1673084822681275E-7</v>
      </c>
      <c r="G312" s="82">
        <f>+'Rentabilidad Negativa'!G312^2</f>
        <v>0</v>
      </c>
      <c r="H312" s="82">
        <f>+'Rentabilidad Negativa'!H312^2</f>
        <v>3.0422126555606034E-8</v>
      </c>
      <c r="I312" s="82">
        <f>+'Rentabilidad Negativa'!I312^2</f>
        <v>3.4503747176398323E-7</v>
      </c>
      <c r="J312" s="82">
        <f>+'Rentabilidad Negativa'!J312^2</f>
        <v>1.6662723035435356E-6</v>
      </c>
      <c r="K312" s="82">
        <f>+'Rentabilidad Negativa'!K312^2</f>
        <v>2.0205835991681704E-5</v>
      </c>
      <c r="L312" s="82">
        <f>+'Rentabilidad Negativa'!L312^2</f>
        <v>8.930042809348874E-6</v>
      </c>
      <c r="M312" s="82">
        <f>+'Rentabilidad Negativa'!M312^2</f>
        <v>4.7346180634468255E-6</v>
      </c>
      <c r="N312" s="82">
        <f>+'Rentabilidad Negativa'!N312^2</f>
        <v>1.1875135204389191E-6</v>
      </c>
    </row>
    <row r="313" spans="1:14">
      <c r="A313" s="51">
        <v>41354</v>
      </c>
      <c r="B313" s="82">
        <f>+'Rentabilidad Negativa'!B313^2</f>
        <v>2.572394369289562E-6</v>
      </c>
      <c r="C313" s="82">
        <f>+'Rentabilidad Negativa'!C313^2</f>
        <v>8.8878598157292451E-6</v>
      </c>
      <c r="D313" s="82">
        <f>+'Rentabilidad Negativa'!D313^2</f>
        <v>2.8143280537548299E-7</v>
      </c>
      <c r="E313" s="82">
        <f>+'Rentabilidad Negativa'!E313^2</f>
        <v>4.1150497382167674E-7</v>
      </c>
      <c r="F313" s="82">
        <f>+'Rentabilidad Negativa'!F313^2</f>
        <v>1.9929839670036914E-7</v>
      </c>
      <c r="G313" s="82">
        <f>+'Rentabilidad Negativa'!G313^2</f>
        <v>0</v>
      </c>
      <c r="H313" s="82">
        <f>+'Rentabilidad Negativa'!H313^2</f>
        <v>0</v>
      </c>
      <c r="I313" s="82">
        <f>+'Rentabilidad Negativa'!I313^2</f>
        <v>2.0826681372493092E-6</v>
      </c>
      <c r="J313" s="82">
        <f>+'Rentabilidad Negativa'!J313^2</f>
        <v>0</v>
      </c>
      <c r="K313" s="82">
        <f>+'Rentabilidad Negativa'!K313^2</f>
        <v>0</v>
      </c>
      <c r="L313" s="82">
        <f>+'Rentabilidad Negativa'!L313^2</f>
        <v>0</v>
      </c>
      <c r="M313" s="82">
        <f>+'Rentabilidad Negativa'!M313^2</f>
        <v>0</v>
      </c>
      <c r="N313" s="82">
        <f>+'Rentabilidad Negativa'!N313^2</f>
        <v>5.2139975901636954E-6</v>
      </c>
    </row>
    <row r="314" spans="1:14">
      <c r="A314" s="51">
        <v>41355</v>
      </c>
      <c r="B314" s="82">
        <f>+'Rentabilidad Negativa'!B314^2</f>
        <v>0</v>
      </c>
      <c r="C314" s="82">
        <f>+'Rentabilidad Negativa'!C314^2</f>
        <v>0</v>
      </c>
      <c r="D314" s="82">
        <f>+'Rentabilidad Negativa'!D314^2</f>
        <v>0</v>
      </c>
      <c r="E314" s="82">
        <f>+'Rentabilidad Negativa'!E314^2</f>
        <v>0</v>
      </c>
      <c r="F314" s="82">
        <f>+'Rentabilidad Negativa'!F314^2</f>
        <v>0</v>
      </c>
      <c r="G314" s="82">
        <f>+'Rentabilidad Negativa'!G314^2</f>
        <v>0</v>
      </c>
      <c r="H314" s="82">
        <f>+'Rentabilidad Negativa'!H314^2</f>
        <v>0</v>
      </c>
      <c r="I314" s="82">
        <f>+'Rentabilidad Negativa'!I314^2</f>
        <v>0</v>
      </c>
      <c r="J314" s="82">
        <f>+'Rentabilidad Negativa'!J314^2</f>
        <v>0</v>
      </c>
      <c r="K314" s="82">
        <f>+'Rentabilidad Negativa'!K314^2</f>
        <v>1.8173060596317498E-5</v>
      </c>
      <c r="L314" s="82">
        <f>+'Rentabilidad Negativa'!L314^2</f>
        <v>0</v>
      </c>
      <c r="M314" s="82">
        <f>+'Rentabilidad Negativa'!M314^2</f>
        <v>0</v>
      </c>
      <c r="N314" s="82">
        <f>+'Rentabilidad Negativa'!N314^2</f>
        <v>0</v>
      </c>
    </row>
    <row r="315" spans="1:14">
      <c r="A315" s="51">
        <v>41359</v>
      </c>
      <c r="B315" s="82">
        <f>+'Rentabilidad Negativa'!B315^2</f>
        <v>0</v>
      </c>
      <c r="C315" s="82">
        <f>+'Rentabilidad Negativa'!C315^2</f>
        <v>9.2717681255110321E-6</v>
      </c>
      <c r="D315" s="82">
        <f>+'Rentabilidad Negativa'!D315^2</f>
        <v>0</v>
      </c>
      <c r="E315" s="82">
        <f>+'Rentabilidad Negativa'!E315^2</f>
        <v>0</v>
      </c>
      <c r="F315" s="82">
        <f>+'Rentabilidad Negativa'!F315^2</f>
        <v>0</v>
      </c>
      <c r="G315" s="82">
        <f>+'Rentabilidad Negativa'!G315^2</f>
        <v>0</v>
      </c>
      <c r="H315" s="82">
        <f>+'Rentabilidad Negativa'!H315^2</f>
        <v>0</v>
      </c>
      <c r="I315" s="82">
        <f>+'Rentabilidad Negativa'!I315^2</f>
        <v>0</v>
      </c>
      <c r="J315" s="82">
        <f>+'Rentabilidad Negativa'!J315^2</f>
        <v>0</v>
      </c>
      <c r="K315" s="82">
        <f>+'Rentabilidad Negativa'!K315^2</f>
        <v>0</v>
      </c>
      <c r="L315" s="82">
        <f>+'Rentabilidad Negativa'!L315^2</f>
        <v>0</v>
      </c>
      <c r="M315" s="82">
        <f>+'Rentabilidad Negativa'!M315^2</f>
        <v>0</v>
      </c>
      <c r="N315" s="82">
        <f>+'Rentabilidad Negativa'!N315^2</f>
        <v>0</v>
      </c>
    </row>
    <row r="316" spans="1:14">
      <c r="A316" s="51">
        <v>41360</v>
      </c>
      <c r="B316" s="82">
        <f>+'Rentabilidad Negativa'!B316^2</f>
        <v>0</v>
      </c>
      <c r="C316" s="82">
        <f>+'Rentabilidad Negativa'!C316^2</f>
        <v>0</v>
      </c>
      <c r="D316" s="82">
        <f>+'Rentabilidad Negativa'!D316^2</f>
        <v>0</v>
      </c>
      <c r="E316" s="82">
        <f>+'Rentabilidad Negativa'!E316^2</f>
        <v>0</v>
      </c>
      <c r="F316" s="82">
        <f>+'Rentabilidad Negativa'!F316^2</f>
        <v>0</v>
      </c>
      <c r="G316" s="82">
        <f>+'Rentabilidad Negativa'!G316^2</f>
        <v>2.9332786569027343E-6</v>
      </c>
      <c r="H316" s="82">
        <f>+'Rentabilidad Negativa'!H316^2</f>
        <v>0</v>
      </c>
      <c r="I316" s="82">
        <f>+'Rentabilidad Negativa'!I316^2</f>
        <v>0</v>
      </c>
      <c r="J316" s="82">
        <f>+'Rentabilidad Negativa'!J316^2</f>
        <v>1.2452963883945881E-7</v>
      </c>
      <c r="K316" s="82">
        <f>+'Rentabilidad Negativa'!K316^2</f>
        <v>0</v>
      </c>
      <c r="L316" s="82">
        <f>+'Rentabilidad Negativa'!L316^2</f>
        <v>0</v>
      </c>
      <c r="M316" s="82">
        <f>+'Rentabilidad Negativa'!M316^2</f>
        <v>0</v>
      </c>
      <c r="N316" s="82">
        <f>+'Rentabilidad Negativa'!N316^2</f>
        <v>0</v>
      </c>
    </row>
    <row r="317" spans="1:14">
      <c r="A317" s="51">
        <v>41365</v>
      </c>
      <c r="B317" s="82">
        <f>+'Rentabilidad Negativa'!B317^2</f>
        <v>4.3770564432248054E-5</v>
      </c>
      <c r="C317" s="82">
        <f>+'Rentabilidad Negativa'!C317^2</f>
        <v>2.5139637361921793E-5</v>
      </c>
      <c r="D317" s="82">
        <f>+'Rentabilidad Negativa'!D317^2</f>
        <v>4.4612798781454561E-5</v>
      </c>
      <c r="E317" s="82">
        <f>+'Rentabilidad Negativa'!E317^2</f>
        <v>3.4228214919496674E-5</v>
      </c>
      <c r="F317" s="82">
        <f>+'Rentabilidad Negativa'!F317^2</f>
        <v>7.8124391780275518E-6</v>
      </c>
      <c r="G317" s="82">
        <f>+'Rentabilidad Negativa'!G317^2</f>
        <v>1.1478982120377429E-4</v>
      </c>
      <c r="H317" s="82">
        <f>+'Rentabilidad Negativa'!H317^2</f>
        <v>1.9331715545803838E-5</v>
      </c>
      <c r="I317" s="82">
        <f>+'Rentabilidad Negativa'!I317^2</f>
        <v>8.5008327228746571E-6</v>
      </c>
      <c r="J317" s="82">
        <f>+'Rentabilidad Negativa'!J317^2</f>
        <v>1.1731789817798998E-5</v>
      </c>
      <c r="K317" s="82">
        <f>+'Rentabilidad Negativa'!K317^2</f>
        <v>1.5969338685830889E-5</v>
      </c>
      <c r="L317" s="82">
        <f>+'Rentabilidad Negativa'!L317^2</f>
        <v>6.7524530720731101E-6</v>
      </c>
      <c r="M317" s="82">
        <f>+'Rentabilidad Negativa'!M317^2</f>
        <v>5.0853610023331298E-6</v>
      </c>
      <c r="N317" s="82">
        <f>+'Rentabilidad Negativa'!N317^2</f>
        <v>2.9199632131326007E-6</v>
      </c>
    </row>
    <row r="318" spans="1:14">
      <c r="A318" s="51">
        <v>41366</v>
      </c>
      <c r="B318" s="82">
        <f>+'Rentabilidad Negativa'!B318^2</f>
        <v>2.274370318119144E-6</v>
      </c>
      <c r="C318" s="82">
        <f>+'Rentabilidad Negativa'!C318^2</f>
        <v>1.5894253028324967E-5</v>
      </c>
      <c r="D318" s="82">
        <f>+'Rentabilidad Negativa'!D318^2</f>
        <v>0</v>
      </c>
      <c r="E318" s="82">
        <f>+'Rentabilidad Negativa'!E318^2</f>
        <v>0</v>
      </c>
      <c r="F318" s="82">
        <f>+'Rentabilidad Negativa'!F318^2</f>
        <v>0</v>
      </c>
      <c r="G318" s="82">
        <f>+'Rentabilidad Negativa'!G318^2</f>
        <v>9.8333234117212755E-7</v>
      </c>
      <c r="H318" s="82">
        <f>+'Rentabilidad Negativa'!H318^2</f>
        <v>0</v>
      </c>
      <c r="I318" s="82">
        <f>+'Rentabilidad Negativa'!I318^2</f>
        <v>7.3829462963541372E-7</v>
      </c>
      <c r="J318" s="82">
        <f>+'Rentabilidad Negativa'!J318^2</f>
        <v>6.4253926811440952E-9</v>
      </c>
      <c r="K318" s="82">
        <f>+'Rentabilidad Negativa'!K318^2</f>
        <v>2.6240750283875477E-6</v>
      </c>
      <c r="L318" s="82">
        <f>+'Rentabilidad Negativa'!L318^2</f>
        <v>0</v>
      </c>
      <c r="M318" s="82">
        <f>+'Rentabilidad Negativa'!M318^2</f>
        <v>7.7358572010213806E-7</v>
      </c>
      <c r="N318" s="82">
        <f>+'Rentabilidad Negativa'!N318^2</f>
        <v>1.8184231284927887E-7</v>
      </c>
    </row>
    <row r="319" spans="1:14">
      <c r="A319" s="51">
        <v>41367</v>
      </c>
      <c r="B319" s="82">
        <f>+'Rentabilidad Negativa'!B319^2</f>
        <v>4.7683106815219183E-4</v>
      </c>
      <c r="C319" s="82">
        <f>+'Rentabilidad Negativa'!C319^2</f>
        <v>3.4687297140313569E-4</v>
      </c>
      <c r="D319" s="82">
        <f>+'Rentabilidad Negativa'!D319^2</f>
        <v>4.6654462169378206E-4</v>
      </c>
      <c r="E319" s="82">
        <f>+'Rentabilidad Negativa'!E319^2</f>
        <v>3.2760917244989733E-4</v>
      </c>
      <c r="F319" s="82">
        <f>+'Rentabilidad Negativa'!F319^2</f>
        <v>1.6594082324751424E-4</v>
      </c>
      <c r="G319" s="82">
        <f>+'Rentabilidad Negativa'!G319^2</f>
        <v>1.6397565554364212E-4</v>
      </c>
      <c r="H319" s="82">
        <f>+'Rentabilidad Negativa'!H319^2</f>
        <v>1.4623049702687586E-4</v>
      </c>
      <c r="I319" s="82">
        <f>+'Rentabilidad Negativa'!I319^2</f>
        <v>2.4590831935923749E-4</v>
      </c>
      <c r="J319" s="82">
        <f>+'Rentabilidad Negativa'!J319^2</f>
        <v>2.4408723171929239E-4</v>
      </c>
      <c r="K319" s="82">
        <f>+'Rentabilidad Negativa'!K319^2</f>
        <v>9.6401667474614643E-5</v>
      </c>
      <c r="L319" s="82">
        <f>+'Rentabilidad Negativa'!L319^2</f>
        <v>1.4796193828703683E-4</v>
      </c>
      <c r="M319" s="82">
        <f>+'Rentabilidad Negativa'!M319^2</f>
        <v>1.2210226014677325E-4</v>
      </c>
      <c r="N319" s="82">
        <f>+'Rentabilidad Negativa'!N319^2</f>
        <v>3.5901111670131556E-4</v>
      </c>
    </row>
    <row r="320" spans="1:14">
      <c r="A320" s="51">
        <v>41368</v>
      </c>
      <c r="B320" s="82">
        <f>+'Rentabilidad Negativa'!B320^2</f>
        <v>0</v>
      </c>
      <c r="C320" s="82">
        <f>+'Rentabilidad Negativa'!C320^2</f>
        <v>0</v>
      </c>
      <c r="D320" s="82">
        <f>+'Rentabilidad Negativa'!D320^2</f>
        <v>0</v>
      </c>
      <c r="E320" s="82">
        <f>+'Rentabilidad Negativa'!E320^2</f>
        <v>0</v>
      </c>
      <c r="F320" s="82">
        <f>+'Rentabilidad Negativa'!F320^2</f>
        <v>0</v>
      </c>
      <c r="G320" s="82">
        <f>+'Rentabilidad Negativa'!G320^2</f>
        <v>0</v>
      </c>
      <c r="H320" s="82">
        <f>+'Rentabilidad Negativa'!H320^2</f>
        <v>0</v>
      </c>
      <c r="I320" s="82">
        <f>+'Rentabilidad Negativa'!I320^2</f>
        <v>0</v>
      </c>
      <c r="J320" s="82">
        <f>+'Rentabilidad Negativa'!J320^2</f>
        <v>0</v>
      </c>
      <c r="K320" s="82">
        <f>+'Rentabilidad Negativa'!K320^2</f>
        <v>0</v>
      </c>
      <c r="L320" s="82">
        <f>+'Rentabilidad Negativa'!L320^2</f>
        <v>0</v>
      </c>
      <c r="M320" s="82">
        <f>+'Rentabilidad Negativa'!M320^2</f>
        <v>0</v>
      </c>
      <c r="N320" s="82">
        <f>+'Rentabilidad Negativa'!N320^2</f>
        <v>0</v>
      </c>
    </row>
    <row r="321" spans="1:14">
      <c r="A321" s="51">
        <v>41369</v>
      </c>
      <c r="B321" s="82">
        <f>+'Rentabilidad Negativa'!B321^2</f>
        <v>2.1273237329589901E-5</v>
      </c>
      <c r="C321" s="82">
        <f>+'Rentabilidad Negativa'!C321^2</f>
        <v>0</v>
      </c>
      <c r="D321" s="82">
        <f>+'Rentabilidad Negativa'!D321^2</f>
        <v>2.1585744756446774E-5</v>
      </c>
      <c r="E321" s="82">
        <f>+'Rentabilidad Negativa'!E321^2</f>
        <v>1.2071225480352011E-6</v>
      </c>
      <c r="F321" s="82">
        <f>+'Rentabilidad Negativa'!F321^2</f>
        <v>0</v>
      </c>
      <c r="G321" s="82">
        <f>+'Rentabilidad Negativa'!G321^2</f>
        <v>0</v>
      </c>
      <c r="H321" s="82">
        <f>+'Rentabilidad Negativa'!H321^2</f>
        <v>2.7427529591763518E-7</v>
      </c>
      <c r="I321" s="82">
        <f>+'Rentabilidad Negativa'!I321^2</f>
        <v>3.6529898562127625E-6</v>
      </c>
      <c r="J321" s="82">
        <f>+'Rentabilidad Negativa'!J321^2</f>
        <v>0</v>
      </c>
      <c r="K321" s="82">
        <f>+'Rentabilidad Negativa'!K321^2</f>
        <v>2.8629742858010592E-7</v>
      </c>
      <c r="L321" s="82">
        <f>+'Rentabilidad Negativa'!L321^2</f>
        <v>6.6993074250113982E-6</v>
      </c>
      <c r="M321" s="82">
        <f>+'Rentabilidad Negativa'!M321^2</f>
        <v>2.8978426115090978E-6</v>
      </c>
      <c r="N321" s="82">
        <f>+'Rentabilidad Negativa'!N321^2</f>
        <v>1.0776276171135831E-4</v>
      </c>
    </row>
    <row r="322" spans="1:14">
      <c r="A322" s="51">
        <v>41372</v>
      </c>
      <c r="B322" s="82">
        <f>+'Rentabilidad Negativa'!B322^2</f>
        <v>4.5958128570473999E-5</v>
      </c>
      <c r="C322" s="82">
        <f>+'Rentabilidad Negativa'!C322^2</f>
        <v>1.2508360904785515E-5</v>
      </c>
      <c r="D322" s="82">
        <f>+'Rentabilidad Negativa'!D322^2</f>
        <v>3.4578388185658998E-5</v>
      </c>
      <c r="E322" s="82">
        <f>+'Rentabilidad Negativa'!E322^2</f>
        <v>4.4064823304705508E-5</v>
      </c>
      <c r="F322" s="82">
        <f>+'Rentabilidad Negativa'!F322^2</f>
        <v>5.351333660261665E-5</v>
      </c>
      <c r="G322" s="82">
        <f>+'Rentabilidad Negativa'!G322^2</f>
        <v>1.9694662661265953E-4</v>
      </c>
      <c r="H322" s="82">
        <f>+'Rentabilidad Negativa'!H322^2</f>
        <v>5.3482818930124011E-5</v>
      </c>
      <c r="I322" s="82">
        <f>+'Rentabilidad Negativa'!I322^2</f>
        <v>4.1780466371768003E-5</v>
      </c>
      <c r="J322" s="82">
        <f>+'Rentabilidad Negativa'!J322^2</f>
        <v>6.3584200659770192E-5</v>
      </c>
      <c r="K322" s="82">
        <f>+'Rentabilidad Negativa'!K322^2</f>
        <v>6.4787651060917867E-5</v>
      </c>
      <c r="L322" s="82">
        <f>+'Rentabilidad Negativa'!L322^2</f>
        <v>1.8281759759983943E-5</v>
      </c>
      <c r="M322" s="82">
        <f>+'Rentabilidad Negativa'!M322^2</f>
        <v>1.5612155113274722E-5</v>
      </c>
      <c r="N322" s="82">
        <f>+'Rentabilidad Negativa'!N322^2</f>
        <v>4.1974450063585069E-5</v>
      </c>
    </row>
    <row r="323" spans="1:14">
      <c r="A323" s="51">
        <v>41373</v>
      </c>
      <c r="B323" s="82">
        <f>+'Rentabilidad Negativa'!B323^2</f>
        <v>0</v>
      </c>
      <c r="C323" s="82">
        <f>+'Rentabilidad Negativa'!C323^2</f>
        <v>0</v>
      </c>
      <c r="D323" s="82">
        <f>+'Rentabilidad Negativa'!D323^2</f>
        <v>0</v>
      </c>
      <c r="E323" s="82">
        <f>+'Rentabilidad Negativa'!E323^2</f>
        <v>7.395948884655194E-6</v>
      </c>
      <c r="F323" s="82">
        <f>+'Rentabilidad Negativa'!F323^2</f>
        <v>1.1613405733092359E-5</v>
      </c>
      <c r="G323" s="82">
        <f>+'Rentabilidad Negativa'!G323^2</f>
        <v>2.0853545307290898E-3</v>
      </c>
      <c r="H323" s="82">
        <f>+'Rentabilidad Negativa'!H323^2</f>
        <v>1.1488267090827187E-4</v>
      </c>
      <c r="I323" s="82">
        <f>+'Rentabilidad Negativa'!I323^2</f>
        <v>0</v>
      </c>
      <c r="J323" s="82">
        <f>+'Rentabilidad Negativa'!J323^2</f>
        <v>1.1223695793011751E-4</v>
      </c>
      <c r="K323" s="82">
        <f>+'Rentabilidad Negativa'!K323^2</f>
        <v>0</v>
      </c>
      <c r="L323" s="82">
        <f>+'Rentabilidad Negativa'!L323^2</f>
        <v>0</v>
      </c>
      <c r="M323" s="82">
        <f>+'Rentabilidad Negativa'!M323^2</f>
        <v>0</v>
      </c>
      <c r="N323" s="82">
        <f>+'Rentabilidad Negativa'!N323^2</f>
        <v>0</v>
      </c>
    </row>
    <row r="324" spans="1:14">
      <c r="A324" s="51">
        <v>41374</v>
      </c>
      <c r="B324" s="82">
        <f>+'Rentabilidad Negativa'!B324^2</f>
        <v>0</v>
      </c>
      <c r="C324" s="82">
        <f>+'Rentabilidad Negativa'!C324^2</f>
        <v>7.4657877491124793E-5</v>
      </c>
      <c r="D324" s="82">
        <f>+'Rentabilidad Negativa'!D324^2</f>
        <v>0</v>
      </c>
      <c r="E324" s="82">
        <f>+'Rentabilidad Negativa'!E324^2</f>
        <v>0</v>
      </c>
      <c r="F324" s="82">
        <f>+'Rentabilidad Negativa'!F324^2</f>
        <v>0</v>
      </c>
      <c r="G324" s="82">
        <f>+'Rentabilidad Negativa'!G324^2</f>
        <v>2.2644552463312414E-4</v>
      </c>
      <c r="H324" s="82">
        <f>+'Rentabilidad Negativa'!H324^2</f>
        <v>1.6381213877545589E-5</v>
      </c>
      <c r="I324" s="82">
        <f>+'Rentabilidad Negativa'!I324^2</f>
        <v>0</v>
      </c>
      <c r="J324" s="82">
        <f>+'Rentabilidad Negativa'!J324^2</f>
        <v>2.0765300205325728E-6</v>
      </c>
      <c r="K324" s="82">
        <f>+'Rentabilidad Negativa'!K324^2</f>
        <v>0</v>
      </c>
      <c r="L324" s="82">
        <f>+'Rentabilidad Negativa'!L324^2</f>
        <v>0</v>
      </c>
      <c r="M324" s="82">
        <f>+'Rentabilidad Negativa'!M324^2</f>
        <v>0</v>
      </c>
      <c r="N324" s="82">
        <f>+'Rentabilidad Negativa'!N324^2</f>
        <v>0</v>
      </c>
    </row>
    <row r="325" spans="1:14">
      <c r="A325" s="51">
        <v>41375</v>
      </c>
      <c r="B325" s="82">
        <f>+'Rentabilidad Negativa'!B325^2</f>
        <v>0</v>
      </c>
      <c r="C325" s="82">
        <f>+'Rentabilidad Negativa'!C325^2</f>
        <v>0</v>
      </c>
      <c r="D325" s="82">
        <f>+'Rentabilidad Negativa'!D325^2</f>
        <v>0</v>
      </c>
      <c r="E325" s="82">
        <f>+'Rentabilidad Negativa'!E325^2</f>
        <v>0</v>
      </c>
      <c r="F325" s="82">
        <f>+'Rentabilidad Negativa'!F325^2</f>
        <v>0</v>
      </c>
      <c r="G325" s="82">
        <f>+'Rentabilidad Negativa'!G325^2</f>
        <v>0</v>
      </c>
      <c r="H325" s="82">
        <f>+'Rentabilidad Negativa'!H325^2</f>
        <v>0</v>
      </c>
      <c r="I325" s="82">
        <f>+'Rentabilidad Negativa'!I325^2</f>
        <v>0</v>
      </c>
      <c r="J325" s="82">
        <f>+'Rentabilidad Negativa'!J325^2</f>
        <v>0</v>
      </c>
      <c r="K325" s="82">
        <f>+'Rentabilidad Negativa'!K325^2</f>
        <v>0</v>
      </c>
      <c r="L325" s="82">
        <f>+'Rentabilidad Negativa'!L325^2</f>
        <v>0</v>
      </c>
      <c r="M325" s="82">
        <f>+'Rentabilidad Negativa'!M325^2</f>
        <v>0</v>
      </c>
      <c r="N325" s="82">
        <f>+'Rentabilidad Negativa'!N325^2</f>
        <v>0</v>
      </c>
    </row>
    <row r="326" spans="1:14">
      <c r="A326" s="51">
        <v>41376</v>
      </c>
      <c r="B326" s="82">
        <f>+'Rentabilidad Negativa'!B326^2</f>
        <v>1.6816901671299004E-4</v>
      </c>
      <c r="C326" s="82">
        <f>+'Rentabilidad Negativa'!C326^2</f>
        <v>1.0186912331394651E-4</v>
      </c>
      <c r="D326" s="82">
        <f>+'Rentabilidad Negativa'!D326^2</f>
        <v>1.6953869490288857E-4</v>
      </c>
      <c r="E326" s="82">
        <f>+'Rentabilidad Negativa'!E326^2</f>
        <v>1.4405040604899112E-4</v>
      </c>
      <c r="F326" s="82">
        <f>+'Rentabilidad Negativa'!F326^2</f>
        <v>9.4348594982318742E-5</v>
      </c>
      <c r="G326" s="82">
        <f>+'Rentabilidad Negativa'!G326^2</f>
        <v>1.6089584634121693E-4</v>
      </c>
      <c r="H326" s="82">
        <f>+'Rentabilidad Negativa'!H326^2</f>
        <v>3.8246745209742487E-4</v>
      </c>
      <c r="I326" s="82">
        <f>+'Rentabilidad Negativa'!I326^2</f>
        <v>7.6756194543559696E-5</v>
      </c>
      <c r="J326" s="82">
        <f>+'Rentabilidad Negativa'!J326^2</f>
        <v>1.2048411913260399E-4</v>
      </c>
      <c r="K326" s="82">
        <f>+'Rentabilidad Negativa'!K326^2</f>
        <v>8.2583431181423881E-6</v>
      </c>
      <c r="L326" s="82">
        <f>+'Rentabilidad Negativa'!L326^2</f>
        <v>4.4388107674325317E-5</v>
      </c>
      <c r="M326" s="82">
        <f>+'Rentabilidad Negativa'!M326^2</f>
        <v>6.5232742140233085E-5</v>
      </c>
      <c r="N326" s="82">
        <f>+'Rentabilidad Negativa'!N326^2</f>
        <v>6.9091344465221734E-5</v>
      </c>
    </row>
    <row r="327" spans="1:14">
      <c r="A327" s="51">
        <v>41379</v>
      </c>
      <c r="B327" s="82">
        <f>+'Rentabilidad Negativa'!B327^2</f>
        <v>9.953861215705375E-4</v>
      </c>
      <c r="C327" s="82">
        <f>+'Rentabilidad Negativa'!C327^2</f>
        <v>8.3985325753671667E-4</v>
      </c>
      <c r="D327" s="82">
        <f>+'Rentabilidad Negativa'!D327^2</f>
        <v>9.9457748003509931E-4</v>
      </c>
      <c r="E327" s="82">
        <f>+'Rentabilidad Negativa'!E327^2</f>
        <v>1.0294033033826225E-3</v>
      </c>
      <c r="F327" s="82">
        <f>+'Rentabilidad Negativa'!F327^2</f>
        <v>8.9217438483103967E-4</v>
      </c>
      <c r="G327" s="82">
        <f>+'Rentabilidad Negativa'!G327^2</f>
        <v>0</v>
      </c>
      <c r="H327" s="82">
        <f>+'Rentabilidad Negativa'!H327^2</f>
        <v>1.2543439451194389E-3</v>
      </c>
      <c r="I327" s="82">
        <f>+'Rentabilidad Negativa'!I327^2</f>
        <v>2.3270929234500226E-4</v>
      </c>
      <c r="J327" s="82">
        <f>+'Rentabilidad Negativa'!J327^2</f>
        <v>1.6944309618897505E-4</v>
      </c>
      <c r="K327" s="82">
        <f>+'Rentabilidad Negativa'!K327^2</f>
        <v>1.6973359591478647E-4</v>
      </c>
      <c r="L327" s="82">
        <f>+'Rentabilidad Negativa'!L327^2</f>
        <v>5.1919998394459716E-4</v>
      </c>
      <c r="M327" s="82">
        <f>+'Rentabilidad Negativa'!M327^2</f>
        <v>4.5919745691577952E-4</v>
      </c>
      <c r="N327" s="82">
        <f>+'Rentabilidad Negativa'!N327^2</f>
        <v>3.7468615174804886E-4</v>
      </c>
    </row>
    <row r="328" spans="1:14">
      <c r="A328" s="51">
        <v>41380</v>
      </c>
      <c r="B328" s="82">
        <f>+'Rentabilidad Negativa'!B328^2</f>
        <v>0</v>
      </c>
      <c r="C328" s="82">
        <f>+'Rentabilidad Negativa'!C328^2</f>
        <v>0</v>
      </c>
      <c r="D328" s="82">
        <f>+'Rentabilidad Negativa'!D328^2</f>
        <v>0</v>
      </c>
      <c r="E328" s="82">
        <f>+'Rentabilidad Negativa'!E328^2</f>
        <v>0</v>
      </c>
      <c r="F328" s="82">
        <f>+'Rentabilidad Negativa'!F328^2</f>
        <v>0</v>
      </c>
      <c r="G328" s="82">
        <f>+'Rentabilidad Negativa'!G328^2</f>
        <v>0</v>
      </c>
      <c r="H328" s="82">
        <f>+'Rentabilidad Negativa'!H328^2</f>
        <v>0</v>
      </c>
      <c r="I328" s="82">
        <f>+'Rentabilidad Negativa'!I328^2</f>
        <v>0</v>
      </c>
      <c r="J328" s="82">
        <f>+'Rentabilidad Negativa'!J328^2</f>
        <v>0</v>
      </c>
      <c r="K328" s="82">
        <f>+'Rentabilidad Negativa'!K328^2</f>
        <v>0</v>
      </c>
      <c r="L328" s="82">
        <f>+'Rentabilidad Negativa'!L328^2</f>
        <v>0</v>
      </c>
      <c r="M328" s="82">
        <f>+'Rentabilidad Negativa'!M328^2</f>
        <v>0</v>
      </c>
      <c r="N328" s="82">
        <f>+'Rentabilidad Negativa'!N328^2</f>
        <v>0</v>
      </c>
    </row>
    <row r="329" spans="1:14">
      <c r="A329" s="51">
        <v>41381</v>
      </c>
      <c r="B329" s="82">
        <f>+'Rentabilidad Negativa'!B329^2</f>
        <v>4.747354308752631E-5</v>
      </c>
      <c r="C329" s="82">
        <f>+'Rentabilidad Negativa'!C329^2</f>
        <v>0</v>
      </c>
      <c r="D329" s="82">
        <f>+'Rentabilidad Negativa'!D329^2</f>
        <v>4.7674130755563364E-5</v>
      </c>
      <c r="E329" s="82">
        <f>+'Rentabilidad Negativa'!E329^2</f>
        <v>2.804579395147627E-5</v>
      </c>
      <c r="F329" s="82">
        <f>+'Rentabilidad Negativa'!F329^2</f>
        <v>1.1508989325870559E-5</v>
      </c>
      <c r="G329" s="82">
        <f>+'Rentabilidad Negativa'!G329^2</f>
        <v>9.5618428179168152E-5</v>
      </c>
      <c r="H329" s="82">
        <f>+'Rentabilidad Negativa'!H329^2</f>
        <v>4.9774059661294319E-5</v>
      </c>
      <c r="I329" s="82">
        <f>+'Rentabilidad Negativa'!I329^2</f>
        <v>1.0410865507960261E-5</v>
      </c>
      <c r="J329" s="82">
        <f>+'Rentabilidad Negativa'!J329^2</f>
        <v>3.4821285537476087E-5</v>
      </c>
      <c r="K329" s="82">
        <f>+'Rentabilidad Negativa'!K329^2</f>
        <v>6.794189228934941E-6</v>
      </c>
      <c r="L329" s="82">
        <f>+'Rentabilidad Negativa'!L329^2</f>
        <v>0</v>
      </c>
      <c r="M329" s="82">
        <f>+'Rentabilidad Negativa'!M329^2</f>
        <v>1.6413303354973181E-5</v>
      </c>
      <c r="N329" s="82">
        <f>+'Rentabilidad Negativa'!N329^2</f>
        <v>9.5953896588454787E-6</v>
      </c>
    </row>
    <row r="330" spans="1:14">
      <c r="A330" s="51">
        <v>41382</v>
      </c>
      <c r="B330" s="82">
        <f>+'Rentabilidad Negativa'!B330^2</f>
        <v>1.3274769478759542E-6</v>
      </c>
      <c r="C330" s="82">
        <f>+'Rentabilidad Negativa'!C330^2</f>
        <v>0</v>
      </c>
      <c r="D330" s="82">
        <f>+'Rentabilidad Negativa'!D330^2</f>
        <v>1.3070937995908252E-6</v>
      </c>
      <c r="E330" s="82">
        <f>+'Rentabilidad Negativa'!E330^2</f>
        <v>5.6820211556822736E-7</v>
      </c>
      <c r="F330" s="82">
        <f>+'Rentabilidad Negativa'!F330^2</f>
        <v>0</v>
      </c>
      <c r="G330" s="82">
        <f>+'Rentabilidad Negativa'!G330^2</f>
        <v>2.8401397933849341E-6</v>
      </c>
      <c r="H330" s="82">
        <f>+'Rentabilidad Negativa'!H330^2</f>
        <v>0</v>
      </c>
      <c r="I330" s="82">
        <f>+'Rentabilidad Negativa'!I330^2</f>
        <v>0</v>
      </c>
      <c r="J330" s="82">
        <f>+'Rentabilidad Negativa'!J330^2</f>
        <v>1.8817507777429605E-6</v>
      </c>
      <c r="K330" s="82">
        <f>+'Rentabilidad Negativa'!K330^2</f>
        <v>0</v>
      </c>
      <c r="L330" s="82">
        <f>+'Rentabilidad Negativa'!L330^2</f>
        <v>9.2541824148604027E-7</v>
      </c>
      <c r="M330" s="82">
        <f>+'Rentabilidad Negativa'!M330^2</f>
        <v>0</v>
      </c>
      <c r="N330" s="82">
        <f>+'Rentabilidad Negativa'!N330^2</f>
        <v>0</v>
      </c>
    </row>
    <row r="331" spans="1:14">
      <c r="A331" s="51">
        <v>41383</v>
      </c>
      <c r="B331" s="82">
        <f>+'Rentabilidad Negativa'!B331^2</f>
        <v>0</v>
      </c>
      <c r="C331" s="82">
        <f>+'Rentabilidad Negativa'!C331^2</f>
        <v>0</v>
      </c>
      <c r="D331" s="82">
        <f>+'Rentabilidad Negativa'!D331^2</f>
        <v>0</v>
      </c>
      <c r="E331" s="82">
        <f>+'Rentabilidad Negativa'!E331^2</f>
        <v>0</v>
      </c>
      <c r="F331" s="82">
        <f>+'Rentabilidad Negativa'!F331^2</f>
        <v>0</v>
      </c>
      <c r="G331" s="82">
        <f>+'Rentabilidad Negativa'!G331^2</f>
        <v>0</v>
      </c>
      <c r="H331" s="82">
        <f>+'Rentabilidad Negativa'!H331^2</f>
        <v>0</v>
      </c>
      <c r="I331" s="82">
        <f>+'Rentabilidad Negativa'!I331^2</f>
        <v>0</v>
      </c>
      <c r="J331" s="82">
        <f>+'Rentabilidad Negativa'!J331^2</f>
        <v>0</v>
      </c>
      <c r="K331" s="82">
        <f>+'Rentabilidad Negativa'!K331^2</f>
        <v>0</v>
      </c>
      <c r="L331" s="82">
        <f>+'Rentabilidad Negativa'!L331^2</f>
        <v>0</v>
      </c>
      <c r="M331" s="82">
        <f>+'Rentabilidad Negativa'!M331^2</f>
        <v>0</v>
      </c>
      <c r="N331" s="82">
        <f>+'Rentabilidad Negativa'!N331^2</f>
        <v>1.5347116377295737E-9</v>
      </c>
    </row>
    <row r="332" spans="1:14">
      <c r="A332" s="51">
        <v>41386</v>
      </c>
      <c r="B332" s="82">
        <f>+'Rentabilidad Negativa'!B332^2</f>
        <v>0</v>
      </c>
      <c r="C332" s="82">
        <f>+'Rentabilidad Negativa'!C332^2</f>
        <v>0</v>
      </c>
      <c r="D332" s="82">
        <f>+'Rentabilidad Negativa'!D332^2</f>
        <v>0</v>
      </c>
      <c r="E332" s="82">
        <f>+'Rentabilidad Negativa'!E332^2</f>
        <v>0</v>
      </c>
      <c r="F332" s="82">
        <f>+'Rentabilidad Negativa'!F332^2</f>
        <v>0</v>
      </c>
      <c r="G332" s="82">
        <f>+'Rentabilidad Negativa'!G332^2</f>
        <v>0</v>
      </c>
      <c r="H332" s="82">
        <f>+'Rentabilidad Negativa'!H332^2</f>
        <v>0</v>
      </c>
      <c r="I332" s="82">
        <f>+'Rentabilidad Negativa'!I332^2</f>
        <v>0</v>
      </c>
      <c r="J332" s="82">
        <f>+'Rentabilidad Negativa'!J332^2</f>
        <v>0</v>
      </c>
      <c r="K332" s="82">
        <f>+'Rentabilidad Negativa'!K332^2</f>
        <v>0</v>
      </c>
      <c r="L332" s="82">
        <f>+'Rentabilidad Negativa'!L332^2</f>
        <v>0</v>
      </c>
      <c r="M332" s="82">
        <f>+'Rentabilidad Negativa'!M332^2</f>
        <v>0</v>
      </c>
      <c r="N332" s="82">
        <f>+'Rentabilidad Negativa'!N332^2</f>
        <v>0</v>
      </c>
    </row>
    <row r="333" spans="1:14">
      <c r="A333" s="51">
        <v>41387</v>
      </c>
      <c r="B333" s="82">
        <f>+'Rentabilidad Negativa'!B333^2</f>
        <v>0</v>
      </c>
      <c r="C333" s="82">
        <f>+'Rentabilidad Negativa'!C333^2</f>
        <v>1.5674574263704192E-5</v>
      </c>
      <c r="D333" s="82">
        <f>+'Rentabilidad Negativa'!D333^2</f>
        <v>0</v>
      </c>
      <c r="E333" s="82">
        <f>+'Rentabilidad Negativa'!E333^2</f>
        <v>0</v>
      </c>
      <c r="F333" s="82">
        <f>+'Rentabilidad Negativa'!F333^2</f>
        <v>6.134348252174974E-8</v>
      </c>
      <c r="G333" s="82">
        <f>+'Rentabilidad Negativa'!G333^2</f>
        <v>0</v>
      </c>
      <c r="H333" s="82">
        <f>+'Rentabilidad Negativa'!H333^2</f>
        <v>2.6327450801170208E-6</v>
      </c>
      <c r="I333" s="82">
        <f>+'Rentabilidad Negativa'!I333^2</f>
        <v>1.3348482390611598E-7</v>
      </c>
      <c r="J333" s="82">
        <f>+'Rentabilidad Negativa'!J333^2</f>
        <v>0</v>
      </c>
      <c r="K333" s="82">
        <f>+'Rentabilidad Negativa'!K333^2</f>
        <v>1.4080902939124609E-6</v>
      </c>
      <c r="L333" s="82">
        <f>+'Rentabilidad Negativa'!L333^2</f>
        <v>0</v>
      </c>
      <c r="M333" s="82">
        <f>+'Rentabilidad Negativa'!M333^2</f>
        <v>3.6698967546179784E-8</v>
      </c>
      <c r="N333" s="82">
        <f>+'Rentabilidad Negativa'!N333^2</f>
        <v>0</v>
      </c>
    </row>
    <row r="334" spans="1:14">
      <c r="A334" s="51">
        <v>41388</v>
      </c>
      <c r="B334" s="82">
        <f>+'Rentabilidad Negativa'!B334^2</f>
        <v>0</v>
      </c>
      <c r="C334" s="82">
        <f>+'Rentabilidad Negativa'!C334^2</f>
        <v>0</v>
      </c>
      <c r="D334" s="82">
        <f>+'Rentabilidad Negativa'!D334^2</f>
        <v>0</v>
      </c>
      <c r="E334" s="82">
        <f>+'Rentabilidad Negativa'!E334^2</f>
        <v>0</v>
      </c>
      <c r="F334" s="82">
        <f>+'Rentabilidad Negativa'!F334^2</f>
        <v>0</v>
      </c>
      <c r="G334" s="82">
        <f>+'Rentabilidad Negativa'!G334^2</f>
        <v>0</v>
      </c>
      <c r="H334" s="82">
        <f>+'Rentabilidad Negativa'!H334^2</f>
        <v>0</v>
      </c>
      <c r="I334" s="82">
        <f>+'Rentabilidad Negativa'!I334^2</f>
        <v>0</v>
      </c>
      <c r="J334" s="82">
        <f>+'Rentabilidad Negativa'!J334^2</f>
        <v>1.229550063817633E-8</v>
      </c>
      <c r="K334" s="82">
        <f>+'Rentabilidad Negativa'!K334^2</f>
        <v>0</v>
      </c>
      <c r="L334" s="82">
        <f>+'Rentabilidad Negativa'!L334^2</f>
        <v>0</v>
      </c>
      <c r="M334" s="82">
        <f>+'Rentabilidad Negativa'!M334^2</f>
        <v>0</v>
      </c>
      <c r="N334" s="82">
        <f>+'Rentabilidad Negativa'!N334^2</f>
        <v>0</v>
      </c>
    </row>
    <row r="335" spans="1:14">
      <c r="A335" s="51">
        <v>41389</v>
      </c>
      <c r="B335" s="82">
        <f>+'Rentabilidad Negativa'!B335^2</f>
        <v>0</v>
      </c>
      <c r="C335" s="82">
        <f>+'Rentabilidad Negativa'!C335^2</f>
        <v>0</v>
      </c>
      <c r="D335" s="82">
        <f>+'Rentabilidad Negativa'!D335^2</f>
        <v>0</v>
      </c>
      <c r="E335" s="82">
        <f>+'Rentabilidad Negativa'!E335^2</f>
        <v>0</v>
      </c>
      <c r="F335" s="82">
        <f>+'Rentabilidad Negativa'!F335^2</f>
        <v>4.9904106590616128E-9</v>
      </c>
      <c r="G335" s="82">
        <f>+'Rentabilidad Negativa'!G335^2</f>
        <v>7.1216405882934896E-8</v>
      </c>
      <c r="H335" s="82">
        <f>+'Rentabilidad Negativa'!H335^2</f>
        <v>0</v>
      </c>
      <c r="I335" s="82">
        <f>+'Rentabilidad Negativa'!I335^2</f>
        <v>0</v>
      </c>
      <c r="J335" s="82">
        <f>+'Rentabilidad Negativa'!J335^2</f>
        <v>0</v>
      </c>
      <c r="K335" s="82">
        <f>+'Rentabilidad Negativa'!K335^2</f>
        <v>0</v>
      </c>
      <c r="L335" s="82">
        <f>+'Rentabilidad Negativa'!L335^2</f>
        <v>0</v>
      </c>
      <c r="M335" s="82">
        <f>+'Rentabilidad Negativa'!M335^2</f>
        <v>0</v>
      </c>
      <c r="N335" s="82">
        <f>+'Rentabilidad Negativa'!N335^2</f>
        <v>0</v>
      </c>
    </row>
    <row r="336" spans="1:14">
      <c r="A336" s="51">
        <v>41390</v>
      </c>
      <c r="B336" s="82">
        <f>+'Rentabilidad Negativa'!B336^2</f>
        <v>5.3293131885247446E-5</v>
      </c>
      <c r="C336" s="82">
        <f>+'Rentabilidad Negativa'!C336^2</f>
        <v>7.4952806852394428E-6</v>
      </c>
      <c r="D336" s="82">
        <f>+'Rentabilidad Negativa'!D336^2</f>
        <v>4.9999478688392527E-5</v>
      </c>
      <c r="E336" s="82">
        <f>+'Rentabilidad Negativa'!E336^2</f>
        <v>4.9777909022654209E-5</v>
      </c>
      <c r="F336" s="82">
        <f>+'Rentabilidad Negativa'!F336^2</f>
        <v>4.1665414697810415E-5</v>
      </c>
      <c r="G336" s="82">
        <f>+'Rentabilidad Negativa'!G336^2</f>
        <v>1.2525536688985219E-4</v>
      </c>
      <c r="H336" s="82">
        <f>+'Rentabilidad Negativa'!H336^2</f>
        <v>1.3589498859191096E-5</v>
      </c>
      <c r="I336" s="82">
        <f>+'Rentabilidad Negativa'!I336^2</f>
        <v>7.4642237466313428E-6</v>
      </c>
      <c r="J336" s="82">
        <f>+'Rentabilidad Negativa'!J336^2</f>
        <v>1.2620387514716243E-5</v>
      </c>
      <c r="K336" s="82">
        <f>+'Rentabilidad Negativa'!K336^2</f>
        <v>7.3455331897868727E-6</v>
      </c>
      <c r="L336" s="82">
        <f>+'Rentabilidad Negativa'!L336^2</f>
        <v>7.9832119554981248E-5</v>
      </c>
      <c r="M336" s="82">
        <f>+'Rentabilidad Negativa'!M336^2</f>
        <v>3.0281906736483512E-6</v>
      </c>
      <c r="N336" s="82">
        <f>+'Rentabilidad Negativa'!N336^2</f>
        <v>1.2267901782589979E-5</v>
      </c>
    </row>
    <row r="337" spans="1:14">
      <c r="A337" s="51">
        <v>41393</v>
      </c>
      <c r="B337" s="82">
        <f>+'Rentabilidad Negativa'!B337^2</f>
        <v>0</v>
      </c>
      <c r="C337" s="82">
        <f>+'Rentabilidad Negativa'!C337^2</f>
        <v>0</v>
      </c>
      <c r="D337" s="82">
        <f>+'Rentabilidad Negativa'!D337^2</f>
        <v>0</v>
      </c>
      <c r="E337" s="82">
        <f>+'Rentabilidad Negativa'!E337^2</f>
        <v>2.9031759688272531E-7</v>
      </c>
      <c r="F337" s="82">
        <f>+'Rentabilidad Negativa'!F337^2</f>
        <v>9.5498933180553158E-6</v>
      </c>
      <c r="G337" s="82">
        <f>+'Rentabilidad Negativa'!G337^2</f>
        <v>0</v>
      </c>
      <c r="H337" s="82">
        <f>+'Rentabilidad Negativa'!H337^2</f>
        <v>3.0319932033830664E-6</v>
      </c>
      <c r="I337" s="82">
        <f>+'Rentabilidad Negativa'!I337^2</f>
        <v>9.1408743602976076E-8</v>
      </c>
      <c r="J337" s="82">
        <f>+'Rentabilidad Negativa'!J337^2</f>
        <v>5.6066370994124117E-7</v>
      </c>
      <c r="K337" s="82">
        <f>+'Rentabilidad Negativa'!K337^2</f>
        <v>0</v>
      </c>
      <c r="L337" s="82">
        <f>+'Rentabilidad Negativa'!L337^2</f>
        <v>1.1331554866818481E-6</v>
      </c>
      <c r="M337" s="82">
        <f>+'Rentabilidad Negativa'!M337^2</f>
        <v>5.0458117680661164E-6</v>
      </c>
      <c r="N337" s="82">
        <f>+'Rentabilidad Negativa'!N337^2</f>
        <v>0</v>
      </c>
    </row>
    <row r="338" spans="1:14">
      <c r="A338" s="51">
        <v>41394</v>
      </c>
      <c r="B338" s="82">
        <f>+'Rentabilidad Negativa'!B338^2</f>
        <v>2.5982503155472436E-5</v>
      </c>
      <c r="C338" s="82">
        <f>+'Rentabilidad Negativa'!C338^2</f>
        <v>2.6917486606162042E-5</v>
      </c>
      <c r="D338" s="82">
        <f>+'Rentabilidad Negativa'!D338^2</f>
        <v>2.5838875314543468E-5</v>
      </c>
      <c r="E338" s="82">
        <f>+'Rentabilidad Negativa'!E338^2</f>
        <v>2.9103497394484476E-5</v>
      </c>
      <c r="F338" s="82">
        <f>+'Rentabilidad Negativa'!F338^2</f>
        <v>8.0218439614570614E-5</v>
      </c>
      <c r="G338" s="82">
        <f>+'Rentabilidad Negativa'!G338^2</f>
        <v>0</v>
      </c>
      <c r="H338" s="82">
        <f>+'Rentabilidad Negativa'!H338^2</f>
        <v>3.0608659220374817E-5</v>
      </c>
      <c r="I338" s="82">
        <f>+'Rentabilidad Negativa'!I338^2</f>
        <v>3.1722364485280376E-5</v>
      </c>
      <c r="J338" s="82">
        <f>+'Rentabilidad Negativa'!J338^2</f>
        <v>2.9139751750049566E-5</v>
      </c>
      <c r="K338" s="82">
        <f>+'Rentabilidad Negativa'!K338^2</f>
        <v>6.803364052579445E-5</v>
      </c>
      <c r="L338" s="82">
        <f>+'Rentabilidad Negativa'!L338^2</f>
        <v>1.6825539226286038E-5</v>
      </c>
      <c r="M338" s="82">
        <f>+'Rentabilidad Negativa'!M338^2</f>
        <v>3.4428309983907891E-6</v>
      </c>
      <c r="N338" s="82">
        <f>+'Rentabilidad Negativa'!N338^2</f>
        <v>2.3375507831109208E-5</v>
      </c>
    </row>
    <row r="339" spans="1:14">
      <c r="A339" s="51">
        <v>41396</v>
      </c>
      <c r="B339" s="82">
        <f>+'Rentabilidad Negativa'!B339^2</f>
        <v>0</v>
      </c>
      <c r="C339" s="82">
        <f>+'Rentabilidad Negativa'!C339^2</f>
        <v>2.8786768790743668E-8</v>
      </c>
      <c r="D339" s="82">
        <f>+'Rentabilidad Negativa'!D339^2</f>
        <v>0</v>
      </c>
      <c r="E339" s="82">
        <f>+'Rentabilidad Negativa'!E339^2</f>
        <v>0</v>
      </c>
      <c r="F339" s="82">
        <f>+'Rentabilidad Negativa'!F339^2</f>
        <v>0</v>
      </c>
      <c r="G339" s="82">
        <f>+'Rentabilidad Negativa'!G339^2</f>
        <v>1.1359903848942737E-4</v>
      </c>
      <c r="H339" s="82">
        <f>+'Rentabilidad Negativa'!H339^2</f>
        <v>0</v>
      </c>
      <c r="I339" s="82">
        <f>+'Rentabilidad Negativa'!I339^2</f>
        <v>0</v>
      </c>
      <c r="J339" s="82">
        <f>+'Rentabilidad Negativa'!J339^2</f>
        <v>0</v>
      </c>
      <c r="K339" s="82">
        <f>+'Rentabilidad Negativa'!K339^2</f>
        <v>0</v>
      </c>
      <c r="L339" s="82">
        <f>+'Rentabilidad Negativa'!L339^2</f>
        <v>0</v>
      </c>
      <c r="M339" s="82">
        <f>+'Rentabilidad Negativa'!M339^2</f>
        <v>1.1643798409012103E-8</v>
      </c>
      <c r="N339" s="82">
        <f>+'Rentabilidad Negativa'!N339^2</f>
        <v>0</v>
      </c>
    </row>
    <row r="340" spans="1:14">
      <c r="A340" s="51">
        <v>41397</v>
      </c>
      <c r="B340" s="82">
        <f>+'Rentabilidad Negativa'!B340^2</f>
        <v>0</v>
      </c>
      <c r="C340" s="82">
        <f>+'Rentabilidad Negativa'!C340^2</f>
        <v>0</v>
      </c>
      <c r="D340" s="82">
        <f>+'Rentabilidad Negativa'!D340^2</f>
        <v>0</v>
      </c>
      <c r="E340" s="82">
        <f>+'Rentabilidad Negativa'!E340^2</f>
        <v>0</v>
      </c>
      <c r="F340" s="82">
        <f>+'Rentabilidad Negativa'!F340^2</f>
        <v>0</v>
      </c>
      <c r="G340" s="82">
        <f>+'Rentabilidad Negativa'!G340^2</f>
        <v>0</v>
      </c>
      <c r="H340" s="82">
        <f>+'Rentabilidad Negativa'!H340^2</f>
        <v>7.7682275810341636E-8</v>
      </c>
      <c r="I340" s="82">
        <f>+'Rentabilidad Negativa'!I340^2</f>
        <v>0</v>
      </c>
      <c r="J340" s="82">
        <f>+'Rentabilidad Negativa'!J340^2</f>
        <v>0</v>
      </c>
      <c r="K340" s="82">
        <f>+'Rentabilidad Negativa'!K340^2</f>
        <v>0</v>
      </c>
      <c r="L340" s="82">
        <f>+'Rentabilidad Negativa'!L340^2</f>
        <v>0</v>
      </c>
      <c r="M340" s="82">
        <f>+'Rentabilidad Negativa'!M340^2</f>
        <v>0</v>
      </c>
      <c r="N340" s="82">
        <f>+'Rentabilidad Negativa'!N340^2</f>
        <v>0</v>
      </c>
    </row>
    <row r="341" spans="1:14">
      <c r="A341" s="51">
        <v>41400</v>
      </c>
      <c r="B341" s="82">
        <f>+'Rentabilidad Negativa'!B341^2</f>
        <v>3.5015694339688727E-5</v>
      </c>
      <c r="C341" s="82">
        <f>+'Rentabilidad Negativa'!C341^2</f>
        <v>6.7177627930260927E-5</v>
      </c>
      <c r="D341" s="82">
        <f>+'Rentabilidad Negativa'!D341^2</f>
        <v>3.6355571591768654E-5</v>
      </c>
      <c r="E341" s="82">
        <f>+'Rentabilidad Negativa'!E341^2</f>
        <v>5.7698354016387727E-5</v>
      </c>
      <c r="F341" s="82">
        <f>+'Rentabilidad Negativa'!F341^2</f>
        <v>3.6274656516970831E-5</v>
      </c>
      <c r="G341" s="82">
        <f>+'Rentabilidad Negativa'!G341^2</f>
        <v>3.1010087837831453E-4</v>
      </c>
      <c r="H341" s="82">
        <f>+'Rentabilidad Negativa'!H341^2</f>
        <v>6.4584375490471971E-5</v>
      </c>
      <c r="I341" s="82">
        <f>+'Rentabilidad Negativa'!I341^2</f>
        <v>3.0529211989244605E-5</v>
      </c>
      <c r="J341" s="82">
        <f>+'Rentabilidad Negativa'!J341^2</f>
        <v>1.1430773017666279E-4</v>
      </c>
      <c r="K341" s="82">
        <f>+'Rentabilidad Negativa'!K341^2</f>
        <v>1.0187786268028115E-5</v>
      </c>
      <c r="L341" s="82">
        <f>+'Rentabilidad Negativa'!L341^2</f>
        <v>1.5481478585982947E-5</v>
      </c>
      <c r="M341" s="82">
        <f>+'Rentabilidad Negativa'!M341^2</f>
        <v>5.235910239142187E-5</v>
      </c>
      <c r="N341" s="82">
        <f>+'Rentabilidad Negativa'!N341^2</f>
        <v>6.7726368004700858E-5</v>
      </c>
    </row>
    <row r="342" spans="1:14">
      <c r="A342" s="51">
        <v>41401</v>
      </c>
      <c r="B342" s="82">
        <f>+'Rentabilidad Negativa'!B342^2</f>
        <v>7.4228818723606421E-6</v>
      </c>
      <c r="C342" s="82">
        <f>+'Rentabilidad Negativa'!C342^2</f>
        <v>4.3683557129220641E-5</v>
      </c>
      <c r="D342" s="82">
        <f>+'Rentabilidad Negativa'!D342^2</f>
        <v>1.469425901415953E-5</v>
      </c>
      <c r="E342" s="82">
        <f>+'Rentabilidad Negativa'!E342^2</f>
        <v>3.9020542091757802E-6</v>
      </c>
      <c r="F342" s="82">
        <f>+'Rentabilidad Negativa'!F342^2</f>
        <v>0</v>
      </c>
      <c r="G342" s="82">
        <f>+'Rentabilidad Negativa'!G342^2</f>
        <v>0</v>
      </c>
      <c r="H342" s="82">
        <f>+'Rentabilidad Negativa'!H342^2</f>
        <v>0</v>
      </c>
      <c r="I342" s="82">
        <f>+'Rentabilidad Negativa'!I342^2</f>
        <v>8.8294542377161744E-7</v>
      </c>
      <c r="J342" s="82">
        <f>+'Rentabilidad Negativa'!J342^2</f>
        <v>3.8953507620898508E-8</v>
      </c>
      <c r="K342" s="82">
        <f>+'Rentabilidad Negativa'!K342^2</f>
        <v>0</v>
      </c>
      <c r="L342" s="82">
        <f>+'Rentabilidad Negativa'!L342^2</f>
        <v>7.6688792355335212E-6</v>
      </c>
      <c r="M342" s="82">
        <f>+'Rentabilidad Negativa'!M342^2</f>
        <v>0</v>
      </c>
      <c r="N342" s="82">
        <f>+'Rentabilidad Negativa'!N342^2</f>
        <v>2.4701391409568561E-5</v>
      </c>
    </row>
    <row r="343" spans="1:14">
      <c r="A343" s="51">
        <v>41402</v>
      </c>
      <c r="B343" s="82">
        <f>+'Rentabilidad Negativa'!B343^2</f>
        <v>6.5455892118462168E-5</v>
      </c>
      <c r="C343" s="82">
        <f>+'Rentabilidad Negativa'!C343^2</f>
        <v>4.2118559634531617E-6</v>
      </c>
      <c r="D343" s="82">
        <f>+'Rentabilidad Negativa'!D343^2</f>
        <v>8.3654772701759412E-5</v>
      </c>
      <c r="E343" s="82">
        <f>+'Rentabilidad Negativa'!E343^2</f>
        <v>7.3304225637092901E-5</v>
      </c>
      <c r="F343" s="82">
        <f>+'Rentabilidad Negativa'!F343^2</f>
        <v>7.9163271157087236E-5</v>
      </c>
      <c r="G343" s="82">
        <f>+'Rentabilidad Negativa'!G343^2</f>
        <v>5.7478965017701414E-6</v>
      </c>
      <c r="H343" s="82">
        <f>+'Rentabilidad Negativa'!H343^2</f>
        <v>6.7345999063560613E-5</v>
      </c>
      <c r="I343" s="82">
        <f>+'Rentabilidad Negativa'!I343^2</f>
        <v>8.6542441507411467E-5</v>
      </c>
      <c r="J343" s="82">
        <f>+'Rentabilidad Negativa'!J343^2</f>
        <v>8.721797907244317E-5</v>
      </c>
      <c r="K343" s="82">
        <f>+'Rentabilidad Negativa'!K343^2</f>
        <v>1.0272867225415818E-4</v>
      </c>
      <c r="L343" s="82">
        <f>+'Rentabilidad Negativa'!L343^2</f>
        <v>7.9509656352498963E-5</v>
      </c>
      <c r="M343" s="82">
        <f>+'Rentabilidad Negativa'!M343^2</f>
        <v>3.7435717795925762E-5</v>
      </c>
      <c r="N343" s="82">
        <f>+'Rentabilidad Negativa'!N343^2</f>
        <v>1.2430020841363916E-5</v>
      </c>
    </row>
    <row r="344" spans="1:14">
      <c r="A344" s="51">
        <v>41403</v>
      </c>
      <c r="B344" s="82">
        <f>+'Rentabilidad Negativa'!B344^2</f>
        <v>0</v>
      </c>
      <c r="C344" s="82">
        <f>+'Rentabilidad Negativa'!C344^2</f>
        <v>0</v>
      </c>
      <c r="D344" s="82">
        <f>+'Rentabilidad Negativa'!D344^2</f>
        <v>0</v>
      </c>
      <c r="E344" s="82">
        <f>+'Rentabilidad Negativa'!E344^2</f>
        <v>0</v>
      </c>
      <c r="F344" s="82">
        <f>+'Rentabilidad Negativa'!F344^2</f>
        <v>3.714931073270022E-7</v>
      </c>
      <c r="G344" s="82">
        <f>+'Rentabilidad Negativa'!G344^2</f>
        <v>5.3593145104592189E-6</v>
      </c>
      <c r="H344" s="82">
        <f>+'Rentabilidad Negativa'!H344^2</f>
        <v>8.5560522170575145E-7</v>
      </c>
      <c r="I344" s="82">
        <f>+'Rentabilidad Negativa'!I344^2</f>
        <v>0</v>
      </c>
      <c r="J344" s="82">
        <f>+'Rentabilidad Negativa'!J344^2</f>
        <v>0</v>
      </c>
      <c r="K344" s="82">
        <f>+'Rentabilidad Negativa'!K344^2</f>
        <v>1.2805650505923558E-7</v>
      </c>
      <c r="L344" s="82">
        <f>+'Rentabilidad Negativa'!L344^2</f>
        <v>0</v>
      </c>
      <c r="M344" s="82">
        <f>+'Rentabilidad Negativa'!M344^2</f>
        <v>0</v>
      </c>
      <c r="N344" s="82">
        <f>+'Rentabilidad Negativa'!N344^2</f>
        <v>0</v>
      </c>
    </row>
    <row r="345" spans="1:14">
      <c r="A345" s="51">
        <v>41404</v>
      </c>
      <c r="B345" s="82">
        <f>+'Rentabilidad Negativa'!B345^2</f>
        <v>1.0105119873779169E-4</v>
      </c>
      <c r="C345" s="82">
        <f>+'Rentabilidad Negativa'!C345^2</f>
        <v>2.5447929206987215E-5</v>
      </c>
      <c r="D345" s="82">
        <f>+'Rentabilidad Negativa'!D345^2</f>
        <v>9.1926628715077152E-5</v>
      </c>
      <c r="E345" s="82">
        <f>+'Rentabilidad Negativa'!E345^2</f>
        <v>9.5105683096131883E-5</v>
      </c>
      <c r="F345" s="82">
        <f>+'Rentabilidad Negativa'!F345^2</f>
        <v>1.3542925988991743E-4</v>
      </c>
      <c r="G345" s="82">
        <f>+'Rentabilidad Negativa'!G345^2</f>
        <v>5.863703845659296E-5</v>
      </c>
      <c r="H345" s="82">
        <f>+'Rentabilidad Negativa'!H345^2</f>
        <v>5.9593978622374242E-5</v>
      </c>
      <c r="I345" s="82">
        <f>+'Rentabilidad Negativa'!I345^2</f>
        <v>7.5058750496881328E-5</v>
      </c>
      <c r="J345" s="82">
        <f>+'Rentabilidad Negativa'!J345^2</f>
        <v>6.972074461696477E-5</v>
      </c>
      <c r="K345" s="82">
        <f>+'Rentabilidad Negativa'!K345^2</f>
        <v>6.3280307351514794E-5</v>
      </c>
      <c r="L345" s="82">
        <f>+'Rentabilidad Negativa'!L345^2</f>
        <v>8.7680831048274197E-5</v>
      </c>
      <c r="M345" s="82">
        <f>+'Rentabilidad Negativa'!M345^2</f>
        <v>7.9160328540959596E-5</v>
      </c>
      <c r="N345" s="82">
        <f>+'Rentabilidad Negativa'!N345^2</f>
        <v>7.2927224275966561E-5</v>
      </c>
    </row>
    <row r="346" spans="1:14">
      <c r="A346" s="51">
        <v>41408</v>
      </c>
      <c r="B346" s="82">
        <f>+'Rentabilidad Negativa'!B346^2</f>
        <v>0</v>
      </c>
      <c r="C346" s="82">
        <f>+'Rentabilidad Negativa'!C346^2</f>
        <v>9.5117185384379855E-6</v>
      </c>
      <c r="D346" s="82">
        <f>+'Rentabilidad Negativa'!D346^2</f>
        <v>0</v>
      </c>
      <c r="E346" s="82">
        <f>+'Rentabilidad Negativa'!E346^2</f>
        <v>0</v>
      </c>
      <c r="F346" s="82">
        <f>+'Rentabilidad Negativa'!F346^2</f>
        <v>0</v>
      </c>
      <c r="G346" s="82">
        <f>+'Rentabilidad Negativa'!G346^2</f>
        <v>0</v>
      </c>
      <c r="H346" s="82">
        <f>+'Rentabilidad Negativa'!H346^2</f>
        <v>0</v>
      </c>
      <c r="I346" s="82">
        <f>+'Rentabilidad Negativa'!I346^2</f>
        <v>0</v>
      </c>
      <c r="J346" s="82">
        <f>+'Rentabilidad Negativa'!J346^2</f>
        <v>0</v>
      </c>
      <c r="K346" s="82">
        <f>+'Rentabilidad Negativa'!K346^2</f>
        <v>0</v>
      </c>
      <c r="L346" s="82">
        <f>+'Rentabilidad Negativa'!L346^2</f>
        <v>0</v>
      </c>
      <c r="M346" s="82">
        <f>+'Rentabilidad Negativa'!M346^2</f>
        <v>0</v>
      </c>
      <c r="N346" s="82">
        <f>+'Rentabilidad Negativa'!N346^2</f>
        <v>0</v>
      </c>
    </row>
    <row r="347" spans="1:14">
      <c r="A347" s="51">
        <v>41409</v>
      </c>
      <c r="B347" s="82">
        <f>+'Rentabilidad Negativa'!B347^2</f>
        <v>0</v>
      </c>
      <c r="C347" s="82">
        <f>+'Rentabilidad Negativa'!C347^2</f>
        <v>0</v>
      </c>
      <c r="D347" s="82">
        <f>+'Rentabilidad Negativa'!D347^2</f>
        <v>0</v>
      </c>
      <c r="E347" s="82">
        <f>+'Rentabilidad Negativa'!E347^2</f>
        <v>0</v>
      </c>
      <c r="F347" s="82">
        <f>+'Rentabilidad Negativa'!F347^2</f>
        <v>0</v>
      </c>
      <c r="G347" s="82">
        <f>+'Rentabilidad Negativa'!G347^2</f>
        <v>0</v>
      </c>
      <c r="H347" s="82">
        <f>+'Rentabilidad Negativa'!H347^2</f>
        <v>0</v>
      </c>
      <c r="I347" s="82">
        <f>+'Rentabilidad Negativa'!I347^2</f>
        <v>0</v>
      </c>
      <c r="J347" s="82">
        <f>+'Rentabilidad Negativa'!J347^2</f>
        <v>0</v>
      </c>
      <c r="K347" s="82">
        <f>+'Rentabilidad Negativa'!K347^2</f>
        <v>0</v>
      </c>
      <c r="L347" s="82">
        <f>+'Rentabilidad Negativa'!L347^2</f>
        <v>0</v>
      </c>
      <c r="M347" s="82">
        <f>+'Rentabilidad Negativa'!M347^2</f>
        <v>0</v>
      </c>
      <c r="N347" s="82">
        <f>+'Rentabilidad Negativa'!N347^2</f>
        <v>0</v>
      </c>
    </row>
    <row r="348" spans="1:14">
      <c r="A348" s="51">
        <v>41410</v>
      </c>
      <c r="B348" s="82">
        <f>+'Rentabilidad Negativa'!B348^2</f>
        <v>0</v>
      </c>
      <c r="C348" s="82">
        <f>+'Rentabilidad Negativa'!C348^2</f>
        <v>0</v>
      </c>
      <c r="D348" s="82">
        <f>+'Rentabilidad Negativa'!D348^2</f>
        <v>0</v>
      </c>
      <c r="E348" s="82">
        <f>+'Rentabilidad Negativa'!E348^2</f>
        <v>0</v>
      </c>
      <c r="F348" s="82">
        <f>+'Rentabilidad Negativa'!F348^2</f>
        <v>0</v>
      </c>
      <c r="G348" s="82">
        <f>+'Rentabilidad Negativa'!G348^2</f>
        <v>1.6177417940224499E-6</v>
      </c>
      <c r="H348" s="82">
        <f>+'Rentabilidad Negativa'!H348^2</f>
        <v>0</v>
      </c>
      <c r="I348" s="82">
        <f>+'Rentabilidad Negativa'!I348^2</f>
        <v>0</v>
      </c>
      <c r="J348" s="82">
        <f>+'Rentabilidad Negativa'!J348^2</f>
        <v>0</v>
      </c>
      <c r="K348" s="82">
        <f>+'Rentabilidad Negativa'!K348^2</f>
        <v>3.6275725505766994E-6</v>
      </c>
      <c r="L348" s="82">
        <f>+'Rentabilidad Negativa'!L348^2</f>
        <v>0</v>
      </c>
      <c r="M348" s="82">
        <f>+'Rentabilidad Negativa'!M348^2</f>
        <v>0</v>
      </c>
      <c r="N348" s="82">
        <f>+'Rentabilidad Negativa'!N348^2</f>
        <v>0</v>
      </c>
    </row>
    <row r="349" spans="1:14">
      <c r="A349" s="51">
        <v>41411</v>
      </c>
      <c r="B349" s="82">
        <f>+'Rentabilidad Negativa'!B349^2</f>
        <v>0</v>
      </c>
      <c r="C349" s="82">
        <f>+'Rentabilidad Negativa'!C349^2</f>
        <v>1.379081849675206E-5</v>
      </c>
      <c r="D349" s="82">
        <f>+'Rentabilidad Negativa'!D349^2</f>
        <v>0</v>
      </c>
      <c r="E349" s="82">
        <f>+'Rentabilidad Negativa'!E349^2</f>
        <v>0</v>
      </c>
      <c r="F349" s="82">
        <f>+'Rentabilidad Negativa'!F349^2</f>
        <v>0</v>
      </c>
      <c r="G349" s="82">
        <f>+'Rentabilidad Negativa'!G349^2</f>
        <v>0</v>
      </c>
      <c r="H349" s="82">
        <f>+'Rentabilidad Negativa'!H349^2</f>
        <v>0</v>
      </c>
      <c r="I349" s="82">
        <f>+'Rentabilidad Negativa'!I349^2</f>
        <v>0</v>
      </c>
      <c r="J349" s="82">
        <f>+'Rentabilidad Negativa'!J349^2</f>
        <v>2.7512473265878178E-7</v>
      </c>
      <c r="K349" s="82">
        <f>+'Rentabilidad Negativa'!K349^2</f>
        <v>0</v>
      </c>
      <c r="L349" s="82">
        <f>+'Rentabilidad Negativa'!L349^2</f>
        <v>0</v>
      </c>
      <c r="M349" s="82">
        <f>+'Rentabilidad Negativa'!M349^2</f>
        <v>0</v>
      </c>
      <c r="N349" s="82">
        <f>+'Rentabilidad Negativa'!N349^2</f>
        <v>0</v>
      </c>
    </row>
    <row r="350" spans="1:14">
      <c r="A350" s="51">
        <v>41414</v>
      </c>
      <c r="B350" s="82">
        <f>+'Rentabilidad Negativa'!B350^2</f>
        <v>2.4641381634622406E-5</v>
      </c>
      <c r="C350" s="82">
        <f>+'Rentabilidad Negativa'!C350^2</f>
        <v>4.5554654242563267E-5</v>
      </c>
      <c r="D350" s="82">
        <f>+'Rentabilidad Negativa'!D350^2</f>
        <v>2.4997628368423292E-5</v>
      </c>
      <c r="E350" s="82">
        <f>+'Rentabilidad Negativa'!E350^2</f>
        <v>3.6576382750930095E-5</v>
      </c>
      <c r="F350" s="82">
        <f>+'Rentabilidad Negativa'!F350^2</f>
        <v>2.3844081132020678E-5</v>
      </c>
      <c r="G350" s="82">
        <f>+'Rentabilidad Negativa'!G350^2</f>
        <v>3.7681708710454371E-5</v>
      </c>
      <c r="H350" s="82">
        <f>+'Rentabilidad Negativa'!H350^2</f>
        <v>2.6525322123656648E-5</v>
      </c>
      <c r="I350" s="82">
        <f>+'Rentabilidad Negativa'!I350^2</f>
        <v>2.0688301516126759E-5</v>
      </c>
      <c r="J350" s="82">
        <f>+'Rentabilidad Negativa'!J350^2</f>
        <v>2.0176829444988761E-5</v>
      </c>
      <c r="K350" s="82">
        <f>+'Rentabilidad Negativa'!K350^2</f>
        <v>0</v>
      </c>
      <c r="L350" s="82">
        <f>+'Rentabilidad Negativa'!L350^2</f>
        <v>2.0549359525984676E-5</v>
      </c>
      <c r="M350" s="82">
        <f>+'Rentabilidad Negativa'!M350^2</f>
        <v>8.4939849843369659E-6</v>
      </c>
      <c r="N350" s="82">
        <f>+'Rentabilidad Negativa'!N350^2</f>
        <v>1.0048057014141925E-6</v>
      </c>
    </row>
    <row r="351" spans="1:14">
      <c r="A351" s="51">
        <v>41415</v>
      </c>
      <c r="B351" s="82">
        <f>+'Rentabilidad Negativa'!B351^2</f>
        <v>0</v>
      </c>
      <c r="C351" s="82">
        <f>+'Rentabilidad Negativa'!C351^2</f>
        <v>0</v>
      </c>
      <c r="D351" s="82">
        <f>+'Rentabilidad Negativa'!D351^2</f>
        <v>0</v>
      </c>
      <c r="E351" s="82">
        <f>+'Rentabilidad Negativa'!E351^2</f>
        <v>0</v>
      </c>
      <c r="F351" s="82">
        <f>+'Rentabilidad Negativa'!F351^2</f>
        <v>0</v>
      </c>
      <c r="G351" s="82">
        <f>+'Rentabilidad Negativa'!G351^2</f>
        <v>0</v>
      </c>
      <c r="H351" s="82">
        <f>+'Rentabilidad Negativa'!H351^2</f>
        <v>0</v>
      </c>
      <c r="I351" s="82">
        <f>+'Rentabilidad Negativa'!I351^2</f>
        <v>1.9496711052696067E-8</v>
      </c>
      <c r="J351" s="82">
        <f>+'Rentabilidad Negativa'!J351^2</f>
        <v>0</v>
      </c>
      <c r="K351" s="82">
        <f>+'Rentabilidad Negativa'!K351^2</f>
        <v>0</v>
      </c>
      <c r="L351" s="82">
        <f>+'Rentabilidad Negativa'!L351^2</f>
        <v>0</v>
      </c>
      <c r="M351" s="82">
        <f>+'Rentabilidad Negativa'!M351^2</f>
        <v>0</v>
      </c>
      <c r="N351" s="82">
        <f>+'Rentabilidad Negativa'!N351^2</f>
        <v>2.4643042662175217E-6</v>
      </c>
    </row>
    <row r="352" spans="1:14">
      <c r="A352" s="51">
        <v>41416</v>
      </c>
      <c r="B352" s="82">
        <f>+'Rentabilidad Negativa'!B352^2</f>
        <v>0</v>
      </c>
      <c r="C352" s="82">
        <f>+'Rentabilidad Negativa'!C352^2</f>
        <v>0</v>
      </c>
      <c r="D352" s="82">
        <f>+'Rentabilidad Negativa'!D352^2</f>
        <v>0</v>
      </c>
      <c r="E352" s="82">
        <f>+'Rentabilidad Negativa'!E352^2</f>
        <v>0</v>
      </c>
      <c r="F352" s="82">
        <f>+'Rentabilidad Negativa'!F352^2</f>
        <v>0</v>
      </c>
      <c r="G352" s="82">
        <f>+'Rentabilidad Negativa'!G352^2</f>
        <v>0</v>
      </c>
      <c r="H352" s="82">
        <f>+'Rentabilidad Negativa'!H352^2</f>
        <v>0</v>
      </c>
      <c r="I352" s="82">
        <f>+'Rentabilidad Negativa'!I352^2</f>
        <v>0</v>
      </c>
      <c r="J352" s="82">
        <f>+'Rentabilidad Negativa'!J352^2</f>
        <v>0</v>
      </c>
      <c r="K352" s="82">
        <f>+'Rentabilidad Negativa'!K352^2</f>
        <v>0</v>
      </c>
      <c r="L352" s="82">
        <f>+'Rentabilidad Negativa'!L352^2</f>
        <v>0</v>
      </c>
      <c r="M352" s="82">
        <f>+'Rentabilidad Negativa'!M352^2</f>
        <v>0</v>
      </c>
      <c r="N352" s="82">
        <f>+'Rentabilidad Negativa'!N352^2</f>
        <v>0</v>
      </c>
    </row>
    <row r="353" spans="1:14">
      <c r="A353" s="51">
        <v>41417</v>
      </c>
      <c r="B353" s="82">
        <f>+'Rentabilidad Negativa'!B353^2</f>
        <v>0</v>
      </c>
      <c r="C353" s="82">
        <f>+'Rentabilidad Negativa'!C353^2</f>
        <v>0</v>
      </c>
      <c r="D353" s="82">
        <f>+'Rentabilidad Negativa'!D353^2</f>
        <v>0</v>
      </c>
      <c r="E353" s="82">
        <f>+'Rentabilidad Negativa'!E353^2</f>
        <v>0</v>
      </c>
      <c r="F353" s="82">
        <f>+'Rentabilidad Negativa'!F353^2</f>
        <v>0</v>
      </c>
      <c r="G353" s="82">
        <f>+'Rentabilidad Negativa'!G353^2</f>
        <v>0</v>
      </c>
      <c r="H353" s="82">
        <f>+'Rentabilidad Negativa'!H353^2</f>
        <v>0</v>
      </c>
      <c r="I353" s="82">
        <f>+'Rentabilidad Negativa'!I353^2</f>
        <v>0</v>
      </c>
      <c r="J353" s="82">
        <f>+'Rentabilidad Negativa'!J353^2</f>
        <v>0</v>
      </c>
      <c r="K353" s="82">
        <f>+'Rentabilidad Negativa'!K353^2</f>
        <v>0</v>
      </c>
      <c r="L353" s="82">
        <f>+'Rentabilidad Negativa'!L353^2</f>
        <v>0</v>
      </c>
      <c r="M353" s="82">
        <f>+'Rentabilidad Negativa'!M353^2</f>
        <v>0</v>
      </c>
      <c r="N353" s="82">
        <f>+'Rentabilidad Negativa'!N353^2</f>
        <v>0</v>
      </c>
    </row>
    <row r="354" spans="1:14">
      <c r="A354" s="51">
        <v>41418</v>
      </c>
      <c r="B354" s="82">
        <f>+'Rentabilidad Negativa'!B354^2</f>
        <v>0</v>
      </c>
      <c r="C354" s="82">
        <f>+'Rentabilidad Negativa'!C354^2</f>
        <v>0</v>
      </c>
      <c r="D354" s="82">
        <f>+'Rentabilidad Negativa'!D354^2</f>
        <v>0</v>
      </c>
      <c r="E354" s="82">
        <f>+'Rentabilidad Negativa'!E354^2</f>
        <v>0</v>
      </c>
      <c r="F354" s="82">
        <f>+'Rentabilidad Negativa'!F354^2</f>
        <v>0</v>
      </c>
      <c r="G354" s="82">
        <f>+'Rentabilidad Negativa'!G354^2</f>
        <v>0</v>
      </c>
      <c r="H354" s="82">
        <f>+'Rentabilidad Negativa'!H354^2</f>
        <v>0</v>
      </c>
      <c r="I354" s="82">
        <f>+'Rentabilidad Negativa'!I354^2</f>
        <v>0</v>
      </c>
      <c r="J354" s="82">
        <f>+'Rentabilidad Negativa'!J354^2</f>
        <v>0</v>
      </c>
      <c r="K354" s="82">
        <f>+'Rentabilidad Negativa'!K354^2</f>
        <v>0</v>
      </c>
      <c r="L354" s="82">
        <f>+'Rentabilidad Negativa'!L354^2</f>
        <v>0</v>
      </c>
      <c r="M354" s="82">
        <f>+'Rentabilidad Negativa'!M354^2</f>
        <v>0</v>
      </c>
      <c r="N354" s="82">
        <f>+'Rentabilidad Negativa'!N354^2</f>
        <v>0</v>
      </c>
    </row>
    <row r="355" spans="1:14">
      <c r="A355" s="51">
        <v>41421</v>
      </c>
      <c r="B355" s="82">
        <f>+'Rentabilidad Negativa'!B355^2</f>
        <v>0</v>
      </c>
      <c r="C355" s="82">
        <f>+'Rentabilidad Negativa'!C355^2</f>
        <v>0</v>
      </c>
      <c r="D355" s="82">
        <f>+'Rentabilidad Negativa'!D355^2</f>
        <v>0</v>
      </c>
      <c r="E355" s="82">
        <f>+'Rentabilidad Negativa'!E355^2</f>
        <v>0</v>
      </c>
      <c r="F355" s="82">
        <f>+'Rentabilidad Negativa'!F355^2</f>
        <v>1.6500055523819428E-7</v>
      </c>
      <c r="G355" s="82">
        <f>+'Rentabilidad Negativa'!G355^2</f>
        <v>0</v>
      </c>
      <c r="H355" s="82">
        <f>+'Rentabilidad Negativa'!H355^2</f>
        <v>0</v>
      </c>
      <c r="I355" s="82">
        <f>+'Rentabilidad Negativa'!I355^2</f>
        <v>1.3162284385506798E-7</v>
      </c>
      <c r="J355" s="82">
        <f>+'Rentabilidad Negativa'!J355^2</f>
        <v>6.5391677526740044E-7</v>
      </c>
      <c r="K355" s="82">
        <f>+'Rentabilidad Negativa'!K355^2</f>
        <v>0</v>
      </c>
      <c r="L355" s="82">
        <f>+'Rentabilidad Negativa'!L355^2</f>
        <v>1.3590862382528057E-7</v>
      </c>
      <c r="M355" s="82">
        <f>+'Rentabilidad Negativa'!M355^2</f>
        <v>0</v>
      </c>
      <c r="N355" s="82">
        <f>+'Rentabilidad Negativa'!N355^2</f>
        <v>4.2485019587333196E-7</v>
      </c>
    </row>
    <row r="356" spans="1:14">
      <c r="A356" s="51">
        <v>41422</v>
      </c>
      <c r="B356" s="82">
        <f>+'Rentabilidad Negativa'!B356^2</f>
        <v>0</v>
      </c>
      <c r="C356" s="82">
        <f>+'Rentabilidad Negativa'!C356^2</f>
        <v>0</v>
      </c>
      <c r="D356" s="82">
        <f>+'Rentabilidad Negativa'!D356^2</f>
        <v>0</v>
      </c>
      <c r="E356" s="82">
        <f>+'Rentabilidad Negativa'!E356^2</f>
        <v>0</v>
      </c>
      <c r="F356" s="82">
        <f>+'Rentabilidad Negativa'!F356^2</f>
        <v>0</v>
      </c>
      <c r="G356" s="82">
        <f>+'Rentabilidad Negativa'!G356^2</f>
        <v>0</v>
      </c>
      <c r="H356" s="82">
        <f>+'Rentabilidad Negativa'!H356^2</f>
        <v>0</v>
      </c>
      <c r="I356" s="82">
        <f>+'Rentabilidad Negativa'!I356^2</f>
        <v>0</v>
      </c>
      <c r="J356" s="82">
        <f>+'Rentabilidad Negativa'!J356^2</f>
        <v>0</v>
      </c>
      <c r="K356" s="82">
        <f>+'Rentabilidad Negativa'!K356^2</f>
        <v>0</v>
      </c>
      <c r="L356" s="82">
        <f>+'Rentabilidad Negativa'!L356^2</f>
        <v>0</v>
      </c>
      <c r="M356" s="82">
        <f>+'Rentabilidad Negativa'!M356^2</f>
        <v>0</v>
      </c>
      <c r="N356" s="82">
        <f>+'Rentabilidad Negativa'!N356^2</f>
        <v>0</v>
      </c>
    </row>
    <row r="357" spans="1:14">
      <c r="A357" s="51">
        <v>41423</v>
      </c>
      <c r="B357" s="82">
        <f>+'Rentabilidad Negativa'!B357^2</f>
        <v>1.8593367690219441E-5</v>
      </c>
      <c r="C357" s="82">
        <f>+'Rentabilidad Negativa'!C357^2</f>
        <v>1.6012916482632728E-7</v>
      </c>
      <c r="D357" s="82">
        <f>+'Rentabilidad Negativa'!D357^2</f>
        <v>1.9742927924289685E-5</v>
      </c>
      <c r="E357" s="82">
        <f>+'Rentabilidad Negativa'!E357^2</f>
        <v>1.8201453598321726E-5</v>
      </c>
      <c r="F357" s="82">
        <f>+'Rentabilidad Negativa'!F357^2</f>
        <v>2.3786801859515323E-5</v>
      </c>
      <c r="G357" s="82">
        <f>+'Rentabilidad Negativa'!G357^2</f>
        <v>0</v>
      </c>
      <c r="H357" s="82">
        <f>+'Rentabilidad Negativa'!H357^2</f>
        <v>9.8017906655348969E-7</v>
      </c>
      <c r="I357" s="82">
        <f>+'Rentabilidad Negativa'!I357^2</f>
        <v>2.5073617711397334E-5</v>
      </c>
      <c r="J357" s="82">
        <f>+'Rentabilidad Negativa'!J357^2</f>
        <v>1.9648074909117726E-5</v>
      </c>
      <c r="K357" s="82">
        <f>+'Rentabilidad Negativa'!K357^2</f>
        <v>0</v>
      </c>
      <c r="L357" s="82">
        <f>+'Rentabilidad Negativa'!L357^2</f>
        <v>2.8990654179568807E-5</v>
      </c>
      <c r="M357" s="82">
        <f>+'Rentabilidad Negativa'!M357^2</f>
        <v>1.7770751098128796E-5</v>
      </c>
      <c r="N357" s="82">
        <f>+'Rentabilidad Negativa'!N357^2</f>
        <v>1.3592221535640013E-5</v>
      </c>
    </row>
    <row r="358" spans="1:14">
      <c r="A358" s="51">
        <v>41424</v>
      </c>
      <c r="B358" s="82">
        <f>+'Rentabilidad Negativa'!B358^2</f>
        <v>0</v>
      </c>
      <c r="C358" s="82">
        <f>+'Rentabilidad Negativa'!C358^2</f>
        <v>0</v>
      </c>
      <c r="D358" s="82">
        <f>+'Rentabilidad Negativa'!D358^2</f>
        <v>0</v>
      </c>
      <c r="E358" s="82">
        <f>+'Rentabilidad Negativa'!E358^2</f>
        <v>0</v>
      </c>
      <c r="F358" s="82">
        <f>+'Rentabilidad Negativa'!F358^2</f>
        <v>1.2333957151154317E-5</v>
      </c>
      <c r="G358" s="82">
        <f>+'Rentabilidad Negativa'!G358^2</f>
        <v>3.0907337893986488E-6</v>
      </c>
      <c r="H358" s="82">
        <f>+'Rentabilidad Negativa'!H358^2</f>
        <v>3.0087711894093345E-6</v>
      </c>
      <c r="I358" s="82">
        <f>+'Rentabilidad Negativa'!I358^2</f>
        <v>3.3796928627049713E-6</v>
      </c>
      <c r="J358" s="82">
        <f>+'Rentabilidad Negativa'!J358^2</f>
        <v>8.4079252890239077E-6</v>
      </c>
      <c r="K358" s="82">
        <f>+'Rentabilidad Negativa'!K358^2</f>
        <v>2.9552636469521371E-5</v>
      </c>
      <c r="L358" s="82">
        <f>+'Rentabilidad Negativa'!L358^2</f>
        <v>2.7450641321424134E-6</v>
      </c>
      <c r="M358" s="82">
        <f>+'Rentabilidad Negativa'!M358^2</f>
        <v>1.1220883415869028E-5</v>
      </c>
      <c r="N358" s="82">
        <f>+'Rentabilidad Negativa'!N358^2</f>
        <v>0</v>
      </c>
    </row>
    <row r="359" spans="1:14">
      <c r="A359" s="51">
        <v>41425</v>
      </c>
      <c r="B359" s="82">
        <f>+'Rentabilidad Negativa'!B359^2</f>
        <v>2.0445368286615189E-4</v>
      </c>
      <c r="C359" s="82">
        <f>+'Rentabilidad Negativa'!C359^2</f>
        <v>1.150666752125695E-5</v>
      </c>
      <c r="D359" s="82">
        <f>+'Rentabilidad Negativa'!D359^2</f>
        <v>2.0600465708307109E-4</v>
      </c>
      <c r="E359" s="82">
        <f>+'Rentabilidad Negativa'!E359^2</f>
        <v>3.3872170403276779E-4</v>
      </c>
      <c r="F359" s="82">
        <f>+'Rentabilidad Negativa'!F359^2</f>
        <v>4.6481779537529413E-4</v>
      </c>
      <c r="G359" s="82">
        <f>+'Rentabilidad Negativa'!G359^2</f>
        <v>2.4192226068101439E-4</v>
      </c>
      <c r="H359" s="82">
        <f>+'Rentabilidad Negativa'!H359^2</f>
        <v>4.6406794362093088E-4</v>
      </c>
      <c r="I359" s="82">
        <f>+'Rentabilidad Negativa'!I359^2</f>
        <v>1.6283841671187288E-4</v>
      </c>
      <c r="J359" s="82">
        <f>+'Rentabilidad Negativa'!J359^2</f>
        <v>3.8012688700098118E-4</v>
      </c>
      <c r="K359" s="82">
        <f>+'Rentabilidad Negativa'!K359^2</f>
        <v>2.364471702046545E-4</v>
      </c>
      <c r="L359" s="82">
        <f>+'Rentabilidad Negativa'!L359^2</f>
        <v>2.8593440030556821E-4</v>
      </c>
      <c r="M359" s="82">
        <f>+'Rentabilidad Negativa'!M359^2</f>
        <v>1.0876663555313541E-4</v>
      </c>
      <c r="N359" s="82">
        <f>+'Rentabilidad Negativa'!N359^2</f>
        <v>1.2550642765762892E-5</v>
      </c>
    </row>
    <row r="360" spans="1:14">
      <c r="A360" s="51">
        <v>41429</v>
      </c>
      <c r="B360" s="82">
        <f>+'Rentabilidad Negativa'!B360^2</f>
        <v>0</v>
      </c>
      <c r="C360" s="82">
        <f>+'Rentabilidad Negativa'!C360^2</f>
        <v>0</v>
      </c>
      <c r="D360" s="82">
        <f>+'Rentabilidad Negativa'!D360^2</f>
        <v>0</v>
      </c>
      <c r="E360" s="82">
        <f>+'Rentabilidad Negativa'!E360^2</f>
        <v>1.1238640677994824E-8</v>
      </c>
      <c r="F360" s="82">
        <f>+'Rentabilidad Negativa'!F360^2</f>
        <v>0</v>
      </c>
      <c r="G360" s="82">
        <f>+'Rentabilidad Negativa'!G360^2</f>
        <v>0</v>
      </c>
      <c r="H360" s="82">
        <f>+'Rentabilidad Negativa'!H360^2</f>
        <v>0</v>
      </c>
      <c r="I360" s="82">
        <f>+'Rentabilidad Negativa'!I360^2</f>
        <v>0</v>
      </c>
      <c r="J360" s="82">
        <f>+'Rentabilidad Negativa'!J360^2</f>
        <v>0</v>
      </c>
      <c r="K360" s="82">
        <f>+'Rentabilidad Negativa'!K360^2</f>
        <v>0</v>
      </c>
      <c r="L360" s="82">
        <f>+'Rentabilidad Negativa'!L360^2</f>
        <v>0</v>
      </c>
      <c r="M360" s="82">
        <f>+'Rentabilidad Negativa'!M360^2</f>
        <v>0</v>
      </c>
      <c r="N360" s="82">
        <f>+'Rentabilidad Negativa'!N360^2</f>
        <v>0</v>
      </c>
    </row>
    <row r="361" spans="1:14">
      <c r="A361" s="51">
        <v>41430</v>
      </c>
      <c r="B361" s="82">
        <f>+'Rentabilidad Negativa'!B361^2</f>
        <v>2.1577404261957104E-5</v>
      </c>
      <c r="C361" s="82">
        <f>+'Rentabilidad Negativa'!C361^2</f>
        <v>1.0807717702489076E-6</v>
      </c>
      <c r="D361" s="82">
        <f>+'Rentabilidad Negativa'!D361^2</f>
        <v>1.9701922915332997E-5</v>
      </c>
      <c r="E361" s="82">
        <f>+'Rentabilidad Negativa'!E361^2</f>
        <v>1.1017231050475203E-5</v>
      </c>
      <c r="F361" s="82">
        <f>+'Rentabilidad Negativa'!F361^2</f>
        <v>3.6324899342699499E-6</v>
      </c>
      <c r="G361" s="82">
        <f>+'Rentabilidad Negativa'!G361^2</f>
        <v>4.4249810714753111E-5</v>
      </c>
      <c r="H361" s="82">
        <f>+'Rentabilidad Negativa'!H361^2</f>
        <v>3.7637284407217728E-6</v>
      </c>
      <c r="I361" s="82">
        <f>+'Rentabilidad Negativa'!I361^2</f>
        <v>2.665453824908793E-6</v>
      </c>
      <c r="J361" s="82">
        <f>+'Rentabilidad Negativa'!J361^2</f>
        <v>2.3302980673733251E-5</v>
      </c>
      <c r="K361" s="82">
        <f>+'Rentabilidad Negativa'!K361^2</f>
        <v>1.2107490270499797E-5</v>
      </c>
      <c r="L361" s="82">
        <f>+'Rentabilidad Negativa'!L361^2</f>
        <v>4.5306599678931884E-6</v>
      </c>
      <c r="M361" s="82">
        <f>+'Rentabilidad Negativa'!M361^2</f>
        <v>4.9659665304216046E-6</v>
      </c>
      <c r="N361" s="82">
        <f>+'Rentabilidad Negativa'!N361^2</f>
        <v>9.8361182106860945E-6</v>
      </c>
    </row>
    <row r="362" spans="1:14">
      <c r="A362" s="51">
        <v>41431</v>
      </c>
      <c r="B362" s="82">
        <f>+'Rentabilidad Negativa'!B362^2</f>
        <v>1.3461472254071668E-6</v>
      </c>
      <c r="C362" s="82">
        <f>+'Rentabilidad Negativa'!C362^2</f>
        <v>1.9817438615579414E-5</v>
      </c>
      <c r="D362" s="82">
        <f>+'Rentabilidad Negativa'!D362^2</f>
        <v>4.1915652645073164E-7</v>
      </c>
      <c r="E362" s="82">
        <f>+'Rentabilidad Negativa'!E362^2</f>
        <v>2.0807974807774583E-6</v>
      </c>
      <c r="F362" s="82">
        <f>+'Rentabilidad Negativa'!F362^2</f>
        <v>4.0463710331196207E-6</v>
      </c>
      <c r="G362" s="82">
        <f>+'Rentabilidad Negativa'!G362^2</f>
        <v>1.2510780556074637E-5</v>
      </c>
      <c r="H362" s="82">
        <f>+'Rentabilidad Negativa'!H362^2</f>
        <v>2.9843649001944172E-5</v>
      </c>
      <c r="I362" s="82">
        <f>+'Rentabilidad Negativa'!I362^2</f>
        <v>1.4878872439485941E-5</v>
      </c>
      <c r="J362" s="82">
        <f>+'Rentabilidad Negativa'!J362^2</f>
        <v>0</v>
      </c>
      <c r="K362" s="82">
        <f>+'Rentabilidad Negativa'!K362^2</f>
        <v>0</v>
      </c>
      <c r="L362" s="82">
        <f>+'Rentabilidad Negativa'!L362^2</f>
        <v>1.2295409474156867E-5</v>
      </c>
      <c r="M362" s="82">
        <f>+'Rentabilidad Negativa'!M362^2</f>
        <v>1.315313476670445E-5</v>
      </c>
      <c r="N362" s="82">
        <f>+'Rentabilidad Negativa'!N362^2</f>
        <v>5.5918470579467612E-6</v>
      </c>
    </row>
    <row r="363" spans="1:14">
      <c r="A363" s="51">
        <v>41432</v>
      </c>
      <c r="B363" s="82">
        <f>+'Rentabilidad Negativa'!B363^2</f>
        <v>1.4026600639012068E-7</v>
      </c>
      <c r="C363" s="82">
        <f>+'Rentabilidad Negativa'!C363^2</f>
        <v>0</v>
      </c>
      <c r="D363" s="82">
        <f>+'Rentabilidad Negativa'!D363^2</f>
        <v>1.9238732162887745E-7</v>
      </c>
      <c r="E363" s="82">
        <f>+'Rentabilidad Negativa'!E363^2</f>
        <v>7.9278586542732529E-7</v>
      </c>
      <c r="F363" s="82">
        <f>+'Rentabilidad Negativa'!F363^2</f>
        <v>8.936851654749321E-6</v>
      </c>
      <c r="G363" s="82">
        <f>+'Rentabilidad Negativa'!G363^2</f>
        <v>0</v>
      </c>
      <c r="H363" s="82">
        <f>+'Rentabilidad Negativa'!H363^2</f>
        <v>0</v>
      </c>
      <c r="I363" s="82">
        <f>+'Rentabilidad Negativa'!I363^2</f>
        <v>0</v>
      </c>
      <c r="J363" s="82">
        <f>+'Rentabilidad Negativa'!J363^2</f>
        <v>6.4815074046838002E-6</v>
      </c>
      <c r="K363" s="82">
        <f>+'Rentabilidad Negativa'!K363^2</f>
        <v>1.0367495049730065E-5</v>
      </c>
      <c r="L363" s="82">
        <f>+'Rentabilidad Negativa'!L363^2</f>
        <v>6.4348134158659165E-6</v>
      </c>
      <c r="M363" s="82">
        <f>+'Rentabilidad Negativa'!M363^2</f>
        <v>0</v>
      </c>
      <c r="N363" s="82">
        <f>+'Rentabilidad Negativa'!N363^2</f>
        <v>2.0562153877699338E-6</v>
      </c>
    </row>
    <row r="364" spans="1:14">
      <c r="A364" s="51">
        <v>41436</v>
      </c>
      <c r="B364" s="82">
        <f>+'Rentabilidad Negativa'!B364^2</f>
        <v>7.4133311312101426E-5</v>
      </c>
      <c r="C364" s="82">
        <f>+'Rentabilidad Negativa'!C364^2</f>
        <v>7.9818122255490061E-5</v>
      </c>
      <c r="D364" s="82">
        <f>+'Rentabilidad Negativa'!D364^2</f>
        <v>7.514084706557029E-5</v>
      </c>
      <c r="E364" s="82">
        <f>+'Rentabilidad Negativa'!E364^2</f>
        <v>9.7982363606495659E-5</v>
      </c>
      <c r="F364" s="82">
        <f>+'Rentabilidad Negativa'!F364^2</f>
        <v>1.3628449442853183E-4</v>
      </c>
      <c r="G364" s="82">
        <f>+'Rentabilidad Negativa'!G364^2</f>
        <v>1.3612578873467495E-4</v>
      </c>
      <c r="H364" s="82">
        <f>+'Rentabilidad Negativa'!H364^2</f>
        <v>7.282381866185012E-5</v>
      </c>
      <c r="I364" s="82">
        <f>+'Rentabilidad Negativa'!I364^2</f>
        <v>9.4791664612911778E-5</v>
      </c>
      <c r="J364" s="82">
        <f>+'Rentabilidad Negativa'!J364^2</f>
        <v>1.1006243474520498E-4</v>
      </c>
      <c r="K364" s="82">
        <f>+'Rentabilidad Negativa'!K364^2</f>
        <v>9.0500362317421766E-6</v>
      </c>
      <c r="L364" s="82">
        <f>+'Rentabilidad Negativa'!L364^2</f>
        <v>9.5231978217318261E-5</v>
      </c>
      <c r="M364" s="82">
        <f>+'Rentabilidad Negativa'!M364^2</f>
        <v>1.180741951820397E-4</v>
      </c>
      <c r="N364" s="82">
        <f>+'Rentabilidad Negativa'!N364^2</f>
        <v>5.8979629985650295E-5</v>
      </c>
    </row>
    <row r="365" spans="1:14">
      <c r="A365" s="51">
        <v>41437</v>
      </c>
      <c r="B365" s="82">
        <f>+'Rentabilidad Negativa'!B365^2</f>
        <v>1.5248854429624549E-4</v>
      </c>
      <c r="C365" s="82">
        <f>+'Rentabilidad Negativa'!C365^2</f>
        <v>2.0462050165228712E-4</v>
      </c>
      <c r="D365" s="82">
        <f>+'Rentabilidad Negativa'!D365^2</f>
        <v>1.5699803475546599E-4</v>
      </c>
      <c r="E365" s="82">
        <f>+'Rentabilidad Negativa'!E365^2</f>
        <v>1.1238640677994824E-8</v>
      </c>
      <c r="F365" s="82">
        <f>+'Rentabilidad Negativa'!F365^2</f>
        <v>2.1026291962839415E-4</v>
      </c>
      <c r="G365" s="82">
        <f>+'Rentabilidad Negativa'!G365^2</f>
        <v>2.1353127850843405E-4</v>
      </c>
      <c r="H365" s="82">
        <f>+'Rentabilidad Negativa'!H365^2</f>
        <v>1.3235380433697288E-4</v>
      </c>
      <c r="I365" s="82">
        <f>+'Rentabilidad Negativa'!I365^2</f>
        <v>2.5284369523955423E-4</v>
      </c>
      <c r="J365" s="82">
        <f>+'Rentabilidad Negativa'!J365^2</f>
        <v>1.4826565111622546E-4</v>
      </c>
      <c r="K365" s="82">
        <f>+'Rentabilidad Negativa'!K365^2</f>
        <v>9.650017888814334E-5</v>
      </c>
      <c r="L365" s="82">
        <f>+'Rentabilidad Negativa'!L365^2</f>
        <v>1.4786062934891219E-4</v>
      </c>
      <c r="M365" s="82">
        <f>+'Rentabilidad Negativa'!M365^2</f>
        <v>1.5779313870763599E-4</v>
      </c>
      <c r="N365" s="82">
        <f>+'Rentabilidad Negativa'!N365^2</f>
        <v>1.5084046475197991E-4</v>
      </c>
    </row>
    <row r="366" spans="1:14">
      <c r="A366" s="51">
        <v>41438</v>
      </c>
      <c r="B366" s="82">
        <f>+'Rentabilidad Negativa'!B366^2</f>
        <v>2.0620108428494068E-6</v>
      </c>
      <c r="C366" s="82">
        <f>+'Rentabilidad Negativa'!C366^2</f>
        <v>1.0858953487811544E-7</v>
      </c>
      <c r="D366" s="82">
        <f>+'Rentabilidad Negativa'!D366^2</f>
        <v>2.632076384323061E-6</v>
      </c>
      <c r="E366" s="82">
        <f>+'Rentabilidad Negativa'!E366^2</f>
        <v>5.5140836320139212E-6</v>
      </c>
      <c r="F366" s="82">
        <f>+'Rentabilidad Negativa'!F366^2</f>
        <v>5.2778383981805985E-8</v>
      </c>
      <c r="G366" s="82">
        <f>+'Rentabilidad Negativa'!G366^2</f>
        <v>0</v>
      </c>
      <c r="H366" s="82">
        <f>+'Rentabilidad Negativa'!H366^2</f>
        <v>0</v>
      </c>
      <c r="I366" s="82">
        <f>+'Rentabilidad Negativa'!I366^2</f>
        <v>3.2216234760973408E-6</v>
      </c>
      <c r="J366" s="82">
        <f>+'Rentabilidad Negativa'!J366^2</f>
        <v>8.7432775281916975E-6</v>
      </c>
      <c r="K366" s="82">
        <f>+'Rentabilidad Negativa'!K366^2</f>
        <v>9.4024073325203348E-6</v>
      </c>
      <c r="L366" s="82">
        <f>+'Rentabilidad Negativa'!L366^2</f>
        <v>4.3927580573952698E-5</v>
      </c>
      <c r="M366" s="82">
        <f>+'Rentabilidad Negativa'!M366^2</f>
        <v>0</v>
      </c>
      <c r="N366" s="82">
        <f>+'Rentabilidad Negativa'!N366^2</f>
        <v>0</v>
      </c>
    </row>
    <row r="367" spans="1:14">
      <c r="A367" s="51">
        <v>41439</v>
      </c>
      <c r="B367" s="82">
        <f>+'Rentabilidad Negativa'!B367^2</f>
        <v>0</v>
      </c>
      <c r="C367" s="82">
        <f>+'Rentabilidad Negativa'!C367^2</f>
        <v>0</v>
      </c>
      <c r="D367" s="82">
        <f>+'Rentabilidad Negativa'!D367^2</f>
        <v>0</v>
      </c>
      <c r="E367" s="82">
        <f>+'Rentabilidad Negativa'!E367^2</f>
        <v>0</v>
      </c>
      <c r="F367" s="82">
        <f>+'Rentabilidad Negativa'!F367^2</f>
        <v>0</v>
      </c>
      <c r="G367" s="82">
        <f>+'Rentabilidad Negativa'!G367^2</f>
        <v>0</v>
      </c>
      <c r="H367" s="82">
        <f>+'Rentabilidad Negativa'!H367^2</f>
        <v>0</v>
      </c>
      <c r="I367" s="82">
        <f>+'Rentabilidad Negativa'!I367^2</f>
        <v>0</v>
      </c>
      <c r="J367" s="82">
        <f>+'Rentabilidad Negativa'!J367^2</f>
        <v>0</v>
      </c>
      <c r="K367" s="82">
        <f>+'Rentabilidad Negativa'!K367^2</f>
        <v>0</v>
      </c>
      <c r="L367" s="82">
        <f>+'Rentabilidad Negativa'!L367^2</f>
        <v>0</v>
      </c>
      <c r="M367" s="82">
        <f>+'Rentabilidad Negativa'!M367^2</f>
        <v>0</v>
      </c>
      <c r="N367" s="82">
        <f>+'Rentabilidad Negativa'!N367^2</f>
        <v>0</v>
      </c>
    </row>
    <row r="368" spans="1:14">
      <c r="A368" s="51">
        <v>41442</v>
      </c>
      <c r="B368" s="82">
        <f>+'Rentabilidad Negativa'!B368^2</f>
        <v>0</v>
      </c>
      <c r="C368" s="82">
        <f>+'Rentabilidad Negativa'!C368^2</f>
        <v>0</v>
      </c>
      <c r="D368" s="82">
        <f>+'Rentabilidad Negativa'!D368^2</f>
        <v>0</v>
      </c>
      <c r="E368" s="82">
        <f>+'Rentabilidad Negativa'!E368^2</f>
        <v>0</v>
      </c>
      <c r="F368" s="82">
        <f>+'Rentabilidad Negativa'!F368^2</f>
        <v>1.2080697980030947E-6</v>
      </c>
      <c r="G368" s="82">
        <f>+'Rentabilidad Negativa'!G368^2</f>
        <v>0</v>
      </c>
      <c r="H368" s="82">
        <f>+'Rentabilidad Negativa'!H368^2</f>
        <v>0</v>
      </c>
      <c r="I368" s="82">
        <f>+'Rentabilidad Negativa'!I368^2</f>
        <v>1.6762641012253454E-7</v>
      </c>
      <c r="J368" s="82">
        <f>+'Rentabilidad Negativa'!J368^2</f>
        <v>0</v>
      </c>
      <c r="K368" s="82">
        <f>+'Rentabilidad Negativa'!K368^2</f>
        <v>6.6954363498433457E-6</v>
      </c>
      <c r="L368" s="82">
        <f>+'Rentabilidad Negativa'!L368^2</f>
        <v>4.6713823449628638E-7</v>
      </c>
      <c r="M368" s="82">
        <f>+'Rentabilidad Negativa'!M368^2</f>
        <v>0</v>
      </c>
      <c r="N368" s="82">
        <f>+'Rentabilidad Negativa'!N368^2</f>
        <v>0</v>
      </c>
    </row>
    <row r="369" spans="1:14">
      <c r="A369" s="51">
        <v>41443</v>
      </c>
      <c r="B369" s="82">
        <f>+'Rentabilidad Negativa'!B369^2</f>
        <v>0</v>
      </c>
      <c r="C369" s="82">
        <f>+'Rentabilidad Negativa'!C369^2</f>
        <v>0</v>
      </c>
      <c r="D369" s="82">
        <f>+'Rentabilidad Negativa'!D369^2</f>
        <v>0</v>
      </c>
      <c r="E369" s="82">
        <f>+'Rentabilidad Negativa'!E369^2</f>
        <v>0</v>
      </c>
      <c r="F369" s="82">
        <f>+'Rentabilidad Negativa'!F369^2</f>
        <v>0</v>
      </c>
      <c r="G369" s="82">
        <f>+'Rentabilidad Negativa'!G369^2</f>
        <v>0</v>
      </c>
      <c r="H369" s="82">
        <f>+'Rentabilidad Negativa'!H369^2</f>
        <v>0</v>
      </c>
      <c r="I369" s="82">
        <f>+'Rentabilidad Negativa'!I369^2</f>
        <v>0</v>
      </c>
      <c r="J369" s="82">
        <f>+'Rentabilidad Negativa'!J369^2</f>
        <v>0</v>
      </c>
      <c r="K369" s="82">
        <f>+'Rentabilidad Negativa'!K369^2</f>
        <v>0</v>
      </c>
      <c r="L369" s="82">
        <f>+'Rentabilidad Negativa'!L369^2</f>
        <v>0</v>
      </c>
      <c r="M369" s="82">
        <f>+'Rentabilidad Negativa'!M369^2</f>
        <v>0</v>
      </c>
      <c r="N369" s="82">
        <f>+'Rentabilidad Negativa'!N369^2</f>
        <v>0</v>
      </c>
    </row>
    <row r="370" spans="1:14">
      <c r="A370" s="51">
        <v>41444</v>
      </c>
      <c r="B370" s="82">
        <f>+'Rentabilidad Negativa'!B370^2</f>
        <v>4.3967901665878044E-5</v>
      </c>
      <c r="C370" s="82">
        <f>+'Rentabilidad Negativa'!C370^2</f>
        <v>2.3350633976393305E-4</v>
      </c>
      <c r="D370" s="82">
        <f>+'Rentabilidad Negativa'!D370^2</f>
        <v>4.640344974342624E-5</v>
      </c>
      <c r="E370" s="82">
        <f>+'Rentabilidad Negativa'!E370^2</f>
        <v>4.1418694573222738E-5</v>
      </c>
      <c r="F370" s="82">
        <f>+'Rentabilidad Negativa'!F370^2</f>
        <v>1.0178985124359893E-5</v>
      </c>
      <c r="G370" s="82">
        <f>+'Rentabilidad Negativa'!G370^2</f>
        <v>3.6383239089255766E-5</v>
      </c>
      <c r="H370" s="82">
        <f>+'Rentabilidad Negativa'!H370^2</f>
        <v>3.8893910086015028E-9</v>
      </c>
      <c r="I370" s="82">
        <f>+'Rentabilidad Negativa'!I370^2</f>
        <v>1.8041388106772908E-5</v>
      </c>
      <c r="J370" s="82">
        <f>+'Rentabilidad Negativa'!J370^2</f>
        <v>8.074927937826291E-5</v>
      </c>
      <c r="K370" s="82">
        <f>+'Rentabilidad Negativa'!K370^2</f>
        <v>7.2236054267924499E-6</v>
      </c>
      <c r="L370" s="82">
        <f>+'Rentabilidad Negativa'!L370^2</f>
        <v>2.1613734699294547E-5</v>
      </c>
      <c r="M370" s="82">
        <f>+'Rentabilidad Negativa'!M370^2</f>
        <v>3.1899661768396301E-5</v>
      </c>
      <c r="N370" s="82">
        <f>+'Rentabilidad Negativa'!N370^2</f>
        <v>6.6927796968561029E-5</v>
      </c>
    </row>
    <row r="371" spans="1:14">
      <c r="A371" s="51">
        <v>41445</v>
      </c>
      <c r="B371" s="82">
        <f>+'Rentabilidad Negativa'!B371^2</f>
        <v>6.1173464943731323E-4</v>
      </c>
      <c r="C371" s="82">
        <f>+'Rentabilidad Negativa'!C371^2</f>
        <v>7.61822992379812E-4</v>
      </c>
      <c r="D371" s="82">
        <f>+'Rentabilidad Negativa'!D371^2</f>
        <v>6.1640828551895845E-4</v>
      </c>
      <c r="E371" s="82">
        <f>+'Rentabilidad Negativa'!E371^2</f>
        <v>6.1345206516109625E-4</v>
      </c>
      <c r="F371" s="82">
        <f>+'Rentabilidad Negativa'!F371^2</f>
        <v>4.9286680822592543E-4</v>
      </c>
      <c r="G371" s="82">
        <f>+'Rentabilidad Negativa'!G371^2</f>
        <v>7.4357530848000988E-4</v>
      </c>
      <c r="H371" s="82">
        <f>+'Rentabilidad Negativa'!H371^2</f>
        <v>6.8887155893881144E-4</v>
      </c>
      <c r="I371" s="82">
        <f>+'Rentabilidad Negativa'!I371^2</f>
        <v>5.3528270895430823E-4</v>
      </c>
      <c r="J371" s="82">
        <f>+'Rentabilidad Negativa'!J371^2</f>
        <v>6.8905103379369493E-4</v>
      </c>
      <c r="K371" s="82">
        <f>+'Rentabilidad Negativa'!K371^2</f>
        <v>2.4503755844046838E-4</v>
      </c>
      <c r="L371" s="82">
        <f>+'Rentabilidad Negativa'!L371^2</f>
        <v>4.014194411035309E-4</v>
      </c>
      <c r="M371" s="82">
        <f>+'Rentabilidad Negativa'!M371^2</f>
        <v>4.4301998914869758E-4</v>
      </c>
      <c r="N371" s="82">
        <f>+'Rentabilidad Negativa'!N371^2</f>
        <v>5.1028284972382681E-4</v>
      </c>
    </row>
    <row r="372" spans="1:14">
      <c r="A372" s="51">
        <v>41446</v>
      </c>
      <c r="B372" s="82">
        <f>+'Rentabilidad Negativa'!B372^2</f>
        <v>1.9898211214605511E-4</v>
      </c>
      <c r="C372" s="82">
        <f>+'Rentabilidad Negativa'!C372^2</f>
        <v>3.7125206191015557E-5</v>
      </c>
      <c r="D372" s="82">
        <f>+'Rentabilidad Negativa'!D372^2</f>
        <v>1.8169350928707629E-4</v>
      </c>
      <c r="E372" s="82">
        <f>+'Rentabilidad Negativa'!E372^2</f>
        <v>1.6916347750580091E-4</v>
      </c>
      <c r="F372" s="82">
        <f>+'Rentabilidad Negativa'!F372^2</f>
        <v>1.3791250346788491E-4</v>
      </c>
      <c r="G372" s="82">
        <f>+'Rentabilidad Negativa'!G372^2</f>
        <v>7.9028036685633077E-5</v>
      </c>
      <c r="H372" s="82">
        <f>+'Rentabilidad Negativa'!H372^2</f>
        <v>1.2016884789043322E-4</v>
      </c>
      <c r="I372" s="82">
        <f>+'Rentabilidad Negativa'!I372^2</f>
        <v>1.9165366441004027E-4</v>
      </c>
      <c r="J372" s="82">
        <f>+'Rentabilidad Negativa'!J372^2</f>
        <v>1.0083607178748719E-4</v>
      </c>
      <c r="K372" s="82">
        <f>+'Rentabilidad Negativa'!K372^2</f>
        <v>0</v>
      </c>
      <c r="L372" s="82">
        <f>+'Rentabilidad Negativa'!L372^2</f>
        <v>2.7414647015768417E-4</v>
      </c>
      <c r="M372" s="82">
        <f>+'Rentabilidad Negativa'!M372^2</f>
        <v>2.3156474957943495E-5</v>
      </c>
      <c r="N372" s="82">
        <f>+'Rentabilidad Negativa'!N372^2</f>
        <v>5.9997241285402725E-5</v>
      </c>
    </row>
    <row r="373" spans="1:14">
      <c r="A373" s="51">
        <v>41449</v>
      </c>
      <c r="B373" s="82">
        <f>+'Rentabilidad Negativa'!B373^2</f>
        <v>3.3260324295659749E-4</v>
      </c>
      <c r="C373" s="82">
        <f>+'Rentabilidad Negativa'!C373^2</f>
        <v>3.1809228685328631E-4</v>
      </c>
      <c r="D373" s="82">
        <f>+'Rentabilidad Negativa'!D373^2</f>
        <v>3.3614201816224704E-4</v>
      </c>
      <c r="E373" s="82">
        <f>+'Rentabilidad Negativa'!E373^2</f>
        <v>2.9268860507889214E-4</v>
      </c>
      <c r="F373" s="82">
        <f>+'Rentabilidad Negativa'!F373^2</f>
        <v>2.443661892622158E-4</v>
      </c>
      <c r="G373" s="82">
        <f>+'Rentabilidad Negativa'!G373^2</f>
        <v>3.7682875518360348E-4</v>
      </c>
      <c r="H373" s="82">
        <f>+'Rentabilidad Negativa'!H373^2</f>
        <v>3.0738544456505347E-4</v>
      </c>
      <c r="I373" s="82">
        <f>+'Rentabilidad Negativa'!I373^2</f>
        <v>2.8874475703684826E-4</v>
      </c>
      <c r="J373" s="82">
        <f>+'Rentabilidad Negativa'!J373^2</f>
        <v>1.9279299187325164E-4</v>
      </c>
      <c r="K373" s="82">
        <f>+'Rentabilidad Negativa'!K373^2</f>
        <v>1.3419047828600551E-4</v>
      </c>
      <c r="L373" s="82">
        <f>+'Rentabilidad Negativa'!L373^2</f>
        <v>7.6799689414744701E-5</v>
      </c>
      <c r="M373" s="82">
        <f>+'Rentabilidad Negativa'!M373^2</f>
        <v>2.2071115355543612E-4</v>
      </c>
      <c r="N373" s="82">
        <f>+'Rentabilidad Negativa'!N373^2</f>
        <v>1.8167256206737996E-4</v>
      </c>
    </row>
    <row r="374" spans="1:14">
      <c r="A374" s="51">
        <v>41450</v>
      </c>
      <c r="B374" s="82">
        <f>+'Rentabilidad Negativa'!B374^2</f>
        <v>1.1049664740926104E-4</v>
      </c>
      <c r="C374" s="82">
        <f>+'Rentabilidad Negativa'!C374^2</f>
        <v>3.1783958686466384E-5</v>
      </c>
      <c r="D374" s="82">
        <f>+'Rentabilidad Negativa'!D374^2</f>
        <v>1.098723622819277E-4</v>
      </c>
      <c r="E374" s="82">
        <f>+'Rentabilidad Negativa'!E374^2</f>
        <v>1.1238640677994824E-8</v>
      </c>
      <c r="F374" s="82">
        <f>+'Rentabilidad Negativa'!F374^2</f>
        <v>7.4770216959519731E-5</v>
      </c>
      <c r="G374" s="82">
        <f>+'Rentabilidad Negativa'!G374^2</f>
        <v>3.4581727412356925E-5</v>
      </c>
      <c r="H374" s="82">
        <f>+'Rentabilidad Negativa'!H374^2</f>
        <v>3.8184987456275621E-5</v>
      </c>
      <c r="I374" s="82">
        <f>+'Rentabilidad Negativa'!I374^2</f>
        <v>6.425206639224944E-5</v>
      </c>
      <c r="J374" s="82">
        <f>+'Rentabilidad Negativa'!J374^2</f>
        <v>4.9366398827312804E-5</v>
      </c>
      <c r="K374" s="82">
        <f>+'Rentabilidad Negativa'!K374^2</f>
        <v>1.0970641785066868E-4</v>
      </c>
      <c r="L374" s="82">
        <f>+'Rentabilidad Negativa'!L374^2</f>
        <v>8.0796405301064578E-5</v>
      </c>
      <c r="M374" s="82">
        <f>+'Rentabilidad Negativa'!M374^2</f>
        <v>1.0732813290876436E-4</v>
      </c>
      <c r="N374" s="82">
        <f>+'Rentabilidad Negativa'!N374^2</f>
        <v>1.3147300424652927E-4</v>
      </c>
    </row>
    <row r="375" spans="1:14">
      <c r="A375" s="51">
        <v>41451</v>
      </c>
      <c r="B375" s="82">
        <f>+'Rentabilidad Negativa'!B375^2</f>
        <v>0</v>
      </c>
      <c r="C375" s="82">
        <f>+'Rentabilidad Negativa'!C375^2</f>
        <v>0</v>
      </c>
      <c r="D375" s="82">
        <f>+'Rentabilidad Negativa'!D375^2</f>
        <v>0</v>
      </c>
      <c r="E375" s="82">
        <f>+'Rentabilidad Negativa'!E375^2</f>
        <v>0</v>
      </c>
      <c r="F375" s="82">
        <f>+'Rentabilidad Negativa'!F375^2</f>
        <v>0</v>
      </c>
      <c r="G375" s="82">
        <f>+'Rentabilidad Negativa'!G375^2</f>
        <v>0</v>
      </c>
      <c r="H375" s="82">
        <f>+'Rentabilidad Negativa'!H375^2</f>
        <v>0</v>
      </c>
      <c r="I375" s="82">
        <f>+'Rentabilidad Negativa'!I375^2</f>
        <v>0</v>
      </c>
      <c r="J375" s="82">
        <f>+'Rentabilidad Negativa'!J375^2</f>
        <v>0</v>
      </c>
      <c r="K375" s="82">
        <f>+'Rentabilidad Negativa'!K375^2</f>
        <v>0</v>
      </c>
      <c r="L375" s="82">
        <f>+'Rentabilidad Negativa'!L375^2</f>
        <v>0</v>
      </c>
      <c r="M375" s="82">
        <f>+'Rentabilidad Negativa'!M375^2</f>
        <v>0</v>
      </c>
      <c r="N375" s="82">
        <f>+'Rentabilidad Negativa'!N375^2</f>
        <v>0</v>
      </c>
    </row>
    <row r="376" spans="1:14">
      <c r="A376" s="51">
        <v>41452</v>
      </c>
      <c r="B376" s="82">
        <f>+'Rentabilidad Negativa'!B376^2</f>
        <v>2.1981624519936395E-8</v>
      </c>
      <c r="C376" s="82">
        <f>+'Rentabilidad Negativa'!C376^2</f>
        <v>0</v>
      </c>
      <c r="D376" s="82">
        <f>+'Rentabilidad Negativa'!D376^2</f>
        <v>1.2373346986655178E-7</v>
      </c>
      <c r="E376" s="82">
        <f>+'Rentabilidad Negativa'!E376^2</f>
        <v>0</v>
      </c>
      <c r="F376" s="82">
        <f>+'Rentabilidad Negativa'!F376^2</f>
        <v>0</v>
      </c>
      <c r="G376" s="82">
        <f>+'Rentabilidad Negativa'!G376^2</f>
        <v>0</v>
      </c>
      <c r="H376" s="82">
        <f>+'Rentabilidad Negativa'!H376^2</f>
        <v>1.1104869488608212E-5</v>
      </c>
      <c r="I376" s="82">
        <f>+'Rentabilidad Negativa'!I376^2</f>
        <v>1.5725128374671495E-6</v>
      </c>
      <c r="J376" s="82">
        <f>+'Rentabilidad Negativa'!J376^2</f>
        <v>0</v>
      </c>
      <c r="K376" s="82">
        <f>+'Rentabilidad Negativa'!K376^2</f>
        <v>0</v>
      </c>
      <c r="L376" s="82">
        <f>+'Rentabilidad Negativa'!L376^2</f>
        <v>0</v>
      </c>
      <c r="M376" s="82">
        <f>+'Rentabilidad Negativa'!M376^2</f>
        <v>0</v>
      </c>
      <c r="N376" s="82">
        <f>+'Rentabilidad Negativa'!N376^2</f>
        <v>2.4874690643805908E-7</v>
      </c>
    </row>
    <row r="377" spans="1:14">
      <c r="A377" s="51">
        <v>41453</v>
      </c>
      <c r="B377" s="82">
        <f>+'Rentabilidad Negativa'!B377^2</f>
        <v>0</v>
      </c>
      <c r="C377" s="82">
        <f>+'Rentabilidad Negativa'!C377^2</f>
        <v>0</v>
      </c>
      <c r="D377" s="82">
        <f>+'Rentabilidad Negativa'!D377^2</f>
        <v>0</v>
      </c>
      <c r="E377" s="82">
        <f>+'Rentabilidad Negativa'!E377^2</f>
        <v>0</v>
      </c>
      <c r="F377" s="82">
        <f>+'Rentabilidad Negativa'!F377^2</f>
        <v>0</v>
      </c>
      <c r="G377" s="82">
        <f>+'Rentabilidad Negativa'!G377^2</f>
        <v>0</v>
      </c>
      <c r="H377" s="82">
        <f>+'Rentabilidad Negativa'!H377^2</f>
        <v>0</v>
      </c>
      <c r="I377" s="82">
        <f>+'Rentabilidad Negativa'!I377^2</f>
        <v>0</v>
      </c>
      <c r="J377" s="82">
        <f>+'Rentabilidad Negativa'!J377^2</f>
        <v>0</v>
      </c>
      <c r="K377" s="82">
        <f>+'Rentabilidad Negativa'!K377^2</f>
        <v>0</v>
      </c>
      <c r="L377" s="82">
        <f>+'Rentabilidad Negativa'!L377^2</f>
        <v>0</v>
      </c>
      <c r="M377" s="82">
        <f>+'Rentabilidad Negativa'!M377^2</f>
        <v>0</v>
      </c>
      <c r="N377" s="82">
        <f>+'Rentabilidad Negativa'!N377^2</f>
        <v>0</v>
      </c>
    </row>
    <row r="378" spans="1:14">
      <c r="A378" s="51">
        <v>41457</v>
      </c>
      <c r="B378" s="82">
        <f>+'Rentabilidad Negativa'!B378^2</f>
        <v>4.6077144650920378E-5</v>
      </c>
      <c r="C378" s="82">
        <f>+'Rentabilidad Negativa'!C378^2</f>
        <v>2.4748632772792908E-5</v>
      </c>
      <c r="D378" s="82">
        <f>+'Rentabilidad Negativa'!D378^2</f>
        <v>4.4813309394886541E-5</v>
      </c>
      <c r="E378" s="82">
        <f>+'Rentabilidad Negativa'!E378^2</f>
        <v>2.581133072488093E-5</v>
      </c>
      <c r="F378" s="82">
        <f>+'Rentabilidad Negativa'!F378^2</f>
        <v>4.2060407355682262E-6</v>
      </c>
      <c r="G378" s="82">
        <f>+'Rentabilidad Negativa'!G378^2</f>
        <v>0</v>
      </c>
      <c r="H378" s="82">
        <f>+'Rentabilidad Negativa'!H378^2</f>
        <v>0</v>
      </c>
      <c r="I378" s="82">
        <f>+'Rentabilidad Negativa'!I378^2</f>
        <v>3.3522846511615923E-6</v>
      </c>
      <c r="J378" s="82">
        <f>+'Rentabilidad Negativa'!J378^2</f>
        <v>9.8752468950379321E-6</v>
      </c>
      <c r="K378" s="82">
        <f>+'Rentabilidad Negativa'!K378^2</f>
        <v>9.0458335186030929E-7</v>
      </c>
      <c r="L378" s="82">
        <f>+'Rentabilidad Negativa'!L378^2</f>
        <v>7.5005184629117453E-6</v>
      </c>
      <c r="M378" s="82">
        <f>+'Rentabilidad Negativa'!M378^2</f>
        <v>4.1387671604594319E-6</v>
      </c>
      <c r="N378" s="82">
        <f>+'Rentabilidad Negativa'!N378^2</f>
        <v>7.5692898243441683E-5</v>
      </c>
    </row>
    <row r="379" spans="1:14">
      <c r="A379" s="51">
        <v>41458</v>
      </c>
      <c r="B379" s="82">
        <f>+'Rentabilidad Negativa'!B379^2</f>
        <v>3.0966934267422589E-5</v>
      </c>
      <c r="C379" s="82">
        <f>+'Rentabilidad Negativa'!C379^2</f>
        <v>1.5073845496346038E-5</v>
      </c>
      <c r="D379" s="82">
        <f>+'Rentabilidad Negativa'!D379^2</f>
        <v>2.034835237865511E-5</v>
      </c>
      <c r="E379" s="82">
        <f>+'Rentabilidad Negativa'!E379^2</f>
        <v>1.6943747444729594E-5</v>
      </c>
      <c r="F379" s="82">
        <f>+'Rentabilidad Negativa'!F379^2</f>
        <v>1.4866936288913299E-5</v>
      </c>
      <c r="G379" s="82">
        <f>+'Rentabilidad Negativa'!G379^2</f>
        <v>0</v>
      </c>
      <c r="H379" s="82">
        <f>+'Rentabilidad Negativa'!H379^2</f>
        <v>9.0444922978113033E-6</v>
      </c>
      <c r="I379" s="82">
        <f>+'Rentabilidad Negativa'!I379^2</f>
        <v>1.1803073730718313E-5</v>
      </c>
      <c r="J379" s="82">
        <f>+'Rentabilidad Negativa'!J379^2</f>
        <v>1.8474450567164277E-5</v>
      </c>
      <c r="K379" s="82">
        <f>+'Rentabilidad Negativa'!K379^2</f>
        <v>2.8631153238396623E-5</v>
      </c>
      <c r="L379" s="82">
        <f>+'Rentabilidad Negativa'!L379^2</f>
        <v>9.9675983529498052E-6</v>
      </c>
      <c r="M379" s="82">
        <f>+'Rentabilidad Negativa'!M379^2</f>
        <v>0</v>
      </c>
      <c r="N379" s="82">
        <f>+'Rentabilidad Negativa'!N379^2</f>
        <v>0</v>
      </c>
    </row>
    <row r="380" spans="1:14">
      <c r="A380" s="51">
        <v>41459</v>
      </c>
      <c r="B380" s="82">
        <f>+'Rentabilidad Negativa'!B380^2</f>
        <v>0</v>
      </c>
      <c r="C380" s="82">
        <f>+'Rentabilidad Negativa'!C380^2</f>
        <v>0</v>
      </c>
      <c r="D380" s="82">
        <f>+'Rentabilidad Negativa'!D380^2</f>
        <v>0</v>
      </c>
      <c r="E380" s="82">
        <f>+'Rentabilidad Negativa'!E380^2</f>
        <v>0</v>
      </c>
      <c r="F380" s="82">
        <f>+'Rentabilidad Negativa'!F380^2</f>
        <v>0</v>
      </c>
      <c r="G380" s="82">
        <f>+'Rentabilidad Negativa'!G380^2</f>
        <v>0</v>
      </c>
      <c r="H380" s="82">
        <f>+'Rentabilidad Negativa'!H380^2</f>
        <v>0</v>
      </c>
      <c r="I380" s="82">
        <f>+'Rentabilidad Negativa'!I380^2</f>
        <v>0</v>
      </c>
      <c r="J380" s="82">
        <f>+'Rentabilidad Negativa'!J380^2</f>
        <v>0</v>
      </c>
      <c r="K380" s="82">
        <f>+'Rentabilidad Negativa'!K380^2</f>
        <v>6.519057968891859E-8</v>
      </c>
      <c r="L380" s="82">
        <f>+'Rentabilidad Negativa'!L380^2</f>
        <v>0</v>
      </c>
      <c r="M380" s="82">
        <f>+'Rentabilidad Negativa'!M380^2</f>
        <v>0</v>
      </c>
      <c r="N380" s="82">
        <f>+'Rentabilidad Negativa'!N380^2</f>
        <v>0</v>
      </c>
    </row>
    <row r="381" spans="1:14">
      <c r="A381" s="51">
        <v>41460</v>
      </c>
      <c r="B381" s="82">
        <f>+'Rentabilidad Negativa'!B381^2</f>
        <v>6.3192263058706302E-5</v>
      </c>
      <c r="C381" s="82">
        <f>+'Rentabilidad Negativa'!C381^2</f>
        <v>1.5452076111340337E-4</v>
      </c>
      <c r="D381" s="82">
        <f>+'Rentabilidad Negativa'!D381^2</f>
        <v>6.3537469125970491E-5</v>
      </c>
      <c r="E381" s="82">
        <f>+'Rentabilidad Negativa'!E381^2</f>
        <v>7.018555913523035E-5</v>
      </c>
      <c r="F381" s="82">
        <f>+'Rentabilidad Negativa'!F381^2</f>
        <v>6.6751650727644578E-5</v>
      </c>
      <c r="G381" s="82">
        <f>+'Rentabilidad Negativa'!G381^2</f>
        <v>1.2751117351758091E-4</v>
      </c>
      <c r="H381" s="82">
        <f>+'Rentabilidad Negativa'!H381^2</f>
        <v>2.5595017435508002E-5</v>
      </c>
      <c r="I381" s="82">
        <f>+'Rentabilidad Negativa'!I381^2</f>
        <v>1.3338328446129243E-4</v>
      </c>
      <c r="J381" s="82">
        <f>+'Rentabilidad Negativa'!J381^2</f>
        <v>5.8641693920294445E-5</v>
      </c>
      <c r="K381" s="82">
        <f>+'Rentabilidad Negativa'!K381^2</f>
        <v>4.9689257892666835E-5</v>
      </c>
      <c r="L381" s="82">
        <f>+'Rentabilidad Negativa'!L381^2</f>
        <v>5.8114808161056156E-5</v>
      </c>
      <c r="M381" s="82">
        <f>+'Rentabilidad Negativa'!M381^2</f>
        <v>5.9501383778368248E-5</v>
      </c>
      <c r="N381" s="82">
        <f>+'Rentabilidad Negativa'!N381^2</f>
        <v>3.4179745821415144E-5</v>
      </c>
    </row>
    <row r="382" spans="1:14">
      <c r="A382" s="51">
        <v>41463</v>
      </c>
      <c r="B382" s="82">
        <f>+'Rentabilidad Negativa'!B382^2</f>
        <v>4.1059884920163117E-6</v>
      </c>
      <c r="C382" s="82">
        <f>+'Rentabilidad Negativa'!C382^2</f>
        <v>3.0434685604770867E-6</v>
      </c>
      <c r="D382" s="82">
        <f>+'Rentabilidad Negativa'!D382^2</f>
        <v>4.4298905401198938E-6</v>
      </c>
      <c r="E382" s="82">
        <f>+'Rentabilidad Negativa'!E382^2</f>
        <v>8.9359195194704536E-6</v>
      </c>
      <c r="F382" s="82">
        <f>+'Rentabilidad Negativa'!F382^2</f>
        <v>3.2716745374442056E-5</v>
      </c>
      <c r="G382" s="82">
        <f>+'Rentabilidad Negativa'!G382^2</f>
        <v>1.0081256078265544E-6</v>
      </c>
      <c r="H382" s="82">
        <f>+'Rentabilidad Negativa'!H382^2</f>
        <v>4.0716794407800333E-5</v>
      </c>
      <c r="I382" s="82">
        <f>+'Rentabilidad Negativa'!I382^2</f>
        <v>2.9574272932111958E-5</v>
      </c>
      <c r="J382" s="82">
        <f>+'Rentabilidad Negativa'!J382^2</f>
        <v>1.5647950186695572E-5</v>
      </c>
      <c r="K382" s="82">
        <f>+'Rentabilidad Negativa'!K382^2</f>
        <v>0</v>
      </c>
      <c r="L382" s="82">
        <f>+'Rentabilidad Negativa'!L382^2</f>
        <v>2.7572675441029242E-5</v>
      </c>
      <c r="M382" s="82">
        <f>+'Rentabilidad Negativa'!M382^2</f>
        <v>3.5534139232264385E-6</v>
      </c>
      <c r="N382" s="82">
        <f>+'Rentabilidad Negativa'!N382^2</f>
        <v>7.4924267684456604E-7</v>
      </c>
    </row>
    <row r="383" spans="1:14">
      <c r="A383" s="51">
        <v>41464</v>
      </c>
      <c r="B383" s="82">
        <f>+'Rentabilidad Negativa'!B383^2</f>
        <v>2.2410201249667759E-5</v>
      </c>
      <c r="C383" s="82">
        <f>+'Rentabilidad Negativa'!C383^2</f>
        <v>2.8607203708750273E-5</v>
      </c>
      <c r="D383" s="82">
        <f>+'Rentabilidad Negativa'!D383^2</f>
        <v>1.1872537599928032E-5</v>
      </c>
      <c r="E383" s="82">
        <f>+'Rentabilidad Negativa'!E383^2</f>
        <v>2.0749442131877741E-5</v>
      </c>
      <c r="F383" s="82">
        <f>+'Rentabilidad Negativa'!F383^2</f>
        <v>4.3486377353433958E-5</v>
      </c>
      <c r="G383" s="82">
        <f>+'Rentabilidad Negativa'!G383^2</f>
        <v>7.6951079495023864E-6</v>
      </c>
      <c r="H383" s="82">
        <f>+'Rentabilidad Negativa'!H383^2</f>
        <v>2.4742382020427995E-5</v>
      </c>
      <c r="I383" s="82">
        <f>+'Rentabilidad Negativa'!I383^2</f>
        <v>5.2465357388604293E-5</v>
      </c>
      <c r="J383" s="82">
        <f>+'Rentabilidad Negativa'!J383^2</f>
        <v>2.2869873317734041E-5</v>
      </c>
      <c r="K383" s="82">
        <f>+'Rentabilidad Negativa'!K383^2</f>
        <v>1.4242510261604745E-6</v>
      </c>
      <c r="L383" s="82">
        <f>+'Rentabilidad Negativa'!L383^2</f>
        <v>1.1045798002183698E-5</v>
      </c>
      <c r="M383" s="82">
        <f>+'Rentabilidad Negativa'!M383^2</f>
        <v>6.2963773698715081E-5</v>
      </c>
      <c r="N383" s="82">
        <f>+'Rentabilidad Negativa'!N383^2</f>
        <v>3.7060326843452546E-6</v>
      </c>
    </row>
    <row r="384" spans="1:14">
      <c r="A384" s="51">
        <v>41465</v>
      </c>
      <c r="B384" s="82">
        <f>+'Rentabilidad Negativa'!B384^2</f>
        <v>2.3441357070870292E-4</v>
      </c>
      <c r="C384" s="82">
        <f>+'Rentabilidad Negativa'!C384^2</f>
        <v>1.6856525891405848E-4</v>
      </c>
      <c r="D384" s="82">
        <f>+'Rentabilidad Negativa'!D384^2</f>
        <v>2.3105119344613055E-4</v>
      </c>
      <c r="E384" s="82">
        <f>+'Rentabilidad Negativa'!E384^2</f>
        <v>2.3905680152847087E-4</v>
      </c>
      <c r="F384" s="82">
        <f>+'Rentabilidad Negativa'!F384^2</f>
        <v>2.3711619628480218E-4</v>
      </c>
      <c r="G384" s="82">
        <f>+'Rentabilidad Negativa'!G384^2</f>
        <v>6.5598456597566266E-5</v>
      </c>
      <c r="H384" s="82">
        <f>+'Rentabilidad Negativa'!H384^2</f>
        <v>1.2856391568014902E-4</v>
      </c>
      <c r="I384" s="82">
        <f>+'Rentabilidad Negativa'!I384^2</f>
        <v>2.3364817371508082E-4</v>
      </c>
      <c r="J384" s="82">
        <f>+'Rentabilidad Negativa'!J384^2</f>
        <v>2.5818886649211381E-4</v>
      </c>
      <c r="K384" s="82">
        <f>+'Rentabilidad Negativa'!K384^2</f>
        <v>7.0513452963868778E-6</v>
      </c>
      <c r="L384" s="82">
        <f>+'Rentabilidad Negativa'!L384^2</f>
        <v>1.6933500689346334E-4</v>
      </c>
      <c r="M384" s="82">
        <f>+'Rentabilidad Negativa'!M384^2</f>
        <v>1.0416770249628098E-4</v>
      </c>
      <c r="N384" s="82">
        <f>+'Rentabilidad Negativa'!N384^2</f>
        <v>9.3295382565048359E-5</v>
      </c>
    </row>
    <row r="385" spans="1:14">
      <c r="A385" s="51">
        <v>41466</v>
      </c>
      <c r="B385" s="82">
        <f>+'Rentabilidad Negativa'!B385^2</f>
        <v>0</v>
      </c>
      <c r="C385" s="82">
        <f>+'Rentabilidad Negativa'!C385^2</f>
        <v>0</v>
      </c>
      <c r="D385" s="82">
        <f>+'Rentabilidad Negativa'!D385^2</f>
        <v>0</v>
      </c>
      <c r="E385" s="82">
        <f>+'Rentabilidad Negativa'!E385^2</f>
        <v>0</v>
      </c>
      <c r="F385" s="82">
        <f>+'Rentabilidad Negativa'!F385^2</f>
        <v>0</v>
      </c>
      <c r="G385" s="82">
        <f>+'Rentabilidad Negativa'!G385^2</f>
        <v>0</v>
      </c>
      <c r="H385" s="82">
        <f>+'Rentabilidad Negativa'!H385^2</f>
        <v>0</v>
      </c>
      <c r="I385" s="82">
        <f>+'Rentabilidad Negativa'!I385^2</f>
        <v>0</v>
      </c>
      <c r="J385" s="82">
        <f>+'Rentabilidad Negativa'!J385^2</f>
        <v>0</v>
      </c>
      <c r="K385" s="82">
        <f>+'Rentabilidad Negativa'!K385^2</f>
        <v>0</v>
      </c>
      <c r="L385" s="82">
        <f>+'Rentabilidad Negativa'!L385^2</f>
        <v>0</v>
      </c>
      <c r="M385" s="82">
        <f>+'Rentabilidad Negativa'!M385^2</f>
        <v>0</v>
      </c>
      <c r="N385" s="82">
        <f>+'Rentabilidad Negativa'!N385^2</f>
        <v>0</v>
      </c>
    </row>
    <row r="386" spans="1:14">
      <c r="A386" s="51">
        <v>41467</v>
      </c>
      <c r="B386" s="82">
        <f>+'Rentabilidad Negativa'!B386^2</f>
        <v>0</v>
      </c>
      <c r="C386" s="82">
        <f>+'Rentabilidad Negativa'!C386^2</f>
        <v>0</v>
      </c>
      <c r="D386" s="82">
        <f>+'Rentabilidad Negativa'!D386^2</f>
        <v>0</v>
      </c>
      <c r="E386" s="82">
        <f>+'Rentabilidad Negativa'!E386^2</f>
        <v>0</v>
      </c>
      <c r="F386" s="82">
        <f>+'Rentabilidad Negativa'!F386^2</f>
        <v>0</v>
      </c>
      <c r="G386" s="82">
        <f>+'Rentabilidad Negativa'!G386^2</f>
        <v>0</v>
      </c>
      <c r="H386" s="82">
        <f>+'Rentabilidad Negativa'!H386^2</f>
        <v>0</v>
      </c>
      <c r="I386" s="82">
        <f>+'Rentabilidad Negativa'!I386^2</f>
        <v>0</v>
      </c>
      <c r="J386" s="82">
        <f>+'Rentabilidad Negativa'!J386^2</f>
        <v>0</v>
      </c>
      <c r="K386" s="82">
        <f>+'Rentabilidad Negativa'!K386^2</f>
        <v>0</v>
      </c>
      <c r="L386" s="82">
        <f>+'Rentabilidad Negativa'!L386^2</f>
        <v>0</v>
      </c>
      <c r="M386" s="82">
        <f>+'Rentabilidad Negativa'!M386^2</f>
        <v>0</v>
      </c>
      <c r="N386" s="82">
        <f>+'Rentabilidad Negativa'!N386^2</f>
        <v>0</v>
      </c>
    </row>
    <row r="387" spans="1:14">
      <c r="A387" s="51">
        <v>41470</v>
      </c>
      <c r="B387" s="82">
        <f>+'Rentabilidad Negativa'!B387^2</f>
        <v>0</v>
      </c>
      <c r="C387" s="82">
        <f>+'Rentabilidad Negativa'!C387^2</f>
        <v>0</v>
      </c>
      <c r="D387" s="82">
        <f>+'Rentabilidad Negativa'!D387^2</f>
        <v>0</v>
      </c>
      <c r="E387" s="82">
        <f>+'Rentabilidad Negativa'!E387^2</f>
        <v>0</v>
      </c>
      <c r="F387" s="82">
        <f>+'Rentabilidad Negativa'!F387^2</f>
        <v>0</v>
      </c>
      <c r="G387" s="82">
        <f>+'Rentabilidad Negativa'!G387^2</f>
        <v>0</v>
      </c>
      <c r="H387" s="82">
        <f>+'Rentabilidad Negativa'!H387^2</f>
        <v>0</v>
      </c>
      <c r="I387" s="82">
        <f>+'Rentabilidad Negativa'!I387^2</f>
        <v>0</v>
      </c>
      <c r="J387" s="82">
        <f>+'Rentabilidad Negativa'!J387^2</f>
        <v>0</v>
      </c>
      <c r="K387" s="82">
        <f>+'Rentabilidad Negativa'!K387^2</f>
        <v>0</v>
      </c>
      <c r="L387" s="82">
        <f>+'Rentabilidad Negativa'!L387^2</f>
        <v>0</v>
      </c>
      <c r="M387" s="82">
        <f>+'Rentabilidad Negativa'!M387^2</f>
        <v>0</v>
      </c>
      <c r="N387" s="82">
        <f>+'Rentabilidad Negativa'!N387^2</f>
        <v>0</v>
      </c>
    </row>
    <row r="388" spans="1:14">
      <c r="A388" s="51">
        <v>41471</v>
      </c>
      <c r="B388" s="82">
        <f>+'Rentabilidad Negativa'!B388^2</f>
        <v>0</v>
      </c>
      <c r="C388" s="82">
        <f>+'Rentabilidad Negativa'!C388^2</f>
        <v>0</v>
      </c>
      <c r="D388" s="82">
        <f>+'Rentabilidad Negativa'!D388^2</f>
        <v>0</v>
      </c>
      <c r="E388" s="82">
        <f>+'Rentabilidad Negativa'!E388^2</f>
        <v>0</v>
      </c>
      <c r="F388" s="82">
        <f>+'Rentabilidad Negativa'!F388^2</f>
        <v>0</v>
      </c>
      <c r="G388" s="82">
        <f>+'Rentabilidad Negativa'!G388^2</f>
        <v>0</v>
      </c>
      <c r="H388" s="82">
        <f>+'Rentabilidad Negativa'!H388^2</f>
        <v>0</v>
      </c>
      <c r="I388" s="82">
        <f>+'Rentabilidad Negativa'!I388^2</f>
        <v>0</v>
      </c>
      <c r="J388" s="82">
        <f>+'Rentabilidad Negativa'!J388^2</f>
        <v>0</v>
      </c>
      <c r="K388" s="82">
        <f>+'Rentabilidad Negativa'!K388^2</f>
        <v>0</v>
      </c>
      <c r="L388" s="82">
        <f>+'Rentabilidad Negativa'!L388^2</f>
        <v>0</v>
      </c>
      <c r="M388" s="82">
        <f>+'Rentabilidad Negativa'!M388^2</f>
        <v>0</v>
      </c>
      <c r="N388" s="82">
        <f>+'Rentabilidad Negativa'!N388^2</f>
        <v>0</v>
      </c>
    </row>
    <row r="389" spans="1:14">
      <c r="A389" s="51">
        <v>41472</v>
      </c>
      <c r="B389" s="82">
        <f>+'Rentabilidad Negativa'!B389^2</f>
        <v>0</v>
      </c>
      <c r="C389" s="82">
        <f>+'Rentabilidad Negativa'!C389^2</f>
        <v>0</v>
      </c>
      <c r="D389" s="82">
        <f>+'Rentabilidad Negativa'!D389^2</f>
        <v>0</v>
      </c>
      <c r="E389" s="82">
        <f>+'Rentabilidad Negativa'!E389^2</f>
        <v>0</v>
      </c>
      <c r="F389" s="82">
        <f>+'Rentabilidad Negativa'!F389^2</f>
        <v>0</v>
      </c>
      <c r="G389" s="82">
        <f>+'Rentabilidad Negativa'!G389^2</f>
        <v>0</v>
      </c>
      <c r="H389" s="82">
        <f>+'Rentabilidad Negativa'!H389^2</f>
        <v>0</v>
      </c>
      <c r="I389" s="82">
        <f>+'Rentabilidad Negativa'!I389^2</f>
        <v>0</v>
      </c>
      <c r="J389" s="82">
        <f>+'Rentabilidad Negativa'!J389^2</f>
        <v>0</v>
      </c>
      <c r="K389" s="82">
        <f>+'Rentabilidad Negativa'!K389^2</f>
        <v>0</v>
      </c>
      <c r="L389" s="82">
        <f>+'Rentabilidad Negativa'!L389^2</f>
        <v>0</v>
      </c>
      <c r="M389" s="82">
        <f>+'Rentabilidad Negativa'!M389^2</f>
        <v>0</v>
      </c>
      <c r="N389" s="82">
        <f>+'Rentabilidad Negativa'!N389^2</f>
        <v>0</v>
      </c>
    </row>
    <row r="390" spans="1:14">
      <c r="A390" s="51">
        <v>41473</v>
      </c>
      <c r="B390" s="82">
        <f>+'Rentabilidad Negativa'!B390^2</f>
        <v>0</v>
      </c>
      <c r="C390" s="82">
        <f>+'Rentabilidad Negativa'!C390^2</f>
        <v>0</v>
      </c>
      <c r="D390" s="82">
        <f>+'Rentabilidad Negativa'!D390^2</f>
        <v>0</v>
      </c>
      <c r="E390" s="82">
        <f>+'Rentabilidad Negativa'!E390^2</f>
        <v>0</v>
      </c>
      <c r="F390" s="82">
        <f>+'Rentabilidad Negativa'!F390^2</f>
        <v>0</v>
      </c>
      <c r="G390" s="82">
        <f>+'Rentabilidad Negativa'!G390^2</f>
        <v>0</v>
      </c>
      <c r="H390" s="82">
        <f>+'Rentabilidad Negativa'!H390^2</f>
        <v>0</v>
      </c>
      <c r="I390" s="82">
        <f>+'Rentabilidad Negativa'!I390^2</f>
        <v>0</v>
      </c>
      <c r="J390" s="82">
        <f>+'Rentabilidad Negativa'!J390^2</f>
        <v>0</v>
      </c>
      <c r="K390" s="82">
        <f>+'Rentabilidad Negativa'!K390^2</f>
        <v>3.7435462463941845E-7</v>
      </c>
      <c r="L390" s="82">
        <f>+'Rentabilidad Negativa'!L390^2</f>
        <v>0</v>
      </c>
      <c r="M390" s="82">
        <f>+'Rentabilidad Negativa'!M390^2</f>
        <v>0</v>
      </c>
      <c r="N390" s="82">
        <f>+'Rentabilidad Negativa'!N390^2</f>
        <v>0</v>
      </c>
    </row>
    <row r="391" spans="1:14">
      <c r="A391" s="51">
        <v>41474</v>
      </c>
      <c r="B391" s="82">
        <f>+'Rentabilidad Negativa'!B391^2</f>
        <v>0</v>
      </c>
      <c r="C391" s="82">
        <f>+'Rentabilidad Negativa'!C391^2</f>
        <v>0</v>
      </c>
      <c r="D391" s="82">
        <f>+'Rentabilidad Negativa'!D391^2</f>
        <v>0</v>
      </c>
      <c r="E391" s="82">
        <f>+'Rentabilidad Negativa'!E391^2</f>
        <v>0</v>
      </c>
      <c r="F391" s="82">
        <f>+'Rentabilidad Negativa'!F391^2</f>
        <v>0</v>
      </c>
      <c r="G391" s="82">
        <f>+'Rentabilidad Negativa'!G391^2</f>
        <v>0</v>
      </c>
      <c r="H391" s="82">
        <f>+'Rentabilidad Negativa'!H391^2</f>
        <v>0</v>
      </c>
      <c r="I391" s="82">
        <f>+'Rentabilidad Negativa'!I391^2</f>
        <v>0</v>
      </c>
      <c r="J391" s="82">
        <f>+'Rentabilidad Negativa'!J391^2</f>
        <v>0</v>
      </c>
      <c r="K391" s="82">
        <f>+'Rentabilidad Negativa'!K391^2</f>
        <v>6.8710618967900041E-7</v>
      </c>
      <c r="L391" s="82">
        <f>+'Rentabilidad Negativa'!L391^2</f>
        <v>0</v>
      </c>
      <c r="M391" s="82">
        <f>+'Rentabilidad Negativa'!M391^2</f>
        <v>0</v>
      </c>
      <c r="N391" s="82">
        <f>+'Rentabilidad Negativa'!N391^2</f>
        <v>0</v>
      </c>
    </row>
    <row r="392" spans="1:14">
      <c r="A392" s="51">
        <v>41477</v>
      </c>
      <c r="B392" s="82">
        <f>+'Rentabilidad Negativa'!B392^2</f>
        <v>1.236050497235676E-4</v>
      </c>
      <c r="C392" s="82">
        <f>+'Rentabilidad Negativa'!C392^2</f>
        <v>4.4158030555933502E-5</v>
      </c>
      <c r="D392" s="82">
        <f>+'Rentabilidad Negativa'!D392^2</f>
        <v>1.139265333784556E-4</v>
      </c>
      <c r="E392" s="82">
        <f>+'Rentabilidad Negativa'!E392^2</f>
        <v>1.1303991672425967E-4</v>
      </c>
      <c r="F392" s="82">
        <f>+'Rentabilidad Negativa'!F392^2</f>
        <v>1.2973421842250562E-4</v>
      </c>
      <c r="G392" s="82">
        <f>+'Rentabilidad Negativa'!G392^2</f>
        <v>4.7296911489615673E-5</v>
      </c>
      <c r="H392" s="82">
        <f>+'Rentabilidad Negativa'!H392^2</f>
        <v>2.1356220051773183E-4</v>
      </c>
      <c r="I392" s="82">
        <f>+'Rentabilidad Negativa'!I392^2</f>
        <v>1.123492019140752E-4</v>
      </c>
      <c r="J392" s="82">
        <f>+'Rentabilidad Negativa'!J392^2</f>
        <v>1.1692717285511535E-4</v>
      </c>
      <c r="K392" s="82">
        <f>+'Rentabilidad Negativa'!K392^2</f>
        <v>5.5987515843019678E-5</v>
      </c>
      <c r="L392" s="82">
        <f>+'Rentabilidad Negativa'!L392^2</f>
        <v>1.019570432766427E-4</v>
      </c>
      <c r="M392" s="82">
        <f>+'Rentabilidad Negativa'!M392^2</f>
        <v>9.3809650682330847E-5</v>
      </c>
      <c r="N392" s="82">
        <f>+'Rentabilidad Negativa'!N392^2</f>
        <v>1.3496005103586406E-4</v>
      </c>
    </row>
    <row r="393" spans="1:14">
      <c r="A393" s="51">
        <v>41478</v>
      </c>
      <c r="B393" s="82">
        <f>+'Rentabilidad Negativa'!B393^2</f>
        <v>0</v>
      </c>
      <c r="C393" s="82">
        <f>+'Rentabilidad Negativa'!C393^2</f>
        <v>0</v>
      </c>
      <c r="D393" s="82">
        <f>+'Rentabilidad Negativa'!D393^2</f>
        <v>0</v>
      </c>
      <c r="E393" s="82">
        <f>+'Rentabilidad Negativa'!E393^2</f>
        <v>0</v>
      </c>
      <c r="F393" s="82">
        <f>+'Rentabilidad Negativa'!F393^2</f>
        <v>0</v>
      </c>
      <c r="G393" s="82">
        <f>+'Rentabilidad Negativa'!G393^2</f>
        <v>0</v>
      </c>
      <c r="H393" s="82">
        <f>+'Rentabilidad Negativa'!H393^2</f>
        <v>0</v>
      </c>
      <c r="I393" s="82">
        <f>+'Rentabilidad Negativa'!I393^2</f>
        <v>0</v>
      </c>
      <c r="J393" s="82">
        <f>+'Rentabilidad Negativa'!J393^2</f>
        <v>0</v>
      </c>
      <c r="K393" s="82">
        <f>+'Rentabilidad Negativa'!K393^2</f>
        <v>0</v>
      </c>
      <c r="L393" s="82">
        <f>+'Rentabilidad Negativa'!L393^2</f>
        <v>0</v>
      </c>
      <c r="M393" s="82">
        <f>+'Rentabilidad Negativa'!M393^2</f>
        <v>0</v>
      </c>
      <c r="N393" s="82">
        <f>+'Rentabilidad Negativa'!N393^2</f>
        <v>0</v>
      </c>
    </row>
    <row r="394" spans="1:14">
      <c r="A394" s="51">
        <v>41479</v>
      </c>
      <c r="B394" s="82">
        <f>+'Rentabilidad Negativa'!B394^2</f>
        <v>0</v>
      </c>
      <c r="C394" s="82">
        <f>+'Rentabilidad Negativa'!C394^2</f>
        <v>3.1017419996489567E-6</v>
      </c>
      <c r="D394" s="82">
        <f>+'Rentabilidad Negativa'!D394^2</f>
        <v>0</v>
      </c>
      <c r="E394" s="82">
        <f>+'Rentabilidad Negativa'!E394^2</f>
        <v>0</v>
      </c>
      <c r="F394" s="82">
        <f>+'Rentabilidad Negativa'!F394^2</f>
        <v>0</v>
      </c>
      <c r="G394" s="82">
        <f>+'Rentabilidad Negativa'!G394^2</f>
        <v>0</v>
      </c>
      <c r="H394" s="82">
        <f>+'Rentabilidad Negativa'!H394^2</f>
        <v>0</v>
      </c>
      <c r="I394" s="82">
        <f>+'Rentabilidad Negativa'!I394^2</f>
        <v>0</v>
      </c>
      <c r="J394" s="82">
        <f>+'Rentabilidad Negativa'!J394^2</f>
        <v>5.931746625848576E-8</v>
      </c>
      <c r="K394" s="82">
        <f>+'Rentabilidad Negativa'!K394^2</f>
        <v>0</v>
      </c>
      <c r="L394" s="82">
        <f>+'Rentabilidad Negativa'!L394^2</f>
        <v>0</v>
      </c>
      <c r="M394" s="82">
        <f>+'Rentabilidad Negativa'!M394^2</f>
        <v>0</v>
      </c>
      <c r="N394" s="82">
        <f>+'Rentabilidad Negativa'!N394^2</f>
        <v>0</v>
      </c>
    </row>
    <row r="395" spans="1:14">
      <c r="A395" s="51">
        <v>41480</v>
      </c>
      <c r="B395" s="82">
        <f>+'Rentabilidad Negativa'!B395^2</f>
        <v>1.8669318864233564E-5</v>
      </c>
      <c r="C395" s="82">
        <f>+'Rentabilidad Negativa'!C395^2</f>
        <v>5.2918430617773743E-5</v>
      </c>
      <c r="D395" s="82">
        <f>+'Rentabilidad Negativa'!D395^2</f>
        <v>2.0911271598628208E-5</v>
      </c>
      <c r="E395" s="82">
        <f>+'Rentabilidad Negativa'!E395^2</f>
        <v>1.726512497482878E-5</v>
      </c>
      <c r="F395" s="82">
        <f>+'Rentabilidad Negativa'!F395^2</f>
        <v>4.9824045628406668E-6</v>
      </c>
      <c r="G395" s="82">
        <f>+'Rentabilidad Negativa'!G395^2</f>
        <v>1.6951421011178364E-5</v>
      </c>
      <c r="H395" s="82">
        <f>+'Rentabilidad Negativa'!H395^2</f>
        <v>2.5808011077701769E-5</v>
      </c>
      <c r="I395" s="82">
        <f>+'Rentabilidad Negativa'!I395^2</f>
        <v>1.4491582557188628E-5</v>
      </c>
      <c r="J395" s="82">
        <f>+'Rentabilidad Negativa'!J395^2</f>
        <v>3.0083706222097007E-5</v>
      </c>
      <c r="K395" s="82">
        <f>+'Rentabilidad Negativa'!K395^2</f>
        <v>0</v>
      </c>
      <c r="L395" s="82">
        <f>+'Rentabilidad Negativa'!L395^2</f>
        <v>1.6898769037169898E-6</v>
      </c>
      <c r="M395" s="82">
        <f>+'Rentabilidad Negativa'!M395^2</f>
        <v>9.0064271749069855E-6</v>
      </c>
      <c r="N395" s="82">
        <f>+'Rentabilidad Negativa'!N395^2</f>
        <v>6.3822452115086791E-6</v>
      </c>
    </row>
    <row r="396" spans="1:14">
      <c r="A396" s="51">
        <v>41481</v>
      </c>
      <c r="B396" s="82">
        <f>+'Rentabilidad Negativa'!B396^2</f>
        <v>2.9592928517120691E-5</v>
      </c>
      <c r="C396" s="82">
        <f>+'Rentabilidad Negativa'!C396^2</f>
        <v>6.0523697005431333E-6</v>
      </c>
      <c r="D396" s="82">
        <f>+'Rentabilidad Negativa'!D396^2</f>
        <v>2.5728045735874796E-5</v>
      </c>
      <c r="E396" s="82">
        <f>+'Rentabilidad Negativa'!E396^2</f>
        <v>1.7616308535327172E-5</v>
      </c>
      <c r="F396" s="82">
        <f>+'Rentabilidad Negativa'!F396^2</f>
        <v>1.6684307455878063E-5</v>
      </c>
      <c r="G396" s="82">
        <f>+'Rentabilidad Negativa'!G396^2</f>
        <v>1.1649957763962001E-5</v>
      </c>
      <c r="H396" s="82">
        <f>+'Rentabilidad Negativa'!H396^2</f>
        <v>2.6220123786198925E-5</v>
      </c>
      <c r="I396" s="82">
        <f>+'Rentabilidad Negativa'!I396^2</f>
        <v>2.7077773014859488E-5</v>
      </c>
      <c r="J396" s="82">
        <f>+'Rentabilidad Negativa'!J396^2</f>
        <v>5.3020472633016837E-6</v>
      </c>
      <c r="K396" s="82">
        <f>+'Rentabilidad Negativa'!K396^2</f>
        <v>1.0747609248372146E-4</v>
      </c>
      <c r="L396" s="82">
        <f>+'Rentabilidad Negativa'!L396^2</f>
        <v>1.0578738076626405E-5</v>
      </c>
      <c r="M396" s="82">
        <f>+'Rentabilidad Negativa'!M396^2</f>
        <v>1.1416375296700485E-6</v>
      </c>
      <c r="N396" s="82">
        <f>+'Rentabilidad Negativa'!N396^2</f>
        <v>7.3292085588879014E-6</v>
      </c>
    </row>
    <row r="397" spans="1:14">
      <c r="A397" s="51">
        <v>41484</v>
      </c>
      <c r="B397" s="82">
        <f>+'Rentabilidad Negativa'!B397^2</f>
        <v>1.3001618949640602E-6</v>
      </c>
      <c r="C397" s="82">
        <f>+'Rentabilidad Negativa'!C397^2</f>
        <v>2.5404337800892879E-5</v>
      </c>
      <c r="D397" s="82">
        <f>+'Rentabilidad Negativa'!D397^2</f>
        <v>2.8984561994872276E-6</v>
      </c>
      <c r="E397" s="82">
        <f>+'Rentabilidad Negativa'!E397^2</f>
        <v>7.9964351893698797E-6</v>
      </c>
      <c r="F397" s="82">
        <f>+'Rentabilidad Negativa'!F397^2</f>
        <v>1.0129592401094914E-5</v>
      </c>
      <c r="G397" s="82">
        <f>+'Rentabilidad Negativa'!G397^2</f>
        <v>6.5649893617455214E-7</v>
      </c>
      <c r="H397" s="82">
        <f>+'Rentabilidad Negativa'!H397^2</f>
        <v>3.8558576716707384E-6</v>
      </c>
      <c r="I397" s="82">
        <f>+'Rentabilidad Negativa'!I397^2</f>
        <v>1.1455237957738575E-6</v>
      </c>
      <c r="J397" s="82">
        <f>+'Rentabilidad Negativa'!J397^2</f>
        <v>4.3477869396060642E-6</v>
      </c>
      <c r="K397" s="82">
        <f>+'Rentabilidad Negativa'!K397^2</f>
        <v>4.3836686263729049E-6</v>
      </c>
      <c r="L397" s="82">
        <f>+'Rentabilidad Negativa'!L397^2</f>
        <v>9.2697590317785655E-6</v>
      </c>
      <c r="M397" s="82">
        <f>+'Rentabilidad Negativa'!M397^2</f>
        <v>1.1427101327198886E-5</v>
      </c>
      <c r="N397" s="82">
        <f>+'Rentabilidad Negativa'!N397^2</f>
        <v>1.472350655156711E-5</v>
      </c>
    </row>
    <row r="398" spans="1:14">
      <c r="A398" s="51">
        <v>41485</v>
      </c>
      <c r="B398" s="82">
        <f>+'Rentabilidad Negativa'!B398^2</f>
        <v>0</v>
      </c>
      <c r="C398" s="82">
        <f>+'Rentabilidad Negativa'!C398^2</f>
        <v>0</v>
      </c>
      <c r="D398" s="82">
        <f>+'Rentabilidad Negativa'!D398^2</f>
        <v>0</v>
      </c>
      <c r="E398" s="82">
        <f>+'Rentabilidad Negativa'!E398^2</f>
        <v>0</v>
      </c>
      <c r="F398" s="82">
        <f>+'Rentabilidad Negativa'!F398^2</f>
        <v>0</v>
      </c>
      <c r="G398" s="82">
        <f>+'Rentabilidad Negativa'!G398^2</f>
        <v>3.780886107202858E-7</v>
      </c>
      <c r="H398" s="82">
        <f>+'Rentabilidad Negativa'!H398^2</f>
        <v>0</v>
      </c>
      <c r="I398" s="82">
        <f>+'Rentabilidad Negativa'!I398^2</f>
        <v>0</v>
      </c>
      <c r="J398" s="82">
        <f>+'Rentabilidad Negativa'!J398^2</f>
        <v>1.7768921595680197E-7</v>
      </c>
      <c r="K398" s="82">
        <f>+'Rentabilidad Negativa'!K398^2</f>
        <v>6.4095616513468036E-7</v>
      </c>
      <c r="L398" s="82">
        <f>+'Rentabilidad Negativa'!L398^2</f>
        <v>0</v>
      </c>
      <c r="M398" s="82">
        <f>+'Rentabilidad Negativa'!M398^2</f>
        <v>0</v>
      </c>
      <c r="N398" s="82">
        <f>+'Rentabilidad Negativa'!N398^2</f>
        <v>0</v>
      </c>
    </row>
    <row r="399" spans="1:14">
      <c r="A399" s="51">
        <v>41486</v>
      </c>
      <c r="B399" s="82">
        <f>+'Rentabilidad Negativa'!B399^2</f>
        <v>0</v>
      </c>
      <c r="C399" s="82">
        <f>+'Rentabilidad Negativa'!C399^2</f>
        <v>0</v>
      </c>
      <c r="D399" s="82">
        <f>+'Rentabilidad Negativa'!D399^2</f>
        <v>0</v>
      </c>
      <c r="E399" s="82">
        <f>+'Rentabilidad Negativa'!E399^2</f>
        <v>4.6432235563345204E-7</v>
      </c>
      <c r="F399" s="82">
        <f>+'Rentabilidad Negativa'!F399^2</f>
        <v>6.9087722603868964E-5</v>
      </c>
      <c r="G399" s="82">
        <f>+'Rentabilidad Negativa'!G399^2</f>
        <v>0</v>
      </c>
      <c r="H399" s="82">
        <f>+'Rentabilidad Negativa'!H399^2</f>
        <v>6.9321723465479401E-5</v>
      </c>
      <c r="I399" s="82">
        <f>+'Rentabilidad Negativa'!I399^2</f>
        <v>3.5039144429691989E-5</v>
      </c>
      <c r="J399" s="82">
        <f>+'Rentabilidad Negativa'!J399^2</f>
        <v>8.0629892241420961E-6</v>
      </c>
      <c r="K399" s="82">
        <f>+'Rentabilidad Negativa'!K399^2</f>
        <v>1.7036454960570083E-5</v>
      </c>
      <c r="L399" s="82">
        <f>+'Rentabilidad Negativa'!L399^2</f>
        <v>3.6698934701926577E-8</v>
      </c>
      <c r="M399" s="82">
        <f>+'Rentabilidad Negativa'!M399^2</f>
        <v>0</v>
      </c>
      <c r="N399" s="82">
        <f>+'Rentabilidad Negativa'!N399^2</f>
        <v>0</v>
      </c>
    </row>
    <row r="400" spans="1:14">
      <c r="A400" s="51">
        <v>41487</v>
      </c>
      <c r="B400" s="82">
        <f>+'Rentabilidad Negativa'!B400^2</f>
        <v>0</v>
      </c>
      <c r="C400" s="82">
        <f>+'Rentabilidad Negativa'!C400^2</f>
        <v>0</v>
      </c>
      <c r="D400" s="82">
        <f>+'Rentabilidad Negativa'!D400^2</f>
        <v>0</v>
      </c>
      <c r="E400" s="82">
        <f>+'Rentabilidad Negativa'!E400^2</f>
        <v>1.1238640677994824E-8</v>
      </c>
      <c r="F400" s="82">
        <f>+'Rentabilidad Negativa'!F400^2</f>
        <v>0</v>
      </c>
      <c r="G400" s="82">
        <f>+'Rentabilidad Negativa'!G400^2</f>
        <v>0</v>
      </c>
      <c r="H400" s="82">
        <f>+'Rentabilidad Negativa'!H400^2</f>
        <v>0</v>
      </c>
      <c r="I400" s="82">
        <f>+'Rentabilidad Negativa'!I400^2</f>
        <v>0</v>
      </c>
      <c r="J400" s="82">
        <f>+'Rentabilidad Negativa'!J400^2</f>
        <v>0</v>
      </c>
      <c r="K400" s="82">
        <f>+'Rentabilidad Negativa'!K400^2</f>
        <v>0</v>
      </c>
      <c r="L400" s="82">
        <f>+'Rentabilidad Negativa'!L400^2</f>
        <v>0</v>
      </c>
      <c r="M400" s="82">
        <f>+'Rentabilidad Negativa'!M400^2</f>
        <v>0</v>
      </c>
      <c r="N400" s="82">
        <f>+'Rentabilidad Negativa'!N400^2</f>
        <v>0</v>
      </c>
    </row>
    <row r="401" spans="1:14">
      <c r="A401" s="51">
        <v>41488</v>
      </c>
      <c r="B401" s="82">
        <f>+'Rentabilidad Negativa'!B401^2</f>
        <v>0</v>
      </c>
      <c r="C401" s="82">
        <f>+'Rentabilidad Negativa'!C401^2</f>
        <v>0</v>
      </c>
      <c r="D401" s="82">
        <f>+'Rentabilidad Negativa'!D401^2</f>
        <v>0</v>
      </c>
      <c r="E401" s="82">
        <f>+'Rentabilidad Negativa'!E401^2</f>
        <v>0</v>
      </c>
      <c r="F401" s="82">
        <f>+'Rentabilidad Negativa'!F401^2</f>
        <v>0</v>
      </c>
      <c r="G401" s="82">
        <f>+'Rentabilidad Negativa'!G401^2</f>
        <v>0</v>
      </c>
      <c r="H401" s="82">
        <f>+'Rentabilidad Negativa'!H401^2</f>
        <v>0</v>
      </c>
      <c r="I401" s="82">
        <f>+'Rentabilidad Negativa'!I401^2</f>
        <v>0</v>
      </c>
      <c r="J401" s="82">
        <f>+'Rentabilidad Negativa'!J401^2</f>
        <v>0</v>
      </c>
      <c r="K401" s="82">
        <f>+'Rentabilidad Negativa'!K401^2</f>
        <v>0</v>
      </c>
      <c r="L401" s="82">
        <f>+'Rentabilidad Negativa'!L401^2</f>
        <v>0</v>
      </c>
      <c r="M401" s="82">
        <f>+'Rentabilidad Negativa'!M401^2</f>
        <v>0</v>
      </c>
      <c r="N401" s="82">
        <f>+'Rentabilidad Negativa'!N401^2</f>
        <v>0</v>
      </c>
    </row>
    <row r="402" spans="1:14">
      <c r="A402" s="51">
        <v>41491</v>
      </c>
      <c r="B402" s="82">
        <f>+'Rentabilidad Negativa'!B402^2</f>
        <v>1.0685885015796047E-6</v>
      </c>
      <c r="C402" s="82">
        <f>+'Rentabilidad Negativa'!C402^2</f>
        <v>0</v>
      </c>
      <c r="D402" s="82">
        <f>+'Rentabilidad Negativa'!D402^2</f>
        <v>1.3865798722806199E-8</v>
      </c>
      <c r="E402" s="82">
        <f>+'Rentabilidad Negativa'!E402^2</f>
        <v>1.1238640677994824E-8</v>
      </c>
      <c r="F402" s="82">
        <f>+'Rentabilidad Negativa'!F402^2</f>
        <v>3.8545603610322482E-6</v>
      </c>
      <c r="G402" s="82">
        <f>+'Rentabilidad Negativa'!G402^2</f>
        <v>2.4100135470576678E-5</v>
      </c>
      <c r="H402" s="82">
        <f>+'Rentabilidad Negativa'!H402^2</f>
        <v>7.5816975823233257E-6</v>
      </c>
      <c r="I402" s="82">
        <f>+'Rentabilidad Negativa'!I402^2</f>
        <v>1.610890030152414E-9</v>
      </c>
      <c r="J402" s="82">
        <f>+'Rentabilidad Negativa'!J402^2</f>
        <v>1.2978793647690993E-5</v>
      </c>
      <c r="K402" s="82">
        <f>+'Rentabilidad Negativa'!K402^2</f>
        <v>3.1571467587126431E-8</v>
      </c>
      <c r="L402" s="82">
        <f>+'Rentabilidad Negativa'!L402^2</f>
        <v>3.7694496629866428E-6</v>
      </c>
      <c r="M402" s="82">
        <f>+'Rentabilidad Negativa'!M402^2</f>
        <v>1.3138209377527776E-5</v>
      </c>
      <c r="N402" s="82">
        <f>+'Rentabilidad Negativa'!N402^2</f>
        <v>1.5862001512115379E-5</v>
      </c>
    </row>
    <row r="403" spans="1:14">
      <c r="A403" s="51">
        <v>41492</v>
      </c>
      <c r="B403" s="82">
        <f>+'Rentabilidad Negativa'!B403^2</f>
        <v>0</v>
      </c>
      <c r="C403" s="82">
        <f>+'Rentabilidad Negativa'!C403^2</f>
        <v>0</v>
      </c>
      <c r="D403" s="82">
        <f>+'Rentabilidad Negativa'!D403^2</f>
        <v>0</v>
      </c>
      <c r="E403" s="82">
        <f>+'Rentabilidad Negativa'!E403^2</f>
        <v>0</v>
      </c>
      <c r="F403" s="82">
        <f>+'Rentabilidad Negativa'!F403^2</f>
        <v>0</v>
      </c>
      <c r="G403" s="82">
        <f>+'Rentabilidad Negativa'!G403^2</f>
        <v>0</v>
      </c>
      <c r="H403" s="82">
        <f>+'Rentabilidad Negativa'!H403^2</f>
        <v>0</v>
      </c>
      <c r="I403" s="82">
        <f>+'Rentabilidad Negativa'!I403^2</f>
        <v>1.0769675223163519E-6</v>
      </c>
      <c r="J403" s="82">
        <f>+'Rentabilidad Negativa'!J403^2</f>
        <v>0</v>
      </c>
      <c r="K403" s="82">
        <f>+'Rentabilidad Negativa'!K403^2</f>
        <v>0</v>
      </c>
      <c r="L403" s="82">
        <f>+'Rentabilidad Negativa'!L403^2</f>
        <v>3.6553336027435303E-6</v>
      </c>
      <c r="M403" s="82">
        <f>+'Rentabilidad Negativa'!M403^2</f>
        <v>0</v>
      </c>
      <c r="N403" s="82">
        <f>+'Rentabilidad Negativa'!N403^2</f>
        <v>2.3197997435670045E-7</v>
      </c>
    </row>
    <row r="404" spans="1:14">
      <c r="A404" s="51">
        <v>41494</v>
      </c>
      <c r="B404" s="82">
        <f>+'Rentabilidad Negativa'!B404^2</f>
        <v>3.8776636403471552E-6</v>
      </c>
      <c r="C404" s="82">
        <f>+'Rentabilidad Negativa'!C404^2</f>
        <v>1.7001119074320684E-4</v>
      </c>
      <c r="D404" s="82">
        <f>+'Rentabilidad Negativa'!D404^2</f>
        <v>1.6265012608253869E-6</v>
      </c>
      <c r="E404" s="82">
        <f>+'Rentabilidad Negativa'!E404^2</f>
        <v>5.746235207985752E-6</v>
      </c>
      <c r="F404" s="82">
        <f>+'Rentabilidad Negativa'!F404^2</f>
        <v>4.4606835694238658E-6</v>
      </c>
      <c r="G404" s="82">
        <f>+'Rentabilidad Negativa'!G404^2</f>
        <v>1.5125281336566426E-4</v>
      </c>
      <c r="H404" s="82">
        <f>+'Rentabilidad Negativa'!H404^2</f>
        <v>2.0251107015614845E-5</v>
      </c>
      <c r="I404" s="82">
        <f>+'Rentabilidad Negativa'!I404^2</f>
        <v>8.2380114534300417E-6</v>
      </c>
      <c r="J404" s="82">
        <f>+'Rentabilidad Negativa'!J404^2</f>
        <v>2.5290825495191633E-5</v>
      </c>
      <c r="K404" s="82">
        <f>+'Rentabilidad Negativa'!K404^2</f>
        <v>4.1643881580574221E-5</v>
      </c>
      <c r="L404" s="82">
        <f>+'Rentabilidad Negativa'!L404^2</f>
        <v>5.7481206925902472E-7</v>
      </c>
      <c r="M404" s="82">
        <f>+'Rentabilidad Negativa'!M404^2</f>
        <v>4.5804041084543632E-6</v>
      </c>
      <c r="N404" s="82">
        <f>+'Rentabilidad Negativa'!N404^2</f>
        <v>0</v>
      </c>
    </row>
    <row r="405" spans="1:14">
      <c r="A405" s="51">
        <v>41495</v>
      </c>
      <c r="B405" s="82">
        <f>+'Rentabilidad Negativa'!B405^2</f>
        <v>3.0407994402124851E-5</v>
      </c>
      <c r="C405" s="82">
        <f>+'Rentabilidad Negativa'!C405^2</f>
        <v>4.6469714976767632E-6</v>
      </c>
      <c r="D405" s="82">
        <f>+'Rentabilidad Negativa'!D405^2</f>
        <v>4.0085214036078818E-5</v>
      </c>
      <c r="E405" s="82">
        <f>+'Rentabilidad Negativa'!E405^2</f>
        <v>9.0672501927852598E-6</v>
      </c>
      <c r="F405" s="82">
        <f>+'Rentabilidad Negativa'!F405^2</f>
        <v>0</v>
      </c>
      <c r="G405" s="82">
        <f>+'Rentabilidad Negativa'!G405^2</f>
        <v>0</v>
      </c>
      <c r="H405" s="82">
        <f>+'Rentabilidad Negativa'!H405^2</f>
        <v>0</v>
      </c>
      <c r="I405" s="82">
        <f>+'Rentabilidad Negativa'!I405^2</f>
        <v>0</v>
      </c>
      <c r="J405" s="82">
        <f>+'Rentabilidad Negativa'!J405^2</f>
        <v>0</v>
      </c>
      <c r="K405" s="82">
        <f>+'Rentabilidad Negativa'!K405^2</f>
        <v>0</v>
      </c>
      <c r="L405" s="82">
        <f>+'Rentabilidad Negativa'!L405^2</f>
        <v>0</v>
      </c>
      <c r="M405" s="82">
        <f>+'Rentabilidad Negativa'!M405^2</f>
        <v>0</v>
      </c>
      <c r="N405" s="82">
        <f>+'Rentabilidad Negativa'!N405^2</f>
        <v>7.5105737810093235E-6</v>
      </c>
    </row>
    <row r="406" spans="1:14">
      <c r="A406" s="51">
        <v>41498</v>
      </c>
      <c r="B406" s="82">
        <f>+'Rentabilidad Negativa'!B406^2</f>
        <v>0</v>
      </c>
      <c r="C406" s="82">
        <f>+'Rentabilidad Negativa'!C406^2</f>
        <v>0</v>
      </c>
      <c r="D406" s="82">
        <f>+'Rentabilidad Negativa'!D406^2</f>
        <v>0</v>
      </c>
      <c r="E406" s="82">
        <f>+'Rentabilidad Negativa'!E406^2</f>
        <v>1.1238640677994824E-8</v>
      </c>
      <c r="F406" s="82">
        <f>+'Rentabilidad Negativa'!F406^2</f>
        <v>0</v>
      </c>
      <c r="G406" s="82">
        <f>+'Rentabilidad Negativa'!G406^2</f>
        <v>9.4728513245196268E-7</v>
      </c>
      <c r="H406" s="82">
        <f>+'Rentabilidad Negativa'!H406^2</f>
        <v>3.0465046017341663E-6</v>
      </c>
      <c r="I406" s="82">
        <f>+'Rentabilidad Negativa'!I406^2</f>
        <v>0</v>
      </c>
      <c r="J406" s="82">
        <f>+'Rentabilidad Negativa'!J406^2</f>
        <v>9.3786050369861092E-8</v>
      </c>
      <c r="K406" s="82">
        <f>+'Rentabilidad Negativa'!K406^2</f>
        <v>0</v>
      </c>
      <c r="L406" s="82">
        <f>+'Rentabilidad Negativa'!L406^2</f>
        <v>0</v>
      </c>
      <c r="M406" s="82">
        <f>+'Rentabilidad Negativa'!M406^2</f>
        <v>0</v>
      </c>
      <c r="N406" s="82">
        <f>+'Rentabilidad Negativa'!N406^2</f>
        <v>0</v>
      </c>
    </row>
    <row r="407" spans="1:14">
      <c r="A407" s="51">
        <v>41499</v>
      </c>
      <c r="B407" s="82">
        <f>+'Rentabilidad Negativa'!B407^2</f>
        <v>0</v>
      </c>
      <c r="C407" s="82">
        <f>+'Rentabilidad Negativa'!C407^2</f>
        <v>0</v>
      </c>
      <c r="D407" s="82">
        <f>+'Rentabilidad Negativa'!D407^2</f>
        <v>0</v>
      </c>
      <c r="E407" s="82">
        <f>+'Rentabilidad Negativa'!E407^2</f>
        <v>0</v>
      </c>
      <c r="F407" s="82">
        <f>+'Rentabilidad Negativa'!F407^2</f>
        <v>0</v>
      </c>
      <c r="G407" s="82">
        <f>+'Rentabilidad Negativa'!G407^2</f>
        <v>0</v>
      </c>
      <c r="H407" s="82">
        <f>+'Rentabilidad Negativa'!H407^2</f>
        <v>0</v>
      </c>
      <c r="I407" s="82">
        <f>+'Rentabilidad Negativa'!I407^2</f>
        <v>0</v>
      </c>
      <c r="J407" s="82">
        <f>+'Rentabilidad Negativa'!J407^2</f>
        <v>0</v>
      </c>
      <c r="K407" s="82">
        <f>+'Rentabilidad Negativa'!K407^2</f>
        <v>0</v>
      </c>
      <c r="L407" s="82">
        <f>+'Rentabilidad Negativa'!L407^2</f>
        <v>0</v>
      </c>
      <c r="M407" s="82">
        <f>+'Rentabilidad Negativa'!M407^2</f>
        <v>0</v>
      </c>
      <c r="N407" s="82">
        <f>+'Rentabilidad Negativa'!N407^2</f>
        <v>0</v>
      </c>
    </row>
    <row r="408" spans="1:14">
      <c r="A408" s="51">
        <v>41500</v>
      </c>
      <c r="B408" s="82">
        <f>+'Rentabilidad Negativa'!B408^2</f>
        <v>0</v>
      </c>
      <c r="C408" s="82">
        <f>+'Rentabilidad Negativa'!C408^2</f>
        <v>0</v>
      </c>
      <c r="D408" s="82">
        <f>+'Rentabilidad Negativa'!D408^2</f>
        <v>0</v>
      </c>
      <c r="E408" s="82">
        <f>+'Rentabilidad Negativa'!E408^2</f>
        <v>0</v>
      </c>
      <c r="F408" s="82">
        <f>+'Rentabilidad Negativa'!F408^2</f>
        <v>0</v>
      </c>
      <c r="G408" s="82">
        <f>+'Rentabilidad Negativa'!G408^2</f>
        <v>0</v>
      </c>
      <c r="H408" s="82">
        <f>+'Rentabilidad Negativa'!H408^2</f>
        <v>0</v>
      </c>
      <c r="I408" s="82">
        <f>+'Rentabilidad Negativa'!I408^2</f>
        <v>0</v>
      </c>
      <c r="J408" s="82">
        <f>+'Rentabilidad Negativa'!J408^2</f>
        <v>0</v>
      </c>
      <c r="K408" s="82">
        <f>+'Rentabilidad Negativa'!K408^2</f>
        <v>0</v>
      </c>
      <c r="L408" s="82">
        <f>+'Rentabilidad Negativa'!L408^2</f>
        <v>0</v>
      </c>
      <c r="M408" s="82">
        <f>+'Rentabilidad Negativa'!M408^2</f>
        <v>0</v>
      </c>
      <c r="N408" s="82">
        <f>+'Rentabilidad Negativa'!N408^2</f>
        <v>0</v>
      </c>
    </row>
    <row r="409" spans="1:14">
      <c r="A409" s="51">
        <v>41501</v>
      </c>
      <c r="B409" s="82">
        <f>+'Rentabilidad Negativa'!B409^2</f>
        <v>8.4331698313555136E-5</v>
      </c>
      <c r="C409" s="82">
        <f>+'Rentabilidad Negativa'!C409^2</f>
        <v>0</v>
      </c>
      <c r="D409" s="82">
        <f>+'Rentabilidad Negativa'!D409^2</f>
        <v>8.4121846976173837E-5</v>
      </c>
      <c r="E409" s="82">
        <f>+'Rentabilidad Negativa'!E409^2</f>
        <v>8.5221504318509211E-5</v>
      </c>
      <c r="F409" s="82">
        <f>+'Rentabilidad Negativa'!F409^2</f>
        <v>9.5808754636700529E-5</v>
      </c>
      <c r="G409" s="82">
        <f>+'Rentabilidad Negativa'!G409^2</f>
        <v>8.7328205850076569E-5</v>
      </c>
      <c r="H409" s="82">
        <f>+'Rentabilidad Negativa'!H409^2</f>
        <v>8.855618560469757E-5</v>
      </c>
      <c r="I409" s="82">
        <f>+'Rentabilidad Negativa'!I409^2</f>
        <v>1.2677151457423703E-4</v>
      </c>
      <c r="J409" s="82">
        <f>+'Rentabilidad Negativa'!J409^2</f>
        <v>1.627503557059945E-5</v>
      </c>
      <c r="K409" s="82">
        <f>+'Rentabilidad Negativa'!K409^2</f>
        <v>1.0052163635246976E-4</v>
      </c>
      <c r="L409" s="82">
        <f>+'Rentabilidad Negativa'!L409^2</f>
        <v>7.7148022903684212E-5</v>
      </c>
      <c r="M409" s="82">
        <f>+'Rentabilidad Negativa'!M409^2</f>
        <v>2.6069916505001615E-5</v>
      </c>
      <c r="N409" s="82">
        <f>+'Rentabilidad Negativa'!N409^2</f>
        <v>2.6432804107718467E-5</v>
      </c>
    </row>
    <row r="410" spans="1:14">
      <c r="A410" s="51">
        <v>41502</v>
      </c>
      <c r="B410" s="82">
        <f>+'Rentabilidad Negativa'!B410^2</f>
        <v>1.0977433193484135E-6</v>
      </c>
      <c r="C410" s="82">
        <f>+'Rentabilidad Negativa'!C410^2</f>
        <v>0</v>
      </c>
      <c r="D410" s="82">
        <f>+'Rentabilidad Negativa'!D410^2</f>
        <v>9.5908976530034167E-7</v>
      </c>
      <c r="E410" s="82">
        <f>+'Rentabilidad Negativa'!E410^2</f>
        <v>1.0315240297578518E-6</v>
      </c>
      <c r="F410" s="82">
        <f>+'Rentabilidad Negativa'!F410^2</f>
        <v>2.7170279770170196E-6</v>
      </c>
      <c r="G410" s="82">
        <f>+'Rentabilidad Negativa'!G410^2</f>
        <v>1.2392989937594809E-5</v>
      </c>
      <c r="H410" s="82">
        <f>+'Rentabilidad Negativa'!H410^2</f>
        <v>5.9909939183690989E-6</v>
      </c>
      <c r="I410" s="82">
        <f>+'Rentabilidad Negativa'!I410^2</f>
        <v>5.8129080785437305E-6</v>
      </c>
      <c r="J410" s="82">
        <f>+'Rentabilidad Negativa'!J410^2</f>
        <v>1.1798681968258984E-6</v>
      </c>
      <c r="K410" s="82">
        <f>+'Rentabilidad Negativa'!K410^2</f>
        <v>5.2121570235654876E-7</v>
      </c>
      <c r="L410" s="82">
        <f>+'Rentabilidad Negativa'!L410^2</f>
        <v>1.6068991008291789E-5</v>
      </c>
      <c r="M410" s="82">
        <f>+'Rentabilidad Negativa'!M410^2</f>
        <v>4.6687192455282488E-6</v>
      </c>
      <c r="N410" s="82">
        <f>+'Rentabilidad Negativa'!N410^2</f>
        <v>1.1593144982276948E-5</v>
      </c>
    </row>
    <row r="411" spans="1:14">
      <c r="A411" s="51">
        <v>41506</v>
      </c>
      <c r="B411" s="82">
        <f>+'Rentabilidad Negativa'!B411^2</f>
        <v>1.4281841528909339E-5</v>
      </c>
      <c r="C411" s="82">
        <f>+'Rentabilidad Negativa'!C411^2</f>
        <v>0</v>
      </c>
      <c r="D411" s="82">
        <f>+'Rentabilidad Negativa'!D411^2</f>
        <v>1.6101801042594961E-5</v>
      </c>
      <c r="E411" s="82">
        <f>+'Rentabilidad Negativa'!E411^2</f>
        <v>1.1238640677994824E-8</v>
      </c>
      <c r="F411" s="82">
        <f>+'Rentabilidad Negativa'!F411^2</f>
        <v>2.120906893265116E-6</v>
      </c>
      <c r="G411" s="82">
        <f>+'Rentabilidad Negativa'!G411^2</f>
        <v>0</v>
      </c>
      <c r="H411" s="82">
        <f>+'Rentabilidad Negativa'!H411^2</f>
        <v>2.6384926572610656E-7</v>
      </c>
      <c r="I411" s="82">
        <f>+'Rentabilidad Negativa'!I411^2</f>
        <v>1.6002131107224804E-7</v>
      </c>
      <c r="J411" s="82">
        <f>+'Rentabilidad Negativa'!J411^2</f>
        <v>1.3983184446655309E-5</v>
      </c>
      <c r="K411" s="82">
        <f>+'Rentabilidad Negativa'!K411^2</f>
        <v>0</v>
      </c>
      <c r="L411" s="82">
        <f>+'Rentabilidad Negativa'!L411^2</f>
        <v>2.1667404891173333E-6</v>
      </c>
      <c r="M411" s="82">
        <f>+'Rentabilidad Negativa'!M411^2</f>
        <v>1.8850942445689845E-6</v>
      </c>
      <c r="N411" s="82">
        <f>+'Rentabilidad Negativa'!N411^2</f>
        <v>3.7380970943231141E-5</v>
      </c>
    </row>
    <row r="412" spans="1:14">
      <c r="A412" s="51">
        <v>41507</v>
      </c>
      <c r="B412" s="82">
        <f>+'Rentabilidad Negativa'!B412^2</f>
        <v>1.0568708924694039E-6</v>
      </c>
      <c r="C412" s="82">
        <f>+'Rentabilidad Negativa'!C412^2</f>
        <v>0</v>
      </c>
      <c r="D412" s="82">
        <f>+'Rentabilidad Negativa'!D412^2</f>
        <v>1.1412859320712554E-6</v>
      </c>
      <c r="E412" s="82">
        <f>+'Rentabilidad Negativa'!E412^2</f>
        <v>1.3703861236663263E-6</v>
      </c>
      <c r="F412" s="82">
        <f>+'Rentabilidad Negativa'!F412^2</f>
        <v>2.1118393996294862E-6</v>
      </c>
      <c r="G412" s="82">
        <f>+'Rentabilidad Negativa'!G412^2</f>
        <v>1.2592814687062802E-5</v>
      </c>
      <c r="H412" s="82">
        <f>+'Rentabilidad Negativa'!H412^2</f>
        <v>2.8522946490709887E-6</v>
      </c>
      <c r="I412" s="82">
        <f>+'Rentabilidad Negativa'!I412^2</f>
        <v>0</v>
      </c>
      <c r="J412" s="82">
        <f>+'Rentabilidad Negativa'!J412^2</f>
        <v>1.8305876465545864E-9</v>
      </c>
      <c r="K412" s="82">
        <f>+'Rentabilidad Negativa'!K412^2</f>
        <v>0</v>
      </c>
      <c r="L412" s="82">
        <f>+'Rentabilidad Negativa'!L412^2</f>
        <v>2.0653396261257377E-8</v>
      </c>
      <c r="M412" s="82">
        <f>+'Rentabilidad Negativa'!M412^2</f>
        <v>2.0513159762607469E-6</v>
      </c>
      <c r="N412" s="82">
        <f>+'Rentabilidad Negativa'!N412^2</f>
        <v>6.4079336946649741E-7</v>
      </c>
    </row>
    <row r="413" spans="1:14">
      <c r="A413" s="51">
        <v>41508</v>
      </c>
      <c r="B413" s="82">
        <f>+'Rentabilidad Negativa'!B413^2</f>
        <v>8.267834274789972E-6</v>
      </c>
      <c r="C413" s="82">
        <f>+'Rentabilidad Negativa'!C413^2</f>
        <v>0</v>
      </c>
      <c r="D413" s="82">
        <f>+'Rentabilidad Negativa'!D413^2</f>
        <v>9.1651118909846668E-6</v>
      </c>
      <c r="E413" s="82">
        <f>+'Rentabilidad Negativa'!E413^2</f>
        <v>3.5107881803718854E-6</v>
      </c>
      <c r="F413" s="82">
        <f>+'Rentabilidad Negativa'!F413^2</f>
        <v>5.3720183421812899E-7</v>
      </c>
      <c r="G413" s="82">
        <f>+'Rentabilidad Negativa'!G413^2</f>
        <v>3.442235325859971E-5</v>
      </c>
      <c r="H413" s="82">
        <f>+'Rentabilidad Negativa'!H413^2</f>
        <v>4.358636512051717E-7</v>
      </c>
      <c r="I413" s="82">
        <f>+'Rentabilidad Negativa'!I413^2</f>
        <v>7.9091354577827995E-6</v>
      </c>
      <c r="J413" s="82">
        <f>+'Rentabilidad Negativa'!J413^2</f>
        <v>0</v>
      </c>
      <c r="K413" s="82">
        <f>+'Rentabilidad Negativa'!K413^2</f>
        <v>6.673489141698078E-6</v>
      </c>
      <c r="L413" s="82">
        <f>+'Rentabilidad Negativa'!L413^2</f>
        <v>0</v>
      </c>
      <c r="M413" s="82">
        <f>+'Rentabilidad Negativa'!M413^2</f>
        <v>1.0294268901143248E-5</v>
      </c>
      <c r="N413" s="82">
        <f>+'Rentabilidad Negativa'!N413^2</f>
        <v>5.9085836850535287E-6</v>
      </c>
    </row>
    <row r="414" spans="1:14">
      <c r="A414" s="51">
        <v>41509</v>
      </c>
      <c r="B414" s="82">
        <f>+'Rentabilidad Negativa'!B414^2</f>
        <v>1.0379960430537173E-5</v>
      </c>
      <c r="C414" s="82">
        <f>+'Rentabilidad Negativa'!C414^2</f>
        <v>1.5218415623088791E-5</v>
      </c>
      <c r="D414" s="82">
        <f>+'Rentabilidad Negativa'!D414^2</f>
        <v>1.11886696201654E-5</v>
      </c>
      <c r="E414" s="82">
        <f>+'Rentabilidad Negativa'!E414^2</f>
        <v>8.1342326071203026E-6</v>
      </c>
      <c r="F414" s="82">
        <f>+'Rentabilidad Negativa'!F414^2</f>
        <v>1.0884861453851286E-6</v>
      </c>
      <c r="G414" s="82">
        <f>+'Rentabilidad Negativa'!G414^2</f>
        <v>7.605351081417511E-6</v>
      </c>
      <c r="H414" s="82">
        <f>+'Rentabilidad Negativa'!H414^2</f>
        <v>0</v>
      </c>
      <c r="I414" s="82">
        <f>+'Rentabilidad Negativa'!I414^2</f>
        <v>2.2636660766455969E-6</v>
      </c>
      <c r="J414" s="82">
        <f>+'Rentabilidad Negativa'!J414^2</f>
        <v>4.5843032968749092E-6</v>
      </c>
      <c r="K414" s="82">
        <f>+'Rentabilidad Negativa'!K414^2</f>
        <v>8.3205571073223544E-6</v>
      </c>
      <c r="L414" s="82">
        <f>+'Rentabilidad Negativa'!L414^2</f>
        <v>2.5536666468518561E-6</v>
      </c>
      <c r="M414" s="82">
        <f>+'Rentabilidad Negativa'!M414^2</f>
        <v>3.9014514297515869E-7</v>
      </c>
      <c r="N414" s="82">
        <f>+'Rentabilidad Negativa'!N414^2</f>
        <v>3.4231982267671754E-7</v>
      </c>
    </row>
    <row r="415" spans="1:14">
      <c r="A415" s="51">
        <v>41512</v>
      </c>
      <c r="B415" s="82">
        <f>+'Rentabilidad Negativa'!B415^2</f>
        <v>4.360475633534881E-6</v>
      </c>
      <c r="C415" s="82">
        <f>+'Rentabilidad Negativa'!C415^2</f>
        <v>0</v>
      </c>
      <c r="D415" s="82">
        <f>+'Rentabilidad Negativa'!D415^2</f>
        <v>4.0491702720818309E-6</v>
      </c>
      <c r="E415" s="82">
        <f>+'Rentabilidad Negativa'!E415^2</f>
        <v>4.5682556082906804E-6</v>
      </c>
      <c r="F415" s="82">
        <f>+'Rentabilidad Negativa'!F415^2</f>
        <v>1.4980038042979449E-5</v>
      </c>
      <c r="G415" s="82">
        <f>+'Rentabilidad Negativa'!G415^2</f>
        <v>8.3832395588817403E-6</v>
      </c>
      <c r="H415" s="82">
        <f>+'Rentabilidad Negativa'!H415^2</f>
        <v>1.2082689622528989E-5</v>
      </c>
      <c r="I415" s="82">
        <f>+'Rentabilidad Negativa'!I415^2</f>
        <v>8.1783130718908353E-6</v>
      </c>
      <c r="J415" s="82">
        <f>+'Rentabilidad Negativa'!J415^2</f>
        <v>5.7113293423575637E-6</v>
      </c>
      <c r="K415" s="82">
        <f>+'Rentabilidad Negativa'!K415^2</f>
        <v>0</v>
      </c>
      <c r="L415" s="82">
        <f>+'Rentabilidad Negativa'!L415^2</f>
        <v>1.1412719596136164E-5</v>
      </c>
      <c r="M415" s="82">
        <f>+'Rentabilidad Negativa'!M415^2</f>
        <v>7.7188640422469623E-6</v>
      </c>
      <c r="N415" s="82">
        <f>+'Rentabilidad Negativa'!N415^2</f>
        <v>7.0584603718575046E-6</v>
      </c>
    </row>
    <row r="416" spans="1:14">
      <c r="A416" s="51">
        <v>41513</v>
      </c>
      <c r="B416" s="82">
        <f>+'Rentabilidad Negativa'!B416^2</f>
        <v>5.3078821530554658E-6</v>
      </c>
      <c r="C416" s="82">
        <f>+'Rentabilidad Negativa'!C416^2</f>
        <v>9.3918696975004575E-9</v>
      </c>
      <c r="D416" s="82">
        <f>+'Rentabilidad Negativa'!D416^2</f>
        <v>5.5211862876556303E-6</v>
      </c>
      <c r="E416" s="82">
        <f>+'Rentabilidad Negativa'!E416^2</f>
        <v>2.364822803162602E-6</v>
      </c>
      <c r="F416" s="82">
        <f>+'Rentabilidad Negativa'!F416^2</f>
        <v>4.4332357041750061E-9</v>
      </c>
      <c r="G416" s="82">
        <f>+'Rentabilidad Negativa'!G416^2</f>
        <v>0</v>
      </c>
      <c r="H416" s="82">
        <f>+'Rentabilidad Negativa'!H416^2</f>
        <v>1.4205815962587681E-8</v>
      </c>
      <c r="I416" s="82">
        <f>+'Rentabilidad Negativa'!I416^2</f>
        <v>5.5506386345578121E-7</v>
      </c>
      <c r="J416" s="82">
        <f>+'Rentabilidad Negativa'!J416^2</f>
        <v>0</v>
      </c>
      <c r="K416" s="82">
        <f>+'Rentabilidad Negativa'!K416^2</f>
        <v>1.78459076013077E-5</v>
      </c>
      <c r="L416" s="82">
        <f>+'Rentabilidad Negativa'!L416^2</f>
        <v>8.2032925699791349E-7</v>
      </c>
      <c r="M416" s="82">
        <f>+'Rentabilidad Negativa'!M416^2</f>
        <v>1.7249019137305812E-6</v>
      </c>
      <c r="N416" s="82">
        <f>+'Rentabilidad Negativa'!N416^2</f>
        <v>2.6897515341194314E-6</v>
      </c>
    </row>
    <row r="417" spans="1:14">
      <c r="A417" s="51">
        <v>41514</v>
      </c>
      <c r="B417" s="82">
        <f>+'Rentabilidad Negativa'!B417^2</f>
        <v>0</v>
      </c>
      <c r="C417" s="82">
        <f>+'Rentabilidad Negativa'!C417^2</f>
        <v>0</v>
      </c>
      <c r="D417" s="82">
        <f>+'Rentabilidad Negativa'!D417^2</f>
        <v>0</v>
      </c>
      <c r="E417" s="82">
        <f>+'Rentabilidad Negativa'!E417^2</f>
        <v>0</v>
      </c>
      <c r="F417" s="82">
        <f>+'Rentabilidad Negativa'!F417^2</f>
        <v>0</v>
      </c>
      <c r="G417" s="82">
        <f>+'Rentabilidad Negativa'!G417^2</f>
        <v>0</v>
      </c>
      <c r="H417" s="82">
        <f>+'Rentabilidad Negativa'!H417^2</f>
        <v>0</v>
      </c>
      <c r="I417" s="82">
        <f>+'Rentabilidad Negativa'!I417^2</f>
        <v>0</v>
      </c>
      <c r="J417" s="82">
        <f>+'Rentabilidad Negativa'!J417^2</f>
        <v>0</v>
      </c>
      <c r="K417" s="82">
        <f>+'Rentabilidad Negativa'!K417^2</f>
        <v>0</v>
      </c>
      <c r="L417" s="82">
        <f>+'Rentabilidad Negativa'!L417^2</f>
        <v>0</v>
      </c>
      <c r="M417" s="82">
        <f>+'Rentabilidad Negativa'!M417^2</f>
        <v>0</v>
      </c>
      <c r="N417" s="82">
        <f>+'Rentabilidad Negativa'!N417^2</f>
        <v>0</v>
      </c>
    </row>
    <row r="418" spans="1:14">
      <c r="A418" s="51">
        <v>41515</v>
      </c>
      <c r="B418" s="82">
        <f>+'Rentabilidad Negativa'!B418^2</f>
        <v>4.2392373159790662E-5</v>
      </c>
      <c r="C418" s="82">
        <f>+'Rentabilidad Negativa'!C418^2</f>
        <v>7.1015411207217484E-5</v>
      </c>
      <c r="D418" s="82">
        <f>+'Rentabilidad Negativa'!D418^2</f>
        <v>4.3007895199562221E-5</v>
      </c>
      <c r="E418" s="82">
        <f>+'Rentabilidad Negativa'!E418^2</f>
        <v>5.6106587277944524E-5</v>
      </c>
      <c r="F418" s="82">
        <f>+'Rentabilidad Negativa'!F418^2</f>
        <v>4.9835010327578202E-5</v>
      </c>
      <c r="G418" s="82">
        <f>+'Rentabilidad Negativa'!G418^2</f>
        <v>1.3403835441342716E-4</v>
      </c>
      <c r="H418" s="82">
        <f>+'Rentabilidad Negativa'!H418^2</f>
        <v>4.2993375036744891E-5</v>
      </c>
      <c r="I418" s="82">
        <f>+'Rentabilidad Negativa'!I418^2</f>
        <v>3.0833634433530784E-5</v>
      </c>
      <c r="J418" s="82">
        <f>+'Rentabilidad Negativa'!J418^2</f>
        <v>4.2692106665713125E-5</v>
      </c>
      <c r="K418" s="82">
        <f>+'Rentabilidad Negativa'!K418^2</f>
        <v>2.3714715666488552E-5</v>
      </c>
      <c r="L418" s="82">
        <f>+'Rentabilidad Negativa'!L418^2</f>
        <v>3.5477245185820234E-5</v>
      </c>
      <c r="M418" s="82">
        <f>+'Rentabilidad Negativa'!M418^2</f>
        <v>1.826384933532177E-5</v>
      </c>
      <c r="N418" s="82">
        <f>+'Rentabilidad Negativa'!N418^2</f>
        <v>7.3167705709783211E-6</v>
      </c>
    </row>
    <row r="419" spans="1:14">
      <c r="A419" s="51">
        <v>41516</v>
      </c>
      <c r="B419" s="82">
        <f>+'Rentabilidad Negativa'!B419^2</f>
        <v>0</v>
      </c>
      <c r="C419" s="82">
        <f>+'Rentabilidad Negativa'!C419^2</f>
        <v>1.1204423133929822E-6</v>
      </c>
      <c r="D419" s="82">
        <f>+'Rentabilidad Negativa'!D419^2</f>
        <v>0</v>
      </c>
      <c r="E419" s="82">
        <f>+'Rentabilidad Negativa'!E419^2</f>
        <v>0</v>
      </c>
      <c r="F419" s="82">
        <f>+'Rentabilidad Negativa'!F419^2</f>
        <v>0</v>
      </c>
      <c r="G419" s="82">
        <f>+'Rentabilidad Negativa'!G419^2</f>
        <v>0</v>
      </c>
      <c r="H419" s="82">
        <f>+'Rentabilidad Negativa'!H419^2</f>
        <v>0</v>
      </c>
      <c r="I419" s="82">
        <f>+'Rentabilidad Negativa'!I419^2</f>
        <v>0</v>
      </c>
      <c r="J419" s="82">
        <f>+'Rentabilidad Negativa'!J419^2</f>
        <v>1.2265388832025952E-6</v>
      </c>
      <c r="K419" s="82">
        <f>+'Rentabilidad Negativa'!K419^2</f>
        <v>0</v>
      </c>
      <c r="L419" s="82">
        <f>+'Rentabilidad Negativa'!L419^2</f>
        <v>0</v>
      </c>
      <c r="M419" s="82">
        <f>+'Rentabilidad Negativa'!M419^2</f>
        <v>0</v>
      </c>
      <c r="N419" s="82">
        <f>+'Rentabilidad Negativa'!N419^2</f>
        <v>0</v>
      </c>
    </row>
    <row r="420" spans="1:14">
      <c r="A420" s="51">
        <v>41519</v>
      </c>
      <c r="B420" s="82">
        <f>+'Rentabilidad Negativa'!B420^2</f>
        <v>0</v>
      </c>
      <c r="C420" s="82">
        <f>+'Rentabilidad Negativa'!C420^2</f>
        <v>0</v>
      </c>
      <c r="D420" s="82">
        <f>+'Rentabilidad Negativa'!D420^2</f>
        <v>0</v>
      </c>
      <c r="E420" s="82">
        <f>+'Rentabilidad Negativa'!E420^2</f>
        <v>0</v>
      </c>
      <c r="F420" s="82">
        <f>+'Rentabilidad Negativa'!F420^2</f>
        <v>0</v>
      </c>
      <c r="G420" s="82">
        <f>+'Rentabilidad Negativa'!G420^2</f>
        <v>0</v>
      </c>
      <c r="H420" s="82">
        <f>+'Rentabilidad Negativa'!H420^2</f>
        <v>0</v>
      </c>
      <c r="I420" s="82">
        <f>+'Rentabilidad Negativa'!I420^2</f>
        <v>0</v>
      </c>
      <c r="J420" s="82">
        <f>+'Rentabilidad Negativa'!J420^2</f>
        <v>0</v>
      </c>
      <c r="K420" s="82">
        <f>+'Rentabilidad Negativa'!K420^2</f>
        <v>0</v>
      </c>
      <c r="L420" s="82">
        <f>+'Rentabilidad Negativa'!L420^2</f>
        <v>0</v>
      </c>
      <c r="M420" s="82">
        <f>+'Rentabilidad Negativa'!M420^2</f>
        <v>0</v>
      </c>
      <c r="N420" s="82">
        <f>+'Rentabilidad Negativa'!N420^2</f>
        <v>0</v>
      </c>
    </row>
    <row r="421" spans="1:14">
      <c r="A421" s="51">
        <v>41520</v>
      </c>
      <c r="B421" s="82">
        <f>+'Rentabilidad Negativa'!B421^2</f>
        <v>3.5838589779584533E-7</v>
      </c>
      <c r="C421" s="82">
        <f>+'Rentabilidad Negativa'!C421^2</f>
        <v>3.8373086405229908E-6</v>
      </c>
      <c r="D421" s="82">
        <f>+'Rentabilidad Negativa'!D421^2</f>
        <v>1.0384935576531648E-6</v>
      </c>
      <c r="E421" s="82">
        <f>+'Rentabilidad Negativa'!E421^2</f>
        <v>2.8112312108222518E-8</v>
      </c>
      <c r="F421" s="82">
        <f>+'Rentabilidad Negativa'!F421^2</f>
        <v>0</v>
      </c>
      <c r="G421" s="82">
        <f>+'Rentabilidad Negativa'!G421^2</f>
        <v>0</v>
      </c>
      <c r="H421" s="82">
        <f>+'Rentabilidad Negativa'!H421^2</f>
        <v>0</v>
      </c>
      <c r="I421" s="82">
        <f>+'Rentabilidad Negativa'!I421^2</f>
        <v>0</v>
      </c>
      <c r="J421" s="82">
        <f>+'Rentabilidad Negativa'!J421^2</f>
        <v>3.6107629884215008E-6</v>
      </c>
      <c r="K421" s="82">
        <f>+'Rentabilidad Negativa'!K421^2</f>
        <v>0</v>
      </c>
      <c r="L421" s="82">
        <f>+'Rentabilidad Negativa'!L421^2</f>
        <v>0</v>
      </c>
      <c r="M421" s="82">
        <f>+'Rentabilidad Negativa'!M421^2</f>
        <v>0</v>
      </c>
      <c r="N421" s="82">
        <f>+'Rentabilidad Negativa'!N421^2</f>
        <v>0</v>
      </c>
    </row>
    <row r="422" spans="1:14">
      <c r="A422" s="51">
        <v>41521</v>
      </c>
      <c r="B422" s="82">
        <f>+'Rentabilidad Negativa'!B422^2</f>
        <v>0</v>
      </c>
      <c r="C422" s="82">
        <f>+'Rentabilidad Negativa'!C422^2</f>
        <v>0</v>
      </c>
      <c r="D422" s="82">
        <f>+'Rentabilidad Negativa'!D422^2</f>
        <v>0</v>
      </c>
      <c r="E422" s="82">
        <f>+'Rentabilidad Negativa'!E422^2</f>
        <v>0</v>
      </c>
      <c r="F422" s="82">
        <f>+'Rentabilidad Negativa'!F422^2</f>
        <v>0</v>
      </c>
      <c r="G422" s="82">
        <f>+'Rentabilidad Negativa'!G422^2</f>
        <v>0</v>
      </c>
      <c r="H422" s="82">
        <f>+'Rentabilidad Negativa'!H422^2</f>
        <v>0</v>
      </c>
      <c r="I422" s="82">
        <f>+'Rentabilidad Negativa'!I422^2</f>
        <v>0</v>
      </c>
      <c r="J422" s="82">
        <f>+'Rentabilidad Negativa'!J422^2</f>
        <v>0</v>
      </c>
      <c r="K422" s="82">
        <f>+'Rentabilidad Negativa'!K422^2</f>
        <v>0</v>
      </c>
      <c r="L422" s="82">
        <f>+'Rentabilidad Negativa'!L422^2</f>
        <v>0</v>
      </c>
      <c r="M422" s="82">
        <f>+'Rentabilidad Negativa'!M422^2</f>
        <v>0</v>
      </c>
      <c r="N422" s="82">
        <f>+'Rentabilidad Negativa'!N422^2</f>
        <v>0</v>
      </c>
    </row>
    <row r="423" spans="1:14">
      <c r="A423" s="51">
        <v>41522</v>
      </c>
      <c r="B423" s="82">
        <f>+'Rentabilidad Negativa'!B423^2</f>
        <v>0</v>
      </c>
      <c r="C423" s="82">
        <f>+'Rentabilidad Negativa'!C423^2</f>
        <v>0</v>
      </c>
      <c r="D423" s="82">
        <f>+'Rentabilidad Negativa'!D423^2</f>
        <v>0</v>
      </c>
      <c r="E423" s="82">
        <f>+'Rentabilidad Negativa'!E423^2</f>
        <v>0</v>
      </c>
      <c r="F423" s="82">
        <f>+'Rentabilidad Negativa'!F423^2</f>
        <v>3.3782099909036758E-8</v>
      </c>
      <c r="G423" s="82">
        <f>+'Rentabilidad Negativa'!G423^2</f>
        <v>5.6837765635056629E-6</v>
      </c>
      <c r="H423" s="82">
        <f>+'Rentabilidad Negativa'!H423^2</f>
        <v>6.0063661039690952E-7</v>
      </c>
      <c r="I423" s="82">
        <f>+'Rentabilidad Negativa'!I423^2</f>
        <v>0</v>
      </c>
      <c r="J423" s="82">
        <f>+'Rentabilidad Negativa'!J423^2</f>
        <v>0</v>
      </c>
      <c r="K423" s="82">
        <f>+'Rentabilidad Negativa'!K423^2</f>
        <v>0</v>
      </c>
      <c r="L423" s="82">
        <f>+'Rentabilidad Negativa'!L423^2</f>
        <v>0</v>
      </c>
      <c r="M423" s="82">
        <f>+'Rentabilidad Negativa'!M423^2</f>
        <v>0</v>
      </c>
      <c r="N423" s="82">
        <f>+'Rentabilidad Negativa'!N423^2</f>
        <v>2.1437878712954094E-6</v>
      </c>
    </row>
    <row r="424" spans="1:14">
      <c r="A424" s="51">
        <v>41523</v>
      </c>
      <c r="B424" s="82">
        <f>+'Rentabilidad Negativa'!B424^2</f>
        <v>1.0350944443584458E-5</v>
      </c>
      <c r="C424" s="82">
        <f>+'Rentabilidad Negativa'!C424^2</f>
        <v>2.8500751134653932E-6</v>
      </c>
      <c r="D424" s="82">
        <f>+'Rentabilidad Negativa'!D424^2</f>
        <v>9.4990448945500543E-6</v>
      </c>
      <c r="E424" s="82">
        <f>+'Rentabilidad Negativa'!E424^2</f>
        <v>1.5600050903052796E-5</v>
      </c>
      <c r="F424" s="82">
        <f>+'Rentabilidad Negativa'!F424^2</f>
        <v>3.6047916756587482E-5</v>
      </c>
      <c r="G424" s="82">
        <f>+'Rentabilidad Negativa'!G424^2</f>
        <v>9.4595512071277374E-6</v>
      </c>
      <c r="H424" s="82">
        <f>+'Rentabilidad Negativa'!H424^2</f>
        <v>3.4439267165399552E-5</v>
      </c>
      <c r="I424" s="82">
        <f>+'Rentabilidad Negativa'!I424^2</f>
        <v>1.1509859109508805E-5</v>
      </c>
      <c r="J424" s="82">
        <f>+'Rentabilidad Negativa'!J424^2</f>
        <v>9.9335840105819949E-6</v>
      </c>
      <c r="K424" s="82">
        <f>+'Rentabilidad Negativa'!K424^2</f>
        <v>5.6960897800966551E-6</v>
      </c>
      <c r="L424" s="82">
        <f>+'Rentabilidad Negativa'!L424^2</f>
        <v>4.0999557373966573E-5</v>
      </c>
      <c r="M424" s="82">
        <f>+'Rentabilidad Negativa'!M424^2</f>
        <v>8.641123910467745E-6</v>
      </c>
      <c r="N424" s="82">
        <f>+'Rentabilidad Negativa'!N424^2</f>
        <v>3.9753060849842115E-7</v>
      </c>
    </row>
    <row r="425" spans="1:14">
      <c r="A425" s="51">
        <v>41526</v>
      </c>
      <c r="B425" s="82">
        <f>+'Rentabilidad Negativa'!B425^2</f>
        <v>0</v>
      </c>
      <c r="C425" s="82">
        <f>+'Rentabilidad Negativa'!C425^2</f>
        <v>0</v>
      </c>
      <c r="D425" s="82">
        <f>+'Rentabilidad Negativa'!D425^2</f>
        <v>0</v>
      </c>
      <c r="E425" s="82">
        <f>+'Rentabilidad Negativa'!E425^2</f>
        <v>0</v>
      </c>
      <c r="F425" s="82">
        <f>+'Rentabilidad Negativa'!F425^2</f>
        <v>0</v>
      </c>
      <c r="G425" s="82">
        <f>+'Rentabilidad Negativa'!G425^2</f>
        <v>0</v>
      </c>
      <c r="H425" s="82">
        <f>+'Rentabilidad Negativa'!H425^2</f>
        <v>0</v>
      </c>
      <c r="I425" s="82">
        <f>+'Rentabilidad Negativa'!I425^2</f>
        <v>0</v>
      </c>
      <c r="J425" s="82">
        <f>+'Rentabilidad Negativa'!J425^2</f>
        <v>0</v>
      </c>
      <c r="K425" s="82">
        <f>+'Rentabilidad Negativa'!K425^2</f>
        <v>0</v>
      </c>
      <c r="L425" s="82">
        <f>+'Rentabilidad Negativa'!L425^2</f>
        <v>0</v>
      </c>
      <c r="M425" s="82">
        <f>+'Rentabilidad Negativa'!M425^2</f>
        <v>0</v>
      </c>
      <c r="N425" s="82">
        <f>+'Rentabilidad Negativa'!N425^2</f>
        <v>0</v>
      </c>
    </row>
    <row r="426" spans="1:14">
      <c r="A426" s="51">
        <v>41527</v>
      </c>
      <c r="B426" s="82">
        <f>+'Rentabilidad Negativa'!B426^2</f>
        <v>0</v>
      </c>
      <c r="C426" s="82">
        <f>+'Rentabilidad Negativa'!C426^2</f>
        <v>0</v>
      </c>
      <c r="D426" s="82">
        <f>+'Rentabilidad Negativa'!D426^2</f>
        <v>0</v>
      </c>
      <c r="E426" s="82">
        <f>+'Rentabilidad Negativa'!E426^2</f>
        <v>0</v>
      </c>
      <c r="F426" s="82">
        <f>+'Rentabilidad Negativa'!F426^2</f>
        <v>0</v>
      </c>
      <c r="G426" s="82">
        <f>+'Rentabilidad Negativa'!G426^2</f>
        <v>0</v>
      </c>
      <c r="H426" s="82">
        <f>+'Rentabilidad Negativa'!H426^2</f>
        <v>0</v>
      </c>
      <c r="I426" s="82">
        <f>+'Rentabilidad Negativa'!I426^2</f>
        <v>0</v>
      </c>
      <c r="J426" s="82">
        <f>+'Rentabilidad Negativa'!J426^2</f>
        <v>0</v>
      </c>
      <c r="K426" s="82">
        <f>+'Rentabilidad Negativa'!K426^2</f>
        <v>0</v>
      </c>
      <c r="L426" s="82">
        <f>+'Rentabilidad Negativa'!L426^2</f>
        <v>0</v>
      </c>
      <c r="M426" s="82">
        <f>+'Rentabilidad Negativa'!M426^2</f>
        <v>0</v>
      </c>
      <c r="N426" s="82">
        <f>+'Rentabilidad Negativa'!N426^2</f>
        <v>0</v>
      </c>
    </row>
    <row r="427" spans="1:14">
      <c r="A427" s="84">
        <f>COUNT(A3:A426)</f>
        <v>424</v>
      </c>
      <c r="B427" s="83">
        <f>SUM(B3:B426)</f>
        <v>1.689771129942879E-2</v>
      </c>
      <c r="C427" s="83">
        <f t="shared" ref="C427:N427" si="0">SUM(C3:C426)</f>
        <v>1.5163150056102253E-2</v>
      </c>
      <c r="D427" s="83">
        <f t="shared" si="0"/>
        <v>1.9716796185337598E-2</v>
      </c>
      <c r="E427" s="83">
        <f t="shared" si="0"/>
        <v>2.4019380694267883E-2</v>
      </c>
      <c r="F427" s="83">
        <f t="shared" si="0"/>
        <v>1.3350332498818543E-2</v>
      </c>
      <c r="G427" s="83">
        <f t="shared" si="0"/>
        <v>0.16162312132822557</v>
      </c>
      <c r="H427" s="83">
        <f t="shared" si="0"/>
        <v>1.3741815906835392E-2</v>
      </c>
      <c r="I427" s="83">
        <f t="shared" si="0"/>
        <v>9.7889064400575095E-3</v>
      </c>
      <c r="J427" s="83">
        <f t="shared" si="0"/>
        <v>1.1563190678918591E-2</v>
      </c>
      <c r="K427" s="83">
        <f t="shared" si="0"/>
        <v>6.8718988434373091E-3</v>
      </c>
      <c r="L427" s="83">
        <f t="shared" si="0"/>
        <v>1.0588535757132488E-2</v>
      </c>
      <c r="M427" s="83">
        <f t="shared" si="0"/>
        <v>9.8921803288437374E-3</v>
      </c>
      <c r="N427" s="83">
        <f t="shared" si="0"/>
        <v>1.2195706438282366E-2</v>
      </c>
    </row>
    <row r="429" spans="1:14">
      <c r="A429" s="86" t="s">
        <v>30061</v>
      </c>
      <c r="B429" s="87">
        <f>+SQRT((B427/$A$427))</f>
        <v>6.3129305942115389E-3</v>
      </c>
      <c r="C429" s="87">
        <f t="shared" ref="C429:N429" si="1">+SQRT((C427/$A$427))</f>
        <v>5.9801460148337284E-3</v>
      </c>
      <c r="D429" s="87">
        <f t="shared" si="1"/>
        <v>6.8192285337571393E-3</v>
      </c>
      <c r="E429" s="87">
        <f t="shared" si="1"/>
        <v>7.526585066914458E-3</v>
      </c>
      <c r="F429" s="87">
        <f t="shared" si="1"/>
        <v>5.6112951492441141E-3</v>
      </c>
      <c r="G429" s="87">
        <f t="shared" si="1"/>
        <v>1.9524000791492312E-2</v>
      </c>
      <c r="H429" s="87">
        <f t="shared" si="1"/>
        <v>5.6929731403282209E-3</v>
      </c>
      <c r="I429" s="87">
        <f t="shared" si="1"/>
        <v>4.8048978647523477E-3</v>
      </c>
      <c r="J429" s="87">
        <f t="shared" si="1"/>
        <v>5.2222290384016075E-3</v>
      </c>
      <c r="K429" s="87">
        <f t="shared" si="1"/>
        <v>4.0258301743879513E-3</v>
      </c>
      <c r="L429" s="87">
        <f t="shared" si="1"/>
        <v>4.9972954376692807E-3</v>
      </c>
      <c r="M429" s="87">
        <f t="shared" si="1"/>
        <v>4.8301774277061523E-3</v>
      </c>
      <c r="N429" s="87">
        <f t="shared" si="1"/>
        <v>5.3631575196757585E-3</v>
      </c>
    </row>
    <row r="431" spans="1:14" ht="24">
      <c r="A431" s="98" t="s">
        <v>30068</v>
      </c>
      <c r="B431" s="87">
        <f>AVERAGE('Exceso Rentabilidad'!B3:B426)</f>
        <v>2.093051934108766E-4</v>
      </c>
      <c r="C431" s="87">
        <f>AVERAGE('Exceso Rentabilidad'!C3:C426)</f>
        <v>8.9963237221792644E-5</v>
      </c>
      <c r="D431" s="87">
        <f>AVERAGE('Exceso Rentabilidad'!D3:D426)</f>
        <v>1.5913591424313519E-4</v>
      </c>
      <c r="E431" s="87">
        <f>AVERAGE('Exceso Rentabilidad'!E3:E426)</f>
        <v>3.9349538713970506E-4</v>
      </c>
      <c r="F431" s="87">
        <f>AVERAGE('Exceso Rentabilidad'!F3:F426)</f>
        <v>2.1295960315626471E-4</v>
      </c>
      <c r="G431" s="87">
        <f>AVERAGE('Exceso Rentabilidad'!G3:G426)</f>
        <v>1.7141501740987312E-4</v>
      </c>
      <c r="H431" s="87">
        <f>AVERAGE('Exceso Rentabilidad'!H3:H426)</f>
        <v>1.6984720222037298E-4</v>
      </c>
      <c r="I431" s="87">
        <f>AVERAGE('Exceso Rentabilidad'!I3:I426)</f>
        <v>1.9505895855974573E-4</v>
      </c>
      <c r="J431" s="87">
        <f>AVERAGE('Exceso Rentabilidad'!J3:J426)</f>
        <v>3.2378261677357942E-4</v>
      </c>
      <c r="K431" s="87">
        <f>AVERAGE('Exceso Rentabilidad'!K3:K426)</f>
        <v>3.5572655028304971E-4</v>
      </c>
      <c r="L431" s="87">
        <f>AVERAGE('Exceso Rentabilidad'!L3:L426)</f>
        <v>1.7459698357545167E-4</v>
      </c>
      <c r="M431" s="87">
        <f>AVERAGE('Exceso Rentabilidad'!M3:M426)</f>
        <v>4.8042194365051371E-4</v>
      </c>
      <c r="N431" s="87">
        <f>AVERAGE('Exceso Rentabilidad'!N3:N426)</f>
        <v>4.5285106227434014E-4</v>
      </c>
    </row>
    <row r="432" spans="1:14">
      <c r="A432" s="85"/>
      <c r="B432" s="85"/>
      <c r="C432" s="85"/>
      <c r="D432" s="85"/>
      <c r="E432" s="85"/>
      <c r="F432" s="85"/>
      <c r="G432" s="85"/>
      <c r="H432" s="85"/>
      <c r="I432" s="85"/>
      <c r="J432" s="85"/>
      <c r="K432" s="85"/>
      <c r="L432" s="85"/>
      <c r="M432" s="85"/>
      <c r="N432" s="85"/>
    </row>
    <row r="433" spans="1:14">
      <c r="A433" s="86" t="s">
        <v>30062</v>
      </c>
      <c r="B433" s="88">
        <f>+B431/B429</f>
        <v>3.3154996762168272E-2</v>
      </c>
      <c r="C433" s="88">
        <f t="shared" ref="C433:N433" si="2">+C431/C429</f>
        <v>1.5043652278496076E-2</v>
      </c>
      <c r="D433" s="88">
        <f t="shared" si="2"/>
        <v>2.3336351532342217E-2</v>
      </c>
      <c r="E433" s="88">
        <f t="shared" si="2"/>
        <v>5.2280733379264054E-2</v>
      </c>
      <c r="F433" s="88">
        <f t="shared" si="2"/>
        <v>3.7951951820775646E-2</v>
      </c>
      <c r="G433" s="88">
        <f t="shared" si="2"/>
        <v>8.7797075630404661E-3</v>
      </c>
      <c r="H433" s="88">
        <f t="shared" si="2"/>
        <v>2.9834534264214122E-2</v>
      </c>
      <c r="I433" s="88">
        <f t="shared" si="2"/>
        <v>4.0595859485516743E-2</v>
      </c>
      <c r="J433" s="88">
        <f t="shared" si="2"/>
        <v>6.2000845691111452E-2</v>
      </c>
      <c r="K433" s="88">
        <f t="shared" si="2"/>
        <v>8.8361042287912944E-2</v>
      </c>
      <c r="L433" s="88">
        <f t="shared" si="2"/>
        <v>3.4938295274550155E-2</v>
      </c>
      <c r="M433" s="88">
        <f t="shared" si="2"/>
        <v>9.9462587211556278E-2</v>
      </c>
      <c r="N433" s="88">
        <f t="shared" si="2"/>
        <v>8.4437397300558548E-2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6"/>
  <dimension ref="A1:B438"/>
  <sheetViews>
    <sheetView topLeftCell="A329" workbookViewId="0">
      <selection activeCell="H434" sqref="H434"/>
    </sheetView>
  </sheetViews>
  <sheetFormatPr defaultColWidth="11.42578125" defaultRowHeight="15"/>
  <sheetData>
    <row r="1" spans="1:2" ht="15.75" thickBot="1">
      <c r="A1" t="s">
        <v>29988</v>
      </c>
      <c r="B1" t="s">
        <v>14309</v>
      </c>
    </row>
    <row r="2" spans="1:2" ht="15.75" thickBot="1">
      <c r="A2" s="43">
        <v>41541</v>
      </c>
      <c r="B2" s="44">
        <v>14170.1</v>
      </c>
    </row>
    <row r="3" spans="1:2" ht="15.75" thickBot="1">
      <c r="A3" s="45">
        <v>41540</v>
      </c>
      <c r="B3" s="46">
        <v>14165.63</v>
      </c>
    </row>
    <row r="4" spans="1:2" ht="15.75" thickBot="1">
      <c r="A4" s="43">
        <v>41537</v>
      </c>
      <c r="B4" s="44">
        <v>14121.09</v>
      </c>
    </row>
    <row r="5" spans="1:2" ht="15.75" thickBot="1">
      <c r="A5" s="45">
        <v>41536</v>
      </c>
      <c r="B5" s="46">
        <v>14106.29</v>
      </c>
    </row>
    <row r="6" spans="1:2" ht="15.75" thickBot="1">
      <c r="A6" s="43">
        <v>41535</v>
      </c>
      <c r="B6" s="44">
        <v>14086.26</v>
      </c>
    </row>
    <row r="7" spans="1:2" ht="15.75" thickBot="1">
      <c r="A7" s="45">
        <v>41534</v>
      </c>
      <c r="B7" s="46">
        <v>14060.97</v>
      </c>
    </row>
    <row r="8" spans="1:2" ht="15.75" thickBot="1">
      <c r="A8" s="43">
        <v>41533</v>
      </c>
      <c r="B8" s="44">
        <v>13989.89</v>
      </c>
    </row>
    <row r="9" spans="1:2" ht="15.75" thickBot="1">
      <c r="A9" s="45">
        <v>41530</v>
      </c>
      <c r="B9" s="46">
        <v>14018.83</v>
      </c>
    </row>
    <row r="10" spans="1:2" ht="15.75" thickBot="1">
      <c r="A10" s="43">
        <v>41529</v>
      </c>
      <c r="B10" s="44">
        <v>14032.29</v>
      </c>
    </row>
    <row r="11" spans="1:2" ht="15.75" thickBot="1">
      <c r="A11" s="45">
        <v>41528</v>
      </c>
      <c r="B11" s="46">
        <v>14069.41</v>
      </c>
    </row>
    <row r="12" spans="1:2" ht="15.75" thickBot="1">
      <c r="A12" s="43">
        <v>41527</v>
      </c>
      <c r="B12" s="44">
        <v>14030.83</v>
      </c>
    </row>
    <row r="13" spans="1:2" ht="15.75" thickBot="1">
      <c r="A13" s="45">
        <v>41526</v>
      </c>
      <c r="B13" s="46">
        <v>13892.48</v>
      </c>
    </row>
    <row r="14" spans="1:2" ht="15.75" thickBot="1">
      <c r="A14" s="43">
        <v>41523</v>
      </c>
      <c r="B14" s="44">
        <v>13764.88</v>
      </c>
    </row>
    <row r="15" spans="1:2" ht="15.75" thickBot="1">
      <c r="A15" s="45">
        <v>41522</v>
      </c>
      <c r="B15" s="46">
        <v>13807.84</v>
      </c>
    </row>
    <row r="16" spans="1:2" ht="15.75" thickBot="1">
      <c r="A16" s="43">
        <v>41521</v>
      </c>
      <c r="B16" s="44">
        <v>13805.55</v>
      </c>
    </row>
    <row r="17" spans="1:2" ht="15.75" thickBot="1">
      <c r="A17" s="45">
        <v>41520</v>
      </c>
      <c r="B17" s="46">
        <v>13735.49</v>
      </c>
    </row>
    <row r="18" spans="1:2" ht="15.75" thickBot="1">
      <c r="A18" s="43">
        <v>41519</v>
      </c>
      <c r="B18" s="44">
        <v>13742.26</v>
      </c>
    </row>
    <row r="19" spans="1:2" ht="15.75" thickBot="1">
      <c r="A19" s="45">
        <v>41516</v>
      </c>
      <c r="B19" s="46">
        <v>13731.19</v>
      </c>
    </row>
    <row r="20" spans="1:2" ht="15.75" thickBot="1">
      <c r="A20" s="43">
        <v>41515</v>
      </c>
      <c r="B20" s="44">
        <v>13656.07</v>
      </c>
    </row>
    <row r="21" spans="1:2" ht="15.75" thickBot="1">
      <c r="A21" s="45">
        <v>41514</v>
      </c>
      <c r="B21" s="46">
        <v>13744.1</v>
      </c>
    </row>
    <row r="22" spans="1:2" ht="15.75" thickBot="1">
      <c r="A22" s="43">
        <v>41513</v>
      </c>
      <c r="B22" s="44">
        <v>13569.63</v>
      </c>
    </row>
    <row r="23" spans="1:2" ht="15.75" thickBot="1">
      <c r="A23" s="45">
        <v>41512</v>
      </c>
      <c r="B23" s="46">
        <v>13599.52</v>
      </c>
    </row>
    <row r="24" spans="1:2" ht="15.75" thickBot="1">
      <c r="A24" s="43">
        <v>41509</v>
      </c>
      <c r="B24" s="44">
        <v>13626.53</v>
      </c>
    </row>
    <row r="25" spans="1:2" ht="15.75" thickBot="1">
      <c r="A25" s="45">
        <v>41508</v>
      </c>
      <c r="B25" s="46">
        <v>13669.12</v>
      </c>
    </row>
    <row r="26" spans="1:2" ht="15.75" thickBot="1">
      <c r="A26" s="43">
        <v>41507</v>
      </c>
      <c r="B26" s="44">
        <v>13707.08</v>
      </c>
    </row>
    <row r="27" spans="1:2" ht="15.75" thickBot="1">
      <c r="A27" s="45">
        <v>41506</v>
      </c>
      <c r="B27" s="46">
        <v>13719.73</v>
      </c>
    </row>
    <row r="28" spans="1:2" ht="15.75" thickBot="1">
      <c r="A28" s="43">
        <v>41502</v>
      </c>
      <c r="B28" s="44">
        <v>13770.31</v>
      </c>
    </row>
    <row r="29" spans="1:2" ht="15.75" thickBot="1">
      <c r="A29" s="45">
        <v>41501</v>
      </c>
      <c r="B29" s="46">
        <v>13783.29</v>
      </c>
    </row>
    <row r="30" spans="1:2" ht="15.75" thickBot="1">
      <c r="A30" s="43">
        <v>41500</v>
      </c>
      <c r="B30" s="44">
        <v>13909.55</v>
      </c>
    </row>
    <row r="31" spans="1:2" ht="15.75" thickBot="1">
      <c r="A31" s="45">
        <v>41499</v>
      </c>
      <c r="B31" s="46">
        <v>13827.29</v>
      </c>
    </row>
    <row r="32" spans="1:2" ht="15.75" thickBot="1">
      <c r="A32" s="43">
        <v>41498</v>
      </c>
      <c r="B32" s="44">
        <v>13734.29</v>
      </c>
    </row>
    <row r="33" spans="1:2" ht="15.75" thickBot="1">
      <c r="A33" s="45">
        <v>41495</v>
      </c>
      <c r="B33" s="46">
        <v>13704.22</v>
      </c>
    </row>
    <row r="34" spans="1:2" ht="15.75" thickBot="1">
      <c r="A34" s="43">
        <v>41494</v>
      </c>
      <c r="B34" s="44">
        <v>13778.74</v>
      </c>
    </row>
    <row r="35" spans="1:2" ht="15.75" thickBot="1">
      <c r="A35" s="45">
        <v>41492</v>
      </c>
      <c r="B35" s="46">
        <v>13804.46</v>
      </c>
    </row>
    <row r="36" spans="1:2" ht="15.75" thickBot="1">
      <c r="A36" s="43">
        <v>41491</v>
      </c>
      <c r="B36" s="44">
        <v>13773.8</v>
      </c>
    </row>
    <row r="37" spans="1:2" ht="15.75" thickBot="1">
      <c r="A37" s="45">
        <v>41488</v>
      </c>
      <c r="B37" s="46">
        <v>13786.59</v>
      </c>
    </row>
    <row r="38" spans="1:2" ht="15.75" thickBot="1">
      <c r="A38" s="43">
        <v>41487</v>
      </c>
      <c r="B38" s="44">
        <v>13681.03</v>
      </c>
    </row>
    <row r="39" spans="1:2" ht="15.75" thickBot="1">
      <c r="A39" s="45">
        <v>41486</v>
      </c>
      <c r="B39" s="46">
        <v>13465.27</v>
      </c>
    </row>
    <row r="40" spans="1:2" ht="15.75" thickBot="1">
      <c r="A40" s="43">
        <v>41485</v>
      </c>
      <c r="B40" s="44">
        <v>13436.99</v>
      </c>
    </row>
    <row r="41" spans="1:2" ht="15.75" thickBot="1">
      <c r="A41" s="45">
        <v>41484</v>
      </c>
      <c r="B41" s="46">
        <v>13416.34</v>
      </c>
    </row>
    <row r="42" spans="1:2" ht="15.75" thickBot="1">
      <c r="A42" s="43">
        <v>41481</v>
      </c>
      <c r="B42" s="44">
        <v>13430.23</v>
      </c>
    </row>
    <row r="43" spans="1:2" ht="15.75" thickBot="1">
      <c r="A43" s="45">
        <v>41480</v>
      </c>
      <c r="B43" s="46">
        <v>13502.25</v>
      </c>
    </row>
    <row r="44" spans="1:2" ht="15.75" thickBot="1">
      <c r="A44" s="43">
        <v>41479</v>
      </c>
      <c r="B44" s="44">
        <v>13559.4</v>
      </c>
    </row>
    <row r="45" spans="1:2" ht="15.75" thickBot="1">
      <c r="A45" s="45">
        <v>41478</v>
      </c>
      <c r="B45" s="46">
        <v>13546.02</v>
      </c>
    </row>
    <row r="46" spans="1:2" ht="15.75" thickBot="1">
      <c r="A46" s="43">
        <v>41477</v>
      </c>
      <c r="B46" s="44">
        <v>13333.48</v>
      </c>
    </row>
    <row r="47" spans="1:2" ht="15.75" thickBot="1">
      <c r="A47" s="45">
        <v>41474</v>
      </c>
      <c r="B47" s="46">
        <v>13481.94</v>
      </c>
    </row>
    <row r="48" spans="1:2" ht="15.75" thickBot="1">
      <c r="A48" s="43">
        <v>41473</v>
      </c>
      <c r="B48" s="44">
        <v>13410.12</v>
      </c>
    </row>
    <row r="49" spans="1:2" ht="15.75" thickBot="1">
      <c r="A49" s="45">
        <v>41472</v>
      </c>
      <c r="B49" s="46">
        <v>13304.84</v>
      </c>
    </row>
    <row r="50" spans="1:2" ht="15.75" thickBot="1">
      <c r="A50" s="43">
        <v>41471</v>
      </c>
      <c r="B50" s="44">
        <v>13119.05</v>
      </c>
    </row>
    <row r="51" spans="1:2" ht="15.75" thickBot="1">
      <c r="A51" s="45">
        <v>41470</v>
      </c>
      <c r="B51" s="46">
        <v>13048.22</v>
      </c>
    </row>
    <row r="52" spans="1:2" ht="15.75" thickBot="1">
      <c r="A52" s="43">
        <v>41467</v>
      </c>
      <c r="B52" s="44">
        <v>12844.58</v>
      </c>
    </row>
    <row r="53" spans="1:2" ht="15.75" thickBot="1">
      <c r="A53" s="45">
        <v>41466</v>
      </c>
      <c r="B53" s="46">
        <v>12664.28</v>
      </c>
    </row>
    <row r="54" spans="1:2" ht="15.75" thickBot="1">
      <c r="A54" s="43">
        <v>41465</v>
      </c>
      <c r="B54" s="44">
        <v>12354.83</v>
      </c>
    </row>
    <row r="55" spans="1:2" ht="15.75" thickBot="1">
      <c r="A55" s="45">
        <v>41464</v>
      </c>
      <c r="B55" s="46">
        <v>12545.58</v>
      </c>
    </row>
    <row r="56" spans="1:2" ht="15.75" thickBot="1">
      <c r="A56" s="43">
        <v>41463</v>
      </c>
      <c r="B56" s="44">
        <v>12603.91</v>
      </c>
    </row>
    <row r="57" spans="1:2" ht="15.75" thickBot="1">
      <c r="A57" s="45">
        <v>41460</v>
      </c>
      <c r="B57" s="46">
        <v>12628.16</v>
      </c>
    </row>
    <row r="58" spans="1:2" ht="15.75" thickBot="1">
      <c r="A58" s="43">
        <v>41459</v>
      </c>
      <c r="B58" s="44">
        <v>12727.99</v>
      </c>
    </row>
    <row r="59" spans="1:2" ht="15.75" thickBot="1">
      <c r="A59" s="45">
        <v>41458</v>
      </c>
      <c r="B59" s="46">
        <v>12673.21</v>
      </c>
    </row>
    <row r="60" spans="1:2" ht="15.75" thickBot="1">
      <c r="A60" s="43">
        <v>41457</v>
      </c>
      <c r="B60" s="44">
        <v>12742.77</v>
      </c>
    </row>
    <row r="61" spans="1:2" ht="15.75" thickBot="1">
      <c r="A61" s="45">
        <v>41453</v>
      </c>
      <c r="B61" s="46">
        <v>12828.49</v>
      </c>
    </row>
    <row r="62" spans="1:2" ht="15.75" thickBot="1">
      <c r="A62" s="43">
        <v>41452</v>
      </c>
      <c r="B62" s="44">
        <v>12543.98</v>
      </c>
    </row>
    <row r="63" spans="1:2" ht="15.75" thickBot="1">
      <c r="A63" s="45">
        <v>41451</v>
      </c>
      <c r="B63" s="46">
        <v>12544.51</v>
      </c>
    </row>
    <row r="64" spans="1:2" ht="15.75" thickBot="1">
      <c r="A64" s="43">
        <v>41450</v>
      </c>
      <c r="B64" s="44">
        <v>12418.28</v>
      </c>
    </row>
    <row r="65" spans="1:2" ht="15.75" thickBot="1">
      <c r="A65" s="45">
        <v>41449</v>
      </c>
      <c r="B65" s="46">
        <v>12548.86</v>
      </c>
    </row>
    <row r="66" spans="1:2" ht="15.75" thickBot="1">
      <c r="A66" s="43">
        <v>41446</v>
      </c>
      <c r="B66" s="44">
        <v>12780.59</v>
      </c>
    </row>
    <row r="67" spans="1:2" ht="15.75" thickBot="1">
      <c r="A67" s="45">
        <v>41445</v>
      </c>
      <c r="B67" s="46">
        <v>12962.06</v>
      </c>
    </row>
    <row r="68" spans="1:2" ht="15.75" thickBot="1">
      <c r="A68" s="43">
        <v>41444</v>
      </c>
      <c r="B68" s="44">
        <v>13289.34</v>
      </c>
    </row>
    <row r="69" spans="1:2" ht="15.75" thickBot="1">
      <c r="A69" s="45">
        <v>41443</v>
      </c>
      <c r="B69" s="46">
        <v>13376.62</v>
      </c>
    </row>
    <row r="70" spans="1:2" ht="15.75" thickBot="1">
      <c r="A70" s="43">
        <v>41442</v>
      </c>
      <c r="B70" s="44">
        <v>13171.81</v>
      </c>
    </row>
    <row r="71" spans="1:2" ht="15.75" thickBot="1">
      <c r="A71" s="45">
        <v>41439</v>
      </c>
      <c r="B71" s="46">
        <v>13143.92</v>
      </c>
    </row>
    <row r="72" spans="1:2" ht="15.75" thickBot="1">
      <c r="A72" s="43">
        <v>41438</v>
      </c>
      <c r="B72" s="44">
        <v>13073.23</v>
      </c>
    </row>
    <row r="73" spans="1:2" ht="15.75" thickBot="1">
      <c r="A73" s="45">
        <v>41437</v>
      </c>
      <c r="B73" s="46">
        <v>13090.64</v>
      </c>
    </row>
    <row r="74" spans="1:2" ht="15.75" thickBot="1">
      <c r="A74" s="43">
        <v>41436</v>
      </c>
      <c r="B74" s="44">
        <v>13252.89</v>
      </c>
    </row>
    <row r="75" spans="1:2" ht="15.75" thickBot="1">
      <c r="A75" s="45">
        <v>41432</v>
      </c>
      <c r="B75" s="46">
        <v>13366.56</v>
      </c>
    </row>
    <row r="76" spans="1:2" ht="15.75" thickBot="1">
      <c r="A76" s="43">
        <v>41431</v>
      </c>
      <c r="B76" s="44">
        <v>13370.15</v>
      </c>
    </row>
    <row r="77" spans="1:2" ht="15.75" thickBot="1">
      <c r="A77" s="45">
        <v>41430</v>
      </c>
      <c r="B77" s="46">
        <v>13384.26</v>
      </c>
    </row>
    <row r="78" spans="1:2" ht="15.75" thickBot="1">
      <c r="A78" s="43">
        <v>41429</v>
      </c>
      <c r="B78" s="44">
        <v>13445.29</v>
      </c>
    </row>
    <row r="79" spans="1:2" ht="15.75" thickBot="1">
      <c r="A79" s="45">
        <v>41425</v>
      </c>
      <c r="B79" s="46">
        <v>13352.04</v>
      </c>
    </row>
    <row r="80" spans="1:2" ht="15.75" thickBot="1">
      <c r="A80" s="43">
        <v>41424</v>
      </c>
      <c r="B80" s="44">
        <v>13544.27</v>
      </c>
    </row>
    <row r="81" spans="1:2" ht="15.75" thickBot="1">
      <c r="A81" s="45">
        <v>41423</v>
      </c>
      <c r="B81" s="46">
        <v>13504.57</v>
      </c>
    </row>
    <row r="82" spans="1:2" ht="15.75" thickBot="1">
      <c r="A82" s="43">
        <v>41422</v>
      </c>
      <c r="B82" s="44">
        <v>13561.61</v>
      </c>
    </row>
    <row r="83" spans="1:2" ht="15.75" thickBot="1">
      <c r="A83" s="45">
        <v>41421</v>
      </c>
      <c r="B83" s="46">
        <v>13478.17</v>
      </c>
    </row>
    <row r="84" spans="1:2" ht="15.75" thickBot="1">
      <c r="A84" s="43">
        <v>41418</v>
      </c>
      <c r="B84" s="44">
        <v>13466</v>
      </c>
    </row>
    <row r="85" spans="1:2" ht="15.75" thickBot="1">
      <c r="A85" s="45">
        <v>41417</v>
      </c>
      <c r="B85" s="46">
        <v>13405.94</v>
      </c>
    </row>
    <row r="86" spans="1:2" ht="15.75" thickBot="1">
      <c r="A86" s="43">
        <v>41416</v>
      </c>
      <c r="B86" s="44">
        <v>13329.64</v>
      </c>
    </row>
    <row r="87" spans="1:2" ht="15.75" thickBot="1">
      <c r="A87" s="45">
        <v>41415</v>
      </c>
      <c r="B87" s="46">
        <v>13300.72</v>
      </c>
    </row>
    <row r="88" spans="1:2" ht="15.75" thickBot="1">
      <c r="A88" s="43">
        <v>41414</v>
      </c>
      <c r="B88" s="44">
        <v>13278.13</v>
      </c>
    </row>
    <row r="89" spans="1:2" ht="15.75" thickBot="1">
      <c r="A89" s="45">
        <v>41411</v>
      </c>
      <c r="B89" s="46">
        <v>13342.95</v>
      </c>
    </row>
    <row r="90" spans="1:2" ht="15.75" thickBot="1">
      <c r="A90" s="43">
        <v>41410</v>
      </c>
      <c r="B90" s="44">
        <v>13325.75</v>
      </c>
    </row>
    <row r="91" spans="1:2" ht="15.75" thickBot="1">
      <c r="A91" s="45">
        <v>41409</v>
      </c>
      <c r="B91" s="46">
        <v>13266.21</v>
      </c>
    </row>
    <row r="92" spans="1:2" ht="15.75" thickBot="1">
      <c r="A92" s="43">
        <v>41408</v>
      </c>
      <c r="B92" s="44">
        <v>13215.6</v>
      </c>
    </row>
    <row r="93" spans="1:2" ht="15.75" thickBot="1">
      <c r="A93" s="45">
        <v>41404</v>
      </c>
      <c r="B93" s="46">
        <v>13190.88</v>
      </c>
    </row>
    <row r="94" spans="1:2" ht="15.75" thickBot="1">
      <c r="A94" s="43">
        <v>41403</v>
      </c>
      <c r="B94" s="44">
        <v>13323.4</v>
      </c>
    </row>
    <row r="95" spans="1:2" ht="15.75" thickBot="1">
      <c r="A95" s="45">
        <v>41402</v>
      </c>
      <c r="B95" s="46">
        <v>13270.41</v>
      </c>
    </row>
    <row r="96" spans="1:2" ht="15.75" thickBot="1">
      <c r="A96" s="43">
        <v>41401</v>
      </c>
      <c r="B96" s="44">
        <v>13377.22</v>
      </c>
    </row>
    <row r="97" spans="1:2" ht="15.75" thickBot="1">
      <c r="A97" s="45">
        <v>41400</v>
      </c>
      <c r="B97" s="46">
        <v>13412.34</v>
      </c>
    </row>
    <row r="98" spans="1:2" ht="15.75" thickBot="1">
      <c r="A98" s="43">
        <v>41397</v>
      </c>
      <c r="B98" s="44">
        <v>13490.74</v>
      </c>
    </row>
    <row r="99" spans="1:2" ht="15.75" thickBot="1">
      <c r="A99" s="45">
        <v>41396</v>
      </c>
      <c r="B99" s="46">
        <v>13414.91</v>
      </c>
    </row>
    <row r="100" spans="1:2" ht="15.75" thickBot="1">
      <c r="A100" s="43">
        <v>41394</v>
      </c>
      <c r="B100" s="44">
        <v>13390.27</v>
      </c>
    </row>
    <row r="101" spans="1:2" ht="15.75" thickBot="1">
      <c r="A101" s="45">
        <v>41393</v>
      </c>
      <c r="B101" s="46">
        <v>13457.44</v>
      </c>
    </row>
    <row r="102" spans="1:2" ht="15.75" thickBot="1">
      <c r="A102" s="43">
        <v>41390</v>
      </c>
      <c r="B102" s="44">
        <v>13428.86</v>
      </c>
    </row>
    <row r="103" spans="1:2" ht="15.75" thickBot="1">
      <c r="A103" s="45">
        <v>41389</v>
      </c>
      <c r="B103" s="46">
        <v>13526.17</v>
      </c>
    </row>
    <row r="104" spans="1:2" ht="15.75" thickBot="1">
      <c r="A104" s="43">
        <v>41388</v>
      </c>
      <c r="B104" s="44">
        <v>13455.32</v>
      </c>
    </row>
    <row r="105" spans="1:2" ht="15.75" thickBot="1">
      <c r="A105" s="45">
        <v>41387</v>
      </c>
      <c r="B105" s="46">
        <v>13398.27</v>
      </c>
    </row>
    <row r="106" spans="1:2" ht="15.75" thickBot="1">
      <c r="A106" s="43">
        <v>41386</v>
      </c>
      <c r="B106" s="44">
        <v>13386.05</v>
      </c>
    </row>
    <row r="107" spans="1:2" ht="15.75" thickBot="1">
      <c r="A107" s="45">
        <v>41383</v>
      </c>
      <c r="B107" s="46">
        <v>13315.14</v>
      </c>
    </row>
    <row r="108" spans="1:2" ht="15.75" thickBot="1">
      <c r="A108" s="43">
        <v>41382</v>
      </c>
      <c r="B108" s="44">
        <v>13282.47</v>
      </c>
    </row>
    <row r="109" spans="1:2" ht="15.75" thickBot="1">
      <c r="A109" s="45">
        <v>41381</v>
      </c>
      <c r="B109" s="46">
        <v>13296.38</v>
      </c>
    </row>
    <row r="110" spans="1:2" ht="15.75" thickBot="1">
      <c r="A110" s="43">
        <v>41380</v>
      </c>
      <c r="B110" s="44">
        <v>13387.2</v>
      </c>
    </row>
    <row r="111" spans="1:2" ht="15.75" thickBot="1">
      <c r="A111" s="45">
        <v>41379</v>
      </c>
      <c r="B111" s="46">
        <v>13231.67</v>
      </c>
    </row>
    <row r="112" spans="1:2" ht="15.75" thickBot="1">
      <c r="A112" s="43">
        <v>41376</v>
      </c>
      <c r="B112" s="44">
        <v>13661.23</v>
      </c>
    </row>
    <row r="113" spans="1:2" ht="15.75" thickBot="1">
      <c r="A113" s="45">
        <v>41375</v>
      </c>
      <c r="B113" s="46">
        <v>13839.23</v>
      </c>
    </row>
    <row r="114" spans="1:2" ht="15.75" thickBot="1">
      <c r="A114" s="43">
        <v>41374</v>
      </c>
      <c r="B114" s="44">
        <v>13731.01</v>
      </c>
    </row>
    <row r="115" spans="1:2" ht="15.75" thickBot="1">
      <c r="A115" s="45">
        <v>41373</v>
      </c>
      <c r="B115" s="46">
        <v>13702.56</v>
      </c>
    </row>
    <row r="116" spans="1:2" ht="15.75" thickBot="1">
      <c r="A116" s="43">
        <v>41372</v>
      </c>
      <c r="B116" s="44">
        <v>13651.26</v>
      </c>
    </row>
    <row r="117" spans="1:2" ht="15.75" thickBot="1">
      <c r="A117" s="45">
        <v>41369</v>
      </c>
      <c r="B117" s="46">
        <v>13742.97</v>
      </c>
    </row>
    <row r="118" spans="1:2" ht="15.75" thickBot="1">
      <c r="A118" s="43">
        <v>41368</v>
      </c>
      <c r="B118" s="44">
        <v>13805.18</v>
      </c>
    </row>
    <row r="119" spans="1:2" ht="15.75" thickBot="1">
      <c r="A119" s="45">
        <v>41367</v>
      </c>
      <c r="B119" s="46">
        <v>13718.9</v>
      </c>
    </row>
    <row r="120" spans="1:2" ht="15.75" thickBot="1">
      <c r="A120" s="43">
        <v>41366</v>
      </c>
      <c r="B120" s="44">
        <v>14023.64</v>
      </c>
    </row>
    <row r="121" spans="1:2" ht="15.75" thickBot="1">
      <c r="A121" s="45">
        <v>41365</v>
      </c>
      <c r="B121" s="46">
        <v>14043.33</v>
      </c>
    </row>
    <row r="122" spans="1:2" ht="15.75" thickBot="1">
      <c r="A122" s="43">
        <v>41360</v>
      </c>
      <c r="B122" s="44">
        <v>14135.35</v>
      </c>
    </row>
    <row r="123" spans="1:2" ht="15.75" thickBot="1">
      <c r="A123" s="45">
        <v>41359</v>
      </c>
      <c r="B123" s="46">
        <v>14093.46</v>
      </c>
    </row>
    <row r="124" spans="1:2" ht="15.75" thickBot="1">
      <c r="A124" s="43">
        <v>41355</v>
      </c>
      <c r="B124" s="44">
        <v>13983.96</v>
      </c>
    </row>
    <row r="125" spans="1:2" ht="15.75" thickBot="1">
      <c r="A125" s="45">
        <v>41354</v>
      </c>
      <c r="B125" s="46">
        <v>13925.71</v>
      </c>
    </row>
    <row r="126" spans="1:2" ht="15.75" thickBot="1">
      <c r="A126" s="43">
        <v>41353</v>
      </c>
      <c r="B126" s="44">
        <v>13946.6</v>
      </c>
    </row>
    <row r="127" spans="1:2" ht="15.75" thickBot="1">
      <c r="A127" s="45">
        <v>41352</v>
      </c>
      <c r="B127" s="46">
        <v>13958.84</v>
      </c>
    </row>
    <row r="128" spans="1:2" ht="15.75" thickBot="1">
      <c r="A128" s="43">
        <v>41351</v>
      </c>
      <c r="B128" s="44">
        <v>14233.97</v>
      </c>
    </row>
    <row r="129" spans="1:2" ht="15.75" thickBot="1">
      <c r="A129" s="45">
        <v>41351</v>
      </c>
      <c r="B129" s="46">
        <v>14148.21</v>
      </c>
    </row>
    <row r="130" spans="1:2" ht="15.75" thickBot="1">
      <c r="A130" s="43">
        <v>41348</v>
      </c>
      <c r="B130" s="44">
        <v>14376.22</v>
      </c>
    </row>
    <row r="131" spans="1:2" ht="15.75" thickBot="1">
      <c r="A131" s="45">
        <v>41347</v>
      </c>
      <c r="B131" s="46">
        <v>14289.63</v>
      </c>
    </row>
    <row r="132" spans="1:2" ht="15.75" thickBot="1">
      <c r="A132" s="43">
        <v>41346</v>
      </c>
      <c r="B132" s="44">
        <v>14367.36</v>
      </c>
    </row>
    <row r="133" spans="1:2" ht="15.75" thickBot="1">
      <c r="A133" s="45">
        <v>41345</v>
      </c>
      <c r="B133" s="46">
        <v>14483.05</v>
      </c>
    </row>
    <row r="134" spans="1:2" ht="15.75" thickBot="1">
      <c r="A134" s="43">
        <v>41344</v>
      </c>
      <c r="B134" s="44">
        <v>14463.27</v>
      </c>
    </row>
    <row r="135" spans="1:2" ht="15.75" thickBot="1">
      <c r="A135" s="45">
        <v>41341</v>
      </c>
      <c r="B135" s="46">
        <v>14486.6</v>
      </c>
    </row>
    <row r="136" spans="1:2" ht="15.75" thickBot="1">
      <c r="A136" s="43">
        <v>41340</v>
      </c>
      <c r="B136" s="44">
        <v>14466.61</v>
      </c>
    </row>
    <row r="137" spans="1:2" ht="15.75" thickBot="1">
      <c r="A137" s="45">
        <v>41339</v>
      </c>
      <c r="B137" s="46">
        <v>14537.76</v>
      </c>
    </row>
    <row r="138" spans="1:2" ht="15.75" thickBot="1">
      <c r="A138" s="43">
        <v>41338</v>
      </c>
      <c r="B138" s="44">
        <v>14641.61</v>
      </c>
    </row>
    <row r="139" spans="1:2" ht="15.75" thickBot="1">
      <c r="A139" s="45">
        <v>41337</v>
      </c>
      <c r="B139" s="46">
        <v>14728.52</v>
      </c>
    </row>
    <row r="140" spans="1:2" ht="15.75" thickBot="1">
      <c r="A140" s="43">
        <v>41334</v>
      </c>
      <c r="B140" s="44">
        <v>14785.82</v>
      </c>
    </row>
    <row r="141" spans="1:2" ht="15.75" thickBot="1">
      <c r="A141" s="45">
        <v>41333</v>
      </c>
      <c r="B141" s="46">
        <v>14838.13</v>
      </c>
    </row>
    <row r="142" spans="1:2" ht="15.75" thickBot="1">
      <c r="A142" s="43">
        <v>41332</v>
      </c>
      <c r="B142" s="44">
        <v>14840.64</v>
      </c>
    </row>
    <row r="143" spans="1:2" ht="15.75" thickBot="1">
      <c r="A143" s="45">
        <v>41331</v>
      </c>
      <c r="B143" s="46">
        <v>14767.44</v>
      </c>
    </row>
    <row r="144" spans="1:2" ht="15.75" thickBot="1">
      <c r="A144" s="43">
        <v>41330</v>
      </c>
      <c r="B144" s="44">
        <v>14828.5</v>
      </c>
    </row>
    <row r="145" spans="1:2" ht="15.75" thickBot="1">
      <c r="A145" s="45">
        <v>41327</v>
      </c>
      <c r="B145" s="46">
        <v>14859.26</v>
      </c>
    </row>
    <row r="146" spans="1:2" ht="15.75" thickBot="1">
      <c r="A146" s="43">
        <v>41326</v>
      </c>
      <c r="B146" s="44">
        <v>14746.04</v>
      </c>
    </row>
    <row r="147" spans="1:2" ht="15.75" thickBot="1">
      <c r="A147" s="45">
        <v>41325</v>
      </c>
      <c r="B147" s="46">
        <v>14814.17</v>
      </c>
    </row>
    <row r="148" spans="1:2" ht="15.75" thickBot="1">
      <c r="A148" s="43">
        <v>41324</v>
      </c>
      <c r="B148" s="44">
        <v>14876.13</v>
      </c>
    </row>
    <row r="149" spans="1:2" ht="15.75" thickBot="1">
      <c r="A149" s="45">
        <v>41323</v>
      </c>
      <c r="B149" s="46">
        <v>14973.92</v>
      </c>
    </row>
    <row r="150" spans="1:2" ht="15.75" thickBot="1">
      <c r="A150" s="43">
        <v>41320</v>
      </c>
      <c r="B150" s="44">
        <v>14960.9</v>
      </c>
    </row>
    <row r="151" spans="1:2" ht="15.75" thickBot="1">
      <c r="A151" s="45">
        <v>41319</v>
      </c>
      <c r="B151" s="46">
        <v>15037.15</v>
      </c>
    </row>
    <row r="152" spans="1:2" ht="15.75" thickBot="1">
      <c r="A152" s="43">
        <v>41318</v>
      </c>
      <c r="B152" s="44">
        <v>15059.04</v>
      </c>
    </row>
    <row r="153" spans="1:2" ht="15.75" thickBot="1">
      <c r="A153" s="45">
        <v>41317</v>
      </c>
      <c r="B153" s="46">
        <v>14928.81</v>
      </c>
    </row>
    <row r="154" spans="1:2" ht="15.75" thickBot="1">
      <c r="A154" s="43">
        <v>41316</v>
      </c>
      <c r="B154" s="44">
        <v>14891.01</v>
      </c>
    </row>
    <row r="155" spans="1:2" ht="15.75" thickBot="1">
      <c r="A155" s="45">
        <v>41313</v>
      </c>
      <c r="B155" s="46">
        <v>15023.23</v>
      </c>
    </row>
    <row r="156" spans="1:2" ht="15.75" thickBot="1">
      <c r="A156" s="43">
        <v>41312</v>
      </c>
      <c r="B156" s="44">
        <v>15042.55</v>
      </c>
    </row>
    <row r="157" spans="1:2" ht="15.75" thickBot="1">
      <c r="A157" s="45">
        <v>41311</v>
      </c>
      <c r="B157" s="46">
        <v>15171.53</v>
      </c>
    </row>
    <row r="158" spans="1:2" ht="15.75" thickBot="1">
      <c r="A158" s="43">
        <v>41310</v>
      </c>
      <c r="B158" s="44">
        <v>15194.72</v>
      </c>
    </row>
    <row r="159" spans="1:2" ht="15.75" thickBot="1">
      <c r="A159" s="45">
        <v>41309</v>
      </c>
      <c r="B159" s="46">
        <v>15136.05</v>
      </c>
    </row>
    <row r="160" spans="1:2" ht="15.75" thickBot="1">
      <c r="A160" s="43">
        <v>41306</v>
      </c>
      <c r="B160" s="44">
        <v>15110.18</v>
      </c>
    </row>
    <row r="161" spans="1:2" ht="15.75" thickBot="1">
      <c r="A161" s="45">
        <v>41305</v>
      </c>
      <c r="B161" s="46">
        <v>14981.55</v>
      </c>
    </row>
    <row r="162" spans="1:2" ht="15.75" thickBot="1">
      <c r="A162" s="43">
        <v>41304</v>
      </c>
      <c r="B162" s="44">
        <v>14995.18</v>
      </c>
    </row>
    <row r="163" spans="1:2" ht="15.75" thickBot="1">
      <c r="A163" s="45">
        <v>41303</v>
      </c>
      <c r="B163" s="46">
        <v>15035.59</v>
      </c>
    </row>
    <row r="164" spans="1:2" ht="15.75" thickBot="1">
      <c r="A164" s="43">
        <v>41302</v>
      </c>
      <c r="B164" s="44">
        <v>14977.48</v>
      </c>
    </row>
    <row r="165" spans="1:2" ht="15.75" thickBot="1">
      <c r="A165" s="45">
        <v>41299</v>
      </c>
      <c r="B165" s="46">
        <v>14992.67</v>
      </c>
    </row>
    <row r="166" spans="1:2" ht="15.75" thickBot="1">
      <c r="A166" s="43">
        <v>41298</v>
      </c>
      <c r="B166" s="44">
        <v>14900.24</v>
      </c>
    </row>
    <row r="167" spans="1:2" ht="15.75" thickBot="1">
      <c r="A167" s="45">
        <v>41297</v>
      </c>
      <c r="B167" s="46">
        <v>14868.84</v>
      </c>
    </row>
    <row r="168" spans="1:2" ht="15.75" thickBot="1">
      <c r="A168" s="43">
        <v>41296</v>
      </c>
      <c r="B168" s="44">
        <v>14821.88</v>
      </c>
    </row>
    <row r="169" spans="1:2" ht="15.75" thickBot="1">
      <c r="A169" s="45">
        <v>41295</v>
      </c>
      <c r="B169" s="46">
        <v>14778.36</v>
      </c>
    </row>
    <row r="170" spans="1:2" ht="15.75" thickBot="1">
      <c r="A170" s="43">
        <v>41292</v>
      </c>
      <c r="B170" s="44">
        <v>14793.71</v>
      </c>
    </row>
    <row r="171" spans="1:2" ht="15.75" thickBot="1">
      <c r="A171" s="45">
        <v>41291</v>
      </c>
      <c r="B171" s="46">
        <v>14723.53</v>
      </c>
    </row>
    <row r="172" spans="1:2" ht="15.75" thickBot="1">
      <c r="A172" s="43">
        <v>41290</v>
      </c>
      <c r="B172" s="44">
        <v>14750.29</v>
      </c>
    </row>
    <row r="173" spans="1:2" ht="15.75" thickBot="1">
      <c r="A173" s="45">
        <v>41289</v>
      </c>
      <c r="B173" s="46">
        <v>14766.26</v>
      </c>
    </row>
    <row r="174" spans="1:2" ht="15.75" thickBot="1">
      <c r="A174" s="43">
        <v>41288</v>
      </c>
      <c r="B174" s="44">
        <v>14756.74</v>
      </c>
    </row>
    <row r="175" spans="1:2" ht="15.75" thickBot="1">
      <c r="A175" s="45">
        <v>41285</v>
      </c>
      <c r="B175" s="46">
        <v>14729.97</v>
      </c>
    </row>
    <row r="176" spans="1:2" ht="15.75" thickBot="1">
      <c r="A176" s="43">
        <v>41284</v>
      </c>
      <c r="B176" s="44">
        <v>14739.61</v>
      </c>
    </row>
    <row r="177" spans="1:2" ht="15.75" thickBot="1">
      <c r="A177" s="45">
        <v>41283</v>
      </c>
      <c r="B177" s="46">
        <v>14817.55</v>
      </c>
    </row>
    <row r="178" spans="1:2" ht="15.75" thickBot="1">
      <c r="A178" s="43">
        <v>41282</v>
      </c>
      <c r="B178" s="44">
        <v>14630.77</v>
      </c>
    </row>
    <row r="179" spans="1:2" ht="15.75" thickBot="1">
      <c r="A179" s="45">
        <v>41278</v>
      </c>
      <c r="B179" s="46">
        <v>14844.66</v>
      </c>
    </row>
    <row r="180" spans="1:2" ht="15.75" thickBot="1">
      <c r="A180" s="43">
        <v>41277</v>
      </c>
      <c r="B180" s="44">
        <v>14821.98</v>
      </c>
    </row>
    <row r="181" spans="1:2" ht="15.75" thickBot="1">
      <c r="A181" s="45">
        <v>41276</v>
      </c>
      <c r="B181" s="46">
        <v>14715.68</v>
      </c>
    </row>
    <row r="182" spans="1:2" ht="15.75" thickBot="1">
      <c r="A182" s="43">
        <v>41271</v>
      </c>
      <c r="B182" s="44">
        <v>14715.84</v>
      </c>
    </row>
    <row r="183" spans="1:2" ht="15.75" thickBot="1">
      <c r="A183" s="45">
        <v>41270</v>
      </c>
      <c r="B183" s="46">
        <v>14709.3</v>
      </c>
    </row>
    <row r="184" spans="1:2" ht="15.75" thickBot="1">
      <c r="A184" s="43">
        <v>41269</v>
      </c>
      <c r="B184" s="44">
        <v>14588.61</v>
      </c>
    </row>
    <row r="185" spans="1:2" ht="15.75" thickBot="1">
      <c r="A185" s="45">
        <v>41267</v>
      </c>
      <c r="B185" s="46">
        <v>14591.26</v>
      </c>
    </row>
    <row r="186" spans="1:2" ht="15.75" thickBot="1">
      <c r="A186" s="43">
        <v>41264</v>
      </c>
      <c r="B186" s="44">
        <v>14544.55</v>
      </c>
    </row>
    <row r="187" spans="1:2" ht="15.75" thickBot="1">
      <c r="A187" s="45">
        <v>41263</v>
      </c>
      <c r="B187" s="46">
        <v>14566.11</v>
      </c>
    </row>
    <row r="188" spans="1:2" ht="15.75" thickBot="1">
      <c r="A188" s="43">
        <v>41262</v>
      </c>
      <c r="B188" s="44">
        <v>14646.38</v>
      </c>
    </row>
    <row r="189" spans="1:2" ht="15.75" thickBot="1">
      <c r="A189" s="45">
        <v>41261</v>
      </c>
      <c r="B189" s="46">
        <v>14578.61</v>
      </c>
    </row>
    <row r="190" spans="1:2" ht="15.75" thickBot="1">
      <c r="A190" s="43">
        <v>41260</v>
      </c>
      <c r="B190" s="44">
        <v>14592.01</v>
      </c>
    </row>
    <row r="191" spans="1:2" ht="15.75" thickBot="1">
      <c r="A191" s="45">
        <v>41257</v>
      </c>
      <c r="B191" s="46">
        <v>14534.65</v>
      </c>
    </row>
    <row r="192" spans="1:2" ht="15.75" thickBot="1">
      <c r="A192" s="43">
        <v>41256</v>
      </c>
      <c r="B192" s="44">
        <v>14592.83</v>
      </c>
    </row>
    <row r="193" spans="1:2" ht="15.75" thickBot="1">
      <c r="A193" s="45">
        <v>41255</v>
      </c>
      <c r="B193" s="46">
        <v>14629.52</v>
      </c>
    </row>
    <row r="194" spans="1:2" ht="15.75" thickBot="1">
      <c r="A194" s="43">
        <v>41254</v>
      </c>
      <c r="B194" s="44">
        <v>14591.84</v>
      </c>
    </row>
    <row r="195" spans="1:2" ht="15.75" thickBot="1">
      <c r="A195" s="45">
        <v>41253</v>
      </c>
      <c r="B195" s="46">
        <v>14500.3</v>
      </c>
    </row>
    <row r="196" spans="1:2" ht="15.75" thickBot="1">
      <c r="A196" s="43">
        <v>41250</v>
      </c>
      <c r="B196" s="44">
        <v>14426.74</v>
      </c>
    </row>
    <row r="197" spans="1:2" ht="15.75" thickBot="1">
      <c r="A197" s="45">
        <v>41249</v>
      </c>
      <c r="B197" s="46">
        <v>14414.84</v>
      </c>
    </row>
    <row r="198" spans="1:2" ht="15.75" thickBot="1">
      <c r="A198" s="43">
        <v>41248</v>
      </c>
      <c r="B198" s="44">
        <v>14395.64</v>
      </c>
    </row>
    <row r="199" spans="1:2" ht="15.75" thickBot="1">
      <c r="A199" s="45">
        <v>41247</v>
      </c>
      <c r="B199" s="46">
        <v>14303.7</v>
      </c>
    </row>
    <row r="200" spans="1:2" ht="15.75" thickBot="1">
      <c r="A200" s="43">
        <v>41246</v>
      </c>
      <c r="B200" s="44">
        <v>14268.26</v>
      </c>
    </row>
    <row r="201" spans="1:2" ht="15.75" thickBot="1">
      <c r="A201" s="45">
        <v>41243</v>
      </c>
      <c r="B201" s="46">
        <v>14165.02</v>
      </c>
    </row>
    <row r="202" spans="1:2" ht="15.75" thickBot="1">
      <c r="A202" s="43">
        <v>41242</v>
      </c>
      <c r="B202" s="44">
        <v>14144</v>
      </c>
    </row>
    <row r="203" spans="1:2" ht="15.75" thickBot="1">
      <c r="A203" s="45">
        <v>41241</v>
      </c>
      <c r="B203" s="46">
        <v>14035.09</v>
      </c>
    </row>
    <row r="204" spans="1:2" ht="15.75" thickBot="1">
      <c r="A204" s="43">
        <v>41240</v>
      </c>
      <c r="B204" s="44">
        <v>14061.21</v>
      </c>
    </row>
    <row r="205" spans="1:2" ht="15.75" thickBot="1">
      <c r="A205" s="45">
        <v>41239</v>
      </c>
      <c r="B205" s="46">
        <v>14102.1</v>
      </c>
    </row>
    <row r="206" spans="1:2" ht="15.75" thickBot="1">
      <c r="A206" s="43">
        <v>41236</v>
      </c>
      <c r="B206" s="44">
        <v>14180.17</v>
      </c>
    </row>
    <row r="207" spans="1:2" ht="15.75" thickBot="1">
      <c r="A207" s="45">
        <v>41236</v>
      </c>
      <c r="B207" s="46">
        <v>14201.02</v>
      </c>
    </row>
    <row r="208" spans="1:2" ht="15.75" thickBot="1">
      <c r="A208" s="43">
        <v>41235</v>
      </c>
      <c r="B208" s="44">
        <v>14190.01</v>
      </c>
    </row>
    <row r="209" spans="1:2" ht="15.75" thickBot="1">
      <c r="A209" s="45">
        <v>41234</v>
      </c>
      <c r="B209" s="46">
        <v>14192.94</v>
      </c>
    </row>
    <row r="210" spans="1:2" ht="15.75" thickBot="1">
      <c r="A210" s="43">
        <v>41233</v>
      </c>
      <c r="B210" s="44">
        <v>14152.28</v>
      </c>
    </row>
    <row r="211" spans="1:2" ht="15.75" thickBot="1">
      <c r="A211" s="45">
        <v>41232</v>
      </c>
      <c r="B211" s="46">
        <v>14152.88</v>
      </c>
    </row>
    <row r="212" spans="1:2" ht="15.75" thickBot="1">
      <c r="A212" s="43">
        <v>41229</v>
      </c>
      <c r="B212" s="44">
        <v>14093.91</v>
      </c>
    </row>
    <row r="213" spans="1:2" ht="15.75" thickBot="1">
      <c r="A213" s="45">
        <v>41228</v>
      </c>
      <c r="B213" s="46">
        <v>14193.78</v>
      </c>
    </row>
    <row r="214" spans="1:2" ht="15.75" thickBot="1">
      <c r="A214" s="43">
        <v>41227</v>
      </c>
      <c r="B214" s="44">
        <v>14040.3</v>
      </c>
    </row>
    <row r="215" spans="1:2" ht="15.75" thickBot="1">
      <c r="A215" s="45">
        <v>41226</v>
      </c>
      <c r="B215" s="46">
        <v>14164.77</v>
      </c>
    </row>
    <row r="216" spans="1:2" ht="15.75" thickBot="1">
      <c r="A216" s="43">
        <v>41222</v>
      </c>
      <c r="B216" s="44">
        <v>14304.94</v>
      </c>
    </row>
    <row r="217" spans="1:2" ht="15.75" thickBot="1">
      <c r="A217" s="45">
        <v>41221</v>
      </c>
      <c r="B217" s="46">
        <v>14311.99</v>
      </c>
    </row>
    <row r="218" spans="1:2" ht="15.75" thickBot="1">
      <c r="A218" s="43">
        <v>41220</v>
      </c>
      <c r="B218" s="44">
        <v>13970.23</v>
      </c>
    </row>
    <row r="219" spans="1:2" ht="15.75" thickBot="1">
      <c r="A219" s="45">
        <v>41219</v>
      </c>
      <c r="B219" s="46">
        <v>14329.87</v>
      </c>
    </row>
    <row r="220" spans="1:2" ht="15.75" thickBot="1">
      <c r="A220" s="43">
        <v>41215</v>
      </c>
      <c r="B220" s="44">
        <v>14379.46</v>
      </c>
    </row>
    <row r="221" spans="1:2" ht="15.75" thickBot="1">
      <c r="A221" s="45">
        <v>41214</v>
      </c>
      <c r="B221" s="46">
        <v>14529.17</v>
      </c>
    </row>
    <row r="222" spans="1:2" ht="15.75" thickBot="1">
      <c r="A222" s="43">
        <v>41213</v>
      </c>
      <c r="B222" s="44">
        <v>14781.24</v>
      </c>
    </row>
    <row r="223" spans="1:2" ht="15.75" thickBot="1">
      <c r="A223" s="45">
        <v>41212</v>
      </c>
      <c r="B223" s="46">
        <v>14861.28</v>
      </c>
    </row>
    <row r="224" spans="1:2" ht="15.75" thickBot="1">
      <c r="A224" s="43">
        <v>41211</v>
      </c>
      <c r="B224" s="44">
        <v>15115.1</v>
      </c>
    </row>
    <row r="225" spans="1:2" ht="15.75" thickBot="1">
      <c r="A225" s="45">
        <v>41208</v>
      </c>
      <c r="B225" s="46">
        <v>15142.48</v>
      </c>
    </row>
    <row r="226" spans="1:2" ht="15.75" thickBot="1">
      <c r="A226" s="43">
        <v>41207</v>
      </c>
      <c r="B226" s="44">
        <v>15095.91</v>
      </c>
    </row>
    <row r="227" spans="1:2" ht="15.75" thickBot="1">
      <c r="A227" s="45">
        <v>41206</v>
      </c>
      <c r="B227" s="46">
        <v>14872.18</v>
      </c>
    </row>
    <row r="228" spans="1:2" ht="15.75" thickBot="1">
      <c r="A228" s="43">
        <v>41205</v>
      </c>
      <c r="B228" s="44">
        <v>14884.72</v>
      </c>
    </row>
    <row r="229" spans="1:2" ht="15.75" thickBot="1">
      <c r="A229" s="45">
        <v>41204</v>
      </c>
      <c r="B229" s="46">
        <v>14928.39</v>
      </c>
    </row>
    <row r="230" spans="1:2" ht="15.75" thickBot="1">
      <c r="A230" s="43">
        <v>41201</v>
      </c>
      <c r="B230" s="44">
        <v>14849.38</v>
      </c>
    </row>
    <row r="231" spans="1:2" ht="15.75" thickBot="1">
      <c r="A231" s="45">
        <v>41200</v>
      </c>
      <c r="B231" s="46">
        <v>14833.66</v>
      </c>
    </row>
    <row r="232" spans="1:2" ht="15.75" thickBot="1">
      <c r="A232" s="43">
        <v>41199</v>
      </c>
      <c r="B232" s="44">
        <v>14653.26</v>
      </c>
    </row>
    <row r="233" spans="1:2" ht="15.75" thickBot="1">
      <c r="A233" s="45">
        <v>41198</v>
      </c>
      <c r="B233" s="46">
        <v>14440.99</v>
      </c>
    </row>
    <row r="234" spans="1:2" ht="15.75" thickBot="1">
      <c r="A234" s="43">
        <v>41194</v>
      </c>
      <c r="B234" s="44">
        <v>14273.5</v>
      </c>
    </row>
    <row r="235" spans="1:2" ht="15.75" thickBot="1">
      <c r="A235" s="45">
        <v>41193</v>
      </c>
      <c r="B235" s="46">
        <v>14223.87</v>
      </c>
    </row>
    <row r="236" spans="1:2" ht="15.75" thickBot="1">
      <c r="A236" s="43">
        <v>41192</v>
      </c>
      <c r="B236" s="44">
        <v>14212.06</v>
      </c>
    </row>
    <row r="237" spans="1:2" ht="15.75" thickBot="1">
      <c r="A237" s="45">
        <v>41191</v>
      </c>
      <c r="B237" s="46">
        <v>14228.54</v>
      </c>
    </row>
    <row r="238" spans="1:2" ht="15.75" thickBot="1">
      <c r="A238" s="43">
        <v>41190</v>
      </c>
      <c r="B238" s="44">
        <v>14332.7</v>
      </c>
    </row>
    <row r="239" spans="1:2" ht="15.75" thickBot="1">
      <c r="A239" s="45">
        <v>41187</v>
      </c>
      <c r="B239" s="46">
        <v>14354.21</v>
      </c>
    </row>
    <row r="240" spans="1:2" ht="15.75" thickBot="1">
      <c r="A240" s="43">
        <v>41186</v>
      </c>
      <c r="B240" s="44">
        <v>14292.66</v>
      </c>
    </row>
    <row r="241" spans="1:2" ht="15.75" thickBot="1">
      <c r="A241" s="45">
        <v>41185</v>
      </c>
      <c r="B241" s="46">
        <v>14112.7</v>
      </c>
    </row>
    <row r="242" spans="1:2" ht="15.75" thickBot="1">
      <c r="A242" s="43">
        <v>41184</v>
      </c>
      <c r="B242" s="44">
        <v>14211.93</v>
      </c>
    </row>
    <row r="243" spans="1:2" ht="15.75" thickBot="1">
      <c r="A243" s="45">
        <v>41183</v>
      </c>
      <c r="B243" s="46">
        <v>14101.17</v>
      </c>
    </row>
    <row r="244" spans="1:2" ht="15.75" thickBot="1">
      <c r="A244" s="43">
        <v>41180</v>
      </c>
      <c r="B244" s="44">
        <v>14056.6</v>
      </c>
    </row>
    <row r="245" spans="1:2" ht="15.75" thickBot="1">
      <c r="A245" s="45">
        <v>41179</v>
      </c>
      <c r="B245" s="46">
        <v>14106.43</v>
      </c>
    </row>
    <row r="246" spans="1:2" ht="15.75" thickBot="1">
      <c r="A246" s="43">
        <v>41178</v>
      </c>
      <c r="B246" s="44">
        <v>13868.84</v>
      </c>
    </row>
    <row r="247" spans="1:2" ht="15.75" thickBot="1">
      <c r="A247" s="45">
        <v>41177</v>
      </c>
      <c r="B247" s="46">
        <v>13973.2</v>
      </c>
    </row>
    <row r="248" spans="1:2" ht="15.75" thickBot="1">
      <c r="A248" s="43">
        <v>41176</v>
      </c>
      <c r="B248" s="44">
        <v>14159.37</v>
      </c>
    </row>
    <row r="249" spans="1:2" ht="15.75" thickBot="1">
      <c r="A249" s="45">
        <v>41173</v>
      </c>
      <c r="B249" s="46">
        <v>14320.19</v>
      </c>
    </row>
    <row r="250" spans="1:2" ht="15.75" thickBot="1">
      <c r="A250" s="43">
        <v>41172</v>
      </c>
      <c r="B250" s="44">
        <v>14307.99</v>
      </c>
    </row>
    <row r="251" spans="1:2" ht="15.75" thickBot="1">
      <c r="A251" s="45">
        <v>41171</v>
      </c>
      <c r="B251" s="46">
        <v>14347.19</v>
      </c>
    </row>
    <row r="252" spans="1:2" ht="15.75" thickBot="1">
      <c r="A252" s="43">
        <v>41170</v>
      </c>
      <c r="B252" s="44">
        <v>14259.69</v>
      </c>
    </row>
    <row r="253" spans="1:2" ht="15.75" thickBot="1">
      <c r="A253" s="45">
        <v>41169</v>
      </c>
      <c r="B253" s="46">
        <v>14186.6</v>
      </c>
    </row>
    <row r="254" spans="1:2" ht="15.75" thickBot="1">
      <c r="A254" s="43">
        <v>41166</v>
      </c>
      <c r="B254" s="44">
        <v>14495.57</v>
      </c>
    </row>
    <row r="255" spans="1:2" ht="15.75" thickBot="1">
      <c r="A255" s="45">
        <v>41165</v>
      </c>
      <c r="B255" s="46">
        <v>14335.83</v>
      </c>
    </row>
    <row r="256" spans="1:2" ht="15.75" thickBot="1">
      <c r="A256" s="43">
        <v>41164</v>
      </c>
      <c r="B256" s="44">
        <v>14155.52</v>
      </c>
    </row>
    <row r="257" spans="1:2" ht="15.75" thickBot="1">
      <c r="A257" s="45">
        <v>41163</v>
      </c>
      <c r="B257" s="46">
        <v>14179.02</v>
      </c>
    </row>
    <row r="258" spans="1:2" ht="15.75" thickBot="1">
      <c r="A258" s="43">
        <v>41162</v>
      </c>
      <c r="B258" s="44">
        <v>14184.67</v>
      </c>
    </row>
    <row r="259" spans="1:2" ht="15.75" thickBot="1">
      <c r="A259" s="45">
        <v>41159</v>
      </c>
      <c r="B259" s="46">
        <v>14248.33</v>
      </c>
    </row>
    <row r="260" spans="1:2" ht="15.75" thickBot="1">
      <c r="A260" s="43">
        <v>41158</v>
      </c>
      <c r="B260" s="44">
        <v>14162.74</v>
      </c>
    </row>
    <row r="261" spans="1:2" ht="15.75" thickBot="1">
      <c r="A261" s="45">
        <v>41157</v>
      </c>
      <c r="B261" s="46">
        <v>13884.75</v>
      </c>
    </row>
    <row r="262" spans="1:2" ht="15.75" thickBot="1">
      <c r="A262" s="43">
        <v>41156</v>
      </c>
      <c r="B262" s="44">
        <v>13940.66</v>
      </c>
    </row>
    <row r="263" spans="1:2" ht="15.75" thickBot="1">
      <c r="A263" s="45">
        <v>41155</v>
      </c>
      <c r="B263" s="46">
        <v>14099.05</v>
      </c>
    </row>
    <row r="264" spans="1:2" ht="15.75" thickBot="1">
      <c r="A264" s="43">
        <v>41152</v>
      </c>
      <c r="B264" s="44">
        <v>14088.52</v>
      </c>
    </row>
    <row r="265" spans="1:2" ht="15.75" thickBot="1">
      <c r="A265" s="45">
        <v>41151</v>
      </c>
      <c r="B265" s="46">
        <v>14046.85</v>
      </c>
    </row>
    <row r="266" spans="1:2" ht="15.75" thickBot="1">
      <c r="A266" s="43">
        <v>41150</v>
      </c>
      <c r="B266" s="44">
        <v>14195.65</v>
      </c>
    </row>
    <row r="267" spans="1:2" ht="15.75" thickBot="1">
      <c r="A267" s="45">
        <v>41149</v>
      </c>
      <c r="B267" s="46">
        <v>14303.24</v>
      </c>
    </row>
    <row r="268" spans="1:2" ht="15.75" thickBot="1">
      <c r="A268" s="43">
        <v>41148</v>
      </c>
      <c r="B268" s="44">
        <v>14199.69</v>
      </c>
    </row>
    <row r="269" spans="1:2" ht="15.75" thickBot="1">
      <c r="A269" s="45">
        <v>41145</v>
      </c>
      <c r="B269" s="46">
        <v>14162.35</v>
      </c>
    </row>
    <row r="270" spans="1:2" ht="15.75" thickBot="1">
      <c r="A270" s="43">
        <v>41144</v>
      </c>
      <c r="B270" s="44">
        <v>14198.26</v>
      </c>
    </row>
    <row r="271" spans="1:2" ht="15.75" thickBot="1">
      <c r="A271" s="45">
        <v>41143</v>
      </c>
      <c r="B271" s="46">
        <v>14245.24</v>
      </c>
    </row>
    <row r="272" spans="1:2" ht="15.75" thickBot="1">
      <c r="A272" s="43">
        <v>41142</v>
      </c>
      <c r="B272" s="44">
        <v>14204.05</v>
      </c>
    </row>
    <row r="273" spans="1:2" ht="15.75" thickBot="1">
      <c r="A273" s="45">
        <v>41138</v>
      </c>
      <c r="B273" s="46">
        <v>14245.48</v>
      </c>
    </row>
    <row r="274" spans="1:2" ht="15.75" thickBot="1">
      <c r="A274" s="43">
        <v>41137</v>
      </c>
      <c r="B274" s="44">
        <v>14242.27</v>
      </c>
    </row>
    <row r="275" spans="1:2" ht="15.75" thickBot="1">
      <c r="A275" s="45">
        <v>41136</v>
      </c>
      <c r="B275" s="46">
        <v>14076.43</v>
      </c>
    </row>
    <row r="276" spans="1:2" ht="15.75" thickBot="1">
      <c r="A276" s="43">
        <v>41135</v>
      </c>
      <c r="B276" s="44">
        <v>13927.67</v>
      </c>
    </row>
    <row r="277" spans="1:2" ht="15.75" thickBot="1">
      <c r="A277" s="45">
        <v>41134</v>
      </c>
      <c r="B277" s="46">
        <v>13895.06</v>
      </c>
    </row>
    <row r="278" spans="1:2" ht="15.75" thickBot="1">
      <c r="A278" s="43">
        <v>41131</v>
      </c>
      <c r="B278" s="44">
        <v>13872.59</v>
      </c>
    </row>
    <row r="279" spans="1:2" ht="15.75" thickBot="1">
      <c r="A279" s="45">
        <v>41130</v>
      </c>
      <c r="B279" s="46">
        <v>13669.43</v>
      </c>
    </row>
    <row r="280" spans="1:2" ht="15.75" thickBot="1">
      <c r="A280" s="43">
        <v>41129</v>
      </c>
      <c r="B280" s="44">
        <v>13283.02</v>
      </c>
    </row>
    <row r="281" spans="1:2" ht="15.75" thickBot="1">
      <c r="A281" s="45">
        <v>41127</v>
      </c>
      <c r="B281" s="46">
        <v>13429.17</v>
      </c>
    </row>
    <row r="282" spans="1:2" ht="15.75" thickBot="1">
      <c r="A282" s="43">
        <v>41124</v>
      </c>
      <c r="B282" s="44">
        <v>13487.4</v>
      </c>
    </row>
    <row r="283" spans="1:2" ht="15.75" thickBot="1">
      <c r="A283" s="45">
        <v>41123</v>
      </c>
      <c r="B283" s="46">
        <v>13486.4</v>
      </c>
    </row>
    <row r="284" spans="1:2" ht="15.75" thickBot="1">
      <c r="A284" s="43">
        <v>41122</v>
      </c>
      <c r="B284" s="44">
        <v>13673.38</v>
      </c>
    </row>
    <row r="285" spans="1:2" ht="15.75" thickBot="1">
      <c r="A285" s="45">
        <v>41121</v>
      </c>
      <c r="B285" s="46">
        <v>13768.45</v>
      </c>
    </row>
    <row r="286" spans="1:2" ht="15.75" thickBot="1">
      <c r="A286" s="43">
        <v>41120</v>
      </c>
      <c r="B286" s="44">
        <v>13889.44</v>
      </c>
    </row>
    <row r="287" spans="1:2" ht="15.75" thickBot="1">
      <c r="A287" s="45">
        <v>41117</v>
      </c>
      <c r="B287" s="46">
        <v>13858.17</v>
      </c>
    </row>
    <row r="288" spans="1:2" ht="15.75" thickBot="1">
      <c r="A288" s="43">
        <v>41116</v>
      </c>
      <c r="B288" s="44">
        <v>13489.24</v>
      </c>
    </row>
    <row r="289" spans="1:2" ht="15.75" thickBot="1">
      <c r="A289" s="45">
        <v>41115</v>
      </c>
      <c r="B289" s="46">
        <v>13373.03</v>
      </c>
    </row>
    <row r="290" spans="1:2" ht="15.75" thickBot="1">
      <c r="A290" s="43">
        <v>41114</v>
      </c>
      <c r="B290" s="44">
        <v>13558.91</v>
      </c>
    </row>
    <row r="291" spans="1:2" ht="15.75" thickBot="1">
      <c r="A291" s="45">
        <v>41113</v>
      </c>
      <c r="B291" s="46">
        <v>13576.66</v>
      </c>
    </row>
    <row r="292" spans="1:2" ht="15.75" thickBot="1">
      <c r="A292" s="43">
        <v>41109</v>
      </c>
      <c r="B292" s="44">
        <v>13723.39</v>
      </c>
    </row>
    <row r="293" spans="1:2" ht="15.75" thickBot="1">
      <c r="A293" s="45">
        <v>41108</v>
      </c>
      <c r="B293" s="46">
        <v>13671.9</v>
      </c>
    </row>
    <row r="294" spans="1:2" ht="15.75" thickBot="1">
      <c r="A294" s="43">
        <v>41107</v>
      </c>
      <c r="B294" s="44">
        <v>13653.13</v>
      </c>
    </row>
    <row r="295" spans="1:2" ht="15.75" thickBot="1">
      <c r="A295" s="45">
        <v>41106</v>
      </c>
      <c r="B295" s="46">
        <v>13576.91</v>
      </c>
    </row>
    <row r="296" spans="1:2" ht="15.75" thickBot="1">
      <c r="A296" s="43">
        <v>41103</v>
      </c>
      <c r="B296" s="44">
        <v>13664.64</v>
      </c>
    </row>
    <row r="297" spans="1:2" ht="15.75" thickBot="1">
      <c r="A297" s="45">
        <v>41102</v>
      </c>
      <c r="B297" s="46">
        <v>13508.03</v>
      </c>
    </row>
    <row r="298" spans="1:2" ht="15.75" thickBot="1">
      <c r="A298" s="43">
        <v>41101</v>
      </c>
      <c r="B298" s="44">
        <v>13675.13</v>
      </c>
    </row>
    <row r="299" spans="1:2" ht="15.75" thickBot="1">
      <c r="A299" s="45">
        <v>41100</v>
      </c>
      <c r="B299" s="46">
        <v>13563.46</v>
      </c>
    </row>
    <row r="300" spans="1:2" ht="15.75" thickBot="1">
      <c r="A300" s="43">
        <v>41099</v>
      </c>
      <c r="B300" s="44">
        <v>13713.28</v>
      </c>
    </row>
    <row r="301" spans="1:2" ht="15.75" thickBot="1">
      <c r="A301" s="45">
        <v>41096</v>
      </c>
      <c r="B301" s="46">
        <v>13711.64</v>
      </c>
    </row>
    <row r="302" spans="1:2" ht="15.75" thickBot="1">
      <c r="A302" s="43">
        <v>41095</v>
      </c>
      <c r="B302" s="44">
        <v>13823.86</v>
      </c>
    </row>
    <row r="303" spans="1:2" ht="15.75" thickBot="1">
      <c r="A303" s="45">
        <v>41094</v>
      </c>
      <c r="B303" s="46">
        <v>13723.33</v>
      </c>
    </row>
    <row r="304" spans="1:2" ht="15.75" thickBot="1">
      <c r="A304" s="43">
        <v>41093</v>
      </c>
      <c r="B304" s="44">
        <v>13703.17</v>
      </c>
    </row>
    <row r="305" spans="1:2" ht="15.75" thickBot="1">
      <c r="A305" s="45">
        <v>41089</v>
      </c>
      <c r="B305" s="46">
        <v>13417.51</v>
      </c>
    </row>
    <row r="306" spans="1:2" ht="15.75" thickBot="1">
      <c r="A306" s="43">
        <v>41088</v>
      </c>
      <c r="B306" s="44">
        <v>13213.3</v>
      </c>
    </row>
    <row r="307" spans="1:2" ht="15.75" thickBot="1">
      <c r="A307" s="45">
        <v>41087</v>
      </c>
      <c r="B307" s="46">
        <v>13425.65</v>
      </c>
    </row>
    <row r="308" spans="1:2" ht="15.75" thickBot="1">
      <c r="A308" s="43">
        <v>41086</v>
      </c>
      <c r="B308" s="44">
        <v>13141.9</v>
      </c>
    </row>
    <row r="309" spans="1:2" ht="15.75" thickBot="1">
      <c r="A309" s="45">
        <v>41085</v>
      </c>
      <c r="B309" s="46">
        <v>13081.1</v>
      </c>
    </row>
    <row r="310" spans="1:2" ht="15.75" thickBot="1">
      <c r="A310" s="43">
        <v>41082</v>
      </c>
      <c r="B310" s="44">
        <v>13439.95</v>
      </c>
    </row>
    <row r="311" spans="1:2" ht="15.75" thickBot="1">
      <c r="A311" s="45">
        <v>41081</v>
      </c>
      <c r="B311" s="46">
        <v>13552.38</v>
      </c>
    </row>
    <row r="312" spans="1:2" ht="15.75" thickBot="1">
      <c r="A312" s="43">
        <v>41080</v>
      </c>
      <c r="B312" s="44">
        <v>13966.57</v>
      </c>
    </row>
    <row r="313" spans="1:2" ht="15.75" thickBot="1">
      <c r="A313" s="45">
        <v>41079</v>
      </c>
      <c r="B313" s="46">
        <v>13995.65</v>
      </c>
    </row>
    <row r="314" spans="1:2" ht="15.75" thickBot="1">
      <c r="A314" s="43">
        <v>41075</v>
      </c>
      <c r="B314" s="44">
        <v>13884.36</v>
      </c>
    </row>
    <row r="315" spans="1:2" ht="15.75" thickBot="1">
      <c r="A315" s="45">
        <v>41074</v>
      </c>
      <c r="B315" s="46">
        <v>13943.74</v>
      </c>
    </row>
    <row r="316" spans="1:2" ht="15.75" thickBot="1">
      <c r="A316" s="43">
        <v>41073</v>
      </c>
      <c r="B316" s="44">
        <v>13899.07</v>
      </c>
    </row>
    <row r="317" spans="1:2" ht="15.75" thickBot="1">
      <c r="A317" s="45">
        <v>41072</v>
      </c>
      <c r="B317" s="46">
        <v>13901.89</v>
      </c>
    </row>
    <row r="318" spans="1:2" ht="15.75" thickBot="1">
      <c r="A318" s="43">
        <v>41068</v>
      </c>
      <c r="B318" s="44">
        <v>14036.93</v>
      </c>
    </row>
    <row r="319" spans="1:2" ht="15.75" thickBot="1">
      <c r="A319" s="45">
        <v>41067</v>
      </c>
      <c r="B319" s="46">
        <v>14149.32</v>
      </c>
    </row>
    <row r="320" spans="1:2" ht="15.75" thickBot="1">
      <c r="A320" s="43">
        <v>41066</v>
      </c>
      <c r="B320" s="44">
        <v>14094.59</v>
      </c>
    </row>
    <row r="321" spans="1:2" ht="15.75" thickBot="1">
      <c r="A321" s="45">
        <v>41065</v>
      </c>
      <c r="B321" s="46">
        <v>14014.05</v>
      </c>
    </row>
    <row r="322" spans="1:2" ht="15.75" thickBot="1">
      <c r="A322" s="43">
        <v>41064</v>
      </c>
      <c r="B322" s="44">
        <v>14041.42</v>
      </c>
    </row>
    <row r="323" spans="1:2" ht="15.75" thickBot="1">
      <c r="A323" s="45">
        <v>41061</v>
      </c>
      <c r="B323" s="46">
        <v>14130.05</v>
      </c>
    </row>
    <row r="324" spans="1:2" ht="15.75" thickBot="1">
      <c r="A324" s="43">
        <v>41060</v>
      </c>
      <c r="B324" s="44">
        <v>14586.57</v>
      </c>
    </row>
    <row r="325" spans="1:2" ht="15.75" thickBot="1">
      <c r="A325" s="45">
        <v>41059</v>
      </c>
      <c r="B325" s="46">
        <v>14395.27</v>
      </c>
    </row>
    <row r="326" spans="1:2" ht="15.75" thickBot="1">
      <c r="A326" s="43">
        <v>41058</v>
      </c>
      <c r="B326" s="44">
        <v>14637.75</v>
      </c>
    </row>
    <row r="327" spans="1:2" ht="15.75" thickBot="1">
      <c r="A327" s="45">
        <v>41057</v>
      </c>
      <c r="B327" s="46">
        <v>14442.18</v>
      </c>
    </row>
    <row r="328" spans="1:2" ht="15.75" thickBot="1">
      <c r="A328" s="43">
        <v>41054</v>
      </c>
      <c r="B328" s="44">
        <v>14473.77</v>
      </c>
    </row>
    <row r="329" spans="1:2" ht="15.75" thickBot="1">
      <c r="A329" s="45">
        <v>41053</v>
      </c>
      <c r="B329" s="46">
        <v>14455.85</v>
      </c>
    </row>
    <row r="330" spans="1:2" ht="15.75" thickBot="1">
      <c r="A330" s="43">
        <v>41052</v>
      </c>
      <c r="B330" s="44">
        <v>14519.91</v>
      </c>
    </row>
    <row r="331" spans="1:2" ht="15.75" thickBot="1">
      <c r="A331" s="45">
        <v>41051</v>
      </c>
      <c r="B331" s="46">
        <v>14588.05</v>
      </c>
    </row>
    <row r="332" spans="1:2" ht="15.75" thickBot="1">
      <c r="A332" s="43">
        <v>41047</v>
      </c>
      <c r="B332" s="44">
        <v>14393.48</v>
      </c>
    </row>
    <row r="333" spans="1:2" ht="15.75" thickBot="1">
      <c r="A333" s="45">
        <v>41046</v>
      </c>
      <c r="B333" s="46">
        <v>14293.73</v>
      </c>
    </row>
    <row r="334" spans="1:2" ht="15.75" thickBot="1">
      <c r="A334" s="43">
        <v>41045</v>
      </c>
      <c r="B334" s="44">
        <v>14535.49</v>
      </c>
    </row>
    <row r="335" spans="1:2" ht="15.75" thickBot="1">
      <c r="A335" s="45">
        <v>41044</v>
      </c>
      <c r="B335" s="46">
        <v>14581.17</v>
      </c>
    </row>
    <row r="336" spans="1:2" ht="15.75" thickBot="1">
      <c r="A336" s="43">
        <v>41043</v>
      </c>
      <c r="B336" s="44">
        <v>14685.95</v>
      </c>
    </row>
    <row r="337" spans="1:2" ht="15.75" thickBot="1">
      <c r="A337" s="45">
        <v>41040</v>
      </c>
      <c r="B337" s="46">
        <v>15017.55</v>
      </c>
    </row>
    <row r="338" spans="1:2" ht="15.75" thickBot="1">
      <c r="A338" s="43">
        <v>41039</v>
      </c>
      <c r="B338" s="44">
        <v>15051.5</v>
      </c>
    </row>
    <row r="339" spans="1:2" ht="15.75" thickBot="1">
      <c r="A339" s="45">
        <v>41038</v>
      </c>
      <c r="B339" s="46">
        <v>15169.65</v>
      </c>
    </row>
    <row r="340" spans="1:2" ht="15.75" thickBot="1">
      <c r="A340" s="43">
        <v>41037</v>
      </c>
      <c r="B340" s="44">
        <v>15187.15</v>
      </c>
    </row>
    <row r="341" spans="1:2" ht="15.75" thickBot="1">
      <c r="A341" s="45">
        <v>41036</v>
      </c>
      <c r="B341" s="46">
        <v>15240.93</v>
      </c>
    </row>
    <row r="342" spans="1:2" ht="15.75" thickBot="1">
      <c r="A342" s="43">
        <v>41033</v>
      </c>
      <c r="B342" s="44">
        <v>15208.24</v>
      </c>
    </row>
    <row r="343" spans="1:2" ht="15.75" thickBot="1">
      <c r="A343" s="45">
        <v>41032</v>
      </c>
      <c r="B343" s="46">
        <v>15423.75</v>
      </c>
    </row>
    <row r="344" spans="1:2" ht="15.75" thickBot="1">
      <c r="A344" s="43">
        <v>41031</v>
      </c>
      <c r="B344" s="44">
        <v>15460.97</v>
      </c>
    </row>
    <row r="345" spans="1:2" ht="15.75" thickBot="1">
      <c r="A345" s="45">
        <v>41029</v>
      </c>
      <c r="B345" s="46">
        <v>15215.78</v>
      </c>
    </row>
    <row r="346" spans="1:2" ht="15.75" thickBot="1">
      <c r="A346" s="43">
        <v>41026</v>
      </c>
      <c r="B346" s="44">
        <v>15131.01</v>
      </c>
    </row>
    <row r="347" spans="1:2" ht="15.75" thickBot="1">
      <c r="A347" s="45">
        <v>41025</v>
      </c>
      <c r="B347" s="46">
        <v>15086</v>
      </c>
    </row>
    <row r="348" spans="1:2" ht="15.75" thickBot="1">
      <c r="A348" s="43">
        <v>41024</v>
      </c>
      <c r="B348" s="44">
        <v>14957.25</v>
      </c>
    </row>
    <row r="349" spans="1:2" ht="15.75" thickBot="1">
      <c r="A349" s="45">
        <v>41023</v>
      </c>
      <c r="B349" s="46">
        <v>14830.18</v>
      </c>
    </row>
    <row r="350" spans="1:2" ht="15.75" thickBot="1">
      <c r="A350" s="43">
        <v>41022</v>
      </c>
      <c r="B350" s="44">
        <v>14915.56</v>
      </c>
    </row>
    <row r="351" spans="1:2" ht="15.75" thickBot="1">
      <c r="A351" s="45">
        <v>41019</v>
      </c>
      <c r="B351" s="46">
        <v>15016.67</v>
      </c>
    </row>
    <row r="352" spans="1:2" ht="15.75" thickBot="1">
      <c r="A352" s="43">
        <v>41018</v>
      </c>
      <c r="B352" s="44">
        <v>14998.22</v>
      </c>
    </row>
    <row r="353" spans="1:2" ht="15.75" thickBot="1">
      <c r="A353" s="45">
        <v>41017</v>
      </c>
      <c r="B353" s="46">
        <v>15123.47</v>
      </c>
    </row>
    <row r="354" spans="1:2" ht="15.75" thickBot="1">
      <c r="A354" s="43">
        <v>41016</v>
      </c>
      <c r="B354" s="44">
        <v>15180.66</v>
      </c>
    </row>
    <row r="355" spans="1:2" ht="15.75" thickBot="1">
      <c r="A355" s="45">
        <v>41015</v>
      </c>
      <c r="B355" s="46">
        <v>15138.58</v>
      </c>
    </row>
    <row r="356" spans="1:2" ht="15.75" thickBot="1">
      <c r="A356" s="43">
        <v>41012</v>
      </c>
      <c r="B356" s="44">
        <v>15073.02</v>
      </c>
    </row>
    <row r="357" spans="1:2" ht="15.75" thickBot="1">
      <c r="A357" s="45">
        <v>41011</v>
      </c>
      <c r="B357" s="46">
        <v>15114.98</v>
      </c>
    </row>
    <row r="358" spans="1:2" ht="15.75" thickBot="1">
      <c r="A358" s="43">
        <v>41010</v>
      </c>
      <c r="B358" s="44">
        <v>15114.2</v>
      </c>
    </row>
    <row r="359" spans="1:2" ht="15.75" thickBot="1">
      <c r="A359" s="45">
        <v>41009</v>
      </c>
      <c r="B359" s="46">
        <v>14864.86</v>
      </c>
    </row>
    <row r="360" spans="1:2" ht="15.75" thickBot="1">
      <c r="A360" s="43">
        <v>41008</v>
      </c>
      <c r="B360" s="44">
        <v>14900.33</v>
      </c>
    </row>
    <row r="361" spans="1:2" ht="15.75" thickBot="1">
      <c r="A361" s="45">
        <v>41003</v>
      </c>
      <c r="B361" s="46">
        <v>14949.73</v>
      </c>
    </row>
    <row r="362" spans="1:2" ht="15.75" thickBot="1">
      <c r="A362" s="43">
        <v>41002</v>
      </c>
      <c r="B362" s="44">
        <v>15003.53</v>
      </c>
    </row>
    <row r="363" spans="1:2" ht="15.75" thickBot="1">
      <c r="A363" s="45">
        <v>41001</v>
      </c>
      <c r="B363" s="46">
        <v>15038.71</v>
      </c>
    </row>
    <row r="364" spans="1:2" ht="15.75" thickBot="1">
      <c r="A364" s="43">
        <v>40998</v>
      </c>
      <c r="B364" s="44">
        <v>15038.26</v>
      </c>
    </row>
    <row r="365" spans="1:2" ht="15.75" thickBot="1">
      <c r="A365" s="45">
        <v>40997</v>
      </c>
      <c r="B365" s="46">
        <v>15154.97</v>
      </c>
    </row>
    <row r="366" spans="1:2" ht="15.75" thickBot="1">
      <c r="A366" s="43">
        <v>40996</v>
      </c>
      <c r="B366" s="44">
        <v>15014.85</v>
      </c>
    </row>
    <row r="367" spans="1:2" ht="15.75" thickBot="1">
      <c r="A367" s="45">
        <v>40995</v>
      </c>
      <c r="B367" s="46">
        <v>14956</v>
      </c>
    </row>
    <row r="368" spans="1:2" ht="15.75" thickBot="1">
      <c r="A368" s="43">
        <v>40994</v>
      </c>
      <c r="B368" s="44">
        <v>15109.53</v>
      </c>
    </row>
    <row r="369" spans="1:2" ht="15.75" thickBot="1">
      <c r="A369" s="45">
        <v>40991</v>
      </c>
      <c r="B369" s="46">
        <v>14955.57</v>
      </c>
    </row>
    <row r="370" spans="1:2" ht="15.75" thickBot="1">
      <c r="A370" s="43">
        <v>40990</v>
      </c>
      <c r="B370" s="44">
        <v>14674.14</v>
      </c>
    </row>
    <row r="371" spans="1:2" ht="15.75" thickBot="1">
      <c r="A371" s="45">
        <v>40989</v>
      </c>
      <c r="B371" s="46">
        <v>14831.24</v>
      </c>
    </row>
    <row r="372" spans="1:2" ht="15.75" thickBot="1">
      <c r="A372" s="43">
        <v>40988</v>
      </c>
      <c r="B372" s="44">
        <v>14784.44</v>
      </c>
    </row>
    <row r="373" spans="1:2" ht="15.75" thickBot="1">
      <c r="A373" s="45">
        <v>40984</v>
      </c>
      <c r="B373" s="46">
        <v>14892.58</v>
      </c>
    </row>
    <row r="374" spans="1:2" ht="15.75" thickBot="1">
      <c r="A374" s="43">
        <v>40983</v>
      </c>
      <c r="B374" s="44">
        <v>15214.39</v>
      </c>
    </row>
    <row r="375" spans="1:2" ht="15.75" thickBot="1">
      <c r="A375" s="45">
        <v>40982</v>
      </c>
      <c r="B375" s="46">
        <v>15169.35</v>
      </c>
    </row>
    <row r="376" spans="1:2" ht="15.75" thickBot="1">
      <c r="A376" s="43">
        <v>40981</v>
      </c>
      <c r="B376" s="44">
        <v>15288.01</v>
      </c>
    </row>
    <row r="377" spans="1:2" ht="15.75" thickBot="1">
      <c r="A377" s="45">
        <v>40980</v>
      </c>
      <c r="B377" s="46">
        <v>15029.99</v>
      </c>
    </row>
    <row r="378" spans="1:2" ht="15.75" thickBot="1">
      <c r="A378" s="43">
        <v>40977</v>
      </c>
      <c r="B378" s="44">
        <v>15040.23</v>
      </c>
    </row>
    <row r="379" spans="1:2" ht="15.75" thickBot="1">
      <c r="A379" s="45">
        <v>40976</v>
      </c>
      <c r="B379" s="46">
        <v>14973.31</v>
      </c>
    </row>
    <row r="380" spans="1:2" ht="15.75" thickBot="1">
      <c r="A380" s="43">
        <v>40975</v>
      </c>
      <c r="B380" s="44">
        <v>14827.65</v>
      </c>
    </row>
    <row r="381" spans="1:2" ht="15.75" thickBot="1">
      <c r="A381" s="45">
        <v>40974</v>
      </c>
      <c r="B381" s="46">
        <v>14800.17</v>
      </c>
    </row>
    <row r="382" spans="1:2" ht="15.75" thickBot="1">
      <c r="A382" s="43">
        <v>40973</v>
      </c>
      <c r="B382" s="44">
        <v>15152.57</v>
      </c>
    </row>
    <row r="383" spans="1:2" ht="15.75" thickBot="1">
      <c r="A383" s="45">
        <v>40970</v>
      </c>
      <c r="B383" s="46">
        <v>15209.56</v>
      </c>
    </row>
    <row r="384" spans="1:2" ht="15.75" thickBot="1">
      <c r="A384" s="43">
        <v>40969</v>
      </c>
      <c r="B384" s="44">
        <v>15169.74</v>
      </c>
    </row>
    <row r="385" spans="1:2" ht="15.75" thickBot="1">
      <c r="A385" s="45">
        <v>40968</v>
      </c>
      <c r="B385" s="46">
        <v>14932.81</v>
      </c>
    </row>
    <row r="386" spans="1:2" ht="15.75" thickBot="1">
      <c r="A386" s="43">
        <v>40967</v>
      </c>
      <c r="B386" s="44">
        <v>14727</v>
      </c>
    </row>
    <row r="387" spans="1:2" ht="15.75" thickBot="1">
      <c r="A387" s="45">
        <v>40966</v>
      </c>
      <c r="B387" s="46">
        <v>14800.38</v>
      </c>
    </row>
    <row r="388" spans="1:2" ht="15.75" thickBot="1">
      <c r="A388" s="43">
        <v>40963</v>
      </c>
      <c r="B388" s="44">
        <v>14954.3</v>
      </c>
    </row>
    <row r="389" spans="1:2" ht="15.75" thickBot="1">
      <c r="A389" s="45">
        <v>40962</v>
      </c>
      <c r="B389" s="46">
        <v>14921.95</v>
      </c>
    </row>
    <row r="390" spans="1:2" ht="15.75" thickBot="1">
      <c r="A390" s="43">
        <v>40961</v>
      </c>
      <c r="B390" s="44">
        <v>14566.05</v>
      </c>
    </row>
    <row r="391" spans="1:2" ht="15.75" thickBot="1">
      <c r="A391" s="45">
        <v>40960</v>
      </c>
      <c r="B391" s="46">
        <v>14570.92</v>
      </c>
    </row>
    <row r="392" spans="1:2" ht="15.75" thickBot="1">
      <c r="A392" s="43">
        <v>40959</v>
      </c>
      <c r="B392" s="44">
        <v>14646.81</v>
      </c>
    </row>
    <row r="393" spans="1:2" ht="15.75" thickBot="1">
      <c r="A393" s="45">
        <v>40956</v>
      </c>
      <c r="B393" s="46">
        <v>14573.77</v>
      </c>
    </row>
    <row r="394" spans="1:2" ht="15.75" thickBot="1">
      <c r="A394" s="43">
        <v>40955</v>
      </c>
      <c r="B394" s="44">
        <v>14521.57</v>
      </c>
    </row>
    <row r="395" spans="1:2" ht="15.75" thickBot="1">
      <c r="A395" s="45">
        <v>40954</v>
      </c>
      <c r="B395" s="46">
        <v>14275.68</v>
      </c>
    </row>
    <row r="396" spans="1:2" ht="15.75" thickBot="1">
      <c r="A396" s="43">
        <v>40953</v>
      </c>
      <c r="B396" s="44">
        <v>14220.55</v>
      </c>
    </row>
    <row r="397" spans="1:2" ht="15.75" thickBot="1">
      <c r="A397" s="45">
        <v>40952</v>
      </c>
      <c r="B397" s="46">
        <v>14158.93</v>
      </c>
    </row>
    <row r="398" spans="1:2" ht="15.75" thickBot="1">
      <c r="A398" s="43">
        <v>40949</v>
      </c>
      <c r="B398" s="44">
        <v>14084.97</v>
      </c>
    </row>
    <row r="399" spans="1:2" ht="15.75" thickBot="1">
      <c r="A399" s="45">
        <v>40948</v>
      </c>
      <c r="B399" s="46">
        <v>14111.22</v>
      </c>
    </row>
    <row r="400" spans="1:2" ht="15.75" thickBot="1">
      <c r="A400" s="43">
        <v>40947</v>
      </c>
      <c r="B400" s="44">
        <v>14052.98</v>
      </c>
    </row>
    <row r="401" spans="1:2" ht="15.75" thickBot="1">
      <c r="A401" s="45">
        <v>40946</v>
      </c>
      <c r="B401" s="46">
        <v>14019.03</v>
      </c>
    </row>
    <row r="402" spans="1:2" ht="15.75" thickBot="1">
      <c r="A402" s="43">
        <v>40945</v>
      </c>
      <c r="B402" s="44">
        <v>13940.14</v>
      </c>
    </row>
    <row r="403" spans="1:2" ht="15.75" thickBot="1">
      <c r="A403" s="45">
        <v>40942</v>
      </c>
      <c r="B403" s="46">
        <v>13954.58</v>
      </c>
    </row>
    <row r="404" spans="1:2" ht="15.75" thickBot="1">
      <c r="A404" s="43">
        <v>40941</v>
      </c>
      <c r="B404" s="44">
        <v>13918.23</v>
      </c>
    </row>
    <row r="405" spans="1:2" ht="15.75" thickBot="1">
      <c r="A405" s="45">
        <v>40940</v>
      </c>
      <c r="B405" s="46">
        <v>13870.6</v>
      </c>
    </row>
    <row r="406" spans="1:2" ht="15.75" thickBot="1">
      <c r="A406" s="43">
        <v>40939</v>
      </c>
      <c r="B406" s="44">
        <v>13863.33</v>
      </c>
    </row>
    <row r="407" spans="1:2" ht="15.75" thickBot="1">
      <c r="A407" s="45">
        <v>40938</v>
      </c>
      <c r="B407" s="46">
        <v>13766.91</v>
      </c>
    </row>
    <row r="408" spans="1:2" ht="15.75" thickBot="1">
      <c r="A408" s="43">
        <v>40935</v>
      </c>
      <c r="B408" s="44">
        <v>13595.07</v>
      </c>
    </row>
    <row r="409" spans="1:2" ht="15.75" thickBot="1">
      <c r="A409" s="45">
        <v>40934</v>
      </c>
      <c r="B409" s="46">
        <v>13582.29</v>
      </c>
    </row>
    <row r="410" spans="1:2" ht="15.75" thickBot="1">
      <c r="A410" s="43">
        <v>40933</v>
      </c>
      <c r="B410" s="44">
        <v>13654.22</v>
      </c>
    </row>
    <row r="411" spans="1:2" ht="15.75" thickBot="1">
      <c r="A411" s="45">
        <v>40932</v>
      </c>
      <c r="B411" s="46">
        <v>13543.15</v>
      </c>
    </row>
    <row r="412" spans="1:2" ht="15.75" thickBot="1">
      <c r="A412" s="43">
        <v>40931</v>
      </c>
      <c r="B412" s="44">
        <v>13579.77</v>
      </c>
    </row>
    <row r="413" spans="1:2" ht="15.75" thickBot="1">
      <c r="A413" s="45">
        <v>40928</v>
      </c>
      <c r="B413" s="46">
        <v>13499.58</v>
      </c>
    </row>
    <row r="414" spans="1:2" ht="15.75" thickBot="1">
      <c r="A414" s="43">
        <v>40927</v>
      </c>
      <c r="B414" s="44">
        <v>13476.59</v>
      </c>
    </row>
    <row r="415" spans="1:2" ht="15.75" thickBot="1">
      <c r="A415" s="45">
        <v>40926</v>
      </c>
      <c r="B415" s="46">
        <v>13467.94</v>
      </c>
    </row>
    <row r="416" spans="1:2" ht="15.75" thickBot="1">
      <c r="A416" s="43">
        <v>40925</v>
      </c>
      <c r="B416" s="44">
        <v>13291.73</v>
      </c>
    </row>
    <row r="417" spans="1:2" ht="15.75" thickBot="1">
      <c r="A417" s="45">
        <v>40924</v>
      </c>
      <c r="B417" s="46">
        <v>13080.71</v>
      </c>
    </row>
    <row r="418" spans="1:2" ht="15.75" thickBot="1">
      <c r="A418" s="43">
        <v>40921</v>
      </c>
      <c r="B418" s="44">
        <v>13123.86</v>
      </c>
    </row>
    <row r="419" spans="1:2" ht="15.75" thickBot="1">
      <c r="A419" s="45">
        <v>40920</v>
      </c>
      <c r="B419" s="46">
        <v>13079.57</v>
      </c>
    </row>
    <row r="420" spans="1:2" ht="15.75" thickBot="1">
      <c r="A420" s="43">
        <v>40919</v>
      </c>
      <c r="B420" s="44">
        <v>13274.18</v>
      </c>
    </row>
    <row r="421" spans="1:2" ht="15.75" thickBot="1">
      <c r="A421" s="45">
        <v>40918</v>
      </c>
      <c r="B421" s="46">
        <v>13307.98</v>
      </c>
    </row>
    <row r="422" spans="1:2" ht="15.75" thickBot="1">
      <c r="A422" s="43">
        <v>40917</v>
      </c>
      <c r="B422" s="44">
        <v>12932.56</v>
      </c>
    </row>
    <row r="423" spans="1:2" ht="15.75" thickBot="1">
      <c r="A423" s="45">
        <v>40914</v>
      </c>
      <c r="B423" s="46">
        <v>12932.56</v>
      </c>
    </row>
    <row r="424" spans="1:2" ht="15.75" thickBot="1">
      <c r="A424" s="43">
        <v>40913</v>
      </c>
      <c r="B424" s="44">
        <v>12972.03</v>
      </c>
    </row>
    <row r="425" spans="1:2" ht="15.75" thickBot="1">
      <c r="A425" s="45">
        <v>40912</v>
      </c>
      <c r="B425" s="46">
        <v>12934.52</v>
      </c>
    </row>
    <row r="426" spans="1:2" ht="15.75" thickBot="1">
      <c r="A426" s="43">
        <v>40911</v>
      </c>
      <c r="B426" s="44">
        <v>12951.94</v>
      </c>
    </row>
    <row r="427" spans="1:2" ht="15.75" thickBot="1">
      <c r="A427" s="45">
        <v>40910</v>
      </c>
      <c r="B427" s="46">
        <v>12735.77</v>
      </c>
    </row>
    <row r="428" spans="1:2" ht="15.75" thickBot="1">
      <c r="A428" s="43">
        <v>40907</v>
      </c>
      <c r="B428" s="44">
        <v>12665.71</v>
      </c>
    </row>
    <row r="429" spans="1:2" ht="15.75" thickBot="1">
      <c r="A429" s="45">
        <v>40906</v>
      </c>
      <c r="B429" s="46">
        <v>12665.71</v>
      </c>
    </row>
    <row r="430" spans="1:2" ht="15.75" thickBot="1">
      <c r="A430" s="43">
        <v>40905</v>
      </c>
      <c r="B430" s="44">
        <v>12693.02</v>
      </c>
    </row>
    <row r="431" spans="1:2" ht="15.75" thickBot="1">
      <c r="A431" s="45">
        <v>40904</v>
      </c>
      <c r="B431" s="46">
        <v>12693.02</v>
      </c>
    </row>
    <row r="432" spans="1:2" ht="15.75" thickBot="1">
      <c r="A432" s="43">
        <v>40903</v>
      </c>
      <c r="B432" s="44">
        <v>12667.06</v>
      </c>
    </row>
    <row r="433" spans="1:2" ht="15.75" thickBot="1">
      <c r="A433" s="45">
        <v>40900</v>
      </c>
      <c r="B433" s="46">
        <v>12778.96</v>
      </c>
    </row>
    <row r="434" spans="1:2" ht="15.75" thickBot="1">
      <c r="A434" s="43">
        <v>40899</v>
      </c>
      <c r="B434" s="44">
        <v>12798.2</v>
      </c>
    </row>
    <row r="435" spans="1:2" ht="15.75" thickBot="1">
      <c r="A435" s="45">
        <v>40898</v>
      </c>
      <c r="B435" s="46">
        <v>12647.34</v>
      </c>
    </row>
    <row r="436" spans="1:2" ht="15.75" thickBot="1">
      <c r="A436" s="43">
        <v>40897</v>
      </c>
      <c r="B436" s="44">
        <v>12688.95</v>
      </c>
    </row>
    <row r="437" spans="1:2" ht="15.75" thickBot="1">
      <c r="A437" s="45">
        <v>40896</v>
      </c>
      <c r="B437" s="46">
        <v>12489.13</v>
      </c>
    </row>
    <row r="438" spans="1:2" ht="15.75" thickBot="1">
      <c r="A438" s="43">
        <v>40893</v>
      </c>
      <c r="B438" s="44">
        <v>12590.31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1"/>
  <dimension ref="A1:K1026"/>
  <sheetViews>
    <sheetView workbookViewId="0">
      <selection sqref="A1:A1048576"/>
    </sheetView>
  </sheetViews>
  <sheetFormatPr defaultColWidth="11.42578125" defaultRowHeight="15"/>
  <cols>
    <col min="7" max="8" width="15.7109375" bestFit="1" customWidth="1"/>
  </cols>
  <sheetData>
    <row r="1" spans="1:11" ht="37.5">
      <c r="A1" s="1" t="s">
        <v>0</v>
      </c>
      <c r="B1" s="1" t="s">
        <v>1</v>
      </c>
      <c r="C1" s="1" t="s">
        <v>29983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J1" s="5" t="s">
        <v>7</v>
      </c>
      <c r="K1" s="6" t="s">
        <v>340</v>
      </c>
    </row>
    <row r="2" spans="1:11" ht="37.5">
      <c r="A2" s="2">
        <v>40544</v>
      </c>
      <c r="B2" s="3" t="s">
        <v>65</v>
      </c>
      <c r="C2" s="12" t="s">
        <v>29984</v>
      </c>
      <c r="D2" s="3" t="s">
        <v>66</v>
      </c>
      <c r="E2" s="3" t="s">
        <v>67</v>
      </c>
      <c r="F2" s="3">
        <v>434</v>
      </c>
      <c r="G2" s="4">
        <v>1.2491699520421699E+17</v>
      </c>
      <c r="H2" s="4">
        <v>5.7174786439830003E+17</v>
      </c>
      <c r="J2" s="5" t="s">
        <v>8</v>
      </c>
      <c r="K2" s="6" t="s">
        <v>341</v>
      </c>
    </row>
    <row r="3" spans="1:11">
      <c r="A3" s="2">
        <v>40545</v>
      </c>
      <c r="B3" s="3" t="s">
        <v>68</v>
      </c>
      <c r="C3" s="12">
        <f>+(B3-B2)/B2</f>
        <v>-4.8859791242770456E-5</v>
      </c>
      <c r="D3" s="3" t="s">
        <v>69</v>
      </c>
      <c r="E3" s="3" t="s">
        <v>70</v>
      </c>
      <c r="F3" s="3">
        <v>434</v>
      </c>
      <c r="G3" s="4">
        <v>9.0696607354157296E+16</v>
      </c>
      <c r="H3" s="4">
        <v>5.5759097065445901E+17</v>
      </c>
    </row>
    <row r="4" spans="1:11">
      <c r="A4" s="2">
        <v>40546</v>
      </c>
      <c r="B4" s="3" t="s">
        <v>71</v>
      </c>
      <c r="C4" s="12">
        <f t="shared" ref="C4:C67" si="0">+(B4-B3)/B3</f>
        <v>-1.0177743797577294E-2</v>
      </c>
      <c r="D4" s="3" t="s">
        <v>72</v>
      </c>
      <c r="E4" s="3" t="s">
        <v>73</v>
      </c>
      <c r="F4" s="3">
        <v>434</v>
      </c>
      <c r="G4" s="4">
        <v>-3.63764148501252E+16</v>
      </c>
      <c r="H4" s="4">
        <v>5.2388566863757299E+17</v>
      </c>
    </row>
    <row r="5" spans="1:11">
      <c r="A5" s="2">
        <v>40547</v>
      </c>
      <c r="B5" s="3" t="s">
        <v>74</v>
      </c>
      <c r="C5" s="12">
        <f t="shared" si="0"/>
        <v>9.9105729449668989E-4</v>
      </c>
      <c r="D5" s="3" t="s">
        <v>75</v>
      </c>
      <c r="E5" s="3" t="s">
        <v>76</v>
      </c>
      <c r="F5" s="3">
        <v>430</v>
      </c>
      <c r="G5" s="4">
        <v>-2.41145624602515E+16</v>
      </c>
      <c r="H5" s="4">
        <v>5.0049056379301101E+17</v>
      </c>
    </row>
    <row r="6" spans="1:11">
      <c r="A6" s="2">
        <v>40548</v>
      </c>
      <c r="B6" s="3" t="s">
        <v>77</v>
      </c>
      <c r="C6" s="12">
        <f t="shared" si="0"/>
        <v>-8.1496012926777738E-3</v>
      </c>
      <c r="D6" s="3" t="s">
        <v>78</v>
      </c>
      <c r="E6" s="3" t="s">
        <v>79</v>
      </c>
      <c r="F6" s="3">
        <v>432</v>
      </c>
      <c r="G6" s="4">
        <v>-1.7305098153088998E+17</v>
      </c>
      <c r="H6" s="4">
        <v>4.6792707329788698E+17</v>
      </c>
    </row>
    <row r="7" spans="1:11">
      <c r="A7" s="2">
        <v>40548</v>
      </c>
      <c r="B7" s="3" t="s">
        <v>77</v>
      </c>
      <c r="C7" s="12">
        <f t="shared" si="0"/>
        <v>0</v>
      </c>
      <c r="D7" s="3" t="s">
        <v>78</v>
      </c>
      <c r="E7" s="3" t="s">
        <v>79</v>
      </c>
      <c r="F7" s="3">
        <v>432</v>
      </c>
      <c r="G7" s="4">
        <v>-1.7305098153088998E+17</v>
      </c>
      <c r="H7" s="4">
        <v>4.6792707329788698E+17</v>
      </c>
    </row>
    <row r="8" spans="1:11">
      <c r="A8" s="2">
        <v>40549</v>
      </c>
      <c r="B8" s="3" t="s">
        <v>80</v>
      </c>
      <c r="C8" s="12">
        <f t="shared" si="0"/>
        <v>-1.39078850614241E-2</v>
      </c>
      <c r="D8" s="3" t="s">
        <v>81</v>
      </c>
      <c r="E8" s="3" t="s">
        <v>82</v>
      </c>
      <c r="F8" s="3">
        <v>432</v>
      </c>
      <c r="G8" s="4">
        <v>-2.9280542195495398E+17</v>
      </c>
      <c r="H8" s="4">
        <v>4.2696831059235597E+17</v>
      </c>
    </row>
    <row r="9" spans="1:11">
      <c r="A9" s="2">
        <v>40550</v>
      </c>
      <c r="B9" s="3" t="s">
        <v>83</v>
      </c>
      <c r="C9" s="12">
        <f t="shared" si="0"/>
        <v>7.4668934553172635E-3</v>
      </c>
      <c r="D9" s="3" t="s">
        <v>84</v>
      </c>
      <c r="E9" s="3" t="s">
        <v>85</v>
      </c>
      <c r="F9" s="3">
        <v>432</v>
      </c>
      <c r="G9" s="4">
        <v>-2.2535239651095501E+17</v>
      </c>
      <c r="H9" s="4">
        <v>4.4880346067870099E+17</v>
      </c>
    </row>
    <row r="10" spans="1:11">
      <c r="A10" s="2">
        <v>40551</v>
      </c>
      <c r="B10" s="3" t="s">
        <v>86</v>
      </c>
      <c r="C10" s="12">
        <f t="shared" si="0"/>
        <v>-4.8882608383858629E-5</v>
      </c>
      <c r="D10" s="3" t="s">
        <v>87</v>
      </c>
      <c r="E10" s="3" t="s">
        <v>88</v>
      </c>
      <c r="F10" s="3">
        <v>432</v>
      </c>
      <c r="G10" s="4">
        <v>-1.73660166557556E+17</v>
      </c>
      <c r="H10" s="4">
        <v>4.1346091965040499E+17</v>
      </c>
    </row>
    <row r="11" spans="1:11">
      <c r="A11" s="2">
        <v>40552</v>
      </c>
      <c r="B11" s="3" t="s">
        <v>89</v>
      </c>
      <c r="C11" s="12">
        <f t="shared" si="0"/>
        <v>-4.8882711296983658E-5</v>
      </c>
      <c r="D11" s="3" t="s">
        <v>90</v>
      </c>
      <c r="E11" s="3" t="s">
        <v>91</v>
      </c>
      <c r="F11" s="3">
        <v>432</v>
      </c>
      <c r="G11" s="4">
        <v>-1.9590106188234202E+17</v>
      </c>
      <c r="H11" s="4">
        <v>3.9323490337734298E+17</v>
      </c>
    </row>
    <row r="12" spans="1:11">
      <c r="A12" s="2">
        <v>40553</v>
      </c>
      <c r="B12" s="3" t="s">
        <v>92</v>
      </c>
      <c r="C12" s="12">
        <f t="shared" si="0"/>
        <v>-4.8882742644818807E-5</v>
      </c>
      <c r="D12" s="3" t="s">
        <v>93</v>
      </c>
      <c r="E12" s="3" t="s">
        <v>94</v>
      </c>
      <c r="F12" s="3">
        <v>432</v>
      </c>
      <c r="G12" s="4">
        <v>-1.9590245276223101E+17</v>
      </c>
      <c r="H12" s="4">
        <v>3.7291991568711603E+17</v>
      </c>
    </row>
    <row r="13" spans="1:11">
      <c r="A13" s="2">
        <v>40554</v>
      </c>
      <c r="B13" s="3" t="s">
        <v>95</v>
      </c>
      <c r="C13" s="12">
        <f t="shared" si="0"/>
        <v>-1.0239358031729144E-2</v>
      </c>
      <c r="D13" s="3" t="s">
        <v>96</v>
      </c>
      <c r="E13" s="3" t="s">
        <v>97</v>
      </c>
      <c r="F13" s="3">
        <v>433</v>
      </c>
      <c r="G13" s="4">
        <v>-2.9012239518036E+17</v>
      </c>
      <c r="H13" s="4">
        <v>3.2538433220140602E+17</v>
      </c>
    </row>
    <row r="14" spans="1:11">
      <c r="A14" s="2">
        <v>40555</v>
      </c>
      <c r="B14" s="3" t="s">
        <v>98</v>
      </c>
      <c r="C14" s="12">
        <f t="shared" si="0"/>
        <v>1.1259818934431809E-2</v>
      </c>
      <c r="D14" s="3" t="s">
        <v>99</v>
      </c>
      <c r="E14" s="3" t="s">
        <v>100</v>
      </c>
      <c r="F14" s="3">
        <v>436</v>
      </c>
      <c r="G14" s="4">
        <v>-2.53774810836568E+17</v>
      </c>
      <c r="H14" s="4">
        <v>3.64157581023632E+17</v>
      </c>
    </row>
    <row r="15" spans="1:11">
      <c r="A15" s="2">
        <v>40556</v>
      </c>
      <c r="B15" s="3" t="s">
        <v>101</v>
      </c>
      <c r="C15" s="12">
        <f t="shared" si="0"/>
        <v>5.0440036916276458E-3</v>
      </c>
      <c r="D15" s="3" t="s">
        <v>102</v>
      </c>
      <c r="E15" s="3" t="s">
        <v>103</v>
      </c>
      <c r="F15" s="3">
        <v>438</v>
      </c>
      <c r="G15" s="4">
        <v>-2.2809970231561901E+17</v>
      </c>
      <c r="H15" s="4">
        <v>3.7828519575955898E+17</v>
      </c>
    </row>
    <row r="16" spans="1:11">
      <c r="A16" s="2">
        <v>40557</v>
      </c>
      <c r="B16" s="3" t="s">
        <v>104</v>
      </c>
      <c r="C16" s="12">
        <f t="shared" si="0"/>
        <v>-3.3865541023651549E-3</v>
      </c>
      <c r="D16" s="3" t="s">
        <v>105</v>
      </c>
      <c r="E16" s="3" t="s">
        <v>106</v>
      </c>
      <c r="F16" s="3">
        <v>441</v>
      </c>
      <c r="G16" s="4">
        <v>-1.39772557866156E+17</v>
      </c>
      <c r="H16" s="4">
        <v>3.6897447913716998E+17</v>
      </c>
    </row>
    <row r="17" spans="1:8">
      <c r="A17" s="2">
        <v>40558</v>
      </c>
      <c r="B17" s="3" t="s">
        <v>107</v>
      </c>
      <c r="C17" s="12">
        <f t="shared" si="0"/>
        <v>-4.8868720430478607E-5</v>
      </c>
      <c r="D17" s="3" t="s">
        <v>108</v>
      </c>
      <c r="E17" s="3" t="s">
        <v>109</v>
      </c>
      <c r="F17" s="3">
        <v>441</v>
      </c>
      <c r="G17" s="4">
        <v>-1.5851496685368899E+17</v>
      </c>
      <c r="H17" s="4">
        <v>3.6438661545493798E+17</v>
      </c>
    </row>
    <row r="18" spans="1:8">
      <c r="A18" s="2">
        <v>40559</v>
      </c>
      <c r="B18" s="3" t="s">
        <v>110</v>
      </c>
      <c r="C18" s="12">
        <f t="shared" si="0"/>
        <v>-4.8868542306082081E-5</v>
      </c>
      <c r="D18" s="3" t="s">
        <v>111</v>
      </c>
      <c r="E18" s="3" t="s">
        <v>112</v>
      </c>
      <c r="F18" s="3">
        <v>441</v>
      </c>
      <c r="G18" s="4">
        <v>-1.53027556342896E+17</v>
      </c>
      <c r="H18" s="4">
        <v>3.6438863727813197E+17</v>
      </c>
    </row>
    <row r="19" spans="1:8">
      <c r="A19" s="2">
        <v>40560</v>
      </c>
      <c r="B19" s="3" t="s">
        <v>113</v>
      </c>
      <c r="C19" s="12">
        <f t="shared" si="0"/>
        <v>2.0416072885107253E-3</v>
      </c>
      <c r="D19" s="3" t="s">
        <v>114</v>
      </c>
      <c r="E19" s="3" t="s">
        <v>115</v>
      </c>
      <c r="F19" s="3">
        <v>444</v>
      </c>
      <c r="G19" s="4">
        <v>-1.31215311381774E+17</v>
      </c>
      <c r="H19" s="4">
        <v>3.1538575799888998E+17</v>
      </c>
    </row>
    <row r="20" spans="1:8">
      <c r="A20" s="2">
        <v>40561</v>
      </c>
      <c r="B20" s="3" t="s">
        <v>116</v>
      </c>
      <c r="C20" s="12">
        <f t="shared" si="0"/>
        <v>-3.7848303709936549E-3</v>
      </c>
      <c r="D20" s="3" t="s">
        <v>117</v>
      </c>
      <c r="E20" s="3" t="s">
        <v>118</v>
      </c>
      <c r="F20" s="3">
        <v>447</v>
      </c>
      <c r="G20" s="4">
        <v>-1.6987845850452499E+17</v>
      </c>
      <c r="H20" s="4">
        <v>3.02122846399288E+17</v>
      </c>
    </row>
    <row r="21" spans="1:8">
      <c r="A21" s="2">
        <v>40562</v>
      </c>
      <c r="B21" s="3" t="s">
        <v>119</v>
      </c>
      <c r="C21" s="12">
        <f t="shared" si="0"/>
        <v>-1.2732705041816481E-2</v>
      </c>
      <c r="D21" s="3" t="s">
        <v>120</v>
      </c>
      <c r="E21" s="3" t="s">
        <v>121</v>
      </c>
      <c r="F21" s="3">
        <v>449</v>
      </c>
      <c r="G21" s="4">
        <v>-2.48116636898672E+17</v>
      </c>
      <c r="H21" s="4">
        <v>2.5963346536575901E+17</v>
      </c>
    </row>
    <row r="22" spans="1:8">
      <c r="A22" s="2">
        <v>40563</v>
      </c>
      <c r="B22" s="3" t="s">
        <v>122</v>
      </c>
      <c r="C22" s="12">
        <f t="shared" si="0"/>
        <v>-9.7494981654243328E-3</v>
      </c>
      <c r="D22" s="3" t="s">
        <v>123</v>
      </c>
      <c r="E22" s="3" t="s">
        <v>124</v>
      </c>
      <c r="F22" s="3">
        <v>447</v>
      </c>
      <c r="G22" s="4">
        <v>-3.67885499307976E+17</v>
      </c>
      <c r="H22" s="4">
        <v>2.3497937530915802E+17</v>
      </c>
    </row>
    <row r="23" spans="1:8">
      <c r="A23" s="2">
        <v>40564</v>
      </c>
      <c r="B23" s="3" t="s">
        <v>125</v>
      </c>
      <c r="C23" s="12">
        <f t="shared" si="0"/>
        <v>9.8930857643667481E-3</v>
      </c>
      <c r="D23" s="3" t="s">
        <v>126</v>
      </c>
      <c r="E23" s="3" t="s">
        <v>127</v>
      </c>
      <c r="F23" s="3">
        <v>446</v>
      </c>
      <c r="G23" s="4">
        <v>-3.6165610905660902E+17</v>
      </c>
      <c r="H23" s="4">
        <v>2.6000662265500099E+17</v>
      </c>
    </row>
    <row r="24" spans="1:8">
      <c r="A24" s="2">
        <v>40565</v>
      </c>
      <c r="B24" s="3" t="s">
        <v>128</v>
      </c>
      <c r="C24" s="12">
        <f t="shared" si="0"/>
        <v>-5.0046694077243428E-5</v>
      </c>
      <c r="D24" s="3" t="s">
        <v>129</v>
      </c>
      <c r="E24" s="3" t="s">
        <v>130</v>
      </c>
      <c r="F24" s="3">
        <v>446</v>
      </c>
      <c r="G24" s="4">
        <v>-4.1723587143473299E+17</v>
      </c>
      <c r="H24" s="4">
        <v>2.20718396489908E+17</v>
      </c>
    </row>
    <row r="25" spans="1:8">
      <c r="A25" s="2">
        <v>40566</v>
      </c>
      <c r="B25" s="3" t="s">
        <v>131</v>
      </c>
      <c r="C25" s="12">
        <f t="shared" si="0"/>
        <v>-5.0055202969781181E-5</v>
      </c>
      <c r="D25" s="3" t="s">
        <v>132</v>
      </c>
      <c r="E25" s="3" t="s">
        <v>133</v>
      </c>
      <c r="F25" s="3">
        <v>446</v>
      </c>
      <c r="G25" s="4">
        <v>-4.38452449913944E+17</v>
      </c>
      <c r="H25" s="4">
        <v>2.1454646574984198E+17</v>
      </c>
    </row>
    <row r="26" spans="1:8">
      <c r="A26" s="2">
        <v>40567</v>
      </c>
      <c r="B26" s="3" t="s">
        <v>134</v>
      </c>
      <c r="C26" s="12">
        <f t="shared" si="0"/>
        <v>5.5248906802077556E-5</v>
      </c>
      <c r="D26" s="3" t="s">
        <v>135</v>
      </c>
      <c r="E26" s="3" t="s">
        <v>136</v>
      </c>
      <c r="F26" s="3">
        <v>446</v>
      </c>
      <c r="G26" s="4">
        <v>-4.3772890707355398E+17</v>
      </c>
      <c r="H26" s="4">
        <v>2.3247986559457501E+17</v>
      </c>
    </row>
    <row r="27" spans="1:8">
      <c r="A27" s="2">
        <v>40568</v>
      </c>
      <c r="B27" s="3" t="s">
        <v>137</v>
      </c>
      <c r="C27" s="12">
        <f t="shared" si="0"/>
        <v>-3.4609090754888598E-3</v>
      </c>
      <c r="D27" s="3" t="s">
        <v>138</v>
      </c>
      <c r="E27" s="3" t="s">
        <v>139</v>
      </c>
      <c r="F27" s="3">
        <v>445</v>
      </c>
      <c r="G27" s="4">
        <v>-4.6062081438900102E+17</v>
      </c>
      <c r="H27" s="4">
        <v>2.6445183031971002E+17</v>
      </c>
    </row>
    <row r="28" spans="1:8">
      <c r="A28" s="2">
        <v>40569</v>
      </c>
      <c r="B28" s="3" t="s">
        <v>140</v>
      </c>
      <c r="C28" s="12">
        <f t="shared" si="0"/>
        <v>1.2565954669304732E-2</v>
      </c>
      <c r="D28" s="3" t="s">
        <v>141</v>
      </c>
      <c r="E28" s="3" t="s">
        <v>142</v>
      </c>
      <c r="F28" s="3">
        <v>446</v>
      </c>
      <c r="G28" s="4">
        <v>-4.3389720315928902E+17</v>
      </c>
      <c r="H28" s="4">
        <v>2.80092921241796E+17</v>
      </c>
    </row>
    <row r="29" spans="1:8">
      <c r="A29" s="2">
        <v>40570</v>
      </c>
      <c r="B29" s="3" t="s">
        <v>143</v>
      </c>
      <c r="C29" s="12">
        <f t="shared" si="0"/>
        <v>-7.1336688122126718E-4</v>
      </c>
      <c r="D29" s="3" t="s">
        <v>144</v>
      </c>
      <c r="E29" s="3" t="s">
        <v>145</v>
      </c>
      <c r="F29" s="3">
        <v>440</v>
      </c>
      <c r="G29" s="4">
        <v>-3.7211563271992902E+17</v>
      </c>
      <c r="H29" s="4">
        <v>2.7835450922393299E+17</v>
      </c>
    </row>
    <row r="30" spans="1:8">
      <c r="A30" s="2">
        <v>40571</v>
      </c>
      <c r="B30" s="3" t="s">
        <v>146</v>
      </c>
      <c r="C30" s="12">
        <f t="shared" si="0"/>
        <v>-1.4095232182576177E-3</v>
      </c>
      <c r="D30" s="3" t="s">
        <v>147</v>
      </c>
      <c r="E30" s="3" t="s">
        <v>148</v>
      </c>
      <c r="F30" s="3">
        <v>442</v>
      </c>
      <c r="G30" s="4">
        <v>-3.2600903044261901E+17</v>
      </c>
      <c r="H30" s="4">
        <v>2.7481567646491002E+17</v>
      </c>
    </row>
    <row r="31" spans="1:8">
      <c r="A31" s="2">
        <v>40572</v>
      </c>
      <c r="B31" s="3" t="s">
        <v>149</v>
      </c>
      <c r="C31" s="12">
        <f t="shared" si="0"/>
        <v>-4.8923400982695391E-5</v>
      </c>
      <c r="D31" s="3" t="s">
        <v>150</v>
      </c>
      <c r="E31" s="3" t="s">
        <v>151</v>
      </c>
      <c r="F31" s="3">
        <v>442</v>
      </c>
      <c r="G31" s="4">
        <v>-3.0203092463005197E+17</v>
      </c>
      <c r="H31" s="4">
        <v>2.6398124859668E+17</v>
      </c>
    </row>
    <row r="32" spans="1:8">
      <c r="A32" s="2">
        <v>40573</v>
      </c>
      <c r="B32" s="3" t="s">
        <v>152</v>
      </c>
      <c r="C32" s="12">
        <f t="shared" si="0"/>
        <v>-4.8923495576157794E-5</v>
      </c>
      <c r="D32" s="3" t="s">
        <v>153</v>
      </c>
      <c r="E32" s="3" t="s">
        <v>154</v>
      </c>
      <c r="F32" s="3">
        <v>442</v>
      </c>
      <c r="G32" s="4">
        <v>-3.0201690271361402E+17</v>
      </c>
      <c r="H32" s="4">
        <v>2.4708945025839101E+17</v>
      </c>
    </row>
    <row r="33" spans="1:8">
      <c r="A33" s="2">
        <v>40574</v>
      </c>
      <c r="B33" s="3" t="s">
        <v>155</v>
      </c>
      <c r="C33" s="12">
        <f t="shared" si="0"/>
        <v>8.1668042016418553E-4</v>
      </c>
      <c r="D33" s="3" t="s">
        <v>156</v>
      </c>
      <c r="E33" s="3" t="s">
        <v>157</v>
      </c>
      <c r="F33" s="3">
        <v>441</v>
      </c>
      <c r="G33" s="4">
        <v>-2.94630636626184E+17</v>
      </c>
      <c r="H33" s="4">
        <v>2.38279084378488E+17</v>
      </c>
    </row>
    <row r="34" spans="1:8">
      <c r="A34" s="2">
        <v>40575</v>
      </c>
      <c r="B34" s="3" t="s">
        <v>158</v>
      </c>
      <c r="C34" s="12">
        <f t="shared" si="0"/>
        <v>-3.3866101789997482E-3</v>
      </c>
      <c r="D34" s="3" t="s">
        <v>159</v>
      </c>
      <c r="E34" s="3" t="s">
        <v>160</v>
      </c>
      <c r="F34" s="3">
        <v>441</v>
      </c>
      <c r="G34" s="4">
        <v>-3.22748716993864E+17</v>
      </c>
      <c r="H34" s="4">
        <v>2.1361826577517901E+17</v>
      </c>
    </row>
    <row r="35" spans="1:8">
      <c r="A35" s="2">
        <v>40576</v>
      </c>
      <c r="B35" s="3" t="s">
        <v>161</v>
      </c>
      <c r="C35" s="12">
        <f t="shared" si="0"/>
        <v>-5.4431780770937965E-3</v>
      </c>
      <c r="D35" s="3" t="s">
        <v>162</v>
      </c>
      <c r="E35" s="3" t="s">
        <v>163</v>
      </c>
      <c r="F35" s="3">
        <v>435</v>
      </c>
      <c r="G35" s="4">
        <v>-2.8226542918022E+17</v>
      </c>
      <c r="H35" s="4">
        <v>2.3277697967060998E+17</v>
      </c>
    </row>
    <row r="36" spans="1:8">
      <c r="A36" s="2">
        <v>40577</v>
      </c>
      <c r="B36" s="3" t="s">
        <v>164</v>
      </c>
      <c r="C36" s="12">
        <f t="shared" si="0"/>
        <v>-6.2841601005136473E-3</v>
      </c>
      <c r="D36" s="3" t="s">
        <v>165</v>
      </c>
      <c r="E36" s="3" t="s">
        <v>166</v>
      </c>
      <c r="F36" s="3">
        <v>433</v>
      </c>
      <c r="G36" s="4">
        <v>-3.4321980625230797E+17</v>
      </c>
      <c r="H36" s="4">
        <v>2.17239717669412E+17</v>
      </c>
    </row>
    <row r="37" spans="1:8">
      <c r="A37" s="2">
        <v>40577</v>
      </c>
      <c r="B37" s="3" t="s">
        <v>164</v>
      </c>
      <c r="C37" s="12">
        <f t="shared" si="0"/>
        <v>0</v>
      </c>
      <c r="D37" s="3" t="s">
        <v>165</v>
      </c>
      <c r="E37" s="3" t="s">
        <v>166</v>
      </c>
      <c r="F37" s="3">
        <v>433</v>
      </c>
      <c r="G37" s="4">
        <v>-3.4321980625230797E+17</v>
      </c>
      <c r="H37" s="4">
        <v>2.17239717669412E+17</v>
      </c>
    </row>
    <row r="38" spans="1:8">
      <c r="A38" s="2">
        <v>40578</v>
      </c>
      <c r="B38" s="3" t="s">
        <v>167</v>
      </c>
      <c r="C38" s="12">
        <f t="shared" si="0"/>
        <v>-1.5325547542374772E-2</v>
      </c>
      <c r="D38" s="3" t="s">
        <v>168</v>
      </c>
      <c r="E38" s="3" t="s">
        <v>169</v>
      </c>
      <c r="F38" s="3">
        <v>431</v>
      </c>
      <c r="G38" s="4">
        <v>-3.9875366813145997E+17</v>
      </c>
      <c r="H38" s="4">
        <v>1.7982709203802E+17</v>
      </c>
    </row>
    <row r="39" spans="1:8">
      <c r="A39" s="2">
        <v>40579</v>
      </c>
      <c r="B39" s="3" t="s">
        <v>170</v>
      </c>
      <c r="C39" s="12">
        <f t="shared" si="0"/>
        <v>-4.7204008035432533E-5</v>
      </c>
      <c r="D39" s="3" t="s">
        <v>171</v>
      </c>
      <c r="E39" s="3" t="s">
        <v>172</v>
      </c>
      <c r="F39" s="3">
        <v>431</v>
      </c>
      <c r="G39" s="4">
        <v>-2.8746380321553901E+17</v>
      </c>
      <c r="H39" s="4">
        <v>1.7759664301538099E+17</v>
      </c>
    </row>
    <row r="40" spans="1:8">
      <c r="A40" s="2">
        <v>40580</v>
      </c>
      <c r="B40" s="3" t="s">
        <v>173</v>
      </c>
      <c r="C40" s="12">
        <f t="shared" si="0"/>
        <v>-4.720527405404927E-5</v>
      </c>
      <c r="D40" s="3" t="s">
        <v>174</v>
      </c>
      <c r="E40" s="3" t="s">
        <v>169</v>
      </c>
      <c r="F40" s="3">
        <v>431</v>
      </c>
      <c r="G40" s="4">
        <v>-3.4949651286643597E+17</v>
      </c>
      <c r="H40" s="4">
        <v>1.8304615153394899E+17</v>
      </c>
    </row>
    <row r="41" spans="1:8">
      <c r="A41" s="2">
        <v>40581</v>
      </c>
      <c r="B41" s="3" t="s">
        <v>175</v>
      </c>
      <c r="C41" s="12">
        <f t="shared" si="0"/>
        <v>-1.3818858395300268E-2</v>
      </c>
      <c r="D41" s="3" t="s">
        <v>176</v>
      </c>
      <c r="E41" s="3" t="s">
        <v>177</v>
      </c>
      <c r="F41" s="3">
        <v>430</v>
      </c>
      <c r="G41" s="4">
        <v>-4.5048312876152301E+17</v>
      </c>
      <c r="H41" s="4">
        <v>1.7797008789608701E+17</v>
      </c>
    </row>
    <row r="42" spans="1:8">
      <c r="A42" s="2">
        <v>40582</v>
      </c>
      <c r="B42" s="3" t="s">
        <v>178</v>
      </c>
      <c r="C42" s="12">
        <f t="shared" si="0"/>
        <v>9.0706008771858169E-3</v>
      </c>
      <c r="D42" s="3" t="s">
        <v>179</v>
      </c>
      <c r="E42" s="3" t="s">
        <v>180</v>
      </c>
      <c r="F42" s="3">
        <v>428</v>
      </c>
      <c r="G42" s="4">
        <v>-3.8630644830233299E+17</v>
      </c>
      <c r="H42" s="4">
        <v>2.0447382148270598E+17</v>
      </c>
    </row>
    <row r="43" spans="1:8">
      <c r="A43" s="2">
        <v>40583</v>
      </c>
      <c r="B43" s="3" t="s">
        <v>181</v>
      </c>
      <c r="C43" s="12">
        <f t="shared" si="0"/>
        <v>-3.0782209689330514E-3</v>
      </c>
      <c r="D43" s="3" t="s">
        <v>182</v>
      </c>
      <c r="E43" s="3" t="s">
        <v>183</v>
      </c>
      <c r="F43" s="3">
        <v>427</v>
      </c>
      <c r="G43" s="4">
        <v>-4.0854771809928998E+17</v>
      </c>
      <c r="H43" s="4">
        <v>1.7858026992166499E+17</v>
      </c>
    </row>
    <row r="44" spans="1:8">
      <c r="A44" s="2">
        <v>40584</v>
      </c>
      <c r="B44" s="3" t="s">
        <v>184</v>
      </c>
      <c r="C44" s="12">
        <f t="shared" si="0"/>
        <v>-5.3859982569978392E-3</v>
      </c>
      <c r="D44" s="3" t="s">
        <v>185</v>
      </c>
      <c r="E44" s="3" t="s">
        <v>186</v>
      </c>
      <c r="F44" s="3">
        <v>426</v>
      </c>
      <c r="G44" s="4">
        <v>-3.7227931319353101E+17</v>
      </c>
      <c r="H44" s="4">
        <v>1.6585998801234499E+17</v>
      </c>
    </row>
    <row r="45" spans="1:8">
      <c r="A45" s="2">
        <v>40585</v>
      </c>
      <c r="B45" s="3" t="s">
        <v>187</v>
      </c>
      <c r="C45" s="12">
        <f t="shared" si="0"/>
        <v>1.1180084990444672E-3</v>
      </c>
      <c r="D45" s="3" t="s">
        <v>188</v>
      </c>
      <c r="E45" s="3" t="s">
        <v>189</v>
      </c>
      <c r="F45" s="3">
        <v>424</v>
      </c>
      <c r="G45" s="4">
        <v>-4.4472626871407302E+17</v>
      </c>
      <c r="H45" s="4">
        <v>1.68620956153116E+17</v>
      </c>
    </row>
    <row r="46" spans="1:8">
      <c r="A46" s="2">
        <v>40586</v>
      </c>
      <c r="B46" s="3" t="s">
        <v>190</v>
      </c>
      <c r="C46" s="12">
        <f t="shared" si="0"/>
        <v>-4.8535902286507793E-5</v>
      </c>
      <c r="D46" s="3" t="s">
        <v>191</v>
      </c>
      <c r="E46" s="3" t="s">
        <v>192</v>
      </c>
      <c r="F46" s="3">
        <v>424</v>
      </c>
      <c r="G46" s="4">
        <v>-4.7800593940610598E+17</v>
      </c>
      <c r="H46" s="4">
        <v>1.6862230368223802E+17</v>
      </c>
    </row>
    <row r="47" spans="1:8">
      <c r="A47" s="2">
        <v>40587</v>
      </c>
      <c r="B47" s="3" t="s">
        <v>193</v>
      </c>
      <c r="C47" s="12">
        <f t="shared" si="0"/>
        <v>-4.8535785011674007E-5</v>
      </c>
      <c r="D47" s="3" t="s">
        <v>194</v>
      </c>
      <c r="E47" s="3" t="s">
        <v>195</v>
      </c>
      <c r="F47" s="3">
        <v>424</v>
      </c>
      <c r="G47" s="4">
        <v>-4.5633204849913702E+17</v>
      </c>
      <c r="H47" s="4">
        <v>1.61788277582844E+17</v>
      </c>
    </row>
    <row r="48" spans="1:8">
      <c r="A48" s="2">
        <v>40588</v>
      </c>
      <c r="B48" s="3" t="s">
        <v>196</v>
      </c>
      <c r="C48" s="12">
        <f t="shared" si="0"/>
        <v>6.9428298337397588E-3</v>
      </c>
      <c r="D48" s="3" t="s">
        <v>197</v>
      </c>
      <c r="E48" s="3" t="s">
        <v>198</v>
      </c>
      <c r="F48" s="3">
        <v>423</v>
      </c>
      <c r="G48" s="4">
        <v>-4.08233297351792E+17</v>
      </c>
      <c r="H48" s="4">
        <v>1.68409056806792E+17</v>
      </c>
    </row>
    <row r="49" spans="1:8">
      <c r="A49" s="2">
        <v>40589</v>
      </c>
      <c r="B49" s="3" t="s">
        <v>199</v>
      </c>
      <c r="C49" s="12">
        <f t="shared" si="0"/>
        <v>-3.2122083609213031E-3</v>
      </c>
      <c r="D49" s="3" t="s">
        <v>200</v>
      </c>
      <c r="E49" s="3" t="s">
        <v>201</v>
      </c>
      <c r="F49" s="3">
        <v>423</v>
      </c>
      <c r="G49" s="4">
        <v>-4.3061189572151603E+17</v>
      </c>
      <c r="H49" s="4">
        <v>1.5378356867558499E+17</v>
      </c>
    </row>
    <row r="50" spans="1:8">
      <c r="A50" s="2">
        <v>40590</v>
      </c>
      <c r="B50" s="3" t="s">
        <v>202</v>
      </c>
      <c r="C50" s="12">
        <f t="shared" si="0"/>
        <v>-8.6537462486687507E-4</v>
      </c>
      <c r="D50" s="3" t="s">
        <v>203</v>
      </c>
      <c r="E50" s="3" t="s">
        <v>204</v>
      </c>
      <c r="F50" s="3">
        <v>421</v>
      </c>
      <c r="G50" s="4">
        <v>-4.5038679529152397E+17</v>
      </c>
      <c r="H50" s="4">
        <v>1.4937742098658899E+17</v>
      </c>
    </row>
    <row r="51" spans="1:8">
      <c r="A51" s="2">
        <v>40591</v>
      </c>
      <c r="B51" s="3" t="s">
        <v>205</v>
      </c>
      <c r="C51" s="12">
        <f t="shared" si="0"/>
        <v>-1.0824151435782395E-2</v>
      </c>
      <c r="D51" s="3" t="s">
        <v>206</v>
      </c>
      <c r="E51" s="3" t="s">
        <v>207</v>
      </c>
      <c r="F51" s="3">
        <v>418</v>
      </c>
      <c r="G51" s="4">
        <v>-4.9581708172852902E+17</v>
      </c>
      <c r="H51" s="4">
        <v>1.24401910637844E+17</v>
      </c>
    </row>
    <row r="52" spans="1:8">
      <c r="A52" s="2">
        <v>40592</v>
      </c>
      <c r="B52" s="3" t="s">
        <v>208</v>
      </c>
      <c r="C52" s="12">
        <f t="shared" si="0"/>
        <v>-1.3871287335450982E-2</v>
      </c>
      <c r="D52" s="3" t="s">
        <v>209</v>
      </c>
      <c r="E52" s="3" t="s">
        <v>210</v>
      </c>
      <c r="F52" s="3">
        <v>415</v>
      </c>
      <c r="G52" s="4">
        <v>-5.02846103354968E+17</v>
      </c>
      <c r="H52" s="4">
        <v>9.31089970254028E+16</v>
      </c>
    </row>
    <row r="53" spans="1:8">
      <c r="A53" s="2">
        <v>40593</v>
      </c>
      <c r="B53" s="3" t="s">
        <v>211</v>
      </c>
      <c r="C53" s="12">
        <f t="shared" si="0"/>
        <v>-4.8607050013962126E-5</v>
      </c>
      <c r="D53" s="3" t="s">
        <v>212</v>
      </c>
      <c r="E53" s="3" t="s">
        <v>213</v>
      </c>
      <c r="F53" s="3">
        <v>415</v>
      </c>
      <c r="G53" s="4">
        <v>-4.4023942570004602E+17</v>
      </c>
      <c r="H53" s="4">
        <v>6.90856123483198E+16</v>
      </c>
    </row>
    <row r="54" spans="1:8">
      <c r="A54" s="2">
        <v>40594</v>
      </c>
      <c r="B54" s="3" t="s">
        <v>214</v>
      </c>
      <c r="C54" s="12">
        <f t="shared" si="0"/>
        <v>-4.8607420685717345E-5</v>
      </c>
      <c r="D54" s="3" t="s">
        <v>215</v>
      </c>
      <c r="E54" s="3" t="s">
        <v>216</v>
      </c>
      <c r="F54" s="3">
        <v>415</v>
      </c>
      <c r="G54" s="4">
        <v>-5.03718472053992E+17</v>
      </c>
      <c r="H54" s="4">
        <v>6.9669461362000496E+16</v>
      </c>
    </row>
    <row r="55" spans="1:8">
      <c r="A55" s="2">
        <v>40595</v>
      </c>
      <c r="B55" s="3" t="s">
        <v>217</v>
      </c>
      <c r="C55" s="12">
        <f t="shared" si="0"/>
        <v>9.3289490112914899E-3</v>
      </c>
      <c r="D55" s="3" t="s">
        <v>218</v>
      </c>
      <c r="E55" s="3" t="s">
        <v>219</v>
      </c>
      <c r="F55" s="3">
        <v>413</v>
      </c>
      <c r="G55" s="4">
        <v>-4.44022217577752E+17</v>
      </c>
      <c r="H55" s="4">
        <v>9.2434692005368192E+16</v>
      </c>
    </row>
    <row r="56" spans="1:8">
      <c r="A56" s="2">
        <v>40596</v>
      </c>
      <c r="B56" s="3" t="s">
        <v>220</v>
      </c>
      <c r="C56" s="12">
        <f t="shared" si="0"/>
        <v>1.9583867012103458E-3</v>
      </c>
      <c r="D56" s="3" t="s">
        <v>221</v>
      </c>
      <c r="E56" s="3" t="s">
        <v>222</v>
      </c>
      <c r="F56" s="3">
        <v>413</v>
      </c>
      <c r="G56" s="4">
        <v>-4.3028223356191603E+17</v>
      </c>
      <c r="H56" s="4">
        <v>8.02575594389352E+16</v>
      </c>
    </row>
    <row r="57" spans="1:8">
      <c r="A57" s="2">
        <v>40597</v>
      </c>
      <c r="B57" s="3" t="s">
        <v>223</v>
      </c>
      <c r="C57" s="12">
        <f t="shared" si="0"/>
        <v>2.2059319655342923E-2</v>
      </c>
      <c r="D57" s="3" t="s">
        <v>224</v>
      </c>
      <c r="E57" s="3" t="s">
        <v>225</v>
      </c>
      <c r="F57" s="3">
        <v>411</v>
      </c>
      <c r="G57" s="4">
        <v>-2.5756160560602301E+17</v>
      </c>
      <c r="H57" s="4">
        <v>9.46748536141648E+16</v>
      </c>
    </row>
    <row r="58" spans="1:8">
      <c r="A58" s="2">
        <v>40598</v>
      </c>
      <c r="B58" s="3" t="s">
        <v>226</v>
      </c>
      <c r="C58" s="12">
        <f t="shared" si="0"/>
        <v>-1.7749899463733408E-3</v>
      </c>
      <c r="D58" s="3" t="s">
        <v>227</v>
      </c>
      <c r="E58" s="3" t="s">
        <v>228</v>
      </c>
      <c r="F58" s="3">
        <v>410</v>
      </c>
      <c r="G58" s="4">
        <v>-2.4213462924702301E+17</v>
      </c>
      <c r="H58" s="4">
        <v>9.08292890193584E+16</v>
      </c>
    </row>
    <row r="59" spans="1:8">
      <c r="A59" s="2">
        <v>40599</v>
      </c>
      <c r="B59" s="3" t="s">
        <v>229</v>
      </c>
      <c r="C59" s="12">
        <f t="shared" si="0"/>
        <v>1.1614892285643847E-2</v>
      </c>
      <c r="D59" s="3" t="s">
        <v>230</v>
      </c>
      <c r="E59" s="3" t="s">
        <v>231</v>
      </c>
      <c r="F59" s="3">
        <v>412</v>
      </c>
      <c r="G59" s="4">
        <v>-2.5074998360853101E+17</v>
      </c>
      <c r="H59" s="4">
        <v>1.16767368221446E+17</v>
      </c>
    </row>
    <row r="60" spans="1:8">
      <c r="A60" s="2">
        <v>40600</v>
      </c>
      <c r="B60" s="3" t="s">
        <v>232</v>
      </c>
      <c r="C60" s="12">
        <f t="shared" si="0"/>
        <v>-4.913576953810223E-5</v>
      </c>
      <c r="D60" s="3" t="s">
        <v>233</v>
      </c>
      <c r="E60" s="3" t="s">
        <v>234</v>
      </c>
      <c r="F60" s="3">
        <v>412</v>
      </c>
      <c r="G60" s="4">
        <v>-2.4466807418079901E+17</v>
      </c>
      <c r="H60" s="4">
        <v>1.1603241126326E+17</v>
      </c>
    </row>
    <row r="61" spans="1:8">
      <c r="A61" s="2">
        <v>40601</v>
      </c>
      <c r="B61" s="3" t="s">
        <v>235</v>
      </c>
      <c r="C61" s="12">
        <f t="shared" si="0"/>
        <v>-4.9135247442979162E-5</v>
      </c>
      <c r="D61" s="3" t="s">
        <v>236</v>
      </c>
      <c r="E61" s="3" t="s">
        <v>237</v>
      </c>
      <c r="F61" s="3">
        <v>412</v>
      </c>
      <c r="G61" s="4">
        <v>-2.3205296975273101E+17</v>
      </c>
      <c r="H61" s="4">
        <v>8.4750285834294704E+16</v>
      </c>
    </row>
    <row r="62" spans="1:8">
      <c r="A62" s="2">
        <v>40602</v>
      </c>
      <c r="B62" s="3" t="s">
        <v>238</v>
      </c>
      <c r="C62" s="12">
        <f t="shared" si="0"/>
        <v>1.7728843574808719E-2</v>
      </c>
      <c r="D62" s="3" t="s">
        <v>239</v>
      </c>
      <c r="E62" s="3" t="s">
        <v>240</v>
      </c>
      <c r="F62" s="3">
        <v>413</v>
      </c>
      <c r="G62" s="4">
        <v>-4.84167482657962E+16</v>
      </c>
      <c r="H62" s="4">
        <v>6.3981536569914704E+16</v>
      </c>
    </row>
    <row r="63" spans="1:8">
      <c r="A63" s="2">
        <v>40603</v>
      </c>
      <c r="B63" s="3" t="s">
        <v>241</v>
      </c>
      <c r="C63" s="12">
        <f t="shared" si="0"/>
        <v>8.0312650827509026E-3</v>
      </c>
      <c r="D63" s="3" t="s">
        <v>242</v>
      </c>
      <c r="E63" s="3" t="s">
        <v>243</v>
      </c>
      <c r="F63" s="3">
        <v>416</v>
      </c>
      <c r="G63" s="4">
        <v>4.9475568584527296E+16</v>
      </c>
      <c r="H63" s="4">
        <v>1.5935474870319398E+17</v>
      </c>
    </row>
    <row r="64" spans="1:8">
      <c r="A64" s="2">
        <v>40604</v>
      </c>
      <c r="B64" s="3" t="s">
        <v>244</v>
      </c>
      <c r="C64" s="12">
        <f t="shared" si="0"/>
        <v>3.9312023920463023E-4</v>
      </c>
      <c r="D64" s="3" t="s">
        <v>245</v>
      </c>
      <c r="E64" s="3" t="s">
        <v>246</v>
      </c>
      <c r="F64" s="3">
        <v>416</v>
      </c>
      <c r="G64" s="4">
        <v>4.4084453493699696E+16</v>
      </c>
      <c r="H64" s="4">
        <v>1.46943888127888E+17</v>
      </c>
    </row>
    <row r="65" spans="1:8">
      <c r="A65" s="2">
        <v>40605</v>
      </c>
      <c r="B65" s="3" t="s">
        <v>247</v>
      </c>
      <c r="C65" s="12">
        <f t="shared" si="0"/>
        <v>1.2406199682294495E-2</v>
      </c>
      <c r="D65" s="3" t="s">
        <v>248</v>
      </c>
      <c r="E65" s="3" t="s">
        <v>249</v>
      </c>
      <c r="F65" s="3">
        <v>414</v>
      </c>
      <c r="G65" s="4">
        <v>2.64184848216524E+17</v>
      </c>
      <c r="H65" s="4">
        <v>1.7608739677151101E+17</v>
      </c>
    </row>
    <row r="66" spans="1:8">
      <c r="A66" s="2">
        <v>40606</v>
      </c>
      <c r="B66" s="3" t="s">
        <v>250</v>
      </c>
      <c r="C66" s="12">
        <f t="shared" si="0"/>
        <v>2.9409973856192053E-3</v>
      </c>
      <c r="D66" s="3" t="s">
        <v>251</v>
      </c>
      <c r="E66" s="3" t="s">
        <v>252</v>
      </c>
      <c r="F66" s="3">
        <v>415</v>
      </c>
      <c r="G66" s="4">
        <v>4.0012759809915002E+17</v>
      </c>
      <c r="H66" s="4">
        <v>1.83218305975652E+17</v>
      </c>
    </row>
    <row r="67" spans="1:8">
      <c r="A67" s="2">
        <v>40606</v>
      </c>
      <c r="B67" s="3" t="s">
        <v>250</v>
      </c>
      <c r="C67" s="12">
        <f t="shared" si="0"/>
        <v>0</v>
      </c>
      <c r="D67" s="3" t="s">
        <v>251</v>
      </c>
      <c r="E67" s="3" t="s">
        <v>252</v>
      </c>
      <c r="F67" s="3">
        <v>415</v>
      </c>
      <c r="G67" s="4">
        <v>4.0012759809915002E+17</v>
      </c>
      <c r="H67" s="4">
        <v>1.83218305975652E+17</v>
      </c>
    </row>
    <row r="68" spans="1:8">
      <c r="A68" s="2">
        <v>40607</v>
      </c>
      <c r="B68" s="3" t="s">
        <v>253</v>
      </c>
      <c r="C68" s="12">
        <f t="shared" ref="C68:C131" si="1">+(B68-B67)/B67</f>
        <v>-4.7733535444507206E-5</v>
      </c>
      <c r="D68" s="3" t="s">
        <v>254</v>
      </c>
      <c r="E68" s="3" t="s">
        <v>255</v>
      </c>
      <c r="F68" s="3">
        <v>415</v>
      </c>
      <c r="G68" s="4">
        <v>5.1086317955257997E+17</v>
      </c>
      <c r="H68" s="4">
        <v>1.5142892918134701E+17</v>
      </c>
    </row>
    <row r="69" spans="1:8">
      <c r="A69" s="2">
        <v>40608</v>
      </c>
      <c r="B69" s="3" t="s">
        <v>256</v>
      </c>
      <c r="C69" s="12">
        <f t="shared" si="1"/>
        <v>-4.7733700399300019E-5</v>
      </c>
      <c r="D69" s="3" t="s">
        <v>257</v>
      </c>
      <c r="E69" s="3" t="s">
        <v>258</v>
      </c>
      <c r="F69" s="3">
        <v>415</v>
      </c>
      <c r="G69" s="4">
        <v>8.2212747275753203E+17</v>
      </c>
      <c r="H69" s="4">
        <v>1.6007018522744701E+17</v>
      </c>
    </row>
    <row r="70" spans="1:8">
      <c r="A70" s="2">
        <v>40609</v>
      </c>
      <c r="B70" s="3" t="s">
        <v>259</v>
      </c>
      <c r="C70" s="12">
        <f t="shared" si="1"/>
        <v>-6.4127909169177395E-3</v>
      </c>
      <c r="D70" s="3" t="s">
        <v>260</v>
      </c>
      <c r="E70" s="3" t="s">
        <v>261</v>
      </c>
      <c r="F70" s="3">
        <v>416</v>
      </c>
      <c r="G70" s="4">
        <v>6.85910129259024E+17</v>
      </c>
      <c r="H70" s="4">
        <v>1.1334438092307E+17</v>
      </c>
    </row>
    <row r="71" spans="1:8">
      <c r="A71" s="2">
        <v>40610</v>
      </c>
      <c r="B71" s="3" t="s">
        <v>262</v>
      </c>
      <c r="C71" s="12">
        <f t="shared" si="1"/>
        <v>-1.1132507368501484E-2</v>
      </c>
      <c r="D71" s="3" t="s">
        <v>263</v>
      </c>
      <c r="E71" s="3" t="s">
        <v>264</v>
      </c>
      <c r="F71" s="3">
        <v>417</v>
      </c>
      <c r="G71" s="4">
        <v>4.7207773129443398E+17</v>
      </c>
      <c r="H71" s="4">
        <v>9.3892278185485792E+16</v>
      </c>
    </row>
    <row r="72" spans="1:8">
      <c r="A72" s="2">
        <v>40611</v>
      </c>
      <c r="B72" s="3" t="s">
        <v>265</v>
      </c>
      <c r="C72" s="12">
        <f t="shared" si="1"/>
        <v>4.8534912106642661E-3</v>
      </c>
      <c r="D72" s="3" t="s">
        <v>266</v>
      </c>
      <c r="E72" s="3" t="s">
        <v>267</v>
      </c>
      <c r="F72" s="3">
        <v>417</v>
      </c>
      <c r="G72" s="4">
        <v>8.4944340529871795E+17</v>
      </c>
      <c r="H72" s="4">
        <v>1.4089932698452899E+17</v>
      </c>
    </row>
    <row r="73" spans="1:8">
      <c r="A73" s="2">
        <v>40612</v>
      </c>
      <c r="B73" s="3" t="s">
        <v>268</v>
      </c>
      <c r="C73" s="12">
        <f t="shared" si="1"/>
        <v>-2.1109690768481536E-2</v>
      </c>
      <c r="D73" s="3" t="s">
        <v>269</v>
      </c>
      <c r="E73" s="3" t="s">
        <v>270</v>
      </c>
      <c r="F73" s="3">
        <v>414</v>
      </c>
      <c r="G73" s="4">
        <v>2.7818240815736301E+17</v>
      </c>
      <c r="H73" s="4">
        <v>9.26957322181856E+16</v>
      </c>
    </row>
    <row r="74" spans="1:8">
      <c r="A74" s="2">
        <v>40613</v>
      </c>
      <c r="B74" s="3" t="s">
        <v>271</v>
      </c>
      <c r="C74" s="12">
        <f t="shared" si="1"/>
        <v>-2.1907093903806199E-2</v>
      </c>
      <c r="D74" s="3" t="s">
        <v>272</v>
      </c>
      <c r="E74" s="3" t="s">
        <v>273</v>
      </c>
      <c r="F74" s="3">
        <v>411</v>
      </c>
      <c r="G74" s="4">
        <v>1.35401947063966E+16</v>
      </c>
      <c r="H74" s="4">
        <v>4.4800800670678304E+16</v>
      </c>
    </row>
    <row r="75" spans="1:8">
      <c r="A75" s="2">
        <v>40614</v>
      </c>
      <c r="B75" s="3" t="s">
        <v>274</v>
      </c>
      <c r="C75" s="12">
        <f t="shared" si="1"/>
        <v>-4.8101618279844232E-5</v>
      </c>
      <c r="D75" s="3" t="s">
        <v>275</v>
      </c>
      <c r="E75" s="3" t="s">
        <v>276</v>
      </c>
      <c r="F75" s="3">
        <v>411</v>
      </c>
      <c r="G75" s="4">
        <v>8.1739991615952E+16</v>
      </c>
      <c r="H75" s="4">
        <v>4.74760802056546E+16</v>
      </c>
    </row>
    <row r="76" spans="1:8">
      <c r="A76" s="2">
        <v>40615</v>
      </c>
      <c r="B76" s="3" t="s">
        <v>277</v>
      </c>
      <c r="C76" s="12">
        <f t="shared" si="1"/>
        <v>-4.8100279680560345E-5</v>
      </c>
      <c r="D76" s="3" t="s">
        <v>278</v>
      </c>
      <c r="E76" s="3" t="s">
        <v>279</v>
      </c>
      <c r="F76" s="3">
        <v>411</v>
      </c>
      <c r="G76" s="4">
        <v>6.65090828772112E+16</v>
      </c>
      <c r="H76" s="4">
        <v>3.74166493815348E+16</v>
      </c>
    </row>
    <row r="77" spans="1:8">
      <c r="A77" s="2">
        <v>40616</v>
      </c>
      <c r="B77" s="3" t="s">
        <v>280</v>
      </c>
      <c r="C77" s="12">
        <f t="shared" si="1"/>
        <v>-1.7122091116270843E-2</v>
      </c>
      <c r="D77" s="3" t="s">
        <v>281</v>
      </c>
      <c r="E77" s="3" t="s">
        <v>282</v>
      </c>
      <c r="F77" s="3">
        <v>412</v>
      </c>
      <c r="G77" s="4">
        <v>-1.3510011160091501E+17</v>
      </c>
      <c r="H77" s="4">
        <v>1.58644121711708E+16</v>
      </c>
    </row>
    <row r="78" spans="1:8">
      <c r="A78" s="2">
        <v>40617</v>
      </c>
      <c r="B78" s="3" t="s">
        <v>283</v>
      </c>
      <c r="C78" s="12">
        <f t="shared" si="1"/>
        <v>-2.3472490134408192E-2</v>
      </c>
      <c r="D78" s="3" t="s">
        <v>284</v>
      </c>
      <c r="E78" s="3" t="s">
        <v>285</v>
      </c>
      <c r="F78" s="3">
        <v>404</v>
      </c>
      <c r="G78" s="4">
        <v>-3.5178833537239302E+17</v>
      </c>
      <c r="H78" s="4">
        <v>-3.0550422050006E+16</v>
      </c>
    </row>
    <row r="79" spans="1:8">
      <c r="A79" s="2">
        <v>40618</v>
      </c>
      <c r="B79" s="3" t="s">
        <v>286</v>
      </c>
      <c r="C79" s="12">
        <f t="shared" si="1"/>
        <v>-4.5662013031508757E-3</v>
      </c>
      <c r="D79" s="3" t="s">
        <v>287</v>
      </c>
      <c r="E79" s="3" t="s">
        <v>288</v>
      </c>
      <c r="F79" s="3">
        <v>402</v>
      </c>
      <c r="G79" s="4">
        <v>-4.3639401598472998E+17</v>
      </c>
      <c r="H79" s="4">
        <v>-3.35560825667591E+16</v>
      </c>
    </row>
    <row r="80" spans="1:8">
      <c r="A80" s="2">
        <v>40619</v>
      </c>
      <c r="B80" s="3" t="s">
        <v>289</v>
      </c>
      <c r="C80" s="12">
        <f t="shared" si="1"/>
        <v>3.7342650718751272E-2</v>
      </c>
      <c r="D80" s="3" t="s">
        <v>290</v>
      </c>
      <c r="E80" s="3" t="s">
        <v>291</v>
      </c>
      <c r="F80" s="3">
        <v>402</v>
      </c>
      <c r="G80" s="4">
        <v>-8.4419628416996496E+16</v>
      </c>
      <c r="H80" s="4">
        <v>4.1124571027385E+16</v>
      </c>
    </row>
    <row r="81" spans="1:8">
      <c r="A81" s="2">
        <v>40620</v>
      </c>
      <c r="B81" s="3" t="s">
        <v>292</v>
      </c>
      <c r="C81" s="12">
        <f t="shared" si="1"/>
        <v>1.6318620635059421E-2</v>
      </c>
      <c r="D81" s="3" t="s">
        <v>293</v>
      </c>
      <c r="E81" s="3" t="s">
        <v>294</v>
      </c>
      <c r="F81" s="3">
        <v>402</v>
      </c>
      <c r="G81" s="4">
        <v>1.26681748112206E+17</v>
      </c>
      <c r="H81" s="4">
        <v>7.5962217431071392E+16</v>
      </c>
    </row>
    <row r="82" spans="1:8">
      <c r="A82" s="2">
        <v>40621</v>
      </c>
      <c r="B82" s="3" t="s">
        <v>295</v>
      </c>
      <c r="C82" s="12">
        <f t="shared" si="1"/>
        <v>-4.8126552769830491E-5</v>
      </c>
      <c r="D82" s="3" t="s">
        <v>296</v>
      </c>
      <c r="E82" s="3" t="s">
        <v>297</v>
      </c>
      <c r="F82" s="3">
        <v>402</v>
      </c>
      <c r="G82" s="4">
        <v>2.8544250049431901E+17</v>
      </c>
      <c r="H82" s="4">
        <v>5.1470692537977E+16</v>
      </c>
    </row>
    <row r="83" spans="1:8">
      <c r="A83" s="2">
        <v>40622</v>
      </c>
      <c r="B83" s="3" t="s">
        <v>298</v>
      </c>
      <c r="C83" s="12">
        <f t="shared" si="1"/>
        <v>-4.8125686659237422E-5</v>
      </c>
      <c r="D83" s="3" t="s">
        <v>299</v>
      </c>
      <c r="E83" s="3" t="s">
        <v>300</v>
      </c>
      <c r="F83" s="3">
        <v>402</v>
      </c>
      <c r="G83" s="4">
        <v>5.2267133777459098E+17</v>
      </c>
      <c r="H83" s="4">
        <v>4.5010175959081E+16</v>
      </c>
    </row>
    <row r="84" spans="1:8">
      <c r="A84" s="2">
        <v>40623</v>
      </c>
      <c r="B84" s="3" t="s">
        <v>301</v>
      </c>
      <c r="C84" s="12">
        <f t="shared" si="1"/>
        <v>-4.8125634450471276E-5</v>
      </c>
      <c r="D84" s="3" t="s">
        <v>302</v>
      </c>
      <c r="E84" s="3" t="s">
        <v>303</v>
      </c>
      <c r="F84" s="3">
        <v>402</v>
      </c>
      <c r="G84" s="4">
        <v>5.2268025785603002E+17</v>
      </c>
      <c r="H84" s="4">
        <v>5.62879471670658E+16</v>
      </c>
    </row>
    <row r="85" spans="1:8">
      <c r="A85" s="2">
        <v>40624</v>
      </c>
      <c r="B85" s="3" t="s">
        <v>304</v>
      </c>
      <c r="C85" s="12">
        <f t="shared" si="1"/>
        <v>-2.8651118895732476E-3</v>
      </c>
      <c r="D85" s="3" t="s">
        <v>305</v>
      </c>
      <c r="E85" s="3" t="s">
        <v>306</v>
      </c>
      <c r="F85" s="3">
        <v>400</v>
      </c>
      <c r="G85" s="4">
        <v>4.7131214717805299E+17</v>
      </c>
      <c r="H85" s="4">
        <v>6.6379881604545696E+16</v>
      </c>
    </row>
    <row r="86" spans="1:8">
      <c r="A86" s="2">
        <v>40625</v>
      </c>
      <c r="B86" s="3" t="s">
        <v>307</v>
      </c>
      <c r="C86" s="12">
        <f t="shared" si="1"/>
        <v>2.6473806630411302E-3</v>
      </c>
      <c r="D86" s="3" t="s">
        <v>308</v>
      </c>
      <c r="E86" s="3" t="s">
        <v>309</v>
      </c>
      <c r="F86" s="3">
        <v>399</v>
      </c>
      <c r="G86" s="4">
        <v>3.5709420821631098E+17</v>
      </c>
      <c r="H86" s="4">
        <v>6.26760452517094E+16</v>
      </c>
    </row>
    <row r="87" spans="1:8">
      <c r="A87" s="2">
        <v>40626</v>
      </c>
      <c r="B87" s="3" t="s">
        <v>310</v>
      </c>
      <c r="C87" s="12">
        <f t="shared" si="1"/>
        <v>1.1984103031035974E-3</v>
      </c>
      <c r="D87" s="3" t="s">
        <v>311</v>
      </c>
      <c r="E87" s="3" t="s">
        <v>312</v>
      </c>
      <c r="F87" s="3">
        <v>401</v>
      </c>
      <c r="G87" s="4">
        <v>3.4462342648497798E+17</v>
      </c>
      <c r="H87" s="4">
        <v>6.5365632961449104E+16</v>
      </c>
    </row>
    <row r="88" spans="1:8">
      <c r="A88" s="2">
        <v>40627</v>
      </c>
      <c r="B88" s="3" t="s">
        <v>313</v>
      </c>
      <c r="C88" s="12">
        <f t="shared" si="1"/>
        <v>-7.1574760528983769E-3</v>
      </c>
      <c r="D88" s="3" t="s">
        <v>314</v>
      </c>
      <c r="E88" s="3" t="s">
        <v>315</v>
      </c>
      <c r="F88" s="3">
        <v>402</v>
      </c>
      <c r="G88" s="4">
        <v>-5.51723547388908E+16</v>
      </c>
      <c r="H88" s="4">
        <v>5.00640926503364E+16</v>
      </c>
    </row>
    <row r="89" spans="1:8">
      <c r="A89" s="2">
        <v>40628</v>
      </c>
      <c r="B89" s="3" t="s">
        <v>316</v>
      </c>
      <c r="C89" s="12">
        <f t="shared" si="1"/>
        <v>-4.8112758094316993E-5</v>
      </c>
      <c r="D89" s="3" t="s">
        <v>317</v>
      </c>
      <c r="E89" s="3" t="s">
        <v>318</v>
      </c>
      <c r="F89" s="3">
        <v>402</v>
      </c>
      <c r="G89" s="4">
        <v>-3.50926968990352E+16</v>
      </c>
      <c r="H89" s="4">
        <v>3.10778161885481E+16</v>
      </c>
    </row>
    <row r="90" spans="1:8">
      <c r="A90" s="2">
        <v>40629</v>
      </c>
      <c r="B90" s="3" t="s">
        <v>319</v>
      </c>
      <c r="C90" s="12">
        <f t="shared" si="1"/>
        <v>-4.8112913098750733E-5</v>
      </c>
      <c r="D90" s="3" t="s">
        <v>320</v>
      </c>
      <c r="E90" s="3" t="s">
        <v>321</v>
      </c>
      <c r="F90" s="3">
        <v>402</v>
      </c>
      <c r="G90" s="4">
        <v>-1.6205999540430099E+17</v>
      </c>
      <c r="H90" s="3">
        <v>-0.648147669531284</v>
      </c>
    </row>
    <row r="91" spans="1:8">
      <c r="A91" s="2">
        <v>40630</v>
      </c>
      <c r="B91" s="3" t="s">
        <v>322</v>
      </c>
      <c r="C91" s="12">
        <f t="shared" si="1"/>
        <v>-5.2059956946131454E-3</v>
      </c>
      <c r="D91" s="3" t="s">
        <v>323</v>
      </c>
      <c r="E91" s="3" t="s">
        <v>324</v>
      </c>
      <c r="F91" s="3">
        <v>402</v>
      </c>
      <c r="G91" s="4">
        <v>-2.1314870764105901E+17</v>
      </c>
      <c r="H91" s="4">
        <v>-4.0507383819025E+16</v>
      </c>
    </row>
    <row r="92" spans="1:8">
      <c r="A92" s="2">
        <v>40631</v>
      </c>
      <c r="B92" s="3" t="s">
        <v>325</v>
      </c>
      <c r="C92" s="12">
        <f t="shared" si="1"/>
        <v>-8.024323072561533E-3</v>
      </c>
      <c r="D92" s="3" t="s">
        <v>326</v>
      </c>
      <c r="E92" s="3" t="s">
        <v>327</v>
      </c>
      <c r="F92" s="3">
        <v>399</v>
      </c>
      <c r="G92" s="4">
        <v>-2.8619199473982598E+17</v>
      </c>
      <c r="H92" s="4">
        <v>-5.7403181723599104E+16</v>
      </c>
    </row>
    <row r="93" spans="1:8">
      <c r="A93" s="2">
        <v>40632</v>
      </c>
      <c r="B93" s="3" t="s">
        <v>328</v>
      </c>
      <c r="C93" s="12">
        <f t="shared" si="1"/>
        <v>-4.0784188985692176E-3</v>
      </c>
      <c r="D93" s="3" t="s">
        <v>329</v>
      </c>
      <c r="E93" s="3" t="s">
        <v>330</v>
      </c>
      <c r="F93" s="3">
        <v>394</v>
      </c>
      <c r="G93" s="4">
        <v>-4.5155849436903501E+17</v>
      </c>
      <c r="H93" s="4">
        <v>-6.3084386904620304E+16</v>
      </c>
    </row>
    <row r="94" spans="1:8">
      <c r="A94" s="2">
        <v>40633</v>
      </c>
      <c r="B94" s="3" t="s">
        <v>331</v>
      </c>
      <c r="C94" s="12">
        <f t="shared" si="1"/>
        <v>1.1475421270140573E-2</v>
      </c>
      <c r="D94" s="3" t="s">
        <v>332</v>
      </c>
      <c r="E94" s="3" t="s">
        <v>333</v>
      </c>
      <c r="F94" s="3">
        <v>393</v>
      </c>
      <c r="G94" s="4">
        <v>-4.2831975935783002E+17</v>
      </c>
      <c r="H94" s="4">
        <v>-4.1073469215999904E+16</v>
      </c>
    </row>
    <row r="95" spans="1:8">
      <c r="A95" s="2">
        <v>40634</v>
      </c>
      <c r="B95" s="3" t="s">
        <v>334</v>
      </c>
      <c r="C95" s="12">
        <f t="shared" si="1"/>
        <v>-6.4478237063813277E-3</v>
      </c>
      <c r="D95" s="3" t="s">
        <v>335</v>
      </c>
      <c r="E95" s="3" t="s">
        <v>336</v>
      </c>
      <c r="F95" s="3">
        <v>396</v>
      </c>
      <c r="G95" s="4">
        <v>-4.7410831615311699E+17</v>
      </c>
      <c r="H95" s="4">
        <v>-5.3490020721606896E+16</v>
      </c>
    </row>
    <row r="96" spans="1:8">
      <c r="A96" s="2">
        <v>40635</v>
      </c>
      <c r="B96" s="3" t="s">
        <v>337</v>
      </c>
      <c r="C96" s="12">
        <f t="shared" si="1"/>
        <v>-4.7756588527777397E-5</v>
      </c>
      <c r="D96" s="3" t="s">
        <v>338</v>
      </c>
      <c r="E96" s="3" t="s">
        <v>339</v>
      </c>
      <c r="F96" s="3">
        <v>396</v>
      </c>
      <c r="G96" s="4">
        <v>-5.4762985258696602E+17</v>
      </c>
      <c r="H96" s="4">
        <v>-5.2823462564829296E+16</v>
      </c>
    </row>
    <row r="97" spans="1:8">
      <c r="A97" s="2">
        <v>40635</v>
      </c>
      <c r="B97" s="3" t="s">
        <v>337</v>
      </c>
      <c r="C97" s="12">
        <f t="shared" si="1"/>
        <v>0</v>
      </c>
      <c r="D97" s="3" t="s">
        <v>338</v>
      </c>
      <c r="E97" s="3" t="s">
        <v>339</v>
      </c>
      <c r="F97" s="3">
        <v>396</v>
      </c>
      <c r="G97" s="4">
        <v>-5.4762985258696602E+17</v>
      </c>
      <c r="H97" s="4">
        <v>-5.2823462564829296E+16</v>
      </c>
    </row>
    <row r="98" spans="1:8">
      <c r="A98" s="2">
        <v>40636</v>
      </c>
      <c r="B98" s="3" t="s">
        <v>342</v>
      </c>
      <c r="C98" s="12">
        <f t="shared" si="1"/>
        <v>-4.7756003405471138E-5</v>
      </c>
      <c r="D98" s="3" t="s">
        <v>343</v>
      </c>
      <c r="E98" s="3" t="s">
        <v>344</v>
      </c>
      <c r="F98" s="3">
        <v>396</v>
      </c>
      <c r="G98" s="4">
        <v>-5.6376107360432198E+17</v>
      </c>
      <c r="H98" s="4">
        <v>-7.9651824995269696E+16</v>
      </c>
    </row>
    <row r="99" spans="1:8">
      <c r="A99" s="2">
        <v>40637</v>
      </c>
      <c r="B99" s="3" t="s">
        <v>345</v>
      </c>
      <c r="C99" s="12">
        <f t="shared" si="1"/>
        <v>-2.2144647997188153E-4</v>
      </c>
      <c r="D99" s="3" t="s">
        <v>346</v>
      </c>
      <c r="E99" s="3" t="s">
        <v>347</v>
      </c>
      <c r="F99" s="3">
        <v>392</v>
      </c>
      <c r="G99" s="4">
        <v>-5.6468221821887802E+17</v>
      </c>
      <c r="H99" s="4">
        <v>-1.0907674633973299E+17</v>
      </c>
    </row>
    <row r="100" spans="1:8">
      <c r="A100" s="2">
        <v>40638</v>
      </c>
      <c r="B100" s="3" t="s">
        <v>348</v>
      </c>
      <c r="C100" s="12">
        <f t="shared" si="1"/>
        <v>1.5279347591432646E-2</v>
      </c>
      <c r="D100" s="3" t="s">
        <v>349</v>
      </c>
      <c r="E100" s="3" t="s">
        <v>350</v>
      </c>
      <c r="F100" s="3">
        <v>392</v>
      </c>
      <c r="G100" s="4">
        <v>-4.7617906560759898E+17</v>
      </c>
      <c r="H100" s="4">
        <v>-6.7597159524219904E+16</v>
      </c>
    </row>
    <row r="101" spans="1:8">
      <c r="A101" s="2">
        <v>40639</v>
      </c>
      <c r="B101" s="3" t="s">
        <v>351</v>
      </c>
      <c r="C101" s="12">
        <f t="shared" si="1"/>
        <v>9.6936338760518601E-4</v>
      </c>
      <c r="D101" s="3" t="s">
        <v>352</v>
      </c>
      <c r="E101" s="3" t="s">
        <v>353</v>
      </c>
      <c r="F101" s="3">
        <v>392</v>
      </c>
      <c r="G101" s="4">
        <v>-4.2681321534744902E+17</v>
      </c>
      <c r="H101" s="4">
        <v>-8.72304807924988E+16</v>
      </c>
    </row>
    <row r="102" spans="1:8">
      <c r="A102" s="2">
        <v>40640</v>
      </c>
      <c r="B102" s="3" t="s">
        <v>354</v>
      </c>
      <c r="C102" s="12">
        <f t="shared" si="1"/>
        <v>3.5436213173903946E-3</v>
      </c>
      <c r="D102" s="3" t="s">
        <v>355</v>
      </c>
      <c r="E102" s="3" t="s">
        <v>356</v>
      </c>
      <c r="F102" s="3">
        <v>390</v>
      </c>
      <c r="G102" s="4">
        <v>-3.1429016125768998E+17</v>
      </c>
      <c r="H102" s="4">
        <v>-8.05852111862092E+16</v>
      </c>
    </row>
    <row r="103" spans="1:8">
      <c r="A103" s="2">
        <v>40641</v>
      </c>
      <c r="B103" s="3" t="s">
        <v>357</v>
      </c>
      <c r="C103" s="12">
        <f t="shared" si="1"/>
        <v>-7.0683365672348846E-3</v>
      </c>
      <c r="D103" s="3" t="s">
        <v>358</v>
      </c>
      <c r="E103" s="3" t="s">
        <v>359</v>
      </c>
      <c r="F103" s="3">
        <v>386</v>
      </c>
      <c r="G103" s="4">
        <v>-4.0697110439560102E+17</v>
      </c>
      <c r="H103" s="4">
        <v>-9.3641934515733296E+16</v>
      </c>
    </row>
    <row r="104" spans="1:8">
      <c r="A104" s="2">
        <v>40642</v>
      </c>
      <c r="B104" s="3" t="s">
        <v>360</v>
      </c>
      <c r="C104" s="12">
        <f t="shared" si="1"/>
        <v>-4.8531117233312488E-5</v>
      </c>
      <c r="D104" s="3" t="s">
        <v>361</v>
      </c>
      <c r="E104" s="3" t="s">
        <v>362</v>
      </c>
      <c r="F104" s="3">
        <v>386</v>
      </c>
      <c r="G104" s="4">
        <v>-2.3165654966536998E+17</v>
      </c>
      <c r="H104" s="4">
        <v>-1.1365825016665101E+17</v>
      </c>
    </row>
    <row r="105" spans="1:8">
      <c r="A105" s="2">
        <v>40643</v>
      </c>
      <c r="B105" s="3" t="s">
        <v>363</v>
      </c>
      <c r="C105" s="12">
        <f t="shared" si="1"/>
        <v>-4.8530790612715904E-5</v>
      </c>
      <c r="D105" s="3" t="s">
        <v>364</v>
      </c>
      <c r="E105" s="3" t="s">
        <v>365</v>
      </c>
      <c r="F105" s="3">
        <v>386</v>
      </c>
      <c r="G105" s="3">
        <v>0.54048153743555505</v>
      </c>
      <c r="H105" s="4">
        <v>-1.1473195652387699E+17</v>
      </c>
    </row>
    <row r="106" spans="1:8">
      <c r="A106" s="2">
        <v>40644</v>
      </c>
      <c r="B106" s="3" t="s">
        <v>366</v>
      </c>
      <c r="C106" s="12">
        <f t="shared" si="1"/>
        <v>-5.1570312166246725E-3</v>
      </c>
      <c r="D106" s="3" t="s">
        <v>367</v>
      </c>
      <c r="E106" s="3" t="s">
        <v>368</v>
      </c>
      <c r="F106" s="3">
        <v>384</v>
      </c>
      <c r="G106" s="4">
        <v>-5.53404788336954E+16</v>
      </c>
      <c r="H106" s="4">
        <v>-1.49511631868136E+17</v>
      </c>
    </row>
    <row r="107" spans="1:8">
      <c r="A107" s="2">
        <v>40645</v>
      </c>
      <c r="B107" s="3" t="s">
        <v>369</v>
      </c>
      <c r="C107" s="12">
        <f t="shared" si="1"/>
        <v>-1.8475665028495108E-2</v>
      </c>
      <c r="D107" s="3" t="s">
        <v>370</v>
      </c>
      <c r="E107" s="3" t="s">
        <v>371</v>
      </c>
      <c r="F107" s="3">
        <v>383</v>
      </c>
      <c r="G107" s="4">
        <v>-2.4665743389199101E+17</v>
      </c>
      <c r="H107" s="4">
        <v>-1.61470172039528E+17</v>
      </c>
    </row>
    <row r="108" spans="1:8">
      <c r="A108" s="2">
        <v>40646</v>
      </c>
      <c r="B108" s="3" t="s">
        <v>372</v>
      </c>
      <c r="C108" s="12">
        <f t="shared" si="1"/>
        <v>3.9590616819599267E-3</v>
      </c>
      <c r="D108" s="3" t="s">
        <v>373</v>
      </c>
      <c r="E108" s="3" t="s">
        <v>374</v>
      </c>
      <c r="F108" s="3">
        <v>383</v>
      </c>
      <c r="G108" s="4">
        <v>-2.47280379180711E+16</v>
      </c>
      <c r="H108" s="4">
        <v>-1.3862233100468899E+17</v>
      </c>
    </row>
    <row r="109" spans="1:8">
      <c r="A109" s="2">
        <v>40647</v>
      </c>
      <c r="B109" s="3" t="s">
        <v>375</v>
      </c>
      <c r="C109" s="12">
        <f t="shared" si="1"/>
        <v>-1.2437364904111103E-2</v>
      </c>
      <c r="D109" s="3" t="s">
        <v>376</v>
      </c>
      <c r="E109" s="3" t="s">
        <v>377</v>
      </c>
      <c r="F109" s="3">
        <v>381</v>
      </c>
      <c r="G109" s="4">
        <v>1.18152682190306E+17</v>
      </c>
      <c r="H109" s="4">
        <v>-1.60134212934104E+17</v>
      </c>
    </row>
    <row r="110" spans="1:8">
      <c r="A110" s="2">
        <v>40648</v>
      </c>
      <c r="B110" s="3" t="s">
        <v>378</v>
      </c>
      <c r="C110" s="12">
        <f t="shared" si="1"/>
        <v>2.0873238213810433E-3</v>
      </c>
      <c r="D110" s="3" t="s">
        <v>379</v>
      </c>
      <c r="E110" s="3" t="s">
        <v>380</v>
      </c>
      <c r="F110" s="3">
        <v>380</v>
      </c>
      <c r="G110" s="4">
        <v>2.12555254531204E+17</v>
      </c>
      <c r="H110" s="4">
        <v>-1.5650182929287699E+17</v>
      </c>
    </row>
    <row r="111" spans="1:8">
      <c r="A111" s="2">
        <v>40649</v>
      </c>
      <c r="B111" s="3" t="s">
        <v>381</v>
      </c>
      <c r="C111" s="12">
        <f t="shared" si="1"/>
        <v>-4.8571204160717533E-5</v>
      </c>
      <c r="D111" s="3" t="s">
        <v>382</v>
      </c>
      <c r="E111" s="3" t="s">
        <v>383</v>
      </c>
      <c r="F111" s="3">
        <v>380</v>
      </c>
      <c r="G111" s="4">
        <v>-2.2424538811452099E+17</v>
      </c>
      <c r="H111" s="4">
        <v>-1.56511176549932E+17</v>
      </c>
    </row>
    <row r="112" spans="1:8">
      <c r="A112" s="2">
        <v>40650</v>
      </c>
      <c r="B112" s="3" t="s">
        <v>384</v>
      </c>
      <c r="C112" s="12">
        <f t="shared" si="1"/>
        <v>-4.8571259458101427E-5</v>
      </c>
      <c r="D112" s="3" t="s">
        <v>385</v>
      </c>
      <c r="E112" s="3" t="s">
        <v>386</v>
      </c>
      <c r="F112" s="3">
        <v>380</v>
      </c>
      <c r="G112" s="4">
        <v>-3.6329615122930803E+17</v>
      </c>
      <c r="H112" s="4">
        <v>-1.79912448095372E+17</v>
      </c>
    </row>
    <row r="113" spans="1:8">
      <c r="A113" s="2">
        <v>40651</v>
      </c>
      <c r="B113" s="3" t="s">
        <v>387</v>
      </c>
      <c r="C113" s="12">
        <f t="shared" si="1"/>
        <v>-1.1300258661393565E-2</v>
      </c>
      <c r="D113" s="3" t="s">
        <v>388</v>
      </c>
      <c r="E113" s="3" t="s">
        <v>389</v>
      </c>
      <c r="F113" s="3">
        <v>380</v>
      </c>
      <c r="G113" s="4">
        <v>-4.4519262221599603E+17</v>
      </c>
      <c r="H113" s="4">
        <v>-2.0311113550880301E+17</v>
      </c>
    </row>
    <row r="114" spans="1:8">
      <c r="A114" s="2">
        <v>40652</v>
      </c>
      <c r="B114" s="3" t="s">
        <v>390</v>
      </c>
      <c r="C114" s="12">
        <f t="shared" si="1"/>
        <v>7.8461578616083084E-3</v>
      </c>
      <c r="D114" s="3" t="s">
        <v>391</v>
      </c>
      <c r="E114" s="3" t="s">
        <v>392</v>
      </c>
      <c r="F114" s="3">
        <v>380</v>
      </c>
      <c r="G114" s="4">
        <v>-3.8948945801511898E+17</v>
      </c>
      <c r="H114" s="4">
        <v>-2.0621091645837402E+17</v>
      </c>
    </row>
    <row r="115" spans="1:8">
      <c r="A115" s="2">
        <v>40653</v>
      </c>
      <c r="B115" s="3" t="s">
        <v>393</v>
      </c>
      <c r="C115" s="12">
        <f t="shared" si="1"/>
        <v>1.9762130981792667E-2</v>
      </c>
      <c r="D115" s="3" t="s">
        <v>394</v>
      </c>
      <c r="E115" s="3" t="s">
        <v>395</v>
      </c>
      <c r="F115" s="3">
        <v>382</v>
      </c>
      <c r="G115" s="4">
        <v>-2.2491289905084E+17</v>
      </c>
      <c r="H115" s="4">
        <v>-1.94786001952668E+17</v>
      </c>
    </row>
    <row r="116" spans="1:8">
      <c r="A116" s="2">
        <v>40654</v>
      </c>
      <c r="B116" s="3" t="s">
        <v>396</v>
      </c>
      <c r="C116" s="12">
        <f t="shared" si="1"/>
        <v>-4.8559895840228083E-5</v>
      </c>
      <c r="D116" s="3" t="s">
        <v>397</v>
      </c>
      <c r="E116" s="3" t="s">
        <v>398</v>
      </c>
      <c r="F116" s="3">
        <v>382</v>
      </c>
      <c r="G116" s="4">
        <v>-1.9785171956674701E+17</v>
      </c>
      <c r="H116" s="4">
        <v>-1.9478743751661798E+17</v>
      </c>
    </row>
    <row r="117" spans="1:8">
      <c r="A117" s="2">
        <v>40655</v>
      </c>
      <c r="B117" s="3" t="s">
        <v>399</v>
      </c>
      <c r="C117" s="12">
        <f t="shared" si="1"/>
        <v>-4.8560137607584218E-5</v>
      </c>
      <c r="D117" s="3" t="s">
        <v>400</v>
      </c>
      <c r="E117" s="3" t="s">
        <v>401</v>
      </c>
      <c r="F117" s="3">
        <v>382</v>
      </c>
      <c r="G117" s="4">
        <v>-2.23702818569788E+17</v>
      </c>
      <c r="H117" s="4">
        <v>-1.9478887267579101E+17</v>
      </c>
    </row>
    <row r="118" spans="1:8">
      <c r="A118" s="2">
        <v>40656</v>
      </c>
      <c r="B118" s="3" t="s">
        <v>402</v>
      </c>
      <c r="C118" s="12">
        <f t="shared" si="1"/>
        <v>-4.8560001346672213E-5</v>
      </c>
      <c r="D118" s="3" t="s">
        <v>403</v>
      </c>
      <c r="E118" s="3" t="s">
        <v>404</v>
      </c>
      <c r="F118" s="3">
        <v>382</v>
      </c>
      <c r="G118" s="4">
        <v>-2.35384834208376E+17</v>
      </c>
      <c r="H118" s="4">
        <v>-1.8991316756297798E+17</v>
      </c>
    </row>
    <row r="119" spans="1:8">
      <c r="A119" s="2">
        <v>40657</v>
      </c>
      <c r="B119" s="3" t="s">
        <v>405</v>
      </c>
      <c r="C119" s="12">
        <f t="shared" si="1"/>
        <v>-4.8560167325112054E-5</v>
      </c>
      <c r="D119" s="3" t="s">
        <v>406</v>
      </c>
      <c r="E119" s="3" t="s">
        <v>407</v>
      </c>
      <c r="F119" s="3">
        <v>382</v>
      </c>
      <c r="G119" s="4">
        <v>-1.6604654444748602E+17</v>
      </c>
      <c r="H119" s="4">
        <v>-1.6523050424324499E+17</v>
      </c>
    </row>
    <row r="120" spans="1:8">
      <c r="A120" s="2">
        <v>40658</v>
      </c>
      <c r="B120" s="3" t="s">
        <v>408</v>
      </c>
      <c r="C120" s="12">
        <f t="shared" si="1"/>
        <v>-6.1453980611243754E-3</v>
      </c>
      <c r="D120" s="3" t="s">
        <v>409</v>
      </c>
      <c r="E120" s="3" t="s">
        <v>410</v>
      </c>
      <c r="F120" s="3">
        <v>381</v>
      </c>
      <c r="G120" s="4">
        <v>-2.25851836639272E+17</v>
      </c>
      <c r="H120" s="4">
        <v>-1.6873881168561501E+17</v>
      </c>
    </row>
    <row r="121" spans="1:8">
      <c r="A121" s="2">
        <v>40659</v>
      </c>
      <c r="B121" s="3" t="s">
        <v>411</v>
      </c>
      <c r="C121" s="12">
        <f t="shared" si="1"/>
        <v>3.9110808074647218E-3</v>
      </c>
      <c r="D121" s="3" t="s">
        <v>412</v>
      </c>
      <c r="E121" s="3" t="s">
        <v>413</v>
      </c>
      <c r="F121" s="3">
        <v>381</v>
      </c>
      <c r="G121" s="4">
        <v>-1.87723602785824E+17</v>
      </c>
      <c r="H121" s="4">
        <v>-1.7290251673822598E+17</v>
      </c>
    </row>
    <row r="122" spans="1:8">
      <c r="A122" s="2">
        <v>40660</v>
      </c>
      <c r="B122" s="3" t="s">
        <v>414</v>
      </c>
      <c r="C122" s="12">
        <f t="shared" si="1"/>
        <v>-4.4764755838847398E-3</v>
      </c>
      <c r="D122" s="3" t="s">
        <v>415</v>
      </c>
      <c r="E122" s="3" t="s">
        <v>416</v>
      </c>
      <c r="F122" s="3">
        <v>380</v>
      </c>
      <c r="G122" s="4">
        <v>-1.8044649918075398E+17</v>
      </c>
      <c r="H122" s="4">
        <v>-2.05119009368652E+17</v>
      </c>
    </row>
    <row r="123" spans="1:8">
      <c r="A123" s="2">
        <v>40661</v>
      </c>
      <c r="B123" s="3" t="s">
        <v>417</v>
      </c>
      <c r="C123" s="12">
        <f t="shared" si="1"/>
        <v>4.5768689931124868E-3</v>
      </c>
      <c r="D123" s="3" t="s">
        <v>418</v>
      </c>
      <c r="E123" s="3" t="s">
        <v>419</v>
      </c>
      <c r="F123" s="3">
        <v>380</v>
      </c>
      <c r="G123" s="4">
        <v>-4.43985320278034E+16</v>
      </c>
      <c r="H123" s="4">
        <v>-1.9764689511573501E+17</v>
      </c>
    </row>
    <row r="124" spans="1:8">
      <c r="A124" s="2">
        <v>40662</v>
      </c>
      <c r="B124" s="3" t="s">
        <v>420</v>
      </c>
      <c r="C124" s="12">
        <f t="shared" si="1"/>
        <v>8.777411983028751E-3</v>
      </c>
      <c r="D124" s="3" t="s">
        <v>421</v>
      </c>
      <c r="E124" s="3" t="s">
        <v>422</v>
      </c>
      <c r="F124" s="3">
        <v>377</v>
      </c>
      <c r="G124" s="4">
        <v>1.16985782855154E+17</v>
      </c>
      <c r="H124" s="4">
        <v>-1.8322270951758099E+17</v>
      </c>
    </row>
    <row r="125" spans="1:8">
      <c r="A125" s="2">
        <v>40663</v>
      </c>
      <c r="B125" s="3" t="s">
        <v>423</v>
      </c>
      <c r="C125" s="12">
        <f t="shared" si="1"/>
        <v>-4.8596721222056192E-5</v>
      </c>
      <c r="D125" s="3" t="s">
        <v>424</v>
      </c>
      <c r="E125" s="3" t="s">
        <v>425</v>
      </c>
      <c r="F125" s="3">
        <v>377</v>
      </c>
      <c r="G125" s="4">
        <v>-2.83698969669223E+16</v>
      </c>
      <c r="H125" s="4">
        <v>-1.8322422533196998E+17</v>
      </c>
    </row>
    <row r="126" spans="1:8">
      <c r="A126" s="2">
        <v>40664</v>
      </c>
      <c r="B126" s="3" t="s">
        <v>426</v>
      </c>
      <c r="C126" s="12">
        <f t="shared" si="1"/>
        <v>-4.8596304033642711E-5</v>
      </c>
      <c r="D126" s="3" t="s">
        <v>427</v>
      </c>
      <c r="E126" s="3" t="s">
        <v>428</v>
      </c>
      <c r="F126" s="3">
        <v>377</v>
      </c>
      <c r="G126" s="4">
        <v>5.0568196005662496E+16</v>
      </c>
      <c r="H126" s="4">
        <v>-1.94177676383596E+17</v>
      </c>
    </row>
    <row r="127" spans="1:8">
      <c r="A127" s="2">
        <v>40664</v>
      </c>
      <c r="B127" s="3" t="s">
        <v>426</v>
      </c>
      <c r="C127" s="12">
        <f t="shared" si="1"/>
        <v>0</v>
      </c>
      <c r="D127" s="3" t="s">
        <v>427</v>
      </c>
      <c r="E127" s="3" t="s">
        <v>428</v>
      </c>
      <c r="F127" s="3">
        <v>377</v>
      </c>
      <c r="G127" s="4">
        <v>5.0568196005662496E+16</v>
      </c>
      <c r="H127" s="4">
        <v>-1.94177676383596E+17</v>
      </c>
    </row>
    <row r="128" spans="1:8">
      <c r="A128" s="2">
        <v>40665</v>
      </c>
      <c r="B128" s="3" t="s">
        <v>429</v>
      </c>
      <c r="C128" s="12">
        <f t="shared" si="1"/>
        <v>-4.564811471725343E-3</v>
      </c>
      <c r="D128" s="3" t="s">
        <v>430</v>
      </c>
      <c r="E128" s="3" t="s">
        <v>431</v>
      </c>
      <c r="F128" s="3">
        <v>376</v>
      </c>
      <c r="G128" s="3">
        <v>-0.57369599701001495</v>
      </c>
      <c r="H128" s="4">
        <v>-2.1061180287666499E+17</v>
      </c>
    </row>
    <row r="129" spans="1:8">
      <c r="A129" s="2">
        <v>40666</v>
      </c>
      <c r="B129" s="3" t="s">
        <v>432</v>
      </c>
      <c r="C129" s="12">
        <f t="shared" si="1"/>
        <v>-1.4079034059223741E-2</v>
      </c>
      <c r="D129" s="3" t="s">
        <v>433</v>
      </c>
      <c r="E129" s="3" t="s">
        <v>434</v>
      </c>
      <c r="F129" s="3">
        <v>375</v>
      </c>
      <c r="G129" s="4">
        <v>-1.6279358024791699E+17</v>
      </c>
      <c r="H129" s="4">
        <v>-2.4834918687858598E+17</v>
      </c>
    </row>
    <row r="130" spans="1:8">
      <c r="A130" s="2">
        <v>40667</v>
      </c>
      <c r="B130" s="3" t="s">
        <v>435</v>
      </c>
      <c r="C130" s="12">
        <f t="shared" si="1"/>
        <v>-3.1326834379434309E-3</v>
      </c>
      <c r="D130" s="3" t="s">
        <v>436</v>
      </c>
      <c r="E130" s="3" t="s">
        <v>437</v>
      </c>
      <c r="F130" s="3">
        <v>374</v>
      </c>
      <c r="G130" s="4">
        <v>-1.91976548191848E+17</v>
      </c>
      <c r="H130" s="4">
        <v>-2.5482875175299802E+17</v>
      </c>
    </row>
    <row r="131" spans="1:8">
      <c r="A131" s="2">
        <v>40668</v>
      </c>
      <c r="B131" s="3" t="s">
        <v>438</v>
      </c>
      <c r="C131" s="12">
        <f t="shared" si="1"/>
        <v>-2.1357079301110714E-2</v>
      </c>
      <c r="D131" s="3" t="s">
        <v>439</v>
      </c>
      <c r="E131" s="3" t="s">
        <v>440</v>
      </c>
      <c r="F131" s="3">
        <v>343</v>
      </c>
      <c r="G131" s="4">
        <v>-4.8331217071854797E+17</v>
      </c>
      <c r="H131" s="4">
        <v>-2.8668500172532198E+17</v>
      </c>
    </row>
    <row r="132" spans="1:8">
      <c r="A132" s="2">
        <v>40669</v>
      </c>
      <c r="B132" s="3" t="s">
        <v>441</v>
      </c>
      <c r="C132" s="12">
        <f t="shared" ref="C132:C195" si="2">+(B132-B131)/B131</f>
        <v>5.6225891683586134E-3</v>
      </c>
      <c r="D132" s="3" t="s">
        <v>442</v>
      </c>
      <c r="E132" s="3" t="s">
        <v>443</v>
      </c>
      <c r="F132" s="3">
        <v>329</v>
      </c>
      <c r="G132" s="4">
        <v>-4.5331802087592602E+17</v>
      </c>
      <c r="H132" s="4">
        <v>-2.7846696375993699E+17</v>
      </c>
    </row>
    <row r="133" spans="1:8">
      <c r="A133" s="2">
        <v>40670</v>
      </c>
      <c r="B133" s="3" t="s">
        <v>444</v>
      </c>
      <c r="C133" s="12">
        <f t="shared" si="2"/>
        <v>-4.9122274123928291E-5</v>
      </c>
      <c r="D133" s="3" t="s">
        <v>445</v>
      </c>
      <c r="E133" s="3" t="s">
        <v>446</v>
      </c>
      <c r="F133" s="3">
        <v>329</v>
      </c>
      <c r="G133" s="4">
        <v>-4.7665980303753101E+17</v>
      </c>
      <c r="H133" s="4">
        <v>-2.7713864181501299E+17</v>
      </c>
    </row>
    <row r="134" spans="1:8">
      <c r="A134" s="2">
        <v>40671</v>
      </c>
      <c r="B134" s="3" t="s">
        <v>447</v>
      </c>
      <c r="C134" s="12">
        <f t="shared" si="2"/>
        <v>-4.8144449641156189E-5</v>
      </c>
      <c r="D134" s="3" t="s">
        <v>448</v>
      </c>
      <c r="E134" s="3" t="s">
        <v>449</v>
      </c>
      <c r="F134" s="3">
        <v>329</v>
      </c>
      <c r="G134" s="4">
        <v>-4.2982152863274298E+17</v>
      </c>
      <c r="H134" s="4">
        <v>-2.7588298326015101E+17</v>
      </c>
    </row>
    <row r="135" spans="1:8">
      <c r="A135" s="2">
        <v>40672</v>
      </c>
      <c r="B135" s="3" t="s">
        <v>450</v>
      </c>
      <c r="C135" s="12">
        <f t="shared" si="2"/>
        <v>9.7999479698378279E-3</v>
      </c>
      <c r="D135" s="3" t="s">
        <v>451</v>
      </c>
      <c r="E135" s="3" t="s">
        <v>452</v>
      </c>
      <c r="F135" s="3">
        <v>327</v>
      </c>
      <c r="G135" s="4">
        <v>-3.5761221484869299E+17</v>
      </c>
      <c r="H135" s="4">
        <v>-2.2367722480588499E+17</v>
      </c>
    </row>
    <row r="136" spans="1:8">
      <c r="A136" s="2">
        <v>40673</v>
      </c>
      <c r="B136" s="3" t="s">
        <v>453</v>
      </c>
      <c r="C136" s="12">
        <f t="shared" si="2"/>
        <v>1.4593739410000224E-2</v>
      </c>
      <c r="D136" s="3" t="s">
        <v>454</v>
      </c>
      <c r="E136" s="3" t="s">
        <v>455</v>
      </c>
      <c r="F136" s="3">
        <v>324</v>
      </c>
      <c r="G136" s="4">
        <v>-2.3332986196787501E+17</v>
      </c>
      <c r="H136" s="4">
        <v>-1.6286730388808E+17</v>
      </c>
    </row>
    <row r="137" spans="1:8">
      <c r="A137" s="2">
        <v>40674</v>
      </c>
      <c r="B137" s="3" t="s">
        <v>456</v>
      </c>
      <c r="C137" s="12">
        <f t="shared" si="2"/>
        <v>1.8913016931398116E-3</v>
      </c>
      <c r="D137" s="3" t="s">
        <v>457</v>
      </c>
      <c r="E137" s="3" t="s">
        <v>458</v>
      </c>
      <c r="F137" s="3">
        <v>322</v>
      </c>
      <c r="G137" s="4">
        <v>-1.6456548318285798E+17</v>
      </c>
      <c r="H137" s="4">
        <v>-1.2130501996321699E+17</v>
      </c>
    </row>
    <row r="138" spans="1:8">
      <c r="A138" s="2">
        <v>40675</v>
      </c>
      <c r="B138" s="3" t="s">
        <v>459</v>
      </c>
      <c r="C138" s="12">
        <f t="shared" si="2"/>
        <v>5.2493545319562294E-3</v>
      </c>
      <c r="D138" s="3" t="s">
        <v>460</v>
      </c>
      <c r="E138" s="3" t="s">
        <v>461</v>
      </c>
      <c r="F138" s="3">
        <v>320</v>
      </c>
      <c r="G138" s="4">
        <v>1.1715640429150099E+17</v>
      </c>
      <c r="H138" s="4">
        <v>-1.11840614720914E+17</v>
      </c>
    </row>
    <row r="139" spans="1:8">
      <c r="A139" s="2">
        <v>40676</v>
      </c>
      <c r="B139" s="3" t="s">
        <v>462</v>
      </c>
      <c r="C139" s="12">
        <f t="shared" si="2"/>
        <v>-9.3151903443956568E-4</v>
      </c>
      <c r="D139" s="3" t="s">
        <v>463</v>
      </c>
      <c r="E139" s="3" t="s">
        <v>464</v>
      </c>
      <c r="F139" s="3">
        <v>320</v>
      </c>
      <c r="G139" s="4">
        <v>5.27168363176182E+16</v>
      </c>
      <c r="H139" s="4">
        <v>-1.13431741056554E+17</v>
      </c>
    </row>
    <row r="140" spans="1:8">
      <c r="A140" s="2">
        <v>40677</v>
      </c>
      <c r="B140" s="3" t="s">
        <v>465</v>
      </c>
      <c r="C140" s="12">
        <f t="shared" si="2"/>
        <v>-4.8134712109181244E-5</v>
      </c>
      <c r="D140" s="3" t="s">
        <v>466</v>
      </c>
      <c r="E140" s="3" t="s">
        <v>467</v>
      </c>
      <c r="F140" s="3">
        <v>320</v>
      </c>
      <c r="G140" s="4">
        <v>2.25144504651328E+17</v>
      </c>
      <c r="H140" s="4">
        <v>-1.13432547009694E+17</v>
      </c>
    </row>
    <row r="141" spans="1:8">
      <c r="A141" s="2">
        <v>40678</v>
      </c>
      <c r="B141" s="3" t="s">
        <v>468</v>
      </c>
      <c r="C141" s="12">
        <f t="shared" si="2"/>
        <v>-4.8134758706632341E-5</v>
      </c>
      <c r="D141" s="3" t="s">
        <v>469</v>
      </c>
      <c r="E141" s="3" t="s">
        <v>470</v>
      </c>
      <c r="F141" s="3">
        <v>320</v>
      </c>
      <c r="G141" s="4">
        <v>1.9375504697895398E+17</v>
      </c>
      <c r="H141" s="4">
        <v>-4.5629628117654E+16</v>
      </c>
    </row>
    <row r="142" spans="1:8">
      <c r="A142" s="2">
        <v>40679</v>
      </c>
      <c r="B142" s="3" t="s">
        <v>471</v>
      </c>
      <c r="C142" s="12">
        <f t="shared" si="2"/>
        <v>-6.8533079894069629E-3</v>
      </c>
      <c r="D142" s="3" t="s">
        <v>472</v>
      </c>
      <c r="E142" s="3" t="s">
        <v>473</v>
      </c>
      <c r="F142" s="3">
        <v>319</v>
      </c>
      <c r="G142" s="4">
        <v>9.8588153370448E+16</v>
      </c>
      <c r="H142" s="4">
        <v>-1.18623927937212E+17</v>
      </c>
    </row>
    <row r="143" spans="1:8">
      <c r="A143" s="2">
        <v>40680</v>
      </c>
      <c r="B143" s="3" t="s">
        <v>474</v>
      </c>
      <c r="C143" s="12">
        <f t="shared" si="2"/>
        <v>5.7555622375727805E-3</v>
      </c>
      <c r="D143" s="3" t="s">
        <v>475</v>
      </c>
      <c r="E143" s="3" t="s">
        <v>476</v>
      </c>
      <c r="F143" s="3">
        <v>315</v>
      </c>
      <c r="G143" s="4">
        <v>1.7873529510920701E+17</v>
      </c>
      <c r="H143" s="4">
        <v>-1.3111239737061E+17</v>
      </c>
    </row>
    <row r="144" spans="1:8">
      <c r="A144" s="2">
        <v>40681</v>
      </c>
      <c r="B144" s="3" t="s">
        <v>477</v>
      </c>
      <c r="C144" s="12">
        <f t="shared" si="2"/>
        <v>-2.7182540867709357E-3</v>
      </c>
      <c r="D144" s="3" t="s">
        <v>478</v>
      </c>
      <c r="E144" s="3" t="s">
        <v>479</v>
      </c>
      <c r="F144" s="3">
        <v>315</v>
      </c>
      <c r="G144" s="4">
        <v>3.0943291883503699E+17</v>
      </c>
      <c r="H144" s="4">
        <v>-9.9919934483185696E+16</v>
      </c>
    </row>
    <row r="145" spans="1:8">
      <c r="A145" s="2">
        <v>40682</v>
      </c>
      <c r="B145" s="3" t="s">
        <v>480</v>
      </c>
      <c r="C145" s="12">
        <f t="shared" si="2"/>
        <v>-6.5788759866260088E-3</v>
      </c>
      <c r="D145" s="3" t="s">
        <v>481</v>
      </c>
      <c r="E145" s="3" t="s">
        <v>482</v>
      </c>
      <c r="F145" s="3">
        <v>315</v>
      </c>
      <c r="G145" s="4">
        <v>9.8776928151588E+16</v>
      </c>
      <c r="H145" s="4">
        <v>-1.11800936552318E+17</v>
      </c>
    </row>
    <row r="146" spans="1:8">
      <c r="A146" s="2">
        <v>40683</v>
      </c>
      <c r="B146" s="3" t="s">
        <v>483</v>
      </c>
      <c r="C146" s="12">
        <f t="shared" si="2"/>
        <v>9.6240043452651099E-4</v>
      </c>
      <c r="D146" s="3" t="s">
        <v>484</v>
      </c>
      <c r="E146" s="3" t="s">
        <v>485</v>
      </c>
      <c r="F146" s="3">
        <v>315</v>
      </c>
      <c r="G146" s="4">
        <v>-1.23828171424704E+17</v>
      </c>
      <c r="H146" s="4">
        <v>-1.0998062829385501E+17</v>
      </c>
    </row>
    <row r="147" spans="1:8">
      <c r="A147" s="2">
        <v>40684</v>
      </c>
      <c r="B147" s="3" t="s">
        <v>486</v>
      </c>
      <c r="C147" s="12">
        <f t="shared" si="2"/>
        <v>-4.814735564685341E-5</v>
      </c>
      <c r="D147" s="3" t="s">
        <v>487</v>
      </c>
      <c r="E147" s="3" t="s">
        <v>488</v>
      </c>
      <c r="F147" s="3">
        <v>315</v>
      </c>
      <c r="G147" s="4">
        <v>-1.2382377351216301E+17</v>
      </c>
      <c r="H147" s="4">
        <v>-1.0663419115913E+17</v>
      </c>
    </row>
    <row r="148" spans="1:8">
      <c r="A148" s="2">
        <v>40685</v>
      </c>
      <c r="B148" s="3" t="s">
        <v>489</v>
      </c>
      <c r="C148" s="12">
        <f t="shared" si="2"/>
        <v>-4.8147610807553826E-5</v>
      </c>
      <c r="D148" s="3" t="s">
        <v>490</v>
      </c>
      <c r="E148" s="3" t="s">
        <v>491</v>
      </c>
      <c r="F148" s="3">
        <v>315</v>
      </c>
      <c r="G148" s="4">
        <v>-1.23819375964674E+17</v>
      </c>
      <c r="H148" s="4">
        <v>-8.0907645941542704E+16</v>
      </c>
    </row>
    <row r="149" spans="1:8">
      <c r="A149" s="2">
        <v>40686</v>
      </c>
      <c r="B149" s="3" t="s">
        <v>492</v>
      </c>
      <c r="C149" s="12">
        <f t="shared" si="2"/>
        <v>-2.5259947052027676E-4</v>
      </c>
      <c r="D149" s="3" t="s">
        <v>493</v>
      </c>
      <c r="E149" s="3" t="s">
        <v>494</v>
      </c>
      <c r="F149" s="3">
        <v>315</v>
      </c>
      <c r="G149" s="4">
        <v>-1.2599210550783299E+17</v>
      </c>
      <c r="H149" s="4">
        <v>-1.2250078895496099E+17</v>
      </c>
    </row>
    <row r="150" spans="1:8">
      <c r="A150" s="2">
        <v>40687</v>
      </c>
      <c r="B150" s="3" t="s">
        <v>495</v>
      </c>
      <c r="C150" s="12">
        <f t="shared" si="2"/>
        <v>1.3305294727514669E-3</v>
      </c>
      <c r="D150" s="3" t="s">
        <v>496</v>
      </c>
      <c r="E150" s="3" t="s">
        <v>497</v>
      </c>
      <c r="F150" s="3">
        <v>316</v>
      </c>
      <c r="G150" s="4">
        <v>-1.1121302229725901E+17</v>
      </c>
      <c r="H150" s="4">
        <v>-1.1763144535772099E+17</v>
      </c>
    </row>
    <row r="151" spans="1:8">
      <c r="A151" s="2">
        <v>40688</v>
      </c>
      <c r="B151" s="3" t="s">
        <v>498</v>
      </c>
      <c r="C151" s="12">
        <f t="shared" si="2"/>
        <v>2.054678646765879E-3</v>
      </c>
      <c r="D151" s="3" t="s">
        <v>499</v>
      </c>
      <c r="E151" s="3" t="s">
        <v>500</v>
      </c>
      <c r="F151" s="3">
        <v>316</v>
      </c>
      <c r="G151" s="4">
        <v>-1.77653533355016E+16</v>
      </c>
      <c r="H151" s="4">
        <v>-9.9815126523892192E+16</v>
      </c>
    </row>
    <row r="152" spans="1:8">
      <c r="A152" s="2">
        <v>40689</v>
      </c>
      <c r="B152" s="3" t="s">
        <v>501</v>
      </c>
      <c r="C152" s="12">
        <f t="shared" si="2"/>
        <v>1.1303386068219692E-2</v>
      </c>
      <c r="D152" s="3" t="s">
        <v>502</v>
      </c>
      <c r="E152" s="3" t="s">
        <v>503</v>
      </c>
      <c r="F152" s="3">
        <v>315</v>
      </c>
      <c r="G152" s="4">
        <v>7.39420478240448E+16</v>
      </c>
      <c r="H152" s="4">
        <v>-7.8973260034200096E+16</v>
      </c>
    </row>
    <row r="153" spans="1:8">
      <c r="A153" s="2">
        <v>40690</v>
      </c>
      <c r="B153" s="3" t="s">
        <v>504</v>
      </c>
      <c r="C153" s="12">
        <f t="shared" si="2"/>
        <v>-4.5225302567312357E-4</v>
      </c>
      <c r="D153" s="3" t="s">
        <v>505</v>
      </c>
      <c r="E153" s="3" t="s">
        <v>506</v>
      </c>
      <c r="F153" s="3">
        <v>315</v>
      </c>
      <c r="G153" s="4">
        <v>1.27968732574504E+17</v>
      </c>
      <c r="H153" s="4">
        <v>-7.9728695586928496E+16</v>
      </c>
    </row>
    <row r="154" spans="1:8">
      <c r="A154" s="2">
        <v>40691</v>
      </c>
      <c r="B154" s="3" t="s">
        <v>507</v>
      </c>
      <c r="C154" s="12">
        <f t="shared" si="2"/>
        <v>-4.8120867729865561E-5</v>
      </c>
      <c r="D154" s="3" t="s">
        <v>508</v>
      </c>
      <c r="E154" s="3" t="s">
        <v>509</v>
      </c>
      <c r="F154" s="3">
        <v>315</v>
      </c>
      <c r="G154" s="4">
        <v>6.6385352841473504E+16</v>
      </c>
      <c r="H154" s="4">
        <v>-6.8429034076453504E+16</v>
      </c>
    </row>
    <row r="155" spans="1:8">
      <c r="A155" s="2">
        <v>40692</v>
      </c>
      <c r="B155" s="3" t="s">
        <v>510</v>
      </c>
      <c r="C155" s="12">
        <f t="shared" si="2"/>
        <v>-4.812077184376471E-5</v>
      </c>
      <c r="D155" s="3" t="s">
        <v>511</v>
      </c>
      <c r="E155" s="3" t="s">
        <v>512</v>
      </c>
      <c r="F155" s="3">
        <v>315</v>
      </c>
      <c r="G155" s="4">
        <v>-4.1740462928476096E+16</v>
      </c>
      <c r="H155" s="4">
        <v>-8.1833572568488992E+16</v>
      </c>
    </row>
    <row r="156" spans="1:8">
      <c r="A156" s="2">
        <v>40693</v>
      </c>
      <c r="B156" s="3" t="s">
        <v>513</v>
      </c>
      <c r="C156" s="12">
        <f t="shared" si="2"/>
        <v>3.2686873156967272E-3</v>
      </c>
      <c r="D156" s="3" t="s">
        <v>514</v>
      </c>
      <c r="E156" s="3" t="s">
        <v>515</v>
      </c>
      <c r="F156" s="3">
        <v>314</v>
      </c>
      <c r="G156" s="3">
        <v>-0.23384349193580301</v>
      </c>
      <c r="H156" s="4">
        <v>-9.31573502616448E+16</v>
      </c>
    </row>
    <row r="157" spans="1:8">
      <c r="A157" s="2">
        <v>40693</v>
      </c>
      <c r="B157" s="3" t="s">
        <v>513</v>
      </c>
      <c r="C157" s="12">
        <f t="shared" si="2"/>
        <v>0</v>
      </c>
      <c r="D157" s="3" t="s">
        <v>514</v>
      </c>
      <c r="E157" s="3" t="s">
        <v>515</v>
      </c>
      <c r="F157" s="3">
        <v>314</v>
      </c>
      <c r="G157" s="3">
        <v>-0.23384349193580301</v>
      </c>
      <c r="H157" s="4">
        <v>-9.31573502616448E+16</v>
      </c>
    </row>
    <row r="158" spans="1:8">
      <c r="A158" s="2">
        <v>40694</v>
      </c>
      <c r="B158" s="3" t="s">
        <v>516</v>
      </c>
      <c r="C158" s="12">
        <f t="shared" si="2"/>
        <v>1.1519614036058652E-2</v>
      </c>
      <c r="D158" s="3" t="s">
        <v>517</v>
      </c>
      <c r="E158" s="3" t="s">
        <v>518</v>
      </c>
      <c r="F158" s="3">
        <v>314</v>
      </c>
      <c r="G158" s="4">
        <v>1.4752136207902E+17</v>
      </c>
      <c r="H158" s="4">
        <v>-1.0176010830814301E+17</v>
      </c>
    </row>
    <row r="159" spans="1:8">
      <c r="A159" s="2">
        <v>40695</v>
      </c>
      <c r="B159" s="3" t="s">
        <v>519</v>
      </c>
      <c r="C159" s="12">
        <f t="shared" si="2"/>
        <v>-6.1239156454283754E-3</v>
      </c>
      <c r="D159" s="3" t="s">
        <v>520</v>
      </c>
      <c r="E159" s="3" t="s">
        <v>521</v>
      </c>
      <c r="F159" s="3">
        <v>316</v>
      </c>
      <c r="G159" s="4">
        <v>1.2584431006047101E+17</v>
      </c>
      <c r="H159" s="4">
        <v>-1.17347697805386E+17</v>
      </c>
    </row>
    <row r="160" spans="1:8">
      <c r="A160" s="2">
        <v>40696</v>
      </c>
      <c r="B160" s="3" t="s">
        <v>522</v>
      </c>
      <c r="C160" s="12">
        <f t="shared" si="2"/>
        <v>-1.4625565908014308E-3</v>
      </c>
      <c r="D160" s="3" t="s">
        <v>523</v>
      </c>
      <c r="E160" s="3" t="s">
        <v>524</v>
      </c>
      <c r="F160" s="3">
        <v>316</v>
      </c>
      <c r="G160" s="4">
        <v>3.14212957231912E+17</v>
      </c>
      <c r="H160" s="4">
        <v>-1.1987653043759699E+17</v>
      </c>
    </row>
    <row r="161" spans="1:8">
      <c r="A161" s="2">
        <v>40697</v>
      </c>
      <c r="B161" s="3" t="s">
        <v>525</v>
      </c>
      <c r="C161" s="12">
        <f t="shared" si="2"/>
        <v>9.4059411007716212E-5</v>
      </c>
      <c r="D161" s="3" t="s">
        <v>526</v>
      </c>
      <c r="E161" s="3" t="s">
        <v>527</v>
      </c>
      <c r="F161" s="3">
        <v>315</v>
      </c>
      <c r="G161" s="4">
        <v>3.6691510224344499E+17</v>
      </c>
      <c r="H161" s="4">
        <v>-1.19621713027134E+17</v>
      </c>
    </row>
    <row r="162" spans="1:8">
      <c r="A162" s="2">
        <v>40698</v>
      </c>
      <c r="B162" s="3" t="s">
        <v>528</v>
      </c>
      <c r="C162" s="12">
        <f t="shared" si="2"/>
        <v>-4.8118595988502049E-5</v>
      </c>
      <c r="D162" s="3" t="s">
        <v>529</v>
      </c>
      <c r="E162" s="3" t="s">
        <v>530</v>
      </c>
      <c r="F162" s="3">
        <v>315</v>
      </c>
      <c r="G162" s="4">
        <v>7.7647376636440602E+17</v>
      </c>
      <c r="H162" s="4">
        <v>-1.29343923229004E+17</v>
      </c>
    </row>
    <row r="163" spans="1:8">
      <c r="A163" s="2">
        <v>40699</v>
      </c>
      <c r="B163" s="3" t="s">
        <v>531</v>
      </c>
      <c r="C163" s="12">
        <f t="shared" si="2"/>
        <v>-4.7796377433783535E-5</v>
      </c>
      <c r="D163" s="3" t="s">
        <v>532</v>
      </c>
      <c r="E163" s="3" t="s">
        <v>533</v>
      </c>
      <c r="F163" s="3">
        <v>315</v>
      </c>
      <c r="G163" s="4">
        <v>6.5836514065836006E+17</v>
      </c>
      <c r="H163" s="4">
        <v>-1.27399963578206E+17</v>
      </c>
    </row>
    <row r="164" spans="1:8">
      <c r="A164" s="2">
        <v>40700</v>
      </c>
      <c r="B164" s="3" t="s">
        <v>534</v>
      </c>
      <c r="C164" s="12">
        <f t="shared" si="2"/>
        <v>-4.7796641552789349E-5</v>
      </c>
      <c r="D164" s="3" t="s">
        <v>535</v>
      </c>
      <c r="E164" s="3" t="s">
        <v>536</v>
      </c>
      <c r="F164" s="3">
        <v>315</v>
      </c>
      <c r="G164" s="4">
        <v>6.5839188886833395E+17</v>
      </c>
      <c r="H164" s="4">
        <v>-1.27398345349014E+17</v>
      </c>
    </row>
    <row r="165" spans="1:8">
      <c r="A165" s="2">
        <v>40701</v>
      </c>
      <c r="B165" s="3" t="s">
        <v>537</v>
      </c>
      <c r="C165" s="12">
        <f t="shared" si="2"/>
        <v>-1.90452587616129E-3</v>
      </c>
      <c r="D165" s="3" t="s">
        <v>538</v>
      </c>
      <c r="E165" s="3" t="s">
        <v>539</v>
      </c>
      <c r="F165" s="3">
        <v>314</v>
      </c>
      <c r="G165" s="4">
        <v>6.2131952275919398E+17</v>
      </c>
      <c r="H165" s="4">
        <v>-1.2126887829214499E+17</v>
      </c>
    </row>
    <row r="166" spans="1:8">
      <c r="A166" s="2">
        <v>40702</v>
      </c>
      <c r="B166" s="3" t="s">
        <v>540</v>
      </c>
      <c r="C166" s="12">
        <f t="shared" si="2"/>
        <v>1.4291775470812525E-3</v>
      </c>
      <c r="D166" s="3" t="s">
        <v>541</v>
      </c>
      <c r="E166" s="3" t="s">
        <v>542</v>
      </c>
      <c r="F166" s="3">
        <v>315</v>
      </c>
      <c r="G166" s="4">
        <v>4.6515933639419898E+17</v>
      </c>
      <c r="H166" s="4">
        <v>-1.2263177555124099E+17</v>
      </c>
    </row>
    <row r="167" spans="1:8">
      <c r="A167" s="2">
        <v>40703</v>
      </c>
      <c r="B167" s="3" t="s">
        <v>543</v>
      </c>
      <c r="C167" s="12">
        <f t="shared" si="2"/>
        <v>-1.0526286804510426E-3</v>
      </c>
      <c r="D167" s="3" t="s">
        <v>544</v>
      </c>
      <c r="E167" s="3" t="s">
        <v>545</v>
      </c>
      <c r="F167" s="3">
        <v>313</v>
      </c>
      <c r="G167" s="4">
        <v>2.12732709196152E+17</v>
      </c>
      <c r="H167" s="4">
        <v>-1.2441696630020301E+17</v>
      </c>
    </row>
    <row r="168" spans="1:8">
      <c r="A168" s="2">
        <v>40704</v>
      </c>
      <c r="B168" s="3" t="s">
        <v>546</v>
      </c>
      <c r="C168" s="12">
        <f t="shared" si="2"/>
        <v>-1.4127549783916769E-3</v>
      </c>
      <c r="D168" s="3" t="s">
        <v>547</v>
      </c>
      <c r="E168" s="3" t="s">
        <v>548</v>
      </c>
      <c r="F168" s="3">
        <v>313</v>
      </c>
      <c r="G168" s="4">
        <v>1.6495967737915802E+17</v>
      </c>
      <c r="H168" s="4">
        <v>-1.2683717744297699E+17</v>
      </c>
    </row>
    <row r="169" spans="1:8">
      <c r="A169" s="2">
        <v>40705</v>
      </c>
      <c r="B169" s="3" t="s">
        <v>549</v>
      </c>
      <c r="C169" s="12">
        <f t="shared" si="2"/>
        <v>-4.7825370283530688E-5</v>
      </c>
      <c r="D169" s="3" t="s">
        <v>550</v>
      </c>
      <c r="E169" s="3" t="s">
        <v>551</v>
      </c>
      <c r="F169" s="3">
        <v>313</v>
      </c>
      <c r="G169" s="4">
        <v>9.2429904334261504E+16</v>
      </c>
      <c r="H169" s="4">
        <v>-1.3938890033809501E+17</v>
      </c>
    </row>
    <row r="170" spans="1:8">
      <c r="A170" s="2">
        <v>40706</v>
      </c>
      <c r="B170" s="3" t="s">
        <v>552</v>
      </c>
      <c r="C170" s="12">
        <f t="shared" si="2"/>
        <v>-4.7825405839987847E-5</v>
      </c>
      <c r="D170" s="3" t="s">
        <v>553</v>
      </c>
      <c r="E170" s="3" t="s">
        <v>554</v>
      </c>
      <c r="F170" s="3">
        <v>313</v>
      </c>
      <c r="G170" s="4">
        <v>1.0424446406591299E+17</v>
      </c>
      <c r="H170" s="4">
        <v>-1.4339121327006499E+17</v>
      </c>
    </row>
    <row r="171" spans="1:8">
      <c r="A171" s="2">
        <v>40707</v>
      </c>
      <c r="B171" s="3" t="s">
        <v>555</v>
      </c>
      <c r="C171" s="12">
        <f t="shared" si="2"/>
        <v>-1.0992308594015589E-2</v>
      </c>
      <c r="D171" s="3" t="s">
        <v>556</v>
      </c>
      <c r="E171" s="3" t="s">
        <v>557</v>
      </c>
      <c r="F171" s="3">
        <v>313</v>
      </c>
      <c r="G171" s="4">
        <v>-3.41369538362912E+16</v>
      </c>
      <c r="H171" s="4">
        <v>-1.41227806107042E+17</v>
      </c>
    </row>
    <row r="172" spans="1:8">
      <c r="A172" s="2">
        <v>40708</v>
      </c>
      <c r="B172" s="3" t="s">
        <v>558</v>
      </c>
      <c r="C172" s="12">
        <f t="shared" si="2"/>
        <v>1.8819046369784125E-3</v>
      </c>
      <c r="D172" s="3" t="s">
        <v>559</v>
      </c>
      <c r="E172" s="3" t="s">
        <v>560</v>
      </c>
      <c r="F172" s="3">
        <v>313</v>
      </c>
      <c r="G172" s="4">
        <v>-1.12092883935314E+16</v>
      </c>
      <c r="H172" s="4">
        <v>-1.41021535984266E+17</v>
      </c>
    </row>
    <row r="173" spans="1:8">
      <c r="A173" s="2">
        <v>40709</v>
      </c>
      <c r="B173" s="3" t="s">
        <v>561</v>
      </c>
      <c r="C173" s="12">
        <f t="shared" si="2"/>
        <v>-1.7025842666624762E-2</v>
      </c>
      <c r="D173" s="3" t="s">
        <v>562</v>
      </c>
      <c r="E173" s="3" t="s">
        <v>563</v>
      </c>
      <c r="F173" s="3">
        <v>313</v>
      </c>
      <c r="G173" s="4">
        <v>-1.2762430000986099E+17</v>
      </c>
      <c r="H173" s="4">
        <v>-1.6943652185640499E+17</v>
      </c>
    </row>
    <row r="174" spans="1:8">
      <c r="A174" s="2">
        <v>40710</v>
      </c>
      <c r="B174" s="3" t="s">
        <v>564</v>
      </c>
      <c r="C174" s="12">
        <f t="shared" si="2"/>
        <v>-2.8700886323811326E-4</v>
      </c>
      <c r="D174" s="3" t="s">
        <v>565</v>
      </c>
      <c r="E174" s="3" t="s">
        <v>566</v>
      </c>
      <c r="F174" s="3">
        <v>312</v>
      </c>
      <c r="G174" s="4">
        <v>-1.8929642631001901E+17</v>
      </c>
      <c r="H174" s="4">
        <v>-1.69835028874384E+17</v>
      </c>
    </row>
    <row r="175" spans="1:8">
      <c r="A175" s="2">
        <v>40711</v>
      </c>
      <c r="B175" s="3" t="s">
        <v>567</v>
      </c>
      <c r="C175" s="12">
        <f t="shared" si="2"/>
        <v>2.646536871501083E-4</v>
      </c>
      <c r="D175" s="3" t="s">
        <v>568</v>
      </c>
      <c r="E175" s="3" t="s">
        <v>569</v>
      </c>
      <c r="F175" s="3">
        <v>312</v>
      </c>
      <c r="G175" s="4">
        <v>-1.5929642590170899E+17</v>
      </c>
      <c r="H175" s="4">
        <v>-1.6930459704515299E+17</v>
      </c>
    </row>
    <row r="176" spans="1:8">
      <c r="A176" s="2">
        <v>40712</v>
      </c>
      <c r="B176" s="3" t="s">
        <v>570</v>
      </c>
      <c r="C176" s="12">
        <f t="shared" si="2"/>
        <v>-4.7835472513625061E-5</v>
      </c>
      <c r="D176" s="3" t="s">
        <v>571</v>
      </c>
      <c r="E176" s="3" t="s">
        <v>572</v>
      </c>
      <c r="F176" s="3">
        <v>312</v>
      </c>
      <c r="G176" s="4">
        <v>-8.9526708202449408E+16</v>
      </c>
      <c r="H176" s="4">
        <v>-1.6146814130268998E+17</v>
      </c>
    </row>
    <row r="177" spans="1:8">
      <c r="A177" s="2">
        <v>40713</v>
      </c>
      <c r="B177" s="3" t="s">
        <v>573</v>
      </c>
      <c r="C177" s="12">
        <f t="shared" si="2"/>
        <v>-4.7835448649993335E-5</v>
      </c>
      <c r="D177" s="3" t="s">
        <v>574</v>
      </c>
      <c r="E177" s="3" t="s">
        <v>575</v>
      </c>
      <c r="F177" s="3">
        <v>312</v>
      </c>
      <c r="G177" s="4">
        <v>-1.0064397540214099E+17</v>
      </c>
      <c r="H177" s="4">
        <v>-1.6910457076344E+17</v>
      </c>
    </row>
    <row r="178" spans="1:8">
      <c r="A178" s="2">
        <v>40714</v>
      </c>
      <c r="B178" s="3" t="s">
        <v>576</v>
      </c>
      <c r="C178" s="12">
        <f t="shared" si="2"/>
        <v>1.6144355048834751E-3</v>
      </c>
      <c r="D178" s="3" t="s">
        <v>577</v>
      </c>
      <c r="E178" s="3" t="s">
        <v>578</v>
      </c>
      <c r="F178" s="3">
        <v>312</v>
      </c>
      <c r="G178" s="4">
        <v>-8.2280997480691904E+16</v>
      </c>
      <c r="H178" s="4">
        <v>-1.8152155351083802E+17</v>
      </c>
    </row>
    <row r="179" spans="1:8">
      <c r="A179" s="2">
        <v>40715</v>
      </c>
      <c r="B179" s="3" t="s">
        <v>579</v>
      </c>
      <c r="C179" s="12">
        <f t="shared" si="2"/>
        <v>9.5497823497568621E-3</v>
      </c>
      <c r="D179" s="3" t="s">
        <v>580</v>
      </c>
      <c r="E179" s="3" t="s">
        <v>581</v>
      </c>
      <c r="F179" s="3">
        <v>311</v>
      </c>
      <c r="G179" s="4">
        <v>3.0825062054099E+16</v>
      </c>
      <c r="H179" s="4">
        <v>-1.7808328728057501E+17</v>
      </c>
    </row>
    <row r="180" spans="1:8">
      <c r="A180" s="2">
        <v>40716</v>
      </c>
      <c r="B180" s="3" t="s">
        <v>582</v>
      </c>
      <c r="C180" s="12">
        <f t="shared" si="2"/>
        <v>5.0251191141557957E-3</v>
      </c>
      <c r="D180" s="3" t="s">
        <v>583</v>
      </c>
      <c r="E180" s="3" t="s">
        <v>584</v>
      </c>
      <c r="F180" s="3">
        <v>0</v>
      </c>
      <c r="G180" s="4">
        <v>9.902018362013E+16</v>
      </c>
      <c r="H180" s="4">
        <v>-1.7471905553644099E+17</v>
      </c>
    </row>
    <row r="181" spans="1:8">
      <c r="A181" s="2">
        <v>40717</v>
      </c>
      <c r="B181" s="3" t="s">
        <v>585</v>
      </c>
      <c r="C181" s="12">
        <f t="shared" si="2"/>
        <v>-4.0304229335595011E-3</v>
      </c>
      <c r="D181" s="3" t="s">
        <v>586</v>
      </c>
      <c r="E181" s="3" t="s">
        <v>587</v>
      </c>
      <c r="F181" s="3">
        <v>311</v>
      </c>
      <c r="G181" s="4">
        <v>2.95335070278226E+16</v>
      </c>
      <c r="H181" s="3">
        <v>0</v>
      </c>
    </row>
    <row r="182" spans="1:8">
      <c r="A182" s="2">
        <v>40718</v>
      </c>
      <c r="B182" s="3" t="s">
        <v>588</v>
      </c>
      <c r="C182" s="12">
        <f t="shared" si="2"/>
        <v>-5.8513781299587668E-3</v>
      </c>
      <c r="D182" s="3" t="s">
        <v>589</v>
      </c>
      <c r="E182" s="3" t="s">
        <v>590</v>
      </c>
      <c r="F182" s="3">
        <v>311</v>
      </c>
      <c r="G182" s="4">
        <v>-6.5055414042054304E+16</v>
      </c>
      <c r="H182" s="4">
        <v>-1.9096711542751901E+17</v>
      </c>
    </row>
    <row r="183" spans="1:8">
      <c r="A183" s="2">
        <v>40719</v>
      </c>
      <c r="B183" s="3" t="s">
        <v>591</v>
      </c>
      <c r="C183" s="12">
        <f t="shared" si="2"/>
        <v>-4.7839932750584548E-5</v>
      </c>
      <c r="D183" s="3" t="s">
        <v>592</v>
      </c>
      <c r="E183" s="3" t="s">
        <v>593</v>
      </c>
      <c r="F183" s="3">
        <v>311</v>
      </c>
      <c r="G183" s="4">
        <v>-1.8502934738265101E+17</v>
      </c>
      <c r="H183" s="4">
        <v>-2.0489050546726499E+17</v>
      </c>
    </row>
    <row r="184" spans="1:8">
      <c r="A184" s="2">
        <v>40720</v>
      </c>
      <c r="B184" s="3" t="s">
        <v>594</v>
      </c>
      <c r="C184" s="12">
        <f t="shared" si="2"/>
        <v>-4.783992343791196E-5</v>
      </c>
      <c r="D184" s="3" t="s">
        <v>595</v>
      </c>
      <c r="E184" s="3" t="s">
        <v>596</v>
      </c>
      <c r="F184" s="3">
        <v>311</v>
      </c>
      <c r="G184" s="4">
        <v>-1.8100850953435398E+17</v>
      </c>
      <c r="H184" s="4">
        <v>-1.8995218338544099E+17</v>
      </c>
    </row>
    <row r="185" spans="1:8">
      <c r="A185" s="2">
        <v>40721</v>
      </c>
      <c r="B185" s="3" t="s">
        <v>597</v>
      </c>
      <c r="C185" s="12">
        <f t="shared" si="2"/>
        <v>-4.7839990620941478E-5</v>
      </c>
      <c r="D185" s="3" t="s">
        <v>598</v>
      </c>
      <c r="E185" s="3" t="s">
        <v>593</v>
      </c>
      <c r="F185" s="3">
        <v>311</v>
      </c>
      <c r="G185" s="4">
        <v>-1.8100571122515398E+17</v>
      </c>
      <c r="H185" s="4">
        <v>-1.7806065812953101E+17</v>
      </c>
    </row>
    <row r="186" spans="1:8">
      <c r="A186" s="2">
        <v>40722</v>
      </c>
      <c r="B186" s="3" t="s">
        <v>599</v>
      </c>
      <c r="C186" s="12">
        <f t="shared" si="2"/>
        <v>2.9865534734271155E-4</v>
      </c>
      <c r="D186" s="3" t="s">
        <v>600</v>
      </c>
      <c r="E186" s="3" t="s">
        <v>601</v>
      </c>
      <c r="F186" s="3">
        <v>311</v>
      </c>
      <c r="G186" s="4">
        <v>-1.7754341898228602E+17</v>
      </c>
      <c r="H186" s="4">
        <v>-1.7267494512266E+17</v>
      </c>
    </row>
    <row r="187" spans="1:8">
      <c r="A187" s="2">
        <v>40722</v>
      </c>
      <c r="B187" s="3" t="s">
        <v>599</v>
      </c>
      <c r="C187" s="12">
        <f t="shared" si="2"/>
        <v>0</v>
      </c>
      <c r="D187" s="3" t="s">
        <v>600</v>
      </c>
      <c r="E187" s="3" t="s">
        <v>601</v>
      </c>
      <c r="F187" s="3">
        <v>311</v>
      </c>
      <c r="G187" s="4">
        <v>-1.7754341898228602E+17</v>
      </c>
      <c r="H187" s="4">
        <v>-1.7267494512266E+17</v>
      </c>
    </row>
    <row r="188" spans="1:8">
      <c r="A188" s="2">
        <v>40723</v>
      </c>
      <c r="B188" s="3" t="s">
        <v>602</v>
      </c>
      <c r="C188" s="12">
        <f t="shared" si="2"/>
        <v>4.5846362150069337E-3</v>
      </c>
      <c r="D188" s="3" t="s">
        <v>603</v>
      </c>
      <c r="E188" s="3" t="s">
        <v>604</v>
      </c>
      <c r="F188" s="3">
        <v>310</v>
      </c>
      <c r="G188" s="4">
        <v>-1.64321655717264E+17</v>
      </c>
      <c r="H188" s="4">
        <v>-1.6487985138960998E+17</v>
      </c>
    </row>
    <row r="189" spans="1:8">
      <c r="A189" s="2">
        <v>40724</v>
      </c>
      <c r="B189" s="3" t="s">
        <v>605</v>
      </c>
      <c r="C189" s="12">
        <f t="shared" si="2"/>
        <v>-8.5109748633847068E-3</v>
      </c>
      <c r="D189" s="3" t="s">
        <v>606</v>
      </c>
      <c r="E189" s="3" t="s">
        <v>607</v>
      </c>
      <c r="F189" s="3">
        <v>310</v>
      </c>
      <c r="G189" s="4">
        <v>-3.44829024409832E+17</v>
      </c>
      <c r="H189" s="4">
        <v>-1.79148302718372E+17</v>
      </c>
    </row>
    <row r="190" spans="1:8">
      <c r="A190" s="2">
        <v>40725</v>
      </c>
      <c r="B190" s="3" t="s">
        <v>608</v>
      </c>
      <c r="C190" s="12">
        <f t="shared" si="2"/>
        <v>1.0454510304209251E-3</v>
      </c>
      <c r="D190" s="3" t="s">
        <v>609</v>
      </c>
      <c r="E190" s="3" t="s">
        <v>610</v>
      </c>
      <c r="F190" s="3">
        <v>310</v>
      </c>
      <c r="G190" s="4">
        <v>-2.84954656307E+17</v>
      </c>
      <c r="H190" s="4">
        <v>-1.7732570365004301E+17</v>
      </c>
    </row>
    <row r="191" spans="1:8">
      <c r="A191" s="2">
        <v>40726</v>
      </c>
      <c r="B191" s="3" t="s">
        <v>611</v>
      </c>
      <c r="C191" s="12">
        <f t="shared" si="2"/>
        <v>-4.7842132110132763E-5</v>
      </c>
      <c r="D191" s="3" t="s">
        <v>612</v>
      </c>
      <c r="E191" s="3" t="s">
        <v>613</v>
      </c>
      <c r="F191" s="3">
        <v>310</v>
      </c>
      <c r="G191" s="4">
        <v>-2.7253104176133901E+17</v>
      </c>
      <c r="H191" s="4">
        <v>-1.6016344036809299E+17</v>
      </c>
    </row>
    <row r="192" spans="1:8">
      <c r="A192" s="2">
        <v>40727</v>
      </c>
      <c r="B192" s="3" t="s">
        <v>614</v>
      </c>
      <c r="C192" s="12">
        <f t="shared" si="2"/>
        <v>-4.7842116625772997E-5</v>
      </c>
      <c r="D192" s="3" t="s">
        <v>615</v>
      </c>
      <c r="E192" s="3" t="s">
        <v>616</v>
      </c>
      <c r="F192" s="3">
        <v>310</v>
      </c>
      <c r="G192" s="4">
        <v>-2.7378588164963802E+17</v>
      </c>
      <c r="H192" s="4">
        <v>-1.6192999372127002E+17</v>
      </c>
    </row>
    <row r="193" spans="1:8">
      <c r="A193" s="2">
        <v>40728</v>
      </c>
      <c r="B193" s="3" t="s">
        <v>617</v>
      </c>
      <c r="C193" s="12">
        <f t="shared" si="2"/>
        <v>-4.7842101030095037E-5</v>
      </c>
      <c r="D193" s="3" t="s">
        <v>618</v>
      </c>
      <c r="E193" s="3" t="s">
        <v>619</v>
      </c>
      <c r="F193" s="3">
        <v>310</v>
      </c>
      <c r="G193" s="4">
        <v>-2.7378343850819901E+17</v>
      </c>
      <c r="H193" s="4">
        <v>-1.4799030294321402E+17</v>
      </c>
    </row>
    <row r="194" spans="1:8">
      <c r="A194" s="2">
        <v>40729</v>
      </c>
      <c r="B194" s="3" t="s">
        <v>620</v>
      </c>
      <c r="C194" s="12">
        <f t="shared" si="2"/>
        <v>5.204104706754982E-3</v>
      </c>
      <c r="D194" s="3" t="s">
        <v>621</v>
      </c>
      <c r="E194" s="3" t="s">
        <v>622</v>
      </c>
      <c r="F194" s="3">
        <v>310</v>
      </c>
      <c r="G194" s="4">
        <v>-2.2599198827444701E+17</v>
      </c>
      <c r="H194" s="4">
        <v>-1.1417149955557101E+17</v>
      </c>
    </row>
    <row r="195" spans="1:8">
      <c r="A195" s="2">
        <v>40730</v>
      </c>
      <c r="B195" s="3" t="s">
        <v>623</v>
      </c>
      <c r="C195" s="12">
        <f t="shared" si="2"/>
        <v>-2.0511449857831623E-2</v>
      </c>
      <c r="D195" s="3" t="s">
        <v>624</v>
      </c>
      <c r="E195" s="3" t="s">
        <v>625</v>
      </c>
      <c r="F195" s="3">
        <v>309</v>
      </c>
      <c r="G195" s="4">
        <v>-3.9814721742608397E+17</v>
      </c>
      <c r="H195" s="4">
        <v>-1.6334377372762499E+17</v>
      </c>
    </row>
    <row r="196" spans="1:8">
      <c r="A196" s="2">
        <v>40731</v>
      </c>
      <c r="B196" s="3" t="s">
        <v>626</v>
      </c>
      <c r="C196" s="12">
        <f t="shared" ref="C196:C259" si="3">+(B196-B195)/B195</f>
        <v>-5.2402843602380534E-4</v>
      </c>
      <c r="D196" s="3" t="s">
        <v>627</v>
      </c>
      <c r="E196" s="3" t="s">
        <v>628</v>
      </c>
      <c r="F196" s="3">
        <v>309</v>
      </c>
      <c r="G196" s="4">
        <v>-3.8794059615608198E+17</v>
      </c>
      <c r="H196" s="4">
        <v>-1.6414972624336301E+17</v>
      </c>
    </row>
    <row r="197" spans="1:8">
      <c r="A197" s="2">
        <v>40732</v>
      </c>
      <c r="B197" s="3" t="s">
        <v>629</v>
      </c>
      <c r="C197" s="12">
        <f t="shared" si="3"/>
        <v>-7.9508405043464819E-3</v>
      </c>
      <c r="D197" s="3" t="s">
        <v>630</v>
      </c>
      <c r="E197" s="3" t="s">
        <v>631</v>
      </c>
      <c r="F197" s="3">
        <v>309</v>
      </c>
      <c r="G197" s="4">
        <v>-4.54156890173336E+17</v>
      </c>
      <c r="H197" s="4">
        <v>-1.7748916897768602E+17</v>
      </c>
    </row>
    <row r="198" spans="1:8">
      <c r="A198" s="2">
        <v>40733</v>
      </c>
      <c r="B198" s="3" t="s">
        <v>632</v>
      </c>
      <c r="C198" s="12">
        <f t="shared" si="3"/>
        <v>-4.8116339453547009E-5</v>
      </c>
      <c r="D198" s="3" t="s">
        <v>633</v>
      </c>
      <c r="E198" s="3" t="s">
        <v>634</v>
      </c>
      <c r="F198" s="3">
        <v>309</v>
      </c>
      <c r="G198" s="4">
        <v>-4.4744118082149299E+17</v>
      </c>
      <c r="H198" s="4">
        <v>-1.7748789067469299E+17</v>
      </c>
    </row>
    <row r="199" spans="1:8">
      <c r="A199" s="2">
        <v>40734</v>
      </c>
      <c r="B199" s="3" t="s">
        <v>635</v>
      </c>
      <c r="C199" s="12">
        <f t="shared" si="3"/>
        <v>-4.8116372567577028E-5</v>
      </c>
      <c r="D199" s="3" t="s">
        <v>636</v>
      </c>
      <c r="E199" s="3" t="s">
        <v>637</v>
      </c>
      <c r="F199" s="3">
        <v>309</v>
      </c>
      <c r="G199" s="4">
        <v>-4.3818358672253101E+17</v>
      </c>
      <c r="H199" s="4">
        <v>-1.6022348065733299E+17</v>
      </c>
    </row>
    <row r="200" spans="1:8">
      <c r="A200" s="2">
        <v>40735</v>
      </c>
      <c r="B200" s="3" t="s">
        <v>638</v>
      </c>
      <c r="C200" s="12">
        <f t="shared" si="3"/>
        <v>-2.7128741505938733E-2</v>
      </c>
      <c r="D200" s="3" t="s">
        <v>639</v>
      </c>
      <c r="E200" s="3" t="s">
        <v>640</v>
      </c>
      <c r="F200" s="3">
        <v>309</v>
      </c>
      <c r="G200" s="4">
        <v>-5.9772703939260096E+17</v>
      </c>
      <c r="H200" s="4">
        <v>-2.2360612738244301E+17</v>
      </c>
    </row>
    <row r="201" spans="1:8">
      <c r="A201" s="2">
        <v>40736</v>
      </c>
      <c r="B201" s="3" t="s">
        <v>641</v>
      </c>
      <c r="C201" s="12">
        <f t="shared" si="3"/>
        <v>-7.7660895661633934E-3</v>
      </c>
      <c r="D201" s="3" t="s">
        <v>642</v>
      </c>
      <c r="E201" s="3" t="s">
        <v>643</v>
      </c>
      <c r="F201" s="3">
        <v>306</v>
      </c>
      <c r="G201" s="4">
        <v>-6.3391830396373299E+17</v>
      </c>
      <c r="H201" s="4">
        <v>-2.4354111899600701E+17</v>
      </c>
    </row>
    <row r="202" spans="1:8">
      <c r="A202" s="2">
        <v>40737</v>
      </c>
      <c r="B202" s="3" t="s">
        <v>644</v>
      </c>
      <c r="C202" s="12">
        <f t="shared" si="3"/>
        <v>5.8486684495359697E-3</v>
      </c>
      <c r="D202" s="3" t="s">
        <v>645</v>
      </c>
      <c r="E202" s="3" t="s">
        <v>646</v>
      </c>
      <c r="F202" s="3">
        <v>306</v>
      </c>
      <c r="G202" s="4">
        <v>-5.5043148050338298E+17</v>
      </c>
      <c r="H202" s="4">
        <v>-2.2925909730712998E+17</v>
      </c>
    </row>
    <row r="203" spans="1:8">
      <c r="A203" s="2">
        <v>40738</v>
      </c>
      <c r="B203" s="3" t="s">
        <v>647</v>
      </c>
      <c r="C203" s="12">
        <f t="shared" si="3"/>
        <v>-1.5041622085893191E-2</v>
      </c>
      <c r="D203" s="3" t="s">
        <v>648</v>
      </c>
      <c r="E203" s="3" t="s">
        <v>649</v>
      </c>
      <c r="F203" s="3">
        <v>304</v>
      </c>
      <c r="G203" s="4">
        <v>-6.3459125718371597E+17</v>
      </c>
      <c r="H203" s="4">
        <v>-2.5251175867160499E+17</v>
      </c>
    </row>
    <row r="204" spans="1:8">
      <c r="A204" s="2">
        <v>40739</v>
      </c>
      <c r="B204" s="3" t="s">
        <v>650</v>
      </c>
      <c r="C204" s="12">
        <f t="shared" si="3"/>
        <v>2.8879963357165636E-4</v>
      </c>
      <c r="D204" s="3" t="s">
        <v>651</v>
      </c>
      <c r="E204" s="3" t="s">
        <v>652</v>
      </c>
      <c r="F204" s="3">
        <v>300</v>
      </c>
      <c r="G204" s="4">
        <v>-5.4809984835630099E+17</v>
      </c>
      <c r="H204" s="4">
        <v>-2.5199982761781699E+17</v>
      </c>
    </row>
    <row r="205" spans="1:8">
      <c r="A205" s="2">
        <v>40740</v>
      </c>
      <c r="B205" s="3" t="s">
        <v>653</v>
      </c>
      <c r="C205" s="12">
        <f t="shared" si="3"/>
        <v>-4.8188164594222976E-5</v>
      </c>
      <c r="D205" s="3" t="s">
        <v>654</v>
      </c>
      <c r="E205" s="3" t="s">
        <v>655</v>
      </c>
      <c r="F205" s="3">
        <v>300</v>
      </c>
      <c r="G205" s="4">
        <v>-5.46784653597632E+17</v>
      </c>
      <c r="H205" s="4">
        <v>-2.55159735235824E+17</v>
      </c>
    </row>
    <row r="206" spans="1:8">
      <c r="A206" s="2">
        <v>40741</v>
      </c>
      <c r="B206" s="3" t="s">
        <v>656</v>
      </c>
      <c r="C206" s="12">
        <f t="shared" si="3"/>
        <v>-4.8188183209352732E-5</v>
      </c>
      <c r="D206" s="3" t="s">
        <v>657</v>
      </c>
      <c r="E206" s="3" t="s">
        <v>658</v>
      </c>
      <c r="F206" s="3">
        <v>300</v>
      </c>
      <c r="G206" s="4">
        <v>-5.4850623644983802E+17</v>
      </c>
      <c r="H206" s="4">
        <v>-2.4948365927210301E+17</v>
      </c>
    </row>
    <row r="207" spans="1:8">
      <c r="A207" s="2">
        <v>40742</v>
      </c>
      <c r="B207" s="3" t="s">
        <v>659</v>
      </c>
      <c r="C207" s="12">
        <f t="shared" si="3"/>
        <v>3.86747739605098E-3</v>
      </c>
      <c r="D207" s="3" t="s">
        <v>660</v>
      </c>
      <c r="E207" s="3" t="s">
        <v>661</v>
      </c>
      <c r="F207" s="3">
        <v>294</v>
      </c>
      <c r="G207" s="4">
        <v>-5.2652120708040602E+17</v>
      </c>
      <c r="H207" s="4">
        <v>-2.23673203468788E+17</v>
      </c>
    </row>
    <row r="208" spans="1:8">
      <c r="A208" s="2">
        <v>40743</v>
      </c>
      <c r="B208" s="3" t="s">
        <v>662</v>
      </c>
      <c r="C208" s="12">
        <f t="shared" si="3"/>
        <v>2.9968750390088113E-2</v>
      </c>
      <c r="D208" s="3" t="s">
        <v>663</v>
      </c>
      <c r="E208" s="3" t="s">
        <v>664</v>
      </c>
      <c r="F208" s="3">
        <v>293</v>
      </c>
      <c r="G208" s="4">
        <v>-3.2145412170582298E+17</v>
      </c>
      <c r="H208" s="4">
        <v>-1.5923050294332E+17</v>
      </c>
    </row>
    <row r="209" spans="1:8">
      <c r="A209" s="2">
        <v>40744</v>
      </c>
      <c r="B209" s="3" t="s">
        <v>665</v>
      </c>
      <c r="C209" s="12">
        <f t="shared" si="3"/>
        <v>-4.8183539221043212E-5</v>
      </c>
      <c r="D209" s="3" t="s">
        <v>666</v>
      </c>
      <c r="E209" s="3" t="s">
        <v>667</v>
      </c>
      <c r="F209" s="3">
        <v>293</v>
      </c>
      <c r="G209" s="4">
        <v>-3.3503168894952397E+17</v>
      </c>
      <c r="H209" s="4">
        <v>-1.75928386273892E+17</v>
      </c>
    </row>
    <row r="210" spans="1:8">
      <c r="A210" s="2">
        <v>40745</v>
      </c>
      <c r="B210" s="3" t="s">
        <v>668</v>
      </c>
      <c r="C210" s="12">
        <f t="shared" si="3"/>
        <v>2.0969332240229115E-2</v>
      </c>
      <c r="D210" s="3" t="s">
        <v>669</v>
      </c>
      <c r="E210" s="3" t="s">
        <v>670</v>
      </c>
      <c r="F210" s="3">
        <v>292</v>
      </c>
      <c r="G210" s="4">
        <v>-2.37509215436216E+17</v>
      </c>
      <c r="H210" s="4">
        <v>-1.40423020510726E+17</v>
      </c>
    </row>
    <row r="211" spans="1:8">
      <c r="A211" s="2">
        <v>40746</v>
      </c>
      <c r="B211" s="3" t="s">
        <v>671</v>
      </c>
      <c r="C211" s="12">
        <f t="shared" si="3"/>
        <v>-3.9165929090699426E-3</v>
      </c>
      <c r="D211" s="3" t="s">
        <v>672</v>
      </c>
      <c r="E211" s="3" t="s">
        <v>673</v>
      </c>
      <c r="F211" s="3">
        <v>292</v>
      </c>
      <c r="G211" s="4">
        <v>-3.16067564214224E+17</v>
      </c>
      <c r="H211" s="4">
        <v>-1.4714946126129798E+17</v>
      </c>
    </row>
    <row r="212" spans="1:8">
      <c r="A212" s="2">
        <v>40747</v>
      </c>
      <c r="B212" s="3" t="s">
        <v>674</v>
      </c>
      <c r="C212" s="12">
        <f t="shared" si="3"/>
        <v>-4.8173647944517994E-5</v>
      </c>
      <c r="D212" s="3" t="s">
        <v>675</v>
      </c>
      <c r="E212" s="3" t="s">
        <v>676</v>
      </c>
      <c r="F212" s="3">
        <v>292</v>
      </c>
      <c r="G212" s="4">
        <v>-2.8204355471081901E+17</v>
      </c>
      <c r="H212" s="4">
        <v>-1.4732829996271901E+17</v>
      </c>
    </row>
    <row r="213" spans="1:8">
      <c r="A213" s="2">
        <v>40748</v>
      </c>
      <c r="B213" s="3" t="s">
        <v>677</v>
      </c>
      <c r="C213" s="12">
        <f t="shared" si="3"/>
        <v>-4.8173699413244925E-5</v>
      </c>
      <c r="D213" s="3" t="s">
        <v>678</v>
      </c>
      <c r="E213" s="3" t="s">
        <v>679</v>
      </c>
      <c r="F213" s="3">
        <v>292</v>
      </c>
      <c r="G213" s="4">
        <v>-2.2935822101492899E+17</v>
      </c>
      <c r="H213" s="4">
        <v>-1.41396668889676E+17</v>
      </c>
    </row>
    <row r="214" spans="1:8">
      <c r="A214" s="2">
        <v>40749</v>
      </c>
      <c r="B214" s="3" t="s">
        <v>680</v>
      </c>
      <c r="C214" s="12">
        <f t="shared" si="3"/>
        <v>4.2715390695971652E-3</v>
      </c>
      <c r="D214" s="3" t="s">
        <v>681</v>
      </c>
      <c r="E214" s="3" t="s">
        <v>682</v>
      </c>
      <c r="F214" s="3">
        <v>290</v>
      </c>
      <c r="G214" s="4">
        <v>-1.87865941146016E+17</v>
      </c>
      <c r="H214" s="4">
        <v>-1.55598472889448E+17</v>
      </c>
    </row>
    <row r="215" spans="1:8">
      <c r="A215" s="2">
        <v>40750</v>
      </c>
      <c r="B215" s="3" t="s">
        <v>683</v>
      </c>
      <c r="C215" s="12">
        <f t="shared" si="3"/>
        <v>1.192428516566278E-2</v>
      </c>
      <c r="D215" s="3" t="s">
        <v>684</v>
      </c>
      <c r="E215" s="3" t="s">
        <v>685</v>
      </c>
      <c r="F215" s="3">
        <v>289</v>
      </c>
      <c r="G215" s="4">
        <v>-6.1326106539321104E+16</v>
      </c>
      <c r="H215" s="4">
        <v>-1.3380334834645699E+17</v>
      </c>
    </row>
    <row r="216" spans="1:8">
      <c r="A216" s="2">
        <v>40751</v>
      </c>
      <c r="B216" s="3" t="s">
        <v>686</v>
      </c>
      <c r="C216" s="12">
        <f t="shared" si="3"/>
        <v>-5.162927743111053E-3</v>
      </c>
      <c r="D216" s="3" t="s">
        <v>687</v>
      </c>
      <c r="E216" s="3" t="s">
        <v>688</v>
      </c>
      <c r="F216" s="3">
        <v>289</v>
      </c>
      <c r="G216" s="4">
        <v>-1.18106008899396E+17</v>
      </c>
      <c r="H216" s="4">
        <v>-1.40392585908318E+17</v>
      </c>
    </row>
    <row r="217" spans="1:8">
      <c r="A217" s="2">
        <v>40751</v>
      </c>
      <c r="B217" s="3" t="s">
        <v>686</v>
      </c>
      <c r="C217" s="12">
        <f t="shared" si="3"/>
        <v>0</v>
      </c>
      <c r="D217" s="3" t="s">
        <v>687</v>
      </c>
      <c r="E217" s="3" t="s">
        <v>688</v>
      </c>
      <c r="F217" s="3">
        <v>289</v>
      </c>
      <c r="G217" s="4">
        <v>-1.18106008899396E+17</v>
      </c>
      <c r="H217" s="4">
        <v>-1.40392585908318E+17</v>
      </c>
    </row>
    <row r="218" spans="1:8">
      <c r="A218" s="2">
        <v>40752</v>
      </c>
      <c r="B218" s="3" t="s">
        <v>689</v>
      </c>
      <c r="C218" s="12">
        <f t="shared" si="3"/>
        <v>8.4985595666730411E-3</v>
      </c>
      <c r="D218" s="3" t="s">
        <v>690</v>
      </c>
      <c r="E218" s="3" t="s">
        <v>691</v>
      </c>
      <c r="F218" s="3">
        <v>287</v>
      </c>
      <c r="G218" s="4">
        <v>-2.60100329410919E+16</v>
      </c>
      <c r="H218" s="4">
        <v>-1.2542734584665101E+17</v>
      </c>
    </row>
    <row r="219" spans="1:8">
      <c r="A219" s="2">
        <v>40753</v>
      </c>
      <c r="B219" s="3" t="s">
        <v>692</v>
      </c>
      <c r="C219" s="12">
        <f t="shared" si="3"/>
        <v>-2.0127410640551806E-3</v>
      </c>
      <c r="D219" s="3" t="s">
        <v>693</v>
      </c>
      <c r="E219" s="3" t="s">
        <v>694</v>
      </c>
      <c r="F219" s="3">
        <v>286</v>
      </c>
      <c r="G219" s="4">
        <v>-1.01042543183544E+17</v>
      </c>
      <c r="H219" s="4">
        <v>-1.28906711890134E+17</v>
      </c>
    </row>
    <row r="220" spans="1:8">
      <c r="A220" s="2">
        <v>40754</v>
      </c>
      <c r="B220" s="3" t="s">
        <v>695</v>
      </c>
      <c r="C220" s="12">
        <f t="shared" si="3"/>
        <v>-4.8198497312045177E-5</v>
      </c>
      <c r="D220" s="3" t="s">
        <v>696</v>
      </c>
      <c r="E220" s="3" t="s">
        <v>697</v>
      </c>
      <c r="F220" s="3">
        <v>286</v>
      </c>
      <c r="G220" s="3">
        <v>-0.31077913179175998</v>
      </c>
      <c r="H220" s="4">
        <v>-1.3043249532732099E+17</v>
      </c>
    </row>
    <row r="221" spans="1:8">
      <c r="A221" s="2">
        <v>40755</v>
      </c>
      <c r="B221" s="3" t="s">
        <v>698</v>
      </c>
      <c r="C221" s="12">
        <f t="shared" si="3"/>
        <v>-4.8198513166910355E-5</v>
      </c>
      <c r="D221" s="3" t="s">
        <v>699</v>
      </c>
      <c r="E221" s="3" t="s">
        <v>700</v>
      </c>
      <c r="F221" s="3">
        <v>286</v>
      </c>
      <c r="G221" s="4">
        <v>-1.62781256025029E+16</v>
      </c>
      <c r="H221" s="4">
        <v>-1.24515737372446E+17</v>
      </c>
    </row>
    <row r="222" spans="1:8">
      <c r="A222" s="2">
        <v>40756</v>
      </c>
      <c r="B222" s="3" t="s">
        <v>701</v>
      </c>
      <c r="C222" s="12">
        <f t="shared" si="3"/>
        <v>4.3882605288048139E-3</v>
      </c>
      <c r="D222" s="3" t="s">
        <v>702</v>
      </c>
      <c r="E222" s="3" t="s">
        <v>703</v>
      </c>
      <c r="F222" s="3">
        <v>286</v>
      </c>
      <c r="G222" s="4">
        <v>3.8153570557587904E+16</v>
      </c>
      <c r="H222" s="4">
        <v>-1.0687742732443901E+17</v>
      </c>
    </row>
    <row r="223" spans="1:8">
      <c r="A223" s="2">
        <v>40757</v>
      </c>
      <c r="B223" s="3" t="s">
        <v>704</v>
      </c>
      <c r="C223" s="12">
        <f t="shared" si="3"/>
        <v>-9.8383061451706409E-3</v>
      </c>
      <c r="D223" s="3" t="s">
        <v>705</v>
      </c>
      <c r="E223" s="3" t="s">
        <v>706</v>
      </c>
      <c r="F223" s="3">
        <v>284</v>
      </c>
      <c r="G223" s="4">
        <v>-7.8973330884942592E+16</v>
      </c>
      <c r="H223" s="4">
        <v>-1.1334297842421699E+17</v>
      </c>
    </row>
    <row r="224" spans="1:8">
      <c r="A224" s="2">
        <v>40758</v>
      </c>
      <c r="B224" s="3" t="s">
        <v>707</v>
      </c>
      <c r="C224" s="12">
        <f t="shared" si="3"/>
        <v>-6.3833150686267203E-3</v>
      </c>
      <c r="D224" s="3" t="s">
        <v>708</v>
      </c>
      <c r="E224" s="3" t="s">
        <v>709</v>
      </c>
      <c r="F224" s="3">
        <v>284</v>
      </c>
      <c r="G224" s="4">
        <v>-1.4751255401434E+17</v>
      </c>
      <c r="H224" s="4">
        <v>-9.6938911249239104E+16</v>
      </c>
    </row>
    <row r="225" spans="1:8">
      <c r="A225" s="2">
        <v>40759</v>
      </c>
      <c r="B225" s="3" t="s">
        <v>710</v>
      </c>
      <c r="C225" s="12">
        <f t="shared" si="3"/>
        <v>-3.2249213788572213E-2</v>
      </c>
      <c r="D225" s="3" t="s">
        <v>711</v>
      </c>
      <c r="E225" s="3" t="s">
        <v>712</v>
      </c>
      <c r="F225" s="3">
        <v>283</v>
      </c>
      <c r="G225" s="4">
        <v>-4.6290526840530803E+17</v>
      </c>
      <c r="H225" s="4">
        <v>-1.5493462192600099E+17</v>
      </c>
    </row>
    <row r="226" spans="1:8">
      <c r="A226" s="2">
        <v>40760</v>
      </c>
      <c r="B226" s="3" t="s">
        <v>713</v>
      </c>
      <c r="C226" s="12">
        <f t="shared" si="3"/>
        <v>-1.3380982663581453E-2</v>
      </c>
      <c r="D226" s="3" t="s">
        <v>714</v>
      </c>
      <c r="E226" s="3" t="s">
        <v>715</v>
      </c>
      <c r="F226" s="3">
        <v>279</v>
      </c>
      <c r="G226" s="4">
        <v>-4.1335234789482202E+17</v>
      </c>
      <c r="H226" s="4">
        <v>-1.77627968013488E+17</v>
      </c>
    </row>
    <row r="227" spans="1:8">
      <c r="A227" s="2">
        <v>40761</v>
      </c>
      <c r="B227" s="3" t="s">
        <v>716</v>
      </c>
      <c r="C227" s="12">
        <f t="shared" si="3"/>
        <v>-5.0114488752698837E-5</v>
      </c>
      <c r="D227" s="3" t="s">
        <v>717</v>
      </c>
      <c r="E227" s="3" t="s">
        <v>718</v>
      </c>
      <c r="F227" s="3">
        <v>279</v>
      </c>
      <c r="G227" s="4">
        <v>-4.0995901741049798E+17</v>
      </c>
      <c r="H227" s="4">
        <v>-1.5417857815005299E+17</v>
      </c>
    </row>
    <row r="228" spans="1:8">
      <c r="A228" s="2">
        <v>40762</v>
      </c>
      <c r="B228" s="3" t="s">
        <v>719</v>
      </c>
      <c r="C228" s="12">
        <f t="shared" si="3"/>
        <v>-4.9750378271896543E-5</v>
      </c>
      <c r="D228" s="3" t="s">
        <v>720</v>
      </c>
      <c r="E228" s="3" t="s">
        <v>721</v>
      </c>
      <c r="F228" s="3">
        <v>279</v>
      </c>
      <c r="G228" s="4">
        <v>-3.5017147192640499E+17</v>
      </c>
      <c r="H228" s="4">
        <v>-1.6960862858853101E+17</v>
      </c>
    </row>
    <row r="229" spans="1:8">
      <c r="A229" s="2">
        <v>40763</v>
      </c>
      <c r="B229" s="3" t="s">
        <v>722</v>
      </c>
      <c r="C229" s="12">
        <f t="shared" si="3"/>
        <v>-4.0883753326184304E-2</v>
      </c>
      <c r="D229" s="3" t="s">
        <v>723</v>
      </c>
      <c r="E229" s="3" t="s">
        <v>724</v>
      </c>
      <c r="F229" s="3">
        <v>278</v>
      </c>
      <c r="G229" s="4">
        <v>-6.0872100405574003E+17</v>
      </c>
      <c r="H229" s="4">
        <v>-2.3222004209431002E+17</v>
      </c>
    </row>
    <row r="230" spans="1:8">
      <c r="A230" s="2">
        <v>40764</v>
      </c>
      <c r="B230" s="3" t="s">
        <v>725</v>
      </c>
      <c r="C230" s="12">
        <f t="shared" si="3"/>
        <v>2.9756439329567029E-2</v>
      </c>
      <c r="D230" s="3" t="s">
        <v>726</v>
      </c>
      <c r="E230" s="3" t="s">
        <v>727</v>
      </c>
      <c r="F230" s="3">
        <v>277</v>
      </c>
      <c r="G230" s="4">
        <v>-4.4065803926910003E+17</v>
      </c>
      <c r="H230" s="4">
        <v>-1.7621182452192198E+17</v>
      </c>
    </row>
    <row r="231" spans="1:8">
      <c r="A231" s="2">
        <v>40765</v>
      </c>
      <c r="B231" s="3" t="s">
        <v>728</v>
      </c>
      <c r="C231" s="12">
        <f t="shared" si="3"/>
        <v>-6.6820511363537428E-4</v>
      </c>
      <c r="D231" s="3" t="s">
        <v>729</v>
      </c>
      <c r="E231" s="3" t="s">
        <v>730</v>
      </c>
      <c r="F231" s="3">
        <v>276</v>
      </c>
      <c r="G231" s="4">
        <v>-2.2469644951798301E+17</v>
      </c>
      <c r="H231" s="4">
        <v>-1.7918955691578099E+17</v>
      </c>
    </row>
    <row r="232" spans="1:8">
      <c r="A232" s="2">
        <v>40766</v>
      </c>
      <c r="B232" s="3" t="s">
        <v>731</v>
      </c>
      <c r="C232" s="12">
        <f t="shared" si="3"/>
        <v>1.4242032102087944E-2</v>
      </c>
      <c r="D232" s="3" t="s">
        <v>732</v>
      </c>
      <c r="E232" s="3" t="s">
        <v>733</v>
      </c>
      <c r="F232" s="3">
        <v>275</v>
      </c>
      <c r="G232" s="4">
        <v>1.2488657755709E+16</v>
      </c>
      <c r="H232" s="4">
        <v>-1.55228163148488E+17</v>
      </c>
    </row>
    <row r="233" spans="1:8">
      <c r="A233" s="2">
        <v>40767</v>
      </c>
      <c r="B233" s="3" t="s">
        <v>734</v>
      </c>
      <c r="C233" s="12">
        <f t="shared" si="3"/>
        <v>1.0863589667631861E-2</v>
      </c>
      <c r="D233" s="3" t="s">
        <v>735</v>
      </c>
      <c r="E233" s="3" t="s">
        <v>736</v>
      </c>
      <c r="F233" s="3">
        <v>275</v>
      </c>
      <c r="G233" s="4">
        <v>7.5645228567229104E+16</v>
      </c>
      <c r="H233" s="4">
        <v>-1.36429839007804E+17</v>
      </c>
    </row>
    <row r="234" spans="1:8">
      <c r="A234" s="2">
        <v>40768</v>
      </c>
      <c r="B234" s="3" t="s">
        <v>737</v>
      </c>
      <c r="C234" s="12">
        <f t="shared" si="3"/>
        <v>-4.8466975999114969E-5</v>
      </c>
      <c r="D234" s="3" t="s">
        <v>738</v>
      </c>
      <c r="E234" s="3" t="s">
        <v>739</v>
      </c>
      <c r="F234" s="3">
        <v>275</v>
      </c>
      <c r="G234" s="4">
        <v>2.9269309955289997E+17</v>
      </c>
      <c r="H234" s="4">
        <v>-1.4854470716584899E+17</v>
      </c>
    </row>
    <row r="235" spans="1:8">
      <c r="A235" s="2">
        <v>40769</v>
      </c>
      <c r="B235" s="3" t="s">
        <v>740</v>
      </c>
      <c r="C235" s="12">
        <f t="shared" si="3"/>
        <v>-4.8466988547925369E-5</v>
      </c>
      <c r="D235" s="3" t="s">
        <v>741</v>
      </c>
      <c r="E235" s="3" t="s">
        <v>742</v>
      </c>
      <c r="F235" s="3">
        <v>275</v>
      </c>
      <c r="G235" s="4">
        <v>2.8740015200388E+17</v>
      </c>
      <c r="H235" s="4">
        <v>-1.43055769781886E+17</v>
      </c>
    </row>
    <row r="236" spans="1:8">
      <c r="A236" s="2">
        <v>40770</v>
      </c>
      <c r="B236" s="3" t="s">
        <v>743</v>
      </c>
      <c r="C236" s="12">
        <f t="shared" si="3"/>
        <v>-4.8467081561484253E-5</v>
      </c>
      <c r="D236" s="3" t="s">
        <v>744</v>
      </c>
      <c r="E236" s="3" t="s">
        <v>745</v>
      </c>
      <c r="F236" s="3">
        <v>275</v>
      </c>
      <c r="G236" s="4">
        <v>2.87395783020908E+17</v>
      </c>
      <c r="H236" s="4">
        <v>-1.4163440919706099E+17</v>
      </c>
    </row>
    <row r="237" spans="1:8">
      <c r="A237" s="2">
        <v>40771</v>
      </c>
      <c r="B237" s="3" t="s">
        <v>746</v>
      </c>
      <c r="C237" s="12">
        <f t="shared" si="3"/>
        <v>5.4987624842209844E-3</v>
      </c>
      <c r="D237" s="3" t="s">
        <v>747</v>
      </c>
      <c r="E237" s="3" t="s">
        <v>748</v>
      </c>
      <c r="F237" s="3">
        <v>273</v>
      </c>
      <c r="G237" s="4">
        <v>3.7702593288173402E+17</v>
      </c>
      <c r="H237" s="4">
        <v>-1.1266866639457699E+17</v>
      </c>
    </row>
    <row r="238" spans="1:8">
      <c r="A238" s="2">
        <v>40772</v>
      </c>
      <c r="B238" s="3" t="s">
        <v>749</v>
      </c>
      <c r="C238" s="12">
        <f t="shared" si="3"/>
        <v>-1.0420050389230765E-3</v>
      </c>
      <c r="D238" s="3" t="s">
        <v>750</v>
      </c>
      <c r="E238" s="3" t="s">
        <v>751</v>
      </c>
      <c r="F238" s="3">
        <v>282</v>
      </c>
      <c r="G238" s="4">
        <v>2.9729089513756698E+17</v>
      </c>
      <c r="H238" s="4">
        <v>-8.9103575446943392E+16</v>
      </c>
    </row>
    <row r="239" spans="1:8">
      <c r="A239" s="2">
        <v>40773</v>
      </c>
      <c r="B239" s="3" t="s">
        <v>752</v>
      </c>
      <c r="C239" s="12">
        <f t="shared" si="3"/>
        <v>-3.0726871305888935E-2</v>
      </c>
      <c r="D239" s="3" t="s">
        <v>753</v>
      </c>
      <c r="E239" s="3" t="s">
        <v>754</v>
      </c>
      <c r="F239" s="3">
        <v>281</v>
      </c>
      <c r="G239" s="4">
        <v>-3.8040692791694502E+17</v>
      </c>
      <c r="H239" s="4">
        <v>-1.448788365276E+17</v>
      </c>
    </row>
    <row r="240" spans="1:8">
      <c r="A240" s="2">
        <v>40774</v>
      </c>
      <c r="B240" s="3" t="s">
        <v>755</v>
      </c>
      <c r="C240" s="12">
        <f t="shared" si="3"/>
        <v>-7.5761110888499569E-3</v>
      </c>
      <c r="D240" s="3" t="s">
        <v>756</v>
      </c>
      <c r="E240" s="3" t="s">
        <v>757</v>
      </c>
      <c r="F240" s="3">
        <v>280</v>
      </c>
      <c r="G240" s="4">
        <v>-4.3483246199780301E+17</v>
      </c>
      <c r="H240" s="4">
        <v>-1.5788163696531299E+17</v>
      </c>
    </row>
    <row r="241" spans="1:8">
      <c r="A241" s="2">
        <v>40775</v>
      </c>
      <c r="B241" s="3" t="s">
        <v>758</v>
      </c>
      <c r="C241" s="12">
        <f t="shared" si="3"/>
        <v>-4.8482934639971734E-5</v>
      </c>
      <c r="D241" s="3" t="s">
        <v>759</v>
      </c>
      <c r="E241" s="3" t="s">
        <v>757</v>
      </c>
      <c r="F241" s="3">
        <v>280</v>
      </c>
      <c r="G241" s="4">
        <v>-5.6120007681113402E+17</v>
      </c>
      <c r="H241" s="4">
        <v>-1.7367106510632701E+17</v>
      </c>
    </row>
    <row r="242" spans="1:8">
      <c r="A242" s="2">
        <v>40776</v>
      </c>
      <c r="B242" s="3" t="s">
        <v>760</v>
      </c>
      <c r="C242" s="12">
        <f t="shared" si="3"/>
        <v>-4.8482950075199815E-5</v>
      </c>
      <c r="D242" s="3" t="s">
        <v>761</v>
      </c>
      <c r="E242" s="3" t="s">
        <v>762</v>
      </c>
      <c r="F242" s="3">
        <v>280</v>
      </c>
      <c r="G242" s="4">
        <v>-5.4001259694935699E+17</v>
      </c>
      <c r="H242" s="4">
        <v>-1.77023771813688E+17</v>
      </c>
    </row>
    <row r="243" spans="1:8">
      <c r="A243" s="2">
        <v>40777</v>
      </c>
      <c r="B243" s="3" t="s">
        <v>763</v>
      </c>
      <c r="C243" s="12">
        <f t="shared" si="3"/>
        <v>7.6051157508513411E-3</v>
      </c>
      <c r="D243" s="3" t="s">
        <v>764</v>
      </c>
      <c r="E243" s="3" t="s">
        <v>765</v>
      </c>
      <c r="F243" s="3">
        <v>279</v>
      </c>
      <c r="G243" s="4">
        <v>-4.9530006385829402E+17</v>
      </c>
      <c r="H243" s="4">
        <v>-2.0045302056863398E+17</v>
      </c>
    </row>
    <row r="244" spans="1:8">
      <c r="A244" s="2">
        <v>40778</v>
      </c>
      <c r="B244" s="3" t="s">
        <v>766</v>
      </c>
      <c r="C244" s="12">
        <f t="shared" si="3"/>
        <v>1.6945823847498407E-2</v>
      </c>
      <c r="D244" s="3" t="s">
        <v>767</v>
      </c>
      <c r="E244" s="3" t="s">
        <v>768</v>
      </c>
      <c r="F244" s="3">
        <v>280</v>
      </c>
      <c r="G244" s="4">
        <v>-3.8044778931820998E+17</v>
      </c>
      <c r="H244" s="4">
        <v>-1.6975383728296099E+17</v>
      </c>
    </row>
    <row r="245" spans="1:8">
      <c r="A245" s="2">
        <v>40779</v>
      </c>
      <c r="B245" s="3" t="s">
        <v>769</v>
      </c>
      <c r="C245" s="12">
        <f t="shared" si="3"/>
        <v>4.8898850216473394E-3</v>
      </c>
      <c r="D245" s="3" t="s">
        <v>770</v>
      </c>
      <c r="E245" s="3" t="s">
        <v>771</v>
      </c>
      <c r="F245" s="3">
        <v>282</v>
      </c>
      <c r="G245" s="4">
        <v>-3.7579060495188301E+17</v>
      </c>
      <c r="H245" s="4">
        <v>-1.80907530116672E+17</v>
      </c>
    </row>
    <row r="246" spans="1:8">
      <c r="A246" s="2">
        <v>40780</v>
      </c>
      <c r="B246" s="3" t="s">
        <v>772</v>
      </c>
      <c r="C246" s="12">
        <f t="shared" si="3"/>
        <v>-1.0422919986333472E-2</v>
      </c>
      <c r="D246" s="3" t="s">
        <v>773</v>
      </c>
      <c r="E246" s="3" t="s">
        <v>774</v>
      </c>
      <c r="F246" s="3">
        <v>282</v>
      </c>
      <c r="G246" s="4">
        <v>-5.2429993254378803E+17</v>
      </c>
      <c r="H246" s="4">
        <v>-1.98046730129376E+17</v>
      </c>
    </row>
    <row r="247" spans="1:8">
      <c r="A247" s="2">
        <v>40780</v>
      </c>
      <c r="B247" s="3" t="s">
        <v>772</v>
      </c>
      <c r="C247" s="12">
        <f t="shared" si="3"/>
        <v>0</v>
      </c>
      <c r="D247" s="3" t="s">
        <v>773</v>
      </c>
      <c r="E247" s="3" t="s">
        <v>774</v>
      </c>
      <c r="F247" s="3">
        <v>282</v>
      </c>
      <c r="G247" s="4">
        <v>-5.2429993254378803E+17</v>
      </c>
      <c r="H247" s="4">
        <v>-1.98046730129376E+17</v>
      </c>
    </row>
    <row r="248" spans="1:8">
      <c r="A248" s="2">
        <v>40781</v>
      </c>
      <c r="B248" s="3" t="s">
        <v>775</v>
      </c>
      <c r="C248" s="12">
        <f t="shared" si="3"/>
        <v>3.7629453111400087E-4</v>
      </c>
      <c r="D248" s="3" t="s">
        <v>776</v>
      </c>
      <c r="E248" s="3" t="s">
        <v>777</v>
      </c>
      <c r="F248" s="3">
        <v>283</v>
      </c>
      <c r="G248" s="4">
        <v>-3.6426689874859398E+17</v>
      </c>
      <c r="H248" s="3">
        <v>0.79862981821912005</v>
      </c>
    </row>
    <row r="249" spans="1:8">
      <c r="A249" s="2">
        <v>40782</v>
      </c>
      <c r="B249" s="3" t="s">
        <v>778</v>
      </c>
      <c r="C249" s="12">
        <f t="shared" si="3"/>
        <v>-4.8459493084930286E-5</v>
      </c>
      <c r="D249" s="3" t="s">
        <v>779</v>
      </c>
      <c r="E249" s="3" t="s">
        <v>777</v>
      </c>
      <c r="F249" s="3">
        <v>283</v>
      </c>
      <c r="G249" s="4">
        <v>-5.4111876755032301E+17</v>
      </c>
      <c r="H249" s="4">
        <v>-2.25529621832612E+17</v>
      </c>
    </row>
    <row r="250" spans="1:8">
      <c r="A250" s="2">
        <v>40783</v>
      </c>
      <c r="B250" s="3" t="s">
        <v>780</v>
      </c>
      <c r="C250" s="12">
        <f t="shared" si="3"/>
        <v>-4.8459550335905832E-5</v>
      </c>
      <c r="D250" s="3" t="s">
        <v>781</v>
      </c>
      <c r="E250" s="3" t="s">
        <v>782</v>
      </c>
      <c r="F250" s="3">
        <v>283</v>
      </c>
      <c r="G250" s="4">
        <v>-5.3000838912249997E+17</v>
      </c>
      <c r="H250" s="4">
        <v>-2.3806551576400602E+17</v>
      </c>
    </row>
    <row r="251" spans="1:8">
      <c r="A251" s="2">
        <v>40784</v>
      </c>
      <c r="B251" s="3" t="s">
        <v>783</v>
      </c>
      <c r="C251" s="12">
        <f t="shared" si="3"/>
        <v>1.9876448620952381E-2</v>
      </c>
      <c r="D251" s="3" t="s">
        <v>784</v>
      </c>
      <c r="E251" s="3" t="s">
        <v>785</v>
      </c>
      <c r="F251" s="3">
        <v>283</v>
      </c>
      <c r="G251" s="4">
        <v>-4.0249693294711302E+17</v>
      </c>
      <c r="H251" s="4">
        <v>-2.07673733281364E+17</v>
      </c>
    </row>
    <row r="252" spans="1:8">
      <c r="A252" s="2">
        <v>40785</v>
      </c>
      <c r="B252" s="3" t="s">
        <v>786</v>
      </c>
      <c r="C252" s="12">
        <f t="shared" si="3"/>
        <v>1.8902481215006899E-3</v>
      </c>
      <c r="D252" s="3" t="s">
        <v>787</v>
      </c>
      <c r="E252" s="3" t="s">
        <v>788</v>
      </c>
      <c r="F252" s="3">
        <v>282</v>
      </c>
      <c r="G252" s="4">
        <v>-3.8825094565979501E+17</v>
      </c>
      <c r="H252" s="4">
        <v>-2.2427319594406701E+17</v>
      </c>
    </row>
    <row r="253" spans="1:8">
      <c r="A253" s="2">
        <v>40786</v>
      </c>
      <c r="B253" s="3" t="s">
        <v>789</v>
      </c>
      <c r="C253" s="12">
        <f t="shared" si="3"/>
        <v>-5.8187201876529525E-3</v>
      </c>
      <c r="D253" s="3" t="s">
        <v>790</v>
      </c>
      <c r="E253" s="3" t="s">
        <v>791</v>
      </c>
      <c r="F253" s="3">
        <v>282</v>
      </c>
      <c r="G253" s="4">
        <v>-4.5974175343926899E+17</v>
      </c>
      <c r="H253" s="4">
        <v>-2.3795018161858099E+17</v>
      </c>
    </row>
    <row r="254" spans="1:8">
      <c r="A254" s="2">
        <v>40787</v>
      </c>
      <c r="B254" s="3" t="s">
        <v>792</v>
      </c>
      <c r="C254" s="12">
        <f t="shared" si="3"/>
        <v>3.6896242272770855E-3</v>
      </c>
      <c r="D254" s="3" t="s">
        <v>793</v>
      </c>
      <c r="E254" s="3" t="s">
        <v>794</v>
      </c>
      <c r="F254" s="3">
        <v>282</v>
      </c>
      <c r="G254" s="4">
        <v>-3.6275947267218502E+17</v>
      </c>
      <c r="H254" s="4">
        <v>-2.3216359453856998E+17</v>
      </c>
    </row>
    <row r="255" spans="1:8">
      <c r="A255" s="2">
        <v>40788</v>
      </c>
      <c r="B255" s="3" t="s">
        <v>795</v>
      </c>
      <c r="C255" s="12">
        <f t="shared" si="3"/>
        <v>-7.3623814792361981E-4</v>
      </c>
      <c r="D255" s="3" t="s">
        <v>796</v>
      </c>
      <c r="E255" s="3" t="s">
        <v>797</v>
      </c>
      <c r="F255" s="3">
        <v>282</v>
      </c>
      <c r="G255" s="4">
        <v>-3.1727037494704397E+17</v>
      </c>
      <c r="H255" s="4">
        <v>-2.3323526891718598E+17</v>
      </c>
    </row>
    <row r="256" spans="1:8">
      <c r="A256" s="2">
        <v>40789</v>
      </c>
      <c r="B256" s="3" t="s">
        <v>798</v>
      </c>
      <c r="C256" s="12">
        <f t="shared" si="3"/>
        <v>-4.8446170080773789E-5</v>
      </c>
      <c r="D256" s="3" t="s">
        <v>799</v>
      </c>
      <c r="E256" s="3" t="s">
        <v>800</v>
      </c>
      <c r="F256" s="3">
        <v>282</v>
      </c>
      <c r="G256" s="4">
        <v>1.67240747417334E+16</v>
      </c>
      <c r="H256" s="4">
        <v>-2.23243152552064E+17</v>
      </c>
    </row>
    <row r="257" spans="1:8">
      <c r="A257" s="2">
        <v>40790</v>
      </c>
      <c r="B257" s="3" t="s">
        <v>801</v>
      </c>
      <c r="C257" s="12">
        <f t="shared" si="3"/>
        <v>-4.8446187904684363E-5</v>
      </c>
      <c r="D257" s="3" t="s">
        <v>802</v>
      </c>
      <c r="E257" s="3" t="s">
        <v>803</v>
      </c>
      <c r="F257" s="3">
        <v>282</v>
      </c>
      <c r="G257" s="4">
        <v>1.9709443963565901E+17</v>
      </c>
      <c r="H257" s="4">
        <v>-2.0548650702591699E+17</v>
      </c>
    </row>
    <row r="258" spans="1:8">
      <c r="A258" s="2">
        <v>40791</v>
      </c>
      <c r="B258" s="3" t="s">
        <v>804</v>
      </c>
      <c r="C258" s="12">
        <f t="shared" si="3"/>
        <v>-1.8173552318420841E-2</v>
      </c>
      <c r="D258" s="3" t="s">
        <v>805</v>
      </c>
      <c r="E258" s="3" t="s">
        <v>806</v>
      </c>
      <c r="F258" s="3">
        <v>282</v>
      </c>
      <c r="G258" s="4">
        <v>-4.17421300235332E+16</v>
      </c>
      <c r="H258" s="4">
        <v>-2.4197143490416998E+17</v>
      </c>
    </row>
    <row r="259" spans="1:8">
      <c r="A259" s="2">
        <v>40792</v>
      </c>
      <c r="B259" s="3" t="s">
        <v>807</v>
      </c>
      <c r="C259" s="12">
        <f t="shared" si="3"/>
        <v>1.6277964797184626E-2</v>
      </c>
      <c r="D259" s="3" t="s">
        <v>808</v>
      </c>
      <c r="E259" s="3" t="s">
        <v>809</v>
      </c>
      <c r="F259" s="3">
        <v>282</v>
      </c>
      <c r="G259" s="4">
        <v>1.6698195321860099E+17</v>
      </c>
      <c r="H259" s="4">
        <v>-1.82110351251984E+17</v>
      </c>
    </row>
    <row r="260" spans="1:8">
      <c r="A260" s="2">
        <v>40793</v>
      </c>
      <c r="B260" s="3" t="s">
        <v>810</v>
      </c>
      <c r="C260" s="12">
        <f t="shared" ref="C260:C323" si="4">+(B260-B259)/B259</f>
        <v>8.3764222111747284E-3</v>
      </c>
      <c r="D260" s="3" t="s">
        <v>811</v>
      </c>
      <c r="E260" s="3" t="s">
        <v>812</v>
      </c>
      <c r="F260" s="3">
        <v>283</v>
      </c>
      <c r="G260" s="4">
        <v>1.1463799209165199E+18</v>
      </c>
      <c r="H260" s="4">
        <v>-1.2994299519603901E+17</v>
      </c>
    </row>
    <row r="261" spans="1:8">
      <c r="A261" s="2">
        <v>40794</v>
      </c>
      <c r="B261" s="3" t="s">
        <v>813</v>
      </c>
      <c r="C261" s="12">
        <f t="shared" si="4"/>
        <v>-2.0276604094201733E-3</v>
      </c>
      <c r="D261" s="3" t="s">
        <v>814</v>
      </c>
      <c r="E261" s="3" t="s">
        <v>815</v>
      </c>
      <c r="F261" s="3">
        <v>283</v>
      </c>
      <c r="G261" s="4">
        <v>4.6570009594183898E+17</v>
      </c>
      <c r="H261" s="4">
        <v>-1.33432110513064E+17</v>
      </c>
    </row>
    <row r="262" spans="1:8">
      <c r="A262" s="2">
        <v>40795</v>
      </c>
      <c r="B262" s="3" t="s">
        <v>816</v>
      </c>
      <c r="C262" s="12">
        <f t="shared" si="4"/>
        <v>-7.5307810625422225E-3</v>
      </c>
      <c r="D262" s="3" t="s">
        <v>817</v>
      </c>
      <c r="E262" s="3" t="s">
        <v>818</v>
      </c>
      <c r="F262" s="3">
        <v>283</v>
      </c>
      <c r="G262" s="4">
        <v>3.47827866556368E+17</v>
      </c>
      <c r="H262" s="4">
        <v>-1.4653080162992602E+17</v>
      </c>
    </row>
    <row r="263" spans="1:8">
      <c r="A263" s="2">
        <v>40796</v>
      </c>
      <c r="B263" s="3" t="s">
        <v>819</v>
      </c>
      <c r="C263" s="12">
        <f t="shared" si="4"/>
        <v>-4.8373176636796999E-5</v>
      </c>
      <c r="D263" s="3" t="s">
        <v>820</v>
      </c>
      <c r="E263" s="3" t="s">
        <v>821</v>
      </c>
      <c r="F263" s="3">
        <v>283</v>
      </c>
      <c r="G263" s="4">
        <v>1.34112062560524E+17</v>
      </c>
      <c r="H263" s="4">
        <v>-1.1619908209032301E+17</v>
      </c>
    </row>
    <row r="264" spans="1:8">
      <c r="A264" s="2">
        <v>40797</v>
      </c>
      <c r="B264" s="3" t="s">
        <v>822</v>
      </c>
      <c r="C264" s="12">
        <f t="shared" si="4"/>
        <v>-4.8373259742878945E-5</v>
      </c>
      <c r="D264" s="3" t="s">
        <v>823</v>
      </c>
      <c r="E264" s="3" t="s">
        <v>824</v>
      </c>
      <c r="F264" s="3">
        <v>283</v>
      </c>
      <c r="G264" s="3">
        <v>-0.61802493596395602</v>
      </c>
      <c r="H264" s="4">
        <v>-7.2680431138502704E+16</v>
      </c>
    </row>
    <row r="265" spans="1:8">
      <c r="A265" s="2">
        <v>40798</v>
      </c>
      <c r="B265" s="3" t="s">
        <v>825</v>
      </c>
      <c r="C265" s="12">
        <f t="shared" si="4"/>
        <v>3.1475275505632905E-4</v>
      </c>
      <c r="D265" s="3" t="s">
        <v>826</v>
      </c>
      <c r="E265" s="3" t="s">
        <v>827</v>
      </c>
      <c r="F265" s="3">
        <v>283</v>
      </c>
      <c r="G265" s="3">
        <v>-0.17792562567467901</v>
      </c>
      <c r="H265" s="4">
        <v>-6.343695933397E+16</v>
      </c>
    </row>
    <row r="266" spans="1:8">
      <c r="A266" s="2">
        <v>40799</v>
      </c>
      <c r="B266" s="3" t="s">
        <v>828</v>
      </c>
      <c r="C266" s="12">
        <f t="shared" si="4"/>
        <v>5.1099620479202962E-3</v>
      </c>
      <c r="D266" s="3" t="s">
        <v>829</v>
      </c>
      <c r="E266" s="3" t="s">
        <v>830</v>
      </c>
      <c r="F266" s="3">
        <v>282</v>
      </c>
      <c r="G266" s="4">
        <v>6.2709472215797696E+16</v>
      </c>
      <c r="H266" s="4">
        <v>-1.2150578619581101E+17</v>
      </c>
    </row>
    <row r="267" spans="1:8">
      <c r="A267" s="2">
        <v>40800</v>
      </c>
      <c r="B267" s="3" t="s">
        <v>831</v>
      </c>
      <c r="C267" s="12">
        <f t="shared" si="4"/>
        <v>4.9452445737616551E-3</v>
      </c>
      <c r="D267" s="3" t="s">
        <v>832</v>
      </c>
      <c r="E267" s="3" t="s">
        <v>833</v>
      </c>
      <c r="F267" s="3">
        <v>282</v>
      </c>
      <c r="G267" s="4">
        <v>1.29110675661626E+17</v>
      </c>
      <c r="H267" s="4">
        <v>-1.41326271678976E+17</v>
      </c>
    </row>
    <row r="268" spans="1:8">
      <c r="A268" s="2">
        <v>40801</v>
      </c>
      <c r="B268" s="3" t="s">
        <v>834</v>
      </c>
      <c r="C268" s="12">
        <f t="shared" si="4"/>
        <v>9.5969579880390444E-3</v>
      </c>
      <c r="D268" s="3" t="s">
        <v>835</v>
      </c>
      <c r="E268" s="3" t="s">
        <v>836</v>
      </c>
      <c r="F268" s="3">
        <v>282</v>
      </c>
      <c r="G268" s="4">
        <v>1.86393733228116E+17</v>
      </c>
      <c r="H268" s="4">
        <v>-1.24448191958972E+17</v>
      </c>
    </row>
    <row r="269" spans="1:8">
      <c r="A269" s="2">
        <v>40802</v>
      </c>
      <c r="B269" s="3" t="s">
        <v>837</v>
      </c>
      <c r="C269" s="12">
        <f t="shared" si="4"/>
        <v>1.4345291962618923E-2</v>
      </c>
      <c r="D269" s="3" t="s">
        <v>838</v>
      </c>
      <c r="E269" s="3" t="s">
        <v>839</v>
      </c>
      <c r="F269" s="3">
        <v>281</v>
      </c>
      <c r="G269" s="4">
        <v>4.2888857887219597E+17</v>
      </c>
      <c r="H269" s="4">
        <v>-9.8703476139978496E+16</v>
      </c>
    </row>
    <row r="270" spans="1:8">
      <c r="A270" s="2">
        <v>40803</v>
      </c>
      <c r="B270" s="3" t="s">
        <v>840</v>
      </c>
      <c r="C270" s="12">
        <f t="shared" si="4"/>
        <v>-4.8357419853270224E-5</v>
      </c>
      <c r="D270" s="3" t="s">
        <v>841</v>
      </c>
      <c r="E270" s="3" t="s">
        <v>842</v>
      </c>
      <c r="F270" s="3">
        <v>281</v>
      </c>
      <c r="G270" s="4">
        <v>1.08760216541505E+18</v>
      </c>
      <c r="H270" s="4">
        <v>-9.8703899842983696E+16</v>
      </c>
    </row>
    <row r="271" spans="1:8">
      <c r="A271" s="2">
        <v>40804</v>
      </c>
      <c r="B271" s="3" t="s">
        <v>843</v>
      </c>
      <c r="C271" s="12">
        <f t="shared" si="4"/>
        <v>-4.8357421158630246E-5</v>
      </c>
      <c r="D271" s="3" t="s">
        <v>844</v>
      </c>
      <c r="E271" s="3" t="s">
        <v>845</v>
      </c>
      <c r="F271" s="3">
        <v>281</v>
      </c>
      <c r="G271" s="4">
        <v>1.2886330432119501E+18</v>
      </c>
      <c r="H271" s="4">
        <v>-9.3533633206107104E+16</v>
      </c>
    </row>
    <row r="272" spans="1:8">
      <c r="A272" s="2">
        <v>40805</v>
      </c>
      <c r="B272" s="3" t="s">
        <v>846</v>
      </c>
      <c r="C272" s="12">
        <f t="shared" si="4"/>
        <v>-3.2421638946165615E-3</v>
      </c>
      <c r="D272" s="3" t="s">
        <v>847</v>
      </c>
      <c r="E272" s="3" t="s">
        <v>848</v>
      </c>
      <c r="F272" s="3">
        <v>281</v>
      </c>
      <c r="G272" s="4">
        <v>1.2012693985680901E+18</v>
      </c>
      <c r="H272" s="4">
        <v>-1.0429810392410499E+17</v>
      </c>
    </row>
    <row r="273" spans="1:8">
      <c r="A273" s="2">
        <v>40806</v>
      </c>
      <c r="B273" s="3" t="s">
        <v>849</v>
      </c>
      <c r="C273" s="12">
        <f t="shared" si="4"/>
        <v>2.8559912136401303E-3</v>
      </c>
      <c r="D273" s="3" t="s">
        <v>850</v>
      </c>
      <c r="E273" s="3" t="s">
        <v>851</v>
      </c>
      <c r="F273" s="3">
        <v>278</v>
      </c>
      <c r="G273" s="4">
        <v>1.28033520304691E+18</v>
      </c>
      <c r="H273" s="4">
        <v>-1.0128851079346E+17</v>
      </c>
    </row>
    <row r="274" spans="1:8">
      <c r="A274" s="2">
        <v>40807</v>
      </c>
      <c r="B274" s="3" t="s">
        <v>852</v>
      </c>
      <c r="C274" s="12">
        <f t="shared" si="4"/>
        <v>-1.7435026660747397E-2</v>
      </c>
      <c r="D274" s="3" t="s">
        <v>853</v>
      </c>
      <c r="E274" s="3" t="s">
        <v>854</v>
      </c>
      <c r="F274" s="3">
        <v>278</v>
      </c>
      <c r="G274" s="4">
        <v>6.7891284200691494E+17</v>
      </c>
      <c r="H274" s="4">
        <v>-1.2005286811924899E+17</v>
      </c>
    </row>
    <row r="275" spans="1:8">
      <c r="A275" s="2">
        <v>40808</v>
      </c>
      <c r="B275" s="3" t="s">
        <v>855</v>
      </c>
      <c r="C275" s="12">
        <f t="shared" si="4"/>
        <v>-3.314776182356504E-2</v>
      </c>
      <c r="D275" s="3" t="s">
        <v>856</v>
      </c>
      <c r="E275" s="3" t="s">
        <v>857</v>
      </c>
      <c r="F275" s="3">
        <v>277</v>
      </c>
      <c r="G275" s="4">
        <v>-9.1929969591216704E+16</v>
      </c>
      <c r="H275" s="4">
        <v>-1.7811226055057699E+17</v>
      </c>
    </row>
    <row r="276" spans="1:8">
      <c r="A276" s="2">
        <v>40809</v>
      </c>
      <c r="B276" s="3" t="s">
        <v>858</v>
      </c>
      <c r="C276" s="12">
        <f t="shared" si="4"/>
        <v>-1.6240891690570754E-2</v>
      </c>
      <c r="D276" s="3" t="s">
        <v>859</v>
      </c>
      <c r="E276" s="3" t="s">
        <v>860</v>
      </c>
      <c r="F276" s="3">
        <v>277</v>
      </c>
      <c r="G276" s="4">
        <v>-2.9882801212495302E+17</v>
      </c>
      <c r="H276" s="4">
        <v>-2.0487598211386899E+17</v>
      </c>
    </row>
    <row r="277" spans="1:8">
      <c r="A277" s="2">
        <v>40809</v>
      </c>
      <c r="B277" s="3" t="s">
        <v>858</v>
      </c>
      <c r="C277" s="12">
        <f t="shared" si="4"/>
        <v>0</v>
      </c>
      <c r="D277" s="3" t="s">
        <v>859</v>
      </c>
      <c r="E277" s="3" t="s">
        <v>860</v>
      </c>
      <c r="F277" s="3">
        <v>277</v>
      </c>
      <c r="G277" s="4">
        <v>-2.9882801212495302E+17</v>
      </c>
      <c r="H277" s="4">
        <v>-2.0487598211386899E+17</v>
      </c>
    </row>
    <row r="278" spans="1:8">
      <c r="A278" s="2">
        <v>40810</v>
      </c>
      <c r="B278" s="3" t="s">
        <v>861</v>
      </c>
      <c r="C278" s="12">
        <f t="shared" si="4"/>
        <v>-5.1229540544089937E-5</v>
      </c>
      <c r="D278" s="3" t="s">
        <v>862</v>
      </c>
      <c r="E278" s="3" t="s">
        <v>863</v>
      </c>
      <c r="F278" s="3">
        <v>277</v>
      </c>
      <c r="G278" s="4">
        <v>-2.0399330794219699E+17</v>
      </c>
      <c r="H278" s="4">
        <v>-1.9649903025423699E+17</v>
      </c>
    </row>
    <row r="279" spans="1:8">
      <c r="A279" s="2">
        <v>40811</v>
      </c>
      <c r="B279" s="3" t="s">
        <v>864</v>
      </c>
      <c r="C279" s="12">
        <f t="shared" si="4"/>
        <v>-5.1229746420253168E-5</v>
      </c>
      <c r="D279" s="3" t="s">
        <v>865</v>
      </c>
      <c r="E279" s="3" t="s">
        <v>866</v>
      </c>
      <c r="F279" s="3">
        <v>277</v>
      </c>
      <c r="G279" s="4">
        <v>-2.08122353812384E+17</v>
      </c>
      <c r="H279" s="4">
        <v>-1.8334911824319299E+17</v>
      </c>
    </row>
    <row r="280" spans="1:8">
      <c r="A280" s="2">
        <v>40812</v>
      </c>
      <c r="B280" s="3" t="s">
        <v>867</v>
      </c>
      <c r="C280" s="12">
        <f t="shared" si="4"/>
        <v>-9.180978114407861E-3</v>
      </c>
      <c r="D280" s="3" t="s">
        <v>868</v>
      </c>
      <c r="E280" s="3" t="s">
        <v>869</v>
      </c>
      <c r="F280" s="3">
        <v>277</v>
      </c>
      <c r="G280" s="4">
        <v>-2.9176307995390598E+17</v>
      </c>
      <c r="H280" s="4">
        <v>-1.9181115290966202E+17</v>
      </c>
    </row>
    <row r="281" spans="1:8">
      <c r="A281" s="2">
        <v>40813</v>
      </c>
      <c r="B281" s="3" t="s">
        <v>870</v>
      </c>
      <c r="C281" s="12">
        <f t="shared" si="4"/>
        <v>8.6573553547670146E-3</v>
      </c>
      <c r="D281" s="3" t="s">
        <v>871</v>
      </c>
      <c r="E281" s="3" t="s">
        <v>872</v>
      </c>
      <c r="F281" s="3">
        <v>277</v>
      </c>
      <c r="G281" s="4">
        <v>-2.12985948500228E+17</v>
      </c>
      <c r="H281" s="4">
        <v>-1.9637054354308099E+17</v>
      </c>
    </row>
    <row r="282" spans="1:8">
      <c r="A282" s="2">
        <v>40814</v>
      </c>
      <c r="B282" s="3" t="s">
        <v>873</v>
      </c>
      <c r="C282" s="12">
        <f t="shared" si="4"/>
        <v>-6.3291832551470419E-3</v>
      </c>
      <c r="D282" s="3" t="s">
        <v>874</v>
      </c>
      <c r="E282" s="3" t="s">
        <v>875</v>
      </c>
      <c r="F282" s="3">
        <v>276</v>
      </c>
      <c r="G282" s="4">
        <v>-4.2662601958090803E+17</v>
      </c>
      <c r="H282" s="4">
        <v>-1.9617594260198099E+17</v>
      </c>
    </row>
    <row r="283" spans="1:8">
      <c r="A283" s="2">
        <v>40815</v>
      </c>
      <c r="B283" s="3" t="s">
        <v>876</v>
      </c>
      <c r="C283" s="12">
        <f t="shared" si="4"/>
        <v>4.3286571868896935E-3</v>
      </c>
      <c r="D283" s="3" t="s">
        <v>877</v>
      </c>
      <c r="E283" s="3" t="s">
        <v>878</v>
      </c>
      <c r="F283" s="3">
        <v>274</v>
      </c>
      <c r="G283" s="4">
        <v>-4.0941502047162803E+17</v>
      </c>
      <c r="H283" s="4">
        <v>-1.8902610482861501E+17</v>
      </c>
    </row>
    <row r="284" spans="1:8">
      <c r="A284" s="2">
        <v>40816</v>
      </c>
      <c r="B284" s="3" t="s">
        <v>879</v>
      </c>
      <c r="C284" s="12">
        <f t="shared" si="4"/>
        <v>-1.4365627172890755E-3</v>
      </c>
      <c r="D284" s="3" t="s">
        <v>880</v>
      </c>
      <c r="E284" s="3" t="s">
        <v>881</v>
      </c>
      <c r="F284" s="3">
        <v>271</v>
      </c>
      <c r="G284" s="4">
        <v>-3.7695173460977101E+17</v>
      </c>
      <c r="H284" s="4">
        <v>-1.9130844141516E+17</v>
      </c>
    </row>
    <row r="285" spans="1:8">
      <c r="A285" s="2">
        <v>40817</v>
      </c>
      <c r="B285" s="3" t="s">
        <v>882</v>
      </c>
      <c r="C285" s="12">
        <f t="shared" si="4"/>
        <v>-4.8055643744742557E-5</v>
      </c>
      <c r="D285" s="3" t="s">
        <v>883</v>
      </c>
      <c r="E285" s="3" t="s">
        <v>884</v>
      </c>
      <c r="F285" s="3">
        <v>271</v>
      </c>
      <c r="G285" s="4">
        <v>-4.0460117182946099E+17</v>
      </c>
      <c r="H285" s="4">
        <v>-1.9102401867942899E+17</v>
      </c>
    </row>
    <row r="286" spans="1:8">
      <c r="A286" s="2">
        <v>40818</v>
      </c>
      <c r="B286" s="3" t="s">
        <v>885</v>
      </c>
      <c r="C286" s="12">
        <f t="shared" si="4"/>
        <v>-4.8055691874532628E-5</v>
      </c>
      <c r="D286" s="3" t="s">
        <v>886</v>
      </c>
      <c r="E286" s="3" t="s">
        <v>887</v>
      </c>
      <c r="F286" s="3">
        <v>271</v>
      </c>
      <c r="G286" s="4">
        <v>-3.9959306398816301E+17</v>
      </c>
      <c r="H286" s="4">
        <v>-2.1559695658983501E+17</v>
      </c>
    </row>
    <row r="287" spans="1:8">
      <c r="A287" s="2">
        <v>40819</v>
      </c>
      <c r="B287" s="3" t="s">
        <v>888</v>
      </c>
      <c r="C287" s="12">
        <f t="shared" si="4"/>
        <v>-3.0275510129331221E-2</v>
      </c>
      <c r="D287" s="3" t="s">
        <v>889</v>
      </c>
      <c r="E287" s="3" t="s">
        <v>890</v>
      </c>
      <c r="F287" s="3">
        <v>271</v>
      </c>
      <c r="G287" s="4">
        <v>-5.86708205297824E+17</v>
      </c>
      <c r="H287" s="4">
        <v>-2.6445057640331501E+17</v>
      </c>
    </row>
    <row r="288" spans="1:8">
      <c r="A288" s="2">
        <v>40820</v>
      </c>
      <c r="B288" s="3" t="s">
        <v>891</v>
      </c>
      <c r="C288" s="12">
        <f t="shared" si="4"/>
        <v>8.0249064176046922E-3</v>
      </c>
      <c r="D288" s="3" t="s">
        <v>892</v>
      </c>
      <c r="E288" s="3" t="s">
        <v>893</v>
      </c>
      <c r="F288" s="3">
        <v>272</v>
      </c>
      <c r="G288" s="4">
        <v>-5.44229225995528E+17</v>
      </c>
      <c r="H288" s="4">
        <v>-2.57774919033224E+17</v>
      </c>
    </row>
    <row r="289" spans="1:8">
      <c r="A289" s="2">
        <v>40821</v>
      </c>
      <c r="B289" s="3" t="s">
        <v>894</v>
      </c>
      <c r="C289" s="12">
        <f t="shared" si="4"/>
        <v>8.4866094270728137E-3</v>
      </c>
      <c r="D289" s="3" t="s">
        <v>895</v>
      </c>
      <c r="E289" s="3" t="s">
        <v>896</v>
      </c>
      <c r="F289" s="3">
        <v>271</v>
      </c>
      <c r="G289" s="4">
        <v>-3.68591213140392E+17</v>
      </c>
      <c r="H289" s="4">
        <v>-2.3400717905324E+17</v>
      </c>
    </row>
    <row r="290" spans="1:8">
      <c r="A290" s="2">
        <v>40822</v>
      </c>
      <c r="B290" s="3" t="s">
        <v>897</v>
      </c>
      <c r="C290" s="12">
        <f t="shared" si="4"/>
        <v>2.0058195396688742E-2</v>
      </c>
      <c r="D290" s="3" t="s">
        <v>898</v>
      </c>
      <c r="E290" s="3" t="s">
        <v>899</v>
      </c>
      <c r="F290" s="3">
        <v>271</v>
      </c>
      <c r="G290" s="4">
        <v>-3.39415096879336E+17</v>
      </c>
      <c r="H290" s="4">
        <v>-2.0245183486939002E+17</v>
      </c>
    </row>
    <row r="291" spans="1:8">
      <c r="A291" s="2">
        <v>40823</v>
      </c>
      <c r="B291" s="3" t="s">
        <v>900</v>
      </c>
      <c r="C291" s="12">
        <f t="shared" si="4"/>
        <v>-5.5555892029249872E-3</v>
      </c>
      <c r="D291" s="3" t="s">
        <v>901</v>
      </c>
      <c r="E291" s="3" t="s">
        <v>902</v>
      </c>
      <c r="F291" s="3">
        <v>271</v>
      </c>
      <c r="G291" s="4">
        <v>-4.4228084580189402E+17</v>
      </c>
      <c r="H291" s="4">
        <v>-2.1133335365424602E+17</v>
      </c>
    </row>
    <row r="292" spans="1:8">
      <c r="A292" s="2">
        <v>40824</v>
      </c>
      <c r="B292" s="3" t="s">
        <v>903</v>
      </c>
      <c r="C292" s="12">
        <f t="shared" si="4"/>
        <v>-4.7531609837920521E-5</v>
      </c>
      <c r="D292" s="3" t="s">
        <v>904</v>
      </c>
      <c r="E292" s="3" t="s">
        <v>905</v>
      </c>
      <c r="F292" s="3">
        <v>271</v>
      </c>
      <c r="G292" s="4">
        <v>-4.2866705772314598E+17</v>
      </c>
      <c r="H292" s="4">
        <v>-2.0309799617160602E+17</v>
      </c>
    </row>
    <row r="293" spans="1:8">
      <c r="A293" s="2">
        <v>40825</v>
      </c>
      <c r="B293" s="3" t="s">
        <v>906</v>
      </c>
      <c r="C293" s="12">
        <f t="shared" si="4"/>
        <v>-4.7531607631960375E-5</v>
      </c>
      <c r="D293" s="3" t="s">
        <v>907</v>
      </c>
      <c r="E293" s="3" t="s">
        <v>908</v>
      </c>
      <c r="F293" s="3">
        <v>271</v>
      </c>
      <c r="G293" s="4">
        <v>-3.73990805963464E+17</v>
      </c>
      <c r="H293" s="4">
        <v>-1.7246592383364701E+17</v>
      </c>
    </row>
    <row r="294" spans="1:8">
      <c r="A294" s="2">
        <v>40826</v>
      </c>
      <c r="B294" s="3" t="s">
        <v>909</v>
      </c>
      <c r="C294" s="12">
        <f t="shared" si="4"/>
        <v>1.6435214264806292E-2</v>
      </c>
      <c r="D294" s="3" t="s">
        <v>910</v>
      </c>
      <c r="E294" s="3" t="s">
        <v>911</v>
      </c>
      <c r="F294" s="3">
        <v>270</v>
      </c>
      <c r="G294" s="4">
        <v>-2.36212228928932E+17</v>
      </c>
      <c r="H294" s="4">
        <v>-1.5147962498702701E+17</v>
      </c>
    </row>
    <row r="295" spans="1:8">
      <c r="A295" s="2">
        <v>40827</v>
      </c>
      <c r="B295" s="3" t="s">
        <v>912</v>
      </c>
      <c r="C295" s="12">
        <f t="shared" si="4"/>
        <v>-2.0103797445572853E-3</v>
      </c>
      <c r="D295" s="3" t="s">
        <v>913</v>
      </c>
      <c r="E295" s="3" t="s">
        <v>914</v>
      </c>
      <c r="F295" s="3">
        <v>270</v>
      </c>
      <c r="G295" s="4">
        <v>-2.5424712408576701E+17</v>
      </c>
      <c r="H295" s="4">
        <v>-1.33214317395714E+17</v>
      </c>
    </row>
    <row r="296" spans="1:8">
      <c r="A296" s="2">
        <v>40828</v>
      </c>
      <c r="B296" s="3" t="s">
        <v>915</v>
      </c>
      <c r="C296" s="12">
        <f t="shared" si="4"/>
        <v>1.6806930250914912E-2</v>
      </c>
      <c r="D296" s="3" t="s">
        <v>916</v>
      </c>
      <c r="E296" s="3" t="s">
        <v>917</v>
      </c>
      <c r="F296" s="3">
        <v>270</v>
      </c>
      <c r="G296" s="4">
        <v>-9.0085766668948608E+16</v>
      </c>
      <c r="H296" s="4">
        <v>-1.072013968603E+17</v>
      </c>
    </row>
    <row r="297" spans="1:8">
      <c r="A297" s="2">
        <v>40829</v>
      </c>
      <c r="B297" s="3" t="s">
        <v>918</v>
      </c>
      <c r="C297" s="12">
        <f t="shared" si="4"/>
        <v>1.5406662233005224E-3</v>
      </c>
      <c r="D297" s="3" t="s">
        <v>919</v>
      </c>
      <c r="E297" s="3" t="s">
        <v>920</v>
      </c>
      <c r="F297" s="3">
        <v>268</v>
      </c>
      <c r="G297" s="4">
        <v>-1.28629032783666E+17</v>
      </c>
      <c r="H297" s="4">
        <v>-1.04321756079974E+17</v>
      </c>
    </row>
    <row r="298" spans="1:8">
      <c r="A298" s="2">
        <v>40830</v>
      </c>
      <c r="B298" s="3" t="s">
        <v>921</v>
      </c>
      <c r="C298" s="12">
        <f t="shared" si="4"/>
        <v>3.5188377876855604E-3</v>
      </c>
      <c r="D298" s="3" t="s">
        <v>922</v>
      </c>
      <c r="E298" s="3" t="s">
        <v>923</v>
      </c>
      <c r="F298" s="3">
        <v>268</v>
      </c>
      <c r="G298" s="4">
        <v>-1.43558244220874E+17</v>
      </c>
      <c r="H298" s="4">
        <v>-9.7830303467716E+16</v>
      </c>
    </row>
    <row r="299" spans="1:8">
      <c r="A299" s="2">
        <v>40831</v>
      </c>
      <c r="B299" s="3" t="s">
        <v>924</v>
      </c>
      <c r="C299" s="12">
        <f t="shared" si="4"/>
        <v>-9.5212069860257427E-5</v>
      </c>
      <c r="D299" s="3" t="s">
        <v>925</v>
      </c>
      <c r="E299" s="3" t="s">
        <v>926</v>
      </c>
      <c r="F299" s="3">
        <v>268</v>
      </c>
      <c r="G299" s="4">
        <v>-2.3839992572275299E+17</v>
      </c>
      <c r="H299" s="4">
        <v>-7.6976749392354096E+16</v>
      </c>
    </row>
    <row r="300" spans="1:8">
      <c r="A300" s="2">
        <v>40832</v>
      </c>
      <c r="B300" s="3" t="s">
        <v>927</v>
      </c>
      <c r="C300" s="12">
        <f t="shared" si="4"/>
        <v>-9.5216610657353668E-5</v>
      </c>
      <c r="D300" s="3" t="s">
        <v>928</v>
      </c>
      <c r="E300" s="3" t="s">
        <v>929</v>
      </c>
      <c r="F300" s="3">
        <v>268</v>
      </c>
      <c r="G300" s="4">
        <v>-3.6031958509647002E+17</v>
      </c>
      <c r="H300" s="4">
        <v>-9.1665080011926896E+16</v>
      </c>
    </row>
    <row r="301" spans="1:8">
      <c r="A301" s="2">
        <v>40833</v>
      </c>
      <c r="B301" s="3" t="s">
        <v>930</v>
      </c>
      <c r="C301" s="12">
        <f t="shared" si="4"/>
        <v>-4.8538533834501515E-5</v>
      </c>
      <c r="D301" s="3" t="s">
        <v>931</v>
      </c>
      <c r="E301" s="3" t="s">
        <v>932</v>
      </c>
      <c r="F301" s="3">
        <v>268</v>
      </c>
      <c r="G301" s="4">
        <v>-3.6032099473318899E+17</v>
      </c>
      <c r="H301" s="4">
        <v>-1.2709009160934E+17</v>
      </c>
    </row>
    <row r="302" spans="1:8">
      <c r="A302" s="2">
        <v>40834</v>
      </c>
      <c r="B302" s="3" t="s">
        <v>933</v>
      </c>
      <c r="C302" s="12">
        <f t="shared" si="4"/>
        <v>7.5977092208289725E-3</v>
      </c>
      <c r="D302" s="3" t="s">
        <v>934</v>
      </c>
      <c r="E302" s="3" t="s">
        <v>935</v>
      </c>
      <c r="F302" s="3">
        <v>267</v>
      </c>
      <c r="G302" s="4">
        <v>-2.9820294857339699E+17</v>
      </c>
      <c r="H302" s="4">
        <v>-1.1350183314067501E+17</v>
      </c>
    </row>
    <row r="303" spans="1:8">
      <c r="A303" s="2">
        <v>40835</v>
      </c>
      <c r="B303" s="3" t="s">
        <v>936</v>
      </c>
      <c r="C303" s="12">
        <f t="shared" si="4"/>
        <v>-7.4944362558518616E-3</v>
      </c>
      <c r="D303" s="3" t="s">
        <v>937</v>
      </c>
      <c r="E303" s="3" t="s">
        <v>938</v>
      </c>
      <c r="F303" s="3">
        <v>267</v>
      </c>
      <c r="G303" s="4">
        <v>-3.3377398901885197E+17</v>
      </c>
      <c r="H303" s="4">
        <v>-1.2683613195163501E+17</v>
      </c>
    </row>
    <row r="304" spans="1:8">
      <c r="A304" s="2">
        <v>40836</v>
      </c>
      <c r="B304" s="3" t="s">
        <v>939</v>
      </c>
      <c r="C304" s="12">
        <f t="shared" si="4"/>
        <v>4.6610921842079022E-4</v>
      </c>
      <c r="D304" s="3" t="s">
        <v>940</v>
      </c>
      <c r="E304" s="3" t="s">
        <v>941</v>
      </c>
      <c r="F304" s="3">
        <v>267</v>
      </c>
      <c r="G304" s="4">
        <v>-3.5283565341437299E+17</v>
      </c>
      <c r="H304" s="4">
        <v>-1.2592458240597E+17</v>
      </c>
    </row>
    <row r="305" spans="1:8">
      <c r="A305" s="2">
        <v>40837</v>
      </c>
      <c r="B305" s="3" t="s">
        <v>942</v>
      </c>
      <c r="C305" s="12">
        <f t="shared" si="4"/>
        <v>1.0415283875769926E-2</v>
      </c>
      <c r="D305" s="3" t="s">
        <v>943</v>
      </c>
      <c r="E305" s="3" t="s">
        <v>944</v>
      </c>
      <c r="F305" s="3">
        <v>267</v>
      </c>
      <c r="G305" s="4">
        <v>-9.0712478003269792E+16</v>
      </c>
      <c r="H305" s="4">
        <v>-1.07277494998862E+17</v>
      </c>
    </row>
    <row r="306" spans="1:8">
      <c r="A306" s="2">
        <v>40838</v>
      </c>
      <c r="B306" s="3" t="s">
        <v>945</v>
      </c>
      <c r="C306" s="12">
        <f t="shared" si="4"/>
        <v>-4.8534152815758555E-5</v>
      </c>
      <c r="D306" s="3" t="s">
        <v>946</v>
      </c>
      <c r="E306" s="3" t="s">
        <v>947</v>
      </c>
      <c r="F306" s="3">
        <v>267</v>
      </c>
      <c r="G306" s="4">
        <v>3.6950453245128602E+17</v>
      </c>
      <c r="H306" s="4">
        <v>-9.61374353072076E+16</v>
      </c>
    </row>
    <row r="307" spans="1:8">
      <c r="A307" s="2">
        <v>40838</v>
      </c>
      <c r="B307" s="3" t="s">
        <v>945</v>
      </c>
      <c r="C307" s="12">
        <f t="shared" si="4"/>
        <v>0</v>
      </c>
      <c r="D307" s="3" t="s">
        <v>946</v>
      </c>
      <c r="E307" s="3" t="s">
        <v>947</v>
      </c>
      <c r="F307" s="3">
        <v>267</v>
      </c>
      <c r="G307" s="4">
        <v>3.6950453245128602E+17</v>
      </c>
      <c r="H307" s="4">
        <v>-9.61374353072076E+16</v>
      </c>
    </row>
    <row r="308" spans="1:8">
      <c r="A308" s="2">
        <v>40839</v>
      </c>
      <c r="B308" s="3" t="s">
        <v>948</v>
      </c>
      <c r="C308" s="12">
        <f t="shared" si="4"/>
        <v>-4.8534189880061246E-5</v>
      </c>
      <c r="D308" s="3" t="s">
        <v>949</v>
      </c>
      <c r="E308" s="3" t="s">
        <v>950</v>
      </c>
      <c r="F308" s="3">
        <v>267</v>
      </c>
      <c r="G308" s="4">
        <v>6.7042517318234304E+17</v>
      </c>
      <c r="H308" s="4">
        <v>-1.03351820879852E+17</v>
      </c>
    </row>
    <row r="309" spans="1:8">
      <c r="A309" s="2">
        <v>40840</v>
      </c>
      <c r="B309" s="3" t="s">
        <v>951</v>
      </c>
      <c r="C309" s="12">
        <f t="shared" si="4"/>
        <v>6.4566217871165135E-3</v>
      </c>
      <c r="D309" s="3" t="s">
        <v>952</v>
      </c>
      <c r="E309" s="3" t="s">
        <v>953</v>
      </c>
      <c r="F309" s="3">
        <v>267</v>
      </c>
      <c r="G309" s="4">
        <v>8.0760822195533005E+17</v>
      </c>
      <c r="H309" s="4">
        <v>-8.3271137554875808E+16</v>
      </c>
    </row>
    <row r="310" spans="1:8">
      <c r="A310" s="2">
        <v>40841</v>
      </c>
      <c r="B310" s="3" t="s">
        <v>954</v>
      </c>
      <c r="C310" s="12">
        <f t="shared" si="4"/>
        <v>-1.4656092693319352E-2</v>
      </c>
      <c r="D310" s="3" t="s">
        <v>955</v>
      </c>
      <c r="E310" s="3" t="s">
        <v>956</v>
      </c>
      <c r="F310" s="3">
        <v>267</v>
      </c>
      <c r="G310" s="4">
        <v>5.1133361227723802E+17</v>
      </c>
      <c r="H310" s="4">
        <v>-1.18510742239128E+17</v>
      </c>
    </row>
    <row r="311" spans="1:8">
      <c r="A311" s="2">
        <v>40842</v>
      </c>
      <c r="B311" s="3" t="s">
        <v>957</v>
      </c>
      <c r="C311" s="12">
        <f t="shared" si="4"/>
        <v>2.3400098886612429E-4</v>
      </c>
      <c r="D311" s="3" t="s">
        <v>958</v>
      </c>
      <c r="E311" s="3" t="s">
        <v>959</v>
      </c>
      <c r="F311" s="3">
        <v>267</v>
      </c>
      <c r="G311" s="4">
        <v>6.9563440992074803E+17</v>
      </c>
      <c r="H311" s="4">
        <v>-1.33583032119962E+17</v>
      </c>
    </row>
    <row r="312" spans="1:8">
      <c r="A312" s="2">
        <v>40843</v>
      </c>
      <c r="B312" s="3" t="s">
        <v>960</v>
      </c>
      <c r="C312" s="12">
        <f t="shared" si="4"/>
        <v>1.6604509799891962E-2</v>
      </c>
      <c r="D312" s="3" t="s">
        <v>961</v>
      </c>
      <c r="E312" s="3" t="s">
        <v>962</v>
      </c>
      <c r="F312" s="3">
        <v>265</v>
      </c>
      <c r="G312" s="4">
        <v>8.6552360505169395E+17</v>
      </c>
      <c r="H312" s="4">
        <v>-1.04073302353514E+17</v>
      </c>
    </row>
    <row r="313" spans="1:8">
      <c r="A313" s="2">
        <v>40844</v>
      </c>
      <c r="B313" s="3" t="s">
        <v>963</v>
      </c>
      <c r="C313" s="12">
        <f t="shared" si="4"/>
        <v>-3.9491961083020161E-3</v>
      </c>
      <c r="D313" s="3" t="s">
        <v>964</v>
      </c>
      <c r="E313" s="3" t="s">
        <v>965</v>
      </c>
      <c r="F313" s="3">
        <v>264</v>
      </c>
      <c r="G313" s="4">
        <v>9.2061965887188698E+17</v>
      </c>
      <c r="H313" s="4">
        <v>-1.1114581813014301E+17</v>
      </c>
    </row>
    <row r="314" spans="1:8">
      <c r="A314" s="2">
        <v>40845</v>
      </c>
      <c r="B314" s="3" t="s">
        <v>966</v>
      </c>
      <c r="C314" s="12">
        <f t="shared" si="4"/>
        <v>-4.85387043480764E-5</v>
      </c>
      <c r="D314" s="3" t="s">
        <v>967</v>
      </c>
      <c r="E314" s="3" t="s">
        <v>968</v>
      </c>
      <c r="F314" s="3">
        <v>264</v>
      </c>
      <c r="G314" s="4">
        <v>8.2121822669487795E+17</v>
      </c>
      <c r="H314" s="4">
        <v>-1.02949298542856E+17</v>
      </c>
    </row>
    <row r="315" spans="1:8">
      <c r="A315" s="2">
        <v>40846</v>
      </c>
      <c r="B315" s="3" t="s">
        <v>969</v>
      </c>
      <c r="C315" s="12">
        <f t="shared" si="4"/>
        <v>-4.8538751847568959E-5</v>
      </c>
      <c r="D315" s="3" t="s">
        <v>970</v>
      </c>
      <c r="E315" s="3" t="s">
        <v>971</v>
      </c>
      <c r="F315" s="3">
        <v>264</v>
      </c>
      <c r="G315" s="4">
        <v>8.5225869272141197E+17</v>
      </c>
      <c r="H315" s="4">
        <v>-7.6873769052966496E+16</v>
      </c>
    </row>
    <row r="316" spans="1:8">
      <c r="A316" s="2">
        <v>40847</v>
      </c>
      <c r="B316" s="3" t="s">
        <v>972</v>
      </c>
      <c r="C316" s="12">
        <f t="shared" si="4"/>
        <v>-1.3880121979027256E-2</v>
      </c>
      <c r="D316" s="3" t="s">
        <v>973</v>
      </c>
      <c r="E316" s="3" t="s">
        <v>974</v>
      </c>
      <c r="F316" s="3">
        <v>264</v>
      </c>
      <c r="G316" s="4">
        <v>5.6350910642945101E+17</v>
      </c>
      <c r="H316" s="4">
        <v>-9.69432654679628E+16</v>
      </c>
    </row>
    <row r="317" spans="1:8">
      <c r="A317" s="2">
        <v>40848</v>
      </c>
      <c r="B317" s="3" t="s">
        <v>975</v>
      </c>
      <c r="C317" s="12">
        <f t="shared" si="4"/>
        <v>-1.7958336984682459E-2</v>
      </c>
      <c r="D317" s="3" t="s">
        <v>976</v>
      </c>
      <c r="E317" s="3" t="s">
        <v>977</v>
      </c>
      <c r="F317" s="3">
        <v>261</v>
      </c>
      <c r="G317" s="4">
        <v>2.5487832848028899E+17</v>
      </c>
      <c r="H317" s="4">
        <v>-9.0572321351470096E+16</v>
      </c>
    </row>
    <row r="318" spans="1:8">
      <c r="A318" s="2">
        <v>40849</v>
      </c>
      <c r="B318" s="3" t="s">
        <v>978</v>
      </c>
      <c r="C318" s="12">
        <f t="shared" si="4"/>
        <v>-2.8324471753906661E-3</v>
      </c>
      <c r="D318" s="3" t="s">
        <v>979</v>
      </c>
      <c r="E318" s="3" t="s">
        <v>980</v>
      </c>
      <c r="F318" s="3">
        <v>258</v>
      </c>
      <c r="G318" s="4">
        <v>7.6221494073599795E+17</v>
      </c>
      <c r="H318" s="4">
        <v>-1.0601023582091299E+17</v>
      </c>
    </row>
    <row r="319" spans="1:8">
      <c r="A319" s="2">
        <v>40850</v>
      </c>
      <c r="B319" s="3" t="s">
        <v>981</v>
      </c>
      <c r="C319" s="12">
        <f t="shared" si="4"/>
        <v>1.6202335987473226E-2</v>
      </c>
      <c r="D319" s="3" t="s">
        <v>982</v>
      </c>
      <c r="E319" s="3" t="s">
        <v>983</v>
      </c>
      <c r="F319" s="3">
        <v>257</v>
      </c>
      <c r="G319" s="4">
        <v>9.4424420301228698E+17</v>
      </c>
      <c r="H319" s="4">
        <v>-7.6301839038078592E+16</v>
      </c>
    </row>
    <row r="320" spans="1:8">
      <c r="A320" s="2">
        <v>40851</v>
      </c>
      <c r="B320" s="3" t="s">
        <v>984</v>
      </c>
      <c r="C320" s="12">
        <f t="shared" si="4"/>
        <v>-1.6835961642085E-2</v>
      </c>
      <c r="D320" s="3" t="s">
        <v>985</v>
      </c>
      <c r="E320" s="3" t="s">
        <v>986</v>
      </c>
      <c r="F320" s="3">
        <v>257</v>
      </c>
      <c r="G320" s="4">
        <v>4.2685652410124499E+17</v>
      </c>
      <c r="H320" s="4">
        <v>-1.07476593482442E+17</v>
      </c>
    </row>
    <row r="321" spans="1:8">
      <c r="A321" s="2">
        <v>40852</v>
      </c>
      <c r="B321" s="3" t="s">
        <v>987</v>
      </c>
      <c r="C321" s="12">
        <f t="shared" si="4"/>
        <v>-4.8598033439710302E-5</v>
      </c>
      <c r="D321" s="3" t="s">
        <v>988</v>
      </c>
      <c r="E321" s="3" t="s">
        <v>989</v>
      </c>
      <c r="F321" s="3">
        <v>257</v>
      </c>
      <c r="G321" s="4">
        <v>1.1991903538431101E+17</v>
      </c>
      <c r="H321" s="4">
        <v>-1.25039436303268E+17</v>
      </c>
    </row>
    <row r="322" spans="1:8">
      <c r="A322" s="2">
        <v>40853</v>
      </c>
      <c r="B322" s="3" t="s">
        <v>990</v>
      </c>
      <c r="C322" s="12">
        <f t="shared" si="4"/>
        <v>-4.8598084743846127E-5</v>
      </c>
      <c r="D322" s="3" t="s">
        <v>991</v>
      </c>
      <c r="E322" s="3" t="s">
        <v>992</v>
      </c>
      <c r="F322" s="3">
        <v>257</v>
      </c>
      <c r="G322" s="4">
        <v>1.9775211376334598E+17</v>
      </c>
      <c r="H322" s="4">
        <v>-1.50454701557116E+17</v>
      </c>
    </row>
    <row r="323" spans="1:8">
      <c r="A323" s="2">
        <v>40854</v>
      </c>
      <c r="B323" s="3" t="s">
        <v>993</v>
      </c>
      <c r="C323" s="12">
        <f t="shared" si="4"/>
        <v>-4.8598135941124017E-5</v>
      </c>
      <c r="D323" s="3" t="s">
        <v>994</v>
      </c>
      <c r="E323" s="3" t="s">
        <v>995</v>
      </c>
      <c r="F323" s="3">
        <v>257</v>
      </c>
      <c r="G323" s="4">
        <v>1.9773657100474598E+17</v>
      </c>
      <c r="H323" s="4">
        <v>-1.5378691838169501E+17</v>
      </c>
    </row>
    <row r="324" spans="1:8">
      <c r="A324" s="2">
        <v>40855</v>
      </c>
      <c r="B324" s="3" t="s">
        <v>996</v>
      </c>
      <c r="C324" s="12">
        <f t="shared" ref="C324:C387" si="5">+(B324-B323)/B323</f>
        <v>3.485789276107004E-3</v>
      </c>
      <c r="D324" s="3" t="s">
        <v>997</v>
      </c>
      <c r="E324" s="3" t="s">
        <v>998</v>
      </c>
      <c r="F324" s="3">
        <v>257</v>
      </c>
      <c r="G324" s="4">
        <v>2.5025632517540198E+17</v>
      </c>
      <c r="H324" s="4">
        <v>-1.5679456021235901E+17</v>
      </c>
    </row>
    <row r="325" spans="1:8">
      <c r="A325" s="2">
        <v>40856</v>
      </c>
      <c r="B325" s="3" t="s">
        <v>999</v>
      </c>
      <c r="C325" s="12">
        <f t="shared" si="5"/>
        <v>-2.0002248558037762E-2</v>
      </c>
      <c r="D325" s="3" t="s">
        <v>1000</v>
      </c>
      <c r="E325" s="3" t="s">
        <v>1001</v>
      </c>
      <c r="F325" s="3">
        <v>257</v>
      </c>
      <c r="G325" s="4">
        <v>-1.9813521499906499E+17</v>
      </c>
      <c r="H325" s="4">
        <v>-1.8911262773734301E+17</v>
      </c>
    </row>
    <row r="326" spans="1:8">
      <c r="A326" s="2">
        <v>40857</v>
      </c>
      <c r="B326" s="3" t="s">
        <v>1002</v>
      </c>
      <c r="C326" s="12">
        <f t="shared" si="5"/>
        <v>-5.6238730771129052E-3</v>
      </c>
      <c r="D326" s="3" t="s">
        <v>1003</v>
      </c>
      <c r="E326" s="3" t="s">
        <v>1004</v>
      </c>
      <c r="F326" s="3">
        <v>257</v>
      </c>
      <c r="G326" s="4">
        <v>-2.32754123340172E+17</v>
      </c>
      <c r="H326" s="4">
        <v>-1.9825498141328602E+17</v>
      </c>
    </row>
    <row r="327" spans="1:8">
      <c r="A327" s="2">
        <v>40858</v>
      </c>
      <c r="B327" s="3" t="s">
        <v>1005</v>
      </c>
      <c r="C327" s="12">
        <f t="shared" si="5"/>
        <v>1.2813687807012208E-2</v>
      </c>
      <c r="D327" s="3" t="s">
        <v>1006</v>
      </c>
      <c r="E327" s="3" t="s">
        <v>1007</v>
      </c>
      <c r="F327" s="3">
        <v>257</v>
      </c>
      <c r="G327" s="4">
        <v>-2.6862095317411101E+17</v>
      </c>
      <c r="H327" s="4">
        <v>-1.7720549172921798E+17</v>
      </c>
    </row>
    <row r="328" spans="1:8">
      <c r="A328" s="2">
        <v>40859</v>
      </c>
      <c r="B328" s="3" t="s">
        <v>1008</v>
      </c>
      <c r="C328" s="12">
        <f t="shared" si="5"/>
        <v>-4.7531606078393259E-5</v>
      </c>
      <c r="D328" s="3" t="s">
        <v>1009</v>
      </c>
      <c r="E328" s="3" t="s">
        <v>1010</v>
      </c>
      <c r="F328" s="3">
        <v>257</v>
      </c>
      <c r="G328" s="4">
        <v>-2.8260743958616499E+17</v>
      </c>
      <c r="H328" s="4">
        <v>-1.6573180955443802E+17</v>
      </c>
    </row>
    <row r="329" spans="1:8">
      <c r="A329" s="2">
        <v>40860</v>
      </c>
      <c r="B329" s="3" t="s">
        <v>1011</v>
      </c>
      <c r="C329" s="12">
        <f t="shared" si="5"/>
        <v>-4.7531615489115311E-5</v>
      </c>
      <c r="D329" s="3" t="s">
        <v>1012</v>
      </c>
      <c r="E329" s="3" t="s">
        <v>1013</v>
      </c>
      <c r="F329" s="3">
        <v>257</v>
      </c>
      <c r="G329" s="4">
        <v>-3.1301840444164499E+17</v>
      </c>
      <c r="H329" s="4">
        <v>-1.7546384386874701E+17</v>
      </c>
    </row>
    <row r="330" spans="1:8">
      <c r="A330" s="2">
        <v>40861</v>
      </c>
      <c r="B330" s="3" t="s">
        <v>1014</v>
      </c>
      <c r="C330" s="12">
        <f t="shared" si="5"/>
        <v>-4.7531624793934779E-5</v>
      </c>
      <c r="D330" s="3" t="s">
        <v>1015</v>
      </c>
      <c r="E330" s="3" t="s">
        <v>1016</v>
      </c>
      <c r="F330" s="3">
        <v>257</v>
      </c>
      <c r="G330" s="4">
        <v>-3.1261973403870099E+17</v>
      </c>
      <c r="H330" s="4">
        <v>-1.7098012648595299E+17</v>
      </c>
    </row>
    <row r="331" spans="1:8">
      <c r="A331" s="2">
        <v>40862</v>
      </c>
      <c r="B331" s="3" t="s">
        <v>1017</v>
      </c>
      <c r="C331" s="12">
        <f t="shared" si="5"/>
        <v>-5.183464622081255E-3</v>
      </c>
      <c r="D331" s="3" t="s">
        <v>1018</v>
      </c>
      <c r="E331" s="3" t="s">
        <v>1019</v>
      </c>
      <c r="F331" s="3">
        <v>257</v>
      </c>
      <c r="G331" s="4">
        <v>-3.5398890563725101E+17</v>
      </c>
      <c r="H331" s="4">
        <v>-1.6861710571349299E+17</v>
      </c>
    </row>
    <row r="332" spans="1:8">
      <c r="A332" s="2">
        <v>40863</v>
      </c>
      <c r="B332" s="3" t="s">
        <v>1020</v>
      </c>
      <c r="C332" s="12">
        <f t="shared" si="5"/>
        <v>-7.8496927539668769E-3</v>
      </c>
      <c r="D332" s="3" t="s">
        <v>1021</v>
      </c>
      <c r="E332" s="3" t="s">
        <v>1022</v>
      </c>
      <c r="F332" s="3">
        <v>256</v>
      </c>
      <c r="G332" s="4">
        <v>-4.1270583051646298E+17</v>
      </c>
      <c r="H332" s="4">
        <v>-1.8339163590062099E+17</v>
      </c>
    </row>
    <row r="333" spans="1:8">
      <c r="A333" s="2">
        <v>40864</v>
      </c>
      <c r="B333" s="3" t="s">
        <v>1023</v>
      </c>
      <c r="C333" s="12">
        <f t="shared" si="5"/>
        <v>-1.6852688927851871E-3</v>
      </c>
      <c r="D333" s="3" t="s">
        <v>1024</v>
      </c>
      <c r="E333" s="3" t="s">
        <v>1025</v>
      </c>
      <c r="F333" s="3">
        <v>256</v>
      </c>
      <c r="G333" s="4">
        <v>-4.752536355768E+17</v>
      </c>
      <c r="H333" s="4">
        <v>-1.8610039555437299E+17</v>
      </c>
    </row>
    <row r="334" spans="1:8">
      <c r="A334" s="2">
        <v>40865</v>
      </c>
      <c r="B334" s="3" t="s">
        <v>1026</v>
      </c>
      <c r="C334" s="12">
        <f t="shared" si="5"/>
        <v>-2.9191747058246657E-3</v>
      </c>
      <c r="D334" s="3" t="s">
        <v>1027</v>
      </c>
      <c r="E334" s="3" t="s">
        <v>1028</v>
      </c>
      <c r="F334" s="3">
        <v>254</v>
      </c>
      <c r="G334" s="4">
        <v>-4.4505324693566701E+17</v>
      </c>
      <c r="H334" s="4">
        <v>-1.9083199706581798E+17</v>
      </c>
    </row>
    <row r="335" spans="1:8">
      <c r="A335" s="2">
        <v>40866</v>
      </c>
      <c r="B335" s="3" t="s">
        <v>1029</v>
      </c>
      <c r="C335" s="12">
        <f t="shared" si="5"/>
        <v>-4.7531659359708715E-5</v>
      </c>
      <c r="D335" s="3" t="s">
        <v>1030</v>
      </c>
      <c r="E335" s="3" t="s">
        <v>1031</v>
      </c>
      <c r="F335" s="3">
        <v>254</v>
      </c>
      <c r="G335" s="4">
        <v>-4.4850973930684E+17</v>
      </c>
      <c r="H335" s="4">
        <v>-1.90495398726084E+17</v>
      </c>
    </row>
    <row r="336" spans="1:8">
      <c r="A336" s="2">
        <v>40867</v>
      </c>
      <c r="B336" s="3" t="s">
        <v>1032</v>
      </c>
      <c r="C336" s="12">
        <f t="shared" si="5"/>
        <v>-4.7531628298480093E-5</v>
      </c>
      <c r="D336" s="3" t="s">
        <v>1033</v>
      </c>
      <c r="E336" s="3" t="s">
        <v>1034</v>
      </c>
      <c r="F336" s="3">
        <v>254</v>
      </c>
      <c r="G336" s="4">
        <v>-5.1411015658316602E+17</v>
      </c>
      <c r="H336" s="4">
        <v>-1.9275287629267398E+17</v>
      </c>
    </row>
    <row r="337" spans="1:8">
      <c r="A337" s="2">
        <v>40867</v>
      </c>
      <c r="B337" s="3" t="s">
        <v>1032</v>
      </c>
      <c r="C337" s="12">
        <f t="shared" si="5"/>
        <v>0</v>
      </c>
      <c r="D337" s="3" t="s">
        <v>1033</v>
      </c>
      <c r="E337" s="3" t="s">
        <v>1034</v>
      </c>
      <c r="F337" s="3">
        <v>254</v>
      </c>
      <c r="G337" s="4">
        <v>-5.1411015658316602E+17</v>
      </c>
      <c r="H337" s="4">
        <v>-1.9275287629267398E+17</v>
      </c>
    </row>
    <row r="338" spans="1:8">
      <c r="A338" s="2">
        <v>40868</v>
      </c>
      <c r="B338" s="3" t="s">
        <v>1035</v>
      </c>
      <c r="C338" s="12">
        <f t="shared" si="5"/>
        <v>-1.4425555573732702E-2</v>
      </c>
      <c r="D338" s="3" t="s">
        <v>1036</v>
      </c>
      <c r="E338" s="3" t="s">
        <v>1037</v>
      </c>
      <c r="F338" s="3">
        <v>252</v>
      </c>
      <c r="G338" s="4">
        <v>-5.9260497316433997E+17</v>
      </c>
      <c r="H338" s="4">
        <v>-2.1944685379803002E+17</v>
      </c>
    </row>
    <row r="339" spans="1:8">
      <c r="A339" s="2">
        <v>40869</v>
      </c>
      <c r="B339" s="3" t="s">
        <v>1038</v>
      </c>
      <c r="C339" s="12">
        <f t="shared" si="5"/>
        <v>-1.5533196622953367E-3</v>
      </c>
      <c r="D339" s="3" t="s">
        <v>1039</v>
      </c>
      <c r="E339" s="3" t="s">
        <v>1040</v>
      </c>
      <c r="F339" s="3">
        <v>251</v>
      </c>
      <c r="G339" s="4">
        <v>-6.0000166098984499E+17</v>
      </c>
      <c r="H339" s="4">
        <v>-2.3943740779107501E+17</v>
      </c>
    </row>
    <row r="340" spans="1:8">
      <c r="A340" s="2">
        <v>40870</v>
      </c>
      <c r="B340" s="3" t="s">
        <v>1041</v>
      </c>
      <c r="C340" s="12">
        <f t="shared" si="5"/>
        <v>-2.467411945682917E-2</v>
      </c>
      <c r="D340" s="3" t="s">
        <v>1042</v>
      </c>
      <c r="E340" s="3" t="s">
        <v>1043</v>
      </c>
      <c r="F340" s="3">
        <v>250</v>
      </c>
      <c r="G340" s="4">
        <v>-7.2707695238042598E+17</v>
      </c>
      <c r="H340" s="4">
        <v>-2.7634522828949798E+17</v>
      </c>
    </row>
    <row r="341" spans="1:8">
      <c r="A341" s="2">
        <v>40871</v>
      </c>
      <c r="B341" s="3" t="s">
        <v>1044</v>
      </c>
      <c r="C341" s="12">
        <f t="shared" si="5"/>
        <v>1.3099666875515102E-3</v>
      </c>
      <c r="D341" s="3" t="s">
        <v>1045</v>
      </c>
      <c r="E341" s="3" t="s">
        <v>1046</v>
      </c>
      <c r="F341" s="3">
        <v>249</v>
      </c>
      <c r="G341" s="4">
        <v>-6.6812686015869594E+17</v>
      </c>
      <c r="H341" s="4">
        <v>-2.7435086877978701E+17</v>
      </c>
    </row>
    <row r="342" spans="1:8">
      <c r="A342" s="2">
        <v>40872</v>
      </c>
      <c r="B342" s="3" t="s">
        <v>1047</v>
      </c>
      <c r="C342" s="12">
        <f t="shared" si="5"/>
        <v>-5.6945141876944632E-4</v>
      </c>
      <c r="D342" s="3" t="s">
        <v>1048</v>
      </c>
      <c r="E342" s="3" t="s">
        <v>1049</v>
      </c>
      <c r="F342" s="3">
        <v>248</v>
      </c>
      <c r="G342" s="4">
        <v>-6.7135576635194995E+17</v>
      </c>
      <c r="H342" s="4">
        <v>-2.7511781475378701E+17</v>
      </c>
    </row>
    <row r="343" spans="1:8">
      <c r="A343" s="2">
        <v>40873</v>
      </c>
      <c r="B343" s="3" t="s">
        <v>1050</v>
      </c>
      <c r="C343" s="12">
        <f t="shared" si="5"/>
        <v>-4.7531624818487418E-5</v>
      </c>
      <c r="D343" s="3" t="s">
        <v>1051</v>
      </c>
      <c r="E343" s="3" t="s">
        <v>1052</v>
      </c>
      <c r="F343" s="3">
        <v>248</v>
      </c>
      <c r="G343" s="4">
        <v>-7.3118192385730304E+17</v>
      </c>
      <c r="H343" s="4">
        <v>-2.79968190894584E+17</v>
      </c>
    </row>
    <row r="344" spans="1:8">
      <c r="A344" s="2">
        <v>40874</v>
      </c>
      <c r="B344" s="3" t="s">
        <v>1053</v>
      </c>
      <c r="C344" s="12">
        <f t="shared" si="5"/>
        <v>-4.7531675928211693E-5</v>
      </c>
      <c r="D344" s="3" t="s">
        <v>1054</v>
      </c>
      <c r="E344" s="3" t="s">
        <v>1055</v>
      </c>
      <c r="F344" s="3">
        <v>248</v>
      </c>
      <c r="G344" s="4">
        <v>-7.1808651928063206E+17</v>
      </c>
      <c r="H344" s="4">
        <v>-2.9656652642397901E+17</v>
      </c>
    </row>
    <row r="345" spans="1:8">
      <c r="A345" s="2">
        <v>40875</v>
      </c>
      <c r="B345" s="3" t="s">
        <v>1056</v>
      </c>
      <c r="C345" s="12">
        <f t="shared" si="5"/>
        <v>2.7542399444534637E-2</v>
      </c>
      <c r="D345" s="3" t="s">
        <v>1057</v>
      </c>
      <c r="E345" s="3" t="s">
        <v>1058</v>
      </c>
      <c r="F345" s="3">
        <v>244</v>
      </c>
      <c r="G345" s="4">
        <v>-6.0741295521917094E+17</v>
      </c>
      <c r="H345" s="4">
        <v>-2.4740742739984701E+17</v>
      </c>
    </row>
    <row r="346" spans="1:8">
      <c r="A346" s="2">
        <v>40876</v>
      </c>
      <c r="B346" s="3" t="s">
        <v>1059</v>
      </c>
      <c r="C346" s="12">
        <f t="shared" si="5"/>
        <v>2.2011043593306292E-3</v>
      </c>
      <c r="D346" s="3" t="s">
        <v>1060</v>
      </c>
      <c r="E346" s="3" t="s">
        <v>1061</v>
      </c>
      <c r="F346" s="3">
        <v>241</v>
      </c>
      <c r="G346" s="4">
        <v>-5.9653105316189094E+17</v>
      </c>
      <c r="H346" s="4">
        <v>-2.4179760239443299E+17</v>
      </c>
    </row>
    <row r="347" spans="1:8">
      <c r="A347" s="2">
        <v>40877</v>
      </c>
      <c r="B347" s="3" t="s">
        <v>1062</v>
      </c>
      <c r="C347" s="12">
        <f t="shared" si="5"/>
        <v>3.0839075512664245E-2</v>
      </c>
      <c r="D347" s="3" t="s">
        <v>1063</v>
      </c>
      <c r="E347" s="3" t="s">
        <v>1064</v>
      </c>
      <c r="F347" s="3">
        <v>241</v>
      </c>
      <c r="G347" s="4">
        <v>-3.0792331069308902E+17</v>
      </c>
      <c r="H347" s="4">
        <v>-1.93785727347132E+17</v>
      </c>
    </row>
    <row r="348" spans="1:8">
      <c r="A348" s="2">
        <v>40878</v>
      </c>
      <c r="B348" s="3" t="s">
        <v>1065</v>
      </c>
      <c r="C348" s="12">
        <f t="shared" si="5"/>
        <v>2.8045161871381567E-4</v>
      </c>
      <c r="D348" s="3" t="s">
        <v>1066</v>
      </c>
      <c r="E348" s="3" t="s">
        <v>1067</v>
      </c>
      <c r="F348" s="3">
        <v>241</v>
      </c>
      <c r="G348" s="4">
        <v>-1.3425773342994301E+17</v>
      </c>
      <c r="H348" s="4">
        <v>-1.9324845651735501E+17</v>
      </c>
    </row>
    <row r="349" spans="1:8">
      <c r="A349" s="2">
        <v>40879</v>
      </c>
      <c r="B349" s="3" t="s">
        <v>1068</v>
      </c>
      <c r="C349" s="12">
        <f t="shared" si="5"/>
        <v>6.826493301276498E-3</v>
      </c>
      <c r="D349" s="3" t="s">
        <v>1069</v>
      </c>
      <c r="E349" s="3" t="s">
        <v>1070</v>
      </c>
      <c r="F349" s="3">
        <v>239</v>
      </c>
      <c r="G349" s="4">
        <v>-2.65260636590294E+16</v>
      </c>
      <c r="H349" s="4">
        <v>-1.81962446869016E+17</v>
      </c>
    </row>
    <row r="350" spans="1:8">
      <c r="A350" s="2">
        <v>40880</v>
      </c>
      <c r="B350" s="3" t="s">
        <v>1071</v>
      </c>
      <c r="C350" s="12">
        <f t="shared" si="5"/>
        <v>-4.7531668903557079E-5</v>
      </c>
      <c r="D350" s="3" t="s">
        <v>1072</v>
      </c>
      <c r="E350" s="3" t="s">
        <v>1073</v>
      </c>
      <c r="F350" s="3">
        <v>239</v>
      </c>
      <c r="G350" s="4">
        <v>-1.9989398148437402E+17</v>
      </c>
      <c r="H350" s="4">
        <v>-1.8196200736140099E+17</v>
      </c>
    </row>
    <row r="351" spans="1:8">
      <c r="A351" s="2">
        <v>40881</v>
      </c>
      <c r="B351" s="3" t="s">
        <v>1074</v>
      </c>
      <c r="C351" s="12">
        <f t="shared" si="5"/>
        <v>-4.7531614681477514E-5</v>
      </c>
      <c r="D351" s="3" t="s">
        <v>1075</v>
      </c>
      <c r="E351" s="3" t="s">
        <v>1076</v>
      </c>
      <c r="F351" s="3">
        <v>239</v>
      </c>
      <c r="G351" s="4">
        <v>-1.68640810334561E+16</v>
      </c>
      <c r="H351" s="4">
        <v>-1.7887279793760701E+17</v>
      </c>
    </row>
    <row r="352" spans="1:8">
      <c r="A352" s="2">
        <v>40882</v>
      </c>
      <c r="B352" s="3" t="s">
        <v>1077</v>
      </c>
      <c r="C352" s="12">
        <f t="shared" si="5"/>
        <v>-8.2293738439958922E-3</v>
      </c>
      <c r="D352" s="3" t="s">
        <v>1078</v>
      </c>
      <c r="E352" s="3" t="s">
        <v>1079</v>
      </c>
      <c r="F352" s="3">
        <v>238</v>
      </c>
      <c r="G352" s="4">
        <v>-1.1037469472602499E+17</v>
      </c>
      <c r="H352" s="4">
        <v>-1.94852360415896E+17</v>
      </c>
    </row>
    <row r="353" spans="1:8">
      <c r="A353" s="2">
        <v>40883</v>
      </c>
      <c r="B353" s="3" t="s">
        <v>1080</v>
      </c>
      <c r="C353" s="12">
        <f t="shared" si="5"/>
        <v>-1.8651946275388961E-2</v>
      </c>
      <c r="D353" s="3" t="s">
        <v>1081</v>
      </c>
      <c r="E353" s="3" t="s">
        <v>1082</v>
      </c>
      <c r="F353" s="3">
        <v>238</v>
      </c>
      <c r="G353" s="4">
        <v>-2.9209026327477498E+17</v>
      </c>
      <c r="H353" s="4">
        <v>-2.2335597306112E+17</v>
      </c>
    </row>
    <row r="354" spans="1:8">
      <c r="A354" s="2">
        <v>40884</v>
      </c>
      <c r="B354" s="3" t="s">
        <v>1083</v>
      </c>
      <c r="C354" s="12">
        <f t="shared" si="5"/>
        <v>1.8687665823443309E-2</v>
      </c>
      <c r="D354" s="3" t="s">
        <v>1084</v>
      </c>
      <c r="E354" s="3" t="s">
        <v>1085</v>
      </c>
      <c r="F354" s="3">
        <v>238</v>
      </c>
      <c r="G354" s="4">
        <v>-1.1270623734912099E+17</v>
      </c>
      <c r="H354" s="4">
        <v>-1.9132784246604998E+17</v>
      </c>
    </row>
    <row r="355" spans="1:8">
      <c r="A355" s="2">
        <v>40885</v>
      </c>
      <c r="B355" s="3" t="s">
        <v>1086</v>
      </c>
      <c r="C355" s="12">
        <f t="shared" si="5"/>
        <v>-4.7531657342890335E-5</v>
      </c>
      <c r="D355" s="3" t="s">
        <v>1087</v>
      </c>
      <c r="E355" s="3" t="s">
        <v>1088</v>
      </c>
      <c r="F355" s="3">
        <v>238</v>
      </c>
      <c r="G355" s="4">
        <v>-1.4997895494792198E+17</v>
      </c>
      <c r="H355" s="4">
        <v>-1.9132736081028E+17</v>
      </c>
    </row>
    <row r="356" spans="1:8">
      <c r="A356" s="2">
        <v>40886</v>
      </c>
      <c r="B356" s="3" t="s">
        <v>1089</v>
      </c>
      <c r="C356" s="12">
        <f t="shared" si="5"/>
        <v>-5.7799273375987214E-3</v>
      </c>
      <c r="D356" s="3" t="s">
        <v>1090</v>
      </c>
      <c r="E356" s="3" t="s">
        <v>1091</v>
      </c>
      <c r="F356" s="3">
        <v>237</v>
      </c>
      <c r="G356" s="4">
        <v>1.28892448432285E+16</v>
      </c>
      <c r="H356" s="4">
        <v>-2.00699670222992E+17</v>
      </c>
    </row>
    <row r="357" spans="1:8">
      <c r="A357" s="2">
        <v>40887</v>
      </c>
      <c r="B357" s="3" t="s">
        <v>1092</v>
      </c>
      <c r="C357" s="12">
        <f t="shared" si="5"/>
        <v>-4.7531681637773917E-5</v>
      </c>
      <c r="D357" s="3" t="s">
        <v>1093</v>
      </c>
      <c r="E357" s="3" t="s">
        <v>1094</v>
      </c>
      <c r="F357" s="3">
        <v>237</v>
      </c>
      <c r="G357" s="4">
        <v>8.4203359549673104E+16</v>
      </c>
      <c r="H357" s="4">
        <v>-1.8266116089933699E+17</v>
      </c>
    </row>
    <row r="358" spans="1:8">
      <c r="A358" s="2">
        <v>40888</v>
      </c>
      <c r="B358" s="3" t="s">
        <v>1095</v>
      </c>
      <c r="C358" s="12">
        <f t="shared" si="5"/>
        <v>-4.7531677425037604E-5</v>
      </c>
      <c r="D358" s="3" t="s">
        <v>1096</v>
      </c>
      <c r="E358" s="3" t="s">
        <v>1097</v>
      </c>
      <c r="F358" s="3">
        <v>237</v>
      </c>
      <c r="G358" s="4">
        <v>-7.1924621625221696E+16</v>
      </c>
      <c r="H358" s="4">
        <v>-1.8584980762109402E+17</v>
      </c>
    </row>
    <row r="359" spans="1:8">
      <c r="A359" s="2">
        <v>40889</v>
      </c>
      <c r="B359" s="3" t="s">
        <v>1098</v>
      </c>
      <c r="C359" s="12">
        <f t="shared" si="5"/>
        <v>-3.7056730496461496E-3</v>
      </c>
      <c r="D359" s="3" t="s">
        <v>1099</v>
      </c>
      <c r="E359" s="3" t="s">
        <v>1100</v>
      </c>
      <c r="F359" s="3">
        <v>237</v>
      </c>
      <c r="G359" s="4">
        <v>-1.1239942488095E+17</v>
      </c>
      <c r="H359" s="4">
        <v>-1.6332263366646899E+17</v>
      </c>
    </row>
    <row r="360" spans="1:8">
      <c r="A360" s="2">
        <v>40890</v>
      </c>
      <c r="B360" s="3" t="s">
        <v>1101</v>
      </c>
      <c r="C360" s="12">
        <f t="shared" si="5"/>
        <v>-1.2923993967477294E-2</v>
      </c>
      <c r="D360" s="3" t="s">
        <v>1102</v>
      </c>
      <c r="E360" s="3" t="s">
        <v>1103</v>
      </c>
      <c r="F360" s="3">
        <v>237</v>
      </c>
      <c r="G360" s="4">
        <v>-2.4188636384304301E+17</v>
      </c>
      <c r="H360" s="4">
        <v>-1.8462935018811101E+17</v>
      </c>
    </row>
    <row r="361" spans="1:8">
      <c r="A361" s="2">
        <v>40891</v>
      </c>
      <c r="B361" s="3" t="s">
        <v>1104</v>
      </c>
      <c r="C361" s="12">
        <f t="shared" si="5"/>
        <v>-1.5665928992711672E-2</v>
      </c>
      <c r="D361" s="3" t="s">
        <v>1105</v>
      </c>
      <c r="E361" s="3" t="s">
        <v>1106</v>
      </c>
      <c r="F361" s="3">
        <v>237</v>
      </c>
      <c r="G361" s="4">
        <v>-3.74031086215464E+17</v>
      </c>
      <c r="H361" s="4">
        <v>-2.1074637159611101E+17</v>
      </c>
    </row>
    <row r="362" spans="1:8">
      <c r="A362" s="2">
        <v>40892</v>
      </c>
      <c r="B362" s="3" t="s">
        <v>1107</v>
      </c>
      <c r="C362" s="12">
        <f t="shared" si="5"/>
        <v>-7.6235070800891617E-3</v>
      </c>
      <c r="D362" s="3" t="s">
        <v>1108</v>
      </c>
      <c r="E362" s="3" t="s">
        <v>1109</v>
      </c>
      <c r="F362" s="3">
        <v>237</v>
      </c>
      <c r="G362" s="4">
        <v>-3.9245746665178502E+17</v>
      </c>
      <c r="H362" s="4">
        <v>-2.22824089146612E+17</v>
      </c>
    </row>
    <row r="363" spans="1:8">
      <c r="A363" s="2">
        <v>40893</v>
      </c>
      <c r="B363" s="3" t="s">
        <v>1110</v>
      </c>
      <c r="C363" s="12">
        <f t="shared" si="5"/>
        <v>2.2358044094874227E-2</v>
      </c>
      <c r="D363" s="3" t="s">
        <v>1111</v>
      </c>
      <c r="E363" s="3" t="s">
        <v>1112</v>
      </c>
      <c r="F363" s="3">
        <v>236</v>
      </c>
      <c r="G363" s="4">
        <v>-1.2490706192264899E+17</v>
      </c>
      <c r="H363" s="4">
        <v>-1.87105386704468E+17</v>
      </c>
    </row>
    <row r="364" spans="1:8">
      <c r="A364" s="2">
        <v>40894</v>
      </c>
      <c r="B364" s="3" t="s">
        <v>1113</v>
      </c>
      <c r="C364" s="12">
        <f t="shared" si="5"/>
        <v>-4.7531607949874209E-5</v>
      </c>
      <c r="D364" s="3" t="s">
        <v>1114</v>
      </c>
      <c r="E364" s="3" t="s">
        <v>1115</v>
      </c>
      <c r="F364" s="3">
        <v>236</v>
      </c>
      <c r="G364" s="4">
        <v>-1.0727982094328899E+17</v>
      </c>
      <c r="H364" s="4">
        <v>-1.8983817497443501E+17</v>
      </c>
    </row>
    <row r="365" spans="1:8">
      <c r="A365" s="2">
        <v>40895</v>
      </c>
      <c r="B365" s="3" t="s">
        <v>1116</v>
      </c>
      <c r="C365" s="12">
        <f t="shared" si="5"/>
        <v>-4.753164765015016E-5</v>
      </c>
      <c r="D365" s="3" t="s">
        <v>1117</v>
      </c>
      <c r="E365" s="3" t="s">
        <v>1118</v>
      </c>
      <c r="F365" s="3">
        <v>236</v>
      </c>
      <c r="G365" s="4">
        <v>-7.5490401347754096E+16</v>
      </c>
      <c r="H365" s="4">
        <v>-2.05379478027008E+17</v>
      </c>
    </row>
    <row r="366" spans="1:8">
      <c r="A366" s="2">
        <v>40896</v>
      </c>
      <c r="B366" s="3" t="s">
        <v>1119</v>
      </c>
      <c r="C366" s="12">
        <f t="shared" si="5"/>
        <v>-7.9542217984392132E-3</v>
      </c>
      <c r="D366" s="3" t="s">
        <v>1120</v>
      </c>
      <c r="E366" s="3" t="s">
        <v>1121</v>
      </c>
      <c r="F366" s="3">
        <v>235</v>
      </c>
      <c r="G366" s="4">
        <v>-1.6060747969228701E+17</v>
      </c>
      <c r="H366" s="4">
        <v>-2.26050615099672E+17</v>
      </c>
    </row>
    <row r="367" spans="1:8">
      <c r="A367" s="2">
        <v>40896</v>
      </c>
      <c r="B367" s="3" t="s">
        <v>1119</v>
      </c>
      <c r="C367" s="12">
        <f t="shared" si="5"/>
        <v>0</v>
      </c>
      <c r="D367" s="3" t="s">
        <v>1120</v>
      </c>
      <c r="E367" s="3" t="s">
        <v>1121</v>
      </c>
      <c r="F367" s="3">
        <v>235</v>
      </c>
      <c r="G367" s="4">
        <v>-1.6060747969228701E+17</v>
      </c>
      <c r="H367" s="4">
        <v>-2.26050615099672E+17</v>
      </c>
    </row>
    <row r="368" spans="1:8">
      <c r="A368" s="2">
        <v>40897</v>
      </c>
      <c r="B368" s="3" t="s">
        <v>1122</v>
      </c>
      <c r="C368" s="12">
        <f t="shared" si="5"/>
        <v>1.2878080030086763E-2</v>
      </c>
      <c r="D368" s="3" t="s">
        <v>1123</v>
      </c>
      <c r="E368" s="3" t="s">
        <v>1124</v>
      </c>
      <c r="F368" s="3">
        <v>234</v>
      </c>
      <c r="G368" s="4">
        <v>-1.86396207529727E+16</v>
      </c>
      <c r="H368" s="4">
        <v>-1.99174588921468E+17</v>
      </c>
    </row>
    <row r="369" spans="1:8">
      <c r="A369" s="2">
        <v>40898</v>
      </c>
      <c r="B369" s="3" t="s">
        <v>1125</v>
      </c>
      <c r="C369" s="12">
        <f t="shared" si="5"/>
        <v>3.125784328871522E-3</v>
      </c>
      <c r="D369" s="3" t="s">
        <v>1126</v>
      </c>
      <c r="E369" s="3" t="s">
        <v>1127</v>
      </c>
      <c r="F369" s="3">
        <v>234</v>
      </c>
      <c r="G369" s="4">
        <v>2.1645962049698701E+17</v>
      </c>
      <c r="H369" s="4">
        <v>-1.8444275589615101E+17</v>
      </c>
    </row>
    <row r="370" spans="1:8">
      <c r="A370" s="2">
        <v>40899</v>
      </c>
      <c r="B370" s="3" t="s">
        <v>1128</v>
      </c>
      <c r="C370" s="12">
        <f t="shared" si="5"/>
        <v>8.0613798137625838E-3</v>
      </c>
      <c r="D370" s="3" t="s">
        <v>1129</v>
      </c>
      <c r="E370" s="3" t="s">
        <v>1130</v>
      </c>
      <c r="F370" s="3">
        <v>234</v>
      </c>
      <c r="G370" s="4">
        <v>3.6689946054636102E+17</v>
      </c>
      <c r="H370" s="4">
        <v>-1.7097544380426701E+17</v>
      </c>
    </row>
    <row r="371" spans="1:8">
      <c r="A371" s="2">
        <v>40900</v>
      </c>
      <c r="B371" s="3" t="s">
        <v>1131</v>
      </c>
      <c r="C371" s="12">
        <f t="shared" si="5"/>
        <v>-1.1867224421807374E-3</v>
      </c>
      <c r="D371" s="3" t="s">
        <v>1132</v>
      </c>
      <c r="E371" s="3" t="s">
        <v>1133</v>
      </c>
      <c r="F371" s="3">
        <v>234</v>
      </c>
      <c r="G371" s="4">
        <v>8.2588617317739098E+17</v>
      </c>
      <c r="H371" s="4">
        <v>-1.72888964657224E+17</v>
      </c>
    </row>
    <row r="372" spans="1:8">
      <c r="A372" s="2">
        <v>40901</v>
      </c>
      <c r="B372" s="3" t="s">
        <v>1134</v>
      </c>
      <c r="C372" s="12">
        <f t="shared" si="5"/>
        <v>-4.753165677533187E-5</v>
      </c>
      <c r="D372" s="3" t="s">
        <v>1135</v>
      </c>
      <c r="E372" s="3" t="s">
        <v>1136</v>
      </c>
      <c r="F372" s="3">
        <v>234</v>
      </c>
      <c r="G372" s="4">
        <v>7.9599579739131302E+17</v>
      </c>
      <c r="H372" s="4">
        <v>-1.7288844749568301E+17</v>
      </c>
    </row>
    <row r="373" spans="1:8">
      <c r="A373" s="2">
        <v>40902</v>
      </c>
      <c r="B373" s="3" t="s">
        <v>1137</v>
      </c>
      <c r="C373" s="12">
        <f t="shared" si="5"/>
        <v>-4.7531644693417997E-5</v>
      </c>
      <c r="D373" s="3" t="s">
        <v>1138</v>
      </c>
      <c r="E373" s="3" t="s">
        <v>1127</v>
      </c>
      <c r="F373" s="3">
        <v>234</v>
      </c>
      <c r="G373" s="4">
        <v>8.0744024221675802E+17</v>
      </c>
      <c r="H373" s="4">
        <v>-1.7346879518701101E+17</v>
      </c>
    </row>
    <row r="374" spans="1:8">
      <c r="A374" s="2">
        <v>40903</v>
      </c>
      <c r="B374" s="3" t="s">
        <v>1139</v>
      </c>
      <c r="C374" s="12">
        <f t="shared" si="5"/>
        <v>-9.303749572977995E-3</v>
      </c>
      <c r="D374" s="3" t="s">
        <v>1140</v>
      </c>
      <c r="E374" s="3" t="s">
        <v>1141</v>
      </c>
      <c r="F374" s="3">
        <v>233</v>
      </c>
      <c r="G374" s="4">
        <v>6.1407889125379597E+17</v>
      </c>
      <c r="H374" s="4">
        <v>-1.9647520165368301E+17</v>
      </c>
    </row>
    <row r="375" spans="1:8">
      <c r="A375" s="2">
        <v>40904</v>
      </c>
      <c r="B375" s="3" t="s">
        <v>1142</v>
      </c>
      <c r="C375" s="12">
        <f t="shared" si="5"/>
        <v>1.8298377929518036E-3</v>
      </c>
      <c r="D375" s="3" t="s">
        <v>1143</v>
      </c>
      <c r="E375" s="3" t="s">
        <v>1144</v>
      </c>
      <c r="F375" s="3">
        <v>233</v>
      </c>
      <c r="G375" s="4">
        <v>6.5133730285609702E+17</v>
      </c>
      <c r="H375" s="4">
        <v>-1.7939047344821699E+17</v>
      </c>
    </row>
    <row r="376" spans="1:8">
      <c r="A376" s="2">
        <v>40905</v>
      </c>
      <c r="B376" s="3" t="s">
        <v>1145</v>
      </c>
      <c r="C376" s="12">
        <f t="shared" si="5"/>
        <v>4.3658510006980237E-3</v>
      </c>
      <c r="D376" s="3" t="s">
        <v>1146</v>
      </c>
      <c r="E376" s="3" t="s">
        <v>1147</v>
      </c>
      <c r="F376" s="3">
        <v>231</v>
      </c>
      <c r="G376" s="4">
        <v>2.5109627609309501E+17</v>
      </c>
      <c r="H376" s="4">
        <v>-1.7386164415312998E+17</v>
      </c>
    </row>
    <row r="377" spans="1:8">
      <c r="A377" s="2">
        <v>40906</v>
      </c>
      <c r="B377" s="3" t="s">
        <v>1148</v>
      </c>
      <c r="C377" s="12">
        <f t="shared" si="5"/>
        <v>-7.9273973287063704E-3</v>
      </c>
      <c r="D377" s="3" t="s">
        <v>1149</v>
      </c>
      <c r="E377" s="3" t="s">
        <v>1150</v>
      </c>
      <c r="F377" s="3">
        <v>231</v>
      </c>
      <c r="G377" s="4">
        <v>1.05651973708924E+17</v>
      </c>
      <c r="H377" s="4">
        <v>-1.8700885258079901E+17</v>
      </c>
    </row>
    <row r="378" spans="1:8">
      <c r="A378" s="2">
        <v>40907</v>
      </c>
      <c r="B378" s="3" t="s">
        <v>1151</v>
      </c>
      <c r="C378" s="12">
        <f t="shared" si="5"/>
        <v>-4.7531685406087866E-5</v>
      </c>
      <c r="D378" s="3" t="s">
        <v>1152</v>
      </c>
      <c r="E378" s="3" t="s">
        <v>1153</v>
      </c>
      <c r="F378" s="3">
        <v>231</v>
      </c>
      <c r="G378" s="4">
        <v>-2.3637817230751501E+17</v>
      </c>
      <c r="H378" s="4">
        <v>-1.8700834079007002E+17</v>
      </c>
    </row>
    <row r="379" spans="1:8">
      <c r="A379" s="2">
        <v>40908</v>
      </c>
      <c r="B379" s="3" t="s">
        <v>1154</v>
      </c>
      <c r="C379" s="12">
        <f t="shared" si="5"/>
        <v>-4.7531647704851609E-5</v>
      </c>
      <c r="D379" s="3" t="s">
        <v>1155</v>
      </c>
      <c r="E379" s="3" t="s">
        <v>1156</v>
      </c>
      <c r="F379" s="3">
        <v>231</v>
      </c>
      <c r="G379" s="4">
        <v>-2.3941895181835101E+17</v>
      </c>
      <c r="H379" s="4">
        <v>-1.8700782896257402E+17</v>
      </c>
    </row>
    <row r="380" spans="1:8">
      <c r="A380" s="2">
        <v>40909</v>
      </c>
      <c r="B380" s="3" t="s">
        <v>1157</v>
      </c>
      <c r="C380" s="12">
        <f t="shared" si="5"/>
        <v>-4.7531609890842388E-5</v>
      </c>
      <c r="D380" s="3" t="s">
        <v>1158</v>
      </c>
      <c r="E380" s="3" t="s">
        <v>1159</v>
      </c>
      <c r="F380" s="3">
        <v>231</v>
      </c>
      <c r="G380" s="4">
        <v>-3.0024456134545997E+17</v>
      </c>
      <c r="H380" s="4">
        <v>-1.9559756095008E+17</v>
      </c>
    </row>
    <row r="381" spans="1:8">
      <c r="A381" s="2">
        <v>40910</v>
      </c>
      <c r="B381" s="3" t="s">
        <v>1160</v>
      </c>
      <c r="C381" s="12">
        <f t="shared" si="5"/>
        <v>5.2159419750870449E-3</v>
      </c>
      <c r="D381" s="3" t="s">
        <v>1161</v>
      </c>
      <c r="E381" s="3" t="s">
        <v>1162</v>
      </c>
      <c r="F381" s="3">
        <v>231</v>
      </c>
      <c r="G381" s="4">
        <v>-2.54090026837572E+17</v>
      </c>
      <c r="H381" s="4">
        <v>-1.52175105460392E+17</v>
      </c>
    </row>
    <row r="382" spans="1:8">
      <c r="A382" s="2">
        <v>40911</v>
      </c>
      <c r="B382" s="3" t="s">
        <v>1163</v>
      </c>
      <c r="C382" s="12">
        <f t="shared" si="5"/>
        <v>1.7666920833900663E-2</v>
      </c>
      <c r="D382" s="3" t="s">
        <v>1164</v>
      </c>
      <c r="E382" s="3" t="s">
        <v>1165</v>
      </c>
      <c r="F382" s="3">
        <v>231</v>
      </c>
      <c r="G382" s="4">
        <v>-7.64230635702556E+16</v>
      </c>
      <c r="H382" s="4">
        <v>-1.20592111713136E+17</v>
      </c>
    </row>
    <row r="383" spans="1:8">
      <c r="A383" s="2">
        <v>40912</v>
      </c>
      <c r="B383" s="3" t="s">
        <v>1166</v>
      </c>
      <c r="C383" s="12">
        <f t="shared" si="5"/>
        <v>-2.5092503527258795E-4</v>
      </c>
      <c r="D383" s="3" t="s">
        <v>1167</v>
      </c>
      <c r="E383" s="3" t="s">
        <v>1168</v>
      </c>
      <c r="F383" s="3">
        <v>231</v>
      </c>
      <c r="G383" s="4">
        <v>1.81465069827326E+16</v>
      </c>
      <c r="H383" s="4">
        <v>-1.0669602896673299E+17</v>
      </c>
    </row>
    <row r="384" spans="1:8">
      <c r="A384" s="2">
        <v>40913</v>
      </c>
      <c r="B384" s="3" t="s">
        <v>1169</v>
      </c>
      <c r="C384" s="12">
        <f t="shared" si="5"/>
        <v>3.1942778604586984E-3</v>
      </c>
      <c r="D384" s="3" t="s">
        <v>1170</v>
      </c>
      <c r="E384" s="3" t="s">
        <v>1171</v>
      </c>
      <c r="F384" s="3">
        <v>231</v>
      </c>
      <c r="G384" s="4">
        <v>3.3090699922326598E+17</v>
      </c>
      <c r="H384" s="4">
        <v>-1.0081261477388899E+17</v>
      </c>
    </row>
    <row r="385" spans="1:8">
      <c r="A385" s="2">
        <v>40914</v>
      </c>
      <c r="B385" s="3" t="s">
        <v>1172</v>
      </c>
      <c r="C385" s="12">
        <f t="shared" si="5"/>
        <v>-2.1805968089662346E-3</v>
      </c>
      <c r="D385" s="3" t="s">
        <v>1173</v>
      </c>
      <c r="E385" s="3" t="s">
        <v>1168</v>
      </c>
      <c r="F385" s="3">
        <v>231</v>
      </c>
      <c r="G385" s="4">
        <v>3.46186179504408E+16</v>
      </c>
      <c r="H385" s="4">
        <v>-1.04696803452624E+17</v>
      </c>
    </row>
    <row r="386" spans="1:8">
      <c r="A386" s="2">
        <v>40915</v>
      </c>
      <c r="B386" s="3" t="s">
        <v>1174</v>
      </c>
      <c r="C386" s="12">
        <f t="shared" si="5"/>
        <v>-4.7531614821236941E-5</v>
      </c>
      <c r="D386" s="3" t="s">
        <v>1175</v>
      </c>
      <c r="E386" s="3" t="s">
        <v>1176</v>
      </c>
      <c r="F386" s="3">
        <v>231</v>
      </c>
      <c r="G386" s="4">
        <v>3.46186184857226E+16</v>
      </c>
      <c r="H386" s="4">
        <v>-5.3437436906642E+16</v>
      </c>
    </row>
    <row r="387" spans="1:8">
      <c r="A387" s="2">
        <v>40916</v>
      </c>
      <c r="B387" s="3" t="s">
        <v>1177</v>
      </c>
      <c r="C387" s="12">
        <f t="shared" si="5"/>
        <v>-4.7531630078498791E-5</v>
      </c>
      <c r="D387" s="3" t="s">
        <v>1178</v>
      </c>
      <c r="E387" s="3" t="s">
        <v>1179</v>
      </c>
      <c r="F387" s="3">
        <v>231</v>
      </c>
      <c r="G387" s="4">
        <v>1.0957939947072099E+17</v>
      </c>
      <c r="H387" s="4">
        <v>-3.8446645764877296E+16</v>
      </c>
    </row>
    <row r="388" spans="1:8">
      <c r="A388" s="2">
        <v>40917</v>
      </c>
      <c r="B388" s="3" t="s">
        <v>1180</v>
      </c>
      <c r="C388" s="12">
        <f t="shared" ref="C388:C451" si="6">+(B388-B387)/B387</f>
        <v>-4.7531645230388951E-5</v>
      </c>
      <c r="D388" s="3" t="s">
        <v>1181</v>
      </c>
      <c r="E388" s="3" t="s">
        <v>1179</v>
      </c>
      <c r="F388" s="3">
        <v>231</v>
      </c>
      <c r="G388" s="4">
        <v>1.09579399962238E+17</v>
      </c>
      <c r="H388" s="4">
        <v>-4.98418773134774E+16</v>
      </c>
    </row>
    <row r="389" spans="1:8">
      <c r="A389" s="2">
        <v>40918</v>
      </c>
      <c r="B389" s="3" t="s">
        <v>1182</v>
      </c>
      <c r="C389" s="12">
        <f t="shared" si="6"/>
        <v>2.7402407207678812E-2</v>
      </c>
      <c r="D389" s="3" t="s">
        <v>1183</v>
      </c>
      <c r="E389" s="3" t="s">
        <v>1184</v>
      </c>
      <c r="F389" s="3">
        <v>231</v>
      </c>
      <c r="G389" s="4">
        <v>5.42599744285712E+17</v>
      </c>
      <c r="H389" s="4">
        <v>3.5023594163948E+16</v>
      </c>
    </row>
    <row r="390" spans="1:8">
      <c r="A390" s="2">
        <v>40919</v>
      </c>
      <c r="B390" s="3" t="s">
        <v>1185</v>
      </c>
      <c r="C390" s="12">
        <f t="shared" si="6"/>
        <v>-1.8504342112764304E-3</v>
      </c>
      <c r="D390" s="3" t="s">
        <v>1186</v>
      </c>
      <c r="E390" s="3" t="s">
        <v>1187</v>
      </c>
      <c r="F390" s="3">
        <v>231</v>
      </c>
      <c r="G390" s="4">
        <v>5.7791459543274701E+17</v>
      </c>
      <c r="H390" s="4">
        <v>3.05400039060073E+16</v>
      </c>
    </row>
    <row r="391" spans="1:8">
      <c r="A391" s="2">
        <v>40920</v>
      </c>
      <c r="B391" s="3" t="s">
        <v>1188</v>
      </c>
      <c r="C391" s="12">
        <f t="shared" si="6"/>
        <v>-1.5409685815413696E-2</v>
      </c>
      <c r="D391" s="3" t="s">
        <v>1189</v>
      </c>
      <c r="E391" s="3" t="s">
        <v>1187</v>
      </c>
      <c r="F391" s="3">
        <v>231</v>
      </c>
      <c r="G391" s="4">
        <v>5.3024354088459802E+17</v>
      </c>
      <c r="H391" s="3">
        <v>-0.130916173355177</v>
      </c>
    </row>
    <row r="392" spans="1:8">
      <c r="A392" s="2">
        <v>40921</v>
      </c>
      <c r="B392" s="3" t="s">
        <v>1190</v>
      </c>
      <c r="C392" s="12">
        <f t="shared" si="6"/>
        <v>5.2118074796344361E-3</v>
      </c>
      <c r="D392" s="3" t="s">
        <v>1191</v>
      </c>
      <c r="E392" s="3" t="s">
        <v>1192</v>
      </c>
      <c r="F392" s="3">
        <v>231</v>
      </c>
      <c r="G392" s="4">
        <v>9.75424770315952E+17</v>
      </c>
      <c r="H392" s="3">
        <v>0.93722877365152102</v>
      </c>
    </row>
    <row r="393" spans="1:8">
      <c r="A393" s="2">
        <v>40922</v>
      </c>
      <c r="B393" s="3" t="s">
        <v>1193</v>
      </c>
      <c r="C393" s="12">
        <f t="shared" si="6"/>
        <v>-4.7888402921491845E-5</v>
      </c>
      <c r="D393" s="3" t="s">
        <v>1194</v>
      </c>
      <c r="E393" s="3" t="s">
        <v>1195</v>
      </c>
      <c r="F393" s="3">
        <v>231</v>
      </c>
      <c r="G393" s="4">
        <v>1.1669243666367501E+18</v>
      </c>
      <c r="H393" s="3">
        <v>0.140525885639641</v>
      </c>
    </row>
    <row r="394" spans="1:8">
      <c r="A394" s="2">
        <v>40923</v>
      </c>
      <c r="B394" s="3" t="s">
        <v>1196</v>
      </c>
      <c r="C394" s="12">
        <f t="shared" si="6"/>
        <v>-4.7888403087334127E-5</v>
      </c>
      <c r="D394" s="3" t="s">
        <v>1197</v>
      </c>
      <c r="E394" s="3" t="s">
        <v>1198</v>
      </c>
      <c r="F394" s="3">
        <v>231</v>
      </c>
      <c r="G394" s="4">
        <v>6.5483228199942106E+17</v>
      </c>
      <c r="H394" s="4">
        <v>-5.68877766865976E+16</v>
      </c>
    </row>
    <row r="395" spans="1:8">
      <c r="A395" s="2">
        <v>40924</v>
      </c>
      <c r="B395" s="3" t="s">
        <v>1199</v>
      </c>
      <c r="C395" s="12">
        <f t="shared" si="6"/>
        <v>-4.5608898805444423E-3</v>
      </c>
      <c r="D395" s="3" t="s">
        <v>1200</v>
      </c>
      <c r="E395" s="3" t="s">
        <v>1201</v>
      </c>
      <c r="F395" s="3">
        <v>231</v>
      </c>
      <c r="G395" s="4">
        <v>5.6621240185853299E+17</v>
      </c>
      <c r="H395" s="4">
        <v>-6.5498376686018304E+16</v>
      </c>
    </row>
    <row r="396" spans="1:8">
      <c r="A396" s="2">
        <v>40925</v>
      </c>
      <c r="B396" s="3" t="s">
        <v>1202</v>
      </c>
      <c r="C396" s="12">
        <f t="shared" si="6"/>
        <v>1.5244639698989936E-2</v>
      </c>
      <c r="D396" s="3" t="s">
        <v>1203</v>
      </c>
      <c r="E396" s="3" t="s">
        <v>1204</v>
      </c>
      <c r="F396" s="3">
        <v>230</v>
      </c>
      <c r="G396" s="4">
        <v>8.8384600017480102E+17</v>
      </c>
      <c r="H396" s="4">
        <v>-7.6093030175985792E+16</v>
      </c>
    </row>
    <row r="397" spans="1:8">
      <c r="A397" s="2">
        <v>40925</v>
      </c>
      <c r="B397" s="3" t="s">
        <v>1202</v>
      </c>
      <c r="C397" s="12">
        <f t="shared" si="6"/>
        <v>0</v>
      </c>
      <c r="D397" s="3" t="s">
        <v>1203</v>
      </c>
      <c r="E397" s="3" t="s">
        <v>1204</v>
      </c>
      <c r="F397" s="3">
        <v>230</v>
      </c>
      <c r="G397" s="4">
        <v>8.8384600017480102E+17</v>
      </c>
      <c r="H397" s="4">
        <v>-7.6093030175985792E+16</v>
      </c>
    </row>
    <row r="398" spans="1:8">
      <c r="A398" s="2">
        <v>40926</v>
      </c>
      <c r="B398" s="3" t="s">
        <v>1205</v>
      </c>
      <c r="C398" s="12">
        <f t="shared" si="6"/>
        <v>1.2835900453220868E-2</v>
      </c>
      <c r="D398" s="3" t="s">
        <v>1206</v>
      </c>
      <c r="E398" s="3" t="s">
        <v>1207</v>
      </c>
      <c r="F398" s="3">
        <v>228</v>
      </c>
      <c r="G398" s="4">
        <v>1.42457212615071E+18</v>
      </c>
      <c r="H398" s="4">
        <v>-4.43118288982874E+16</v>
      </c>
    </row>
    <row r="399" spans="1:8">
      <c r="A399" s="2">
        <v>40927</v>
      </c>
      <c r="B399" s="3" t="s">
        <v>1208</v>
      </c>
      <c r="C399" s="12">
        <f t="shared" si="6"/>
        <v>-1.1961505348903315E-3</v>
      </c>
      <c r="D399" s="3" t="s">
        <v>1209</v>
      </c>
      <c r="E399" s="3" t="s">
        <v>1210</v>
      </c>
      <c r="F399" s="3">
        <v>226</v>
      </c>
      <c r="G399" s="4">
        <v>1.04502536832633E+18</v>
      </c>
      <c r="H399" s="4">
        <v>-4.6535314628138704E+16</v>
      </c>
    </row>
    <row r="400" spans="1:8">
      <c r="A400" s="2">
        <v>40928</v>
      </c>
      <c r="B400" s="3" t="s">
        <v>1211</v>
      </c>
      <c r="C400" s="12">
        <f t="shared" si="6"/>
        <v>1.7494953364139156E-3</v>
      </c>
      <c r="D400" s="3" t="s">
        <v>1212</v>
      </c>
      <c r="E400" s="3" t="s">
        <v>1213</v>
      </c>
      <c r="F400" s="3">
        <v>226</v>
      </c>
      <c r="G400" s="4">
        <v>1.01114871955059E+18</v>
      </c>
      <c r="H400" s="4">
        <v>-4.3056296638077E+16</v>
      </c>
    </row>
    <row r="401" spans="1:8">
      <c r="A401" s="2">
        <v>40929</v>
      </c>
      <c r="B401" s="3" t="s">
        <v>1214</v>
      </c>
      <c r="C401" s="12">
        <f t="shared" si="6"/>
        <v>-4.788469559351814E-5</v>
      </c>
      <c r="D401" s="3" t="s">
        <v>1215</v>
      </c>
      <c r="E401" s="3" t="s">
        <v>1216</v>
      </c>
      <c r="F401" s="3">
        <v>226</v>
      </c>
      <c r="G401" s="4">
        <v>8.2291441572765901E+17</v>
      </c>
      <c r="H401" s="4">
        <v>-5.13839085548568E+16</v>
      </c>
    </row>
    <row r="402" spans="1:8">
      <c r="A402" s="2">
        <v>40930</v>
      </c>
      <c r="B402" s="3" t="s">
        <v>1217</v>
      </c>
      <c r="C402" s="12">
        <f t="shared" si="6"/>
        <v>-4.7884669289150574E-5</v>
      </c>
      <c r="D402" s="3" t="s">
        <v>1218</v>
      </c>
      <c r="E402" s="3" t="s">
        <v>1219</v>
      </c>
      <c r="F402" s="3">
        <v>226</v>
      </c>
      <c r="G402" s="4">
        <v>8.4836408088201997E+17</v>
      </c>
      <c r="H402" s="4">
        <v>-7.4003641684722096E+16</v>
      </c>
    </row>
    <row r="403" spans="1:8">
      <c r="A403" s="2">
        <v>40931</v>
      </c>
      <c r="B403" s="3" t="s">
        <v>1220</v>
      </c>
      <c r="C403" s="12">
        <f t="shared" si="6"/>
        <v>5.6098086642837218E-3</v>
      </c>
      <c r="D403" s="3" t="s">
        <v>1221</v>
      </c>
      <c r="E403" s="3" t="s">
        <v>1222</v>
      </c>
      <c r="F403" s="3">
        <v>225</v>
      </c>
      <c r="G403" s="4">
        <v>9.7969189831069197E+17</v>
      </c>
      <c r="H403" s="4">
        <v>-5.3557376987492E+16</v>
      </c>
    </row>
    <row r="404" spans="1:8">
      <c r="A404" s="2">
        <v>40932</v>
      </c>
      <c r="B404" s="3" t="s">
        <v>1223</v>
      </c>
      <c r="C404" s="12">
        <f t="shared" si="6"/>
        <v>-3.0044810438017563E-3</v>
      </c>
      <c r="D404" s="3" t="s">
        <v>1224</v>
      </c>
      <c r="E404" s="3" t="s">
        <v>1225</v>
      </c>
      <c r="F404" s="3">
        <v>225</v>
      </c>
      <c r="G404" s="4">
        <v>9.0963093916428198E+17</v>
      </c>
      <c r="H404" s="4">
        <v>-7.5319396615159104E+16</v>
      </c>
    </row>
    <row r="405" spans="1:8">
      <c r="A405" s="2">
        <v>40933</v>
      </c>
      <c r="B405" s="3" t="s">
        <v>1226</v>
      </c>
      <c r="C405" s="12">
        <f t="shared" si="6"/>
        <v>7.0118674173377327E-3</v>
      </c>
      <c r="D405" s="3" t="s">
        <v>1227</v>
      </c>
      <c r="E405" s="3" t="s">
        <v>1228</v>
      </c>
      <c r="F405" s="3">
        <v>225</v>
      </c>
      <c r="G405" s="4">
        <v>1.32948876189442E+18</v>
      </c>
      <c r="H405" s="4">
        <v>-5.82849064716122E+16</v>
      </c>
    </row>
    <row r="406" spans="1:8">
      <c r="A406" s="2">
        <v>40934</v>
      </c>
      <c r="B406" s="3" t="s">
        <v>1229</v>
      </c>
      <c r="C406" s="12">
        <f t="shared" si="6"/>
        <v>-4.4823177446769785E-3</v>
      </c>
      <c r="D406" s="3" t="s">
        <v>1230</v>
      </c>
      <c r="E406" s="3" t="s">
        <v>1231</v>
      </c>
      <c r="F406" s="3">
        <v>225</v>
      </c>
      <c r="G406" s="4">
        <v>1.1570654109836201E+18</v>
      </c>
      <c r="H406" s="4">
        <v>-6.67333645393296E+16</v>
      </c>
    </row>
    <row r="407" spans="1:8">
      <c r="A407" s="2">
        <v>40935</v>
      </c>
      <c r="B407" s="3" t="s">
        <v>1232</v>
      </c>
      <c r="C407" s="12">
        <f t="shared" si="6"/>
        <v>-5.0577732279123278E-5</v>
      </c>
      <c r="D407" s="3" t="s">
        <v>1233</v>
      </c>
      <c r="E407" s="3" t="s">
        <v>1234</v>
      </c>
      <c r="F407" s="3">
        <v>225</v>
      </c>
      <c r="G407" s="4">
        <v>1.04445464372814E+18</v>
      </c>
      <c r="H407" s="4">
        <v>-6.67378673215338E+16</v>
      </c>
    </row>
    <row r="408" spans="1:8">
      <c r="A408" s="2">
        <v>40936</v>
      </c>
      <c r="B408" s="3" t="s">
        <v>1235</v>
      </c>
      <c r="C408" s="12">
        <f t="shared" si="6"/>
        <v>-3.8698772273918759E-5</v>
      </c>
      <c r="D408" s="3" t="s">
        <v>1236</v>
      </c>
      <c r="E408" s="3" t="s">
        <v>1237</v>
      </c>
      <c r="F408" s="3">
        <v>225</v>
      </c>
      <c r="G408" s="4">
        <v>1.2512701407833999E+18</v>
      </c>
      <c r="H408" s="4">
        <v>-7.5060163003448992E+16</v>
      </c>
    </row>
    <row r="409" spans="1:8">
      <c r="A409" s="2">
        <v>40937</v>
      </c>
      <c r="B409" s="3" t="s">
        <v>1238</v>
      </c>
      <c r="C409" s="12">
        <f t="shared" si="6"/>
        <v>-3.869708658630445E-5</v>
      </c>
      <c r="D409" s="3" t="s">
        <v>1239</v>
      </c>
      <c r="E409" s="3" t="s">
        <v>1240</v>
      </c>
      <c r="F409" s="3">
        <v>225</v>
      </c>
      <c r="G409" s="4">
        <v>1.2515121478906399E+18</v>
      </c>
      <c r="H409" s="4">
        <v>-5.64032461692806E+16</v>
      </c>
    </row>
    <row r="410" spans="1:8">
      <c r="A410" s="2">
        <v>40938</v>
      </c>
      <c r="B410" s="3" t="s">
        <v>1241</v>
      </c>
      <c r="C410" s="12">
        <f t="shared" si="6"/>
        <v>9.6064766063696082E-3</v>
      </c>
      <c r="D410" s="3" t="s">
        <v>1242</v>
      </c>
      <c r="E410" s="3" t="s">
        <v>1243</v>
      </c>
      <c r="F410" s="3">
        <v>225</v>
      </c>
      <c r="G410" s="4">
        <v>1.5307136632871501E+18</v>
      </c>
      <c r="H410" s="4">
        <v>-2.53570783867372E+16</v>
      </c>
    </row>
    <row r="411" spans="1:8">
      <c r="A411" s="2">
        <v>40939</v>
      </c>
      <c r="B411" s="3" t="s">
        <v>1244</v>
      </c>
      <c r="C411" s="12">
        <f t="shared" si="6"/>
        <v>1.1215105938378822E-2</v>
      </c>
      <c r="D411" s="3" t="s">
        <v>1245</v>
      </c>
      <c r="E411" s="3" t="s">
        <v>1246</v>
      </c>
      <c r="F411" s="3">
        <v>226</v>
      </c>
      <c r="G411" s="4">
        <v>1.9001737062167199E+18</v>
      </c>
      <c r="H411" s="4">
        <v>6.5456112238277504E+16</v>
      </c>
    </row>
    <row r="412" spans="1:8">
      <c r="A412" s="2">
        <v>40940</v>
      </c>
      <c r="B412" s="3" t="s">
        <v>1247</v>
      </c>
      <c r="C412" s="12">
        <f t="shared" si="6"/>
        <v>4.8900001900168712E-4</v>
      </c>
      <c r="D412" s="3" t="s">
        <v>1248</v>
      </c>
      <c r="E412" s="3" t="s">
        <v>1249</v>
      </c>
      <c r="F412" s="3">
        <v>226</v>
      </c>
      <c r="G412" s="4">
        <v>1.7385346629305201E+18</v>
      </c>
      <c r="H412" s="4">
        <v>9.6048188921088E+16</v>
      </c>
    </row>
    <row r="413" spans="1:8">
      <c r="A413" s="2">
        <v>40941</v>
      </c>
      <c r="B413" s="3" t="s">
        <v>1250</v>
      </c>
      <c r="C413" s="12">
        <f t="shared" si="6"/>
        <v>4.2259613218067708E-3</v>
      </c>
      <c r="D413" s="3" t="s">
        <v>1251</v>
      </c>
      <c r="E413" s="3" t="s">
        <v>1252</v>
      </c>
      <c r="F413" s="3">
        <v>225</v>
      </c>
      <c r="G413" s="4">
        <v>1.3295139314751601E+18</v>
      </c>
      <c r="H413" s="4">
        <v>1.0557331073663E+17</v>
      </c>
    </row>
    <row r="414" spans="1:8">
      <c r="A414" s="2">
        <v>40942</v>
      </c>
      <c r="B414" s="3" t="s">
        <v>1253</v>
      </c>
      <c r="C414" s="12">
        <f t="shared" si="6"/>
        <v>1.9019842986017078E-3</v>
      </c>
      <c r="D414" s="3" t="s">
        <v>1254</v>
      </c>
      <c r="E414" s="3" t="s">
        <v>1255</v>
      </c>
      <c r="F414" s="3">
        <v>226</v>
      </c>
      <c r="G414" s="4">
        <v>1.39128712539791E+18</v>
      </c>
      <c r="H414" s="4">
        <v>1.0995342750320499E+17</v>
      </c>
    </row>
    <row r="415" spans="1:8">
      <c r="A415" s="2">
        <v>40943</v>
      </c>
      <c r="B415" s="3" t="s">
        <v>1256</v>
      </c>
      <c r="C415" s="12">
        <f t="shared" si="6"/>
        <v>-4.7838489625111395E-5</v>
      </c>
      <c r="D415" s="3" t="s">
        <v>1257</v>
      </c>
      <c r="E415" s="3" t="s">
        <v>1258</v>
      </c>
      <c r="F415" s="3">
        <v>226</v>
      </c>
      <c r="G415" s="4">
        <v>1.29893953118063E+18</v>
      </c>
      <c r="H415" s="4">
        <v>2.0787977012089101E+17</v>
      </c>
    </row>
    <row r="416" spans="1:8">
      <c r="A416" s="2">
        <v>40944</v>
      </c>
      <c r="B416" s="3" t="s">
        <v>1259</v>
      </c>
      <c r="C416" s="12">
        <f t="shared" si="6"/>
        <v>-4.7838532337100865E-5</v>
      </c>
      <c r="D416" s="3" t="s">
        <v>1260</v>
      </c>
      <c r="E416" s="3" t="s">
        <v>1261</v>
      </c>
      <c r="F416" s="3">
        <v>226</v>
      </c>
      <c r="G416" s="4">
        <v>1.35944272269741E+18</v>
      </c>
      <c r="H416" s="4">
        <v>1.3804335727696099E+17</v>
      </c>
    </row>
    <row r="417" spans="1:8">
      <c r="A417" s="2">
        <v>40945</v>
      </c>
      <c r="B417" s="3" t="s">
        <v>1262</v>
      </c>
      <c r="C417" s="12">
        <f t="shared" si="6"/>
        <v>-1.07399919193908E-3</v>
      </c>
      <c r="D417" s="3" t="s">
        <v>1263</v>
      </c>
      <c r="E417" s="3" t="s">
        <v>1264</v>
      </c>
      <c r="F417" s="3">
        <v>225</v>
      </c>
      <c r="G417" s="4">
        <v>1.33014328080765E+18</v>
      </c>
      <c r="H417" s="4">
        <v>1.37106476058002E+17</v>
      </c>
    </row>
    <row r="418" spans="1:8">
      <c r="A418" s="2">
        <v>40946</v>
      </c>
      <c r="B418" s="3" t="s">
        <v>1265</v>
      </c>
      <c r="C418" s="12">
        <f t="shared" si="6"/>
        <v>5.4540449714686693E-3</v>
      </c>
      <c r="D418" s="3" t="s">
        <v>1266</v>
      </c>
      <c r="E418" s="3" t="s">
        <v>1267</v>
      </c>
      <c r="F418" s="3">
        <v>225</v>
      </c>
      <c r="G418" s="4">
        <v>1.49100269645871E+18</v>
      </c>
      <c r="H418" s="4">
        <v>1.17216631748954E+17</v>
      </c>
    </row>
    <row r="419" spans="1:8">
      <c r="A419" s="2">
        <v>40947</v>
      </c>
      <c r="B419" s="3" t="s">
        <v>1268</v>
      </c>
      <c r="C419" s="12">
        <f t="shared" si="6"/>
        <v>2.3162683672246567E-3</v>
      </c>
      <c r="D419" s="3" t="s">
        <v>1269</v>
      </c>
      <c r="E419" s="3" t="s">
        <v>1270</v>
      </c>
      <c r="F419" s="3">
        <v>224</v>
      </c>
      <c r="G419" s="4">
        <v>1.5635994649740101E+18</v>
      </c>
      <c r="H419" s="4">
        <v>9.8144282918163504E+16</v>
      </c>
    </row>
    <row r="420" spans="1:8">
      <c r="A420" s="2">
        <v>40948</v>
      </c>
      <c r="B420" s="3" t="s">
        <v>1271</v>
      </c>
      <c r="C420" s="12">
        <f t="shared" si="6"/>
        <v>3.655352649270032E-3</v>
      </c>
      <c r="D420" s="3" t="s">
        <v>1272</v>
      </c>
      <c r="E420" s="3" t="s">
        <v>1273</v>
      </c>
      <c r="F420" s="3">
        <v>225</v>
      </c>
      <c r="G420" s="4">
        <v>9.2879389995016704E+17</v>
      </c>
      <c r="H420" s="4">
        <v>1.0640802092752499E+17</v>
      </c>
    </row>
    <row r="421" spans="1:8">
      <c r="A421" s="2">
        <v>40949</v>
      </c>
      <c r="B421" s="3" t="s">
        <v>1274</v>
      </c>
      <c r="C421" s="12">
        <f t="shared" si="6"/>
        <v>-1.7685530007109905E-3</v>
      </c>
      <c r="D421" s="3" t="s">
        <v>1275</v>
      </c>
      <c r="E421" s="3" t="s">
        <v>1276</v>
      </c>
      <c r="F421" s="3">
        <v>223</v>
      </c>
      <c r="G421" s="4">
        <v>9.3071984987208806E+17</v>
      </c>
      <c r="H421" s="4">
        <v>1.02552147059478E+17</v>
      </c>
    </row>
    <row r="422" spans="1:8">
      <c r="A422" s="2">
        <v>40950</v>
      </c>
      <c r="B422" s="3" t="s">
        <v>1277</v>
      </c>
      <c r="C422" s="12">
        <f t="shared" si="6"/>
        <v>-4.7857770633980294E-5</v>
      </c>
      <c r="D422" s="3" t="s">
        <v>1278</v>
      </c>
      <c r="E422" s="3" t="s">
        <v>1279</v>
      </c>
      <c r="F422" s="3">
        <v>223</v>
      </c>
      <c r="G422" s="4">
        <v>1.3309005432209001E+18</v>
      </c>
      <c r="H422" s="4">
        <v>1.02553509381104E+17</v>
      </c>
    </row>
    <row r="423" spans="1:8">
      <c r="A423" s="2">
        <v>40951</v>
      </c>
      <c r="B423" s="3" t="s">
        <v>1280</v>
      </c>
      <c r="C423" s="12">
        <f t="shared" si="6"/>
        <v>-4.7493451513457252E-5</v>
      </c>
      <c r="D423" s="3" t="s">
        <v>1281</v>
      </c>
      <c r="E423" s="3" t="s">
        <v>1282</v>
      </c>
      <c r="F423" s="3">
        <v>223</v>
      </c>
      <c r="G423" s="4">
        <v>1.18678228338782E+18</v>
      </c>
      <c r="H423" s="4">
        <v>9.0256325214793792E+16</v>
      </c>
    </row>
    <row r="424" spans="1:8">
      <c r="A424" s="2">
        <v>40952</v>
      </c>
      <c r="B424" s="3" t="s">
        <v>1283</v>
      </c>
      <c r="C424" s="12">
        <f t="shared" si="6"/>
        <v>4.9623250537894747E-3</v>
      </c>
      <c r="D424" s="3" t="s">
        <v>1284</v>
      </c>
      <c r="E424" s="3" t="s">
        <v>1285</v>
      </c>
      <c r="F424" s="3">
        <v>223</v>
      </c>
      <c r="G424" s="4">
        <v>1.3238829943504901E+18</v>
      </c>
      <c r="H424" s="4">
        <v>1.03585576421734E+17</v>
      </c>
    </row>
    <row r="425" spans="1:8">
      <c r="A425" s="2">
        <v>40953</v>
      </c>
      <c r="B425" s="3" t="s">
        <v>1286</v>
      </c>
      <c r="C425" s="12">
        <f t="shared" si="6"/>
        <v>3.9403057580917307E-3</v>
      </c>
      <c r="D425" s="3" t="s">
        <v>1287</v>
      </c>
      <c r="E425" s="3" t="s">
        <v>1288</v>
      </c>
      <c r="F425" s="3">
        <v>223</v>
      </c>
      <c r="G425" s="4">
        <v>1.43919564545491E+18</v>
      </c>
      <c r="H425" s="4">
        <v>1.85095604778528E+17</v>
      </c>
    </row>
    <row r="426" spans="1:8">
      <c r="A426" s="2">
        <v>40954</v>
      </c>
      <c r="B426" s="3" t="s">
        <v>1289</v>
      </c>
      <c r="C426" s="12">
        <f t="shared" si="6"/>
        <v>3.8563869470755402E-3</v>
      </c>
      <c r="D426" s="3" t="s">
        <v>1290</v>
      </c>
      <c r="E426" s="3" t="s">
        <v>1291</v>
      </c>
      <c r="F426" s="3">
        <v>224</v>
      </c>
      <c r="G426" s="4">
        <v>1.7023323271828201E+18</v>
      </c>
      <c r="H426" s="4">
        <v>2.1294279215024701E+17</v>
      </c>
    </row>
    <row r="427" spans="1:8">
      <c r="A427" s="2">
        <v>40954</v>
      </c>
      <c r="B427" s="3" t="s">
        <v>1289</v>
      </c>
      <c r="C427" s="12">
        <f t="shared" si="6"/>
        <v>0</v>
      </c>
      <c r="D427" s="3" t="s">
        <v>1290</v>
      </c>
      <c r="E427" s="3" t="s">
        <v>1291</v>
      </c>
      <c r="F427" s="3">
        <v>224</v>
      </c>
      <c r="G427" s="4">
        <v>1.7023323271828201E+18</v>
      </c>
      <c r="H427" s="4">
        <v>2.1294279215024701E+17</v>
      </c>
    </row>
    <row r="428" spans="1:8">
      <c r="A428" s="2">
        <v>40955</v>
      </c>
      <c r="B428" s="3" t="s">
        <v>1292</v>
      </c>
      <c r="C428" s="12">
        <f t="shared" si="6"/>
        <v>1.6872428296387638E-2</v>
      </c>
      <c r="D428" s="3" t="s">
        <v>1293</v>
      </c>
      <c r="E428" s="3" t="s">
        <v>1294</v>
      </c>
      <c r="F428" s="3">
        <v>225</v>
      </c>
      <c r="G428" s="4">
        <v>1.7555222290938299E+18</v>
      </c>
      <c r="H428" s="4">
        <v>2.54925100718664E+17</v>
      </c>
    </row>
    <row r="429" spans="1:8">
      <c r="A429" s="2">
        <v>40956</v>
      </c>
      <c r="B429" s="3" t="s">
        <v>1295</v>
      </c>
      <c r="C429" s="12">
        <f t="shared" si="6"/>
        <v>3.8298425062302782E-3</v>
      </c>
      <c r="D429" s="3" t="s">
        <v>1296</v>
      </c>
      <c r="E429" s="3" t="s">
        <v>1297</v>
      </c>
      <c r="F429" s="3">
        <v>225</v>
      </c>
      <c r="G429" s="4">
        <v>1.4717788461910999E+18</v>
      </c>
      <c r="H429" s="4">
        <v>2.6481446205352E+17</v>
      </c>
    </row>
    <row r="430" spans="1:8">
      <c r="A430" s="2">
        <v>40957</v>
      </c>
      <c r="B430" s="3" t="s">
        <v>1298</v>
      </c>
      <c r="C430" s="12">
        <f t="shared" si="6"/>
        <v>-5.9463842568058716E-5</v>
      </c>
      <c r="D430" s="3" t="s">
        <v>1299</v>
      </c>
      <c r="E430" s="3" t="s">
        <v>1300</v>
      </c>
      <c r="F430" s="3">
        <v>225</v>
      </c>
      <c r="G430" s="4">
        <v>1.50622202393839E+18</v>
      </c>
      <c r="H430" s="4">
        <v>2.4538126353490301E+17</v>
      </c>
    </row>
    <row r="431" spans="1:8">
      <c r="A431" s="2">
        <v>40958</v>
      </c>
      <c r="B431" s="3" t="s">
        <v>1301</v>
      </c>
      <c r="C431" s="12">
        <f t="shared" si="6"/>
        <v>-5.9464555825870171E-5</v>
      </c>
      <c r="D431" s="3" t="s">
        <v>1302</v>
      </c>
      <c r="E431" s="3" t="s">
        <v>1303</v>
      </c>
      <c r="F431" s="3">
        <v>225</v>
      </c>
      <c r="G431" s="4">
        <v>1.45171067043199E+18</v>
      </c>
      <c r="H431" s="4">
        <v>2.0351527541513101E+17</v>
      </c>
    </row>
    <row r="432" spans="1:8">
      <c r="A432" s="2">
        <v>40959</v>
      </c>
      <c r="B432" s="3" t="s">
        <v>1304</v>
      </c>
      <c r="C432" s="12">
        <f t="shared" si="6"/>
        <v>4.3059021973210947E-3</v>
      </c>
      <c r="D432" s="3" t="s">
        <v>1305</v>
      </c>
      <c r="E432" s="3" t="s">
        <v>1306</v>
      </c>
      <c r="F432" s="3">
        <v>227</v>
      </c>
      <c r="G432" s="4">
        <v>1.5847909504341E+18</v>
      </c>
      <c r="H432" s="4">
        <v>2.02097446436988E+17</v>
      </c>
    </row>
    <row r="433" spans="1:8">
      <c r="A433" s="2">
        <v>40960</v>
      </c>
      <c r="B433" s="3" t="s">
        <v>1307</v>
      </c>
      <c r="C433" s="12">
        <f t="shared" si="6"/>
        <v>-5.2679295370619689E-3</v>
      </c>
      <c r="D433" s="3" t="s">
        <v>1308</v>
      </c>
      <c r="E433" s="3" t="s">
        <v>1309</v>
      </c>
      <c r="F433" s="3">
        <v>228</v>
      </c>
      <c r="G433" s="4">
        <v>1.4253229437255099E+18</v>
      </c>
      <c r="H433" s="4">
        <v>2.1482952698488602E+17</v>
      </c>
    </row>
    <row r="434" spans="1:8">
      <c r="A434" s="2">
        <v>40961</v>
      </c>
      <c r="B434" s="3" t="s">
        <v>1310</v>
      </c>
      <c r="C434" s="12">
        <f t="shared" si="6"/>
        <v>-1.2065924453782163E-4</v>
      </c>
      <c r="D434" s="3" t="s">
        <v>1311</v>
      </c>
      <c r="E434" s="3" t="s">
        <v>1312</v>
      </c>
      <c r="F434" s="3">
        <v>227</v>
      </c>
      <c r="G434" s="4">
        <v>1.26241909305117E+18</v>
      </c>
      <c r="H434" s="4">
        <v>2.1360610179147901E+17</v>
      </c>
    </row>
    <row r="435" spans="1:8">
      <c r="A435" s="2">
        <v>40962</v>
      </c>
      <c r="B435" s="3" t="s">
        <v>1313</v>
      </c>
      <c r="C435" s="12">
        <f t="shared" si="6"/>
        <v>2.2750512025760717E-2</v>
      </c>
      <c r="D435" s="3" t="s">
        <v>1314</v>
      </c>
      <c r="E435" s="3" t="s">
        <v>1315</v>
      </c>
      <c r="F435" s="3">
        <v>227</v>
      </c>
      <c r="G435" s="4">
        <v>2.08558227633137E+18</v>
      </c>
      <c r="H435" s="4">
        <v>2.7037289877426598E+17</v>
      </c>
    </row>
    <row r="436" spans="1:8">
      <c r="A436" s="2">
        <v>40963</v>
      </c>
      <c r="B436" s="3" t="s">
        <v>1316</v>
      </c>
      <c r="C436" s="12">
        <f t="shared" si="6"/>
        <v>1.9633834551997329E-3</v>
      </c>
      <c r="D436" s="3" t="s">
        <v>1317</v>
      </c>
      <c r="E436" s="3" t="s">
        <v>1318</v>
      </c>
      <c r="F436" s="3">
        <v>227</v>
      </c>
      <c r="G436" s="4">
        <v>1.90255518286082E+18</v>
      </c>
      <c r="H436" s="4">
        <v>2.7556108447962499E+17</v>
      </c>
    </row>
    <row r="437" spans="1:8">
      <c r="A437" s="2">
        <v>40964</v>
      </c>
      <c r="B437" s="3" t="s">
        <v>1319</v>
      </c>
      <c r="C437" s="12">
        <f t="shared" si="6"/>
        <v>-4.7913542211129362E-5</v>
      </c>
      <c r="D437" s="3" t="s">
        <v>1320</v>
      </c>
      <c r="E437" s="3" t="s">
        <v>1321</v>
      </c>
      <c r="F437" s="3">
        <v>227</v>
      </c>
      <c r="G437" s="4">
        <v>2.06383052350512E+18</v>
      </c>
      <c r="H437" s="4">
        <v>2.2553722309054701E+17</v>
      </c>
    </row>
    <row r="438" spans="1:8">
      <c r="A438" s="2">
        <v>40965</v>
      </c>
      <c r="B438" s="3" t="s">
        <v>1322</v>
      </c>
      <c r="C438" s="12">
        <f t="shared" si="6"/>
        <v>-4.7913515466423377E-5</v>
      </c>
      <c r="D438" s="3" t="s">
        <v>1323</v>
      </c>
      <c r="E438" s="3" t="s">
        <v>1324</v>
      </c>
      <c r="F438" s="3">
        <v>227</v>
      </c>
      <c r="G438" s="4">
        <v>2.0639298429628401E+18</v>
      </c>
      <c r="H438" s="4">
        <v>2.2073453080768499E+17</v>
      </c>
    </row>
    <row r="439" spans="1:8">
      <c r="A439" s="2">
        <v>40966</v>
      </c>
      <c r="B439" s="3" t="s">
        <v>1325</v>
      </c>
      <c r="C439" s="12">
        <f t="shared" si="6"/>
        <v>-9.5451655674542481E-3</v>
      </c>
      <c r="D439" s="3" t="s">
        <v>1326</v>
      </c>
      <c r="E439" s="3" t="s">
        <v>1327</v>
      </c>
      <c r="F439" s="3">
        <v>226</v>
      </c>
      <c r="G439" s="4">
        <v>1.7277539586739599E+18</v>
      </c>
      <c r="H439" s="4">
        <v>2.1147405166744602E+17</v>
      </c>
    </row>
    <row r="440" spans="1:8">
      <c r="A440" s="2">
        <v>40967</v>
      </c>
      <c r="B440" s="3" t="s">
        <v>1328</v>
      </c>
      <c r="C440" s="12">
        <f t="shared" si="6"/>
        <v>-4.6927634278319348E-3</v>
      </c>
      <c r="D440" s="3" t="s">
        <v>1329</v>
      </c>
      <c r="E440" s="3" t="s">
        <v>1330</v>
      </c>
      <c r="F440" s="3">
        <v>225</v>
      </c>
      <c r="G440" s="4">
        <v>1.5772416321197E+18</v>
      </c>
      <c r="H440" s="4">
        <v>1.91045620298324E+17</v>
      </c>
    </row>
    <row r="441" spans="1:8">
      <c r="A441" s="2">
        <v>40968</v>
      </c>
      <c r="B441" s="3" t="s">
        <v>1331</v>
      </c>
      <c r="C441" s="12">
        <f t="shared" si="6"/>
        <v>1.4312598281589255E-2</v>
      </c>
      <c r="D441" s="3" t="s">
        <v>1332</v>
      </c>
      <c r="E441" s="3" t="s">
        <v>1333</v>
      </c>
      <c r="F441" s="3">
        <v>225</v>
      </c>
      <c r="G441" s="4">
        <v>1.72726949505282E+18</v>
      </c>
      <c r="H441" s="4">
        <v>2.2769951468803398E+17</v>
      </c>
    </row>
    <row r="442" spans="1:8">
      <c r="A442" s="2">
        <v>40969</v>
      </c>
      <c r="B442" s="3" t="s">
        <v>1334</v>
      </c>
      <c r="C442" s="12">
        <f t="shared" si="6"/>
        <v>1.5265734315550599E-2</v>
      </c>
      <c r="D442" s="3" t="s">
        <v>1335</v>
      </c>
      <c r="E442" s="3" t="s">
        <v>1336</v>
      </c>
      <c r="F442" s="3">
        <v>226</v>
      </c>
      <c r="G442" s="4">
        <v>1.8631993046151301E+18</v>
      </c>
      <c r="H442" s="4">
        <v>2.6612614614247398E+17</v>
      </c>
    </row>
    <row r="443" spans="1:8">
      <c r="A443" s="2">
        <v>40970</v>
      </c>
      <c r="B443" s="3" t="s">
        <v>1337</v>
      </c>
      <c r="C443" s="12">
        <f t="shared" si="6"/>
        <v>2.5949294084198662E-3</v>
      </c>
      <c r="D443" s="3" t="s">
        <v>1338</v>
      </c>
      <c r="E443" s="3" t="s">
        <v>1339</v>
      </c>
      <c r="F443" s="3">
        <v>227</v>
      </c>
      <c r="G443" s="4">
        <v>1.93739266820638E+18</v>
      </c>
      <c r="H443" s="4">
        <v>2.7292235695997798E+17</v>
      </c>
    </row>
    <row r="444" spans="1:8">
      <c r="A444" s="2">
        <v>40971</v>
      </c>
      <c r="B444" s="3" t="s">
        <v>1340</v>
      </c>
      <c r="C444" s="12">
        <f t="shared" si="6"/>
        <v>-7.461553591496402E-5</v>
      </c>
      <c r="D444" s="3" t="s">
        <v>1341</v>
      </c>
      <c r="E444" s="3" t="s">
        <v>1342</v>
      </c>
      <c r="F444" s="3">
        <v>227</v>
      </c>
      <c r="G444" s="4">
        <v>1.7879511102415201E+18</v>
      </c>
      <c r="H444" s="4">
        <v>3.20954947539784E+17</v>
      </c>
    </row>
    <row r="445" spans="1:8">
      <c r="A445" s="2">
        <v>40972</v>
      </c>
      <c r="B445" s="3" t="s">
        <v>1343</v>
      </c>
      <c r="C445" s="12">
        <f t="shared" si="6"/>
        <v>-7.4617537887748509E-5</v>
      </c>
      <c r="D445" s="3" t="s">
        <v>1344</v>
      </c>
      <c r="E445" s="3" t="s">
        <v>1345</v>
      </c>
      <c r="F445" s="3">
        <v>227</v>
      </c>
      <c r="G445" s="4">
        <v>1.7217641272731799E+18</v>
      </c>
      <c r="H445" s="4">
        <v>2.7821079473795101E+17</v>
      </c>
    </row>
    <row r="446" spans="1:8">
      <c r="A446" s="2">
        <v>40973</v>
      </c>
      <c r="B446" s="3" t="s">
        <v>1346</v>
      </c>
      <c r="C446" s="12">
        <f t="shared" si="6"/>
        <v>-3.8847074017438706E-3</v>
      </c>
      <c r="D446" s="3" t="s">
        <v>1347</v>
      </c>
      <c r="E446" s="3" t="s">
        <v>1348</v>
      </c>
      <c r="F446" s="3">
        <v>224</v>
      </c>
      <c r="G446" s="4">
        <v>1.59738797061459E+18</v>
      </c>
      <c r="H446" s="4">
        <v>2.4689173329074E+17</v>
      </c>
    </row>
    <row r="447" spans="1:8">
      <c r="A447" s="2">
        <v>40974</v>
      </c>
      <c r="B447" s="3" t="s">
        <v>1349</v>
      </c>
      <c r="C447" s="12">
        <f t="shared" si="6"/>
        <v>-2.2522598081549654E-2</v>
      </c>
      <c r="D447" s="3" t="s">
        <v>1350</v>
      </c>
      <c r="E447" s="3" t="s">
        <v>1351</v>
      </c>
      <c r="F447" s="3">
        <v>224</v>
      </c>
      <c r="G447" s="4">
        <v>9.6979684075191501E+17</v>
      </c>
      <c r="H447" s="4">
        <v>1.9551453757084099E+17</v>
      </c>
    </row>
    <row r="448" spans="1:8">
      <c r="A448" s="2">
        <v>40975</v>
      </c>
      <c r="B448" s="3" t="s">
        <v>1352</v>
      </c>
      <c r="C448" s="12">
        <f t="shared" si="6"/>
        <v>2.0458431939020271E-3</v>
      </c>
      <c r="D448" s="3" t="s">
        <v>1353</v>
      </c>
      <c r="E448" s="3" t="s">
        <v>1354</v>
      </c>
      <c r="F448" s="3">
        <v>223</v>
      </c>
      <c r="G448" s="4">
        <v>1.04596607918975E+18</v>
      </c>
      <c r="H448" s="4">
        <v>2.19022717829844E+17</v>
      </c>
    </row>
    <row r="449" spans="1:8">
      <c r="A449" s="2">
        <v>40976</v>
      </c>
      <c r="B449" s="3" t="s">
        <v>1355</v>
      </c>
      <c r="C449" s="12">
        <f t="shared" si="6"/>
        <v>9.3740375344897944E-3</v>
      </c>
      <c r="D449" s="3" t="s">
        <v>1356</v>
      </c>
      <c r="E449" s="3" t="s">
        <v>1357</v>
      </c>
      <c r="F449" s="3">
        <v>222</v>
      </c>
      <c r="G449" s="4">
        <v>1.1451562499554801E+18</v>
      </c>
      <c r="H449" s="4">
        <v>2.4242796823387501E+17</v>
      </c>
    </row>
    <row r="450" spans="1:8">
      <c r="A450" s="2">
        <v>40977</v>
      </c>
      <c r="B450" s="3" t="s">
        <v>1358</v>
      </c>
      <c r="C450" s="12">
        <f t="shared" si="6"/>
        <v>3.8692637177003149E-3</v>
      </c>
      <c r="D450" s="3" t="s">
        <v>1359</v>
      </c>
      <c r="E450" s="3" t="s">
        <v>1360</v>
      </c>
      <c r="F450" s="3">
        <v>219</v>
      </c>
      <c r="G450" s="4">
        <v>1.18594650344723E+18</v>
      </c>
      <c r="H450" s="4">
        <v>2.5231828740912E+17</v>
      </c>
    </row>
    <row r="451" spans="1:8">
      <c r="A451" s="2">
        <v>40978</v>
      </c>
      <c r="B451" s="3" t="s">
        <v>1361</v>
      </c>
      <c r="C451" s="12">
        <f t="shared" si="6"/>
        <v>-4.7910761770069334E-5</v>
      </c>
      <c r="D451" s="3" t="s">
        <v>1362</v>
      </c>
      <c r="E451" s="3" t="s">
        <v>1363</v>
      </c>
      <c r="F451" s="3">
        <v>219</v>
      </c>
      <c r="G451" s="4">
        <v>1.08981097058239E+18</v>
      </c>
      <c r="H451" s="4">
        <v>2.5139779257405501E+17</v>
      </c>
    </row>
    <row r="452" spans="1:8">
      <c r="A452" s="2">
        <v>40979</v>
      </c>
      <c r="B452" s="3" t="s">
        <v>1364</v>
      </c>
      <c r="C452" s="12">
        <f t="shared" ref="C452:C515" si="7">+(B452-B451)/B451</f>
        <v>-4.7910748598760645E-5</v>
      </c>
      <c r="D452" s="3" t="s">
        <v>1365</v>
      </c>
      <c r="E452" s="3" t="s">
        <v>1366</v>
      </c>
      <c r="F452" s="3">
        <v>219</v>
      </c>
      <c r="G452" s="4">
        <v>1.13406184607131E+18</v>
      </c>
      <c r="H452" s="4">
        <v>2.3841027768237501E+17</v>
      </c>
    </row>
    <row r="453" spans="1:8">
      <c r="A453" s="2">
        <v>40980</v>
      </c>
      <c r="B453" s="3" t="s">
        <v>1367</v>
      </c>
      <c r="C453" s="12">
        <f t="shared" si="7"/>
        <v>-8.5427819318077366E-4</v>
      </c>
      <c r="D453" s="3" t="s">
        <v>1368</v>
      </c>
      <c r="E453" s="3" t="s">
        <v>1369</v>
      </c>
      <c r="F453" s="3">
        <v>218</v>
      </c>
      <c r="G453" s="4">
        <v>1.11321663265415E+18</v>
      </c>
      <c r="H453" s="4">
        <v>2.2396103924727299E+17</v>
      </c>
    </row>
    <row r="454" spans="1:8">
      <c r="A454" s="2">
        <v>40981</v>
      </c>
      <c r="B454" s="3" t="s">
        <v>1370</v>
      </c>
      <c r="C454" s="12">
        <f t="shared" si="7"/>
        <v>1.7839467334896681E-2</v>
      </c>
      <c r="D454" s="3" t="s">
        <v>1371</v>
      </c>
      <c r="E454" s="3" t="s">
        <v>1372</v>
      </c>
      <c r="F454" s="3">
        <v>217</v>
      </c>
      <c r="G454" s="4">
        <v>1.6219614464524201E+18</v>
      </c>
      <c r="H454" s="4">
        <v>2.4430885342698202E+17</v>
      </c>
    </row>
    <row r="455" spans="1:8">
      <c r="A455" s="2">
        <v>40982</v>
      </c>
      <c r="B455" s="3" t="s">
        <v>1373</v>
      </c>
      <c r="C455" s="12">
        <f t="shared" si="7"/>
        <v>-7.6138190445583891E-3</v>
      </c>
      <c r="D455" s="3" t="s">
        <v>1374</v>
      </c>
      <c r="E455" s="3" t="s">
        <v>1375</v>
      </c>
      <c r="F455" s="3">
        <v>217</v>
      </c>
      <c r="G455" s="4">
        <v>1.2494995784621E+18</v>
      </c>
      <c r="H455" s="4">
        <v>1.90293168188884E+17</v>
      </c>
    </row>
    <row r="456" spans="1:8">
      <c r="A456" s="2">
        <v>40983</v>
      </c>
      <c r="B456" s="3" t="s">
        <v>1376</v>
      </c>
      <c r="C456" s="12">
        <f t="shared" si="7"/>
        <v>2.9432031044953205E-3</v>
      </c>
      <c r="D456" s="3" t="s">
        <v>1377</v>
      </c>
      <c r="E456" s="3" t="s">
        <v>1378</v>
      </c>
      <c r="F456" s="3">
        <v>221</v>
      </c>
      <c r="G456" s="4">
        <v>1.2224673006633001E+18</v>
      </c>
      <c r="H456" s="4">
        <v>1.9752519933356499E+17</v>
      </c>
    </row>
    <row r="457" spans="1:8">
      <c r="A457" s="2">
        <v>40983</v>
      </c>
      <c r="B457" s="3" t="s">
        <v>1376</v>
      </c>
      <c r="C457" s="12">
        <f t="shared" si="7"/>
        <v>0</v>
      </c>
      <c r="D457" s="3" t="s">
        <v>1377</v>
      </c>
      <c r="E457" s="3" t="s">
        <v>1378</v>
      </c>
      <c r="F457" s="3">
        <v>221</v>
      </c>
      <c r="G457" s="4">
        <v>1.2224673006633001E+18</v>
      </c>
      <c r="H457" s="4">
        <v>1.9752519933356499E+17</v>
      </c>
    </row>
    <row r="458" spans="1:8">
      <c r="A458" s="2">
        <v>40984</v>
      </c>
      <c r="B458" s="3" t="s">
        <v>1379</v>
      </c>
      <c r="C458" s="12">
        <f t="shared" si="7"/>
        <v>-2.0878656000985454E-2</v>
      </c>
      <c r="D458" s="3" t="s">
        <v>1380</v>
      </c>
      <c r="E458" s="3" t="s">
        <v>1381</v>
      </c>
      <c r="F458" s="3">
        <v>222</v>
      </c>
      <c r="G458" s="4">
        <v>6.4062268447645299E+17</v>
      </c>
      <c r="H458" s="4">
        <v>1.4748163290599101E+17</v>
      </c>
    </row>
    <row r="459" spans="1:8">
      <c r="A459" s="2">
        <v>40985</v>
      </c>
      <c r="B459" s="3" t="s">
        <v>1382</v>
      </c>
      <c r="C459" s="12">
        <f t="shared" si="7"/>
        <v>-4.8913492045992842E-5</v>
      </c>
      <c r="D459" s="3" t="s">
        <v>1383</v>
      </c>
      <c r="E459" s="3" t="s">
        <v>1384</v>
      </c>
      <c r="F459" s="3">
        <v>222</v>
      </c>
      <c r="G459" s="4">
        <v>3.3764696686742701E+17</v>
      </c>
      <c r="H459" s="4">
        <v>1.549482492609E+17</v>
      </c>
    </row>
    <row r="460" spans="1:8">
      <c r="A460" s="2">
        <v>40986</v>
      </c>
      <c r="B460" s="3" t="s">
        <v>1385</v>
      </c>
      <c r="C460" s="12">
        <f t="shared" si="7"/>
        <v>-4.8913554928062179E-5</v>
      </c>
      <c r="D460" s="3" t="s">
        <v>1386</v>
      </c>
      <c r="E460" s="3" t="s">
        <v>1387</v>
      </c>
      <c r="F460" s="3">
        <v>222</v>
      </c>
      <c r="G460" s="4">
        <v>2.7610124857830499E+17</v>
      </c>
      <c r="H460" s="4">
        <v>1.4817449747811398E+17</v>
      </c>
    </row>
    <row r="461" spans="1:8">
      <c r="A461" s="2">
        <v>40987</v>
      </c>
      <c r="B461" s="3" t="s">
        <v>1388</v>
      </c>
      <c r="C461" s="12">
        <f t="shared" si="7"/>
        <v>-4.8913617702320884E-5</v>
      </c>
      <c r="D461" s="3" t="s">
        <v>1389</v>
      </c>
      <c r="E461" s="3" t="s">
        <v>1390</v>
      </c>
      <c r="F461" s="3">
        <v>222</v>
      </c>
      <c r="G461" s="4">
        <v>2.7626506969014E+17</v>
      </c>
      <c r="H461" s="4">
        <v>1.8974653760500198E+17</v>
      </c>
    </row>
    <row r="462" spans="1:8">
      <c r="A462" s="2">
        <v>40988</v>
      </c>
      <c r="B462" s="3" t="s">
        <v>1391</v>
      </c>
      <c r="C462" s="12">
        <f t="shared" si="7"/>
        <v>-7.0264476583865804E-3</v>
      </c>
      <c r="D462" s="3" t="s">
        <v>1392</v>
      </c>
      <c r="E462" s="3" t="s">
        <v>1393</v>
      </c>
      <c r="F462" s="3">
        <v>221</v>
      </c>
      <c r="G462" s="4">
        <v>1.7218696427093402E+17</v>
      </c>
      <c r="H462" s="4">
        <v>2.55830995064192E+17</v>
      </c>
    </row>
    <row r="463" spans="1:8">
      <c r="A463" s="2">
        <v>40989</v>
      </c>
      <c r="B463" s="3" t="s">
        <v>1394</v>
      </c>
      <c r="C463" s="12">
        <f t="shared" si="7"/>
        <v>3.0821084036113007E-3</v>
      </c>
      <c r="D463" s="3" t="s">
        <v>1395</v>
      </c>
      <c r="E463" s="3" t="s">
        <v>1396</v>
      </c>
      <c r="F463" s="3">
        <v>221</v>
      </c>
      <c r="G463" s="4">
        <v>1.5492627491679101E+17</v>
      </c>
      <c r="H463" s="4">
        <v>3.0635524103498298E+17</v>
      </c>
    </row>
    <row r="464" spans="1:8">
      <c r="A464" s="2">
        <v>40990</v>
      </c>
      <c r="B464" s="3" t="s">
        <v>1397</v>
      </c>
      <c r="C464" s="12">
        <f t="shared" si="7"/>
        <v>-9.9156514811220235E-3</v>
      </c>
      <c r="D464" s="3" t="s">
        <v>1398</v>
      </c>
      <c r="E464" s="3" t="s">
        <v>1399</v>
      </c>
      <c r="F464" s="3">
        <v>223</v>
      </c>
      <c r="G464" s="4">
        <v>9.09583648135132E+16</v>
      </c>
      <c r="H464" s="4">
        <v>2.8035553135787101E+17</v>
      </c>
    </row>
    <row r="465" spans="1:8">
      <c r="A465" s="2">
        <v>40991</v>
      </c>
      <c r="B465" s="3" t="s">
        <v>1400</v>
      </c>
      <c r="C465" s="12">
        <f t="shared" si="7"/>
        <v>1.7094572567810305E-2</v>
      </c>
      <c r="D465" s="3" t="s">
        <v>1401</v>
      </c>
      <c r="E465" s="3" t="s">
        <v>1402</v>
      </c>
      <c r="F465" s="3">
        <v>223</v>
      </c>
      <c r="G465" s="4">
        <v>3.4279185970477798E+17</v>
      </c>
      <c r="H465" s="4">
        <v>3.2526538318287603E+17</v>
      </c>
    </row>
    <row r="466" spans="1:8">
      <c r="A466" s="2">
        <v>40992</v>
      </c>
      <c r="B466" s="3" t="s">
        <v>1403</v>
      </c>
      <c r="C466" s="12">
        <f t="shared" si="7"/>
        <v>-4.8780774364521585E-5</v>
      </c>
      <c r="D466" s="3" t="s">
        <v>1404</v>
      </c>
      <c r="E466" s="3" t="s">
        <v>1405</v>
      </c>
      <c r="F466" s="3">
        <v>223</v>
      </c>
      <c r="G466" s="4">
        <v>2.06719709022478E+16</v>
      </c>
      <c r="H466" s="4">
        <v>3.5015146271100698E+17</v>
      </c>
    </row>
    <row r="467" spans="1:8">
      <c r="A467" s="2">
        <v>40993</v>
      </c>
      <c r="B467" s="3" t="s">
        <v>1406</v>
      </c>
      <c r="C467" s="12">
        <f t="shared" si="7"/>
        <v>-4.8780830943883366E-5</v>
      </c>
      <c r="D467" s="3" t="s">
        <v>1407</v>
      </c>
      <c r="E467" s="3" t="s">
        <v>1408</v>
      </c>
      <c r="F467" s="3">
        <v>223</v>
      </c>
      <c r="G467" s="3">
        <v>-0.398874513754921</v>
      </c>
      <c r="H467" s="4">
        <v>3.2662513368507002E+17</v>
      </c>
    </row>
    <row r="468" spans="1:8">
      <c r="A468" s="2">
        <v>40994</v>
      </c>
      <c r="B468" s="3" t="s">
        <v>1409</v>
      </c>
      <c r="C468" s="12">
        <f t="shared" si="7"/>
        <v>9.5813886625801068E-3</v>
      </c>
      <c r="D468" s="3" t="s">
        <v>1410</v>
      </c>
      <c r="E468" s="3" t="s">
        <v>1411</v>
      </c>
      <c r="F468" s="3">
        <v>224</v>
      </c>
      <c r="G468" s="4">
        <v>1.1918962717022701E+17</v>
      </c>
      <c r="H468" s="4">
        <v>3.7005327700877101E+17</v>
      </c>
    </row>
    <row r="469" spans="1:8">
      <c r="A469" s="2">
        <v>40995</v>
      </c>
      <c r="B469" s="3" t="s">
        <v>1412</v>
      </c>
      <c r="C469" s="12">
        <f t="shared" si="7"/>
        <v>-9.8331893527311229E-3</v>
      </c>
      <c r="D469" s="3" t="s">
        <v>1413</v>
      </c>
      <c r="E469" s="3" t="s">
        <v>1414</v>
      </c>
      <c r="F469" s="3">
        <v>222</v>
      </c>
      <c r="G469" s="3">
        <v>-0.701665857036748</v>
      </c>
      <c r="H469" s="4">
        <v>3.3116275287756499E+17</v>
      </c>
    </row>
    <row r="470" spans="1:8">
      <c r="A470" s="2">
        <v>40996</v>
      </c>
      <c r="B470" s="3" t="s">
        <v>1415</v>
      </c>
      <c r="C470" s="12">
        <f t="shared" si="7"/>
        <v>3.6215177022510363E-3</v>
      </c>
      <c r="D470" s="3" t="s">
        <v>1416</v>
      </c>
      <c r="E470" s="3" t="s">
        <v>1417</v>
      </c>
      <c r="F470" s="3">
        <v>222</v>
      </c>
      <c r="G470" s="4">
        <v>1.6606107701794598E+17</v>
      </c>
      <c r="H470" s="4">
        <v>3.4487127547442598E+17</v>
      </c>
    </row>
    <row r="471" spans="1:8">
      <c r="A471" s="2">
        <v>40997</v>
      </c>
      <c r="B471" s="3" t="s">
        <v>1418</v>
      </c>
      <c r="C471" s="12">
        <f t="shared" si="7"/>
        <v>9.515099318656137E-3</v>
      </c>
      <c r="D471" s="3" t="s">
        <v>1419</v>
      </c>
      <c r="E471" s="3" t="s">
        <v>1420</v>
      </c>
      <c r="F471" s="3">
        <v>225</v>
      </c>
      <c r="G471" s="4">
        <v>3.8552743658431302E+17</v>
      </c>
      <c r="H471" s="4">
        <v>3.7108039913665997E+17</v>
      </c>
    </row>
    <row r="472" spans="1:8">
      <c r="A472" s="2">
        <v>40998</v>
      </c>
      <c r="B472" s="3" t="s">
        <v>1421</v>
      </c>
      <c r="C472" s="12">
        <f t="shared" si="7"/>
        <v>-7.5581594176080446E-3</v>
      </c>
      <c r="D472" s="3" t="s">
        <v>1422</v>
      </c>
      <c r="E472" s="3" t="s">
        <v>1423</v>
      </c>
      <c r="F472" s="3">
        <v>224</v>
      </c>
      <c r="G472" s="4">
        <v>6.27626615973688E+16</v>
      </c>
      <c r="H472" s="4">
        <v>3.5028004241173702E+17</v>
      </c>
    </row>
    <row r="473" spans="1:8">
      <c r="A473" s="2">
        <v>40999</v>
      </c>
      <c r="B473" s="3" t="s">
        <v>1424</v>
      </c>
      <c r="C473" s="12">
        <f t="shared" si="7"/>
        <v>-4.8760829299065943E-5</v>
      </c>
      <c r="D473" s="3" t="s">
        <v>1425</v>
      </c>
      <c r="E473" s="3" t="s">
        <v>1426</v>
      </c>
      <c r="F473" s="3">
        <v>224</v>
      </c>
      <c r="G473" s="4">
        <v>-1.1666535035594E+17</v>
      </c>
      <c r="H473" s="4">
        <v>4.3699434092918502E+17</v>
      </c>
    </row>
    <row r="474" spans="1:8">
      <c r="A474" s="2">
        <v>41000</v>
      </c>
      <c r="B474" s="3" t="s">
        <v>1427</v>
      </c>
      <c r="C474" s="12">
        <f t="shared" si="7"/>
        <v>-4.8760895645671473E-5</v>
      </c>
      <c r="D474" s="3" t="s">
        <v>1428</v>
      </c>
      <c r="E474" s="3" t="s">
        <v>1429</v>
      </c>
      <c r="F474" s="3">
        <v>224</v>
      </c>
      <c r="G474" s="4">
        <v>-1.4459067276938598E+17</v>
      </c>
      <c r="H474" s="4">
        <v>4.1375178313626899E+17</v>
      </c>
    </row>
    <row r="475" spans="1:8">
      <c r="A475" s="2">
        <v>41001</v>
      </c>
      <c r="B475" s="3" t="s">
        <v>1430</v>
      </c>
      <c r="C475" s="12">
        <f t="shared" si="7"/>
        <v>-6.5718354630512287E-4</v>
      </c>
      <c r="D475" s="3" t="s">
        <v>1431</v>
      </c>
      <c r="E475" s="3" t="s">
        <v>1432</v>
      </c>
      <c r="F475" s="3">
        <v>224</v>
      </c>
      <c r="G475" s="4">
        <v>-1.5063450499498099E+17</v>
      </c>
      <c r="H475" s="4">
        <v>3.8788027862589702E+17</v>
      </c>
    </row>
    <row r="476" spans="1:8">
      <c r="A476" s="2">
        <v>41002</v>
      </c>
      <c r="B476" s="3" t="s">
        <v>1433</v>
      </c>
      <c r="C476" s="12">
        <f t="shared" si="7"/>
        <v>-2.2257375973972122E-3</v>
      </c>
      <c r="D476" s="3" t="s">
        <v>1434</v>
      </c>
      <c r="E476" s="3" t="s">
        <v>1435</v>
      </c>
      <c r="F476" s="3">
        <v>224</v>
      </c>
      <c r="G476" s="4">
        <v>-1.7260063517498301E+17</v>
      </c>
      <c r="H476" s="4">
        <v>3.2708957455446899E+17</v>
      </c>
    </row>
    <row r="477" spans="1:8">
      <c r="A477" s="2">
        <v>41003</v>
      </c>
      <c r="B477" s="3" t="s">
        <v>1436</v>
      </c>
      <c r="C477" s="12">
        <f t="shared" si="7"/>
        <v>-4.0768976572391532E-3</v>
      </c>
      <c r="D477" s="3" t="s">
        <v>1437</v>
      </c>
      <c r="E477" s="3" t="s">
        <v>1438</v>
      </c>
      <c r="F477" s="3">
        <v>224</v>
      </c>
      <c r="G477" s="4">
        <v>-1.7454080953498899E+17</v>
      </c>
      <c r="H477" s="4">
        <v>3.3109408480780403E+17</v>
      </c>
    </row>
    <row r="478" spans="1:8">
      <c r="A478" s="2">
        <v>41004</v>
      </c>
      <c r="B478" s="3" t="s">
        <v>1439</v>
      </c>
      <c r="C478" s="12">
        <f t="shared" si="7"/>
        <v>-4.8769416043431904E-5</v>
      </c>
      <c r="D478" s="3" t="s">
        <v>1440</v>
      </c>
      <c r="E478" s="3" t="s">
        <v>1441</v>
      </c>
      <c r="F478" s="3">
        <v>224</v>
      </c>
      <c r="G478" s="4">
        <v>8.8443967071048096E+16</v>
      </c>
      <c r="H478" s="4">
        <v>3.3109074361039898E+17</v>
      </c>
    </row>
    <row r="479" spans="1:8">
      <c r="A479" s="2">
        <v>41005</v>
      </c>
      <c r="B479" s="3" t="s">
        <v>1442</v>
      </c>
      <c r="C479" s="12">
        <f t="shared" si="7"/>
        <v>-4.8769466831786051E-5</v>
      </c>
      <c r="D479" s="3" t="s">
        <v>1443</v>
      </c>
      <c r="E479" s="3" t="s">
        <v>1444</v>
      </c>
      <c r="F479" s="3">
        <v>224</v>
      </c>
      <c r="G479" s="4">
        <v>6.1082996779768304E+16</v>
      </c>
      <c r="H479" s="4">
        <v>3.3108740227833402E+17</v>
      </c>
    </row>
    <row r="480" spans="1:8">
      <c r="A480" s="2">
        <v>41006</v>
      </c>
      <c r="B480" s="3" t="s">
        <v>1445</v>
      </c>
      <c r="C480" s="12">
        <f t="shared" si="7"/>
        <v>-4.8769517511696426E-5</v>
      </c>
      <c r="D480" s="3" t="s">
        <v>1446</v>
      </c>
      <c r="E480" s="3" t="s">
        <v>1447</v>
      </c>
      <c r="F480" s="3">
        <v>224</v>
      </c>
      <c r="G480" s="4">
        <v>-5.3347162098531904E+16</v>
      </c>
      <c r="H480" s="4">
        <v>2.8767884048530099E+17</v>
      </c>
    </row>
    <row r="481" spans="1:8">
      <c r="A481" s="2">
        <v>41007</v>
      </c>
      <c r="B481" s="3" t="s">
        <v>1448</v>
      </c>
      <c r="C481" s="12">
        <f t="shared" si="7"/>
        <v>-4.8769568082749814E-5</v>
      </c>
      <c r="D481" s="3" t="s">
        <v>1449</v>
      </c>
      <c r="E481" s="3" t="s">
        <v>1450</v>
      </c>
      <c r="F481" s="3">
        <v>224</v>
      </c>
      <c r="G481" s="4">
        <v>-9.7332872719489408E+16</v>
      </c>
      <c r="H481" s="4">
        <v>2.9281635496668998E+17</v>
      </c>
    </row>
    <row r="482" spans="1:8">
      <c r="A482" s="2">
        <v>41008</v>
      </c>
      <c r="B482" s="3" t="s">
        <v>1451</v>
      </c>
      <c r="C482" s="12">
        <f t="shared" si="7"/>
        <v>-3.2312761888581365E-3</v>
      </c>
      <c r="D482" s="3" t="s">
        <v>1452</v>
      </c>
      <c r="E482" s="3" t="s">
        <v>1453</v>
      </c>
      <c r="F482" s="3">
        <v>223</v>
      </c>
      <c r="G482" s="4">
        <v>-1.3168090380358701E+17</v>
      </c>
      <c r="H482" s="4">
        <v>2.4167670520555501E+17</v>
      </c>
    </row>
    <row r="483" spans="1:8">
      <c r="A483" s="2">
        <v>41009</v>
      </c>
      <c r="B483" s="3" t="s">
        <v>1454</v>
      </c>
      <c r="C483" s="12">
        <f t="shared" si="7"/>
        <v>-1.9147247314242537E-3</v>
      </c>
      <c r="D483" s="3" t="s">
        <v>1455</v>
      </c>
      <c r="E483" s="3" t="s">
        <v>1456</v>
      </c>
      <c r="F483" s="3">
        <v>222</v>
      </c>
      <c r="G483" s="4">
        <v>-1.5119960818702099E+17</v>
      </c>
      <c r="H483" s="4">
        <v>2.3300535245923699E+17</v>
      </c>
    </row>
    <row r="484" spans="1:8">
      <c r="A484" s="2">
        <v>41010</v>
      </c>
      <c r="B484" s="3" t="s">
        <v>1457</v>
      </c>
      <c r="C484" s="12">
        <f t="shared" si="7"/>
        <v>1.91027085024962E-2</v>
      </c>
      <c r="D484" s="3" t="s">
        <v>1458</v>
      </c>
      <c r="E484" s="3" t="s">
        <v>1459</v>
      </c>
      <c r="F484" s="3">
        <v>222</v>
      </c>
      <c r="G484" s="4">
        <v>7.9708608943423504E+16</v>
      </c>
      <c r="H484" s="4">
        <v>2.72142364319568E+17</v>
      </c>
    </row>
    <row r="485" spans="1:8">
      <c r="A485" s="2">
        <v>41011</v>
      </c>
      <c r="B485" s="3" t="s">
        <v>1460</v>
      </c>
      <c r="C485" s="12">
        <f t="shared" si="7"/>
        <v>3.7067595209236346E-5</v>
      </c>
      <c r="D485" s="3" t="s">
        <v>1461</v>
      </c>
      <c r="E485" s="3" t="s">
        <v>1462</v>
      </c>
      <c r="F485" s="3">
        <v>222</v>
      </c>
      <c r="G485" s="4">
        <v>-1.2889381208520701E+17</v>
      </c>
      <c r="H485" s="4">
        <v>2.7248365154873501E+17</v>
      </c>
    </row>
    <row r="486" spans="1:8">
      <c r="A486" s="2">
        <v>41012</v>
      </c>
      <c r="B486" s="3" t="s">
        <v>1463</v>
      </c>
      <c r="C486" s="12">
        <f t="shared" si="7"/>
        <v>-3.2302560598079112E-3</v>
      </c>
      <c r="D486" s="3" t="s">
        <v>1464</v>
      </c>
      <c r="E486" s="3" t="s">
        <v>1465</v>
      </c>
      <c r="F486" s="3">
        <v>222</v>
      </c>
      <c r="G486" s="4">
        <v>-8.0906302847032E+16</v>
      </c>
      <c r="H486" s="4">
        <v>2.6440652943305101E+17</v>
      </c>
    </row>
    <row r="487" spans="1:8">
      <c r="A487" s="2">
        <v>41012</v>
      </c>
      <c r="B487" s="3" t="s">
        <v>1463</v>
      </c>
      <c r="C487" s="12">
        <f t="shared" si="7"/>
        <v>0</v>
      </c>
      <c r="D487" s="3" t="s">
        <v>1464</v>
      </c>
      <c r="E487" s="3" t="s">
        <v>1465</v>
      </c>
      <c r="F487" s="3">
        <v>222</v>
      </c>
      <c r="G487" s="4">
        <v>-8.0906302847032E+16</v>
      </c>
      <c r="H487" s="4">
        <v>2.6440652943305101E+17</v>
      </c>
    </row>
    <row r="488" spans="1:8">
      <c r="A488" s="2">
        <v>41013</v>
      </c>
      <c r="B488" s="3" t="s">
        <v>1466</v>
      </c>
      <c r="C488" s="12">
        <f t="shared" si="7"/>
        <v>-4.7495721414192E-5</v>
      </c>
      <c r="D488" s="3" t="s">
        <v>1467</v>
      </c>
      <c r="E488" s="3" t="s">
        <v>1468</v>
      </c>
      <c r="F488" s="3">
        <v>222</v>
      </c>
      <c r="G488" s="4">
        <v>-1.1370148641632099E+17</v>
      </c>
      <c r="H488" s="4">
        <v>2.6440920326801299E+17</v>
      </c>
    </row>
    <row r="489" spans="1:8">
      <c r="A489" s="2">
        <v>41014</v>
      </c>
      <c r="B489" s="3" t="s">
        <v>1469</v>
      </c>
      <c r="C489" s="12">
        <f t="shared" si="7"/>
        <v>-4.7495745604546486E-5</v>
      </c>
      <c r="D489" s="3" t="s">
        <v>1470</v>
      </c>
      <c r="E489" s="3" t="s">
        <v>1471</v>
      </c>
      <c r="F489" s="3">
        <v>222</v>
      </c>
      <c r="G489" s="4">
        <v>1.4503321145570899E+17</v>
      </c>
      <c r="H489" s="4">
        <v>2.4503100500773101E+17</v>
      </c>
    </row>
    <row r="490" spans="1:8">
      <c r="A490" s="2">
        <v>41015</v>
      </c>
      <c r="B490" s="3" t="s">
        <v>1472</v>
      </c>
      <c r="C490" s="12">
        <f t="shared" si="7"/>
        <v>4.2242087572058528E-3</v>
      </c>
      <c r="D490" s="3" t="s">
        <v>1473</v>
      </c>
      <c r="E490" s="3" t="s">
        <v>1474</v>
      </c>
      <c r="F490" s="3">
        <v>220</v>
      </c>
      <c r="G490" s="4">
        <v>2.0600719574356701E+17</v>
      </c>
      <c r="H490" s="4">
        <v>2.7502072449410301E+17</v>
      </c>
    </row>
    <row r="491" spans="1:8">
      <c r="A491" s="2">
        <v>41016</v>
      </c>
      <c r="B491" s="3" t="s">
        <v>1475</v>
      </c>
      <c r="C491" s="12">
        <f t="shared" si="7"/>
        <v>2.4226913346164481E-3</v>
      </c>
      <c r="D491" s="3" t="s">
        <v>1476</v>
      </c>
      <c r="E491" s="3" t="s">
        <v>1477</v>
      </c>
      <c r="F491" s="3">
        <v>220</v>
      </c>
      <c r="G491" s="4">
        <v>2.42779774332332E+17</v>
      </c>
      <c r="H491" s="4">
        <v>2.80082111606808E+17</v>
      </c>
    </row>
    <row r="492" spans="1:8">
      <c r="A492" s="2">
        <v>41017</v>
      </c>
      <c r="B492" s="3" t="s">
        <v>1478</v>
      </c>
      <c r="C492" s="12">
        <f t="shared" si="7"/>
        <v>-3.3801444766020819E-3</v>
      </c>
      <c r="D492" s="3" t="s">
        <v>1479</v>
      </c>
      <c r="E492" s="3" t="s">
        <v>1480</v>
      </c>
      <c r="F492" s="3">
        <v>221</v>
      </c>
      <c r="G492" s="4">
        <v>1.9333391818000899E+17</v>
      </c>
      <c r="H492" s="4">
        <v>2.4489075527508602E+17</v>
      </c>
    </row>
    <row r="493" spans="1:8">
      <c r="A493" s="2">
        <v>41018</v>
      </c>
      <c r="B493" s="3" t="s">
        <v>1481</v>
      </c>
      <c r="C493" s="12">
        <f t="shared" si="7"/>
        <v>-6.6102636410280665E-3</v>
      </c>
      <c r="D493" s="3" t="s">
        <v>1482</v>
      </c>
      <c r="E493" s="3" t="s">
        <v>1483</v>
      </c>
      <c r="F493" s="3">
        <v>222</v>
      </c>
      <c r="G493" s="4">
        <v>1.9943346928081402E+17</v>
      </c>
      <c r="H493" s="4">
        <v>2.2838162841785798E+17</v>
      </c>
    </row>
    <row r="494" spans="1:8">
      <c r="A494" s="2">
        <v>41019</v>
      </c>
      <c r="B494" s="3" t="s">
        <v>1484</v>
      </c>
      <c r="C494" s="12">
        <f t="shared" si="7"/>
        <v>2.3507636968627577E-3</v>
      </c>
      <c r="D494" s="3" t="s">
        <v>1485</v>
      </c>
      <c r="E494" s="3" t="s">
        <v>1486</v>
      </c>
      <c r="F494" s="3">
        <v>223</v>
      </c>
      <c r="G494" s="4">
        <v>1.88836876177576E+17</v>
      </c>
      <c r="H494" s="4">
        <v>2.3436566311724198E+17</v>
      </c>
    </row>
    <row r="495" spans="1:8">
      <c r="A495" s="2">
        <v>41020</v>
      </c>
      <c r="B495" s="3" t="s">
        <v>1487</v>
      </c>
      <c r="C495" s="12">
        <f t="shared" si="7"/>
        <v>-4.7495296871038188E-5</v>
      </c>
      <c r="D495" s="3" t="s">
        <v>1488</v>
      </c>
      <c r="E495" s="3" t="s">
        <v>1489</v>
      </c>
      <c r="F495" s="3">
        <v>223</v>
      </c>
      <c r="G495" s="4">
        <v>3.4130103557616301E+17</v>
      </c>
      <c r="H495" s="4">
        <v>2.1824388660845299E+17</v>
      </c>
    </row>
    <row r="496" spans="1:8">
      <c r="A496" s="2">
        <v>41021</v>
      </c>
      <c r="B496" s="3" t="s">
        <v>1490</v>
      </c>
      <c r="C496" s="12">
        <f t="shared" si="7"/>
        <v>-4.7495246424337213E-5</v>
      </c>
      <c r="D496" s="3" t="s">
        <v>1491</v>
      </c>
      <c r="E496" s="3" t="s">
        <v>1492</v>
      </c>
      <c r="F496" s="3">
        <v>223</v>
      </c>
      <c r="G496" s="4">
        <v>9.0717701831688E+16</v>
      </c>
      <c r="H496" s="4">
        <v>2.5514776603736301E+17</v>
      </c>
    </row>
    <row r="497" spans="1:8">
      <c r="A497" s="2">
        <v>41022</v>
      </c>
      <c r="B497" s="3" t="s">
        <v>1493</v>
      </c>
      <c r="C497" s="12">
        <f t="shared" si="7"/>
        <v>-7.563887762327021E-3</v>
      </c>
      <c r="D497" s="3" t="s">
        <v>1494</v>
      </c>
      <c r="E497" s="3" t="s">
        <v>1495</v>
      </c>
      <c r="F497" s="3">
        <v>223</v>
      </c>
      <c r="G497" s="3">
        <v>-0.49354531677727698</v>
      </c>
      <c r="H497" s="4">
        <v>2.35385017197544E+17</v>
      </c>
    </row>
    <row r="498" spans="1:8">
      <c r="A498" s="2">
        <v>41023</v>
      </c>
      <c r="B498" s="3" t="s">
        <v>1496</v>
      </c>
      <c r="C498" s="12">
        <f t="shared" si="7"/>
        <v>-5.8985489528992222E-3</v>
      </c>
      <c r="D498" s="3" t="s">
        <v>1497</v>
      </c>
      <c r="E498" s="3" t="s">
        <v>1498</v>
      </c>
      <c r="F498" s="3">
        <v>224</v>
      </c>
      <c r="G498" s="4">
        <v>-7.3491750888928E+16</v>
      </c>
      <c r="H498" s="4">
        <v>1.8056429593542598E+17</v>
      </c>
    </row>
    <row r="499" spans="1:8">
      <c r="A499" s="2">
        <v>41024</v>
      </c>
      <c r="B499" s="3" t="s">
        <v>1499</v>
      </c>
      <c r="C499" s="12">
        <f t="shared" si="7"/>
        <v>8.1375695693856644E-3</v>
      </c>
      <c r="D499" s="3" t="s">
        <v>1500</v>
      </c>
      <c r="E499" s="3" t="s">
        <v>1501</v>
      </c>
      <c r="F499" s="3">
        <v>225</v>
      </c>
      <c r="G499" s="4">
        <v>-8.9484662974242E+16</v>
      </c>
      <c r="H499" s="4">
        <v>2.09794962407556E+17</v>
      </c>
    </row>
    <row r="500" spans="1:8">
      <c r="A500" s="2">
        <v>41025</v>
      </c>
      <c r="B500" s="3" t="s">
        <v>1502</v>
      </c>
      <c r="C500" s="12">
        <f t="shared" si="7"/>
        <v>2.0725998383611076E-2</v>
      </c>
      <c r="D500" s="3" t="s">
        <v>1503</v>
      </c>
      <c r="E500" s="3" t="s">
        <v>1504</v>
      </c>
      <c r="F500" s="3">
        <v>226</v>
      </c>
      <c r="G500" s="4">
        <v>3.1794454939129299E+17</v>
      </c>
      <c r="H500" s="4">
        <v>2.6130567244675802E+17</v>
      </c>
    </row>
    <row r="501" spans="1:8">
      <c r="A501" s="2">
        <v>41026</v>
      </c>
      <c r="B501" s="3" t="s">
        <v>1505</v>
      </c>
      <c r="C501" s="12">
        <f t="shared" si="7"/>
        <v>3.3620069640275634E-3</v>
      </c>
      <c r="D501" s="3" t="s">
        <v>1506</v>
      </c>
      <c r="E501" s="3" t="s">
        <v>1507</v>
      </c>
      <c r="F501" s="3">
        <v>225</v>
      </c>
      <c r="G501" s="4">
        <v>3.1380429315305702E+17</v>
      </c>
      <c r="H501" s="4">
        <v>2.7004436019434099E+17</v>
      </c>
    </row>
    <row r="502" spans="1:8">
      <c r="A502" s="2">
        <v>41027</v>
      </c>
      <c r="B502" s="3" t="s">
        <v>1508</v>
      </c>
      <c r="C502" s="12">
        <f t="shared" si="7"/>
        <v>-4.8867655966876559E-5</v>
      </c>
      <c r="D502" s="3" t="s">
        <v>1509</v>
      </c>
      <c r="E502" s="3" t="s">
        <v>1510</v>
      </c>
      <c r="F502" s="3">
        <v>225</v>
      </c>
      <c r="G502" s="4">
        <v>1.7012742711705798E+17</v>
      </c>
      <c r="H502" s="4">
        <v>3.0642669567641402E+17</v>
      </c>
    </row>
    <row r="503" spans="1:8">
      <c r="A503" s="2">
        <v>41028</v>
      </c>
      <c r="B503" s="3" t="s">
        <v>1511</v>
      </c>
      <c r="C503" s="12">
        <f t="shared" si="7"/>
        <v>-4.8867779755466953E-5</v>
      </c>
      <c r="D503" s="3" t="s">
        <v>1512</v>
      </c>
      <c r="E503" s="3" t="s">
        <v>1513</v>
      </c>
      <c r="F503" s="3">
        <v>225</v>
      </c>
      <c r="G503" s="4">
        <v>2.8251752775875101E+17</v>
      </c>
      <c r="H503" s="4">
        <v>3.55191899417056E+17</v>
      </c>
    </row>
    <row r="504" spans="1:8">
      <c r="A504" s="2">
        <v>41029</v>
      </c>
      <c r="B504" s="3" t="s">
        <v>1514</v>
      </c>
      <c r="C504" s="12">
        <f t="shared" si="7"/>
        <v>5.7087069073561191E-3</v>
      </c>
      <c r="D504" s="3" t="s">
        <v>1515</v>
      </c>
      <c r="E504" s="3" t="s">
        <v>1516</v>
      </c>
      <c r="F504" s="3">
        <v>225</v>
      </c>
      <c r="G504" s="4">
        <v>3.7530657459083898E+17</v>
      </c>
      <c r="H504" s="4">
        <v>3.7883351504068198E+17</v>
      </c>
    </row>
    <row r="505" spans="1:8">
      <c r="A505" s="2">
        <v>41030</v>
      </c>
      <c r="B505" s="3" t="s">
        <v>1517</v>
      </c>
      <c r="C505" s="12">
        <f t="shared" si="7"/>
        <v>-4.8858880908734025E-5</v>
      </c>
      <c r="D505" s="3" t="s">
        <v>1518</v>
      </c>
      <c r="E505" s="3" t="s">
        <v>1519</v>
      </c>
      <c r="F505" s="3">
        <v>225</v>
      </c>
      <c r="G505" s="4">
        <v>3.7530493493450598E+17</v>
      </c>
      <c r="H505" s="4">
        <v>3.3448756243053798E+17</v>
      </c>
    </row>
    <row r="506" spans="1:8">
      <c r="A506" s="2">
        <v>41031</v>
      </c>
      <c r="B506" s="3" t="s">
        <v>1520</v>
      </c>
      <c r="C506" s="12">
        <f t="shared" si="7"/>
        <v>1.5913116086254578E-2</v>
      </c>
      <c r="D506" s="3" t="s">
        <v>1521</v>
      </c>
      <c r="E506" s="3" t="s">
        <v>1522</v>
      </c>
      <c r="F506" s="3">
        <v>225</v>
      </c>
      <c r="G506" s="4">
        <v>6.7994171948973299E+17</v>
      </c>
      <c r="H506" s="4">
        <v>4.2616899172592301E+17</v>
      </c>
    </row>
    <row r="507" spans="1:8">
      <c r="A507" s="2">
        <v>41032</v>
      </c>
      <c r="B507" s="3" t="s">
        <v>1523</v>
      </c>
      <c r="C507" s="12">
        <f t="shared" si="7"/>
        <v>-2.3031477412561365E-3</v>
      </c>
      <c r="D507" s="3" t="s">
        <v>1524</v>
      </c>
      <c r="E507" s="3" t="s">
        <v>1525</v>
      </c>
      <c r="F507" s="3">
        <v>225</v>
      </c>
      <c r="G507" s="4">
        <v>6.7835666831749197E+17</v>
      </c>
      <c r="H507" s="4">
        <v>4.1965617591182298E+17</v>
      </c>
    </row>
    <row r="508" spans="1:8">
      <c r="A508" s="2">
        <v>41033</v>
      </c>
      <c r="B508" s="3" t="s">
        <v>1526</v>
      </c>
      <c r="C508" s="12">
        <f t="shared" si="7"/>
        <v>-1.3895954593780242E-2</v>
      </c>
      <c r="D508" s="3" t="s">
        <v>1527</v>
      </c>
      <c r="E508" s="3" t="s">
        <v>1528</v>
      </c>
      <c r="F508" s="3">
        <v>225</v>
      </c>
      <c r="G508" s="4">
        <v>4.8775111651082202E+17</v>
      </c>
      <c r="H508" s="4">
        <v>3.80074855709448E+17</v>
      </c>
    </row>
    <row r="509" spans="1:8">
      <c r="A509" s="2">
        <v>41034</v>
      </c>
      <c r="B509" s="3" t="s">
        <v>1529</v>
      </c>
      <c r="C509" s="12">
        <f t="shared" si="7"/>
        <v>-4.8861690721417662E-5</v>
      </c>
      <c r="D509" s="3" t="s">
        <v>1530</v>
      </c>
      <c r="E509" s="3" t="s">
        <v>1531</v>
      </c>
      <c r="F509" s="3">
        <v>225</v>
      </c>
      <c r="G509" s="4">
        <v>4.8774944616886598E+17</v>
      </c>
      <c r="H509" s="4">
        <v>3.8007411811956998E+17</v>
      </c>
    </row>
    <row r="510" spans="1:8">
      <c r="A510" s="2">
        <v>41035</v>
      </c>
      <c r="B510" s="3" t="s">
        <v>1532</v>
      </c>
      <c r="C510" s="12">
        <f t="shared" si="7"/>
        <v>-4.8861754891922611E-5</v>
      </c>
      <c r="D510" s="3" t="s">
        <v>1533</v>
      </c>
      <c r="E510" s="3" t="s">
        <v>1534</v>
      </c>
      <c r="F510" s="3">
        <v>225</v>
      </c>
      <c r="G510" s="4">
        <v>4.8774777558654598E+17</v>
      </c>
      <c r="H510" s="4">
        <v>3.70234657758856E+17</v>
      </c>
    </row>
    <row r="511" spans="1:8">
      <c r="A511" s="2">
        <v>41036</v>
      </c>
      <c r="B511" s="3" t="s">
        <v>1535</v>
      </c>
      <c r="C511" s="12">
        <f t="shared" si="7"/>
        <v>2.0023482058118924E-3</v>
      </c>
      <c r="D511" s="3" t="s">
        <v>1536</v>
      </c>
      <c r="E511" s="3" t="s">
        <v>1537</v>
      </c>
      <c r="F511" s="3">
        <v>225</v>
      </c>
      <c r="G511" s="4">
        <v>5.25304921345632E+17</v>
      </c>
      <c r="H511" s="4">
        <v>4.3334305894780403E+17</v>
      </c>
    </row>
    <row r="512" spans="1:8">
      <c r="A512" s="2">
        <v>41037</v>
      </c>
      <c r="B512" s="3" t="s">
        <v>1538</v>
      </c>
      <c r="C512" s="12">
        <f t="shared" si="7"/>
        <v>-3.3720717664763866E-3</v>
      </c>
      <c r="D512" s="3" t="s">
        <v>1539</v>
      </c>
      <c r="E512" s="3" t="s">
        <v>1540</v>
      </c>
      <c r="F512" s="3">
        <v>226</v>
      </c>
      <c r="G512" s="4">
        <v>4.64760157730232E+17</v>
      </c>
      <c r="H512" s="4">
        <v>4.3993259744364902E+17</v>
      </c>
    </row>
    <row r="513" spans="1:8">
      <c r="A513" s="2">
        <v>41038</v>
      </c>
      <c r="B513" s="3" t="s">
        <v>1541</v>
      </c>
      <c r="C513" s="12">
        <f t="shared" si="7"/>
        <v>-1.1762882739401424E-3</v>
      </c>
      <c r="D513" s="3" t="s">
        <v>1542</v>
      </c>
      <c r="E513" s="3" t="s">
        <v>1543</v>
      </c>
      <c r="F513" s="3">
        <v>224</v>
      </c>
      <c r="G513" s="4">
        <v>5.0192722103699098E+17</v>
      </c>
      <c r="H513" s="4">
        <v>3.9988683478354099E+17</v>
      </c>
    </row>
    <row r="514" spans="1:8">
      <c r="A514" s="2">
        <v>41039</v>
      </c>
      <c r="B514" s="3" t="s">
        <v>1544</v>
      </c>
      <c r="C514" s="12">
        <f t="shared" si="7"/>
        <v>-7.7227721072527337E-3</v>
      </c>
      <c r="D514" s="3" t="s">
        <v>1545</v>
      </c>
      <c r="E514" s="3" t="s">
        <v>1546</v>
      </c>
      <c r="F514" s="3">
        <v>223</v>
      </c>
      <c r="G514" s="4">
        <v>3.9897826000691597E+17</v>
      </c>
      <c r="H514" s="4">
        <v>3.78184341775736E+17</v>
      </c>
    </row>
    <row r="515" spans="1:8">
      <c r="A515" s="2">
        <v>41040</v>
      </c>
      <c r="B515" s="3" t="s">
        <v>1547</v>
      </c>
      <c r="C515" s="12">
        <f t="shared" si="7"/>
        <v>-2.3254337333013125E-3</v>
      </c>
      <c r="D515" s="3" t="s">
        <v>1548</v>
      </c>
      <c r="E515" s="3" t="s">
        <v>1549</v>
      </c>
      <c r="F515" s="3">
        <v>224</v>
      </c>
      <c r="G515" s="4">
        <v>8.0249640534729904E+16</v>
      </c>
      <c r="H515" s="4">
        <v>3.7182554887188902E+17</v>
      </c>
    </row>
    <row r="516" spans="1:8">
      <c r="A516" s="2">
        <v>41041</v>
      </c>
      <c r="B516" s="3" t="s">
        <v>1550</v>
      </c>
      <c r="C516" s="12">
        <f t="shared" ref="C516:C579" si="8">+(B516-B515)/B515</f>
        <v>-4.8875100451515685E-5</v>
      </c>
      <c r="D516" s="3" t="s">
        <v>1551</v>
      </c>
      <c r="E516" s="3" t="s">
        <v>1552</v>
      </c>
      <c r="F516" s="3">
        <v>224</v>
      </c>
      <c r="G516" s="4">
        <v>7.91206761605984E+16</v>
      </c>
      <c r="H516" s="4">
        <v>3.7182181147352301E+17</v>
      </c>
    </row>
    <row r="517" spans="1:8">
      <c r="A517" s="2">
        <v>41041</v>
      </c>
      <c r="B517" s="3" t="s">
        <v>1550</v>
      </c>
      <c r="C517" s="12">
        <f t="shared" si="8"/>
        <v>0</v>
      </c>
      <c r="D517" s="3" t="s">
        <v>1551</v>
      </c>
      <c r="E517" s="3" t="s">
        <v>1552</v>
      </c>
      <c r="F517" s="3">
        <v>224</v>
      </c>
      <c r="G517" s="4">
        <v>7.91206761605984E+16</v>
      </c>
      <c r="H517" s="4">
        <v>3.7182181147352301E+17</v>
      </c>
    </row>
    <row r="518" spans="1:8">
      <c r="A518" s="2">
        <v>41042</v>
      </c>
      <c r="B518" s="3" t="s">
        <v>1553</v>
      </c>
      <c r="C518" s="12">
        <f t="shared" si="8"/>
        <v>-4.8875136159523552E-5</v>
      </c>
      <c r="D518" s="3" t="s">
        <v>1554</v>
      </c>
      <c r="E518" s="3" t="s">
        <v>1555</v>
      </c>
      <c r="F518" s="3">
        <v>224</v>
      </c>
      <c r="G518" s="4">
        <v>1.2178023773631E+17</v>
      </c>
      <c r="H518" s="4">
        <v>3.8621745980407802E+17</v>
      </c>
    </row>
    <row r="519" spans="1:8">
      <c r="A519" s="2">
        <v>41043</v>
      </c>
      <c r="B519" s="3" t="s">
        <v>1556</v>
      </c>
      <c r="C519" s="12">
        <f t="shared" si="8"/>
        <v>-2.1926577772307203E-2</v>
      </c>
      <c r="D519" s="3" t="s">
        <v>1557</v>
      </c>
      <c r="E519" s="3" t="s">
        <v>1558</v>
      </c>
      <c r="F519" s="3">
        <v>223</v>
      </c>
      <c r="G519" s="4">
        <v>-1.42939480393482E+17</v>
      </c>
      <c r="H519" s="4">
        <v>3.4662585430984301E+17</v>
      </c>
    </row>
    <row r="520" spans="1:8">
      <c r="A520" s="2">
        <v>41044</v>
      </c>
      <c r="B520" s="3" t="s">
        <v>1559</v>
      </c>
      <c r="C520" s="12">
        <f t="shared" si="8"/>
        <v>-7.3055387529845474E-3</v>
      </c>
      <c r="D520" s="3" t="s">
        <v>1560</v>
      </c>
      <c r="E520" s="3" t="s">
        <v>1561</v>
      </c>
      <c r="F520" s="3">
        <v>223</v>
      </c>
      <c r="G520" s="4">
        <v>-2.1563372799050499E+17</v>
      </c>
      <c r="H520" s="4">
        <v>3.3129738468576301E+17</v>
      </c>
    </row>
    <row r="521" spans="1:8">
      <c r="A521" s="2">
        <v>41045</v>
      </c>
      <c r="B521" s="3" t="s">
        <v>1562</v>
      </c>
      <c r="C521" s="12">
        <f t="shared" si="8"/>
        <v>-3.10783999016334E-3</v>
      </c>
      <c r="D521" s="3" t="s">
        <v>1563</v>
      </c>
      <c r="E521" s="3" t="s">
        <v>1564</v>
      </c>
      <c r="F521" s="3">
        <v>223</v>
      </c>
      <c r="G521" s="4">
        <v>-2.8253880049766701E+17</v>
      </c>
      <c r="H521" s="4">
        <v>3.3078662708674099E+17</v>
      </c>
    </row>
    <row r="522" spans="1:8">
      <c r="A522" s="2">
        <v>41046</v>
      </c>
      <c r="B522" s="3" t="s">
        <v>1565</v>
      </c>
      <c r="C522" s="12">
        <f t="shared" si="8"/>
        <v>-1.6243112815289382E-2</v>
      </c>
      <c r="D522" s="3" t="s">
        <v>1566</v>
      </c>
      <c r="E522" s="3" t="s">
        <v>1567</v>
      </c>
      <c r="F522" s="3">
        <v>223</v>
      </c>
      <c r="G522" s="4">
        <v>-4.2920433776810502E+17</v>
      </c>
      <c r="H522" s="4">
        <v>2.8744385320273501E+17</v>
      </c>
    </row>
    <row r="523" spans="1:8">
      <c r="A523" s="2">
        <v>41047</v>
      </c>
      <c r="B523" s="3" t="s">
        <v>1568</v>
      </c>
      <c r="C523" s="12">
        <f t="shared" si="8"/>
        <v>6.7378731166850775E-3</v>
      </c>
      <c r="D523" s="3" t="s">
        <v>1569</v>
      </c>
      <c r="E523" s="3" t="s">
        <v>1570</v>
      </c>
      <c r="F523" s="3">
        <v>220</v>
      </c>
      <c r="G523" s="4">
        <v>-3.5456238966372998E+17</v>
      </c>
      <c r="H523" s="4">
        <v>3.0522079095362202E+17</v>
      </c>
    </row>
    <row r="524" spans="1:8">
      <c r="A524" s="2">
        <v>41048</v>
      </c>
      <c r="B524" s="3" t="s">
        <v>1571</v>
      </c>
      <c r="C524" s="12">
        <f t="shared" si="8"/>
        <v>-5.0421868253609997E-5</v>
      </c>
      <c r="D524" s="3" t="s">
        <v>1572</v>
      </c>
      <c r="E524" s="3" t="s">
        <v>1573</v>
      </c>
      <c r="F524" s="3">
        <v>220</v>
      </c>
      <c r="G524" s="4">
        <v>-3.0075097536918502E+17</v>
      </c>
      <c r="H524" s="4">
        <v>3.4411368718084902E+17</v>
      </c>
    </row>
    <row r="525" spans="1:8">
      <c r="A525" s="2">
        <v>41049</v>
      </c>
      <c r="B525" s="3" t="s">
        <v>1574</v>
      </c>
      <c r="C525" s="12">
        <f t="shared" si="8"/>
        <v>-5.042195570083032E-5</v>
      </c>
      <c r="D525" s="3" t="s">
        <v>1575</v>
      </c>
      <c r="E525" s="3" t="s">
        <v>1576</v>
      </c>
      <c r="F525" s="3">
        <v>220</v>
      </c>
      <c r="G525" s="4">
        <v>-3.2086083610256998E+17</v>
      </c>
      <c r="H525" s="4">
        <v>3.4821947705467501E+17</v>
      </c>
    </row>
    <row r="526" spans="1:8">
      <c r="A526" s="2">
        <v>41050</v>
      </c>
      <c r="B526" s="3" t="s">
        <v>1577</v>
      </c>
      <c r="C526" s="12">
        <f t="shared" si="8"/>
        <v>-5.0422117431911274E-5</v>
      </c>
      <c r="D526" s="3" t="s">
        <v>1578</v>
      </c>
      <c r="E526" s="3" t="s">
        <v>1579</v>
      </c>
      <c r="F526" s="3">
        <v>220</v>
      </c>
      <c r="G526" s="4">
        <v>-3.20885020764048E+17</v>
      </c>
      <c r="H526" s="4">
        <v>4.1813668038072198E+17</v>
      </c>
    </row>
    <row r="527" spans="1:8">
      <c r="A527" s="2">
        <v>41051</v>
      </c>
      <c r="B527" s="3" t="s">
        <v>1580</v>
      </c>
      <c r="C527" s="12">
        <f t="shared" si="8"/>
        <v>1.3199297005785414E-2</v>
      </c>
      <c r="D527" s="3" t="s">
        <v>1581</v>
      </c>
      <c r="E527" s="3" t="s">
        <v>1582</v>
      </c>
      <c r="F527" s="3">
        <v>221</v>
      </c>
      <c r="G527" s="4">
        <v>-2.0295658007248499E+17</v>
      </c>
      <c r="H527" s="4">
        <v>4.5249006400378598E+17</v>
      </c>
    </row>
    <row r="528" spans="1:8">
      <c r="A528" s="2">
        <v>41052</v>
      </c>
      <c r="B528" s="3" t="s">
        <v>1583</v>
      </c>
      <c r="C528" s="12">
        <f t="shared" si="8"/>
        <v>-4.5841353879412213E-3</v>
      </c>
      <c r="D528" s="3" t="s">
        <v>1584</v>
      </c>
      <c r="E528" s="3" t="s">
        <v>1585</v>
      </c>
      <c r="F528" s="3">
        <v>222</v>
      </c>
      <c r="G528" s="4">
        <v>-1.7334752042772701E+17</v>
      </c>
      <c r="H528" s="4">
        <v>4.4068319142753203E+17</v>
      </c>
    </row>
    <row r="529" spans="1:8">
      <c r="A529" s="2">
        <v>41053</v>
      </c>
      <c r="B529" s="3" t="s">
        <v>1586</v>
      </c>
      <c r="C529" s="12">
        <f t="shared" si="8"/>
        <v>-4.3147160818038611E-3</v>
      </c>
      <c r="D529" s="3" t="s">
        <v>1587</v>
      </c>
      <c r="E529" s="3" t="s">
        <v>1588</v>
      </c>
      <c r="F529" s="3">
        <v>222</v>
      </c>
      <c r="G529" s="4">
        <v>-1.5718012061790701E+17</v>
      </c>
      <c r="H529" s="4">
        <v>4.2824384655470797E+17</v>
      </c>
    </row>
    <row r="530" spans="1:8">
      <c r="A530" s="2">
        <v>41054</v>
      </c>
      <c r="B530" s="3" t="s">
        <v>1589</v>
      </c>
      <c r="C530" s="12">
        <f t="shared" si="8"/>
        <v>1.3103354443262146E-3</v>
      </c>
      <c r="D530" s="3" t="s">
        <v>1590</v>
      </c>
      <c r="E530" s="3" t="s">
        <v>1591</v>
      </c>
      <c r="F530" s="3">
        <v>222</v>
      </c>
      <c r="G530" s="4">
        <v>-2.2405719104663101E+17</v>
      </c>
      <c r="H530" s="4">
        <v>4.3217937990143898E+17</v>
      </c>
    </row>
    <row r="531" spans="1:8">
      <c r="A531" s="2">
        <v>41055</v>
      </c>
      <c r="B531" s="3" t="s">
        <v>1592</v>
      </c>
      <c r="C531" s="12">
        <f t="shared" si="8"/>
        <v>-4.8994770428599178E-5</v>
      </c>
      <c r="D531" s="3" t="s">
        <v>1593</v>
      </c>
      <c r="E531" s="3" t="s">
        <v>1594</v>
      </c>
      <c r="F531" s="3">
        <v>222</v>
      </c>
      <c r="G531" s="4">
        <v>-3.9580679033194803E+17</v>
      </c>
      <c r="H531" s="4">
        <v>3.55273650906392E+17</v>
      </c>
    </row>
    <row r="532" spans="1:8">
      <c r="A532" s="2">
        <v>41056</v>
      </c>
      <c r="B532" s="3" t="s">
        <v>1595</v>
      </c>
      <c r="C532" s="12">
        <f t="shared" si="8"/>
        <v>-4.8994877093040584E-5</v>
      </c>
      <c r="D532" s="3" t="s">
        <v>1596</v>
      </c>
      <c r="E532" s="3" t="s">
        <v>1597</v>
      </c>
      <c r="F532" s="3">
        <v>222</v>
      </c>
      <c r="G532" s="4">
        <v>-4.2032818912204403E+17</v>
      </c>
      <c r="H532" s="4">
        <v>3.4911064195543898E+17</v>
      </c>
    </row>
    <row r="533" spans="1:8">
      <c r="A533" s="2">
        <v>41057</v>
      </c>
      <c r="B533" s="3" t="s">
        <v>1598</v>
      </c>
      <c r="C533" s="12">
        <f t="shared" si="8"/>
        <v>-2.2556799725099224E-3</v>
      </c>
      <c r="D533" s="3" t="s">
        <v>1599</v>
      </c>
      <c r="E533" s="3" t="s">
        <v>1600</v>
      </c>
      <c r="F533" s="3">
        <v>222</v>
      </c>
      <c r="G533" s="4">
        <v>-4.3570251643786899E+17</v>
      </c>
      <c r="H533" s="4">
        <v>2.6273057088829501E+17</v>
      </c>
    </row>
    <row r="534" spans="1:8">
      <c r="A534" s="2">
        <v>41058</v>
      </c>
      <c r="B534" s="3" t="s">
        <v>1601</v>
      </c>
      <c r="C534" s="12">
        <f t="shared" si="8"/>
        <v>1.3250011705095115E-2</v>
      </c>
      <c r="D534" s="3" t="s">
        <v>1602</v>
      </c>
      <c r="E534" s="3" t="s">
        <v>1603</v>
      </c>
      <c r="F534" s="3">
        <v>222</v>
      </c>
      <c r="G534" s="4">
        <v>-3.3729764811238099E+17</v>
      </c>
      <c r="H534" s="4">
        <v>2.9615153605302598E+17</v>
      </c>
    </row>
    <row r="535" spans="1:8">
      <c r="A535" s="2">
        <v>41059</v>
      </c>
      <c r="B535" s="3" t="s">
        <v>1604</v>
      </c>
      <c r="C535" s="12">
        <f t="shared" si="8"/>
        <v>-1.6233890601703268E-2</v>
      </c>
      <c r="D535" s="3" t="s">
        <v>1605</v>
      </c>
      <c r="E535" s="3" t="s">
        <v>1606</v>
      </c>
      <c r="F535" s="3">
        <v>218</v>
      </c>
      <c r="G535" s="4">
        <v>-4.9329224502531302E+17</v>
      </c>
      <c r="H535" s="4">
        <v>2.3666110472867802E+17</v>
      </c>
    </row>
    <row r="536" spans="1:8">
      <c r="A536" s="2">
        <v>41060</v>
      </c>
      <c r="B536" s="3" t="s">
        <v>1607</v>
      </c>
      <c r="C536" s="12">
        <f t="shared" si="8"/>
        <v>1.3129013734792784E-2</v>
      </c>
      <c r="D536" s="3" t="s">
        <v>1608</v>
      </c>
      <c r="E536" s="3" t="s">
        <v>1609</v>
      </c>
      <c r="F536" s="3">
        <v>218</v>
      </c>
      <c r="G536" s="4">
        <v>-4.0579420623043699E+17</v>
      </c>
      <c r="H536" s="4">
        <v>2.69928942830512E+17</v>
      </c>
    </row>
    <row r="537" spans="1:8">
      <c r="A537" s="2">
        <v>41061</v>
      </c>
      <c r="B537" s="3" t="s">
        <v>1610</v>
      </c>
      <c r="C537" s="12">
        <f t="shared" si="8"/>
        <v>-3.0904979656706081E-2</v>
      </c>
      <c r="D537" s="3" t="s">
        <v>1611</v>
      </c>
      <c r="E537" s="3" t="s">
        <v>1612</v>
      </c>
      <c r="F537" s="3">
        <v>217</v>
      </c>
      <c r="G537" s="4">
        <v>-6.6531258445903398E+17</v>
      </c>
      <c r="H537" s="4">
        <v>1.91722922255868E+17</v>
      </c>
    </row>
    <row r="538" spans="1:8">
      <c r="A538" s="2">
        <v>41062</v>
      </c>
      <c r="B538" s="3" t="s">
        <v>1613</v>
      </c>
      <c r="C538" s="12">
        <f t="shared" si="8"/>
        <v>-4.9055520353143099E-5</v>
      </c>
      <c r="D538" s="3" t="s">
        <v>1614</v>
      </c>
      <c r="E538" s="3" t="s">
        <v>1615</v>
      </c>
      <c r="F538" s="3">
        <v>217</v>
      </c>
      <c r="G538" s="4">
        <v>-6.5599571938351603E+17</v>
      </c>
      <c r="H538" s="4">
        <v>2.1173958579125501E+17</v>
      </c>
    </row>
    <row r="539" spans="1:8">
      <c r="A539" s="2">
        <v>41063</v>
      </c>
      <c r="B539" s="3" t="s">
        <v>1616</v>
      </c>
      <c r="C539" s="12">
        <f t="shared" si="8"/>
        <v>-4.9055577466699367E-5</v>
      </c>
      <c r="D539" s="3" t="s">
        <v>1617</v>
      </c>
      <c r="E539" s="3" t="s">
        <v>1615</v>
      </c>
      <c r="F539" s="3">
        <v>217</v>
      </c>
      <c r="G539" s="4">
        <v>-5.9239019167871206E+17</v>
      </c>
      <c r="H539" s="4">
        <v>2.5877207553836301E+17</v>
      </c>
    </row>
    <row r="540" spans="1:8">
      <c r="A540" s="2">
        <v>41064</v>
      </c>
      <c r="B540" s="3" t="s">
        <v>1618</v>
      </c>
      <c r="C540" s="12">
        <f t="shared" si="8"/>
        <v>-6.1224339518184462E-3</v>
      </c>
      <c r="D540" s="3" t="s">
        <v>1619</v>
      </c>
      <c r="E540" s="3" t="s">
        <v>1620</v>
      </c>
      <c r="F540" s="3">
        <v>217</v>
      </c>
      <c r="G540" s="4">
        <v>-6.2151127412327104E+17</v>
      </c>
      <c r="H540" s="4">
        <v>1.9738367034485299E+17</v>
      </c>
    </row>
    <row r="541" spans="1:8">
      <c r="A541" s="2">
        <v>41065</v>
      </c>
      <c r="B541" s="3" t="s">
        <v>1621</v>
      </c>
      <c r="C541" s="12">
        <f t="shared" si="8"/>
        <v>-2.0752993247986377E-3</v>
      </c>
      <c r="D541" s="3" t="s">
        <v>1622</v>
      </c>
      <c r="E541" s="3" t="s">
        <v>1623</v>
      </c>
      <c r="F541" s="3">
        <v>217</v>
      </c>
      <c r="G541" s="4">
        <v>-6.3073849680628902E+17</v>
      </c>
      <c r="H541" s="4">
        <v>1.92465090529104E+17</v>
      </c>
    </row>
    <row r="542" spans="1:8">
      <c r="A542" s="2">
        <v>41066</v>
      </c>
      <c r="B542" s="3" t="s">
        <v>1624</v>
      </c>
      <c r="C542" s="12">
        <f t="shared" si="8"/>
        <v>5.4884740511677507E-3</v>
      </c>
      <c r="D542" s="3" t="s">
        <v>1625</v>
      </c>
      <c r="E542" s="3" t="s">
        <v>1626</v>
      </c>
      <c r="F542" s="3">
        <v>216</v>
      </c>
      <c r="G542" s="4">
        <v>-6.1480050061475802E+17</v>
      </c>
      <c r="H542" s="4">
        <v>2.20030740178248E+17</v>
      </c>
    </row>
    <row r="543" spans="1:8">
      <c r="A543" s="2">
        <v>41067</v>
      </c>
      <c r="B543" s="3" t="s">
        <v>1627</v>
      </c>
      <c r="C543" s="12">
        <f t="shared" si="8"/>
        <v>3.7657574041947816E-3</v>
      </c>
      <c r="D543" s="3" t="s">
        <v>1628</v>
      </c>
      <c r="E543" s="3" t="s">
        <v>1629</v>
      </c>
      <c r="F543" s="3">
        <v>217</v>
      </c>
      <c r="G543" s="4">
        <v>-5.7985989210725606E+17</v>
      </c>
      <c r="H543" s="4">
        <v>2.2948356893431501E+17</v>
      </c>
    </row>
    <row r="544" spans="1:8">
      <c r="A544" s="2">
        <v>41068</v>
      </c>
      <c r="B544" s="3" t="s">
        <v>1630</v>
      </c>
      <c r="C544" s="12">
        <f t="shared" si="8"/>
        <v>-9.6886284933544193E-3</v>
      </c>
      <c r="D544" s="3" t="s">
        <v>1631</v>
      </c>
      <c r="E544" s="3" t="s">
        <v>1632</v>
      </c>
      <c r="F544" s="3">
        <v>216</v>
      </c>
      <c r="G544" s="4">
        <v>-6.2140951412509798E+17</v>
      </c>
      <c r="H544" s="4">
        <v>2.05565108206404E+17</v>
      </c>
    </row>
    <row r="545" spans="1:8">
      <c r="A545" s="2">
        <v>41069</v>
      </c>
      <c r="B545" s="3" t="s">
        <v>1633</v>
      </c>
      <c r="C545" s="12">
        <f t="shared" si="8"/>
        <v>-4.9077418931353838E-5</v>
      </c>
      <c r="D545" s="3" t="s">
        <v>1634</v>
      </c>
      <c r="E545" s="3" t="s">
        <v>1635</v>
      </c>
      <c r="F545" s="3">
        <v>216</v>
      </c>
      <c r="G545" s="4">
        <v>-5.8420885635634906E+17</v>
      </c>
      <c r="H545" s="4">
        <v>2.1455425919771699E+17</v>
      </c>
    </row>
    <row r="546" spans="1:8">
      <c r="A546" s="2">
        <v>41070</v>
      </c>
      <c r="B546" s="3" t="s">
        <v>1636</v>
      </c>
      <c r="C546" s="12">
        <f t="shared" si="8"/>
        <v>-4.9077533839066856E-5</v>
      </c>
      <c r="D546" s="3" t="s">
        <v>1637</v>
      </c>
      <c r="E546" s="3" t="s">
        <v>1638</v>
      </c>
      <c r="F546" s="3">
        <v>216</v>
      </c>
      <c r="G546" s="4">
        <v>-5.7251821654971898E+17</v>
      </c>
      <c r="H546" s="4">
        <v>2.4689371997522E+17</v>
      </c>
    </row>
    <row r="547" spans="1:8">
      <c r="A547" s="2">
        <v>41070</v>
      </c>
      <c r="B547" s="3" t="s">
        <v>1636</v>
      </c>
      <c r="C547" s="12">
        <f t="shared" si="8"/>
        <v>0</v>
      </c>
      <c r="D547" s="3" t="s">
        <v>1637</v>
      </c>
      <c r="E547" s="3" t="s">
        <v>1638</v>
      </c>
      <c r="F547" s="3">
        <v>216</v>
      </c>
      <c r="G547" s="4">
        <v>-5.7251821654971898E+17</v>
      </c>
      <c r="H547" s="4">
        <v>2.4689371997522E+17</v>
      </c>
    </row>
    <row r="548" spans="1:8">
      <c r="A548" s="2">
        <v>41071</v>
      </c>
      <c r="B548" s="3" t="s">
        <v>1639</v>
      </c>
      <c r="C548" s="12">
        <f t="shared" si="8"/>
        <v>-4.9077572181580929E-5</v>
      </c>
      <c r="D548" s="3" t="s">
        <v>1640</v>
      </c>
      <c r="E548" s="3" t="s">
        <v>1641</v>
      </c>
      <c r="F548" s="3">
        <v>216</v>
      </c>
      <c r="G548" s="4">
        <v>-5.7251926966120998E+17</v>
      </c>
      <c r="H548" s="4">
        <v>2.87335265155292E+17</v>
      </c>
    </row>
    <row r="549" spans="1:8">
      <c r="A549" s="2">
        <v>41072</v>
      </c>
      <c r="B549" s="3" t="s">
        <v>1642</v>
      </c>
      <c r="C549" s="12">
        <f t="shared" si="8"/>
        <v>-1.0808644071701748E-2</v>
      </c>
      <c r="D549" s="3" t="s">
        <v>1643</v>
      </c>
      <c r="E549" s="3" t="s">
        <v>1644</v>
      </c>
      <c r="F549" s="3">
        <v>215</v>
      </c>
      <c r="G549" s="4">
        <v>-6.2524111518690906E+17</v>
      </c>
      <c r="H549" s="4">
        <v>2.78970634167392E+17</v>
      </c>
    </row>
    <row r="550" spans="1:8">
      <c r="A550" s="2">
        <v>41073</v>
      </c>
      <c r="B550" s="3" t="s">
        <v>1645</v>
      </c>
      <c r="C550" s="12">
        <f t="shared" si="8"/>
        <v>-1.0601351845322044E-3</v>
      </c>
      <c r="D550" s="3" t="s">
        <v>1646</v>
      </c>
      <c r="E550" s="3" t="s">
        <v>1647</v>
      </c>
      <c r="F550" s="3">
        <v>215</v>
      </c>
      <c r="G550" s="4">
        <v>-5.1549912528663302E+17</v>
      </c>
      <c r="H550" s="4">
        <v>2.2026366406800301E+17</v>
      </c>
    </row>
    <row r="551" spans="1:8">
      <c r="A551" s="2">
        <v>41074</v>
      </c>
      <c r="B551" s="3" t="s">
        <v>1648</v>
      </c>
      <c r="C551" s="12">
        <f t="shared" si="8"/>
        <v>3.4883103082241525E-3</v>
      </c>
      <c r="D551" s="3" t="s">
        <v>1649</v>
      </c>
      <c r="E551" s="3" t="s">
        <v>1650</v>
      </c>
      <c r="F551" s="3">
        <v>215</v>
      </c>
      <c r="G551" s="4">
        <v>-4.4736551747324198E+17</v>
      </c>
      <c r="H551" s="4">
        <v>2.2902914996023901E+17</v>
      </c>
    </row>
    <row r="552" spans="1:8">
      <c r="A552" s="2">
        <v>41075</v>
      </c>
      <c r="B552" s="3" t="s">
        <v>1651</v>
      </c>
      <c r="C552" s="12">
        <f t="shared" si="8"/>
        <v>-4.3494150840630652E-3</v>
      </c>
      <c r="D552" s="3" t="s">
        <v>1652</v>
      </c>
      <c r="E552" s="3" t="s">
        <v>1653</v>
      </c>
      <c r="F552" s="3">
        <v>214</v>
      </c>
      <c r="G552" s="4">
        <v>-4.5568155959957901E+17</v>
      </c>
      <c r="H552" s="4">
        <v>2.1833119748999699E+17</v>
      </c>
    </row>
    <row r="553" spans="1:8">
      <c r="A553" s="2">
        <v>41076</v>
      </c>
      <c r="B553" s="3" t="s">
        <v>1654</v>
      </c>
      <c r="C553" s="12">
        <f t="shared" si="8"/>
        <v>-4.7492368124683601E-5</v>
      </c>
      <c r="D553" s="3" t="s">
        <v>1655</v>
      </c>
      <c r="E553" s="3" t="s">
        <v>1656</v>
      </c>
      <c r="F553" s="3">
        <v>214</v>
      </c>
      <c r="G553" s="4">
        <v>-3.3605204897278502E+17</v>
      </c>
      <c r="H553" s="4">
        <v>2.38102084401276E+17</v>
      </c>
    </row>
    <row r="554" spans="1:8">
      <c r="A554" s="2">
        <v>41077</v>
      </c>
      <c r="B554" s="3" t="s">
        <v>1657</v>
      </c>
      <c r="C554" s="12">
        <f t="shared" si="8"/>
        <v>-4.7492377510861884E-5</v>
      </c>
      <c r="D554" s="3" t="s">
        <v>1658</v>
      </c>
      <c r="E554" s="3" t="s">
        <v>1659</v>
      </c>
      <c r="F554" s="3">
        <v>214</v>
      </c>
      <c r="G554" s="4">
        <v>-3.8849483103567898E+17</v>
      </c>
      <c r="H554" s="4">
        <v>2.0627386477071699E+17</v>
      </c>
    </row>
    <row r="555" spans="1:8">
      <c r="A555" s="2">
        <v>41078</v>
      </c>
      <c r="B555" s="3" t="s">
        <v>1660</v>
      </c>
      <c r="C555" s="12">
        <f t="shared" si="8"/>
        <v>-4.7492309330786245E-5</v>
      </c>
      <c r="D555" s="3" t="s">
        <v>1661</v>
      </c>
      <c r="E555" s="3" t="s">
        <v>1662</v>
      </c>
      <c r="F555" s="3">
        <v>214</v>
      </c>
      <c r="G555" s="4">
        <v>-3.8847303372159398E+17</v>
      </c>
      <c r="H555" s="4">
        <v>1.98548619752896E+17</v>
      </c>
    </row>
    <row r="556" spans="1:8">
      <c r="A556" s="2">
        <v>41079</v>
      </c>
      <c r="B556" s="3" t="s">
        <v>1663</v>
      </c>
      <c r="C556" s="12">
        <f t="shared" si="8"/>
        <v>6.8731783959280427E-3</v>
      </c>
      <c r="D556" s="3" t="s">
        <v>1664</v>
      </c>
      <c r="E556" s="3" t="s">
        <v>1665</v>
      </c>
      <c r="F556" s="3">
        <v>214</v>
      </c>
      <c r="G556" s="4">
        <v>-3.3491813678095501E+17</v>
      </c>
      <c r="H556" s="4">
        <v>1.9568565522501699E+17</v>
      </c>
    </row>
    <row r="557" spans="1:8">
      <c r="A557" s="2">
        <v>41080</v>
      </c>
      <c r="B557" s="3" t="s">
        <v>1666</v>
      </c>
      <c r="C557" s="12">
        <f t="shared" si="8"/>
        <v>-2.6516567040589614E-3</v>
      </c>
      <c r="D557" s="3" t="s">
        <v>1667</v>
      </c>
      <c r="E557" s="3" t="s">
        <v>1668</v>
      </c>
      <c r="F557" s="3">
        <v>214</v>
      </c>
      <c r="G557" s="4">
        <v>-3.55664890205672E+17</v>
      </c>
      <c r="H557" s="4">
        <v>1.9213225800967699E+17</v>
      </c>
    </row>
    <row r="558" spans="1:8">
      <c r="A558" s="2">
        <v>41081</v>
      </c>
      <c r="B558" s="3" t="s">
        <v>1669</v>
      </c>
      <c r="C558" s="12">
        <f t="shared" si="8"/>
        <v>-2.9079492099543455E-2</v>
      </c>
      <c r="D558" s="3" t="s">
        <v>1670</v>
      </c>
      <c r="E558" s="3" t="s">
        <v>1671</v>
      </c>
      <c r="F558" s="3">
        <v>215</v>
      </c>
      <c r="G558" s="4">
        <v>-6.1638804678924698E+17</v>
      </c>
      <c r="H558" s="4">
        <v>1.22994526201056E+17</v>
      </c>
    </row>
    <row r="559" spans="1:8">
      <c r="A559" s="2">
        <v>41082</v>
      </c>
      <c r="B559" s="3" t="s">
        <v>1672</v>
      </c>
      <c r="C559" s="12">
        <f t="shared" si="8"/>
        <v>-8.2185060312920648E-3</v>
      </c>
      <c r="D559" s="3" t="s">
        <v>1673</v>
      </c>
      <c r="E559" s="3" t="s">
        <v>1674</v>
      </c>
      <c r="F559" s="3">
        <v>215</v>
      </c>
      <c r="G559" s="4">
        <v>-6.3308566579161997E+17</v>
      </c>
      <c r="H559" s="4">
        <v>1.0446496594540899E+17</v>
      </c>
    </row>
    <row r="560" spans="1:8">
      <c r="A560" s="2">
        <v>41083</v>
      </c>
      <c r="B560" s="3" t="s">
        <v>1675</v>
      </c>
      <c r="C560" s="12">
        <f t="shared" si="8"/>
        <v>-4.9526431981809942E-5</v>
      </c>
      <c r="D560" s="3" t="s">
        <v>1676</v>
      </c>
      <c r="E560" s="3" t="s">
        <v>1677</v>
      </c>
      <c r="F560" s="3">
        <v>215</v>
      </c>
      <c r="G560" s="4">
        <v>-6.1349874940233805E+17</v>
      </c>
      <c r="H560" s="4">
        <v>1.2548588443348701E+17</v>
      </c>
    </row>
    <row r="561" spans="1:8">
      <c r="A561" s="2">
        <v>41084</v>
      </c>
      <c r="B561" s="3" t="s">
        <v>1678</v>
      </c>
      <c r="C561" s="12">
        <f t="shared" si="8"/>
        <v>-4.9526481593112638E-5</v>
      </c>
      <c r="D561" s="3" t="s">
        <v>1679</v>
      </c>
      <c r="E561" s="3" t="s">
        <v>1680</v>
      </c>
      <c r="F561" s="3">
        <v>215</v>
      </c>
      <c r="G561" s="4">
        <v>-6.1983683662238502E+17</v>
      </c>
      <c r="H561" s="4">
        <v>1.2120869433089699E+17</v>
      </c>
    </row>
    <row r="562" spans="1:8">
      <c r="A562" s="2">
        <v>41085</v>
      </c>
      <c r="B562" s="3" t="s">
        <v>1681</v>
      </c>
      <c r="C562" s="12">
        <f t="shared" si="8"/>
        <v>-2.7005199505910054E-2</v>
      </c>
      <c r="D562" s="3" t="s">
        <v>1682</v>
      </c>
      <c r="E562" s="3" t="s">
        <v>1683</v>
      </c>
      <c r="F562" s="3">
        <v>215</v>
      </c>
      <c r="G562" s="4">
        <v>-7.2737004171146803E+17</v>
      </c>
      <c r="H562" s="4">
        <v>5.1334224776230896E+16</v>
      </c>
    </row>
    <row r="563" spans="1:8">
      <c r="A563" s="2">
        <v>41086</v>
      </c>
      <c r="B563" s="3" t="s">
        <v>1684</v>
      </c>
      <c r="C563" s="12">
        <f t="shared" si="8"/>
        <v>4.496105141433367E-3</v>
      </c>
      <c r="D563" s="3" t="s">
        <v>1685</v>
      </c>
      <c r="E563" s="3" t="s">
        <v>1686</v>
      </c>
      <c r="F563" s="3">
        <v>213</v>
      </c>
      <c r="G563" s="4">
        <v>-7.1190464010427494E+17</v>
      </c>
      <c r="H563" s="4">
        <v>7.8203004619685296E+16</v>
      </c>
    </row>
    <row r="564" spans="1:8">
      <c r="A564" s="2">
        <v>41087</v>
      </c>
      <c r="B564" s="3" t="s">
        <v>1687</v>
      </c>
      <c r="C564" s="12">
        <f t="shared" si="8"/>
        <v>2.191256199439821E-2</v>
      </c>
      <c r="D564" s="3" t="s">
        <v>1688</v>
      </c>
      <c r="E564" s="3" t="s">
        <v>1689</v>
      </c>
      <c r="F564" s="3">
        <v>211</v>
      </c>
      <c r="G564" s="4">
        <v>-6.1451954739989197E+17</v>
      </c>
      <c r="H564" s="4">
        <v>1.2675985690442301E+17</v>
      </c>
    </row>
    <row r="565" spans="1:8">
      <c r="A565" s="2">
        <v>41088</v>
      </c>
      <c r="B565" s="3" t="s">
        <v>1690</v>
      </c>
      <c r="C565" s="12">
        <f t="shared" si="8"/>
        <v>-1.571319384446249E-2</v>
      </c>
      <c r="D565" s="3" t="s">
        <v>1691</v>
      </c>
      <c r="E565" s="3" t="s">
        <v>1692</v>
      </c>
      <c r="F565" s="3">
        <v>211</v>
      </c>
      <c r="G565" s="4">
        <v>-7.2912822354808294E+17</v>
      </c>
      <c r="H565" s="4">
        <v>9.1253094493463008E+16</v>
      </c>
    </row>
    <row r="566" spans="1:8">
      <c r="A566" s="2">
        <v>41089</v>
      </c>
      <c r="B566" s="3" t="s">
        <v>1693</v>
      </c>
      <c r="C566" s="12">
        <f t="shared" si="8"/>
        <v>1.5056759073586336E-2</v>
      </c>
      <c r="D566" s="3" t="s">
        <v>1694</v>
      </c>
      <c r="E566" s="3" t="s">
        <v>1695</v>
      </c>
      <c r="F566" s="3">
        <v>211</v>
      </c>
      <c r="G566" s="4">
        <v>-6.0352864804533504E+17</v>
      </c>
      <c r="H566" s="4">
        <v>1.2493722938755E+17</v>
      </c>
    </row>
    <row r="567" spans="1:8">
      <c r="A567" s="2">
        <v>41090</v>
      </c>
      <c r="B567" s="3" t="s">
        <v>1696</v>
      </c>
      <c r="C567" s="12">
        <f t="shared" si="8"/>
        <v>-4.9521774604635807E-5</v>
      </c>
      <c r="D567" s="3" t="s">
        <v>1697</v>
      </c>
      <c r="E567" s="3" t="s">
        <v>1698</v>
      </c>
      <c r="F567" s="3">
        <v>211</v>
      </c>
      <c r="G567" s="4">
        <v>-6.6191260598024102E+17</v>
      </c>
      <c r="H567" s="4">
        <v>1.1302054751335501E+17</v>
      </c>
    </row>
    <row r="568" spans="1:8">
      <c r="A568" s="2">
        <v>41091</v>
      </c>
      <c r="B568" s="3" t="s">
        <v>1699</v>
      </c>
      <c r="C568" s="12">
        <f t="shared" si="8"/>
        <v>-4.9521898733830489E-5</v>
      </c>
      <c r="D568" s="3" t="s">
        <v>1700</v>
      </c>
      <c r="E568" s="3" t="s">
        <v>1701</v>
      </c>
      <c r="F568" s="3">
        <v>211</v>
      </c>
      <c r="G568" s="4">
        <v>-5.0495664969176602E+17</v>
      </c>
      <c r="H568" s="4">
        <v>7.4080878094124192E+16</v>
      </c>
    </row>
    <row r="569" spans="1:8">
      <c r="A569" s="2">
        <v>41092</v>
      </c>
      <c r="B569" s="3" t="s">
        <v>1702</v>
      </c>
      <c r="C569" s="12">
        <f t="shared" si="8"/>
        <v>-4.952194246684895E-5</v>
      </c>
      <c r="D569" s="3" t="s">
        <v>1703</v>
      </c>
      <c r="E569" s="3" t="s">
        <v>1704</v>
      </c>
      <c r="F569" s="3">
        <v>211</v>
      </c>
      <c r="G569" s="4">
        <v>-5.0495945909545101E+17</v>
      </c>
      <c r="H569" s="4">
        <v>7.4519689014182096E+16</v>
      </c>
    </row>
    <row r="570" spans="1:8">
      <c r="A570" s="2">
        <v>41093</v>
      </c>
      <c r="B570" s="3" t="s">
        <v>1705</v>
      </c>
      <c r="C570" s="12">
        <f t="shared" si="8"/>
        <v>2.1003575030405886E-2</v>
      </c>
      <c r="D570" s="3" t="s">
        <v>1706</v>
      </c>
      <c r="E570" s="3" t="s">
        <v>1707</v>
      </c>
      <c r="F570" s="3">
        <v>211</v>
      </c>
      <c r="G570" s="4">
        <v>-3.6213073679008198E+17</v>
      </c>
      <c r="H570" s="4">
        <v>1.13553518275824E+17</v>
      </c>
    </row>
    <row r="571" spans="1:8">
      <c r="A571" s="2">
        <v>41094</v>
      </c>
      <c r="B571" s="3" t="s">
        <v>1708</v>
      </c>
      <c r="C571" s="12">
        <f t="shared" si="8"/>
        <v>1.6111654919905741E-3</v>
      </c>
      <c r="D571" s="3" t="s">
        <v>1709</v>
      </c>
      <c r="E571" s="3" t="s">
        <v>1710</v>
      </c>
      <c r="F571" s="3">
        <v>211</v>
      </c>
      <c r="G571" s="4">
        <v>-2.9904852528043898E+17</v>
      </c>
      <c r="H571" s="4">
        <v>1.22150933607702E+17</v>
      </c>
    </row>
    <row r="572" spans="1:8">
      <c r="A572" s="2">
        <v>41095</v>
      </c>
      <c r="B572" s="3" t="s">
        <v>1711</v>
      </c>
      <c r="C572" s="12">
        <f t="shared" si="8"/>
        <v>8.0179107190227472E-3</v>
      </c>
      <c r="D572" s="3" t="s">
        <v>1712</v>
      </c>
      <c r="E572" s="3" t="s">
        <v>1713</v>
      </c>
      <c r="F572" s="3">
        <v>212</v>
      </c>
      <c r="G572" s="4">
        <v>-2.0775030019972301E+17</v>
      </c>
      <c r="H572" s="4">
        <v>1.4058058010932E+17</v>
      </c>
    </row>
    <row r="573" spans="1:8">
      <c r="A573" s="2">
        <v>41096</v>
      </c>
      <c r="B573" s="3" t="s">
        <v>1714</v>
      </c>
      <c r="C573" s="12">
        <f t="shared" si="8"/>
        <v>-7.8748503419324278E-3</v>
      </c>
      <c r="D573" s="3" t="s">
        <v>1715</v>
      </c>
      <c r="E573" s="3" t="s">
        <v>1716</v>
      </c>
      <c r="F573" s="3">
        <v>212</v>
      </c>
      <c r="G573" s="4">
        <v>-3.2676607873566899E+17</v>
      </c>
      <c r="H573" s="4">
        <v>1.22549172938432E+17</v>
      </c>
    </row>
    <row r="574" spans="1:8">
      <c r="A574" s="2">
        <v>41097</v>
      </c>
      <c r="B574" s="3" t="s">
        <v>1717</v>
      </c>
      <c r="C574" s="12">
        <f t="shared" si="8"/>
        <v>-4.9474840042781647E-5</v>
      </c>
      <c r="D574" s="3" t="s">
        <v>1718</v>
      </c>
      <c r="E574" s="3" t="s">
        <v>1719</v>
      </c>
      <c r="F574" s="3">
        <v>212</v>
      </c>
      <c r="G574" s="4">
        <v>-3.5724718443764102E+17</v>
      </c>
      <c r="H574" s="4">
        <v>1.22544749476588E+17</v>
      </c>
    </row>
    <row r="575" spans="1:8">
      <c r="A575" s="2">
        <v>41098</v>
      </c>
      <c r="B575" s="3" t="s">
        <v>1720</v>
      </c>
      <c r="C575" s="12">
        <f t="shared" si="8"/>
        <v>-4.9474932419369858E-5</v>
      </c>
      <c r="D575" s="3" t="s">
        <v>1721</v>
      </c>
      <c r="E575" s="3" t="s">
        <v>1722</v>
      </c>
      <c r="F575" s="3">
        <v>212</v>
      </c>
      <c r="G575" s="4">
        <v>-2.7685385760345798E+17</v>
      </c>
      <c r="H575" s="4">
        <v>6.2558393999900096E+16</v>
      </c>
    </row>
    <row r="576" spans="1:8">
      <c r="A576" s="2">
        <v>41099</v>
      </c>
      <c r="B576" s="3" t="s">
        <v>1723</v>
      </c>
      <c r="C576" s="12">
        <f t="shared" si="8"/>
        <v>5.5687793894184246E-4</v>
      </c>
      <c r="D576" s="3" t="s">
        <v>1724</v>
      </c>
      <c r="E576" s="3" t="s">
        <v>1725</v>
      </c>
      <c r="F576" s="3">
        <v>212</v>
      </c>
      <c r="G576" s="4">
        <v>-2.7150415599916899E+17</v>
      </c>
      <c r="H576" s="4">
        <v>6.7761322862136704E+16</v>
      </c>
    </row>
    <row r="577" spans="1:8">
      <c r="A577" s="2">
        <v>41099</v>
      </c>
      <c r="B577" s="3" t="s">
        <v>1723</v>
      </c>
      <c r="C577" s="12">
        <f t="shared" si="8"/>
        <v>0</v>
      </c>
      <c r="D577" s="3" t="s">
        <v>1724</v>
      </c>
      <c r="E577" s="3" t="s">
        <v>1725</v>
      </c>
      <c r="F577" s="3">
        <v>212</v>
      </c>
      <c r="G577" s="4">
        <v>-2.7150415599916899E+17</v>
      </c>
      <c r="H577" s="4">
        <v>6.7761322862136704E+16</v>
      </c>
    </row>
    <row r="578" spans="1:8">
      <c r="A578" s="2">
        <v>41100</v>
      </c>
      <c r="B578" s="3" t="s">
        <v>1726</v>
      </c>
      <c r="C578" s="12">
        <f t="shared" si="8"/>
        <v>-1.05148949578721E-2</v>
      </c>
      <c r="D578" s="3" t="s">
        <v>1727</v>
      </c>
      <c r="E578" s="3" t="s">
        <v>1728</v>
      </c>
      <c r="F578" s="3">
        <v>212</v>
      </c>
      <c r="G578" s="4">
        <v>-3.5903780347018701E+17</v>
      </c>
      <c r="H578" s="4">
        <v>7.8552809423940192E+16</v>
      </c>
    </row>
    <row r="579" spans="1:8">
      <c r="A579" s="2">
        <v>41101</v>
      </c>
      <c r="B579" s="3" t="s">
        <v>1729</v>
      </c>
      <c r="C579" s="12">
        <f t="shared" si="8"/>
        <v>9.008381655212807E-3</v>
      </c>
      <c r="D579" s="3" t="s">
        <v>1730</v>
      </c>
      <c r="E579" s="3" t="s">
        <v>1731</v>
      </c>
      <c r="F579" s="3">
        <v>211</v>
      </c>
      <c r="G579" s="4">
        <v>-2.84716578404812E+17</v>
      </c>
      <c r="H579" s="4">
        <v>8.68291473951452E+16</v>
      </c>
    </row>
    <row r="580" spans="1:8">
      <c r="A580" s="2">
        <v>41102</v>
      </c>
      <c r="B580" s="3" t="s">
        <v>1732</v>
      </c>
      <c r="C580" s="12">
        <f t="shared" ref="C580:C643" si="9">+(B580-B579)/B579</f>
        <v>-1.2167917003703567E-2</v>
      </c>
      <c r="D580" s="3" t="s">
        <v>1733</v>
      </c>
      <c r="E580" s="3" t="s">
        <v>1734</v>
      </c>
      <c r="F580" s="3">
        <v>211</v>
      </c>
      <c r="G580" s="4">
        <v>-2.9658374038329997E+17</v>
      </c>
      <c r="H580" s="4">
        <v>6.02835282375702E+16</v>
      </c>
    </row>
    <row r="581" spans="1:8">
      <c r="A581" s="2">
        <v>41103</v>
      </c>
      <c r="B581" s="3" t="s">
        <v>1735</v>
      </c>
      <c r="C581" s="12">
        <f t="shared" si="9"/>
        <v>1.1270363238366407E-2</v>
      </c>
      <c r="D581" s="3" t="s">
        <v>1736</v>
      </c>
      <c r="E581" s="3" t="s">
        <v>1737</v>
      </c>
      <c r="F581" s="3">
        <v>210</v>
      </c>
      <c r="G581" s="4">
        <v>-1.8335066920086202E+17</v>
      </c>
      <c r="H581" s="4">
        <v>8.4760719422564304E+16</v>
      </c>
    </row>
    <row r="582" spans="1:8">
      <c r="A582" s="2">
        <v>41104</v>
      </c>
      <c r="B582" s="3" t="s">
        <v>1738</v>
      </c>
      <c r="C582" s="12">
        <f t="shared" si="9"/>
        <v>-4.9490200190510005E-5</v>
      </c>
      <c r="D582" s="3" t="s">
        <v>1739</v>
      </c>
      <c r="E582" s="3" t="s">
        <v>1740</v>
      </c>
      <c r="F582" s="3">
        <v>210</v>
      </c>
      <c r="G582" s="4">
        <v>-2.1769836802326499E+17</v>
      </c>
      <c r="H582" s="4">
        <v>9.4752922318316096E+16</v>
      </c>
    </row>
    <row r="583" spans="1:8">
      <c r="A583" s="2">
        <v>41105</v>
      </c>
      <c r="B583" s="3" t="s">
        <v>1741</v>
      </c>
      <c r="C583" s="12">
        <f t="shared" si="9"/>
        <v>-4.9490288947038519E-5</v>
      </c>
      <c r="D583" s="3" t="s">
        <v>1742</v>
      </c>
      <c r="E583" s="3" t="s">
        <v>1743</v>
      </c>
      <c r="F583" s="3">
        <v>210</v>
      </c>
      <c r="G583" s="4">
        <v>-1.7558706648453901E+17</v>
      </c>
      <c r="H583" s="4">
        <v>6.1569905984557504E+16</v>
      </c>
    </row>
    <row r="584" spans="1:8">
      <c r="A584" s="2">
        <v>41106</v>
      </c>
      <c r="B584" s="3" t="s">
        <v>1744</v>
      </c>
      <c r="C584" s="12">
        <f t="shared" si="9"/>
        <v>-6.5022251035855997E-3</v>
      </c>
      <c r="D584" s="3" t="s">
        <v>1745</v>
      </c>
      <c r="E584" s="3" t="s">
        <v>1746</v>
      </c>
      <c r="F584" s="3">
        <v>210</v>
      </c>
      <c r="G584" s="4">
        <v>-2.3805021680240899E+17</v>
      </c>
      <c r="H584" s="4">
        <v>2.08728682436227E+16</v>
      </c>
    </row>
    <row r="585" spans="1:8">
      <c r="A585" s="2">
        <v>41107</v>
      </c>
      <c r="B585" s="3" t="s">
        <v>1747</v>
      </c>
      <c r="C585" s="12">
        <f t="shared" si="9"/>
        <v>5.5038283441714384E-3</v>
      </c>
      <c r="D585" s="3" t="s">
        <v>1748</v>
      </c>
      <c r="E585" s="3" t="s">
        <v>1749</v>
      </c>
      <c r="F585" s="3">
        <v>210</v>
      </c>
      <c r="G585" s="4">
        <v>-1.8495923452861901E+17</v>
      </c>
      <c r="H585" s="4">
        <v>3.48069980298715E+16</v>
      </c>
    </row>
    <row r="586" spans="1:8">
      <c r="A586" s="2">
        <v>41108</v>
      </c>
      <c r="B586" s="3" t="s">
        <v>1750</v>
      </c>
      <c r="C586" s="12">
        <f t="shared" si="9"/>
        <v>1.1891503446203662E-3</v>
      </c>
      <c r="D586" s="3" t="s">
        <v>1751</v>
      </c>
      <c r="E586" s="3" t="s">
        <v>1752</v>
      </c>
      <c r="F586" s="3">
        <v>209</v>
      </c>
      <c r="G586" s="4">
        <v>-1.7261066170323101E+17</v>
      </c>
      <c r="H586" s="4">
        <v>3.3633584145815E+16</v>
      </c>
    </row>
    <row r="587" spans="1:8">
      <c r="A587" s="2">
        <v>41109</v>
      </c>
      <c r="B587" s="3" t="s">
        <v>1753</v>
      </c>
      <c r="C587" s="12">
        <f t="shared" si="9"/>
        <v>3.5157151391416314E-3</v>
      </c>
      <c r="D587" s="3" t="s">
        <v>1754</v>
      </c>
      <c r="E587" s="3" t="s">
        <v>1755</v>
      </c>
      <c r="F587" s="3">
        <v>209</v>
      </c>
      <c r="G587" s="4">
        <v>-2.0556014116564E+17</v>
      </c>
      <c r="H587" s="4">
        <v>4.11168531213408E+16</v>
      </c>
    </row>
    <row r="588" spans="1:8">
      <c r="A588" s="2">
        <v>41110</v>
      </c>
      <c r="B588" s="3" t="s">
        <v>1756</v>
      </c>
      <c r="C588" s="12">
        <f t="shared" si="9"/>
        <v>-9.7907854566038047E-5</v>
      </c>
      <c r="D588" s="3" t="s">
        <v>1757</v>
      </c>
      <c r="E588" s="3" t="s">
        <v>1758</v>
      </c>
      <c r="F588" s="3">
        <v>209</v>
      </c>
      <c r="G588" s="4">
        <v>-1.8045386892933501E+17</v>
      </c>
      <c r="H588" s="4">
        <v>4.1011244150558304E+16</v>
      </c>
    </row>
    <row r="589" spans="1:8">
      <c r="A589" s="2">
        <v>41111</v>
      </c>
      <c r="B589" s="3" t="s">
        <v>1759</v>
      </c>
      <c r="C589" s="12">
        <f t="shared" si="9"/>
        <v>-5.0231347304060877E-5</v>
      </c>
      <c r="D589" s="3" t="s">
        <v>1760</v>
      </c>
      <c r="E589" s="3" t="s">
        <v>1761</v>
      </c>
      <c r="F589" s="3">
        <v>209</v>
      </c>
      <c r="G589" s="4">
        <v>1.7284316410289101E+17</v>
      </c>
      <c r="H589" s="4">
        <v>2.9164258294166E+16</v>
      </c>
    </row>
    <row r="590" spans="1:8">
      <c r="A590" s="2">
        <v>41112</v>
      </c>
      <c r="B590" s="3" t="s">
        <v>1762</v>
      </c>
      <c r="C590" s="12">
        <f t="shared" si="9"/>
        <v>-5.0231518141290467E-5</v>
      </c>
      <c r="D590" s="3" t="s">
        <v>1763</v>
      </c>
      <c r="E590" s="3" t="s">
        <v>1764</v>
      </c>
      <c r="F590" s="3">
        <v>209</v>
      </c>
      <c r="G590" s="4">
        <v>2.9592492839443898E+17</v>
      </c>
      <c r="H590" s="4">
        <v>3.53575259797549E+16</v>
      </c>
    </row>
    <row r="591" spans="1:8">
      <c r="A591" s="2">
        <v>41113</v>
      </c>
      <c r="B591" s="3" t="s">
        <v>1765</v>
      </c>
      <c r="C591" s="12">
        <f t="shared" si="9"/>
        <v>-1.0722123487584291E-2</v>
      </c>
      <c r="D591" s="3" t="s">
        <v>1766</v>
      </c>
      <c r="E591" s="3" t="s">
        <v>1767</v>
      </c>
      <c r="F591" s="3">
        <v>208</v>
      </c>
      <c r="G591" s="4">
        <v>1.3731514771044499E+17</v>
      </c>
      <c r="H591" s="3">
        <v>-0.12807522588321699</v>
      </c>
    </row>
    <row r="592" spans="1:8">
      <c r="A592" s="2">
        <v>41114</v>
      </c>
      <c r="B592" s="3" t="s">
        <v>1768</v>
      </c>
      <c r="C592" s="12">
        <f t="shared" si="9"/>
        <v>-1.3744571316624166E-3</v>
      </c>
      <c r="D592" s="3" t="s">
        <v>1769</v>
      </c>
      <c r="E592" s="3" t="s">
        <v>1770</v>
      </c>
      <c r="F592" s="3">
        <v>207</v>
      </c>
      <c r="G592" s="4">
        <v>1.1911576025185699E+17</v>
      </c>
      <c r="H592" s="3">
        <v>0.50517087998780397</v>
      </c>
    </row>
    <row r="593" spans="1:8">
      <c r="A593" s="2">
        <v>41115</v>
      </c>
      <c r="B593" s="3" t="s">
        <v>1771</v>
      </c>
      <c r="C593" s="12">
        <f t="shared" si="9"/>
        <v>-1.3955470505575782E-2</v>
      </c>
      <c r="D593" s="3" t="s">
        <v>1772</v>
      </c>
      <c r="E593" s="3" t="s">
        <v>1773</v>
      </c>
      <c r="F593" s="3">
        <v>207</v>
      </c>
      <c r="G593" s="4">
        <v>3.1604714935655398E+17</v>
      </c>
      <c r="H593" s="4">
        <v>-2.30857064374108E+16</v>
      </c>
    </row>
    <row r="594" spans="1:8">
      <c r="A594" s="2">
        <v>41116</v>
      </c>
      <c r="B594" s="3" t="s">
        <v>1774</v>
      </c>
      <c r="C594" s="12">
        <f t="shared" si="9"/>
        <v>8.7700059325858844E-3</v>
      </c>
      <c r="D594" s="3" t="s">
        <v>1775</v>
      </c>
      <c r="E594" s="3" t="s">
        <v>1776</v>
      </c>
      <c r="F594" s="3">
        <v>207</v>
      </c>
      <c r="G594" s="4">
        <v>3.8581612163045197E+17</v>
      </c>
      <c r="H594" s="3">
        <v>-0.55562923859492297</v>
      </c>
    </row>
    <row r="595" spans="1:8">
      <c r="A595" s="2">
        <v>41117</v>
      </c>
      <c r="B595" s="3" t="s">
        <v>1777</v>
      </c>
      <c r="C595" s="12">
        <f t="shared" si="9"/>
        <v>2.7265666973011339E-2</v>
      </c>
      <c r="D595" s="3" t="s">
        <v>1778</v>
      </c>
      <c r="E595" s="3" t="s">
        <v>1779</v>
      </c>
      <c r="F595" s="3">
        <v>208</v>
      </c>
      <c r="G595" s="4">
        <v>4.76767785115E+17</v>
      </c>
      <c r="H595" s="4">
        <v>5.0278201646936704E+16</v>
      </c>
    </row>
    <row r="596" spans="1:8">
      <c r="A596" s="2">
        <v>41118</v>
      </c>
      <c r="B596" s="3" t="s">
        <v>1780</v>
      </c>
      <c r="C596" s="12">
        <f t="shared" si="9"/>
        <v>-3.6175593242666043E-5</v>
      </c>
      <c r="D596" s="3" t="s">
        <v>1781</v>
      </c>
      <c r="E596" s="3" t="s">
        <v>1782</v>
      </c>
      <c r="F596" s="3">
        <v>208</v>
      </c>
      <c r="G596" s="4">
        <v>7.8981227861046195E+17</v>
      </c>
      <c r="H596" s="4">
        <v>3.00371782994024E+16</v>
      </c>
    </row>
    <row r="597" spans="1:8">
      <c r="A597" s="2">
        <v>41119</v>
      </c>
      <c r="B597" s="3" t="s">
        <v>1783</v>
      </c>
      <c r="C597" s="12">
        <f t="shared" si="9"/>
        <v>-4.9252431989993611E-5</v>
      </c>
      <c r="D597" s="3" t="s">
        <v>1784</v>
      </c>
      <c r="E597" s="3" t="s">
        <v>1785</v>
      </c>
      <c r="F597" s="3">
        <v>208</v>
      </c>
      <c r="G597" s="4">
        <v>4.9135687479886899E+17</v>
      </c>
      <c r="H597" s="3">
        <v>0.69035795792968802</v>
      </c>
    </row>
    <row r="598" spans="1:8">
      <c r="A598" s="2">
        <v>41120</v>
      </c>
      <c r="B598" s="3" t="s">
        <v>1786</v>
      </c>
      <c r="C598" s="12">
        <f t="shared" si="9"/>
        <v>2.1689588435960948E-3</v>
      </c>
      <c r="D598" s="3" t="s">
        <v>1787</v>
      </c>
      <c r="E598" s="3" t="s">
        <v>1788</v>
      </c>
      <c r="F598" s="3">
        <v>208</v>
      </c>
      <c r="G598" s="4">
        <v>5.3211527288557901E+17</v>
      </c>
      <c r="H598" s="4">
        <v>1.03349622696382E+16</v>
      </c>
    </row>
    <row r="599" spans="1:8">
      <c r="A599" s="2">
        <v>41121</v>
      </c>
      <c r="B599" s="3" t="s">
        <v>1789</v>
      </c>
      <c r="C599" s="12">
        <f t="shared" si="9"/>
        <v>-8.7750600802897743E-3</v>
      </c>
      <c r="D599" s="3" t="s">
        <v>1790</v>
      </c>
      <c r="E599" s="3" t="s">
        <v>1791</v>
      </c>
      <c r="F599" s="3">
        <v>208</v>
      </c>
      <c r="G599" s="4">
        <v>3.7715176361466099E+17</v>
      </c>
      <c r="H599" s="4">
        <v>-1.6012155899672E+16</v>
      </c>
    </row>
    <row r="600" spans="1:8">
      <c r="A600" s="2">
        <v>41122</v>
      </c>
      <c r="B600" s="3" t="s">
        <v>1792</v>
      </c>
      <c r="C600" s="12">
        <f t="shared" si="9"/>
        <v>-8.2523041286595815E-3</v>
      </c>
      <c r="D600" s="3" t="s">
        <v>1793</v>
      </c>
      <c r="E600" s="3" t="s">
        <v>1794</v>
      </c>
      <c r="F600" s="3">
        <v>208</v>
      </c>
      <c r="G600" s="4">
        <v>2.4582798077472099E+17</v>
      </c>
      <c r="H600" s="4">
        <v>-3.6129318732143504E+16</v>
      </c>
    </row>
    <row r="601" spans="1:8">
      <c r="A601" s="2">
        <v>41123</v>
      </c>
      <c r="B601" s="3" t="s">
        <v>1795</v>
      </c>
      <c r="C601" s="12">
        <f t="shared" si="9"/>
        <v>-1.233466693434861E-2</v>
      </c>
      <c r="D601" s="3" t="s">
        <v>1796</v>
      </c>
      <c r="E601" s="3" t="s">
        <v>1797</v>
      </c>
      <c r="F601" s="3">
        <v>208</v>
      </c>
      <c r="G601" s="4">
        <v>-1.6814861694142598E+17</v>
      </c>
      <c r="H601" s="4">
        <v>-5.99936366658178E+16</v>
      </c>
    </row>
    <row r="602" spans="1:8">
      <c r="A602" s="2">
        <v>41124</v>
      </c>
      <c r="B602" s="3" t="s">
        <v>1798</v>
      </c>
      <c r="C602" s="12">
        <f t="shared" si="9"/>
        <v>7.1894646246001929E-5</v>
      </c>
      <c r="D602" s="3" t="s">
        <v>1799</v>
      </c>
      <c r="E602" s="3" t="s">
        <v>1800</v>
      </c>
      <c r="F602" s="3">
        <v>208</v>
      </c>
      <c r="G602" s="4">
        <v>-1.83569534998904E+17</v>
      </c>
      <c r="H602" s="4">
        <v>-5.9765385416230496E+16</v>
      </c>
    </row>
    <row r="603" spans="1:8">
      <c r="A603" s="2">
        <v>41125</v>
      </c>
      <c r="B603" s="3" t="s">
        <v>1801</v>
      </c>
      <c r="C603" s="12">
        <f t="shared" si="9"/>
        <v>-4.9299896185534477E-5</v>
      </c>
      <c r="D603" s="3" t="s">
        <v>1802</v>
      </c>
      <c r="E603" s="3" t="s">
        <v>1803</v>
      </c>
      <c r="F603" s="3">
        <v>208</v>
      </c>
      <c r="G603" s="4">
        <v>-2.5960807831209299E+17</v>
      </c>
      <c r="H603" s="4">
        <v>-5.78085757073344E+16</v>
      </c>
    </row>
    <row r="604" spans="1:8">
      <c r="A604" s="2">
        <v>41126</v>
      </c>
      <c r="B604" s="3" t="s">
        <v>1804</v>
      </c>
      <c r="C604" s="12">
        <f t="shared" si="9"/>
        <v>-4.9300011338258524E-5</v>
      </c>
      <c r="D604" s="3" t="s">
        <v>1805</v>
      </c>
      <c r="E604" s="3" t="s">
        <v>1806</v>
      </c>
      <c r="F604" s="3">
        <v>208</v>
      </c>
      <c r="G604" s="4">
        <v>-1.8534088891778499E+17</v>
      </c>
      <c r="H604" s="4">
        <v>-6.82365701347288E+16</v>
      </c>
    </row>
    <row r="605" spans="1:8">
      <c r="A605" s="2">
        <v>41127</v>
      </c>
      <c r="B605" s="3" t="s">
        <v>1807</v>
      </c>
      <c r="C605" s="12">
        <f t="shared" si="9"/>
        <v>-4.4367311122601059E-3</v>
      </c>
      <c r="D605" s="3" t="s">
        <v>1808</v>
      </c>
      <c r="E605" s="3" t="s">
        <v>1809</v>
      </c>
      <c r="F605" s="3">
        <v>207</v>
      </c>
      <c r="G605" s="4">
        <v>-2.2777853231633901E+17</v>
      </c>
      <c r="H605" s="4">
        <v>-8.0922193031473792E+16</v>
      </c>
    </row>
    <row r="606" spans="1:8">
      <c r="A606" s="2">
        <v>41128</v>
      </c>
      <c r="B606" s="3" t="s">
        <v>1810</v>
      </c>
      <c r="C606" s="12">
        <f t="shared" si="9"/>
        <v>-4.9313871874922371E-5</v>
      </c>
      <c r="D606" s="3" t="s">
        <v>1811</v>
      </c>
      <c r="E606" s="3" t="s">
        <v>1812</v>
      </c>
      <c r="F606" s="3">
        <v>207</v>
      </c>
      <c r="G606" s="4">
        <v>-2.2777701901812E+17</v>
      </c>
      <c r="H606" s="4">
        <v>-8.7788332285684992E+16</v>
      </c>
    </row>
    <row r="607" spans="1:8">
      <c r="A607" s="2">
        <v>41128</v>
      </c>
      <c r="B607" s="3" t="s">
        <v>1810</v>
      </c>
      <c r="C607" s="12">
        <f t="shared" si="9"/>
        <v>0</v>
      </c>
      <c r="D607" s="3" t="s">
        <v>1811</v>
      </c>
      <c r="E607" s="3" t="s">
        <v>1812</v>
      </c>
      <c r="F607" s="3">
        <v>207</v>
      </c>
      <c r="G607" s="4">
        <v>-2.2777701901812E+17</v>
      </c>
      <c r="H607" s="4">
        <v>-8.7788332285684992E+16</v>
      </c>
    </row>
    <row r="608" spans="1:8">
      <c r="A608" s="2">
        <v>41129</v>
      </c>
      <c r="B608" s="3" t="s">
        <v>1813</v>
      </c>
      <c r="C608" s="12">
        <f t="shared" si="9"/>
        <v>-1.0954931795173987E-2</v>
      </c>
      <c r="D608" s="3" t="s">
        <v>1814</v>
      </c>
      <c r="E608" s="3" t="s">
        <v>1815</v>
      </c>
      <c r="F608" s="3">
        <v>207</v>
      </c>
      <c r="G608" s="4">
        <v>-3.2919436004360602E+17</v>
      </c>
      <c r="H608" s="4">
        <v>-1.0473056132243101E+17</v>
      </c>
    </row>
    <row r="609" spans="1:8">
      <c r="A609" s="2">
        <v>41130</v>
      </c>
      <c r="B609" s="3" t="s">
        <v>1816</v>
      </c>
      <c r="C609" s="12">
        <f t="shared" si="9"/>
        <v>2.923081533433719E-2</v>
      </c>
      <c r="D609" s="3" t="s">
        <v>1817</v>
      </c>
      <c r="E609" s="3" t="s">
        <v>1818</v>
      </c>
      <c r="F609" s="3">
        <v>207</v>
      </c>
      <c r="G609" s="4">
        <v>8.3152300113644192E+16</v>
      </c>
      <c r="H609" s="4">
        <v>-5.0775268567964896E+16</v>
      </c>
    </row>
    <row r="610" spans="1:8">
      <c r="A610" s="2">
        <v>41131</v>
      </c>
      <c r="B610" s="3" t="s">
        <v>1819</v>
      </c>
      <c r="C610" s="12">
        <f t="shared" si="9"/>
        <v>1.4857018658867509E-2</v>
      </c>
      <c r="D610" s="3" t="s">
        <v>1820</v>
      </c>
      <c r="E610" s="3" t="s">
        <v>1821</v>
      </c>
      <c r="F610" s="3">
        <v>207</v>
      </c>
      <c r="G610" s="4">
        <v>1.6206093802656602E+17</v>
      </c>
      <c r="H610" s="4">
        <v>-2.18656669141189E+16</v>
      </c>
    </row>
    <row r="611" spans="1:8">
      <c r="A611" s="2">
        <v>41132</v>
      </c>
      <c r="B611" s="3" t="s">
        <v>1822</v>
      </c>
      <c r="C611" s="12">
        <f t="shared" si="9"/>
        <v>-4.9256569200072164E-5</v>
      </c>
      <c r="D611" s="3" t="s">
        <v>1823</v>
      </c>
      <c r="E611" s="3" t="s">
        <v>1824</v>
      </c>
      <c r="F611" s="3">
        <v>207</v>
      </c>
      <c r="G611" s="4">
        <v>3.4789868164335501E+17</v>
      </c>
      <c r="H611" s="4">
        <v>-3.1731404401241E+16</v>
      </c>
    </row>
    <row r="612" spans="1:8">
      <c r="A612" s="2">
        <v>41133</v>
      </c>
      <c r="B612" s="3" t="s">
        <v>1825</v>
      </c>
      <c r="C612" s="12">
        <f t="shared" si="9"/>
        <v>-4.9256666260114527E-5</v>
      </c>
      <c r="D612" s="3" t="s">
        <v>1826</v>
      </c>
      <c r="E612" s="3" t="s">
        <v>1827</v>
      </c>
      <c r="F612" s="3">
        <v>207</v>
      </c>
      <c r="G612" s="4">
        <v>1.7538028867907802E+17</v>
      </c>
      <c r="H612" s="4">
        <v>-3.9517967614467904E+16</v>
      </c>
    </row>
    <row r="613" spans="1:8">
      <c r="A613" s="2">
        <v>41134</v>
      </c>
      <c r="B613" s="3" t="s">
        <v>1828</v>
      </c>
      <c r="C613" s="12">
        <f t="shared" si="9"/>
        <v>1.4713519089538294E-3</v>
      </c>
      <c r="D613" s="3" t="s">
        <v>1829</v>
      </c>
      <c r="E613" s="3" t="s">
        <v>1830</v>
      </c>
      <c r="F613" s="3">
        <v>207</v>
      </c>
      <c r="G613" s="4">
        <v>1.9731575724878202E+17</v>
      </c>
      <c r="H613" s="4">
        <v>-4.41396726424774E+16</v>
      </c>
    </row>
    <row r="614" spans="1:8">
      <c r="A614" s="2">
        <v>41135</v>
      </c>
      <c r="B614" s="3" t="s">
        <v>1831</v>
      </c>
      <c r="C614" s="12">
        <f t="shared" si="9"/>
        <v>2.4410344075644361E-3</v>
      </c>
      <c r="D614" s="3" t="s">
        <v>1832</v>
      </c>
      <c r="E614" s="3" t="s">
        <v>1833</v>
      </c>
      <c r="F614" s="3">
        <v>207</v>
      </c>
      <c r="G614" s="4">
        <v>2.3410670361295802E+17</v>
      </c>
      <c r="H614" s="4">
        <v>-7.1446929422419E+16</v>
      </c>
    </row>
    <row r="615" spans="1:8">
      <c r="A615" s="2">
        <v>41136</v>
      </c>
      <c r="B615" s="3" t="s">
        <v>1834</v>
      </c>
      <c r="C615" s="12">
        <f t="shared" si="9"/>
        <v>1.0635643046197553E-2</v>
      </c>
      <c r="D615" s="3" t="s">
        <v>1835</v>
      </c>
      <c r="E615" s="3" t="s">
        <v>1836</v>
      </c>
      <c r="F615" s="3">
        <v>207</v>
      </c>
      <c r="G615" s="4">
        <v>5.1957873816984E+17</v>
      </c>
      <c r="H615" s="4">
        <v>-5.86367035782398E+16</v>
      </c>
    </row>
    <row r="616" spans="1:8">
      <c r="A616" s="2">
        <v>41137</v>
      </c>
      <c r="B616" s="3" t="s">
        <v>1837</v>
      </c>
      <c r="C616" s="12">
        <f t="shared" si="9"/>
        <v>1.1717697022375949E-2</v>
      </c>
      <c r="D616" s="3" t="s">
        <v>1838</v>
      </c>
      <c r="E616" s="3" t="s">
        <v>1839</v>
      </c>
      <c r="F616" s="3">
        <v>207</v>
      </c>
      <c r="G616" s="4">
        <v>6.37859199121856E+17</v>
      </c>
      <c r="H616" s="4">
        <v>-3.60181417593763E+16</v>
      </c>
    </row>
    <row r="617" spans="1:8">
      <c r="A617" s="2">
        <v>41138</v>
      </c>
      <c r="B617" s="3" t="s">
        <v>1840</v>
      </c>
      <c r="C617" s="12">
        <f t="shared" si="9"/>
        <v>2.3364384142569191E-4</v>
      </c>
      <c r="D617" s="3" t="s">
        <v>1841</v>
      </c>
      <c r="E617" s="3" t="s">
        <v>1842</v>
      </c>
      <c r="F617" s="3">
        <v>207</v>
      </c>
      <c r="G617" s="4">
        <v>6.1894217417343795E+17</v>
      </c>
      <c r="H617" s="4">
        <v>-3.54450703770302E+16</v>
      </c>
    </row>
    <row r="618" spans="1:8">
      <c r="A618" s="2">
        <v>41139</v>
      </c>
      <c r="B618" s="3" t="s">
        <v>1843</v>
      </c>
      <c r="C618" s="12">
        <f t="shared" si="9"/>
        <v>-4.8604597947422361E-5</v>
      </c>
      <c r="D618" s="3" t="s">
        <v>1844</v>
      </c>
      <c r="E618" s="3" t="s">
        <v>1845</v>
      </c>
      <c r="F618" s="3">
        <v>207</v>
      </c>
      <c r="G618" s="4">
        <v>5.5035210293362701E+17</v>
      </c>
      <c r="H618" s="4">
        <v>-4.39066524839802E+16</v>
      </c>
    </row>
    <row r="619" spans="1:8">
      <c r="A619" s="2">
        <v>41140</v>
      </c>
      <c r="B619" s="3" t="s">
        <v>1846</v>
      </c>
      <c r="C619" s="12">
        <f t="shared" si="9"/>
        <v>-4.8604615971417357E-5</v>
      </c>
      <c r="D619" s="3" t="s">
        <v>1847</v>
      </c>
      <c r="E619" s="3" t="s">
        <v>1845</v>
      </c>
      <c r="F619" s="3">
        <v>207</v>
      </c>
      <c r="G619" s="4">
        <v>5.5128243821132102E+17</v>
      </c>
      <c r="H619" s="4">
        <v>-3.37066949489996E+16</v>
      </c>
    </row>
    <row r="620" spans="1:8">
      <c r="A620" s="2">
        <v>41141</v>
      </c>
      <c r="B620" s="3" t="s">
        <v>1848</v>
      </c>
      <c r="C620" s="12">
        <f t="shared" si="9"/>
        <v>-4.8604633883205627E-5</v>
      </c>
      <c r="D620" s="3" t="s">
        <v>1849</v>
      </c>
      <c r="E620" s="3" t="s">
        <v>1850</v>
      </c>
      <c r="F620" s="3">
        <v>207</v>
      </c>
      <c r="G620" s="4">
        <v>5.5131314251804602E+17</v>
      </c>
      <c r="H620" s="4">
        <v>-3.35654868542771E+16</v>
      </c>
    </row>
    <row r="621" spans="1:8">
      <c r="A621" s="2">
        <v>41142</v>
      </c>
      <c r="B621" s="3" t="s">
        <v>1851</v>
      </c>
      <c r="C621" s="12">
        <f t="shared" si="9"/>
        <v>-2.8047750637221897E-3</v>
      </c>
      <c r="D621" s="3" t="s">
        <v>1852</v>
      </c>
      <c r="E621" s="3" t="s">
        <v>1853</v>
      </c>
      <c r="F621" s="3">
        <v>206</v>
      </c>
      <c r="G621" s="4">
        <v>5.0011266815055603E+17</v>
      </c>
      <c r="H621" s="4">
        <v>-8.1903913964303696E+16</v>
      </c>
    </row>
    <row r="622" spans="1:8">
      <c r="A622" s="2">
        <v>41143</v>
      </c>
      <c r="B622" s="3" t="s">
        <v>1854</v>
      </c>
      <c r="C622" s="12">
        <f t="shared" si="9"/>
        <v>2.7846517602682971E-3</v>
      </c>
      <c r="D622" s="3" t="s">
        <v>1855</v>
      </c>
      <c r="E622" s="3" t="s">
        <v>1856</v>
      </c>
      <c r="F622" s="3">
        <v>206</v>
      </c>
      <c r="G622" s="4">
        <v>7.6920442587834496E+17</v>
      </c>
      <c r="H622" s="4">
        <v>-8.0377316274314496E+16</v>
      </c>
    </row>
    <row r="623" spans="1:8">
      <c r="A623" s="2">
        <v>41144</v>
      </c>
      <c r="B623" s="3" t="s">
        <v>1857</v>
      </c>
      <c r="C623" s="12">
        <f t="shared" si="9"/>
        <v>-3.3265217342247312E-3</v>
      </c>
      <c r="D623" s="3" t="s">
        <v>1858</v>
      </c>
      <c r="E623" s="3" t="s">
        <v>1859</v>
      </c>
      <c r="F623" s="3">
        <v>206</v>
      </c>
      <c r="G623" s="4">
        <v>7.2758397429820198E+17</v>
      </c>
      <c r="H623" s="4">
        <v>-8.6481224798882208E+16</v>
      </c>
    </row>
    <row r="624" spans="1:8">
      <c r="A624" s="2">
        <v>41145</v>
      </c>
      <c r="B624" s="3" t="s">
        <v>1860</v>
      </c>
      <c r="C624" s="12">
        <f t="shared" si="9"/>
        <v>-2.3456079806093121E-3</v>
      </c>
      <c r="D624" s="3" t="s">
        <v>1861</v>
      </c>
      <c r="E624" s="3" t="s">
        <v>1862</v>
      </c>
      <c r="F624" s="3">
        <v>206</v>
      </c>
      <c r="G624" s="4">
        <v>9.9200085980680102E+17</v>
      </c>
      <c r="H624" s="4">
        <v>-9.0732681987032608E+16</v>
      </c>
    </row>
    <row r="625" spans="1:8">
      <c r="A625" s="2">
        <v>41146</v>
      </c>
      <c r="B625" s="3" t="s">
        <v>1863</v>
      </c>
      <c r="C625" s="12">
        <f t="shared" si="9"/>
        <v>-4.8611863199424536E-5</v>
      </c>
      <c r="D625" s="3" t="s">
        <v>1864</v>
      </c>
      <c r="E625" s="3" t="s">
        <v>1865</v>
      </c>
      <c r="F625" s="3">
        <v>206</v>
      </c>
      <c r="G625" s="4">
        <v>7.9017174640038605E+17</v>
      </c>
      <c r="H625" s="4">
        <v>-7.2967155396167104E+16</v>
      </c>
    </row>
    <row r="626" spans="1:8">
      <c r="A626" s="2">
        <v>41147</v>
      </c>
      <c r="B626" s="3" t="s">
        <v>1866</v>
      </c>
      <c r="C626" s="12">
        <f t="shared" si="9"/>
        <v>-4.8611944237280839E-5</v>
      </c>
      <c r="D626" s="3" t="s">
        <v>1867</v>
      </c>
      <c r="E626" s="3" t="s">
        <v>1868</v>
      </c>
      <c r="F626" s="3">
        <v>206</v>
      </c>
      <c r="G626" s="4">
        <v>2.8972589693216301E+17</v>
      </c>
      <c r="H626" s="4">
        <v>-6.41748076000934E+16</v>
      </c>
    </row>
    <row r="627" spans="1:8">
      <c r="A627" s="2">
        <v>41148</v>
      </c>
      <c r="B627" s="3" t="s">
        <v>1869</v>
      </c>
      <c r="C627" s="12">
        <f t="shared" si="9"/>
        <v>2.6110911859417579E-3</v>
      </c>
      <c r="D627" s="3" t="s">
        <v>1870</v>
      </c>
      <c r="E627" s="3" t="s">
        <v>1871</v>
      </c>
      <c r="F627" s="3">
        <v>206</v>
      </c>
      <c r="G627" s="4">
        <v>3.3188699557392698E+17</v>
      </c>
      <c r="H627" s="4">
        <v>-8.5937018055010704E+16</v>
      </c>
    </row>
    <row r="628" spans="1:8">
      <c r="A628" s="2">
        <v>41149</v>
      </c>
      <c r="B628" s="3" t="s">
        <v>1872</v>
      </c>
      <c r="C628" s="12">
        <f t="shared" si="9"/>
        <v>7.0411797142000887E-3</v>
      </c>
      <c r="D628" s="3" t="s">
        <v>1873</v>
      </c>
      <c r="E628" s="3" t="s">
        <v>1874</v>
      </c>
      <c r="F628" s="3">
        <v>205</v>
      </c>
      <c r="G628" s="4">
        <v>4.5145061008252602E+17</v>
      </c>
      <c r="H628" s="4">
        <v>-1.00889646903428E+17</v>
      </c>
    </row>
    <row r="629" spans="1:8">
      <c r="A629" s="2">
        <v>41150</v>
      </c>
      <c r="B629" s="3" t="s">
        <v>1875</v>
      </c>
      <c r="C629" s="12">
        <f t="shared" si="9"/>
        <v>-7.5846601669621533E-3</v>
      </c>
      <c r="D629" s="3" t="s">
        <v>1876</v>
      </c>
      <c r="E629" s="3" t="s">
        <v>1877</v>
      </c>
      <c r="F629" s="3">
        <v>205</v>
      </c>
      <c r="G629" s="4">
        <v>2.8861923776179898E+17</v>
      </c>
      <c r="H629" s="4">
        <v>-1.1930442174791901E+17</v>
      </c>
    </row>
    <row r="630" spans="1:8">
      <c r="A630" s="2">
        <v>41151</v>
      </c>
      <c r="B630" s="3" t="s">
        <v>1878</v>
      </c>
      <c r="C630" s="12">
        <f t="shared" si="9"/>
        <v>-1.0567207566547221E-2</v>
      </c>
      <c r="D630" s="3" t="s">
        <v>1879</v>
      </c>
      <c r="E630" s="3" t="s">
        <v>1880</v>
      </c>
      <c r="F630" s="3">
        <v>204</v>
      </c>
      <c r="G630" s="4">
        <v>2.6055725182784899E+17</v>
      </c>
      <c r="H630" s="4">
        <v>-1.3794302478455901E+17</v>
      </c>
    </row>
    <row r="631" spans="1:8">
      <c r="A631" s="2">
        <v>41152</v>
      </c>
      <c r="B631" s="3" t="s">
        <v>1881</v>
      </c>
      <c r="C631" s="12">
        <f t="shared" si="9"/>
        <v>2.8981721515434055E-3</v>
      </c>
      <c r="D631" s="3" t="s">
        <v>1882</v>
      </c>
      <c r="E631" s="3" t="s">
        <v>1883</v>
      </c>
      <c r="F631" s="3">
        <v>204</v>
      </c>
      <c r="G631" s="4">
        <v>4.4424051512910099E+17</v>
      </c>
      <c r="H631" s="4">
        <v>-1.3273808213309299E+17</v>
      </c>
    </row>
    <row r="632" spans="1:8">
      <c r="A632" s="2">
        <v>41153</v>
      </c>
      <c r="B632" s="3" t="s">
        <v>1884</v>
      </c>
      <c r="C632" s="12">
        <f t="shared" si="9"/>
        <v>-4.861958695740586E-5</v>
      </c>
      <c r="D632" s="3" t="s">
        <v>1885</v>
      </c>
      <c r="E632" s="3" t="s">
        <v>1886</v>
      </c>
      <c r="F632" s="3">
        <v>204</v>
      </c>
      <c r="G632" s="4">
        <v>6.7866198961372198E+17</v>
      </c>
      <c r="H632" s="4">
        <v>-1.2595217013176301E+17</v>
      </c>
    </row>
    <row r="633" spans="1:8">
      <c r="A633" s="2">
        <v>41154</v>
      </c>
      <c r="B633" s="3" t="s">
        <v>1887</v>
      </c>
      <c r="C633" s="12">
        <f t="shared" si="9"/>
        <v>-4.861965543426617E-5</v>
      </c>
      <c r="D633" s="3" t="s">
        <v>1888</v>
      </c>
      <c r="E633" s="3" t="s">
        <v>1889</v>
      </c>
      <c r="F633" s="3">
        <v>204</v>
      </c>
      <c r="G633" s="4">
        <v>6.7620247135855898E+17</v>
      </c>
      <c r="H633" s="4">
        <v>-8.4720485338789408E+16</v>
      </c>
    </row>
    <row r="634" spans="1:8">
      <c r="A634" s="2">
        <v>41155</v>
      </c>
      <c r="B634" s="3" t="s">
        <v>1890</v>
      </c>
      <c r="C634" s="12">
        <f t="shared" si="9"/>
        <v>7.187866899662648E-4</v>
      </c>
      <c r="D634" s="3" t="s">
        <v>1891</v>
      </c>
      <c r="E634" s="3" t="s">
        <v>1892</v>
      </c>
      <c r="F634" s="3">
        <v>204</v>
      </c>
      <c r="G634" s="4">
        <v>6.9193480283622003E+17</v>
      </c>
      <c r="H634" s="4">
        <v>-8.7176778856442592E+16</v>
      </c>
    </row>
    <row r="635" spans="1:8">
      <c r="A635" s="2">
        <v>41156</v>
      </c>
      <c r="B635" s="3" t="s">
        <v>1893</v>
      </c>
      <c r="C635" s="12">
        <f t="shared" si="9"/>
        <v>-1.1387916998356538E-2</v>
      </c>
      <c r="D635" s="3" t="s">
        <v>1894</v>
      </c>
      <c r="E635" s="3" t="s">
        <v>1895</v>
      </c>
      <c r="F635" s="3">
        <v>203</v>
      </c>
      <c r="G635" s="4">
        <v>4.7274000280504602E+17</v>
      </c>
      <c r="H635" s="4">
        <v>-1.24847939103434E+17</v>
      </c>
    </row>
    <row r="636" spans="1:8">
      <c r="A636" s="2">
        <v>41157</v>
      </c>
      <c r="B636" s="3" t="s">
        <v>1896</v>
      </c>
      <c r="C636" s="12">
        <f t="shared" si="9"/>
        <v>-4.0199771308688115E-3</v>
      </c>
      <c r="D636" s="3" t="s">
        <v>1897</v>
      </c>
      <c r="E636" s="3" t="s">
        <v>1898</v>
      </c>
      <c r="F636" s="3">
        <v>199</v>
      </c>
      <c r="G636" s="4">
        <v>4.8025837622467098E+17</v>
      </c>
      <c r="H636" s="4">
        <v>-1.3873801396650099E+17</v>
      </c>
    </row>
    <row r="637" spans="1:8">
      <c r="A637" s="2">
        <v>41157</v>
      </c>
      <c r="B637" s="3" t="s">
        <v>1896</v>
      </c>
      <c r="C637" s="12">
        <f t="shared" si="9"/>
        <v>0</v>
      </c>
      <c r="D637" s="3" t="s">
        <v>1897</v>
      </c>
      <c r="E637" s="3" t="s">
        <v>1898</v>
      </c>
      <c r="F637" s="3">
        <v>199</v>
      </c>
      <c r="G637" s="4">
        <v>4.8025837622467098E+17</v>
      </c>
      <c r="H637" s="4">
        <v>-1.3873801396650099E+17</v>
      </c>
    </row>
    <row r="638" spans="1:8">
      <c r="A638" s="2">
        <v>41158</v>
      </c>
      <c r="B638" s="3" t="s">
        <v>1899</v>
      </c>
      <c r="C638" s="12">
        <f t="shared" si="9"/>
        <v>2.0073600911172752E-2</v>
      </c>
      <c r="D638" s="3" t="s">
        <v>1900</v>
      </c>
      <c r="E638" s="3" t="s">
        <v>1901</v>
      </c>
      <c r="F638" s="3">
        <v>199</v>
      </c>
      <c r="G638" s="4">
        <v>8.8631747865819302E+17</v>
      </c>
      <c r="H638" s="4">
        <v>-1.03231688418088E+17</v>
      </c>
    </row>
    <row r="639" spans="1:8">
      <c r="A639" s="2">
        <v>41159</v>
      </c>
      <c r="B639" s="3" t="s">
        <v>1902</v>
      </c>
      <c r="C639" s="12">
        <f t="shared" si="9"/>
        <v>6.0512897720100007E-3</v>
      </c>
      <c r="D639" s="3" t="s">
        <v>1903</v>
      </c>
      <c r="E639" s="3" t="s">
        <v>1904</v>
      </c>
      <c r="F639" s="3">
        <v>197</v>
      </c>
      <c r="G639" s="4">
        <v>1.3211183293967301E+18</v>
      </c>
      <c r="H639" s="4">
        <v>-9.21053168471828E+16</v>
      </c>
    </row>
    <row r="640" spans="1:8">
      <c r="A640" s="2">
        <v>41160</v>
      </c>
      <c r="B640" s="3" t="s">
        <v>1905</v>
      </c>
      <c r="C640" s="12">
        <f t="shared" si="9"/>
        <v>-5.0344375920487309E-5</v>
      </c>
      <c r="D640" s="3" t="s">
        <v>1906</v>
      </c>
      <c r="E640" s="3" t="s">
        <v>1907</v>
      </c>
      <c r="F640" s="3">
        <v>197</v>
      </c>
      <c r="G640" s="4">
        <v>6.3377568610753101E+17</v>
      </c>
      <c r="H640" s="4">
        <v>-9.0623389763103904E+16</v>
      </c>
    </row>
    <row r="641" spans="1:8">
      <c r="A641" s="2">
        <v>41161</v>
      </c>
      <c r="B641" s="3" t="s">
        <v>1908</v>
      </c>
      <c r="C641" s="12">
        <f t="shared" si="9"/>
        <v>-5.034456464263475E-5</v>
      </c>
      <c r="D641" s="3" t="s">
        <v>1909</v>
      </c>
      <c r="E641" s="3" t="s">
        <v>1910</v>
      </c>
      <c r="F641" s="3">
        <v>197</v>
      </c>
      <c r="G641" s="4">
        <v>3.6458506438790502E+17</v>
      </c>
      <c r="H641" s="4">
        <v>-1.22741560065138E+17</v>
      </c>
    </row>
    <row r="642" spans="1:8">
      <c r="A642" s="2">
        <v>41162</v>
      </c>
      <c r="B642" s="3" t="s">
        <v>1911</v>
      </c>
      <c r="C642" s="12">
        <f t="shared" si="9"/>
        <v>-4.6210610276248964E-3</v>
      </c>
      <c r="D642" s="3" t="s">
        <v>1912</v>
      </c>
      <c r="E642" s="3" t="s">
        <v>1913</v>
      </c>
      <c r="F642" s="3">
        <v>197</v>
      </c>
      <c r="G642" s="4">
        <v>2.9058614068651501E+17</v>
      </c>
      <c r="H642" s="4">
        <v>-1.17368627960764E+17</v>
      </c>
    </row>
    <row r="643" spans="1:8">
      <c r="A643" s="2">
        <v>41163</v>
      </c>
      <c r="B643" s="3" t="s">
        <v>1914</v>
      </c>
      <c r="C643" s="12">
        <f t="shared" si="9"/>
        <v>-4.3245849932894732E-4</v>
      </c>
      <c r="D643" s="3" t="s">
        <v>1915</v>
      </c>
      <c r="E643" s="3" t="s">
        <v>1916</v>
      </c>
      <c r="F643" s="3">
        <v>197</v>
      </c>
      <c r="G643" s="4">
        <v>2.84581617141944E+17</v>
      </c>
      <c r="H643" s="4">
        <v>-1.2338217192467501E+17</v>
      </c>
    </row>
    <row r="644" spans="1:8">
      <c r="A644" s="2">
        <v>41164</v>
      </c>
      <c r="B644" s="3" t="s">
        <v>1917</v>
      </c>
      <c r="C644" s="12">
        <f t="shared" ref="C644:C707" si="10">+(B644-B643)/B643</f>
        <v>-1.8056530086287266E-3</v>
      </c>
      <c r="D644" s="3" t="s">
        <v>1918</v>
      </c>
      <c r="E644" s="3" t="s">
        <v>1919</v>
      </c>
      <c r="F644" s="3">
        <v>197</v>
      </c>
      <c r="G644" s="4">
        <v>2.3436435826669901E+17</v>
      </c>
      <c r="H644" s="4">
        <v>-8.8408612151014096E+16</v>
      </c>
    </row>
    <row r="645" spans="1:8">
      <c r="A645" s="2">
        <v>41165</v>
      </c>
      <c r="B645" s="3" t="s">
        <v>1920</v>
      </c>
      <c r="C645" s="12">
        <f t="shared" si="10"/>
        <v>1.2699871839065027E-2</v>
      </c>
      <c r="D645" s="3" t="s">
        <v>1921</v>
      </c>
      <c r="E645" s="3" t="s">
        <v>1922</v>
      </c>
      <c r="F645" s="3">
        <v>197</v>
      </c>
      <c r="G645" s="4">
        <v>3.9715113612097901E+17</v>
      </c>
      <c r="H645" s="4">
        <v>-6.46868428283516E+16</v>
      </c>
    </row>
    <row r="646" spans="1:8">
      <c r="A646" s="2">
        <v>41166</v>
      </c>
      <c r="B646" s="3" t="s">
        <v>1923</v>
      </c>
      <c r="C646" s="12">
        <f t="shared" si="10"/>
        <v>1.085453647586263E-2</v>
      </c>
      <c r="D646" s="3" t="s">
        <v>1924</v>
      </c>
      <c r="E646" s="3" t="s">
        <v>1925</v>
      </c>
      <c r="F646" s="3">
        <v>198</v>
      </c>
      <c r="G646" s="4">
        <v>4.0083733167016902E+17</v>
      </c>
      <c r="H646" s="4">
        <v>-4.38903751104308E+16</v>
      </c>
    </row>
    <row r="647" spans="1:8">
      <c r="A647" s="2">
        <v>41167</v>
      </c>
      <c r="B647" s="3" t="s">
        <v>1926</v>
      </c>
      <c r="C647" s="12">
        <f t="shared" si="10"/>
        <v>-4.7492848410836206E-5</v>
      </c>
      <c r="D647" s="3" t="s">
        <v>1927</v>
      </c>
      <c r="E647" s="3" t="s">
        <v>1928</v>
      </c>
      <c r="F647" s="3">
        <v>198</v>
      </c>
      <c r="G647" s="4">
        <v>2.1501423791482598E+17</v>
      </c>
      <c r="H647" s="4">
        <v>-4.38876204176446E+16</v>
      </c>
    </row>
    <row r="648" spans="1:8">
      <c r="A648" s="2">
        <v>41168</v>
      </c>
      <c r="B648" s="3" t="s">
        <v>1929</v>
      </c>
      <c r="C648" s="12">
        <f t="shared" si="10"/>
        <v>-4.7492870835938203E-5</v>
      </c>
      <c r="D648" s="3" t="s">
        <v>1930</v>
      </c>
      <c r="E648" s="3" t="s">
        <v>1931</v>
      </c>
      <c r="F648" s="3">
        <v>198</v>
      </c>
      <c r="G648" s="4">
        <v>2.1086577081160099E+17</v>
      </c>
      <c r="H648" s="4">
        <v>-3.021197416613E+16</v>
      </c>
    </row>
    <row r="649" spans="1:8">
      <c r="A649" s="2">
        <v>41169</v>
      </c>
      <c r="B649" s="3" t="s">
        <v>1932</v>
      </c>
      <c r="C649" s="12">
        <f t="shared" si="10"/>
        <v>-2.1154290727940183E-2</v>
      </c>
      <c r="D649" s="3" t="s">
        <v>1933</v>
      </c>
      <c r="E649" s="3" t="s">
        <v>1934</v>
      </c>
      <c r="F649" s="3">
        <v>197</v>
      </c>
      <c r="G649" s="4">
        <v>-6.5937143543506096E+16</v>
      </c>
      <c r="H649" s="4">
        <v>-7.7136924556556096E+16</v>
      </c>
    </row>
    <row r="650" spans="1:8">
      <c r="A650" s="2">
        <v>41170</v>
      </c>
      <c r="B650" s="3" t="s">
        <v>1935</v>
      </c>
      <c r="C650" s="12">
        <f t="shared" si="10"/>
        <v>5.0285886217313908E-3</v>
      </c>
      <c r="D650" s="3" t="s">
        <v>1936</v>
      </c>
      <c r="E650" s="3" t="s">
        <v>1937</v>
      </c>
      <c r="F650" s="3">
        <v>197</v>
      </c>
      <c r="G650" s="3">
        <v>-0.65706447671040003</v>
      </c>
      <c r="H650" s="4">
        <v>-4.8671649601997296E+16</v>
      </c>
    </row>
    <row r="651" spans="1:8">
      <c r="A651" s="2">
        <v>41171</v>
      </c>
      <c r="B651" s="3" t="s">
        <v>1938</v>
      </c>
      <c r="C651" s="12">
        <f t="shared" si="10"/>
        <v>6.1341677181137111E-3</v>
      </c>
      <c r="D651" s="3" t="s">
        <v>1939</v>
      </c>
      <c r="E651" s="3" t="s">
        <v>1940</v>
      </c>
      <c r="F651" s="3">
        <v>197</v>
      </c>
      <c r="G651" s="4">
        <v>7.0797230447819E+16</v>
      </c>
      <c r="H651" s="4">
        <v>-6.93447015261092E+16</v>
      </c>
    </row>
    <row r="652" spans="1:8">
      <c r="A652" s="2">
        <v>41172</v>
      </c>
      <c r="B652" s="3" t="s">
        <v>1941</v>
      </c>
      <c r="C652" s="12">
        <f t="shared" si="10"/>
        <v>-2.6132998457002584E-3</v>
      </c>
      <c r="D652" s="3" t="s">
        <v>1942</v>
      </c>
      <c r="E652" s="3" t="s">
        <v>1943</v>
      </c>
      <c r="F652" s="3">
        <v>197</v>
      </c>
      <c r="G652" s="4">
        <v>7.3301475831798896E+16</v>
      </c>
      <c r="H652" s="4">
        <v>-7.4178222345169696E+16</v>
      </c>
    </row>
    <row r="653" spans="1:8">
      <c r="A653" s="2">
        <v>41173</v>
      </c>
      <c r="B653" s="3" t="s">
        <v>1944</v>
      </c>
      <c r="C653" s="12">
        <f t="shared" si="10"/>
        <v>8.6299095264069062E-4</v>
      </c>
      <c r="D653" s="3" t="s">
        <v>1945</v>
      </c>
      <c r="E653" s="3" t="s">
        <v>1946</v>
      </c>
      <c r="F653" s="3">
        <v>197</v>
      </c>
      <c r="G653" s="4">
        <v>4.8543165776388304E+16</v>
      </c>
      <c r="H653" s="4">
        <v>-7.24656120996096E+16</v>
      </c>
    </row>
    <row r="654" spans="1:8">
      <c r="A654" s="2">
        <v>41174</v>
      </c>
      <c r="B654" s="3" t="s">
        <v>1947</v>
      </c>
      <c r="C654" s="12">
        <f t="shared" si="10"/>
        <v>-4.819150168708406E-5</v>
      </c>
      <c r="D654" s="3" t="s">
        <v>1948</v>
      </c>
      <c r="E654" s="3" t="s">
        <v>1949</v>
      </c>
      <c r="F654" s="3">
        <v>197</v>
      </c>
      <c r="G654" s="4">
        <v>9.1284609256523504E+16</v>
      </c>
      <c r="H654" s="4">
        <v>-9.0317437331582704E+16</v>
      </c>
    </row>
    <row r="655" spans="1:8">
      <c r="A655" s="2">
        <v>41175</v>
      </c>
      <c r="B655" s="3" t="s">
        <v>1950</v>
      </c>
      <c r="C655" s="12">
        <f t="shared" si="10"/>
        <v>-4.8191488433557109E-5</v>
      </c>
      <c r="D655" s="3" t="s">
        <v>1951</v>
      </c>
      <c r="E655" s="3" t="s">
        <v>1952</v>
      </c>
      <c r="F655" s="3">
        <v>197</v>
      </c>
      <c r="G655" s="4">
        <v>1.2225600734925E+17</v>
      </c>
      <c r="H655" s="4">
        <v>-7.1995866217807104E+16</v>
      </c>
    </row>
    <row r="656" spans="1:8">
      <c r="A656" s="2">
        <v>41176</v>
      </c>
      <c r="B656" s="3" t="s">
        <v>1953</v>
      </c>
      <c r="C656" s="12">
        <f t="shared" si="10"/>
        <v>-1.1240324003015705E-2</v>
      </c>
      <c r="D656" s="3" t="s">
        <v>1954</v>
      </c>
      <c r="E656" s="3" t="s">
        <v>1955</v>
      </c>
      <c r="F656" s="3">
        <v>195</v>
      </c>
      <c r="G656" s="4">
        <v>-2.13676777560117E+16</v>
      </c>
      <c r="H656" s="4">
        <v>-9.9649733414790304E+16</v>
      </c>
    </row>
    <row r="657" spans="1:8">
      <c r="A657" s="2">
        <v>41177</v>
      </c>
      <c r="B657" s="3" t="s">
        <v>1956</v>
      </c>
      <c r="C657" s="12">
        <f t="shared" si="10"/>
        <v>-1.3168936501544945E-2</v>
      </c>
      <c r="D657" s="3" t="s">
        <v>1957</v>
      </c>
      <c r="E657" s="3" t="s">
        <v>1958</v>
      </c>
      <c r="F657" s="3">
        <v>195</v>
      </c>
      <c r="G657" s="4">
        <v>-1.6664387248710099E+17</v>
      </c>
      <c r="H657" s="4">
        <v>-1.40200246996772E+17</v>
      </c>
    </row>
    <row r="658" spans="1:8">
      <c r="A658" s="2">
        <v>41178</v>
      </c>
      <c r="B658" s="3" t="s">
        <v>1959</v>
      </c>
      <c r="C658" s="12">
        <f t="shared" si="10"/>
        <v>-7.4090352174751859E-3</v>
      </c>
      <c r="D658" s="3" t="s">
        <v>1960</v>
      </c>
      <c r="E658" s="3" t="s">
        <v>1961</v>
      </c>
      <c r="F658" s="3">
        <v>195</v>
      </c>
      <c r="G658" s="4">
        <v>-2.62507923931512E+17</v>
      </c>
      <c r="H658" s="4">
        <v>-1.39938251232108E+17</v>
      </c>
    </row>
    <row r="659" spans="1:8">
      <c r="A659" s="2">
        <v>41179</v>
      </c>
      <c r="B659" s="3" t="s">
        <v>1962</v>
      </c>
      <c r="C659" s="12">
        <f t="shared" si="10"/>
        <v>1.7306782955285024E-2</v>
      </c>
      <c r="D659" s="3" t="s">
        <v>1963</v>
      </c>
      <c r="E659" s="3" t="s">
        <v>1964</v>
      </c>
      <c r="F659" s="3">
        <v>194</v>
      </c>
      <c r="G659" s="4">
        <v>-1.6565052084678598E+17</v>
      </c>
      <c r="H659" s="4">
        <v>-1.0939843494449101E+17</v>
      </c>
    </row>
    <row r="660" spans="1:8">
      <c r="A660" s="2">
        <v>41180</v>
      </c>
      <c r="B660" s="3" t="s">
        <v>1965</v>
      </c>
      <c r="C660" s="12">
        <f t="shared" si="10"/>
        <v>-3.6498262914988495E-3</v>
      </c>
      <c r="D660" s="3" t="s">
        <v>1966</v>
      </c>
      <c r="E660" s="3" t="s">
        <v>1967</v>
      </c>
      <c r="F660" s="3">
        <v>194</v>
      </c>
      <c r="G660" s="4">
        <v>-1.24498673136342E+17</v>
      </c>
      <c r="H660" s="4">
        <v>-1.1589003206933699E+17</v>
      </c>
    </row>
    <row r="661" spans="1:8">
      <c r="A661" s="2">
        <v>41181</v>
      </c>
      <c r="B661" s="3" t="s">
        <v>1968</v>
      </c>
      <c r="C661" s="12">
        <f t="shared" si="10"/>
        <v>-4.8208263701722124E-5</v>
      </c>
      <c r="D661" s="3" t="s">
        <v>1969</v>
      </c>
      <c r="E661" s="3" t="s">
        <v>1970</v>
      </c>
      <c r="F661" s="3">
        <v>194</v>
      </c>
      <c r="G661" s="3">
        <v>-0.42841399031852101</v>
      </c>
      <c r="H661" s="4">
        <v>-1.1479721417820301E+17</v>
      </c>
    </row>
    <row r="662" spans="1:8">
      <c r="A662" s="2">
        <v>41182</v>
      </c>
      <c r="B662" s="3" t="s">
        <v>1971</v>
      </c>
      <c r="C662" s="12">
        <f t="shared" si="10"/>
        <v>-4.820828499482949E-5</v>
      </c>
      <c r="D662" s="3" t="s">
        <v>1972</v>
      </c>
      <c r="E662" s="3" t="s">
        <v>1973</v>
      </c>
      <c r="F662" s="3">
        <v>194</v>
      </c>
      <c r="G662" s="4">
        <v>-3.9297016532426E+16</v>
      </c>
      <c r="H662" s="4">
        <v>-1.10875448475012E+17</v>
      </c>
    </row>
    <row r="663" spans="1:8">
      <c r="A663" s="2">
        <v>41183</v>
      </c>
      <c r="B663" s="3" t="s">
        <v>1974</v>
      </c>
      <c r="C663" s="12">
        <f t="shared" si="10"/>
        <v>3.581337241623708E-3</v>
      </c>
      <c r="D663" s="3" t="s">
        <v>1975</v>
      </c>
      <c r="E663" s="3" t="s">
        <v>1976</v>
      </c>
      <c r="F663" s="3">
        <v>194</v>
      </c>
      <c r="G663" s="3">
        <v>0.40046594758211801</v>
      </c>
      <c r="H663" s="4">
        <v>-9.6956746603288496E+16</v>
      </c>
    </row>
    <row r="664" spans="1:8">
      <c r="A664" s="2">
        <v>41184</v>
      </c>
      <c r="B664" s="3" t="s">
        <v>1977</v>
      </c>
      <c r="C664" s="12">
        <f t="shared" si="10"/>
        <v>8.9439165757168419E-3</v>
      </c>
      <c r="D664" s="3" t="s">
        <v>1978</v>
      </c>
      <c r="E664" s="3" t="s">
        <v>1979</v>
      </c>
      <c r="F664" s="3">
        <v>194</v>
      </c>
      <c r="G664" s="4">
        <v>1.1954474121466701E+17</v>
      </c>
      <c r="H664" s="4">
        <v>-8.0412684892126096E+16</v>
      </c>
    </row>
    <row r="665" spans="1:8">
      <c r="A665" s="2">
        <v>41185</v>
      </c>
      <c r="B665" s="3" t="s">
        <v>1980</v>
      </c>
      <c r="C665" s="12">
        <f t="shared" si="10"/>
        <v>-7.4437883563272036E-3</v>
      </c>
      <c r="D665" s="3" t="s">
        <v>1981</v>
      </c>
      <c r="E665" s="3" t="s">
        <v>1982</v>
      </c>
      <c r="F665" s="3">
        <v>193</v>
      </c>
      <c r="G665" s="4">
        <v>1.33636801304501E+16</v>
      </c>
      <c r="H665" s="4">
        <v>-9.41505824949244E+16</v>
      </c>
    </row>
    <row r="666" spans="1:8">
      <c r="A666" s="2">
        <v>41186</v>
      </c>
      <c r="B666" s="3" t="s">
        <v>1983</v>
      </c>
      <c r="C666" s="12">
        <f t="shared" si="10"/>
        <v>1.3164938480156506E-2</v>
      </c>
      <c r="D666" s="3" t="s">
        <v>1984</v>
      </c>
      <c r="E666" s="3" t="s">
        <v>1985</v>
      </c>
      <c r="F666" s="3">
        <v>193</v>
      </c>
      <c r="G666" s="4">
        <v>3.6581506087004102E+17</v>
      </c>
      <c r="H666" s="4">
        <v>-6.9712799091724496E+16</v>
      </c>
    </row>
    <row r="667" spans="1:8">
      <c r="A667" s="2">
        <v>41186</v>
      </c>
      <c r="B667" s="3" t="s">
        <v>1983</v>
      </c>
      <c r="C667" s="12">
        <f t="shared" si="10"/>
        <v>0</v>
      </c>
      <c r="D667" s="3" t="s">
        <v>1984</v>
      </c>
      <c r="E667" s="3" t="s">
        <v>1985</v>
      </c>
      <c r="F667" s="3">
        <v>193</v>
      </c>
      <c r="G667" s="4">
        <v>3.6581506087004102E+17</v>
      </c>
      <c r="H667" s="4">
        <v>-6.9712799091724496E+16</v>
      </c>
    </row>
    <row r="668" spans="1:8">
      <c r="A668" s="2">
        <v>41187</v>
      </c>
      <c r="B668" s="3" t="s">
        <v>1986</v>
      </c>
      <c r="C668" s="12">
        <f t="shared" si="10"/>
        <v>5.7596575417799929E-3</v>
      </c>
      <c r="D668" s="3" t="s">
        <v>1987</v>
      </c>
      <c r="E668" s="3" t="s">
        <v>1988</v>
      </c>
      <c r="F668" s="3">
        <v>192</v>
      </c>
      <c r="G668" s="4">
        <v>5.38233157132544E+17</v>
      </c>
      <c r="H668" s="4">
        <v>-5.8722445857118096E+16</v>
      </c>
    </row>
    <row r="669" spans="1:8">
      <c r="A669" s="2">
        <v>41188</v>
      </c>
      <c r="B669" s="3" t="s">
        <v>1989</v>
      </c>
      <c r="C669" s="12">
        <f t="shared" si="10"/>
        <v>-4.8194094566040979E-5</v>
      </c>
      <c r="D669" s="3" t="s">
        <v>1990</v>
      </c>
      <c r="E669" s="3" t="s">
        <v>1991</v>
      </c>
      <c r="F669" s="3">
        <v>192</v>
      </c>
      <c r="G669" s="4">
        <v>2.0712105169485798E+17</v>
      </c>
      <c r="H669" s="4">
        <v>-5.2617193270486496E+16</v>
      </c>
    </row>
    <row r="670" spans="1:8">
      <c r="A670" s="2">
        <v>41189</v>
      </c>
      <c r="B670" s="3" t="s">
        <v>1992</v>
      </c>
      <c r="C670" s="12">
        <f t="shared" si="10"/>
        <v>-4.8194093542329901E-5</v>
      </c>
      <c r="D670" s="3" t="s">
        <v>1993</v>
      </c>
      <c r="E670" s="3" t="s">
        <v>1994</v>
      </c>
      <c r="F670" s="3">
        <v>192</v>
      </c>
      <c r="G670" s="4">
        <v>1.2103200363107501E+17</v>
      </c>
      <c r="H670" s="4">
        <v>-4.90211036276346E+16</v>
      </c>
    </row>
    <row r="671" spans="1:8">
      <c r="A671" s="2">
        <v>41190</v>
      </c>
      <c r="B671" s="3" t="s">
        <v>1995</v>
      </c>
      <c r="C671" s="12">
        <f t="shared" si="10"/>
        <v>-1.4393846189254445E-3</v>
      </c>
      <c r="D671" s="3" t="s">
        <v>1996</v>
      </c>
      <c r="E671" s="3" t="s">
        <v>1997</v>
      </c>
      <c r="F671" s="3">
        <v>192</v>
      </c>
      <c r="G671" s="4">
        <v>1.02231876595704E+17</v>
      </c>
      <c r="H671" s="4">
        <v>-8.74888494273692E+16</v>
      </c>
    </row>
    <row r="672" spans="1:8">
      <c r="A672" s="2">
        <v>41191</v>
      </c>
      <c r="B672" s="3" t="s">
        <v>1998</v>
      </c>
      <c r="C672" s="12">
        <f t="shared" si="10"/>
        <v>-7.631211460389916E-3</v>
      </c>
      <c r="D672" s="3" t="s">
        <v>1999</v>
      </c>
      <c r="E672" s="3" t="s">
        <v>2000</v>
      </c>
      <c r="F672" s="3">
        <v>192</v>
      </c>
      <c r="G672" s="3">
        <v>0.47584454255140601</v>
      </c>
      <c r="H672" s="4">
        <v>-1.01621569458306E+17</v>
      </c>
    </row>
    <row r="673" spans="1:8">
      <c r="A673" s="2">
        <v>41192</v>
      </c>
      <c r="B673" s="3" t="s">
        <v>2001</v>
      </c>
      <c r="C673" s="12">
        <f t="shared" si="10"/>
        <v>-1.3720216683669446E-3</v>
      </c>
      <c r="D673" s="3" t="s">
        <v>2002</v>
      </c>
      <c r="E673" s="3" t="s">
        <v>2003</v>
      </c>
      <c r="F673" s="3">
        <v>192</v>
      </c>
      <c r="G673" s="4">
        <v>4.5396232078965296E+16</v>
      </c>
      <c r="H673" s="4">
        <v>-9.8222177886128896E+16</v>
      </c>
    </row>
    <row r="674" spans="1:8">
      <c r="A674" s="2">
        <v>41193</v>
      </c>
      <c r="B674" s="3" t="s">
        <v>2004</v>
      </c>
      <c r="C674" s="12">
        <f t="shared" si="10"/>
        <v>7.7595943667300364E-4</v>
      </c>
      <c r="D674" s="3" t="s">
        <v>2005</v>
      </c>
      <c r="E674" s="3" t="s">
        <v>2006</v>
      </c>
      <c r="F674" s="3">
        <v>192</v>
      </c>
      <c r="G674" s="4">
        <v>6.0876950942453296E+16</v>
      </c>
      <c r="H674" s="4">
        <v>-9.6715694866814304E+16</v>
      </c>
    </row>
    <row r="675" spans="1:8">
      <c r="A675" s="2">
        <v>41194</v>
      </c>
      <c r="B675" s="3" t="s">
        <v>2007</v>
      </c>
      <c r="C675" s="12">
        <f t="shared" si="10"/>
        <v>3.4650056414507187E-3</v>
      </c>
      <c r="D675" s="3" t="s">
        <v>2008</v>
      </c>
      <c r="E675" s="3" t="s">
        <v>2009</v>
      </c>
      <c r="F675" s="3">
        <v>192</v>
      </c>
      <c r="G675" s="4">
        <v>1.3107579780854701E+17</v>
      </c>
      <c r="H675" s="4">
        <v>-9.0270066995471296E+16</v>
      </c>
    </row>
    <row r="676" spans="1:8">
      <c r="A676" s="2">
        <v>41195</v>
      </c>
      <c r="B676" s="3" t="s">
        <v>2010</v>
      </c>
      <c r="C676" s="12">
        <f t="shared" si="10"/>
        <v>-4.9109533245245208E-5</v>
      </c>
      <c r="D676" s="3" t="s">
        <v>2011</v>
      </c>
      <c r="E676" s="3" t="s">
        <v>2012</v>
      </c>
      <c r="F676" s="3">
        <v>192</v>
      </c>
      <c r="G676" s="4">
        <v>-3.04958035127903E+16</v>
      </c>
      <c r="H676" s="4">
        <v>-9.8102860780667904E+16</v>
      </c>
    </row>
    <row r="677" spans="1:8">
      <c r="A677" s="2">
        <v>41196</v>
      </c>
      <c r="B677" s="3" t="s">
        <v>2013</v>
      </c>
      <c r="C677" s="12">
        <f t="shared" si="10"/>
        <v>-4.910960653200273E-5</v>
      </c>
      <c r="D677" s="3" t="s">
        <v>2014</v>
      </c>
      <c r="E677" s="3" t="s">
        <v>2015</v>
      </c>
      <c r="F677" s="3">
        <v>192</v>
      </c>
      <c r="G677" s="4">
        <v>-1.5034077222296E+17</v>
      </c>
      <c r="H677" s="4">
        <v>-1.0260676675627101E+17</v>
      </c>
    </row>
    <row r="678" spans="1:8">
      <c r="A678" s="2">
        <v>41197</v>
      </c>
      <c r="B678" s="3" t="s">
        <v>2016</v>
      </c>
      <c r="C678" s="12">
        <f t="shared" si="10"/>
        <v>-4.9109679711243894E-5</v>
      </c>
      <c r="D678" s="3" t="s">
        <v>2017</v>
      </c>
      <c r="E678" s="3" t="s">
        <v>2018</v>
      </c>
      <c r="F678" s="3">
        <v>192</v>
      </c>
      <c r="G678" s="4">
        <v>-1.5035748689278099E+17</v>
      </c>
      <c r="H678" s="4">
        <v>-9.6514230731022304E+16</v>
      </c>
    </row>
    <row r="679" spans="1:8">
      <c r="A679" s="2">
        <v>41198</v>
      </c>
      <c r="B679" s="3" t="s">
        <v>2019</v>
      </c>
      <c r="C679" s="12">
        <f t="shared" si="10"/>
        <v>1.1991554734035181E-2</v>
      </c>
      <c r="D679" s="3" t="s">
        <v>2020</v>
      </c>
      <c r="E679" s="3" t="s">
        <v>2021</v>
      </c>
      <c r="F679" s="3">
        <v>192</v>
      </c>
      <c r="G679" s="4">
        <v>-1.71829935178255E+16</v>
      </c>
      <c r="H679" s="4">
        <v>-6.18774672330756E+16</v>
      </c>
    </row>
    <row r="680" spans="1:8">
      <c r="A680" s="2">
        <v>41199</v>
      </c>
      <c r="B680" s="3" t="s">
        <v>2022</v>
      </c>
      <c r="C680" s="12">
        <f t="shared" si="10"/>
        <v>1.443834892465456E-2</v>
      </c>
      <c r="D680" s="3" t="s">
        <v>2023</v>
      </c>
      <c r="E680" s="3" t="s">
        <v>2024</v>
      </c>
      <c r="F680" s="3">
        <v>192</v>
      </c>
      <c r="G680" s="4">
        <v>5.1773134647683098E+17</v>
      </c>
      <c r="H680" s="4">
        <v>-3.87949529554482E+16</v>
      </c>
    </row>
    <row r="681" spans="1:8">
      <c r="A681" s="2">
        <v>41200</v>
      </c>
      <c r="B681" s="3" t="s">
        <v>2025</v>
      </c>
      <c r="C681" s="12">
        <f t="shared" si="10"/>
        <v>1.2218704998967631E-2</v>
      </c>
      <c r="D681" s="3" t="s">
        <v>2026</v>
      </c>
      <c r="E681" s="3" t="s">
        <v>2027</v>
      </c>
      <c r="F681" s="3">
        <v>192</v>
      </c>
      <c r="G681" s="4">
        <v>6.5524470648784397E+17</v>
      </c>
      <c r="H681" s="4">
        <v>-1.47349051275667E+16</v>
      </c>
    </row>
    <row r="682" spans="1:8">
      <c r="A682" s="2">
        <v>41201</v>
      </c>
      <c r="B682" s="3" t="s">
        <v>2028</v>
      </c>
      <c r="C682" s="12">
        <f t="shared" si="10"/>
        <v>9.856304705668055E-4</v>
      </c>
      <c r="D682" s="3" t="s">
        <v>2029</v>
      </c>
      <c r="E682" s="3" t="s">
        <v>2030</v>
      </c>
      <c r="F682" s="3">
        <v>192</v>
      </c>
      <c r="G682" s="4">
        <v>5.5508527966854701E+17</v>
      </c>
      <c r="H682" s="4">
        <v>-1.26696306392278E+16</v>
      </c>
    </row>
    <row r="683" spans="1:8">
      <c r="A683" s="2">
        <v>41202</v>
      </c>
      <c r="B683" s="3" t="s">
        <v>2031</v>
      </c>
      <c r="C683" s="12">
        <f t="shared" si="10"/>
        <v>-4.8369525855833836E-5</v>
      </c>
      <c r="D683" s="3" t="s">
        <v>2032</v>
      </c>
      <c r="E683" s="3" t="s">
        <v>2033</v>
      </c>
      <c r="F683" s="3">
        <v>192</v>
      </c>
      <c r="G683" s="4">
        <v>6.0444618666529894E+17</v>
      </c>
      <c r="H683" s="3">
        <v>0.255077255996494</v>
      </c>
    </row>
    <row r="684" spans="1:8">
      <c r="A684" s="2">
        <v>41203</v>
      </c>
      <c r="B684" s="3" t="s">
        <v>2034</v>
      </c>
      <c r="C684" s="12">
        <f t="shared" si="10"/>
        <v>-4.8369544452365432E-5</v>
      </c>
      <c r="D684" s="3" t="s">
        <v>2035</v>
      </c>
      <c r="E684" s="3" t="s">
        <v>2036</v>
      </c>
      <c r="F684" s="3">
        <v>192</v>
      </c>
      <c r="G684" s="4">
        <v>5.8676116625126298E+17</v>
      </c>
      <c r="H684" s="4">
        <v>1.4550646580407E+16</v>
      </c>
    </row>
    <row r="685" spans="1:8">
      <c r="A685" s="2">
        <v>41204</v>
      </c>
      <c r="B685" s="3" t="s">
        <v>2037</v>
      </c>
      <c r="C685" s="12">
        <f t="shared" si="10"/>
        <v>4.371590698447704E-3</v>
      </c>
      <c r="D685" s="3" t="s">
        <v>2038</v>
      </c>
      <c r="E685" s="3" t="s">
        <v>2039</v>
      </c>
      <c r="F685" s="3">
        <v>192</v>
      </c>
      <c r="G685" s="4">
        <v>6.7422948012683098E+17</v>
      </c>
      <c r="H685" s="3">
        <v>0.68802521854771603</v>
      </c>
    </row>
    <row r="686" spans="1:8">
      <c r="A686" s="2">
        <v>41205</v>
      </c>
      <c r="B686" s="3" t="s">
        <v>2040</v>
      </c>
      <c r="C686" s="12">
        <f t="shared" si="10"/>
        <v>-2.9651154712888477E-3</v>
      </c>
      <c r="D686" s="3" t="s">
        <v>2041</v>
      </c>
      <c r="E686" s="3" t="s">
        <v>2042</v>
      </c>
      <c r="F686" s="3">
        <v>191</v>
      </c>
      <c r="G686" s="4">
        <v>6.1576774858289498E+17</v>
      </c>
      <c r="H686" s="4">
        <v>-3.99433129908828E+16</v>
      </c>
    </row>
    <row r="687" spans="1:8">
      <c r="A687" s="2">
        <v>41206</v>
      </c>
      <c r="B687" s="3" t="s">
        <v>2043</v>
      </c>
      <c r="C687" s="12">
        <f t="shared" si="10"/>
        <v>-1.3016086331136708E-3</v>
      </c>
      <c r="D687" s="3" t="s">
        <v>2044</v>
      </c>
      <c r="E687" s="3" t="s">
        <v>2045</v>
      </c>
      <c r="F687" s="3">
        <v>191</v>
      </c>
      <c r="G687" s="4">
        <v>8.2484555883003494E+17</v>
      </c>
      <c r="H687" s="4">
        <v>-4.89703204259496E+16</v>
      </c>
    </row>
    <row r="688" spans="1:8">
      <c r="A688" s="2">
        <v>41207</v>
      </c>
      <c r="B688" s="3" t="s">
        <v>2046</v>
      </c>
      <c r="C688" s="12">
        <f t="shared" si="10"/>
        <v>1.4303234975662871E-2</v>
      </c>
      <c r="D688" s="3" t="s">
        <v>2047</v>
      </c>
      <c r="E688" s="3" t="s">
        <v>2048</v>
      </c>
      <c r="F688" s="3">
        <v>190</v>
      </c>
      <c r="G688" s="4">
        <v>1.54866996396909E+18</v>
      </c>
      <c r="H688" s="4">
        <v>-2.10870894424525E+16</v>
      </c>
    </row>
    <row r="689" spans="1:8">
      <c r="A689" s="2">
        <v>41208</v>
      </c>
      <c r="B689" s="3" t="s">
        <v>2049</v>
      </c>
      <c r="C689" s="12">
        <f t="shared" si="10"/>
        <v>3.8490348434744954E-3</v>
      </c>
      <c r="D689" s="3" t="s">
        <v>2050</v>
      </c>
      <c r="E689" s="3" t="s">
        <v>2051</v>
      </c>
      <c r="F689" s="3">
        <v>189</v>
      </c>
      <c r="G689" s="4">
        <v>1.9235263086910799E+18</v>
      </c>
      <c r="H689" s="4">
        <v>-1.33338042574078E+16</v>
      </c>
    </row>
    <row r="690" spans="1:8">
      <c r="A690" s="2">
        <v>41209</v>
      </c>
      <c r="B690" s="3" t="s">
        <v>2052</v>
      </c>
      <c r="C690" s="12">
        <f t="shared" si="10"/>
        <v>-4.836315231140217E-5</v>
      </c>
      <c r="D690" s="3" t="s">
        <v>2053</v>
      </c>
      <c r="E690" s="3" t="s">
        <v>2054</v>
      </c>
      <c r="F690" s="3">
        <v>189</v>
      </c>
      <c r="G690" s="4">
        <v>1.37129825124721E+18</v>
      </c>
      <c r="H690" s="4">
        <v>-2.47531318928827E+16</v>
      </c>
    </row>
    <row r="691" spans="1:8">
      <c r="A691" s="2">
        <v>41210</v>
      </c>
      <c r="B691" s="3" t="s">
        <v>2055</v>
      </c>
      <c r="C691" s="12">
        <f t="shared" si="10"/>
        <v>-4.8363140543204683E-5</v>
      </c>
      <c r="D691" s="3" t="s">
        <v>2056</v>
      </c>
      <c r="E691" s="3" t="s">
        <v>2057</v>
      </c>
      <c r="F691" s="3">
        <v>189</v>
      </c>
      <c r="G691" s="4">
        <v>1.4777146250623201E+18</v>
      </c>
      <c r="H691" s="4">
        <v>-2.47521514765522E+16</v>
      </c>
    </row>
    <row r="692" spans="1:8">
      <c r="A692" s="2">
        <v>41211</v>
      </c>
      <c r="B692" s="3" t="s">
        <v>2058</v>
      </c>
      <c r="C692" s="12">
        <f t="shared" si="10"/>
        <v>-2.2894187481056014E-3</v>
      </c>
      <c r="D692" s="3" t="s">
        <v>2059</v>
      </c>
      <c r="E692" s="3" t="s">
        <v>2060</v>
      </c>
      <c r="F692" s="3">
        <v>190</v>
      </c>
      <c r="G692" s="4">
        <v>1.4109880246946099E+18</v>
      </c>
      <c r="H692" s="4">
        <v>-5.9859175836348304E+16</v>
      </c>
    </row>
    <row r="693" spans="1:8">
      <c r="A693" s="2">
        <v>41212</v>
      </c>
      <c r="B693" s="3" t="s">
        <v>2061</v>
      </c>
      <c r="C693" s="12">
        <f t="shared" si="10"/>
        <v>-1.7235980500669077E-2</v>
      </c>
      <c r="D693" s="3" t="s">
        <v>2062</v>
      </c>
      <c r="E693" s="3" t="s">
        <v>2063</v>
      </c>
      <c r="F693" s="3">
        <v>190</v>
      </c>
      <c r="G693" s="4">
        <v>9.5246071446672998E+17</v>
      </c>
      <c r="H693" s="4">
        <v>-8.8173358931723696E+16</v>
      </c>
    </row>
    <row r="694" spans="1:8">
      <c r="A694" s="2">
        <v>41213</v>
      </c>
      <c r="B694" s="3" t="s">
        <v>2064</v>
      </c>
      <c r="C694" s="12">
        <f t="shared" si="10"/>
        <v>-6.2968087627343567E-3</v>
      </c>
      <c r="D694" s="3" t="s">
        <v>2065</v>
      </c>
      <c r="E694" s="3" t="s">
        <v>2066</v>
      </c>
      <c r="F694" s="3">
        <v>190</v>
      </c>
      <c r="G694" s="4">
        <v>7.3107394052654797E+17</v>
      </c>
      <c r="H694" s="4">
        <v>-7.3868246679525792E+16</v>
      </c>
    </row>
    <row r="695" spans="1:8">
      <c r="A695" s="2">
        <v>41214</v>
      </c>
      <c r="B695" s="3" t="s">
        <v>2067</v>
      </c>
      <c r="C695" s="12">
        <f t="shared" si="10"/>
        <v>-1.648848784724774E-2</v>
      </c>
      <c r="D695" s="3" t="s">
        <v>2068</v>
      </c>
      <c r="E695" s="3" t="s">
        <v>2069</v>
      </c>
      <c r="F695" s="3">
        <v>190</v>
      </c>
      <c r="G695" s="4">
        <v>2.6886888814472301E+17</v>
      </c>
      <c r="H695" s="4">
        <v>-1.04482389924578E+17</v>
      </c>
    </row>
    <row r="696" spans="1:8">
      <c r="A696" s="2">
        <v>41215</v>
      </c>
      <c r="B696" s="3" t="s">
        <v>2070</v>
      </c>
      <c r="C696" s="12">
        <f t="shared" si="10"/>
        <v>-1.0340883849804802E-2</v>
      </c>
      <c r="D696" s="3" t="s">
        <v>2071</v>
      </c>
      <c r="E696" s="3" t="s">
        <v>2072</v>
      </c>
      <c r="F696" s="3">
        <v>190</v>
      </c>
      <c r="G696" s="4">
        <v>2.2453550763693699E+17</v>
      </c>
      <c r="H696" s="4">
        <v>-1.2307384871865E+17</v>
      </c>
    </row>
    <row r="697" spans="1:8">
      <c r="A697" s="2">
        <v>41215</v>
      </c>
      <c r="B697" s="3" t="s">
        <v>2070</v>
      </c>
      <c r="C697" s="12">
        <f t="shared" si="10"/>
        <v>0</v>
      </c>
      <c r="D697" s="3" t="s">
        <v>2071</v>
      </c>
      <c r="E697" s="3" t="s">
        <v>2072</v>
      </c>
      <c r="F697" s="3">
        <v>190</v>
      </c>
      <c r="G697" s="4">
        <v>2.2453550763693699E+17</v>
      </c>
      <c r="H697" s="4">
        <v>-1.2307384871865E+17</v>
      </c>
    </row>
    <row r="698" spans="1:8">
      <c r="A698" s="2">
        <v>41216</v>
      </c>
      <c r="B698" s="3" t="s">
        <v>2073</v>
      </c>
      <c r="C698" s="12">
        <f t="shared" si="10"/>
        <v>-4.840614484146905E-5</v>
      </c>
      <c r="D698" s="3" t="s">
        <v>2074</v>
      </c>
      <c r="E698" s="3" t="s">
        <v>2075</v>
      </c>
      <c r="F698" s="3">
        <v>190</v>
      </c>
      <c r="G698" s="4">
        <v>4.3775464789015104E+16</v>
      </c>
      <c r="H698" s="4">
        <v>-1.2670940841827299E+17</v>
      </c>
    </row>
    <row r="699" spans="1:8">
      <c r="A699" s="2">
        <v>41217</v>
      </c>
      <c r="B699" s="3" t="s">
        <v>2076</v>
      </c>
      <c r="C699" s="12">
        <f t="shared" si="10"/>
        <v>-4.840615924710574E-5</v>
      </c>
      <c r="D699" s="3" t="s">
        <v>2077</v>
      </c>
      <c r="E699" s="3" t="s">
        <v>2078</v>
      </c>
      <c r="F699" s="3">
        <v>190</v>
      </c>
      <c r="G699" s="4">
        <v>-2.72414329877253E+16</v>
      </c>
      <c r="H699" s="4">
        <v>-1.2079369565087E+17</v>
      </c>
    </row>
    <row r="700" spans="1:8">
      <c r="A700" s="2">
        <v>41218</v>
      </c>
      <c r="B700" s="3" t="s">
        <v>2079</v>
      </c>
      <c r="C700" s="12">
        <f t="shared" si="10"/>
        <v>-4.8406173541673731E-5</v>
      </c>
      <c r="D700" s="3" t="s">
        <v>2080</v>
      </c>
      <c r="E700" s="3" t="s">
        <v>2081</v>
      </c>
      <c r="F700" s="3">
        <v>190</v>
      </c>
      <c r="G700" s="4">
        <v>-2.72439431090182E+16</v>
      </c>
      <c r="H700" s="4">
        <v>-1.1877933161408E+17</v>
      </c>
    </row>
    <row r="701" spans="1:8">
      <c r="A701" s="2">
        <v>41219</v>
      </c>
      <c r="B701" s="3" t="s">
        <v>2082</v>
      </c>
      <c r="C701" s="12">
        <f t="shared" si="10"/>
        <v>-3.4453846772779717E-3</v>
      </c>
      <c r="D701" s="3" t="s">
        <v>2083</v>
      </c>
      <c r="E701" s="3" t="s">
        <v>2084</v>
      </c>
      <c r="F701" s="3">
        <v>189</v>
      </c>
      <c r="G701" s="4">
        <v>-6.66983247637412E+16</v>
      </c>
      <c r="H701" s="4">
        <v>-1.1105943248646701E+17</v>
      </c>
    </row>
    <row r="702" spans="1:8">
      <c r="A702" s="2">
        <v>41220</v>
      </c>
      <c r="B702" s="3" t="s">
        <v>2085</v>
      </c>
      <c r="C702" s="12">
        <f t="shared" si="10"/>
        <v>-2.5638105392830113E-2</v>
      </c>
      <c r="D702" s="3" t="s">
        <v>2086</v>
      </c>
      <c r="E702" s="3" t="s">
        <v>2087</v>
      </c>
      <c r="F702" s="3">
        <v>183</v>
      </c>
      <c r="G702" s="4">
        <v>-3.0753686902665798E+17</v>
      </c>
      <c r="H702" s="4">
        <v>-1.5267451763124899E+17</v>
      </c>
    </row>
    <row r="703" spans="1:8">
      <c r="A703" s="2">
        <v>41221</v>
      </c>
      <c r="B703" s="3" t="s">
        <v>2088</v>
      </c>
      <c r="C703" s="12">
        <f t="shared" si="10"/>
        <v>2.4251574750896423E-2</v>
      </c>
      <c r="D703" s="3" t="s">
        <v>2089</v>
      </c>
      <c r="E703" s="3" t="s">
        <v>2090</v>
      </c>
      <c r="F703" s="3">
        <v>179</v>
      </c>
      <c r="G703" s="4">
        <v>1.73914972257525E+16</v>
      </c>
      <c r="H703" s="4">
        <v>-1.1039817622809E+17</v>
      </c>
    </row>
    <row r="704" spans="1:8">
      <c r="A704" s="2">
        <v>41222</v>
      </c>
      <c r="B704" s="3" t="s">
        <v>2091</v>
      </c>
      <c r="C704" s="12">
        <f t="shared" si="10"/>
        <v>-1.5356194454805192E-3</v>
      </c>
      <c r="D704" s="3" t="s">
        <v>2092</v>
      </c>
      <c r="E704" s="3" t="s">
        <v>2093</v>
      </c>
      <c r="F704" s="3">
        <v>180</v>
      </c>
      <c r="G704" s="4">
        <v>1.53655124262435E+16</v>
      </c>
      <c r="H704" s="4">
        <v>-1.1307821814597699E+17</v>
      </c>
    </row>
    <row r="705" spans="1:8">
      <c r="A705" s="2">
        <v>41223</v>
      </c>
      <c r="B705" s="3" t="s">
        <v>2094</v>
      </c>
      <c r="C705" s="12">
        <f t="shared" si="10"/>
        <v>-4.8123693207404015E-5</v>
      </c>
      <c r="D705" s="3" t="s">
        <v>2095</v>
      </c>
      <c r="E705" s="3" t="s">
        <v>2096</v>
      </c>
      <c r="F705" s="3">
        <v>180</v>
      </c>
      <c r="G705" s="3">
        <v>0.52396397096019498</v>
      </c>
      <c r="H705" s="4">
        <v>-7.2385596269082E+16</v>
      </c>
    </row>
    <row r="706" spans="1:8">
      <c r="A706" s="2">
        <v>41224</v>
      </c>
      <c r="B706" s="3" t="s">
        <v>2097</v>
      </c>
      <c r="C706" s="12">
        <f t="shared" si="10"/>
        <v>-4.8123739313854779E-5</v>
      </c>
      <c r="D706" s="3" t="s">
        <v>2098</v>
      </c>
      <c r="E706" s="3" t="s">
        <v>2099</v>
      </c>
      <c r="F706" s="3">
        <v>180</v>
      </c>
      <c r="G706" s="4">
        <v>-3.6751890242234896E+16</v>
      </c>
      <c r="H706" s="4">
        <v>-5.8582297798429904E+16</v>
      </c>
    </row>
    <row r="707" spans="1:8">
      <c r="A707" s="2">
        <v>41225</v>
      </c>
      <c r="B707" s="3" t="s">
        <v>2100</v>
      </c>
      <c r="C707" s="12">
        <f t="shared" si="10"/>
        <v>-4.8123709648671783E-5</v>
      </c>
      <c r="D707" s="3" t="s">
        <v>2101</v>
      </c>
      <c r="E707" s="3" t="s">
        <v>2102</v>
      </c>
      <c r="F707" s="3">
        <v>180</v>
      </c>
      <c r="G707" s="4">
        <v>-3.6740336233183E+16</v>
      </c>
      <c r="H707" s="4">
        <v>-5.2713891561542E+16</v>
      </c>
    </row>
    <row r="708" spans="1:8">
      <c r="A708" s="2">
        <v>41226</v>
      </c>
      <c r="B708" s="3" t="s">
        <v>2103</v>
      </c>
      <c r="C708" s="12">
        <f t="shared" ref="C708:C771" si="11">+(B708-B707)/B707</f>
        <v>-1.0441171284336109E-2</v>
      </c>
      <c r="D708" s="3" t="s">
        <v>2104</v>
      </c>
      <c r="E708" s="3" t="s">
        <v>2105</v>
      </c>
      <c r="F708" s="3">
        <v>180</v>
      </c>
      <c r="G708" s="4">
        <v>-1.5171349856922598E+17</v>
      </c>
      <c r="H708" s="4">
        <v>-4.1350671349111E+16</v>
      </c>
    </row>
    <row r="709" spans="1:8">
      <c r="A709" s="2">
        <v>41227</v>
      </c>
      <c r="B709" s="3" t="s">
        <v>2106</v>
      </c>
      <c r="C709" s="12">
        <f t="shared" si="11"/>
        <v>-8.9714191116480064E-3</v>
      </c>
      <c r="D709" s="3" t="s">
        <v>2107</v>
      </c>
      <c r="E709" s="3" t="s">
        <v>2108</v>
      </c>
      <c r="F709" s="3">
        <v>181</v>
      </c>
      <c r="G709" s="4">
        <v>-2.3935168896925501E+17</v>
      </c>
      <c r="H709" s="4">
        <v>-7.14408172623062E+16</v>
      </c>
    </row>
    <row r="710" spans="1:8">
      <c r="A710" s="2">
        <v>41228</v>
      </c>
      <c r="B710" s="3" t="s">
        <v>2109</v>
      </c>
      <c r="C710" s="12">
        <f t="shared" si="11"/>
        <v>1.1704196201580929E-2</v>
      </c>
      <c r="D710" s="3" t="s">
        <v>2110</v>
      </c>
      <c r="E710" s="3" t="s">
        <v>2111</v>
      </c>
      <c r="F710" s="3">
        <v>180</v>
      </c>
      <c r="G710" s="4">
        <v>-2.4197538976564E+17</v>
      </c>
      <c r="H710" s="4">
        <v>-4.91730702911324E+16</v>
      </c>
    </row>
    <row r="711" spans="1:8">
      <c r="A711" s="2">
        <v>41229</v>
      </c>
      <c r="B711" s="3" t="s">
        <v>2112</v>
      </c>
      <c r="C711" s="12">
        <f t="shared" si="11"/>
        <v>-9.9308930104133764E-3</v>
      </c>
      <c r="D711" s="3" t="s">
        <v>2113</v>
      </c>
      <c r="E711" s="3" t="s">
        <v>2114</v>
      </c>
      <c r="F711" s="3">
        <v>179</v>
      </c>
      <c r="G711" s="4">
        <v>-4.3610078192376499E+17</v>
      </c>
      <c r="H711" s="4">
        <v>-6.81275008308412E+16</v>
      </c>
    </row>
    <row r="712" spans="1:8">
      <c r="A712" s="2">
        <v>41230</v>
      </c>
      <c r="B712" s="3" t="s">
        <v>2115</v>
      </c>
      <c r="C712" s="12">
        <f t="shared" si="11"/>
        <v>-4.7483967668302346E-5</v>
      </c>
      <c r="D712" s="3" t="s">
        <v>2116</v>
      </c>
      <c r="E712" s="3" t="s">
        <v>2117</v>
      </c>
      <c r="F712" s="3">
        <v>179</v>
      </c>
      <c r="G712" s="4">
        <v>-5.1383999948623501E+17</v>
      </c>
      <c r="H712" s="4">
        <v>-6.8121948525545696E+16</v>
      </c>
    </row>
    <row r="713" spans="1:8">
      <c r="A713" s="2">
        <v>41231</v>
      </c>
      <c r="B713" s="3" t="s">
        <v>2118</v>
      </c>
      <c r="C713" s="12">
        <f t="shared" si="11"/>
        <v>-4.7483988426044381E-5</v>
      </c>
      <c r="D713" s="3" t="s">
        <v>2119</v>
      </c>
      <c r="E713" s="3" t="s">
        <v>2120</v>
      </c>
      <c r="F713" s="3">
        <v>179</v>
      </c>
      <c r="G713" s="4">
        <v>-5.1990974292618803E+17</v>
      </c>
      <c r="H713" s="4">
        <v>-9.2661551868023696E+16</v>
      </c>
    </row>
    <row r="714" spans="1:8">
      <c r="A714" s="2">
        <v>41232</v>
      </c>
      <c r="B714" s="3" t="s">
        <v>2121</v>
      </c>
      <c r="C714" s="12">
        <f t="shared" si="11"/>
        <v>3.9958427416425732E-3</v>
      </c>
      <c r="D714" s="3" t="s">
        <v>2122</v>
      </c>
      <c r="E714" s="3" t="s">
        <v>2123</v>
      </c>
      <c r="F714" s="3">
        <v>179</v>
      </c>
      <c r="G714" s="4">
        <v>-4.9574512456563699E+17</v>
      </c>
      <c r="H714" s="4">
        <v>-7.67324646076664E+16</v>
      </c>
    </row>
    <row r="715" spans="1:8">
      <c r="A715" s="2">
        <v>41233</v>
      </c>
      <c r="B715" s="3" t="s">
        <v>2124</v>
      </c>
      <c r="C715" s="12">
        <f t="shared" si="11"/>
        <v>3.1181081238869925E-5</v>
      </c>
      <c r="D715" s="3" t="s">
        <v>2125</v>
      </c>
      <c r="E715" s="3" t="s">
        <v>2126</v>
      </c>
      <c r="F715" s="3">
        <v>178</v>
      </c>
      <c r="G715" s="4">
        <v>-4.9525683298461798E+17</v>
      </c>
      <c r="H715" s="4">
        <v>-6.85425693760736E+16</v>
      </c>
    </row>
    <row r="716" spans="1:8">
      <c r="A716" s="2">
        <v>41234</v>
      </c>
      <c r="B716" s="3" t="s">
        <v>2127</v>
      </c>
      <c r="C716" s="12">
        <f t="shared" si="11"/>
        <v>3.3135021245193743E-3</v>
      </c>
      <c r="D716" s="3" t="s">
        <v>2128</v>
      </c>
      <c r="E716" s="3" t="s">
        <v>2129</v>
      </c>
      <c r="F716" s="3">
        <v>177</v>
      </c>
      <c r="G716" s="4">
        <v>-5.0168839963613798E+17</v>
      </c>
      <c r="H716" s="4">
        <v>-6.47600773725406E+16</v>
      </c>
    </row>
    <row r="717" spans="1:8">
      <c r="A717" s="2">
        <v>41235</v>
      </c>
      <c r="B717" s="3" t="s">
        <v>2130</v>
      </c>
      <c r="C717" s="12">
        <f t="shared" si="11"/>
        <v>-6.3505267604880634E-4</v>
      </c>
      <c r="D717" s="3" t="s">
        <v>2131</v>
      </c>
      <c r="E717" s="3" t="s">
        <v>2132</v>
      </c>
      <c r="F717" s="3">
        <v>177</v>
      </c>
      <c r="G717" s="4">
        <v>-4.8733335562416602E+17</v>
      </c>
      <c r="H717" s="4">
        <v>-6.58712317020128E+16</v>
      </c>
    </row>
    <row r="718" spans="1:8">
      <c r="A718" s="2">
        <v>41236</v>
      </c>
      <c r="B718" s="3" t="s">
        <v>2133</v>
      </c>
      <c r="C718" s="12">
        <f t="shared" si="11"/>
        <v>-5.831162990691791E-4</v>
      </c>
      <c r="D718" s="3" t="s">
        <v>2134</v>
      </c>
      <c r="E718" s="3" t="s">
        <v>2135</v>
      </c>
      <c r="F718" s="3">
        <v>176</v>
      </c>
      <c r="G718" s="4">
        <v>-4.8282788992666803E+17</v>
      </c>
      <c r="H718" s="4">
        <v>-6.6882739314305504E+16</v>
      </c>
    </row>
    <row r="719" spans="1:8">
      <c r="A719" s="2">
        <v>41237</v>
      </c>
      <c r="B719" s="3" t="s">
        <v>2136</v>
      </c>
      <c r="C719" s="12">
        <f t="shared" si="11"/>
        <v>-4.748396938911294E-5</v>
      </c>
      <c r="D719" s="3" t="s">
        <v>2137</v>
      </c>
      <c r="E719" s="3" t="s">
        <v>2138</v>
      </c>
      <c r="F719" s="3">
        <v>176</v>
      </c>
      <c r="G719" s="4">
        <v>-5.6514697722456998E+17</v>
      </c>
      <c r="H719" s="4">
        <v>-6.2690282434032E+16</v>
      </c>
    </row>
    <row r="720" spans="1:8">
      <c r="A720" s="2">
        <v>41238</v>
      </c>
      <c r="B720" s="3" t="s">
        <v>2139</v>
      </c>
      <c r="C720" s="12">
        <f t="shared" si="11"/>
        <v>-4.7484003541489789E-5</v>
      </c>
      <c r="D720" s="3" t="s">
        <v>2140</v>
      </c>
      <c r="E720" s="3" t="s">
        <v>2141</v>
      </c>
      <c r="F720" s="3">
        <v>176</v>
      </c>
      <c r="G720" s="4">
        <v>-5.8524402715654502E+17</v>
      </c>
      <c r="H720" s="4">
        <v>-8.74655437399584E+16</v>
      </c>
    </row>
    <row r="721" spans="1:8">
      <c r="A721" s="2">
        <v>41239</v>
      </c>
      <c r="B721" s="3" t="s">
        <v>2142</v>
      </c>
      <c r="C721" s="12">
        <f t="shared" si="11"/>
        <v>-5.5032205861432534E-3</v>
      </c>
      <c r="D721" s="3" t="s">
        <v>2143</v>
      </c>
      <c r="E721" s="3" t="s">
        <v>2144</v>
      </c>
      <c r="F721" s="3">
        <v>176</v>
      </c>
      <c r="G721" s="4">
        <v>-6.1194852551776E+17</v>
      </c>
      <c r="H721" s="4">
        <v>-6.7168516185752E+16</v>
      </c>
    </row>
    <row r="722" spans="1:8">
      <c r="A722" s="2">
        <v>41240</v>
      </c>
      <c r="B722" s="3" t="s">
        <v>2145</v>
      </c>
      <c r="C722" s="12">
        <f t="shared" si="11"/>
        <v>-2.9695286728431899E-3</v>
      </c>
      <c r="D722" s="3" t="s">
        <v>2146</v>
      </c>
      <c r="E722" s="3" t="s">
        <v>2147</v>
      </c>
      <c r="F722" s="3">
        <v>176</v>
      </c>
      <c r="G722" s="4">
        <v>-6.2551812120519194E+17</v>
      </c>
      <c r="H722" s="4">
        <v>-9.6980098581863392E+16</v>
      </c>
    </row>
    <row r="723" spans="1:8">
      <c r="A723" s="2">
        <v>41241</v>
      </c>
      <c r="B723" s="3" t="s">
        <v>2148</v>
      </c>
      <c r="C723" s="12">
        <f t="shared" si="11"/>
        <v>-2.4889040429580903E-3</v>
      </c>
      <c r="D723" s="3" t="s">
        <v>2149</v>
      </c>
      <c r="E723" s="3" t="s">
        <v>2150</v>
      </c>
      <c r="F723" s="3">
        <v>177</v>
      </c>
      <c r="G723" s="4">
        <v>-6.2642808467780698E+17</v>
      </c>
      <c r="H723" s="4">
        <v>-4.2478095709879104E+16</v>
      </c>
    </row>
    <row r="724" spans="1:8">
      <c r="A724" s="2">
        <v>41242</v>
      </c>
      <c r="B724" s="3" t="s">
        <v>2151</v>
      </c>
      <c r="C724" s="12">
        <f t="shared" si="11"/>
        <v>8.1623061314600176E-3</v>
      </c>
      <c r="D724" s="3" t="s">
        <v>2152</v>
      </c>
      <c r="E724" s="3" t="s">
        <v>2153</v>
      </c>
      <c r="F724" s="3">
        <v>177</v>
      </c>
      <c r="G724" s="4">
        <v>-4.9043970479872902E+17</v>
      </c>
      <c r="H724" s="4">
        <v>-2.64665028315327E+16</v>
      </c>
    </row>
    <row r="725" spans="1:8">
      <c r="A725" s="2">
        <v>41243</v>
      </c>
      <c r="B725" s="3" t="s">
        <v>2154</v>
      </c>
      <c r="C725" s="12">
        <f t="shared" si="11"/>
        <v>1.129925961243174E-3</v>
      </c>
      <c r="D725" s="3" t="s">
        <v>2155</v>
      </c>
      <c r="E725" s="3" t="s">
        <v>2156</v>
      </c>
      <c r="F725" s="3">
        <v>177</v>
      </c>
      <c r="G725" s="4">
        <v>-4.4212146876263802E+17</v>
      </c>
      <c r="H725" s="4">
        <v>-2.41375396197034E+16</v>
      </c>
    </row>
    <row r="726" spans="1:8">
      <c r="A726" s="2">
        <v>41244</v>
      </c>
      <c r="B726" s="3" t="s">
        <v>2157</v>
      </c>
      <c r="C726" s="12">
        <f t="shared" si="11"/>
        <v>-4.7483980551557911E-5</v>
      </c>
      <c r="D726" s="3" t="s">
        <v>2158</v>
      </c>
      <c r="E726" s="3" t="s">
        <v>2159</v>
      </c>
      <c r="F726" s="3">
        <v>177</v>
      </c>
      <c r="G726" s="4">
        <v>-3.1744320634094099E+17</v>
      </c>
      <c r="H726" s="4">
        <v>-1.20041852495401E+16</v>
      </c>
    </row>
    <row r="727" spans="1:8">
      <c r="A727" s="2">
        <v>41244</v>
      </c>
      <c r="B727" s="3" t="s">
        <v>2157</v>
      </c>
      <c r="C727" s="12">
        <f t="shared" si="11"/>
        <v>0</v>
      </c>
      <c r="D727" s="3" t="s">
        <v>2158</v>
      </c>
      <c r="E727" s="3" t="s">
        <v>2159</v>
      </c>
      <c r="F727" s="3">
        <v>177</v>
      </c>
      <c r="G727" s="4">
        <v>-3.1744320634094099E+17</v>
      </c>
      <c r="H727" s="4">
        <v>-1.20041852495401E+16</v>
      </c>
    </row>
    <row r="728" spans="1:8">
      <c r="A728" s="2">
        <v>41245</v>
      </c>
      <c r="B728" s="3" t="s">
        <v>2160</v>
      </c>
      <c r="C728" s="12">
        <f t="shared" si="11"/>
        <v>-4.7483933942883702E-5</v>
      </c>
      <c r="D728" s="3" t="s">
        <v>2161</v>
      </c>
      <c r="E728" s="3" t="s">
        <v>2162</v>
      </c>
      <c r="F728" s="3">
        <v>177</v>
      </c>
      <c r="G728" s="4">
        <v>-2.2587208578991398E+17</v>
      </c>
      <c r="H728" s="3">
        <v>-0.79288871135212402</v>
      </c>
    </row>
    <row r="729" spans="1:8">
      <c r="A729" s="2">
        <v>41246</v>
      </c>
      <c r="B729" s="3" t="s">
        <v>2163</v>
      </c>
      <c r="C729" s="12">
        <f t="shared" si="11"/>
        <v>7.6702633615735758E-3</v>
      </c>
      <c r="D729" s="3" t="s">
        <v>2164</v>
      </c>
      <c r="E729" s="3" t="s">
        <v>2165</v>
      </c>
      <c r="F729" s="3">
        <v>177</v>
      </c>
      <c r="G729" s="4">
        <v>-1.4995308991276301E+17</v>
      </c>
      <c r="H729" s="3">
        <v>-0.35588725111103098</v>
      </c>
    </row>
    <row r="730" spans="1:8">
      <c r="A730" s="2">
        <v>41247</v>
      </c>
      <c r="B730" s="3" t="s">
        <v>2166</v>
      </c>
      <c r="C730" s="12">
        <f t="shared" si="11"/>
        <v>1.7982762800980944E-3</v>
      </c>
      <c r="D730" s="3" t="s">
        <v>2167</v>
      </c>
      <c r="E730" s="3" t="s">
        <v>2168</v>
      </c>
      <c r="F730" s="3">
        <v>177</v>
      </c>
      <c r="G730" s="4">
        <v>-1.3065515910508099E+17</v>
      </c>
      <c r="H730" s="3">
        <v>-0.75153849587130594</v>
      </c>
    </row>
    <row r="731" spans="1:8">
      <c r="A731" s="2">
        <v>41248</v>
      </c>
      <c r="B731" s="3" t="s">
        <v>2169</v>
      </c>
      <c r="C731" s="12">
        <f t="shared" si="11"/>
        <v>5.648526835773245E-3</v>
      </c>
      <c r="D731" s="3" t="s">
        <v>2170</v>
      </c>
      <c r="E731" s="3" t="s">
        <v>2171</v>
      </c>
      <c r="F731" s="3">
        <v>176</v>
      </c>
      <c r="G731" s="4">
        <v>-6.84413001096514E+16</v>
      </c>
      <c r="H731" s="4">
        <v>2.39013046572182E+16</v>
      </c>
    </row>
    <row r="732" spans="1:8">
      <c r="A732" s="2">
        <v>41249</v>
      </c>
      <c r="B732" s="3" t="s">
        <v>2172</v>
      </c>
      <c r="C732" s="12">
        <f t="shared" si="11"/>
        <v>1.1008668739228239E-3</v>
      </c>
      <c r="D732" s="3" t="s">
        <v>2173</v>
      </c>
      <c r="E732" s="3" t="s">
        <v>2174</v>
      </c>
      <c r="F732" s="3">
        <v>176</v>
      </c>
      <c r="G732" s="4">
        <v>-1.53985457430411E+16</v>
      </c>
      <c r="H732" s="4">
        <v>2.6290398205861E+16</v>
      </c>
    </row>
    <row r="733" spans="1:8">
      <c r="A733" s="2">
        <v>41250</v>
      </c>
      <c r="B733" s="3" t="s">
        <v>2175</v>
      </c>
      <c r="C733" s="12">
        <f t="shared" si="11"/>
        <v>5.7231246871973257E-4</v>
      </c>
      <c r="D733" s="3" t="s">
        <v>2176</v>
      </c>
      <c r="E733" s="3" t="s">
        <v>2177</v>
      </c>
      <c r="F733" s="3">
        <v>176</v>
      </c>
      <c r="G733" s="4">
        <v>3.5994115243677402E+17</v>
      </c>
      <c r="H733" s="4">
        <v>2.75840424726494E+16</v>
      </c>
    </row>
    <row r="734" spans="1:8">
      <c r="A734" s="2">
        <v>41251</v>
      </c>
      <c r="B734" s="3" t="s">
        <v>2178</v>
      </c>
      <c r="C734" s="12">
        <f t="shared" si="11"/>
        <v>-4.7484497318995103E-5</v>
      </c>
      <c r="D734" s="3" t="s">
        <v>2179</v>
      </c>
      <c r="E734" s="3" t="s">
        <v>2180</v>
      </c>
      <c r="F734" s="3">
        <v>176</v>
      </c>
      <c r="G734" s="4">
        <v>1.5441904895129E+16</v>
      </c>
      <c r="H734" s="4">
        <v>2.75873621476341E+16</v>
      </c>
    </row>
    <row r="735" spans="1:8">
      <c r="A735" s="2">
        <v>41252</v>
      </c>
      <c r="B735" s="3" t="s">
        <v>2181</v>
      </c>
      <c r="C735" s="12">
        <f t="shared" si="11"/>
        <v>-4.7484488756067331E-5</v>
      </c>
      <c r="D735" s="3" t="s">
        <v>2182</v>
      </c>
      <c r="E735" s="3" t="s">
        <v>2183</v>
      </c>
      <c r="F735" s="3">
        <v>176</v>
      </c>
      <c r="G735" s="4">
        <v>3.40094137577007E+16</v>
      </c>
      <c r="H735" s="4">
        <v>5.0382344618831296E+16</v>
      </c>
    </row>
    <row r="736" spans="1:8">
      <c r="A736" s="2">
        <v>41253</v>
      </c>
      <c r="B736" s="3" t="s">
        <v>2184</v>
      </c>
      <c r="C736" s="12">
        <f t="shared" si="11"/>
        <v>5.3724987360260794E-3</v>
      </c>
      <c r="D736" s="3" t="s">
        <v>2185</v>
      </c>
      <c r="E736" s="3" t="s">
        <v>2186</v>
      </c>
      <c r="F736" s="3">
        <v>174</v>
      </c>
      <c r="G736" s="4">
        <v>1.0430904326564499E+17</v>
      </c>
      <c r="H736" s="4">
        <v>6.4143412271417504E+16</v>
      </c>
    </row>
    <row r="737" spans="1:8">
      <c r="A737" s="2">
        <v>41254</v>
      </c>
      <c r="B737" s="3" t="s">
        <v>2187</v>
      </c>
      <c r="C737" s="12">
        <f t="shared" si="11"/>
        <v>6.3481627976912664E-3</v>
      </c>
      <c r="D737" s="3" t="s">
        <v>2188</v>
      </c>
      <c r="E737" s="3" t="s">
        <v>2189</v>
      </c>
      <c r="F737" s="3">
        <v>174</v>
      </c>
      <c r="G737" s="4">
        <v>1.9338907169239002E+17</v>
      </c>
      <c r="H737" s="4">
        <v>7.03020892695924E+16</v>
      </c>
    </row>
    <row r="738" spans="1:8">
      <c r="A738" s="2">
        <v>41255</v>
      </c>
      <c r="B738" s="3" t="s">
        <v>2190</v>
      </c>
      <c r="C738" s="12">
        <f t="shared" si="11"/>
        <v>2.4786814166190374E-3</v>
      </c>
      <c r="D738" s="3" t="s">
        <v>2191</v>
      </c>
      <c r="E738" s="3" t="s">
        <v>2192</v>
      </c>
      <c r="F738" s="3">
        <v>174</v>
      </c>
      <c r="G738" s="4">
        <v>2.3060105798614301E+17</v>
      </c>
      <c r="H738" s="4">
        <v>8.52385389851288E+16</v>
      </c>
    </row>
    <row r="739" spans="1:8">
      <c r="A739" s="2">
        <v>41256</v>
      </c>
      <c r="B739" s="3" t="s">
        <v>2193</v>
      </c>
      <c r="C739" s="12">
        <f t="shared" si="11"/>
        <v>-2.4200721737528802E-3</v>
      </c>
      <c r="D739" s="3" t="s">
        <v>2194</v>
      </c>
      <c r="E739" s="3" t="s">
        <v>2195</v>
      </c>
      <c r="F739" s="3">
        <v>174</v>
      </c>
      <c r="G739" s="4">
        <v>3.5760879609981101E+17</v>
      </c>
      <c r="H739" s="4">
        <v>8.0023504600153104E+16</v>
      </c>
    </row>
    <row r="740" spans="1:8">
      <c r="A740" s="2">
        <v>41257</v>
      </c>
      <c r="B740" s="3" t="s">
        <v>2196</v>
      </c>
      <c r="C740" s="12">
        <f t="shared" si="11"/>
        <v>-3.997439471636664E-3</v>
      </c>
      <c r="D740" s="3" t="s">
        <v>2197</v>
      </c>
      <c r="E740" s="3" t="s">
        <v>2198</v>
      </c>
      <c r="F740" s="3">
        <v>174</v>
      </c>
      <c r="G740" s="4">
        <v>4.4287373090402598E+17</v>
      </c>
      <c r="H740" s="4">
        <v>7.1390081595835E+16</v>
      </c>
    </row>
    <row r="741" spans="1:8">
      <c r="A741" s="2">
        <v>41258</v>
      </c>
      <c r="B741" s="3" t="s">
        <v>2199</v>
      </c>
      <c r="C741" s="12">
        <f t="shared" si="11"/>
        <v>-4.8737832362194819E-5</v>
      </c>
      <c r="D741" s="3" t="s">
        <v>2200</v>
      </c>
      <c r="E741" s="3" t="s">
        <v>2201</v>
      </c>
      <c r="F741" s="3">
        <v>174</v>
      </c>
      <c r="G741" s="4">
        <v>2.51658691962724E+17</v>
      </c>
      <c r="H741" s="4">
        <v>7.1387375519198704E+16</v>
      </c>
    </row>
    <row r="742" spans="1:8">
      <c r="A742" s="2">
        <v>41259</v>
      </c>
      <c r="B742" s="3" t="s">
        <v>2202</v>
      </c>
      <c r="C742" s="12">
        <f t="shared" si="11"/>
        <v>-4.8737886752974988E-5</v>
      </c>
      <c r="D742" s="3" t="s">
        <v>2203</v>
      </c>
      <c r="E742" s="3" t="s">
        <v>2204</v>
      </c>
      <c r="F742" s="3">
        <v>174</v>
      </c>
      <c r="G742" s="4">
        <v>4.1242269649017101E+17</v>
      </c>
      <c r="H742" s="4">
        <v>5.65046814563952E+16</v>
      </c>
    </row>
    <row r="743" spans="1:8">
      <c r="A743" s="2">
        <v>41260</v>
      </c>
      <c r="B743" s="3" t="s">
        <v>2205</v>
      </c>
      <c r="C743" s="12">
        <f t="shared" si="11"/>
        <v>4.216473790282952E-3</v>
      </c>
      <c r="D743" s="3" t="s">
        <v>2206</v>
      </c>
      <c r="E743" s="3" t="s">
        <v>2207</v>
      </c>
      <c r="F743" s="3">
        <v>174</v>
      </c>
      <c r="G743" s="4">
        <v>4.8747011938636301E+17</v>
      </c>
      <c r="H743" s="4">
        <v>7.1309999313138496E+16</v>
      </c>
    </row>
    <row r="744" spans="1:8">
      <c r="A744" s="2">
        <v>41261</v>
      </c>
      <c r="B744" s="3" t="s">
        <v>2208</v>
      </c>
      <c r="C744" s="12">
        <f t="shared" si="11"/>
        <v>-1.0645586174356306E-3</v>
      </c>
      <c r="D744" s="3" t="s">
        <v>2209</v>
      </c>
      <c r="E744" s="3" t="s">
        <v>2210</v>
      </c>
      <c r="F744" s="3">
        <v>174</v>
      </c>
      <c r="G744" s="4">
        <v>4.6916685837763597E+17</v>
      </c>
      <c r="H744" s="4">
        <v>1.3492147276496301E+17</v>
      </c>
    </row>
    <row r="745" spans="1:8">
      <c r="A745" s="2">
        <v>41262</v>
      </c>
      <c r="B745" s="3" t="s">
        <v>2211</v>
      </c>
      <c r="C745" s="12">
        <f t="shared" si="11"/>
        <v>4.3916020718160606E-3</v>
      </c>
      <c r="D745" s="3" t="s">
        <v>2212</v>
      </c>
      <c r="E745" s="3" t="s">
        <v>2213</v>
      </c>
      <c r="F745" s="3">
        <v>175</v>
      </c>
      <c r="G745" s="4">
        <v>4.7622837567964698E+17</v>
      </c>
      <c r="H745" s="4">
        <v>1.6437367107851299E+17</v>
      </c>
    </row>
    <row r="746" spans="1:8">
      <c r="A746" s="2">
        <v>41263</v>
      </c>
      <c r="B746" s="3" t="s">
        <v>2214</v>
      </c>
      <c r="C746" s="12">
        <f t="shared" si="11"/>
        <v>3.9702630879012553E-2</v>
      </c>
      <c r="D746" s="3" t="s">
        <v>2215</v>
      </c>
      <c r="E746" s="3" t="s">
        <v>2216</v>
      </c>
      <c r="F746" s="3">
        <v>175</v>
      </c>
      <c r="G746" s="4">
        <v>1.36982730360339E+18</v>
      </c>
      <c r="H746" s="4">
        <v>2.6015503059307101E+17</v>
      </c>
    </row>
    <row r="747" spans="1:8">
      <c r="A747" s="2">
        <v>41264</v>
      </c>
      <c r="B747" s="3" t="s">
        <v>2217</v>
      </c>
      <c r="C747" s="12">
        <f t="shared" si="11"/>
        <v>-4.5332482114751715E-2</v>
      </c>
      <c r="D747" s="3" t="s">
        <v>2218</v>
      </c>
      <c r="E747" s="3" t="s">
        <v>2219</v>
      </c>
      <c r="F747" s="3">
        <v>174</v>
      </c>
      <c r="G747" s="4">
        <v>2.9450923302718502E+17</v>
      </c>
      <c r="H747" s="4">
        <v>1.4712890704518E+17</v>
      </c>
    </row>
    <row r="748" spans="1:8">
      <c r="A748" s="2">
        <v>41265</v>
      </c>
      <c r="B748" s="3" t="s">
        <v>2220</v>
      </c>
      <c r="C748" s="12">
        <f t="shared" si="11"/>
        <v>-4.8729880753695711E-5</v>
      </c>
      <c r="D748" s="3" t="s">
        <v>2221</v>
      </c>
      <c r="E748" s="3" t="s">
        <v>2222</v>
      </c>
      <c r="F748" s="3">
        <v>174</v>
      </c>
      <c r="G748" s="4">
        <v>3.0377993355376499E+17</v>
      </c>
      <c r="H748" s="4">
        <v>2.1249102650076499E+17</v>
      </c>
    </row>
    <row r="749" spans="1:8">
      <c r="A749" s="2">
        <v>41266</v>
      </c>
      <c r="B749" s="3" t="s">
        <v>2223</v>
      </c>
      <c r="C749" s="12">
        <f t="shared" si="11"/>
        <v>-4.872993429881575E-5</v>
      </c>
      <c r="D749" s="3" t="s">
        <v>2224</v>
      </c>
      <c r="E749" s="3" t="s">
        <v>2225</v>
      </c>
      <c r="F749" s="3">
        <v>174</v>
      </c>
      <c r="G749" s="4">
        <v>3.1228703367805702E+17</v>
      </c>
      <c r="H749" s="4">
        <v>2.01392690780848E+17</v>
      </c>
    </row>
    <row r="750" spans="1:8">
      <c r="A750" s="2">
        <v>41267</v>
      </c>
      <c r="B750" s="3" t="s">
        <v>2226</v>
      </c>
      <c r="C750" s="12">
        <f t="shared" si="11"/>
        <v>2.5617114479500702E-3</v>
      </c>
      <c r="D750" s="3" t="s">
        <v>2227</v>
      </c>
      <c r="E750" s="3" t="s">
        <v>2228</v>
      </c>
      <c r="F750" s="3">
        <v>173</v>
      </c>
      <c r="G750" s="4">
        <v>3.54560183583784E+17</v>
      </c>
      <c r="H750" s="4">
        <v>1.5571063706476E+17</v>
      </c>
    </row>
    <row r="751" spans="1:8">
      <c r="A751" s="2">
        <v>41268</v>
      </c>
      <c r="B751" s="3" t="s">
        <v>2229</v>
      </c>
      <c r="C751" s="12">
        <f t="shared" si="11"/>
        <v>-4.8735059656908286E-5</v>
      </c>
      <c r="D751" s="3" t="s">
        <v>2230</v>
      </c>
      <c r="E751" s="3" t="s">
        <v>2231</v>
      </c>
      <c r="F751" s="3">
        <v>173</v>
      </c>
      <c r="G751" s="4">
        <v>3.5453956474065997E+17</v>
      </c>
      <c r="H751" s="4">
        <v>1.93311781425764E+17</v>
      </c>
    </row>
    <row r="752" spans="1:8">
      <c r="A752" s="2">
        <v>41269</v>
      </c>
      <c r="B752" s="3" t="s">
        <v>2232</v>
      </c>
      <c r="C752" s="12">
        <f t="shared" si="11"/>
        <v>-1.4557211546727106E-4</v>
      </c>
      <c r="D752" s="3" t="s">
        <v>2233</v>
      </c>
      <c r="E752" s="3" t="s">
        <v>2234</v>
      </c>
      <c r="F752" s="3">
        <v>173</v>
      </c>
      <c r="G752" s="4">
        <v>4.4604334811695098E+17</v>
      </c>
      <c r="H752" s="4">
        <v>1.5735016749281901E+17</v>
      </c>
    </row>
    <row r="753" spans="1:8">
      <c r="A753" s="2">
        <v>41270</v>
      </c>
      <c r="B753" s="3" t="s">
        <v>2235</v>
      </c>
      <c r="C753" s="12">
        <f t="shared" si="11"/>
        <v>8.2915601823326333E-3</v>
      </c>
      <c r="D753" s="3" t="s">
        <v>2236</v>
      </c>
      <c r="E753" s="3" t="s">
        <v>2237</v>
      </c>
      <c r="F753" s="3">
        <v>173</v>
      </c>
      <c r="G753" s="4">
        <v>6.5777913162262694E+17</v>
      </c>
      <c r="H753" s="4">
        <v>1.7701031834382E+17</v>
      </c>
    </row>
    <row r="754" spans="1:8">
      <c r="A754" s="2">
        <v>41271</v>
      </c>
      <c r="B754" s="3" t="s">
        <v>2238</v>
      </c>
      <c r="C754" s="12">
        <f t="shared" si="11"/>
        <v>5.5324102839399212E-4</v>
      </c>
      <c r="D754" s="3" t="s">
        <v>2239</v>
      </c>
      <c r="E754" s="3" t="s">
        <v>2240</v>
      </c>
      <c r="F754" s="3">
        <v>174</v>
      </c>
      <c r="G754" s="4">
        <v>7.2034952878141504E+17</v>
      </c>
      <c r="H754" s="4">
        <v>1.7844945879683501E+17</v>
      </c>
    </row>
    <row r="755" spans="1:8">
      <c r="A755" s="2">
        <v>41272</v>
      </c>
      <c r="B755" s="3" t="s">
        <v>2241</v>
      </c>
      <c r="C755" s="12">
        <f t="shared" si="11"/>
        <v>-4.8708151149069696E-5</v>
      </c>
      <c r="D755" s="3" t="s">
        <v>2242</v>
      </c>
      <c r="E755" s="3" t="s">
        <v>2243</v>
      </c>
      <c r="F755" s="3">
        <v>174</v>
      </c>
      <c r="G755" s="4">
        <v>5.5741889388796499E+17</v>
      </c>
      <c r="H755" s="4">
        <v>1.7845140355705299E+17</v>
      </c>
    </row>
    <row r="756" spans="1:8">
      <c r="A756" s="2">
        <v>41273</v>
      </c>
      <c r="B756" s="3" t="s">
        <v>2244</v>
      </c>
      <c r="C756" s="12">
        <f t="shared" si="11"/>
        <v>-4.8708228146669818E-5</v>
      </c>
      <c r="D756" s="3" t="s">
        <v>2245</v>
      </c>
      <c r="E756" s="3" t="s">
        <v>2246</v>
      </c>
      <c r="F756" s="3">
        <v>174</v>
      </c>
      <c r="G756" s="4">
        <v>5.3525669179067002E+17</v>
      </c>
      <c r="H756" s="4">
        <v>1.29700963307852E+17</v>
      </c>
    </row>
    <row r="757" spans="1:8">
      <c r="A757" s="2">
        <v>41273</v>
      </c>
      <c r="B757" s="3" t="s">
        <v>2244</v>
      </c>
      <c r="C757" s="12">
        <f t="shared" si="11"/>
        <v>0</v>
      </c>
      <c r="D757" s="3" t="s">
        <v>2245</v>
      </c>
      <c r="E757" s="3" t="s">
        <v>2246</v>
      </c>
      <c r="F757" s="3">
        <v>174</v>
      </c>
      <c r="G757" s="4">
        <v>5.3525669179067002E+17</v>
      </c>
      <c r="H757" s="4">
        <v>1.29700963307852E+17</v>
      </c>
    </row>
    <row r="758" spans="1:8">
      <c r="A758" s="2">
        <v>41274</v>
      </c>
      <c r="B758" s="3" t="s">
        <v>2247</v>
      </c>
      <c r="C758" s="12">
        <f t="shared" si="11"/>
        <v>-4.8708230984781129E-5</v>
      </c>
      <c r="D758" s="3" t="s">
        <v>2248</v>
      </c>
      <c r="E758" s="3" t="s">
        <v>2249</v>
      </c>
      <c r="F758" s="3">
        <v>174</v>
      </c>
      <c r="G758" s="4">
        <v>5.3523382314060403E+17</v>
      </c>
      <c r="H758" s="4">
        <v>1.2590790301705299E+17</v>
      </c>
    </row>
    <row r="759" spans="1:8">
      <c r="A759" s="2">
        <v>41275</v>
      </c>
      <c r="B759" s="3" t="s">
        <v>2250</v>
      </c>
      <c r="C759" s="12">
        <f t="shared" si="11"/>
        <v>-4.8708307766513374E-5</v>
      </c>
      <c r="D759" s="3" t="s">
        <v>2251</v>
      </c>
      <c r="E759" s="3" t="s">
        <v>2252</v>
      </c>
      <c r="F759" s="3">
        <v>174</v>
      </c>
      <c r="G759" s="4">
        <v>5.3521095252633997E+17</v>
      </c>
      <c r="H759" s="4">
        <v>1.07712696291106E+17</v>
      </c>
    </row>
    <row r="760" spans="1:8">
      <c r="A760" s="2">
        <v>41276</v>
      </c>
      <c r="B760" s="3" t="s">
        <v>2253</v>
      </c>
      <c r="C760" s="12">
        <f t="shared" si="11"/>
        <v>1.0456862106646568E-3</v>
      </c>
      <c r="D760" s="3" t="s">
        <v>2254</v>
      </c>
      <c r="E760" s="3" t="s">
        <v>2255</v>
      </c>
      <c r="F760" s="3">
        <v>174</v>
      </c>
      <c r="G760" s="4">
        <v>4.1682465811655398E+17</v>
      </c>
      <c r="H760" s="4">
        <v>1.2800233132158701E+17</v>
      </c>
    </row>
    <row r="761" spans="1:8">
      <c r="A761" s="2">
        <v>41277</v>
      </c>
      <c r="B761" s="3" t="s">
        <v>2256</v>
      </c>
      <c r="C761" s="12">
        <f t="shared" si="11"/>
        <v>7.6668702242213768E-3</v>
      </c>
      <c r="D761" s="3" t="s">
        <v>2257</v>
      </c>
      <c r="E761" s="3" t="s">
        <v>2258</v>
      </c>
      <c r="F761" s="3">
        <v>173</v>
      </c>
      <c r="G761" s="4">
        <v>5.2117539150614797E+17</v>
      </c>
      <c r="H761" s="4">
        <v>1.4572309414746499E+17</v>
      </c>
    </row>
    <row r="762" spans="1:8">
      <c r="A762" s="2">
        <v>41278</v>
      </c>
      <c r="B762" s="3" t="s">
        <v>2259</v>
      </c>
      <c r="C762" s="12">
        <f t="shared" si="11"/>
        <v>1.0227528180247589E-3</v>
      </c>
      <c r="D762" s="3" t="s">
        <v>2260</v>
      </c>
      <c r="E762" s="3" t="s">
        <v>2261</v>
      </c>
      <c r="F762" s="3">
        <v>173</v>
      </c>
      <c r="G762" s="4">
        <v>4.3819675663941702E+17</v>
      </c>
      <c r="H762" s="4">
        <v>1.48215666674528E+17</v>
      </c>
    </row>
    <row r="763" spans="1:8">
      <c r="A763" s="2">
        <v>41279</v>
      </c>
      <c r="B763" s="3" t="s">
        <v>2262</v>
      </c>
      <c r="C763" s="12">
        <f t="shared" si="11"/>
        <v>-4.8710238645528645E-5</v>
      </c>
      <c r="D763" s="3" t="s">
        <v>2263</v>
      </c>
      <c r="E763" s="3" t="s">
        <v>2264</v>
      </c>
      <c r="F763" s="3">
        <v>173</v>
      </c>
      <c r="G763" s="4">
        <v>4.1823183285753798E+17</v>
      </c>
      <c r="H763" s="4">
        <v>1.4680688292151802E+17</v>
      </c>
    </row>
    <row r="764" spans="1:8">
      <c r="A764" s="2">
        <v>41280</v>
      </c>
      <c r="B764" s="3" t="s">
        <v>2265</v>
      </c>
      <c r="C764" s="12">
        <f t="shared" si="11"/>
        <v>-4.8710264223903376E-5</v>
      </c>
      <c r="D764" s="3" t="s">
        <v>2266</v>
      </c>
      <c r="E764" s="3" t="s">
        <v>2267</v>
      </c>
      <c r="F764" s="3">
        <v>173</v>
      </c>
      <c r="G764" s="4">
        <v>4.0755915470746803E+17</v>
      </c>
      <c r="H764" s="4">
        <v>1.7153803089748998E+17</v>
      </c>
    </row>
    <row r="765" spans="1:8">
      <c r="A765" s="2">
        <v>41281</v>
      </c>
      <c r="B765" s="3" t="s">
        <v>2268</v>
      </c>
      <c r="C765" s="12">
        <f t="shared" si="11"/>
        <v>-4.8710363044796089E-5</v>
      </c>
      <c r="D765" s="3" t="s">
        <v>2269</v>
      </c>
      <c r="E765" s="3" t="s">
        <v>2270</v>
      </c>
      <c r="F765" s="3">
        <v>173</v>
      </c>
      <c r="G765" s="4">
        <v>4.0753816053221402E+17</v>
      </c>
      <c r="H765" s="4">
        <v>1.5031228392511002E+17</v>
      </c>
    </row>
    <row r="766" spans="1:8">
      <c r="A766" s="2">
        <v>41282</v>
      </c>
      <c r="B766" s="3" t="s">
        <v>2271</v>
      </c>
      <c r="C766" s="12">
        <f t="shared" si="11"/>
        <v>-1.5254246129877858E-2</v>
      </c>
      <c r="D766" s="3" t="s">
        <v>2272</v>
      </c>
      <c r="E766" s="3" t="s">
        <v>2273</v>
      </c>
      <c r="F766" s="3">
        <v>173</v>
      </c>
      <c r="G766" s="4">
        <v>1.68121030977548E+17</v>
      </c>
      <c r="H766" s="4">
        <v>1.4303620505143299E+17</v>
      </c>
    </row>
    <row r="767" spans="1:8">
      <c r="A767" s="2">
        <v>41283</v>
      </c>
      <c r="B767" s="3" t="s">
        <v>2274</v>
      </c>
      <c r="C767" s="12">
        <f t="shared" si="11"/>
        <v>1.3203322083344356E-2</v>
      </c>
      <c r="D767" s="3" t="s">
        <v>2275</v>
      </c>
      <c r="E767" s="3" t="s">
        <v>2276</v>
      </c>
      <c r="F767" s="3">
        <v>173</v>
      </c>
      <c r="G767" s="4">
        <v>2.8376251354721699E+17</v>
      </c>
      <c r="H767" s="4">
        <v>1.4747088273186301E+17</v>
      </c>
    </row>
    <row r="768" spans="1:8">
      <c r="A768" s="2">
        <v>41284</v>
      </c>
      <c r="B768" s="3" t="s">
        <v>2277</v>
      </c>
      <c r="C768" s="12">
        <f t="shared" si="11"/>
        <v>-5.4635490268651072E-3</v>
      </c>
      <c r="D768" s="3" t="s">
        <v>2278</v>
      </c>
      <c r="E768" s="3" t="s">
        <v>2279</v>
      </c>
      <c r="F768" s="3">
        <v>173</v>
      </c>
      <c r="G768" s="4">
        <v>1.1198636731498099E+17</v>
      </c>
      <c r="H768" s="4">
        <v>1.34907791615704E+17</v>
      </c>
    </row>
    <row r="769" spans="1:8">
      <c r="A769" s="2">
        <v>41285</v>
      </c>
      <c r="B769" s="3" t="s">
        <v>2280</v>
      </c>
      <c r="C769" s="12">
        <f t="shared" si="11"/>
        <v>-8.0099434661769838E-4</v>
      </c>
      <c r="D769" s="3" t="s">
        <v>2281</v>
      </c>
      <c r="E769" s="3" t="s">
        <v>2282</v>
      </c>
      <c r="F769" s="3">
        <v>171</v>
      </c>
      <c r="G769" s="4">
        <v>6.8524390917090704E+16</v>
      </c>
      <c r="H769" s="4">
        <v>1.3317890703420701E+17</v>
      </c>
    </row>
    <row r="770" spans="1:8">
      <c r="A770" s="2">
        <v>41286</v>
      </c>
      <c r="B770" s="3" t="s">
        <v>2283</v>
      </c>
      <c r="C770" s="12">
        <f t="shared" si="11"/>
        <v>-4.8775498254885457E-5</v>
      </c>
      <c r="D770" s="3" t="s">
        <v>2284</v>
      </c>
      <c r="E770" s="3" t="s">
        <v>2285</v>
      </c>
      <c r="F770" s="3">
        <v>171</v>
      </c>
      <c r="G770" s="4">
        <v>9.98403915195316E+16</v>
      </c>
      <c r="H770" s="4">
        <v>1.48154748691592E+17</v>
      </c>
    </row>
    <row r="771" spans="1:8">
      <c r="A771" s="2">
        <v>41287</v>
      </c>
      <c r="B771" s="3" t="s">
        <v>2286</v>
      </c>
      <c r="C771" s="12">
        <f t="shared" si="11"/>
        <v>-4.8775583721168149E-5</v>
      </c>
      <c r="D771" s="3" t="s">
        <v>2287</v>
      </c>
      <c r="E771" s="3" t="s">
        <v>2288</v>
      </c>
      <c r="F771" s="3">
        <v>171</v>
      </c>
      <c r="G771" s="4">
        <v>1.5408128369774499E+17</v>
      </c>
      <c r="H771" s="4">
        <v>1.35334406346176E+17</v>
      </c>
    </row>
    <row r="772" spans="1:8">
      <c r="A772" s="2">
        <v>41288</v>
      </c>
      <c r="B772" s="3" t="s">
        <v>2289</v>
      </c>
      <c r="C772" s="12">
        <f t="shared" ref="C772:C835" si="12">+(B772-B771)/B771</f>
        <v>1.3757233016026755E-3</v>
      </c>
      <c r="D772" s="3" t="s">
        <v>2290</v>
      </c>
      <c r="E772" s="3" t="s">
        <v>2291</v>
      </c>
      <c r="F772" s="3">
        <v>171</v>
      </c>
      <c r="G772" s="4">
        <v>1.7424343778166301E+17</v>
      </c>
      <c r="H772" s="4">
        <v>1.3576346662100301E+17</v>
      </c>
    </row>
    <row r="773" spans="1:8">
      <c r="A773" s="2">
        <v>41289</v>
      </c>
      <c r="B773" s="3" t="s">
        <v>2292</v>
      </c>
      <c r="C773" s="12">
        <f t="shared" si="12"/>
        <v>1.2195829303657281E-3</v>
      </c>
      <c r="D773" s="3" t="s">
        <v>2293</v>
      </c>
      <c r="E773" s="3" t="s">
        <v>2294</v>
      </c>
      <c r="F773" s="3">
        <v>171</v>
      </c>
      <c r="G773" s="4">
        <v>1.9249323122289501E+17</v>
      </c>
      <c r="H773" s="4">
        <v>1.30500022412124E+17</v>
      </c>
    </row>
    <row r="774" spans="1:8">
      <c r="A774" s="2">
        <v>41290</v>
      </c>
      <c r="B774" s="3" t="s">
        <v>2295</v>
      </c>
      <c r="C774" s="12">
        <f t="shared" si="12"/>
        <v>-2.1379110226854396E-3</v>
      </c>
      <c r="D774" s="3" t="s">
        <v>2296</v>
      </c>
      <c r="E774" s="3" t="s">
        <v>2297</v>
      </c>
      <c r="F774" s="3">
        <v>171</v>
      </c>
      <c r="G774" s="4">
        <v>1.03861615356308E+17</v>
      </c>
      <c r="H774" s="4">
        <v>1.2582795889370701E+17</v>
      </c>
    </row>
    <row r="775" spans="1:8">
      <c r="A775" s="2">
        <v>41291</v>
      </c>
      <c r="B775" s="3" t="s">
        <v>2298</v>
      </c>
      <c r="C775" s="12">
        <f t="shared" si="12"/>
        <v>-1.6812897027761184E-3</v>
      </c>
      <c r="D775" s="3" t="s">
        <v>2299</v>
      </c>
      <c r="E775" s="3" t="s">
        <v>2300</v>
      </c>
      <c r="F775" s="3">
        <v>171</v>
      </c>
      <c r="G775" s="4">
        <v>9.5598417320494208E+16</v>
      </c>
      <c r="H775" s="4">
        <v>1.22107302874526E+17</v>
      </c>
    </row>
    <row r="776" spans="1:8">
      <c r="A776" s="2">
        <v>41292</v>
      </c>
      <c r="B776" s="3" t="s">
        <v>2301</v>
      </c>
      <c r="C776" s="12">
        <f t="shared" si="12"/>
        <v>4.7331445096856972E-3</v>
      </c>
      <c r="D776" s="3" t="s">
        <v>2302</v>
      </c>
      <c r="E776" s="3" t="s">
        <v>2303</v>
      </c>
      <c r="F776" s="3">
        <v>169</v>
      </c>
      <c r="G776" s="4">
        <v>1.0013981286150899E+17</v>
      </c>
      <c r="H776" s="4">
        <v>1.3301862624948701E+17</v>
      </c>
    </row>
    <row r="777" spans="1:8">
      <c r="A777" s="2">
        <v>41293</v>
      </c>
      <c r="B777" s="3" t="s">
        <v>2304</v>
      </c>
      <c r="C777" s="12">
        <f t="shared" si="12"/>
        <v>-4.8785597225208098E-5</v>
      </c>
      <c r="D777" s="3" t="s">
        <v>2305</v>
      </c>
      <c r="E777" s="3" t="s">
        <v>2306</v>
      </c>
      <c r="F777" s="3">
        <v>169</v>
      </c>
      <c r="G777" s="4">
        <v>-3.1536012349391699E+17</v>
      </c>
      <c r="H777" s="4">
        <v>1.57943951948612E+17</v>
      </c>
    </row>
    <row r="778" spans="1:8">
      <c r="A778" s="2">
        <v>41294</v>
      </c>
      <c r="B778" s="3" t="s">
        <v>2307</v>
      </c>
      <c r="C778" s="12">
        <f t="shared" si="12"/>
        <v>-4.8785617711625788E-5</v>
      </c>
      <c r="D778" s="3" t="s">
        <v>2308</v>
      </c>
      <c r="E778" s="3" t="s">
        <v>2309</v>
      </c>
      <c r="F778" s="3">
        <v>169</v>
      </c>
      <c r="G778" s="4">
        <v>2.0319668649842899E+17</v>
      </c>
      <c r="H778" s="4">
        <v>1.61063109587492E+17</v>
      </c>
    </row>
    <row r="779" spans="1:8">
      <c r="A779" s="2">
        <v>41295</v>
      </c>
      <c r="B779" s="3" t="s">
        <v>2310</v>
      </c>
      <c r="C779" s="12">
        <f t="shared" si="12"/>
        <v>-1.1838955290684715E-3</v>
      </c>
      <c r="D779" s="3" t="s">
        <v>2311</v>
      </c>
      <c r="E779" s="3" t="s">
        <v>2312</v>
      </c>
      <c r="F779" s="3">
        <v>167</v>
      </c>
      <c r="G779" s="4">
        <v>1.8668323657648499E+17</v>
      </c>
      <c r="H779" s="4">
        <v>1.91760790692988E+17</v>
      </c>
    </row>
    <row r="780" spans="1:8">
      <c r="A780" s="2">
        <v>41296</v>
      </c>
      <c r="B780" s="3" t="s">
        <v>2313</v>
      </c>
      <c r="C780" s="12">
        <f t="shared" si="12"/>
        <v>2.855530526933579E-3</v>
      </c>
      <c r="D780" s="3" t="s">
        <v>2314</v>
      </c>
      <c r="E780" s="3" t="s">
        <v>2315</v>
      </c>
      <c r="F780" s="3">
        <v>166</v>
      </c>
      <c r="G780" s="4">
        <v>2.2930367758138E+17</v>
      </c>
      <c r="H780" s="4">
        <v>1.7763466370235299E+17</v>
      </c>
    </row>
    <row r="781" spans="1:8">
      <c r="A781" s="2">
        <v>41297</v>
      </c>
      <c r="B781" s="3" t="s">
        <v>2316</v>
      </c>
      <c r="C781" s="12">
        <f t="shared" si="12"/>
        <v>3.2817497612784071E-3</v>
      </c>
      <c r="D781" s="3" t="s">
        <v>2317</v>
      </c>
      <c r="E781" s="3" t="s">
        <v>2318</v>
      </c>
      <c r="F781" s="3">
        <v>166</v>
      </c>
      <c r="G781" s="4">
        <v>2.4008861237616198E+17</v>
      </c>
      <c r="H781" s="4">
        <v>1.2255043394563299E+17</v>
      </c>
    </row>
    <row r="782" spans="1:8">
      <c r="A782" s="2">
        <v>41298</v>
      </c>
      <c r="B782" s="3" t="s">
        <v>2319</v>
      </c>
      <c r="C782" s="12">
        <f t="shared" si="12"/>
        <v>2.0606526911828072E-3</v>
      </c>
      <c r="D782" s="3" t="s">
        <v>2320</v>
      </c>
      <c r="E782" s="3" t="s">
        <v>2321</v>
      </c>
      <c r="F782" s="3">
        <v>166</v>
      </c>
      <c r="G782" s="4">
        <v>2.7229362377311398E+17</v>
      </c>
      <c r="H782" s="4">
        <v>1.27328724353678E+17</v>
      </c>
    </row>
    <row r="783" spans="1:8">
      <c r="A783" s="2">
        <v>41299</v>
      </c>
      <c r="B783" s="3" t="s">
        <v>2322</v>
      </c>
      <c r="C783" s="12">
        <f t="shared" si="12"/>
        <v>7.0554290319002292E-3</v>
      </c>
      <c r="D783" s="3" t="s">
        <v>2323</v>
      </c>
      <c r="E783" s="3" t="s">
        <v>2324</v>
      </c>
      <c r="F783" s="3">
        <v>166</v>
      </c>
      <c r="G783" s="4">
        <v>3.8837247283285702E+17</v>
      </c>
      <c r="H783" s="4">
        <v>1.4362993444508301E+17</v>
      </c>
    </row>
    <row r="784" spans="1:8">
      <c r="A784" s="2">
        <v>41300</v>
      </c>
      <c r="B784" s="3" t="s">
        <v>2325</v>
      </c>
      <c r="C784" s="12">
        <f t="shared" si="12"/>
        <v>-4.8787618744674128E-5</v>
      </c>
      <c r="D784" s="3" t="s">
        <v>2326</v>
      </c>
      <c r="E784" s="3" t="s">
        <v>2327</v>
      </c>
      <c r="F784" s="3">
        <v>166</v>
      </c>
      <c r="G784" s="4">
        <v>2.5492255765264899E+17</v>
      </c>
      <c r="H784" s="4">
        <v>1.3850388645405101E+17</v>
      </c>
    </row>
    <row r="785" spans="1:8">
      <c r="A785" s="2">
        <v>41301</v>
      </c>
      <c r="B785" s="3" t="s">
        <v>2328</v>
      </c>
      <c r="C785" s="12">
        <f t="shared" si="12"/>
        <v>-4.8787672081888296E-5</v>
      </c>
      <c r="D785" s="3" t="s">
        <v>2329</v>
      </c>
      <c r="E785" s="3" t="s">
        <v>2330</v>
      </c>
      <c r="F785" s="3">
        <v>166</v>
      </c>
      <c r="G785" s="4">
        <v>2.4576653086547002E+17</v>
      </c>
      <c r="H785" s="4">
        <v>1.5891994550342202E+17</v>
      </c>
    </row>
    <row r="786" spans="1:8">
      <c r="A786" s="2">
        <v>41302</v>
      </c>
      <c r="B786" s="3" t="s">
        <v>2331</v>
      </c>
      <c r="C786" s="12">
        <f t="shared" si="12"/>
        <v>-4.9552105659118125E-4</v>
      </c>
      <c r="D786" s="3" t="s">
        <v>2332</v>
      </c>
      <c r="E786" s="3" t="s">
        <v>2333</v>
      </c>
      <c r="F786" s="3">
        <v>166</v>
      </c>
      <c r="G786" s="4">
        <v>2.39010806360012E+17</v>
      </c>
      <c r="H786" s="7"/>
    </row>
    <row r="787" spans="1:8">
      <c r="A787" s="2">
        <v>41302</v>
      </c>
      <c r="B787" s="3" t="s">
        <v>2331</v>
      </c>
      <c r="C787" s="12">
        <f t="shared" si="12"/>
        <v>0</v>
      </c>
      <c r="D787" s="3" t="s">
        <v>2332</v>
      </c>
      <c r="E787" s="3" t="s">
        <v>2333</v>
      </c>
      <c r="F787" s="3">
        <v>166</v>
      </c>
      <c r="G787" s="4">
        <v>2.39010806360012E+17</v>
      </c>
      <c r="H787" s="4">
        <v>1.7737419663957501E+17</v>
      </c>
    </row>
    <row r="788" spans="1:8">
      <c r="A788" s="2">
        <v>41303</v>
      </c>
      <c r="B788" s="3" t="s">
        <v>2334</v>
      </c>
      <c r="C788" s="12">
        <f t="shared" si="12"/>
        <v>3.805689496191274E-3</v>
      </c>
      <c r="D788" s="3" t="s">
        <v>2335</v>
      </c>
      <c r="E788" s="3" t="s">
        <v>2336</v>
      </c>
      <c r="F788" s="3">
        <v>166</v>
      </c>
      <c r="G788" s="4">
        <v>2.9838427686541702E+17</v>
      </c>
      <c r="H788" s="4">
        <v>2.1671748687707802E+17</v>
      </c>
    </row>
    <row r="789" spans="1:8">
      <c r="A789" s="2">
        <v>41304</v>
      </c>
      <c r="B789" s="3" t="s">
        <v>2337</v>
      </c>
      <c r="C789" s="12">
        <f t="shared" si="12"/>
        <v>-2.8777428462709097E-3</v>
      </c>
      <c r="D789" s="3" t="s">
        <v>2338</v>
      </c>
      <c r="E789" s="3" t="s">
        <v>2339</v>
      </c>
      <c r="F789" s="3">
        <v>165</v>
      </c>
      <c r="G789" s="4">
        <v>2.5439106216582701E+17</v>
      </c>
      <c r="H789" s="4">
        <v>2.0945159718465901E+17</v>
      </c>
    </row>
    <row r="790" spans="1:8">
      <c r="A790" s="2">
        <v>41305</v>
      </c>
      <c r="B790" s="3" t="s">
        <v>2340</v>
      </c>
      <c r="C790" s="12">
        <f t="shared" si="12"/>
        <v>-8.7164134388499604E-4</v>
      </c>
      <c r="D790" s="3" t="s">
        <v>2341</v>
      </c>
      <c r="E790" s="3" t="s">
        <v>2342</v>
      </c>
      <c r="F790" s="3">
        <v>164</v>
      </c>
      <c r="G790" s="4">
        <v>2.4188859738767699E+17</v>
      </c>
      <c r="H790" s="4">
        <v>2.0743555847256E+17</v>
      </c>
    </row>
    <row r="791" spans="1:8">
      <c r="A791" s="2">
        <v>41306</v>
      </c>
      <c r="B791" s="3" t="s">
        <v>2343</v>
      </c>
      <c r="C791" s="12">
        <f t="shared" si="12"/>
        <v>9.6586055366259371E-3</v>
      </c>
      <c r="D791" s="3" t="s">
        <v>2344</v>
      </c>
      <c r="E791" s="3" t="s">
        <v>2345</v>
      </c>
      <c r="F791" s="3">
        <v>162</v>
      </c>
      <c r="G791" s="4">
        <v>3.7832166051219302E+17</v>
      </c>
      <c r="H791" s="4">
        <v>2.31324273475376E+17</v>
      </c>
    </row>
    <row r="792" spans="1:8">
      <c r="A792" s="2">
        <v>41307</v>
      </c>
      <c r="B792" s="3" t="s">
        <v>2346</v>
      </c>
      <c r="C792" s="12">
        <f t="shared" si="12"/>
        <v>-4.879123977130964E-5</v>
      </c>
      <c r="D792" s="3" t="s">
        <v>2347</v>
      </c>
      <c r="E792" s="3" t="s">
        <v>2348</v>
      </c>
      <c r="F792" s="3">
        <v>162</v>
      </c>
      <c r="G792" s="4">
        <v>2.5526717942667101E+17</v>
      </c>
      <c r="H792" s="4">
        <v>2.4235406214816E+17</v>
      </c>
    </row>
    <row r="793" spans="1:8">
      <c r="A793" s="2">
        <v>41308</v>
      </c>
      <c r="B793" s="3" t="s">
        <v>2349</v>
      </c>
      <c r="C793" s="12">
        <f t="shared" si="12"/>
        <v>-4.8791314457526628E-5</v>
      </c>
      <c r="D793" s="3" t="s">
        <v>2350</v>
      </c>
      <c r="E793" s="3" t="s">
        <v>2351</v>
      </c>
      <c r="F793" s="3">
        <v>162</v>
      </c>
      <c r="G793" s="4">
        <v>2.3901618573777798E+17</v>
      </c>
      <c r="H793" s="4">
        <v>2.4235537864946598E+17</v>
      </c>
    </row>
    <row r="794" spans="1:8">
      <c r="A794" s="2">
        <v>41309</v>
      </c>
      <c r="B794" s="3" t="s">
        <v>2352</v>
      </c>
      <c r="C794" s="12">
        <f t="shared" si="12"/>
        <v>4.1834401832608857E-3</v>
      </c>
      <c r="D794" s="3" t="s">
        <v>2353</v>
      </c>
      <c r="E794" s="3" t="s">
        <v>2354</v>
      </c>
      <c r="F794" s="3">
        <v>162</v>
      </c>
      <c r="G794" s="4">
        <v>3.0434718541336301E+17</v>
      </c>
      <c r="H794" s="4">
        <v>2.8121802756082202E+17</v>
      </c>
    </row>
    <row r="795" spans="1:8">
      <c r="A795" s="2">
        <v>41310</v>
      </c>
      <c r="B795" s="3" t="s">
        <v>2355</v>
      </c>
      <c r="C795" s="12">
        <f t="shared" si="12"/>
        <v>2.9526670814905447E-3</v>
      </c>
      <c r="D795" s="3" t="s">
        <v>2356</v>
      </c>
      <c r="E795" s="3" t="s">
        <v>2357</v>
      </c>
      <c r="F795" s="3">
        <v>158</v>
      </c>
      <c r="G795" s="4">
        <v>3.5278646703287501E+17</v>
      </c>
      <c r="H795" s="4">
        <v>2.1575578659988899E+17</v>
      </c>
    </row>
    <row r="796" spans="1:8">
      <c r="A796" s="2">
        <v>41311</v>
      </c>
      <c r="B796" s="3" t="s">
        <v>2358</v>
      </c>
      <c r="C796" s="12">
        <f t="shared" si="12"/>
        <v>-1.6697254624868871E-3</v>
      </c>
      <c r="D796" s="3" t="s">
        <v>2359</v>
      </c>
      <c r="E796" s="3" t="s">
        <v>2360</v>
      </c>
      <c r="F796" s="3">
        <v>159</v>
      </c>
      <c r="G796" s="4">
        <v>3.2634521339136301E+17</v>
      </c>
      <c r="H796" s="4">
        <v>1.7594507111349798E+17</v>
      </c>
    </row>
    <row r="797" spans="1:8">
      <c r="A797" s="2">
        <v>41312</v>
      </c>
      <c r="B797" s="3" t="s">
        <v>2361</v>
      </c>
      <c r="C797" s="12">
        <f t="shared" si="12"/>
        <v>-8.3740660134138667E-3</v>
      </c>
      <c r="D797" s="3" t="s">
        <v>2362</v>
      </c>
      <c r="E797" s="3" t="s">
        <v>2363</v>
      </c>
      <c r="F797" s="3">
        <v>159</v>
      </c>
      <c r="G797" s="4">
        <v>4.4359592775386701E+17</v>
      </c>
      <c r="H797" s="4">
        <v>1.5617804972023901E+17</v>
      </c>
    </row>
    <row r="798" spans="1:8">
      <c r="A798" s="2">
        <v>41313</v>
      </c>
      <c r="B798" s="3" t="s">
        <v>2364</v>
      </c>
      <c r="C798" s="12">
        <f t="shared" si="12"/>
        <v>-1.3596254877322521E-3</v>
      </c>
      <c r="D798" s="3" t="s">
        <v>2365</v>
      </c>
      <c r="E798" s="3" t="s">
        <v>2366</v>
      </c>
      <c r="F798" s="3">
        <v>160</v>
      </c>
      <c r="G798" s="4">
        <v>2.1045296250621901E+17</v>
      </c>
      <c r="H798" s="4">
        <v>1.5310784407096198E+17</v>
      </c>
    </row>
    <row r="799" spans="1:8">
      <c r="A799" s="2">
        <v>41314</v>
      </c>
      <c r="B799" s="3" t="s">
        <v>2367</v>
      </c>
      <c r="C799" s="12">
        <f t="shared" si="12"/>
        <v>-5.63882270081373E-5</v>
      </c>
      <c r="D799" s="3" t="s">
        <v>2368</v>
      </c>
      <c r="E799" s="3" t="s">
        <v>2369</v>
      </c>
      <c r="F799" s="3">
        <v>160</v>
      </c>
      <c r="G799" s="4">
        <v>2.9299857323323597E+17</v>
      </c>
      <c r="H799" s="4">
        <v>1.4954365563900099E+17</v>
      </c>
    </row>
    <row r="800" spans="1:8">
      <c r="A800" s="2">
        <v>41315</v>
      </c>
      <c r="B800" s="3" t="s">
        <v>2370</v>
      </c>
      <c r="C800" s="12">
        <f t="shared" si="12"/>
        <v>-5.6388728670165659E-5</v>
      </c>
      <c r="D800" s="3" t="s">
        <v>2371</v>
      </c>
      <c r="E800" s="3" t="s">
        <v>2372</v>
      </c>
      <c r="F800" s="3">
        <v>160</v>
      </c>
      <c r="G800" s="4">
        <v>3.0477061378298701E+17</v>
      </c>
      <c r="H800" s="4">
        <v>1.4374372547656499E+17</v>
      </c>
    </row>
    <row r="801" spans="1:8">
      <c r="A801" s="2">
        <v>41316</v>
      </c>
      <c r="B801" s="3" t="s">
        <v>2373</v>
      </c>
      <c r="C801" s="12">
        <f t="shared" si="12"/>
        <v>-8.4088545779851427E-3</v>
      </c>
      <c r="D801" s="3" t="s">
        <v>2374</v>
      </c>
      <c r="E801" s="3" t="s">
        <v>2375</v>
      </c>
      <c r="F801" s="3">
        <v>160</v>
      </c>
      <c r="G801" s="4">
        <v>1.7807340598816701E+17</v>
      </c>
      <c r="H801" s="4">
        <v>1.0046259077190701E+17</v>
      </c>
    </row>
    <row r="802" spans="1:8">
      <c r="A802" s="2">
        <v>41317</v>
      </c>
      <c r="B802" s="3" t="s">
        <v>2376</v>
      </c>
      <c r="C802" s="12">
        <f t="shared" si="12"/>
        <v>2.2533674883281111E-3</v>
      </c>
      <c r="D802" s="3" t="s">
        <v>2377</v>
      </c>
      <c r="E802" s="3" t="s">
        <v>2378</v>
      </c>
      <c r="F802" s="3">
        <v>158</v>
      </c>
      <c r="G802" s="4">
        <v>2.1149965489288099E+17</v>
      </c>
      <c r="H802" s="4">
        <v>7.9687950103465504E+16</v>
      </c>
    </row>
    <row r="803" spans="1:8">
      <c r="A803" s="2">
        <v>41318</v>
      </c>
      <c r="B803" s="3" t="s">
        <v>2379</v>
      </c>
      <c r="C803" s="12">
        <f t="shared" si="12"/>
        <v>8.3620827091101992E-3</v>
      </c>
      <c r="D803" s="3" t="s">
        <v>2380</v>
      </c>
      <c r="E803" s="3" t="s">
        <v>2381</v>
      </c>
      <c r="F803" s="3">
        <v>158</v>
      </c>
      <c r="G803" s="4">
        <v>3.1843861411620301E+17</v>
      </c>
      <c r="H803" s="4">
        <v>9.7554238181140192E+16</v>
      </c>
    </row>
    <row r="804" spans="1:8">
      <c r="A804" s="2">
        <v>41319</v>
      </c>
      <c r="B804" s="3" t="s">
        <v>2382</v>
      </c>
      <c r="C804" s="12">
        <f t="shared" si="12"/>
        <v>-1.613598158649604E-3</v>
      </c>
      <c r="D804" s="3" t="s">
        <v>2383</v>
      </c>
      <c r="E804" s="3" t="s">
        <v>2384</v>
      </c>
      <c r="F804" s="3">
        <v>158</v>
      </c>
      <c r="G804" s="4">
        <v>2.7375723181006202E+17</v>
      </c>
      <c r="H804" s="4">
        <v>9.40738267345924E+16</v>
      </c>
    </row>
    <row r="805" spans="1:8">
      <c r="A805" s="2">
        <v>41320</v>
      </c>
      <c r="B805" s="3" t="s">
        <v>2385</v>
      </c>
      <c r="C805" s="12">
        <f t="shared" si="12"/>
        <v>-5.0636921077751602E-3</v>
      </c>
      <c r="D805" s="3" t="s">
        <v>2386</v>
      </c>
      <c r="E805" s="3" t="s">
        <v>2387</v>
      </c>
      <c r="F805" s="3">
        <v>157</v>
      </c>
      <c r="G805" s="4">
        <v>2.2905467045689299E+17</v>
      </c>
      <c r="H805" s="4">
        <v>8.2975796558912096E+16</v>
      </c>
    </row>
    <row r="806" spans="1:8">
      <c r="A806" s="2">
        <v>41321</v>
      </c>
      <c r="B806" s="3" t="s">
        <v>2388</v>
      </c>
      <c r="C806" s="12">
        <f t="shared" si="12"/>
        <v>-5.1922897389441343E-5</v>
      </c>
      <c r="D806" s="3" t="s">
        <v>2389</v>
      </c>
      <c r="E806" s="3" t="s">
        <v>2390</v>
      </c>
      <c r="F806" s="3">
        <v>157</v>
      </c>
      <c r="G806" s="4">
        <v>2.5368407286341501E+17</v>
      </c>
      <c r="H806" s="4">
        <v>8.2968509196815008E+16</v>
      </c>
    </row>
    <row r="807" spans="1:8">
      <c r="A807" s="2">
        <v>41322</v>
      </c>
      <c r="B807" s="3" t="s">
        <v>2391</v>
      </c>
      <c r="C807" s="12">
        <f t="shared" si="12"/>
        <v>-5.1923121004404912E-5</v>
      </c>
      <c r="D807" s="3" t="s">
        <v>2392</v>
      </c>
      <c r="E807" s="3" t="s">
        <v>2393</v>
      </c>
      <c r="F807" s="3">
        <v>157</v>
      </c>
      <c r="G807" s="4">
        <v>1.8294133061256998E+17</v>
      </c>
      <c r="H807" s="4">
        <v>8.9039429587131504E+16</v>
      </c>
    </row>
    <row r="808" spans="1:8">
      <c r="A808" s="2">
        <v>41323</v>
      </c>
      <c r="B808" s="3" t="s">
        <v>2394</v>
      </c>
      <c r="C808" s="12">
        <f t="shared" si="12"/>
        <v>7.0409475038862835E-4</v>
      </c>
      <c r="D808" s="3" t="s">
        <v>2395</v>
      </c>
      <c r="E808" s="3" t="s">
        <v>2396</v>
      </c>
      <c r="F808" s="3">
        <v>157</v>
      </c>
      <c r="G808" s="4">
        <v>1.9382332420775699E+17</v>
      </c>
      <c r="H808" s="4">
        <v>8.4462516977994E+16</v>
      </c>
    </row>
    <row r="809" spans="1:8">
      <c r="A809" s="2">
        <v>41324</v>
      </c>
      <c r="B809" s="3" t="s">
        <v>2397</v>
      </c>
      <c r="C809" s="12">
        <f t="shared" si="12"/>
        <v>-5.5273921504319793E-3</v>
      </c>
      <c r="D809" s="3" t="s">
        <v>2398</v>
      </c>
      <c r="E809" s="3" t="s">
        <v>2399</v>
      </c>
      <c r="F809" s="3">
        <v>157</v>
      </c>
      <c r="G809" s="4">
        <v>1.16633240933358E+17</v>
      </c>
      <c r="H809" s="4">
        <v>7.9612051938313408E+16</v>
      </c>
    </row>
    <row r="810" spans="1:8">
      <c r="A810" s="2">
        <v>41325</v>
      </c>
      <c r="B810" s="3" t="s">
        <v>2400</v>
      </c>
      <c r="C810" s="12">
        <f t="shared" si="12"/>
        <v>-3.9466702298312333E-3</v>
      </c>
      <c r="D810" s="3" t="s">
        <v>2401</v>
      </c>
      <c r="E810" s="3" t="s">
        <v>2402</v>
      </c>
      <c r="F810" s="3">
        <v>157</v>
      </c>
      <c r="G810" s="4">
        <v>7.9629462783942592E+16</v>
      </c>
      <c r="H810" s="4">
        <v>7.6101641672254096E+16</v>
      </c>
    </row>
    <row r="811" spans="1:8">
      <c r="A811" s="2">
        <v>41326</v>
      </c>
      <c r="B811" s="3" t="s">
        <v>2403</v>
      </c>
      <c r="C811" s="12">
        <f t="shared" si="12"/>
        <v>-5.0226025876469096E-3</v>
      </c>
      <c r="D811" s="3" t="s">
        <v>2404</v>
      </c>
      <c r="E811" s="3" t="s">
        <v>2405</v>
      </c>
      <c r="F811" s="3">
        <v>157</v>
      </c>
      <c r="G811" s="4">
        <v>-1.91514306900887E+16</v>
      </c>
      <c r="H811" s="4">
        <v>6.5275138138763696E+16</v>
      </c>
    </row>
    <row r="812" spans="1:8">
      <c r="A812" s="2">
        <v>41327</v>
      </c>
      <c r="B812" s="3" t="s">
        <v>2406</v>
      </c>
      <c r="C812" s="12">
        <f t="shared" si="12"/>
        <v>7.3058992567535267E-3</v>
      </c>
      <c r="D812" s="3" t="s">
        <v>2407</v>
      </c>
      <c r="E812" s="3" t="s">
        <v>2408</v>
      </c>
      <c r="F812" s="3">
        <v>157</v>
      </c>
      <c r="G812" s="4">
        <v>2.98009511796168E+16</v>
      </c>
      <c r="H812" s="4">
        <v>8.1222745952847296E+16</v>
      </c>
    </row>
    <row r="813" spans="1:8">
      <c r="A813" s="2">
        <v>41328</v>
      </c>
      <c r="B813" s="3" t="s">
        <v>2409</v>
      </c>
      <c r="C813" s="12">
        <f t="shared" si="12"/>
        <v>-5.1956411085930442E-5</v>
      </c>
      <c r="D813" s="3" t="s">
        <v>2410</v>
      </c>
      <c r="E813" s="3" t="s">
        <v>2411</v>
      </c>
      <c r="F813" s="3">
        <v>157</v>
      </c>
      <c r="G813" s="3">
        <v>0.36947099555035801</v>
      </c>
      <c r="H813" s="4">
        <v>7.54072229502436E+16</v>
      </c>
    </row>
    <row r="814" spans="1:8">
      <c r="A814" s="2">
        <v>41329</v>
      </c>
      <c r="B814" s="3" t="s">
        <v>2412</v>
      </c>
      <c r="C814" s="12">
        <f t="shared" si="12"/>
        <v>-5.1956621677689466E-5</v>
      </c>
      <c r="D814" s="3" t="s">
        <v>2413</v>
      </c>
      <c r="E814" s="3" t="s">
        <v>2414</v>
      </c>
      <c r="F814" s="3">
        <v>157</v>
      </c>
      <c r="G814" s="4">
        <v>-7.91737382481892E+16</v>
      </c>
      <c r="H814" s="4">
        <v>6.01030570182992E+16</v>
      </c>
    </row>
    <row r="815" spans="1:8">
      <c r="A815" s="2">
        <v>41330</v>
      </c>
      <c r="B815" s="3" t="s">
        <v>2415</v>
      </c>
      <c r="C815" s="12">
        <f t="shared" si="12"/>
        <v>-2.2718572067304144E-3</v>
      </c>
      <c r="D815" s="3" t="s">
        <v>2416</v>
      </c>
      <c r="E815" s="3" t="s">
        <v>2417</v>
      </c>
      <c r="F815" s="3">
        <v>158</v>
      </c>
      <c r="G815" s="4">
        <v>-1.03774012243792E+17</v>
      </c>
      <c r="H815" s="4">
        <v>7.16426867499946E+16</v>
      </c>
    </row>
    <row r="816" spans="1:8">
      <c r="A816" s="2">
        <v>41331</v>
      </c>
      <c r="B816" s="3" t="s">
        <v>2418</v>
      </c>
      <c r="C816" s="12">
        <f t="shared" si="12"/>
        <v>-3.9862440823366894E-3</v>
      </c>
      <c r="D816" s="3" t="s">
        <v>2419</v>
      </c>
      <c r="E816" s="3" t="s">
        <v>2420</v>
      </c>
      <c r="F816" s="3">
        <v>159</v>
      </c>
      <c r="G816" s="4">
        <v>-1.45778974993176E+17</v>
      </c>
      <c r="H816" s="4">
        <v>8.6145609195111808E+16</v>
      </c>
    </row>
    <row r="817" spans="1:8">
      <c r="A817" s="2">
        <v>41331</v>
      </c>
      <c r="B817" s="3" t="s">
        <v>2418</v>
      </c>
      <c r="C817" s="12">
        <f t="shared" si="12"/>
        <v>0</v>
      </c>
      <c r="D817" s="3" t="s">
        <v>2419</v>
      </c>
      <c r="E817" s="3" t="s">
        <v>2420</v>
      </c>
      <c r="F817" s="3">
        <v>159</v>
      </c>
      <c r="G817" s="4">
        <v>-1.45778974993176E+17</v>
      </c>
      <c r="H817" s="4">
        <v>8.6145609195111808E+16</v>
      </c>
    </row>
    <row r="818" spans="1:8">
      <c r="A818" s="2">
        <v>41332</v>
      </c>
      <c r="B818" s="3" t="s">
        <v>2421</v>
      </c>
      <c r="C818" s="12">
        <f t="shared" si="12"/>
        <v>4.7613309489285853E-3</v>
      </c>
      <c r="D818" s="3" t="s">
        <v>2422</v>
      </c>
      <c r="E818" s="3" t="s">
        <v>2423</v>
      </c>
      <c r="F818" s="3">
        <v>156</v>
      </c>
      <c r="G818" s="4">
        <v>-8.94831935937732E+16</v>
      </c>
      <c r="H818" s="4">
        <v>9.02411934785476E+16</v>
      </c>
    </row>
    <row r="819" spans="1:8">
      <c r="A819" s="2">
        <v>41333</v>
      </c>
      <c r="B819" s="3" t="s">
        <v>2424</v>
      </c>
      <c r="C819" s="12">
        <f t="shared" si="12"/>
        <v>-1.7797213481641423E-4</v>
      </c>
      <c r="D819" s="3" t="s">
        <v>2425</v>
      </c>
      <c r="E819" s="3" t="s">
        <v>2426</v>
      </c>
      <c r="F819" s="3">
        <v>156</v>
      </c>
      <c r="G819" s="4">
        <v>-1.3248555305375901E+17</v>
      </c>
      <c r="H819" s="4">
        <v>8.9955230258509104E+16</v>
      </c>
    </row>
    <row r="820" spans="1:8">
      <c r="A820" s="2">
        <v>41334</v>
      </c>
      <c r="B820" s="3" t="s">
        <v>2427</v>
      </c>
      <c r="C820" s="12">
        <f t="shared" si="12"/>
        <v>-3.6828094297065368E-3</v>
      </c>
      <c r="D820" s="3" t="s">
        <v>2428</v>
      </c>
      <c r="E820" s="3" t="s">
        <v>2429</v>
      </c>
      <c r="F820" s="3">
        <v>156</v>
      </c>
      <c r="G820" s="4">
        <v>-1.4096904970029E+17</v>
      </c>
      <c r="H820" s="4">
        <v>8.19376024594664E+16</v>
      </c>
    </row>
    <row r="821" spans="1:8">
      <c r="A821" s="2">
        <v>41335</v>
      </c>
      <c r="B821" s="3" t="s">
        <v>2430</v>
      </c>
      <c r="C821" s="12">
        <f t="shared" si="12"/>
        <v>-5.1981216890005422E-5</v>
      </c>
      <c r="D821" s="3" t="s">
        <v>2431</v>
      </c>
      <c r="E821" s="3" t="s">
        <v>2432</v>
      </c>
      <c r="F821" s="3">
        <v>156</v>
      </c>
      <c r="G821" s="4">
        <v>-1.323554799951E+17</v>
      </c>
      <c r="H821" s="4">
        <v>8.0248475801867104E+16</v>
      </c>
    </row>
    <row r="822" spans="1:8">
      <c r="A822" s="2">
        <v>41336</v>
      </c>
      <c r="B822" s="3" t="s">
        <v>2433</v>
      </c>
      <c r="C822" s="12">
        <f t="shared" si="12"/>
        <v>-5.1981416357413427E-5</v>
      </c>
      <c r="D822" s="3" t="s">
        <v>2434</v>
      </c>
      <c r="E822" s="3" t="s">
        <v>2435</v>
      </c>
      <c r="F822" s="3">
        <v>156</v>
      </c>
      <c r="G822" s="4">
        <v>-2.2860506585826701E+17</v>
      </c>
      <c r="H822" s="4">
        <v>1.0551394236218701E+17</v>
      </c>
    </row>
    <row r="823" spans="1:8">
      <c r="A823" s="2">
        <v>41337</v>
      </c>
      <c r="B823" s="3" t="s">
        <v>2436</v>
      </c>
      <c r="C823" s="12">
        <f t="shared" si="12"/>
        <v>-2.695174387288312E-2</v>
      </c>
      <c r="D823" s="3" t="s">
        <v>2437</v>
      </c>
      <c r="E823" s="3" t="s">
        <v>2438</v>
      </c>
      <c r="F823" s="3">
        <v>156</v>
      </c>
      <c r="G823" s="4">
        <v>-4.4643383444945101E+17</v>
      </c>
      <c r="H823" s="4">
        <v>5.4510041013553504E+16</v>
      </c>
    </row>
    <row r="824" spans="1:8">
      <c r="A824" s="2">
        <v>41338</v>
      </c>
      <c r="B824" s="3" t="s">
        <v>2439</v>
      </c>
      <c r="C824" s="12">
        <f t="shared" si="12"/>
        <v>-5.9913619971845595E-3</v>
      </c>
      <c r="D824" s="3" t="s">
        <v>2440</v>
      </c>
      <c r="E824" s="3" t="s">
        <v>2441</v>
      </c>
      <c r="F824" s="3">
        <v>156</v>
      </c>
      <c r="G824" s="4">
        <v>-4.8515762927887699E+17</v>
      </c>
      <c r="H824" s="3">
        <v>5.8908255656353603E-2</v>
      </c>
    </row>
    <row r="825" spans="1:8">
      <c r="A825" s="2">
        <v>41339</v>
      </c>
      <c r="B825" s="3" t="s">
        <v>2442</v>
      </c>
      <c r="C825" s="12">
        <f t="shared" si="12"/>
        <v>-7.1565474255790087E-3</v>
      </c>
      <c r="D825" s="3" t="s">
        <v>2443</v>
      </c>
      <c r="E825" s="3" t="s">
        <v>2444</v>
      </c>
      <c r="F825" s="3">
        <v>156</v>
      </c>
      <c r="G825" s="4">
        <v>-5.5160074132929798E+17</v>
      </c>
      <c r="H825" s="4">
        <v>-2.58683777545781E+16</v>
      </c>
    </row>
    <row r="826" spans="1:8">
      <c r="A826" s="2">
        <v>41340</v>
      </c>
      <c r="B826" s="3" t="s">
        <v>2445</v>
      </c>
      <c r="C826" s="12">
        <f t="shared" si="12"/>
        <v>-5.217557799807709E-3</v>
      </c>
      <c r="D826" s="3" t="s">
        <v>2446</v>
      </c>
      <c r="E826" s="3" t="s">
        <v>2447</v>
      </c>
      <c r="F826" s="3">
        <v>156</v>
      </c>
      <c r="G826" s="4">
        <v>-5.9407582424555802E+17</v>
      </c>
      <c r="H826" s="4">
        <v>-3.6048699714414E+16</v>
      </c>
    </row>
    <row r="827" spans="1:8">
      <c r="A827" s="2">
        <v>41341</v>
      </c>
      <c r="B827" s="3" t="s">
        <v>2448</v>
      </c>
      <c r="C827" s="12">
        <f t="shared" si="12"/>
        <v>9.8677149120470127E-4</v>
      </c>
      <c r="D827" s="3" t="s">
        <v>2449</v>
      </c>
      <c r="E827" s="3" t="s">
        <v>2450</v>
      </c>
      <c r="F827" s="3">
        <v>156</v>
      </c>
      <c r="G827" s="4">
        <v>-5.8073710603237402E+17</v>
      </c>
      <c r="H827" s="4">
        <v>-3.40202881521723E+16</v>
      </c>
    </row>
    <row r="828" spans="1:8">
      <c r="A828" s="2">
        <v>41342</v>
      </c>
      <c r="B828" s="3" t="s">
        <v>2451</v>
      </c>
      <c r="C828" s="12">
        <f t="shared" si="12"/>
        <v>-5.2185304904973417E-5</v>
      </c>
      <c r="D828" s="3" t="s">
        <v>2452</v>
      </c>
      <c r="E828" s="3" t="s">
        <v>2453</v>
      </c>
      <c r="F828" s="3">
        <v>156</v>
      </c>
      <c r="G828" s="4">
        <v>-5.3586443398674202E+17</v>
      </c>
      <c r="H828" s="4">
        <v>-2.50080530373868E+16</v>
      </c>
    </row>
    <row r="829" spans="1:8">
      <c r="A829" s="2">
        <v>41343</v>
      </c>
      <c r="B829" s="3" t="s">
        <v>2454</v>
      </c>
      <c r="C829" s="12">
        <f t="shared" si="12"/>
        <v>-5.2185564772606201E-5</v>
      </c>
      <c r="D829" s="3" t="s">
        <v>2455</v>
      </c>
      <c r="E829" s="3" t="s">
        <v>2456</v>
      </c>
      <c r="F829" s="3">
        <v>156</v>
      </c>
      <c r="G829" s="4">
        <v>-5.2841700835490701E+17</v>
      </c>
      <c r="H829" s="4">
        <v>-2.42557556101883E+16</v>
      </c>
    </row>
    <row r="830" spans="1:8">
      <c r="A830" s="2">
        <v>41344</v>
      </c>
      <c r="B830" s="3" t="s">
        <v>2457</v>
      </c>
      <c r="C830" s="12">
        <f t="shared" si="12"/>
        <v>-9.7134080100833053E-4</v>
      </c>
      <c r="D830" s="3" t="s">
        <v>2458</v>
      </c>
      <c r="E830" s="3" t="s">
        <v>2459</v>
      </c>
      <c r="F830" s="3">
        <v>156</v>
      </c>
      <c r="G830" s="4">
        <v>-5.3364019240758701E+17</v>
      </c>
      <c r="H830" s="4">
        <v>-2.26012953651113E+16</v>
      </c>
    </row>
    <row r="831" spans="1:8">
      <c r="A831" s="2">
        <v>41345</v>
      </c>
      <c r="B831" s="3" t="s">
        <v>2460</v>
      </c>
      <c r="C831" s="12">
        <f t="shared" si="12"/>
        <v>1.1676505627064037E-3</v>
      </c>
      <c r="D831" s="3" t="s">
        <v>2461</v>
      </c>
      <c r="E831" s="3" t="s">
        <v>2462</v>
      </c>
      <c r="F831" s="3">
        <v>156</v>
      </c>
      <c r="G831" s="4">
        <v>-5.2664687945676902E+17</v>
      </c>
      <c r="H831" s="4">
        <v>-4.5038857133797904E+16</v>
      </c>
    </row>
    <row r="832" spans="1:8">
      <c r="A832" s="2">
        <v>41346</v>
      </c>
      <c r="B832" s="3" t="s">
        <v>2463</v>
      </c>
      <c r="C832" s="12">
        <f t="shared" si="12"/>
        <v>-8.2222136762396796E-3</v>
      </c>
      <c r="D832" s="3" t="s">
        <v>2464</v>
      </c>
      <c r="E832" s="3" t="s">
        <v>2465</v>
      </c>
      <c r="F832" s="3">
        <v>156</v>
      </c>
      <c r="G832" s="4">
        <v>-5.2556173521083802E+17</v>
      </c>
      <c r="H832" s="4">
        <v>-8.1228988798054896E+16</v>
      </c>
    </row>
    <row r="833" spans="1:8">
      <c r="A833" s="2">
        <v>41347</v>
      </c>
      <c r="B833" s="3" t="s">
        <v>2466</v>
      </c>
      <c r="C833" s="12">
        <f t="shared" si="12"/>
        <v>-5.7477078150472566E-3</v>
      </c>
      <c r="D833" s="3" t="s">
        <v>2467</v>
      </c>
      <c r="E833" s="3" t="s">
        <v>2468</v>
      </c>
      <c r="F833" s="3">
        <v>156</v>
      </c>
      <c r="G833" s="4">
        <v>-5.6964339118275398E+17</v>
      </c>
      <c r="H833" s="4">
        <v>-9.1818245349274496E+16</v>
      </c>
    </row>
    <row r="834" spans="1:8">
      <c r="A834" s="2">
        <v>41348</v>
      </c>
      <c r="B834" s="3" t="s">
        <v>2469</v>
      </c>
      <c r="C834" s="12">
        <f t="shared" si="12"/>
        <v>5.8332339226622306E-3</v>
      </c>
      <c r="D834" s="3" t="s">
        <v>2470</v>
      </c>
      <c r="E834" s="3" t="s">
        <v>2471</v>
      </c>
      <c r="F834" s="3">
        <v>156</v>
      </c>
      <c r="G834" s="4">
        <v>-5.8259233836718605E+17</v>
      </c>
      <c r="H834" s="4">
        <v>-8.09551055923252E+16</v>
      </c>
    </row>
    <row r="835" spans="1:8">
      <c r="A835" s="2">
        <v>41349</v>
      </c>
      <c r="B835" s="3" t="s">
        <v>2472</v>
      </c>
      <c r="C835" s="12">
        <f t="shared" si="12"/>
        <v>-5.080700481052164E-5</v>
      </c>
      <c r="D835" s="3" t="s">
        <v>2473</v>
      </c>
      <c r="E835" s="3" t="s">
        <v>2474</v>
      </c>
      <c r="F835" s="3">
        <v>156</v>
      </c>
      <c r="G835" s="4">
        <v>-5.7457309383575802E+17</v>
      </c>
      <c r="H835" s="4">
        <v>-4.0331064014665904E+16</v>
      </c>
    </row>
    <row r="836" spans="1:8">
      <c r="A836" s="2">
        <v>41350</v>
      </c>
      <c r="B836" s="3" t="s">
        <v>2475</v>
      </c>
      <c r="C836" s="12">
        <f t="shared" ref="C836:C899" si="13">+(B836-B835)/B835</f>
        <v>-4.987418293127436E-5</v>
      </c>
      <c r="D836" s="3" t="s">
        <v>2476</v>
      </c>
      <c r="E836" s="3" t="s">
        <v>2477</v>
      </c>
      <c r="F836" s="3">
        <v>156</v>
      </c>
      <c r="G836" s="4">
        <v>-5.4774277602208198E+17</v>
      </c>
      <c r="H836" s="4">
        <v>-5.0138748938180896E+16</v>
      </c>
    </row>
    <row r="837" spans="1:8">
      <c r="A837" s="2">
        <v>41351</v>
      </c>
      <c r="B837" s="3" t="s">
        <v>2478</v>
      </c>
      <c r="C837" s="12">
        <f t="shared" si="13"/>
        <v>-1.5696282345680816E-2</v>
      </c>
      <c r="D837" s="3" t="s">
        <v>2479</v>
      </c>
      <c r="E837" s="3" t="s">
        <v>2480</v>
      </c>
      <c r="F837" s="3">
        <v>156</v>
      </c>
      <c r="G837" s="4">
        <v>-6.2669463197554406E+17</v>
      </c>
      <c r="H837" s="4">
        <v>-9.1464306045387296E+16</v>
      </c>
    </row>
    <row r="838" spans="1:8">
      <c r="A838" s="2">
        <v>41352</v>
      </c>
      <c r="B838" s="3" t="s">
        <v>2481</v>
      </c>
      <c r="C838" s="12">
        <f t="shared" si="13"/>
        <v>-1.3370444073607497E-2</v>
      </c>
      <c r="D838" s="3" t="s">
        <v>2482</v>
      </c>
      <c r="E838" s="3" t="s">
        <v>2483</v>
      </c>
      <c r="F838" s="3">
        <v>156</v>
      </c>
      <c r="G838" s="4">
        <v>-6.8288722263026995E+17</v>
      </c>
      <c r="H838" s="4">
        <v>-1.11224093075668E+17</v>
      </c>
    </row>
    <row r="839" spans="1:8">
      <c r="A839" s="2">
        <v>41353</v>
      </c>
      <c r="B839" s="3" t="s">
        <v>2484</v>
      </c>
      <c r="C839" s="12">
        <f t="shared" si="13"/>
        <v>-1.148849020384754E-3</v>
      </c>
      <c r="D839" s="3" t="s">
        <v>2485</v>
      </c>
      <c r="E839" s="3" t="s">
        <v>2486</v>
      </c>
      <c r="F839" s="3">
        <v>155</v>
      </c>
      <c r="G839" s="4">
        <v>-6.8995783471594394E+17</v>
      </c>
      <c r="H839" s="4">
        <v>-1.14843043173778E+17</v>
      </c>
    </row>
    <row r="840" spans="1:8">
      <c r="A840" s="2">
        <v>41354</v>
      </c>
      <c r="B840" s="3" t="s">
        <v>2487</v>
      </c>
      <c r="C840" s="12">
        <f t="shared" si="13"/>
        <v>-4.2448995315747765E-4</v>
      </c>
      <c r="D840" s="3" t="s">
        <v>2488</v>
      </c>
      <c r="E840" s="3" t="s">
        <v>2489</v>
      </c>
      <c r="F840" s="3">
        <v>154</v>
      </c>
      <c r="G840" s="4">
        <v>-6.7003748248068902E+17</v>
      </c>
      <c r="H840" s="4">
        <v>-1.1551836383471501E+17</v>
      </c>
    </row>
    <row r="841" spans="1:8">
      <c r="A841" s="2">
        <v>41355</v>
      </c>
      <c r="B841" s="3" t="s">
        <v>2490</v>
      </c>
      <c r="C841" s="12">
        <f t="shared" si="13"/>
        <v>4.1120377064123295E-3</v>
      </c>
      <c r="D841" s="3" t="s">
        <v>2491</v>
      </c>
      <c r="E841" s="3" t="s">
        <v>2492</v>
      </c>
      <c r="F841" s="3">
        <v>154</v>
      </c>
      <c r="G841" s="4">
        <v>-6.3604905106111104E+17</v>
      </c>
      <c r="H841" s="4">
        <v>-1.0804054501255901E+17</v>
      </c>
    </row>
    <row r="842" spans="1:8">
      <c r="A842" s="2">
        <v>41356</v>
      </c>
      <c r="B842" s="3" t="s">
        <v>2493</v>
      </c>
      <c r="C842" s="12">
        <f t="shared" si="13"/>
        <v>-5.077607114098773E-5</v>
      </c>
      <c r="D842" s="3" t="s">
        <v>2494</v>
      </c>
      <c r="E842" s="3" t="s">
        <v>2495</v>
      </c>
      <c r="F842" s="3">
        <v>154</v>
      </c>
      <c r="G842" s="4">
        <v>-6.1329442323728E+17</v>
      </c>
      <c r="H842" s="4">
        <v>-8.7452937739217104E+16</v>
      </c>
    </row>
    <row r="843" spans="1:8">
      <c r="A843" s="2">
        <v>41357</v>
      </c>
      <c r="B843" s="3" t="s">
        <v>2496</v>
      </c>
      <c r="C843" s="12">
        <f t="shared" si="13"/>
        <v>-5.0776257691642482E-5</v>
      </c>
      <c r="D843" s="3" t="s">
        <v>2497</v>
      </c>
      <c r="E843" s="3" t="s">
        <v>2498</v>
      </c>
      <c r="F843" s="3">
        <v>154</v>
      </c>
      <c r="G843" s="4">
        <v>-6.4628888596056499E+17</v>
      </c>
      <c r="H843" s="4">
        <v>-6.2686542800852896E+16</v>
      </c>
    </row>
    <row r="844" spans="1:8">
      <c r="A844" s="2">
        <v>41358</v>
      </c>
      <c r="B844" s="3" t="s">
        <v>2499</v>
      </c>
      <c r="C844" s="12">
        <f t="shared" si="13"/>
        <v>-5.0776444139936061E-5</v>
      </c>
      <c r="D844" s="3" t="s">
        <v>2500</v>
      </c>
      <c r="E844" s="3" t="s">
        <v>2501</v>
      </c>
      <c r="F844" s="3">
        <v>154</v>
      </c>
      <c r="G844" s="4">
        <v>-6.4628380759789402E+17</v>
      </c>
      <c r="H844" s="4">
        <v>-4.85428964251604E+16</v>
      </c>
    </row>
    <row r="845" spans="1:8">
      <c r="A845" s="2">
        <v>41359</v>
      </c>
      <c r="B845" s="3" t="s">
        <v>2502</v>
      </c>
      <c r="C845" s="12">
        <f t="shared" si="13"/>
        <v>7.7644190580707043E-3</v>
      </c>
      <c r="D845" s="3" t="s">
        <v>2503</v>
      </c>
      <c r="E845" s="3" t="s">
        <v>2504</v>
      </c>
      <c r="F845" s="3">
        <v>154</v>
      </c>
      <c r="G845" s="4">
        <v>-6.11136152723984E+17</v>
      </c>
      <c r="H845" s="4">
        <v>-6.6552962329175904E+16</v>
      </c>
    </row>
    <row r="846" spans="1:8">
      <c r="A846" s="2">
        <v>41360</v>
      </c>
      <c r="B846" s="3" t="s">
        <v>2505</v>
      </c>
      <c r="C846" s="12">
        <f t="shared" si="13"/>
        <v>2.7841745796386439E-3</v>
      </c>
      <c r="D846" s="3" t="s">
        <v>2506</v>
      </c>
      <c r="E846" s="3" t="s">
        <v>2507</v>
      </c>
      <c r="F846" s="3">
        <v>154</v>
      </c>
      <c r="G846" s="4">
        <v>-5.8647056158124198E+17</v>
      </c>
      <c r="H846" s="4">
        <v>-5.42893604019402E+16</v>
      </c>
    </row>
    <row r="847" spans="1:8">
      <c r="A847" s="2">
        <v>41360</v>
      </c>
      <c r="B847" s="3" t="s">
        <v>2505</v>
      </c>
      <c r="C847" s="12">
        <f t="shared" si="13"/>
        <v>0</v>
      </c>
      <c r="D847" s="3" t="s">
        <v>2506</v>
      </c>
      <c r="E847" s="3" t="s">
        <v>2507</v>
      </c>
      <c r="F847" s="3">
        <v>154</v>
      </c>
      <c r="G847" s="4">
        <v>-5.8647056158124198E+17</v>
      </c>
      <c r="H847" s="4">
        <v>-5.42893604019402E+16</v>
      </c>
    </row>
    <row r="848" spans="1:8">
      <c r="A848" s="2">
        <v>41361</v>
      </c>
      <c r="B848" s="3" t="s">
        <v>2508</v>
      </c>
      <c r="C848" s="12">
        <f t="shared" si="13"/>
        <v>-5.0742676241578925E-5</v>
      </c>
      <c r="D848" s="3" t="s">
        <v>2509</v>
      </c>
      <c r="E848" s="3" t="s">
        <v>2510</v>
      </c>
      <c r="F848" s="3">
        <v>154</v>
      </c>
      <c r="G848" s="4">
        <v>-5.6614622779873498E+17</v>
      </c>
      <c r="H848" s="4">
        <v>-5.42942207060436E+16</v>
      </c>
    </row>
    <row r="849" spans="1:8">
      <c r="A849" s="2">
        <v>41362</v>
      </c>
      <c r="B849" s="3" t="s">
        <v>2511</v>
      </c>
      <c r="C849" s="12">
        <f t="shared" si="13"/>
        <v>-5.0742805154256618E-5</v>
      </c>
      <c r="D849" s="3" t="s">
        <v>2512</v>
      </c>
      <c r="E849" s="3" t="s">
        <v>2513</v>
      </c>
      <c r="F849" s="3">
        <v>154</v>
      </c>
      <c r="G849" s="4">
        <v>-5.9076150307054298E+17</v>
      </c>
      <c r="H849" s="4">
        <v>-5.42990813924968E+16</v>
      </c>
    </row>
    <row r="850" spans="1:8">
      <c r="A850" s="2">
        <v>41363</v>
      </c>
      <c r="B850" s="3" t="s">
        <v>2514</v>
      </c>
      <c r="C850" s="12">
        <f t="shared" si="13"/>
        <v>-5.0742933955892987E-5</v>
      </c>
      <c r="D850" s="3" t="s">
        <v>2515</v>
      </c>
      <c r="E850" s="3" t="s">
        <v>2516</v>
      </c>
      <c r="F850" s="3">
        <v>154</v>
      </c>
      <c r="G850" s="4">
        <v>-5.9012745721780595E+17</v>
      </c>
      <c r="H850" s="4">
        <v>-6.12264546318836E+16</v>
      </c>
    </row>
    <row r="851" spans="1:8">
      <c r="A851" s="2">
        <v>41364</v>
      </c>
      <c r="B851" s="3" t="s">
        <v>2517</v>
      </c>
      <c r="C851" s="12">
        <f t="shared" si="13"/>
        <v>-5.0743141558787673E-5</v>
      </c>
      <c r="D851" s="3" t="s">
        <v>2518</v>
      </c>
      <c r="E851" s="3" t="s">
        <v>2510</v>
      </c>
      <c r="F851" s="3">
        <v>154</v>
      </c>
      <c r="G851" s="4">
        <v>-5.7157355053624301E+17</v>
      </c>
      <c r="H851" s="4">
        <v>-7.8119380657440896E+16</v>
      </c>
    </row>
    <row r="852" spans="1:8">
      <c r="A852" s="2">
        <v>41365</v>
      </c>
      <c r="B852" s="3" t="s">
        <v>2519</v>
      </c>
      <c r="C852" s="12">
        <f t="shared" si="13"/>
        <v>-6.5732688519591249E-3</v>
      </c>
      <c r="D852" s="3" t="s">
        <v>2520</v>
      </c>
      <c r="E852" s="3" t="s">
        <v>2521</v>
      </c>
      <c r="F852" s="3">
        <v>154</v>
      </c>
      <c r="G852" s="4">
        <v>-6.0435681593391398E+17</v>
      </c>
      <c r="H852" s="4">
        <v>-7.6479115247191904E+16</v>
      </c>
    </row>
    <row r="853" spans="1:8">
      <c r="A853" s="2">
        <v>41366</v>
      </c>
      <c r="B853" s="3" t="s">
        <v>2522</v>
      </c>
      <c r="C853" s="12">
        <f t="shared" si="13"/>
        <v>3.349800676531786E-4</v>
      </c>
      <c r="D853" s="3" t="s">
        <v>2523</v>
      </c>
      <c r="E853" s="3" t="s">
        <v>2524</v>
      </c>
      <c r="F853" s="3">
        <v>153</v>
      </c>
      <c r="G853" s="4">
        <v>-6.0248998836971597E+17</v>
      </c>
      <c r="H853" s="4">
        <v>-1.00039213808214E+17</v>
      </c>
    </row>
    <row r="854" spans="1:8">
      <c r="A854" s="2">
        <v>41367</v>
      </c>
      <c r="B854" s="3" t="s">
        <v>2525</v>
      </c>
      <c r="C854" s="12">
        <f t="shared" si="13"/>
        <v>-2.1493631562459477E-2</v>
      </c>
      <c r="D854" s="3" t="s">
        <v>2526</v>
      </c>
      <c r="E854" s="3" t="s">
        <v>2527</v>
      </c>
      <c r="F854" s="3">
        <v>153</v>
      </c>
      <c r="G854" s="4">
        <v>-5.7449537454445498E+17</v>
      </c>
      <c r="H854" s="4">
        <v>-1.4880106364709501E+17</v>
      </c>
    </row>
    <row r="855" spans="1:8">
      <c r="A855" s="2">
        <v>41368</v>
      </c>
      <c r="B855" s="3" t="s">
        <v>2528</v>
      </c>
      <c r="C855" s="12">
        <f t="shared" si="13"/>
        <v>6.9294730742902235E-3</v>
      </c>
      <c r="D855" s="3" t="s">
        <v>2529</v>
      </c>
      <c r="E855" s="3" t="s">
        <v>2530</v>
      </c>
      <c r="F855" s="3">
        <v>153</v>
      </c>
      <c r="G855" s="4">
        <v>-5.0209574839733402E+17</v>
      </c>
      <c r="H855" s="4">
        <v>-1.36713541852074E+17</v>
      </c>
    </row>
    <row r="856" spans="1:8">
      <c r="A856" s="2">
        <v>41369</v>
      </c>
      <c r="B856" s="3" t="s">
        <v>2531</v>
      </c>
      <c r="C856" s="12">
        <f t="shared" si="13"/>
        <v>-4.5400336870105983E-3</v>
      </c>
      <c r="D856" s="3" t="s">
        <v>2532</v>
      </c>
      <c r="E856" s="3" t="s">
        <v>2533</v>
      </c>
      <c r="F856" s="3">
        <v>153</v>
      </c>
      <c r="G856" s="4">
        <v>-4.8589407003676102E+17</v>
      </c>
      <c r="H856" s="4">
        <v>-1.4455897278166598E+17</v>
      </c>
    </row>
    <row r="857" spans="1:8">
      <c r="A857" s="2">
        <v>41370</v>
      </c>
      <c r="B857" s="3" t="s">
        <v>2534</v>
      </c>
      <c r="C857" s="12">
        <f t="shared" si="13"/>
        <v>-4.7512948349208538E-5</v>
      </c>
      <c r="D857" s="3" t="s">
        <v>2535</v>
      </c>
      <c r="E857" s="3" t="s">
        <v>2536</v>
      </c>
      <c r="F857" s="3">
        <v>153</v>
      </c>
      <c r="G857" s="4">
        <v>-4.5242594331240902E+17</v>
      </c>
      <c r="H857" s="4">
        <v>-1.42139358367428E+17</v>
      </c>
    </row>
    <row r="858" spans="1:8">
      <c r="A858" s="2">
        <v>41371</v>
      </c>
      <c r="B858" s="3" t="s">
        <v>2537</v>
      </c>
      <c r="C858" s="12">
        <f t="shared" si="13"/>
        <v>-4.7512938796702867E-5</v>
      </c>
      <c r="D858" s="3" t="s">
        <v>2538</v>
      </c>
      <c r="E858" s="3" t="s">
        <v>2536</v>
      </c>
      <c r="F858" s="3">
        <v>153</v>
      </c>
      <c r="G858" s="4">
        <v>-4.5927013536273299E+17</v>
      </c>
      <c r="H858" s="4">
        <v>-1.2879347320271E+17</v>
      </c>
    </row>
    <row r="859" spans="1:8">
      <c r="A859" s="2">
        <v>41372</v>
      </c>
      <c r="B859" s="3" t="s">
        <v>2539</v>
      </c>
      <c r="C859" s="12">
        <f t="shared" si="13"/>
        <v>-5.774326666357868E-3</v>
      </c>
      <c r="D859" s="3" t="s">
        <v>2540</v>
      </c>
      <c r="E859" s="3" t="s">
        <v>2541</v>
      </c>
      <c r="F859" s="3">
        <v>153</v>
      </c>
      <c r="G859" s="4">
        <v>-4.9573756469640902E+17</v>
      </c>
      <c r="H859" s="4">
        <v>-1.3656368672840899E+17</v>
      </c>
    </row>
    <row r="860" spans="1:8">
      <c r="A860" s="2">
        <v>41373</v>
      </c>
      <c r="B860" s="3" t="s">
        <v>2542</v>
      </c>
      <c r="C860" s="12">
        <f t="shared" si="13"/>
        <v>3.9167593120994623E-3</v>
      </c>
      <c r="D860" s="3" t="s">
        <v>2543</v>
      </c>
      <c r="E860" s="3" t="s">
        <v>2544</v>
      </c>
      <c r="F860" s="3">
        <v>154</v>
      </c>
      <c r="G860" s="4">
        <v>-4.7083906926203898E+17</v>
      </c>
      <c r="H860" s="4">
        <v>-1.31059996880848E+17</v>
      </c>
    </row>
    <row r="861" spans="1:8">
      <c r="A861" s="2">
        <v>41374</v>
      </c>
      <c r="B861" s="3" t="s">
        <v>2545</v>
      </c>
      <c r="C861" s="12">
        <f t="shared" si="13"/>
        <v>1.9790419183638034E-3</v>
      </c>
      <c r="D861" s="3" t="s">
        <v>2546</v>
      </c>
      <c r="E861" s="3" t="s">
        <v>2547</v>
      </c>
      <c r="F861" s="3">
        <v>154</v>
      </c>
      <c r="G861" s="4">
        <v>-4.5150899848808902E+17</v>
      </c>
      <c r="H861" s="4">
        <v>-1.3366726401067501E+17</v>
      </c>
    </row>
    <row r="862" spans="1:8">
      <c r="A862" s="2">
        <v>41375</v>
      </c>
      <c r="B862" s="3" t="s">
        <v>2548</v>
      </c>
      <c r="C862" s="12">
        <f t="shared" si="13"/>
        <v>7.8263330398932567E-3</v>
      </c>
      <c r="D862" s="3" t="s">
        <v>2549</v>
      </c>
      <c r="E862" s="3" t="s">
        <v>2550</v>
      </c>
      <c r="F862" s="3">
        <v>154</v>
      </c>
      <c r="G862" s="4">
        <v>-4.0543951477297203E+17</v>
      </c>
      <c r="H862" s="4">
        <v>-1.1977555471936099E+17</v>
      </c>
    </row>
    <row r="863" spans="1:8">
      <c r="A863" s="2">
        <v>41376</v>
      </c>
      <c r="B863" s="3" t="s">
        <v>2551</v>
      </c>
      <c r="C863" s="12">
        <f t="shared" si="13"/>
        <v>-1.2914690094984275E-2</v>
      </c>
      <c r="D863" s="3" t="s">
        <v>2552</v>
      </c>
      <c r="E863" s="3" t="s">
        <v>2553</v>
      </c>
      <c r="F863" s="3">
        <v>154</v>
      </c>
      <c r="G863" s="4">
        <v>-4.3877565306884301E+17</v>
      </c>
      <c r="H863" s="4">
        <v>-1.4258863037102499E+17</v>
      </c>
    </row>
    <row r="864" spans="1:8">
      <c r="A864" s="2">
        <v>41377</v>
      </c>
      <c r="B864" s="3" t="s">
        <v>2554</v>
      </c>
      <c r="C864" s="12">
        <f t="shared" si="13"/>
        <v>-4.9796140543771291E-5</v>
      </c>
      <c r="D864" s="3" t="s">
        <v>2555</v>
      </c>
      <c r="E864" s="3" t="s">
        <v>2556</v>
      </c>
      <c r="F864" s="3">
        <v>154</v>
      </c>
      <c r="G864" s="4">
        <v>-3.9836734583258803E+17</v>
      </c>
      <c r="H864" s="4">
        <v>-1.4258982400422301E+17</v>
      </c>
    </row>
    <row r="865" spans="1:8">
      <c r="A865" s="2">
        <v>41378</v>
      </c>
      <c r="B865" s="3" t="s">
        <v>2557</v>
      </c>
      <c r="C865" s="12">
        <f t="shared" si="13"/>
        <v>-4.9796259959462196E-5</v>
      </c>
      <c r="D865" s="3" t="s">
        <v>2558</v>
      </c>
      <c r="E865" s="3" t="s">
        <v>2556</v>
      </c>
      <c r="F865" s="3">
        <v>154</v>
      </c>
      <c r="G865" s="4">
        <v>-4.3980980364833798E+17</v>
      </c>
      <c r="H865" s="4">
        <v>-1.6315080962044602E+17</v>
      </c>
    </row>
    <row r="866" spans="1:8">
      <c r="A866" s="2">
        <v>41379</v>
      </c>
      <c r="B866" s="3" t="s">
        <v>2559</v>
      </c>
      <c r="C866" s="12">
        <f t="shared" si="13"/>
        <v>-3.1430910033036101E-2</v>
      </c>
      <c r="D866" s="3" t="s">
        <v>2560</v>
      </c>
      <c r="E866" s="3" t="s">
        <v>2561</v>
      </c>
      <c r="F866" s="3">
        <v>154</v>
      </c>
      <c r="G866" s="4">
        <v>-6.1993343307331904E+17</v>
      </c>
      <c r="H866" s="4">
        <v>-2.3809837857905101E+17</v>
      </c>
    </row>
    <row r="867" spans="1:8">
      <c r="A867" s="2">
        <v>41380</v>
      </c>
      <c r="B867" s="3" t="s">
        <v>2562</v>
      </c>
      <c r="C867" s="12">
        <f t="shared" si="13"/>
        <v>2.5736895112729356E-2</v>
      </c>
      <c r="D867" s="3" t="s">
        <v>2563</v>
      </c>
      <c r="E867" s="3" t="s">
        <v>2564</v>
      </c>
      <c r="F867" s="3">
        <v>154</v>
      </c>
      <c r="G867" s="4">
        <v>-4.81923061991864E+17</v>
      </c>
      <c r="H867" s="4">
        <v>-2.1732370579282499E+17</v>
      </c>
    </row>
    <row r="868" spans="1:8">
      <c r="A868" s="2">
        <v>41381</v>
      </c>
      <c r="B868" s="3" t="s">
        <v>2565</v>
      </c>
      <c r="C868" s="12">
        <f t="shared" si="13"/>
        <v>-6.7986331370248907E-3</v>
      </c>
      <c r="D868" s="3" t="s">
        <v>2566</v>
      </c>
      <c r="E868" s="3" t="s">
        <v>2567</v>
      </c>
      <c r="F868" s="3">
        <v>154</v>
      </c>
      <c r="G868" s="4">
        <v>-4.2197872667878598E+17</v>
      </c>
      <c r="H868" s="4">
        <v>-2.2961657619500301E+17</v>
      </c>
    </row>
    <row r="869" spans="1:8">
      <c r="A869" s="2">
        <v>41382</v>
      </c>
      <c r="B869" s="3" t="s">
        <v>2568</v>
      </c>
      <c r="C869" s="12">
        <f t="shared" si="13"/>
        <v>-1.0372695744716579E-3</v>
      </c>
      <c r="D869" s="3" t="s">
        <v>2569</v>
      </c>
      <c r="E869" s="3" t="s">
        <v>2570</v>
      </c>
      <c r="F869" s="3">
        <v>154</v>
      </c>
      <c r="G869" s="4">
        <v>-3.2766612945925299E+17</v>
      </c>
      <c r="H869" s="4">
        <v>-2.31160692223148E+17</v>
      </c>
    </row>
    <row r="870" spans="1:8">
      <c r="A870" s="2">
        <v>41383</v>
      </c>
      <c r="B870" s="3" t="s">
        <v>2571</v>
      </c>
      <c r="C870" s="12">
        <f t="shared" si="13"/>
        <v>2.8371350453142755E-3</v>
      </c>
      <c r="D870" s="3" t="s">
        <v>2572</v>
      </c>
      <c r="E870" s="3" t="s">
        <v>2573</v>
      </c>
      <c r="F870" s="3">
        <v>154</v>
      </c>
      <c r="G870" s="4">
        <v>-2.9428579404134598E+17</v>
      </c>
      <c r="H870" s="4">
        <v>-2.2665519977712701E+17</v>
      </c>
    </row>
    <row r="871" spans="1:8">
      <c r="A871" s="2">
        <v>41384</v>
      </c>
      <c r="B871" s="3" t="s">
        <v>2574</v>
      </c>
      <c r="C871" s="12">
        <f t="shared" si="13"/>
        <v>-4.982271597494298E-5</v>
      </c>
      <c r="D871" s="3" t="s">
        <v>2575</v>
      </c>
      <c r="E871" s="3" t="s">
        <v>2576</v>
      </c>
      <c r="F871" s="3">
        <v>154</v>
      </c>
      <c r="G871" s="4">
        <v>-2.9106071981924102E+17</v>
      </c>
      <c r="H871" s="4">
        <v>-2.3354293885603101E+17</v>
      </c>
    </row>
    <row r="872" spans="1:8">
      <c r="A872" s="2">
        <v>41385</v>
      </c>
      <c r="B872" s="3" t="s">
        <v>2577</v>
      </c>
      <c r="C872" s="12">
        <f t="shared" si="13"/>
        <v>-4.9822810378535122E-5</v>
      </c>
      <c r="D872" s="3" t="s">
        <v>2578</v>
      </c>
      <c r="E872" s="3" t="s">
        <v>2579</v>
      </c>
      <c r="F872" s="3">
        <v>154</v>
      </c>
      <c r="G872" s="4">
        <v>-3.2599570936672998E+17</v>
      </c>
      <c r="H872" s="4">
        <v>-2.2899167423409699E+17</v>
      </c>
    </row>
    <row r="873" spans="1:8">
      <c r="A873" s="2">
        <v>41386</v>
      </c>
      <c r="B873" s="3" t="s">
        <v>2580</v>
      </c>
      <c r="C873" s="12">
        <f t="shared" si="13"/>
        <v>5.256060582329249E-3</v>
      </c>
      <c r="D873" s="3" t="s">
        <v>2581</v>
      </c>
      <c r="E873" s="3" t="s">
        <v>2582</v>
      </c>
      <c r="F873" s="3">
        <v>154</v>
      </c>
      <c r="G873" s="4">
        <v>-2.8116234954754202E+17</v>
      </c>
      <c r="H873" s="4">
        <v>-2.1869118985255299E+17</v>
      </c>
    </row>
    <row r="874" spans="1:8">
      <c r="A874" s="2">
        <v>41387</v>
      </c>
      <c r="B874" s="3" t="s">
        <v>2583</v>
      </c>
      <c r="C874" s="12">
        <f t="shared" si="13"/>
        <v>8.6442136575173661E-4</v>
      </c>
      <c r="D874" s="3" t="s">
        <v>2584</v>
      </c>
      <c r="E874" s="3" t="s">
        <v>2585</v>
      </c>
      <c r="F874" s="3">
        <v>154</v>
      </c>
      <c r="G874" s="4">
        <v>-2.73116723474744E+17</v>
      </c>
      <c r="H874" s="4">
        <v>-2.3953943413649901E+17</v>
      </c>
    </row>
    <row r="875" spans="1:8">
      <c r="A875" s="2">
        <v>41388</v>
      </c>
      <c r="B875" s="3" t="s">
        <v>2586</v>
      </c>
      <c r="C875" s="12">
        <f t="shared" si="13"/>
        <v>4.2082263583177824E-3</v>
      </c>
      <c r="D875" s="3" t="s">
        <v>2587</v>
      </c>
      <c r="E875" s="3" t="s">
        <v>2588</v>
      </c>
      <c r="F875" s="3">
        <v>153</v>
      </c>
      <c r="G875" s="4">
        <v>-2.3454045734899299E+17</v>
      </c>
      <c r="H875" s="4">
        <v>-2.3898756697636099E+17</v>
      </c>
    </row>
    <row r="876" spans="1:8">
      <c r="A876" s="2">
        <v>41389</v>
      </c>
      <c r="B876" s="3" t="s">
        <v>2589</v>
      </c>
      <c r="C876" s="12">
        <f t="shared" si="13"/>
        <v>5.2052856345029272E-3</v>
      </c>
      <c r="D876" s="3" t="s">
        <v>2590</v>
      </c>
      <c r="E876" s="3" t="s">
        <v>2591</v>
      </c>
      <c r="F876" s="3">
        <v>153</v>
      </c>
      <c r="G876" s="4">
        <v>-2.5785782517969699E+17</v>
      </c>
      <c r="H876" s="4">
        <v>-2.3085804161462899E+17</v>
      </c>
    </row>
    <row r="877" spans="1:8">
      <c r="A877" s="2">
        <v>41389</v>
      </c>
      <c r="B877" s="3" t="s">
        <v>2589</v>
      </c>
      <c r="C877" s="12">
        <f t="shared" si="13"/>
        <v>0</v>
      </c>
      <c r="D877" s="3" t="s">
        <v>2590</v>
      </c>
      <c r="E877" s="3" t="s">
        <v>2591</v>
      </c>
      <c r="F877" s="3">
        <v>153</v>
      </c>
      <c r="G877" s="4">
        <v>-2.5785782517969699E+17</v>
      </c>
      <c r="H877" s="4">
        <v>-2.3085804161462899E+17</v>
      </c>
    </row>
    <row r="878" spans="1:8">
      <c r="A878" s="2">
        <v>41390</v>
      </c>
      <c r="B878" s="3" t="s">
        <v>2592</v>
      </c>
      <c r="C878" s="12">
        <f t="shared" si="13"/>
        <v>-6.965018494175604E-3</v>
      </c>
      <c r="D878" s="3" t="s">
        <v>2593</v>
      </c>
      <c r="E878" s="3" t="s">
        <v>2594</v>
      </c>
      <c r="F878" s="3">
        <v>152</v>
      </c>
      <c r="G878" s="4">
        <v>-3.4103117112696198E+17</v>
      </c>
      <c r="H878" s="4">
        <v>-2.4160777334562701E+17</v>
      </c>
    </row>
    <row r="879" spans="1:8">
      <c r="A879" s="2">
        <v>41391</v>
      </c>
      <c r="B879" s="3" t="s">
        <v>2595</v>
      </c>
      <c r="C879" s="12">
        <f t="shared" si="13"/>
        <v>-5.1110678523231101E-5</v>
      </c>
      <c r="D879" s="3" t="s">
        <v>2596</v>
      </c>
      <c r="E879" s="3" t="s">
        <v>2597</v>
      </c>
      <c r="F879" s="3">
        <v>152</v>
      </c>
      <c r="G879" s="4">
        <v>-3.4103412213356902E+17</v>
      </c>
      <c r="H879" s="4">
        <v>-2.3815371292056998E+17</v>
      </c>
    </row>
    <row r="880" spans="1:8">
      <c r="A880" s="2">
        <v>41392</v>
      </c>
      <c r="B880" s="3" t="s">
        <v>2598</v>
      </c>
      <c r="C880" s="12">
        <f t="shared" si="13"/>
        <v>-5.1110841271270166E-5</v>
      </c>
      <c r="D880" s="3" t="s">
        <v>2599</v>
      </c>
      <c r="E880" s="3" t="s">
        <v>2600</v>
      </c>
      <c r="F880" s="3">
        <v>152</v>
      </c>
      <c r="G880" s="4">
        <v>-3.4103707284621197E+17</v>
      </c>
      <c r="H880" s="4">
        <v>-2.1089718883939501E+17</v>
      </c>
    </row>
    <row r="881" spans="1:8">
      <c r="A881" s="2">
        <v>41393</v>
      </c>
      <c r="B881" s="3" t="s">
        <v>2601</v>
      </c>
      <c r="C881" s="12">
        <f t="shared" si="13"/>
        <v>2.10281934488091E-3</v>
      </c>
      <c r="D881" s="3" t="s">
        <v>2602</v>
      </c>
      <c r="E881" s="3" t="s">
        <v>2603</v>
      </c>
      <c r="F881" s="3">
        <v>152</v>
      </c>
      <c r="G881" s="4">
        <v>-3.2356111351501498E+17</v>
      </c>
      <c r="H881" s="4">
        <v>-1.97312806783816E+17</v>
      </c>
    </row>
    <row r="882" spans="1:8">
      <c r="A882" s="2">
        <v>41394</v>
      </c>
      <c r="B882" s="3" t="s">
        <v>2604</v>
      </c>
      <c r="C882" s="12">
        <f t="shared" si="13"/>
        <v>-4.9771829289616491E-3</v>
      </c>
      <c r="D882" s="3" t="s">
        <v>2605</v>
      </c>
      <c r="E882" s="3" t="s">
        <v>2606</v>
      </c>
      <c r="F882" s="3">
        <v>152</v>
      </c>
      <c r="G882" s="4">
        <v>-3.6301088399633997E+17</v>
      </c>
      <c r="H882" s="4">
        <v>-1.78147471952828E+17</v>
      </c>
    </row>
    <row r="883" spans="1:8">
      <c r="A883" s="2">
        <v>41395</v>
      </c>
      <c r="B883" s="3" t="s">
        <v>2607</v>
      </c>
      <c r="C883" s="12">
        <f t="shared" si="13"/>
        <v>-5.1140945843647777E-5</v>
      </c>
      <c r="D883" s="3" t="s">
        <v>2608</v>
      </c>
      <c r="E883" s="3" t="s">
        <v>2609</v>
      </c>
      <c r="F883" s="3">
        <v>152</v>
      </c>
      <c r="G883" s="4">
        <v>-3.1022247721994502E+17</v>
      </c>
      <c r="H883" s="4">
        <v>-1.6072749226431802E+17</v>
      </c>
    </row>
    <row r="884" spans="1:8">
      <c r="A884" s="2">
        <v>41396</v>
      </c>
      <c r="B884" s="3" t="s">
        <v>2610</v>
      </c>
      <c r="C884" s="12">
        <f t="shared" si="13"/>
        <v>2.8994052902518918E-3</v>
      </c>
      <c r="D884" s="3" t="s">
        <v>2611</v>
      </c>
      <c r="E884" s="3" t="s">
        <v>2612</v>
      </c>
      <c r="F884" s="3">
        <v>150</v>
      </c>
      <c r="G884" s="4">
        <v>-2.8839764661268102E+17</v>
      </c>
      <c r="H884" s="4">
        <v>-1.5570289193320701E+17</v>
      </c>
    </row>
    <row r="885" spans="1:8">
      <c r="A885" s="2">
        <v>41397</v>
      </c>
      <c r="B885" s="3" t="s">
        <v>2613</v>
      </c>
      <c r="C885" s="12">
        <f t="shared" si="13"/>
        <v>6.7558553260582037E-3</v>
      </c>
      <c r="D885" s="3" t="s">
        <v>2614</v>
      </c>
      <c r="E885" s="3" t="s">
        <v>2615</v>
      </c>
      <c r="F885" s="3">
        <v>150</v>
      </c>
      <c r="G885" s="3">
        <v>0.60592348254426798</v>
      </c>
      <c r="H885" s="4">
        <v>-1.44012373563168E+17</v>
      </c>
    </row>
    <row r="886" spans="1:8">
      <c r="A886" s="2">
        <v>41398</v>
      </c>
      <c r="B886" s="3" t="s">
        <v>2616</v>
      </c>
      <c r="C886" s="12">
        <f t="shared" si="13"/>
        <v>-5.1118778231342535E-5</v>
      </c>
      <c r="D886" s="3" t="s">
        <v>2617</v>
      </c>
      <c r="E886" s="3" t="s">
        <v>2618</v>
      </c>
      <c r="F886" s="3">
        <v>150</v>
      </c>
      <c r="G886" s="4">
        <v>-7.5589307442865408E+16</v>
      </c>
      <c r="H886" s="4">
        <v>-1.4401708217752899E+17</v>
      </c>
    </row>
    <row r="887" spans="1:8">
      <c r="A887" s="2">
        <v>41399</v>
      </c>
      <c r="B887" s="3" t="s">
        <v>2619</v>
      </c>
      <c r="C887" s="12">
        <f t="shared" si="13"/>
        <v>-5.1118957888036171E-5</v>
      </c>
      <c r="D887" s="3" t="s">
        <v>2620</v>
      </c>
      <c r="E887" s="3" t="s">
        <v>2621</v>
      </c>
      <c r="F887" s="3">
        <v>150</v>
      </c>
      <c r="G887" s="4">
        <v>-2.35755999605371E+16</v>
      </c>
      <c r="H887" s="4">
        <v>-1.3809479179794E+17</v>
      </c>
    </row>
    <row r="888" spans="1:8">
      <c r="A888" s="2">
        <v>41400</v>
      </c>
      <c r="B888" s="3" t="s">
        <v>2622</v>
      </c>
      <c r="C888" s="12">
        <f t="shared" si="13"/>
        <v>-5.9235457036209936E-3</v>
      </c>
      <c r="D888" s="3" t="s">
        <v>2623</v>
      </c>
      <c r="E888" s="3" t="s">
        <v>2624</v>
      </c>
      <c r="F888" s="3">
        <v>147</v>
      </c>
      <c r="G888" s="4">
        <v>-9.11397796903024E+16</v>
      </c>
      <c r="H888" s="4">
        <v>-1.0236423168191E+17</v>
      </c>
    </row>
    <row r="889" spans="1:8">
      <c r="A889" s="2">
        <v>41401</v>
      </c>
      <c r="B889" s="3" t="s">
        <v>2625</v>
      </c>
      <c r="C889" s="12">
        <f t="shared" si="13"/>
        <v>-3.7272966914016167E-3</v>
      </c>
      <c r="D889" s="3" t="s">
        <v>2626</v>
      </c>
      <c r="E889" s="3" t="s">
        <v>2627</v>
      </c>
      <c r="F889" s="3">
        <v>146</v>
      </c>
      <c r="G889" s="4">
        <v>-1.3100628215024E+17</v>
      </c>
      <c r="H889" s="4">
        <v>-1.5138792088514899E+17</v>
      </c>
    </row>
    <row r="890" spans="1:8">
      <c r="A890" s="2">
        <v>41402</v>
      </c>
      <c r="B890" s="3" t="s">
        <v>2628</v>
      </c>
      <c r="C890" s="12">
        <f t="shared" si="13"/>
        <v>-9.0402858506718337E-3</v>
      </c>
      <c r="D890" s="3" t="s">
        <v>2629</v>
      </c>
      <c r="E890" s="3" t="s">
        <v>2630</v>
      </c>
      <c r="F890" s="3">
        <v>145</v>
      </c>
      <c r="G890" s="4">
        <v>-1.6510706824436099E+17</v>
      </c>
      <c r="H890" s="4">
        <v>-1.6427183422234899E+17</v>
      </c>
    </row>
    <row r="891" spans="1:8">
      <c r="A891" s="2">
        <v>41403</v>
      </c>
      <c r="B891" s="3" t="s">
        <v>2631</v>
      </c>
      <c r="C891" s="12">
        <f t="shared" si="13"/>
        <v>1.7480111239533171E-3</v>
      </c>
      <c r="D891" s="3" t="s">
        <v>2632</v>
      </c>
      <c r="E891" s="3" t="s">
        <v>2633</v>
      </c>
      <c r="F891" s="3">
        <v>144</v>
      </c>
      <c r="G891" s="4">
        <v>-1.8678821860363501E+17</v>
      </c>
      <c r="H891" s="4">
        <v>-1.61225020304924E+17</v>
      </c>
    </row>
    <row r="892" spans="1:8">
      <c r="A892" s="2">
        <v>41404</v>
      </c>
      <c r="B892" s="3" t="s">
        <v>2634</v>
      </c>
      <c r="C892" s="12">
        <f t="shared" si="13"/>
        <v>-9.4818250858322052E-3</v>
      </c>
      <c r="D892" s="3" t="s">
        <v>2635</v>
      </c>
      <c r="E892" s="3" t="s">
        <v>2636</v>
      </c>
      <c r="F892" s="3">
        <v>143</v>
      </c>
      <c r="G892" s="4">
        <v>-2.9300442119619898E+17</v>
      </c>
      <c r="H892" s="4">
        <v>-1.7719331014419802E+17</v>
      </c>
    </row>
    <row r="893" spans="1:8">
      <c r="A893" s="2">
        <v>41405</v>
      </c>
      <c r="B893" s="3" t="s">
        <v>2637</v>
      </c>
      <c r="C893" s="12">
        <f t="shared" si="13"/>
        <v>-4.8867139230475312E-5</v>
      </c>
      <c r="D893" s="3" t="s">
        <v>2638</v>
      </c>
      <c r="E893" s="3" t="s">
        <v>2639</v>
      </c>
      <c r="F893" s="3">
        <v>143</v>
      </c>
      <c r="G893" s="4">
        <v>-3.5736292377248902E+17</v>
      </c>
      <c r="H893" s="4">
        <v>-1.77194550566032E+17</v>
      </c>
    </row>
    <row r="894" spans="1:8">
      <c r="A894" s="2">
        <v>41406</v>
      </c>
      <c r="B894" s="3" t="s">
        <v>2640</v>
      </c>
      <c r="C894" s="12">
        <f t="shared" si="13"/>
        <v>-4.8867194662150702E-5</v>
      </c>
      <c r="D894" s="3" t="s">
        <v>2641</v>
      </c>
      <c r="E894" s="3" t="s">
        <v>2642</v>
      </c>
      <c r="F894" s="3">
        <v>143</v>
      </c>
      <c r="G894" s="4">
        <v>-2.4769805795158099E+17</v>
      </c>
      <c r="H894" s="4">
        <v>-1.5957781286472499E+17</v>
      </c>
    </row>
    <row r="895" spans="1:8">
      <c r="A895" s="2">
        <v>41407</v>
      </c>
      <c r="B895" s="3" t="s">
        <v>2643</v>
      </c>
      <c r="C895" s="12">
        <f t="shared" si="13"/>
        <v>-4.8867249985398408E-5</v>
      </c>
      <c r="D895" s="3" t="s">
        <v>2644</v>
      </c>
      <c r="E895" s="3" t="s">
        <v>2645</v>
      </c>
      <c r="F895" s="3">
        <v>143</v>
      </c>
      <c r="G895" s="4">
        <v>-2.4768955504106099E+17</v>
      </c>
      <c r="H895" s="4">
        <v>-1.4416344724575002E+17</v>
      </c>
    </row>
    <row r="896" spans="1:8">
      <c r="A896" s="2">
        <v>41408</v>
      </c>
      <c r="B896" s="3" t="s">
        <v>2646</v>
      </c>
      <c r="C896" s="12">
        <f t="shared" si="13"/>
        <v>1.8259167264633651E-3</v>
      </c>
      <c r="D896" s="3" t="s">
        <v>2647</v>
      </c>
      <c r="E896" s="3" t="s">
        <v>2648</v>
      </c>
      <c r="F896" s="3">
        <v>141</v>
      </c>
      <c r="G896" s="4">
        <v>-2.3033912386470202E+17</v>
      </c>
      <c r="H896" s="4">
        <v>-1.6102332961322701E+17</v>
      </c>
    </row>
    <row r="897" spans="1:8">
      <c r="A897" s="2">
        <v>41409</v>
      </c>
      <c r="B897" s="3" t="s">
        <v>2649</v>
      </c>
      <c r="C897" s="12">
        <f t="shared" si="13"/>
        <v>4.0589897324214419E-3</v>
      </c>
      <c r="D897" s="3" t="s">
        <v>2650</v>
      </c>
      <c r="E897" s="3" t="s">
        <v>2651</v>
      </c>
      <c r="F897" s="3">
        <v>140</v>
      </c>
      <c r="G897" s="4">
        <v>1.9247055798423901E+17</v>
      </c>
      <c r="H897" s="4">
        <v>-1.3680961672439901E+17</v>
      </c>
    </row>
    <row r="898" spans="1:8">
      <c r="A898" s="2">
        <v>41410</v>
      </c>
      <c r="B898" s="3" t="s">
        <v>2652</v>
      </c>
      <c r="C898" s="12">
        <f t="shared" si="13"/>
        <v>4.1423482126106961E-3</v>
      </c>
      <c r="D898" s="3" t="s">
        <v>2653</v>
      </c>
      <c r="E898" s="3" t="s">
        <v>2654</v>
      </c>
      <c r="F898" s="3">
        <v>140</v>
      </c>
      <c r="G898" s="4">
        <v>-7.9509686958364304E+16</v>
      </c>
      <c r="H898" s="4">
        <v>-1.2945976865122301E+17</v>
      </c>
    </row>
    <row r="899" spans="1:8">
      <c r="A899" s="2">
        <v>41411</v>
      </c>
      <c r="B899" s="3" t="s">
        <v>2655</v>
      </c>
      <c r="C899" s="12">
        <f t="shared" si="13"/>
        <v>1.41753238283937E-3</v>
      </c>
      <c r="D899" s="3" t="s">
        <v>2656</v>
      </c>
      <c r="E899" s="3" t="s">
        <v>2657</v>
      </c>
      <c r="F899" s="3">
        <v>140</v>
      </c>
      <c r="G899" s="4">
        <v>1.75367889773918E+16</v>
      </c>
      <c r="H899" s="4">
        <v>-1.2687156068608301E+17</v>
      </c>
    </row>
    <row r="900" spans="1:8">
      <c r="A900" s="2">
        <v>41412</v>
      </c>
      <c r="B900" s="3" t="s">
        <v>2658</v>
      </c>
      <c r="C900" s="12">
        <f t="shared" ref="C900:C963" si="14">+(B900-B899)/B899</f>
        <v>-4.8864870827452024E-5</v>
      </c>
      <c r="D900" s="3" t="s">
        <v>2659</v>
      </c>
      <c r="E900" s="3" t="s">
        <v>2660</v>
      </c>
      <c r="F900" s="3">
        <v>140</v>
      </c>
      <c r="G900" s="4">
        <v>2.98538712757916E+16</v>
      </c>
      <c r="H900" s="4">
        <v>-1.3398949069278099E+17</v>
      </c>
    </row>
    <row r="901" spans="1:8">
      <c r="A901" s="2">
        <v>41413</v>
      </c>
      <c r="B901" s="3" t="s">
        <v>2661</v>
      </c>
      <c r="C901" s="12">
        <f t="shared" si="14"/>
        <v>-4.8864952199328377E-5</v>
      </c>
      <c r="D901" s="3" t="s">
        <v>2662</v>
      </c>
      <c r="E901" s="3" t="s">
        <v>2660</v>
      </c>
      <c r="F901" s="3">
        <v>140</v>
      </c>
      <c r="G901" s="3">
        <v>-0.56313043269282603</v>
      </c>
      <c r="H901" s="4">
        <v>-1.3413004748393101E+17</v>
      </c>
    </row>
    <row r="902" spans="1:8">
      <c r="A902" s="2">
        <v>41414</v>
      </c>
      <c r="B902" s="3" t="s">
        <v>2663</v>
      </c>
      <c r="C902" s="12">
        <f t="shared" si="14"/>
        <v>-4.8937503759209147E-3</v>
      </c>
      <c r="D902" s="3" t="s">
        <v>2664</v>
      </c>
      <c r="E902" s="3" t="s">
        <v>2665</v>
      </c>
      <c r="F902" s="3">
        <v>140</v>
      </c>
      <c r="G902" s="4">
        <v>-6.26774545636362E+16</v>
      </c>
      <c r="H902" s="4">
        <v>-1.4843231246686701E+17</v>
      </c>
    </row>
    <row r="903" spans="1:8">
      <c r="A903" s="2">
        <v>41415</v>
      </c>
      <c r="B903" s="3" t="s">
        <v>2666</v>
      </c>
      <c r="C903" s="12">
        <f t="shared" si="14"/>
        <v>1.4781489824428702E-3</v>
      </c>
      <c r="D903" s="3" t="s">
        <v>2667</v>
      </c>
      <c r="E903" s="3" t="s">
        <v>2668</v>
      </c>
      <c r="F903" s="3">
        <v>140</v>
      </c>
      <c r="G903" s="4">
        <v>-4.51020126696736E+16</v>
      </c>
      <c r="H903" s="4">
        <v>-1.44776970290468E+17</v>
      </c>
    </row>
    <row r="904" spans="1:8">
      <c r="A904" s="2">
        <v>41416</v>
      </c>
      <c r="B904" s="3" t="s">
        <v>2669</v>
      </c>
      <c r="C904" s="12">
        <f t="shared" si="14"/>
        <v>2.0485406830956423E-3</v>
      </c>
      <c r="D904" s="3" t="s">
        <v>2670</v>
      </c>
      <c r="E904" s="3" t="s">
        <v>2671</v>
      </c>
      <c r="F904" s="3">
        <v>140</v>
      </c>
      <c r="G904" s="4">
        <v>-8.1518587062929504E+16</v>
      </c>
      <c r="H904" s="4">
        <v>-1.40204302659682E+17</v>
      </c>
    </row>
    <row r="905" spans="1:8">
      <c r="A905" s="2">
        <v>41417</v>
      </c>
      <c r="B905" s="3" t="s">
        <v>2672</v>
      </c>
      <c r="C905" s="12">
        <f t="shared" si="14"/>
        <v>6.1938599657890923E-3</v>
      </c>
      <c r="D905" s="3" t="s">
        <v>2673</v>
      </c>
      <c r="E905" s="3" t="s">
        <v>2674</v>
      </c>
      <c r="F905" s="3">
        <v>140</v>
      </c>
      <c r="G905" s="4">
        <v>-2.02129094509251E+16</v>
      </c>
      <c r="H905" s="4">
        <v>-1.2928725461803699E+17</v>
      </c>
    </row>
    <row r="906" spans="1:8">
      <c r="A906" s="2">
        <v>41418</v>
      </c>
      <c r="B906" s="3" t="s">
        <v>2675</v>
      </c>
      <c r="C906" s="12">
        <f t="shared" si="14"/>
        <v>4.5647310328780126E-3</v>
      </c>
      <c r="D906" s="3" t="s">
        <v>2676</v>
      </c>
      <c r="E906" s="3" t="s">
        <v>2677</v>
      </c>
      <c r="F906" s="3">
        <v>140</v>
      </c>
      <c r="G906" s="4">
        <v>-1.59725193686613E+16</v>
      </c>
      <c r="H906" s="4">
        <v>-1.211241820866E+17</v>
      </c>
    </row>
    <row r="907" spans="1:8">
      <c r="A907" s="2">
        <v>41418</v>
      </c>
      <c r="B907" s="3" t="s">
        <v>2675</v>
      </c>
      <c r="C907" s="12">
        <f t="shared" si="14"/>
        <v>0</v>
      </c>
      <c r="D907" s="3" t="s">
        <v>2676</v>
      </c>
      <c r="E907" s="3" t="s">
        <v>2677</v>
      </c>
      <c r="F907" s="3">
        <v>140</v>
      </c>
      <c r="G907" s="4">
        <v>-1.59725193686613E+16</v>
      </c>
      <c r="H907" s="4">
        <v>-1.211241820866E+17</v>
      </c>
    </row>
    <row r="908" spans="1:8">
      <c r="A908" s="2">
        <v>41419</v>
      </c>
      <c r="B908" s="3" t="s">
        <v>2678</v>
      </c>
      <c r="C908" s="12">
        <f t="shared" si="14"/>
        <v>-4.8852608821743785E-5</v>
      </c>
      <c r="D908" s="3" t="s">
        <v>2679</v>
      </c>
      <c r="E908" s="3" t="s">
        <v>2680</v>
      </c>
      <c r="F908" s="3">
        <v>140</v>
      </c>
      <c r="G908" s="4">
        <v>-7.6756771748256096E+16</v>
      </c>
      <c r="H908" s="4">
        <v>-1.11322258687936E+17</v>
      </c>
    </row>
    <row r="909" spans="1:8">
      <c r="A909" s="2">
        <v>41420</v>
      </c>
      <c r="B909" s="3" t="s">
        <v>2681</v>
      </c>
      <c r="C909" s="12">
        <f t="shared" si="14"/>
        <v>-4.8852710230250587E-5</v>
      </c>
      <c r="D909" s="3" t="s">
        <v>2682</v>
      </c>
      <c r="E909" s="3" t="s">
        <v>2683</v>
      </c>
      <c r="F909" s="3">
        <v>140</v>
      </c>
      <c r="G909" s="3">
        <v>0.45911059168579599</v>
      </c>
      <c r="H909" s="4">
        <v>-1.06035458292304E+17</v>
      </c>
    </row>
    <row r="910" spans="1:8">
      <c r="A910" s="2">
        <v>41421</v>
      </c>
      <c r="B910" s="3" t="s">
        <v>2684</v>
      </c>
      <c r="C910" s="12">
        <f t="shared" si="14"/>
        <v>6.6980801669107195E-4</v>
      </c>
      <c r="D910" s="3" t="s">
        <v>2685</v>
      </c>
      <c r="E910" s="3" t="s">
        <v>2686</v>
      </c>
      <c r="F910" s="3">
        <v>140</v>
      </c>
      <c r="G910" s="4">
        <v>1.34385605626297E+16</v>
      </c>
      <c r="H910" s="4">
        <v>-1.00285838591946E+17</v>
      </c>
    </row>
    <row r="911" spans="1:8">
      <c r="A911" s="2">
        <v>41422</v>
      </c>
      <c r="B911" s="3" t="s">
        <v>2687</v>
      </c>
      <c r="C911" s="12">
        <f t="shared" si="14"/>
        <v>6.1458933794090185E-3</v>
      </c>
      <c r="D911" s="3" t="s">
        <v>2688</v>
      </c>
      <c r="E911" s="3" t="s">
        <v>2689</v>
      </c>
      <c r="F911" s="3">
        <v>140</v>
      </c>
      <c r="G911" s="4">
        <v>9.25529590171636E+16</v>
      </c>
      <c r="H911" s="4">
        <v>-1.0393108845221101E+17</v>
      </c>
    </row>
    <row r="912" spans="1:8">
      <c r="A912" s="2">
        <v>41423</v>
      </c>
      <c r="B912" s="3" t="s">
        <v>2690</v>
      </c>
      <c r="C912" s="12">
        <f t="shared" si="14"/>
        <v>-4.3372890114385205E-3</v>
      </c>
      <c r="D912" s="3" t="s">
        <v>2691</v>
      </c>
      <c r="E912" s="3" t="s">
        <v>2692</v>
      </c>
      <c r="F912" s="3">
        <v>140</v>
      </c>
      <c r="G912" s="4">
        <v>1.0125478203808E+16</v>
      </c>
      <c r="H912" s="4">
        <v>-1.1382611668151501E+17</v>
      </c>
    </row>
    <row r="913" spans="1:8">
      <c r="A913" s="2">
        <v>41424</v>
      </c>
      <c r="B913" s="3" t="s">
        <v>2693</v>
      </c>
      <c r="C913" s="12">
        <f t="shared" si="14"/>
        <v>2.9401128690653357E-3</v>
      </c>
      <c r="D913" s="3" t="s">
        <v>2694</v>
      </c>
      <c r="E913" s="3" t="s">
        <v>2695</v>
      </c>
      <c r="F913" s="3">
        <v>140</v>
      </c>
      <c r="G913" s="4">
        <v>1.12378344772E+17</v>
      </c>
      <c r="H913" s="4">
        <v>-1.0844901519763699E+17</v>
      </c>
    </row>
    <row r="914" spans="1:8">
      <c r="A914" s="2">
        <v>41425</v>
      </c>
      <c r="B914" s="3" t="s">
        <v>2696</v>
      </c>
      <c r="C914" s="12">
        <f t="shared" si="14"/>
        <v>-1.4246849875370187E-2</v>
      </c>
      <c r="D914" s="3" t="s">
        <v>2697</v>
      </c>
      <c r="E914" s="3" t="s">
        <v>2698</v>
      </c>
      <c r="F914" s="3">
        <v>140</v>
      </c>
      <c r="G914" s="4">
        <v>-6.52355175347106E+16</v>
      </c>
      <c r="H914" s="4">
        <v>-1.33933494677188E+17</v>
      </c>
    </row>
    <row r="915" spans="1:8">
      <c r="A915" s="2">
        <v>41426</v>
      </c>
      <c r="B915" s="3" t="s">
        <v>2699</v>
      </c>
      <c r="C915" s="12">
        <f t="shared" si="14"/>
        <v>-4.8864670006838515E-5</v>
      </c>
      <c r="D915" s="3" t="s">
        <v>2700</v>
      </c>
      <c r="E915" s="3" t="s">
        <v>2701</v>
      </c>
      <c r="F915" s="3">
        <v>140</v>
      </c>
      <c r="G915" s="4">
        <v>-9.8125823419440192E+16</v>
      </c>
      <c r="H915" s="4">
        <v>-1.4733360931996301E+17</v>
      </c>
    </row>
    <row r="916" spans="1:8">
      <c r="A916" s="2">
        <v>41427</v>
      </c>
      <c r="B916" s="3" t="s">
        <v>2702</v>
      </c>
      <c r="C916" s="12">
        <f t="shared" si="14"/>
        <v>-4.8864669432007296E-5</v>
      </c>
      <c r="D916" s="3" t="s">
        <v>2703</v>
      </c>
      <c r="E916" s="3" t="s">
        <v>2704</v>
      </c>
      <c r="F916" s="3">
        <v>140</v>
      </c>
      <c r="G916" s="4">
        <v>-1.6955587351972602E+17</v>
      </c>
      <c r="H916" s="4">
        <v>-1.5051859573700301E+17</v>
      </c>
    </row>
    <row r="917" spans="1:8">
      <c r="A917" s="2">
        <v>41428</v>
      </c>
      <c r="B917" s="3" t="s">
        <v>2705</v>
      </c>
      <c r="C917" s="12">
        <f t="shared" si="14"/>
        <v>-4.8864751104712266E-5</v>
      </c>
      <c r="D917" s="3" t="s">
        <v>2706</v>
      </c>
      <c r="E917" s="3" t="s">
        <v>2680</v>
      </c>
      <c r="F917" s="3">
        <v>140</v>
      </c>
      <c r="G917" s="4">
        <v>-1.6953309792448E+17</v>
      </c>
      <c r="H917" s="4">
        <v>-1.6024915738275699E+17</v>
      </c>
    </row>
    <row r="918" spans="1:8">
      <c r="A918" s="2">
        <v>41429</v>
      </c>
      <c r="B918" s="3" t="s">
        <v>2707</v>
      </c>
      <c r="C918" s="12">
        <f t="shared" si="14"/>
        <v>7.1681485964932238E-3</v>
      </c>
      <c r="D918" s="3" t="s">
        <v>2708</v>
      </c>
      <c r="E918" s="3" t="s">
        <v>2709</v>
      </c>
      <c r="F918" s="3">
        <v>140</v>
      </c>
      <c r="G918" s="4">
        <v>-9.3572161201512304E+16</v>
      </c>
      <c r="H918" s="4">
        <v>-1.4989683694626499E+17</v>
      </c>
    </row>
    <row r="919" spans="1:8">
      <c r="A919" s="2">
        <v>41430</v>
      </c>
      <c r="B919" s="3" t="s">
        <v>2710</v>
      </c>
      <c r="C919" s="12">
        <f t="shared" si="14"/>
        <v>-4.3326723629050464E-3</v>
      </c>
      <c r="D919" s="3" t="s">
        <v>2711</v>
      </c>
      <c r="E919" s="3" t="s">
        <v>2712</v>
      </c>
      <c r="F919" s="3">
        <v>140</v>
      </c>
      <c r="G919" s="4">
        <v>-7.5764580736480896E+16</v>
      </c>
      <c r="H919" s="4">
        <v>-1.5832602580429798E+17</v>
      </c>
    </row>
    <row r="920" spans="1:8">
      <c r="A920" s="2">
        <v>41431</v>
      </c>
      <c r="B920" s="3" t="s">
        <v>2713</v>
      </c>
      <c r="C920" s="12">
        <f t="shared" si="14"/>
        <v>-5.4141053352202884E-4</v>
      </c>
      <c r="D920" s="3" t="s">
        <v>2714</v>
      </c>
      <c r="E920" s="3" t="s">
        <v>2715</v>
      </c>
      <c r="F920" s="3">
        <v>140</v>
      </c>
      <c r="G920" s="4">
        <v>-3.9156659626180896E+16</v>
      </c>
      <c r="H920" s="4">
        <v>-1.5916884904360099E+17</v>
      </c>
    </row>
    <row r="921" spans="1:8">
      <c r="A921" s="2">
        <v>41432</v>
      </c>
      <c r="B921" s="3" t="s">
        <v>2716</v>
      </c>
      <c r="C921" s="12">
        <f t="shared" si="14"/>
        <v>-3.3260733635552688E-4</v>
      </c>
      <c r="D921" s="3" t="s">
        <v>2717</v>
      </c>
      <c r="E921" s="3" t="s">
        <v>2718</v>
      </c>
      <c r="F921" s="3">
        <v>140</v>
      </c>
      <c r="G921" s="4">
        <v>6.8759933836874E+16</v>
      </c>
      <c r="H921" s="4">
        <v>-1.5965494076978598E+17</v>
      </c>
    </row>
    <row r="922" spans="1:8">
      <c r="A922" s="2">
        <v>41433</v>
      </c>
      <c r="B922" s="3" t="s">
        <v>2719</v>
      </c>
      <c r="C922" s="12">
        <f t="shared" si="14"/>
        <v>-4.8862213500132864E-5</v>
      </c>
      <c r="D922" s="3" t="s">
        <v>2720</v>
      </c>
      <c r="E922" s="3" t="s">
        <v>2721</v>
      </c>
      <c r="F922" s="3">
        <v>140</v>
      </c>
      <c r="G922" s="4">
        <v>4.5667700128072896E+16</v>
      </c>
      <c r="H922" s="4">
        <v>-1.68818290307556E+17</v>
      </c>
    </row>
    <row r="923" spans="1:8">
      <c r="A923" s="2">
        <v>41434</v>
      </c>
      <c r="B923" s="3" t="s">
        <v>2722</v>
      </c>
      <c r="C923" s="12">
        <f t="shared" si="14"/>
        <v>-4.8862299145796785E-5</v>
      </c>
      <c r="D923" s="3" t="s">
        <v>2723</v>
      </c>
      <c r="E923" s="3" t="s">
        <v>2724</v>
      </c>
      <c r="F923" s="3">
        <v>140</v>
      </c>
      <c r="G923" s="4">
        <v>1.7348004581727901E+17</v>
      </c>
      <c r="H923" s="4">
        <v>-1.7949715829205101E+17</v>
      </c>
    </row>
    <row r="924" spans="1:8">
      <c r="A924" s="2">
        <v>41435</v>
      </c>
      <c r="B924" s="3" t="s">
        <v>2725</v>
      </c>
      <c r="C924" s="12">
        <f t="shared" si="14"/>
        <v>-4.8862384687644241E-5</v>
      </c>
      <c r="D924" s="3" t="s">
        <v>2726</v>
      </c>
      <c r="E924" s="3" t="s">
        <v>2727</v>
      </c>
      <c r="F924" s="3">
        <v>140</v>
      </c>
      <c r="G924" s="4">
        <v>1.73480113755016E+17</v>
      </c>
      <c r="H924" s="4">
        <v>-1.8368664617167299E+17</v>
      </c>
    </row>
    <row r="925" spans="1:8">
      <c r="A925" s="2">
        <v>41436</v>
      </c>
      <c r="B925" s="3" t="s">
        <v>2728</v>
      </c>
      <c r="C925" s="12">
        <f t="shared" si="14"/>
        <v>-8.5623695774458327E-3</v>
      </c>
      <c r="D925" s="3" t="s">
        <v>2729</v>
      </c>
      <c r="E925" s="3" t="s">
        <v>2730</v>
      </c>
      <c r="F925" s="3">
        <v>140</v>
      </c>
      <c r="G925" s="4">
        <v>5.7538779061977904E+16</v>
      </c>
      <c r="H925" s="4">
        <v>-1.9384642242124998E+17</v>
      </c>
    </row>
    <row r="926" spans="1:8">
      <c r="A926" s="2">
        <v>41437</v>
      </c>
      <c r="B926" s="3" t="s">
        <v>2731</v>
      </c>
      <c r="C926" s="12">
        <f t="shared" si="14"/>
        <v>-1.2423873208805376E-2</v>
      </c>
      <c r="D926" s="3" t="s">
        <v>2732</v>
      </c>
      <c r="E926" s="3" t="s">
        <v>2733</v>
      </c>
      <c r="F926" s="3">
        <v>140</v>
      </c>
      <c r="G926" s="4">
        <v>-9.1140793417048896E+16</v>
      </c>
      <c r="H926" s="4">
        <v>-2.0761627786733501E+17</v>
      </c>
    </row>
    <row r="927" spans="1:8">
      <c r="A927" s="2">
        <v>41438</v>
      </c>
      <c r="B927" s="3" t="s">
        <v>2734</v>
      </c>
      <c r="C927" s="12">
        <f t="shared" si="14"/>
        <v>-1.5163550691328521E-3</v>
      </c>
      <c r="D927" s="3" t="s">
        <v>2735</v>
      </c>
      <c r="E927" s="3" t="s">
        <v>2736</v>
      </c>
      <c r="F927" s="3">
        <v>139</v>
      </c>
      <c r="G927" s="4">
        <v>-1.2735210868633299E+17</v>
      </c>
      <c r="H927" s="4">
        <v>-2.0997274934711802E+17</v>
      </c>
    </row>
    <row r="928" spans="1:8">
      <c r="A928" s="2">
        <v>41439</v>
      </c>
      <c r="B928" s="3" t="s">
        <v>2737</v>
      </c>
      <c r="C928" s="12">
        <f t="shared" si="14"/>
        <v>5.3479302548128131E-3</v>
      </c>
      <c r="D928" s="3" t="s">
        <v>2738</v>
      </c>
      <c r="E928" s="3" t="s">
        <v>2739</v>
      </c>
      <c r="F928" s="3">
        <v>139</v>
      </c>
      <c r="G928" s="4">
        <v>-1.13624354080422E+17</v>
      </c>
      <c r="H928" s="4">
        <v>-2.0130288729268602E+17</v>
      </c>
    </row>
    <row r="929" spans="1:8">
      <c r="A929" s="2">
        <v>41440</v>
      </c>
      <c r="B929" s="3" t="s">
        <v>2740</v>
      </c>
      <c r="C929" s="12">
        <f t="shared" si="14"/>
        <v>-5.1573962980525422E-5</v>
      </c>
      <c r="D929" s="3" t="s">
        <v>2741</v>
      </c>
      <c r="E929" s="3" t="s">
        <v>2742</v>
      </c>
      <c r="F929" s="3">
        <v>139</v>
      </c>
      <c r="G929" s="4">
        <v>-1.5763040429631002E+17</v>
      </c>
      <c r="H929" s="4">
        <v>-2.0817127596946202E+17</v>
      </c>
    </row>
    <row r="930" spans="1:8">
      <c r="A930" s="2">
        <v>41441</v>
      </c>
      <c r="B930" s="3" t="s">
        <v>2743</v>
      </c>
      <c r="C930" s="12">
        <f t="shared" si="14"/>
        <v>-5.1574113200298844E-5</v>
      </c>
      <c r="D930" s="3" t="s">
        <v>2744</v>
      </c>
      <c r="E930" s="3" t="s">
        <v>2745</v>
      </c>
      <c r="F930" s="3">
        <v>139</v>
      </c>
      <c r="G930" s="4">
        <v>-1.7254317231744499E+17</v>
      </c>
      <c r="H930" s="4">
        <v>-2.0654219290396701E+17</v>
      </c>
    </row>
    <row r="931" spans="1:8">
      <c r="A931" s="2">
        <v>41442</v>
      </c>
      <c r="B931" s="3" t="s">
        <v>2746</v>
      </c>
      <c r="C931" s="12">
        <f t="shared" si="14"/>
        <v>2.2246575983868558E-3</v>
      </c>
      <c r="D931" s="3" t="s">
        <v>2747</v>
      </c>
      <c r="E931" s="3" t="s">
        <v>2748</v>
      </c>
      <c r="F931" s="3">
        <v>139</v>
      </c>
      <c r="G931" s="4">
        <v>-1.4936079209594598E+17</v>
      </c>
      <c r="H931" s="4">
        <v>-2.10009618478132E+17</v>
      </c>
    </row>
    <row r="932" spans="1:8">
      <c r="A932" s="2">
        <v>41443</v>
      </c>
      <c r="B932" s="3" t="s">
        <v>2749</v>
      </c>
      <c r="C932" s="12">
        <f t="shared" si="14"/>
        <v>1.5475398933722384E-2</v>
      </c>
      <c r="D932" s="3" t="s">
        <v>2750</v>
      </c>
      <c r="E932" s="3" t="s">
        <v>2751</v>
      </c>
      <c r="F932" s="3">
        <v>139</v>
      </c>
      <c r="G932" s="4">
        <v>2.60016233028435E+16</v>
      </c>
      <c r="H932" s="4">
        <v>-2.4689090257968099E+17</v>
      </c>
    </row>
    <row r="933" spans="1:8">
      <c r="A933" s="2">
        <v>41444</v>
      </c>
      <c r="B933" s="3" t="s">
        <v>2752</v>
      </c>
      <c r="C933" s="12">
        <f t="shared" si="14"/>
        <v>-6.7059953062541342E-3</v>
      </c>
      <c r="D933" s="3" t="s">
        <v>2753</v>
      </c>
      <c r="E933" s="3" t="s">
        <v>2754</v>
      </c>
      <c r="F933" s="3">
        <v>139</v>
      </c>
      <c r="G933" s="3">
        <v>0.34978182032594501</v>
      </c>
      <c r="H933" s="3">
        <v>0</v>
      </c>
    </row>
    <row r="934" spans="1:8">
      <c r="A934" s="2">
        <v>41445</v>
      </c>
      <c r="B934" s="3" t="s">
        <v>2755</v>
      </c>
      <c r="C934" s="12">
        <f t="shared" si="14"/>
        <v>-2.4721558620403955E-2</v>
      </c>
      <c r="D934" s="3" t="s">
        <v>2756</v>
      </c>
      <c r="E934" s="3" t="s">
        <v>2757</v>
      </c>
      <c r="F934" s="3">
        <v>139</v>
      </c>
      <c r="G934" s="4">
        <v>-2.7315236971763501E+17</v>
      </c>
      <c r="H934" s="4">
        <v>-2.2413546326771002E+17</v>
      </c>
    </row>
    <row r="935" spans="1:8">
      <c r="A935" s="2">
        <v>41446</v>
      </c>
      <c r="B935" s="3" t="s">
        <v>2758</v>
      </c>
      <c r="C935" s="12">
        <f t="shared" si="14"/>
        <v>-1.3373361020020369E-2</v>
      </c>
      <c r="D935" s="3" t="s">
        <v>2759</v>
      </c>
      <c r="E935" s="3" t="s">
        <v>2760</v>
      </c>
      <c r="F935" s="3">
        <v>137</v>
      </c>
      <c r="G935" s="4">
        <v>-3.9814807558397197E+17</v>
      </c>
      <c r="H935" s="4">
        <v>-2.44956331507532E+17</v>
      </c>
    </row>
    <row r="936" spans="1:8">
      <c r="A936" s="2">
        <v>41447</v>
      </c>
      <c r="B936" s="3" t="s">
        <v>2761</v>
      </c>
      <c r="C936" s="12">
        <f t="shared" si="14"/>
        <v>-5.0386772535998004E-5</v>
      </c>
      <c r="D936" s="3" t="s">
        <v>2762</v>
      </c>
      <c r="E936" s="3" t="s">
        <v>2763</v>
      </c>
      <c r="F936" s="3">
        <v>137</v>
      </c>
      <c r="G936" s="4">
        <v>-4.4204842307512602E+17</v>
      </c>
      <c r="H936" s="4">
        <v>-2.4894005299438202E+17</v>
      </c>
    </row>
    <row r="937" spans="1:8">
      <c r="A937" s="2">
        <v>41447</v>
      </c>
      <c r="B937" s="3" t="s">
        <v>2761</v>
      </c>
      <c r="C937" s="12">
        <f t="shared" si="14"/>
        <v>0</v>
      </c>
      <c r="D937" s="3" t="s">
        <v>2762</v>
      </c>
      <c r="E937" s="3" t="s">
        <v>2763</v>
      </c>
      <c r="F937" s="3">
        <v>137</v>
      </c>
      <c r="G937" s="4">
        <v>-4.4204842307512602E+17</v>
      </c>
      <c r="H937" s="4">
        <v>-2.4894005299438202E+17</v>
      </c>
    </row>
    <row r="938" spans="1:8">
      <c r="A938" s="2">
        <v>41448</v>
      </c>
      <c r="B938" s="3" t="s">
        <v>2764</v>
      </c>
      <c r="C938" s="12">
        <f t="shared" si="14"/>
        <v>-5.0386903111652243E-5</v>
      </c>
      <c r="D938" s="3" t="s">
        <v>2765</v>
      </c>
      <c r="E938" s="3" t="s">
        <v>2766</v>
      </c>
      <c r="F938" s="3">
        <v>137</v>
      </c>
      <c r="G938" s="4">
        <v>-4.7244773852460301E+17</v>
      </c>
      <c r="H938" s="4">
        <v>-2.4894256886778499E+17</v>
      </c>
    </row>
    <row r="939" spans="1:8">
      <c r="A939" s="2">
        <v>41449</v>
      </c>
      <c r="B939" s="3" t="s">
        <v>2767</v>
      </c>
      <c r="C939" s="12">
        <f t="shared" si="14"/>
        <v>-1.8228163778236509E-2</v>
      </c>
      <c r="D939" s="3" t="s">
        <v>2768</v>
      </c>
      <c r="E939" s="3" t="s">
        <v>2769</v>
      </c>
      <c r="F939" s="3">
        <v>137</v>
      </c>
      <c r="G939" s="4">
        <v>-5.7799374285806106E+17</v>
      </c>
      <c r="H939" s="4">
        <v>-2.7623002033526598E+17</v>
      </c>
    </row>
    <row r="940" spans="1:8">
      <c r="A940" s="2">
        <v>41450</v>
      </c>
      <c r="B940" s="3" t="s">
        <v>2770</v>
      </c>
      <c r="C940" s="12">
        <f t="shared" si="14"/>
        <v>-1.037598937078269E-2</v>
      </c>
      <c r="D940" s="3" t="s">
        <v>2771</v>
      </c>
      <c r="E940" s="3" t="s">
        <v>2772</v>
      </c>
      <c r="F940" s="3">
        <v>136</v>
      </c>
      <c r="G940" s="4">
        <v>-6.2806696608070899E+17</v>
      </c>
      <c r="H940" s="4">
        <v>-3.0314357705157101E+17</v>
      </c>
    </row>
    <row r="941" spans="1:8">
      <c r="A941" s="2">
        <v>41451</v>
      </c>
      <c r="B941" s="3" t="s">
        <v>2773</v>
      </c>
      <c r="C941" s="12">
        <f t="shared" si="14"/>
        <v>1.0213952969624764E-2</v>
      </c>
      <c r="D941" s="3" t="s">
        <v>2774</v>
      </c>
      <c r="E941" s="3" t="s">
        <v>2775</v>
      </c>
      <c r="F941" s="3">
        <v>136</v>
      </c>
      <c r="G941" s="4">
        <v>-5.82532529715232E+17</v>
      </c>
      <c r="H941" s="4">
        <v>-2.8943216015885101E+17</v>
      </c>
    </row>
    <row r="942" spans="1:8">
      <c r="A942" s="2">
        <v>41452</v>
      </c>
      <c r="B942" s="3" t="s">
        <v>2776</v>
      </c>
      <c r="C942" s="12">
        <f t="shared" si="14"/>
        <v>-2.4574523099698213E-4</v>
      </c>
      <c r="D942" s="3" t="s">
        <v>2777</v>
      </c>
      <c r="E942" s="3" t="s">
        <v>2778</v>
      </c>
      <c r="F942" s="3">
        <v>136</v>
      </c>
      <c r="G942" s="4">
        <v>-6.1367840724260198E+17</v>
      </c>
      <c r="H942" s="4">
        <v>-2.8971605081841997E+17</v>
      </c>
    </row>
    <row r="943" spans="1:8">
      <c r="A943" s="2">
        <v>41453</v>
      </c>
      <c r="B943" s="3" t="s">
        <v>2779</v>
      </c>
      <c r="C943" s="12">
        <f t="shared" si="14"/>
        <v>2.2264115210714336E-2</v>
      </c>
      <c r="D943" s="3" t="s">
        <v>2780</v>
      </c>
      <c r="E943" s="3" t="s">
        <v>2781</v>
      </c>
      <c r="F943" s="3">
        <v>136</v>
      </c>
      <c r="G943" s="4">
        <v>-4.6756334849250899E+17</v>
      </c>
      <c r="H943" s="4">
        <v>-2.57208764385892E+17</v>
      </c>
    </row>
    <row r="944" spans="1:8">
      <c r="A944" s="2">
        <v>41454</v>
      </c>
      <c r="B944" s="3" t="s">
        <v>2782</v>
      </c>
      <c r="C944" s="12">
        <f t="shared" si="14"/>
        <v>-5.0383566969315066E-5</v>
      </c>
      <c r="D944" s="3" t="s">
        <v>2783</v>
      </c>
      <c r="E944" s="3" t="s">
        <v>2784</v>
      </c>
      <c r="F944" s="3">
        <v>136</v>
      </c>
      <c r="G944" s="4">
        <v>-4.8656059400513203E+17</v>
      </c>
      <c r="H944" s="4">
        <v>-2.57211287895608E+17</v>
      </c>
    </row>
    <row r="945" spans="1:8">
      <c r="A945" s="2">
        <v>41455</v>
      </c>
      <c r="B945" s="3" t="s">
        <v>2785</v>
      </c>
      <c r="C945" s="12">
        <f t="shared" si="14"/>
        <v>-5.0383704457860977E-5</v>
      </c>
      <c r="D945" s="3" t="s">
        <v>2786</v>
      </c>
      <c r="E945" s="3" t="s">
        <v>2787</v>
      </c>
      <c r="F945" s="3">
        <v>136</v>
      </c>
      <c r="G945" s="4">
        <v>-3.8899674775783501E+17</v>
      </c>
      <c r="H945" s="4">
        <v>-2.5721381152435802E+17</v>
      </c>
    </row>
    <row r="946" spans="1:8">
      <c r="A946" s="2">
        <v>41456</v>
      </c>
      <c r="B946" s="3" t="s">
        <v>2788</v>
      </c>
      <c r="C946" s="12">
        <f t="shared" si="14"/>
        <v>-5.0383841839121703E-5</v>
      </c>
      <c r="D946" s="3" t="s">
        <v>2789</v>
      </c>
      <c r="E946" s="3" t="s">
        <v>2790</v>
      </c>
      <c r="F946" s="3">
        <v>136</v>
      </c>
      <c r="G946" s="4">
        <v>-3.89008042019224E+17</v>
      </c>
      <c r="H946" s="4">
        <v>-2.5886206562220602E+17</v>
      </c>
    </row>
    <row r="947" spans="1:8">
      <c r="A947" s="2">
        <v>41457</v>
      </c>
      <c r="B947" s="3" t="s">
        <v>2791</v>
      </c>
      <c r="C947" s="12">
        <f t="shared" si="14"/>
        <v>-6.5882619187403449E-3</v>
      </c>
      <c r="D947" s="3" t="s">
        <v>2792</v>
      </c>
      <c r="E947" s="3" t="s">
        <v>2793</v>
      </c>
      <c r="F947" s="3">
        <v>137</v>
      </c>
      <c r="G947" s="4">
        <v>-4.3588624086681997E+17</v>
      </c>
      <c r="H947" s="4">
        <v>-2.7996803552142E+17</v>
      </c>
    </row>
    <row r="948" spans="1:8">
      <c r="A948" s="2">
        <v>41458</v>
      </c>
      <c r="B948" s="3" t="s">
        <v>2794</v>
      </c>
      <c r="C948" s="12">
        <f t="shared" si="14"/>
        <v>-4.4049023497796285E-3</v>
      </c>
      <c r="D948" s="3" t="s">
        <v>2795</v>
      </c>
      <c r="E948" s="3" t="s">
        <v>2796</v>
      </c>
      <c r="F948" s="3">
        <v>136</v>
      </c>
      <c r="G948" s="4">
        <v>-4.6506828388840102E+17</v>
      </c>
      <c r="H948" s="4">
        <v>-2.8786260957768499E+17</v>
      </c>
    </row>
    <row r="949" spans="1:8">
      <c r="A949" s="2">
        <v>41459</v>
      </c>
      <c r="B949" s="3" t="s">
        <v>2797</v>
      </c>
      <c r="C949" s="12">
        <f t="shared" si="14"/>
        <v>4.9135087193022519E-3</v>
      </c>
      <c r="D949" s="3" t="s">
        <v>2798</v>
      </c>
      <c r="E949" s="3" t="s">
        <v>2799</v>
      </c>
      <c r="F949" s="3">
        <v>136</v>
      </c>
      <c r="G949" s="4">
        <v>-4.7945707408787398E+17</v>
      </c>
      <c r="H949" s="4">
        <v>-2.8067826124092198E+17</v>
      </c>
    </row>
    <row r="950" spans="1:8">
      <c r="A950" s="2">
        <v>41460</v>
      </c>
      <c r="B950" s="3" t="s">
        <v>2800</v>
      </c>
      <c r="C950" s="12">
        <f t="shared" si="14"/>
        <v>-7.8650269453068057E-3</v>
      </c>
      <c r="D950" s="3" t="s">
        <v>2801</v>
      </c>
      <c r="E950" s="3" t="s">
        <v>2802</v>
      </c>
      <c r="F950" s="3">
        <v>136</v>
      </c>
      <c r="G950" s="4">
        <v>-5.0148603091170803E+17</v>
      </c>
      <c r="H950" s="4">
        <v>-2.9203409255965197E+17</v>
      </c>
    </row>
    <row r="951" spans="1:8">
      <c r="A951" s="2">
        <v>41461</v>
      </c>
      <c r="B951" s="3" t="s">
        <v>2803</v>
      </c>
      <c r="C951" s="12">
        <f t="shared" si="14"/>
        <v>-5.0429426139832536E-5</v>
      </c>
      <c r="D951" s="3" t="s">
        <v>2804</v>
      </c>
      <c r="E951" s="3" t="s">
        <v>2805</v>
      </c>
      <c r="F951" s="3">
        <v>136</v>
      </c>
      <c r="G951" s="4">
        <v>-4.9849830781709798E+17</v>
      </c>
      <c r="H951" s="4">
        <v>-2.9203656065595002E+17</v>
      </c>
    </row>
    <row r="952" spans="1:8">
      <c r="A952" s="2">
        <v>41462</v>
      </c>
      <c r="B952" s="3" t="s">
        <v>2806</v>
      </c>
      <c r="C952" s="12">
        <f t="shared" si="14"/>
        <v>-5.0429620963055479E-5</v>
      </c>
      <c r="D952" s="3" t="s">
        <v>2807</v>
      </c>
      <c r="E952" s="3" t="s">
        <v>2808</v>
      </c>
      <c r="F952" s="3">
        <v>136</v>
      </c>
      <c r="G952" s="4">
        <v>-4.9677328066976499E+17</v>
      </c>
      <c r="H952" s="4">
        <v>-2.6969608992272301E+17</v>
      </c>
    </row>
    <row r="953" spans="1:8">
      <c r="A953" s="2">
        <v>41463</v>
      </c>
      <c r="B953" s="3" t="s">
        <v>2809</v>
      </c>
      <c r="C953" s="12">
        <f t="shared" si="14"/>
        <v>-1.998718059548535E-3</v>
      </c>
      <c r="D953" s="3" t="s">
        <v>2810</v>
      </c>
      <c r="E953" s="3" t="s">
        <v>2811</v>
      </c>
      <c r="F953" s="3">
        <v>136</v>
      </c>
      <c r="G953" s="4">
        <v>-5.0858291073320998E+17</v>
      </c>
      <c r="H953" s="4">
        <v>-2.9174403838491597E+17</v>
      </c>
    </row>
    <row r="954" spans="1:8">
      <c r="A954" s="2">
        <v>41464</v>
      </c>
      <c r="B954" s="3" t="s">
        <v>2812</v>
      </c>
      <c r="C954" s="12">
        <f t="shared" si="14"/>
        <v>-3.3396424316484989E-3</v>
      </c>
      <c r="D954" s="3" t="s">
        <v>2813</v>
      </c>
      <c r="E954" s="3" t="s">
        <v>2814</v>
      </c>
      <c r="F954" s="3">
        <v>136</v>
      </c>
      <c r="G954" s="4">
        <v>-5.2790160615827302E+17</v>
      </c>
      <c r="H954" s="4">
        <v>-2.8867359092230202E+17</v>
      </c>
    </row>
    <row r="955" spans="1:8">
      <c r="A955" s="2">
        <v>41465</v>
      </c>
      <c r="B955" s="3" t="s">
        <v>2815</v>
      </c>
      <c r="C955" s="12">
        <f t="shared" si="14"/>
        <v>-1.5094355745708705E-2</v>
      </c>
      <c r="D955" s="3" t="s">
        <v>2816</v>
      </c>
      <c r="E955" s="3" t="s">
        <v>2817</v>
      </c>
      <c r="F955" s="3">
        <v>136</v>
      </c>
      <c r="G955" s="4">
        <v>-6.07422564394096E+17</v>
      </c>
      <c r="H955" s="4">
        <v>-3.0915537445407603E+17</v>
      </c>
    </row>
    <row r="956" spans="1:8">
      <c r="A956" s="2">
        <v>41466</v>
      </c>
      <c r="B956" s="3" t="s">
        <v>2818</v>
      </c>
      <c r="C956" s="12">
        <f t="shared" si="14"/>
        <v>2.4971418910978323E-2</v>
      </c>
      <c r="D956" s="3" t="s">
        <v>2819</v>
      </c>
      <c r="E956" s="3" t="s">
        <v>2820</v>
      </c>
      <c r="F956" s="3">
        <v>136</v>
      </c>
      <c r="G956" s="4">
        <v>-4.1157740664863603E+17</v>
      </c>
      <c r="H956" s="4">
        <v>-2.7365258024163501E+17</v>
      </c>
    </row>
    <row r="957" spans="1:8">
      <c r="A957" s="2">
        <v>41467</v>
      </c>
      <c r="B957" s="3" t="s">
        <v>2821</v>
      </c>
      <c r="C957" s="12">
        <f t="shared" si="14"/>
        <v>1.4105124768280608E-2</v>
      </c>
      <c r="D957" s="3" t="s">
        <v>2822</v>
      </c>
      <c r="E957" s="3" t="s">
        <v>2823</v>
      </c>
      <c r="F957" s="3">
        <v>135</v>
      </c>
      <c r="G957" s="4">
        <v>-1.87624521552876E+17</v>
      </c>
      <c r="H957" s="4">
        <v>-2.52653026828856E+17</v>
      </c>
    </row>
    <row r="958" spans="1:8">
      <c r="A958" s="2">
        <v>41468</v>
      </c>
      <c r="B958" s="3" t="s">
        <v>2824</v>
      </c>
      <c r="C958" s="12">
        <f t="shared" si="14"/>
        <v>-4.7527468988588505E-5</v>
      </c>
      <c r="D958" s="3" t="s">
        <v>2825</v>
      </c>
      <c r="E958" s="3" t="s">
        <v>2826</v>
      </c>
      <c r="F958" s="3">
        <v>135</v>
      </c>
      <c r="G958" s="4">
        <v>-1.7296470823049299E+17</v>
      </c>
      <c r="H958" s="4">
        <v>-2.54805360959348E+17</v>
      </c>
    </row>
    <row r="959" spans="1:8">
      <c r="A959" s="2">
        <v>41469</v>
      </c>
      <c r="B959" s="3" t="s">
        <v>2827</v>
      </c>
      <c r="C959" s="12">
        <f t="shared" si="14"/>
        <v>-4.7527506885073907E-5</v>
      </c>
      <c r="D959" s="3" t="s">
        <v>2828</v>
      </c>
      <c r="E959" s="3" t="s">
        <v>2829</v>
      </c>
      <c r="F959" s="3">
        <v>135</v>
      </c>
      <c r="G959" s="4">
        <v>-2.2537736615498099E+17</v>
      </c>
      <c r="H959" s="4">
        <v>-2.5671650166583802E+17</v>
      </c>
    </row>
    <row r="960" spans="1:8">
      <c r="A960" s="2">
        <v>41470</v>
      </c>
      <c r="B960" s="3" t="s">
        <v>2830</v>
      </c>
      <c r="C960" s="12">
        <f t="shared" si="14"/>
        <v>1.5659999715207557E-2</v>
      </c>
      <c r="D960" s="3" t="s">
        <v>2831</v>
      </c>
      <c r="E960" s="3" t="s">
        <v>2832</v>
      </c>
      <c r="F960" s="3">
        <v>135</v>
      </c>
      <c r="G960" s="4">
        <v>-6.3586617488933E+16</v>
      </c>
      <c r="H960" s="4">
        <v>-2.295873321023E+17</v>
      </c>
    </row>
    <row r="961" spans="1:8">
      <c r="A961" s="2">
        <v>41471</v>
      </c>
      <c r="B961" s="3" t="s">
        <v>2833</v>
      </c>
      <c r="C961" s="12">
        <f t="shared" si="14"/>
        <v>5.3848508472992412E-3</v>
      </c>
      <c r="D961" s="3" t="s">
        <v>2834</v>
      </c>
      <c r="E961" s="3" t="s">
        <v>2835</v>
      </c>
      <c r="F961" s="3">
        <v>136</v>
      </c>
      <c r="G961" s="3">
        <v>2.6920594482437998E-2</v>
      </c>
      <c r="H961" s="4">
        <v>-2.1848961261547699E+17</v>
      </c>
    </row>
    <row r="962" spans="1:8">
      <c r="A962" s="2">
        <v>41472</v>
      </c>
      <c r="B962" s="3" t="s">
        <v>2836</v>
      </c>
      <c r="C962" s="12">
        <f t="shared" si="14"/>
        <v>1.3513412393091655E-2</v>
      </c>
      <c r="D962" s="3" t="s">
        <v>2837</v>
      </c>
      <c r="E962" s="3" t="s">
        <v>2838</v>
      </c>
      <c r="F962" s="3">
        <v>136</v>
      </c>
      <c r="G962" s="4">
        <v>1.4630619165376998E+17</v>
      </c>
      <c r="H962" s="4">
        <v>-2.04578614698396E+17</v>
      </c>
    </row>
    <row r="963" spans="1:8">
      <c r="A963" s="2">
        <v>41473</v>
      </c>
      <c r="B963" s="3" t="s">
        <v>2839</v>
      </c>
      <c r="C963" s="12">
        <f t="shared" si="14"/>
        <v>7.6292209398071027E-3</v>
      </c>
      <c r="D963" s="3" t="s">
        <v>2840</v>
      </c>
      <c r="E963" s="3" t="s">
        <v>2841</v>
      </c>
      <c r="F963" s="3">
        <v>135</v>
      </c>
      <c r="G963" s="4">
        <v>4.3074570579093296E+16</v>
      </c>
      <c r="H963" s="4">
        <v>-1.92144991847164E+17</v>
      </c>
    </row>
    <row r="964" spans="1:8">
      <c r="A964" s="2">
        <v>41474</v>
      </c>
      <c r="B964" s="3" t="s">
        <v>2842</v>
      </c>
      <c r="C964" s="12">
        <f t="shared" ref="C964:C1026" si="15">+(B964-B963)/B963</f>
        <v>5.9395101235172965E-3</v>
      </c>
      <c r="D964" s="3" t="s">
        <v>2843</v>
      </c>
      <c r="E964" s="3" t="s">
        <v>2844</v>
      </c>
      <c r="F964" s="3">
        <v>134</v>
      </c>
      <c r="G964" s="4">
        <v>2.1663318334848602E+17</v>
      </c>
      <c r="H964" s="4">
        <v>-1.8230459172565699E+17</v>
      </c>
    </row>
    <row r="965" spans="1:8">
      <c r="A965" s="2">
        <v>41475</v>
      </c>
      <c r="B965" s="3" t="s">
        <v>2845</v>
      </c>
      <c r="C965" s="12">
        <f t="shared" si="15"/>
        <v>-4.7527691339266407E-5</v>
      </c>
      <c r="D965" s="3" t="s">
        <v>2846</v>
      </c>
      <c r="E965" s="3" t="s">
        <v>2847</v>
      </c>
      <c r="F965" s="3">
        <v>134</v>
      </c>
      <c r="G965" s="4">
        <v>6.4883396298698701E+17</v>
      </c>
      <c r="H965" s="4">
        <v>-1.8041703868314499E+17</v>
      </c>
    </row>
    <row r="966" spans="1:8">
      <c r="A966" s="2">
        <v>41476</v>
      </c>
      <c r="B966" s="3" t="s">
        <v>2848</v>
      </c>
      <c r="C966" s="12">
        <f t="shared" si="15"/>
        <v>-4.7527669956338833E-5</v>
      </c>
      <c r="D966" s="3" t="s">
        <v>2849</v>
      </c>
      <c r="E966" s="3" t="s">
        <v>2850</v>
      </c>
      <c r="F966" s="3">
        <v>134</v>
      </c>
      <c r="G966" s="4">
        <v>9.4118204751970496E+17</v>
      </c>
      <c r="H966" s="4">
        <v>-1.8522082998739398E+17</v>
      </c>
    </row>
    <row r="967" spans="1:8">
      <c r="A967" s="2">
        <v>41477</v>
      </c>
      <c r="B967" s="3" t="s">
        <v>2851</v>
      </c>
      <c r="C967" s="12">
        <f t="shared" si="15"/>
        <v>-1.0567624852503281E-2</v>
      </c>
      <c r="D967" s="3" t="s">
        <v>2852</v>
      </c>
      <c r="E967" s="3" t="s">
        <v>2853</v>
      </c>
      <c r="F967" s="3">
        <v>133</v>
      </c>
      <c r="G967" s="4">
        <v>7.0685619742612506E+17</v>
      </c>
      <c r="H967" s="4">
        <v>-2.07866030214884E+17</v>
      </c>
    </row>
    <row r="968" spans="1:8">
      <c r="A968" s="2">
        <v>41478</v>
      </c>
      <c r="B968" s="3" t="s">
        <v>2854</v>
      </c>
      <c r="C968" s="12">
        <f t="shared" si="15"/>
        <v>1.4711337960822222E-2</v>
      </c>
      <c r="D968" s="3" t="s">
        <v>2855</v>
      </c>
      <c r="E968" s="3" t="s">
        <v>2856</v>
      </c>
      <c r="F968" s="3">
        <v>133</v>
      </c>
      <c r="G968" s="4">
        <v>1.04000119672374E+18</v>
      </c>
      <c r="H968" s="4">
        <v>-1.87455803537712E+17</v>
      </c>
    </row>
    <row r="969" spans="1:8">
      <c r="A969" s="2">
        <v>41479</v>
      </c>
      <c r="B969" s="3" t="s">
        <v>2857</v>
      </c>
      <c r="C969" s="12">
        <f t="shared" si="15"/>
        <v>1.5267440461833202E-3</v>
      </c>
      <c r="D969" s="3" t="s">
        <v>2858</v>
      </c>
      <c r="E969" s="3" t="s">
        <v>2859</v>
      </c>
      <c r="F969" s="3">
        <v>133</v>
      </c>
      <c r="G969" s="4">
        <v>1.5995381526853499E+18</v>
      </c>
      <c r="H969" s="4">
        <v>-1.96475852869304E+17</v>
      </c>
    </row>
    <row r="970" spans="1:8">
      <c r="A970" s="2">
        <v>41480</v>
      </c>
      <c r="B970" s="3" t="s">
        <v>2860</v>
      </c>
      <c r="C970" s="12">
        <f t="shared" si="15"/>
        <v>-4.4668719297091064E-3</v>
      </c>
      <c r="D970" s="3" t="s">
        <v>2861</v>
      </c>
      <c r="E970" s="3" t="s">
        <v>2862</v>
      </c>
      <c r="F970" s="3">
        <v>130</v>
      </c>
      <c r="G970" s="4">
        <v>1.7948147336453299E+18</v>
      </c>
      <c r="H970" s="4">
        <v>-2.03658546181104E+17</v>
      </c>
    </row>
    <row r="971" spans="1:8">
      <c r="A971" s="2">
        <v>41481</v>
      </c>
      <c r="B971" s="3" t="s">
        <v>2863</v>
      </c>
      <c r="C971" s="12">
        <f t="shared" si="15"/>
        <v>-4.9662696480446264E-3</v>
      </c>
      <c r="D971" s="3" t="s">
        <v>2864</v>
      </c>
      <c r="E971" s="3" t="s">
        <v>2865</v>
      </c>
      <c r="F971" s="3">
        <v>130</v>
      </c>
      <c r="G971" s="4">
        <v>1.3246114983293701E+18</v>
      </c>
      <c r="H971" s="4">
        <v>-2.1157963314769101E+17</v>
      </c>
    </row>
    <row r="972" spans="1:8">
      <c r="A972" s="2">
        <v>41482</v>
      </c>
      <c r="B972" s="3" t="s">
        <v>2866</v>
      </c>
      <c r="C972" s="12">
        <f t="shared" si="15"/>
        <v>-4.7527587741083051E-5</v>
      </c>
      <c r="D972" s="3" t="s">
        <v>2867</v>
      </c>
      <c r="E972" s="3" t="s">
        <v>2868</v>
      </c>
      <c r="F972" s="3">
        <v>130</v>
      </c>
      <c r="G972" s="4">
        <v>1.33022523367057E+18</v>
      </c>
      <c r="H972" s="4">
        <v>-2.10862887337864E+17</v>
      </c>
    </row>
    <row r="973" spans="1:8">
      <c r="A973" s="2">
        <v>41483</v>
      </c>
      <c r="B973" s="3" t="s">
        <v>2869</v>
      </c>
      <c r="C973" s="12">
        <f t="shared" si="15"/>
        <v>-4.7527638878348744E-5</v>
      </c>
      <c r="D973" s="3" t="s">
        <v>2870</v>
      </c>
      <c r="E973" s="3" t="s">
        <v>2871</v>
      </c>
      <c r="F973" s="3">
        <v>130</v>
      </c>
      <c r="G973" s="4">
        <v>7.8153976018090394E+17</v>
      </c>
      <c r="H973" s="4">
        <v>-2.1699329195050701E+17</v>
      </c>
    </row>
    <row r="974" spans="1:8">
      <c r="A974" s="2">
        <v>41484</v>
      </c>
      <c r="B974" s="3" t="s">
        <v>2872</v>
      </c>
      <c r="C974" s="12">
        <f t="shared" si="15"/>
        <v>-1.5964728455173393E-3</v>
      </c>
      <c r="D974" s="3" t="s">
        <v>2873</v>
      </c>
      <c r="E974" s="3" t="s">
        <v>2874</v>
      </c>
      <c r="F974" s="3">
        <v>129</v>
      </c>
      <c r="G974" s="4">
        <v>7.4831377190823194E+17</v>
      </c>
      <c r="H974" s="4">
        <v>-2.1495171969284E+17</v>
      </c>
    </row>
    <row r="975" spans="1:8">
      <c r="A975" s="2">
        <v>41485</v>
      </c>
      <c r="B975" s="3" t="s">
        <v>2875</v>
      </c>
      <c r="C975" s="12">
        <f t="shared" si="15"/>
        <v>1.3648003820695542E-3</v>
      </c>
      <c r="D975" s="3" t="s">
        <v>2876</v>
      </c>
      <c r="E975" s="3" t="s">
        <v>2877</v>
      </c>
      <c r="F975" s="3">
        <v>129</v>
      </c>
      <c r="G975" s="4">
        <v>7.7865690670267302E+17</v>
      </c>
      <c r="H975" s="4">
        <v>-2.11384315467712E+17</v>
      </c>
    </row>
    <row r="976" spans="1:8">
      <c r="A976" s="2">
        <v>41486</v>
      </c>
      <c r="B976" s="3" t="s">
        <v>2878</v>
      </c>
      <c r="C976" s="12">
        <f t="shared" si="15"/>
        <v>2.6695629513529251E-3</v>
      </c>
      <c r="D976" s="3" t="s">
        <v>2879</v>
      </c>
      <c r="E976" s="3" t="s">
        <v>2880</v>
      </c>
      <c r="F976" s="3">
        <v>129</v>
      </c>
      <c r="G976" s="4">
        <v>8.3842266685947494E+17</v>
      </c>
      <c r="H976" s="4">
        <v>-2.2241446410166499E+17</v>
      </c>
    </row>
    <row r="977" spans="1:8">
      <c r="A977" s="2">
        <v>41487</v>
      </c>
      <c r="B977" s="3" t="s">
        <v>2881</v>
      </c>
      <c r="C977" s="12">
        <f t="shared" si="15"/>
        <v>1.4939267809000414E-2</v>
      </c>
      <c r="D977" s="3" t="s">
        <v>2882</v>
      </c>
      <c r="E977" s="3" t="s">
        <v>2883</v>
      </c>
      <c r="F977" s="3">
        <v>128</v>
      </c>
      <c r="G977" s="4">
        <v>1.38630735928558E+18</v>
      </c>
      <c r="H977" s="4">
        <v>-1.9859851221591002E+17</v>
      </c>
    </row>
    <row r="978" spans="1:8">
      <c r="A978" s="2">
        <v>41488</v>
      </c>
      <c r="B978" s="3" t="s">
        <v>2884</v>
      </c>
      <c r="C978" s="12">
        <f t="shared" si="15"/>
        <v>6.6463898981907726E-3</v>
      </c>
      <c r="D978" s="3" t="s">
        <v>2885</v>
      </c>
      <c r="E978" s="3" t="s">
        <v>2886</v>
      </c>
      <c r="F978" s="3">
        <v>128</v>
      </c>
      <c r="G978" s="4">
        <v>1.72932782940286E+18</v>
      </c>
      <c r="H978" s="4">
        <v>-1.8768044264962E+17</v>
      </c>
    </row>
    <row r="979" spans="1:8">
      <c r="A979" s="2">
        <v>41489</v>
      </c>
      <c r="B979" s="3" t="s">
        <v>2887</v>
      </c>
      <c r="C979" s="12">
        <f t="shared" si="15"/>
        <v>-4.7527679143834358E-5</v>
      </c>
      <c r="D979" s="3" t="s">
        <v>2888</v>
      </c>
      <c r="E979" s="3" t="s">
        <v>2889</v>
      </c>
      <c r="F979" s="3">
        <v>128</v>
      </c>
      <c r="G979" s="4">
        <v>1.5698369703904399E+18</v>
      </c>
      <c r="H979" s="4">
        <v>-1.9460564753676301E+17</v>
      </c>
    </row>
    <row r="980" spans="1:8">
      <c r="A980" s="2">
        <v>41490</v>
      </c>
      <c r="B980" s="3" t="s">
        <v>2890</v>
      </c>
      <c r="C980" s="12">
        <f t="shared" si="15"/>
        <v>-4.7527622496101718E-5</v>
      </c>
      <c r="D980" s="3" t="s">
        <v>2891</v>
      </c>
      <c r="E980" s="3" t="s">
        <v>2892</v>
      </c>
      <c r="F980" s="3">
        <v>128</v>
      </c>
      <c r="G980" s="4">
        <v>1.8273323822546801E+18</v>
      </c>
      <c r="H980" s="4">
        <v>-1.9948351330527802E+17</v>
      </c>
    </row>
    <row r="981" spans="1:8">
      <c r="A981" s="2">
        <v>41491</v>
      </c>
      <c r="B981" s="3" t="s">
        <v>2893</v>
      </c>
      <c r="C981" s="12">
        <f t="shared" si="15"/>
        <v>-1.1740670873481226E-5</v>
      </c>
      <c r="D981" s="3" t="s">
        <v>2894</v>
      </c>
      <c r="E981" s="3" t="s">
        <v>2895</v>
      </c>
      <c r="F981" s="3">
        <v>128</v>
      </c>
      <c r="G981" s="4">
        <v>1.8286636025301701E+18</v>
      </c>
      <c r="H981" s="4">
        <v>-1.9678535491571699E+17</v>
      </c>
    </row>
    <row r="982" spans="1:8">
      <c r="A982" s="2">
        <v>41492</v>
      </c>
      <c r="B982" s="3" t="s">
        <v>2896</v>
      </c>
      <c r="C982" s="12">
        <f t="shared" si="15"/>
        <v>1.9227503554901401E-3</v>
      </c>
      <c r="D982" s="3" t="s">
        <v>2897</v>
      </c>
      <c r="E982" s="3" t="s">
        <v>2898</v>
      </c>
      <c r="F982" s="3">
        <v>128</v>
      </c>
      <c r="G982" s="4">
        <v>1.89732805292766E+18</v>
      </c>
      <c r="H982" s="4">
        <v>-1.7978262843453798E+17</v>
      </c>
    </row>
    <row r="983" spans="1:8">
      <c r="A983" s="2">
        <v>41493</v>
      </c>
      <c r="B983" s="3" t="s">
        <v>2899</v>
      </c>
      <c r="C983" s="12">
        <f t="shared" si="15"/>
        <v>-4.7527693829974446E-5</v>
      </c>
      <c r="D983" s="3" t="s">
        <v>2900</v>
      </c>
      <c r="E983" s="3" t="s">
        <v>2901</v>
      </c>
      <c r="F983" s="3">
        <v>128</v>
      </c>
      <c r="G983" s="4">
        <v>1.96700419794227E+18</v>
      </c>
      <c r="H983" s="4">
        <v>-1.77595876253556E+17</v>
      </c>
    </row>
    <row r="984" spans="1:8">
      <c r="A984" s="2">
        <v>41494</v>
      </c>
      <c r="B984" s="3" t="s">
        <v>2902</v>
      </c>
      <c r="C984" s="12">
        <f t="shared" si="15"/>
        <v>-1.1693311301052371E-3</v>
      </c>
      <c r="D984" s="3" t="s">
        <v>2903</v>
      </c>
      <c r="E984" s="3" t="s">
        <v>2904</v>
      </c>
      <c r="F984" s="3">
        <v>128</v>
      </c>
      <c r="G984" s="4">
        <v>2.0465746252772301E+18</v>
      </c>
      <c r="H984" s="4">
        <v>-1.79450921688628E+17</v>
      </c>
    </row>
    <row r="985" spans="1:8">
      <c r="A985" s="2">
        <v>41495</v>
      </c>
      <c r="B985" s="3" t="s">
        <v>2905</v>
      </c>
      <c r="C985" s="12">
        <f t="shared" si="15"/>
        <v>-6.2252760420062943E-3</v>
      </c>
      <c r="D985" s="3" t="s">
        <v>2906</v>
      </c>
      <c r="E985" s="3" t="s">
        <v>2907</v>
      </c>
      <c r="F985" s="3">
        <v>127</v>
      </c>
      <c r="G985" s="4">
        <v>2.3976649491544003E+18</v>
      </c>
      <c r="H985" s="4">
        <v>-1.8968331673352602E+17</v>
      </c>
    </row>
    <row r="986" spans="1:8">
      <c r="A986" s="2">
        <v>41496</v>
      </c>
      <c r="B986" s="3" t="s">
        <v>2908</v>
      </c>
      <c r="C986" s="12">
        <f t="shared" si="15"/>
        <v>-4.7527563812316876E-5</v>
      </c>
      <c r="D986" s="3" t="s">
        <v>2909</v>
      </c>
      <c r="E986" s="3" t="s">
        <v>2910</v>
      </c>
      <c r="F986" s="3">
        <v>127</v>
      </c>
      <c r="G986" s="4">
        <v>1.5153768262431301E+18</v>
      </c>
      <c r="H986" s="4">
        <v>-1.7576791699520899E+17</v>
      </c>
    </row>
    <row r="987" spans="1:8">
      <c r="A987" s="2">
        <v>41497</v>
      </c>
      <c r="B987" s="3" t="s">
        <v>2911</v>
      </c>
      <c r="C987" s="12">
        <f t="shared" si="15"/>
        <v>-4.7527574339026378E-5</v>
      </c>
      <c r="D987" s="3" t="s">
        <v>2912</v>
      </c>
      <c r="E987" s="3" t="s">
        <v>2913</v>
      </c>
      <c r="F987" s="3">
        <v>127</v>
      </c>
      <c r="G987" s="4">
        <v>1.1200317220273999E+18</v>
      </c>
      <c r="H987" s="4">
        <v>-1.79600367123832E+17</v>
      </c>
    </row>
    <row r="988" spans="1:8">
      <c r="A988" s="2">
        <v>41498</v>
      </c>
      <c r="B988" s="3" t="s">
        <v>2914</v>
      </c>
      <c r="C988" s="12">
        <f t="shared" si="15"/>
        <v>2.2014041757876454E-3</v>
      </c>
      <c r="D988" s="3" t="s">
        <v>2915</v>
      </c>
      <c r="E988" s="3" t="s">
        <v>2916</v>
      </c>
      <c r="F988" s="3">
        <v>126</v>
      </c>
      <c r="G988" s="4">
        <v>1.1787768243002399E+18</v>
      </c>
      <c r="H988" s="4">
        <v>-1.89732298902528E+17</v>
      </c>
    </row>
    <row r="989" spans="1:8">
      <c r="A989" s="2">
        <v>41499</v>
      </c>
      <c r="B989" s="3" t="s">
        <v>2917</v>
      </c>
      <c r="C989" s="12">
        <f t="shared" si="15"/>
        <v>6.7758390101155487E-3</v>
      </c>
      <c r="D989" s="3" t="s">
        <v>2918</v>
      </c>
      <c r="E989" s="3" t="s">
        <v>2919</v>
      </c>
      <c r="F989" s="3">
        <v>126</v>
      </c>
      <c r="G989" s="4">
        <v>1.3667157293490199E+18</v>
      </c>
      <c r="H989" s="4">
        <v>-1.7586619228258598E+17</v>
      </c>
    </row>
    <row r="990" spans="1:8">
      <c r="A990" s="2">
        <v>41500</v>
      </c>
      <c r="B990" s="3" t="s">
        <v>2920</v>
      </c>
      <c r="C990" s="12">
        <f t="shared" si="15"/>
        <v>5.9790901118315417E-3</v>
      </c>
      <c r="D990" s="3" t="s">
        <v>2921</v>
      </c>
      <c r="E990" s="3" t="s">
        <v>2922</v>
      </c>
      <c r="F990" s="3">
        <v>126</v>
      </c>
      <c r="G990" s="4">
        <v>1.10639650304023E+18</v>
      </c>
      <c r="H990" s="4">
        <v>-1.57212208444832E+17</v>
      </c>
    </row>
    <row r="991" spans="1:8">
      <c r="A991" s="2">
        <v>41501</v>
      </c>
      <c r="B991" s="3" t="s">
        <v>2923</v>
      </c>
      <c r="C991" s="12">
        <f t="shared" si="15"/>
        <v>-9.0657838233052894E-3</v>
      </c>
      <c r="D991" s="3" t="s">
        <v>2924</v>
      </c>
      <c r="E991" s="3" t="s">
        <v>2925</v>
      </c>
      <c r="F991" s="3">
        <v>124</v>
      </c>
      <c r="G991" s="4">
        <v>7.6620885078580403E+17</v>
      </c>
      <c r="H991" s="4">
        <v>-1.7254621637538701E+17</v>
      </c>
    </row>
    <row r="992" spans="1:8">
      <c r="A992" s="2">
        <v>41502</v>
      </c>
      <c r="B992" s="3" t="s">
        <v>2926</v>
      </c>
      <c r="C992" s="12">
        <f t="shared" si="15"/>
        <v>-8.7331882945872478E-4</v>
      </c>
      <c r="D992" s="3" t="s">
        <v>2927</v>
      </c>
      <c r="E992" s="3" t="s">
        <v>2928</v>
      </c>
      <c r="F992" s="3">
        <v>123</v>
      </c>
      <c r="G992" s="4">
        <v>4.84225570571376E+17</v>
      </c>
      <c r="H992" s="4">
        <v>-1.7392391975184701E+17</v>
      </c>
    </row>
    <row r="993" spans="1:8">
      <c r="A993" s="2">
        <v>41503</v>
      </c>
      <c r="B993" s="3" t="s">
        <v>2929</v>
      </c>
      <c r="C993" s="12">
        <f t="shared" si="15"/>
        <v>-4.7531629019414351E-5</v>
      </c>
      <c r="D993" s="3" t="s">
        <v>2930</v>
      </c>
      <c r="E993" s="3" t="s">
        <v>2931</v>
      </c>
      <c r="F993" s="3">
        <v>123</v>
      </c>
      <c r="G993" s="4">
        <v>3.5235148932738298E+17</v>
      </c>
      <c r="H993" s="4">
        <v>-1.7518159672466899E+17</v>
      </c>
    </row>
    <row r="994" spans="1:8">
      <c r="A994" s="2">
        <v>41504</v>
      </c>
      <c r="B994" s="3" t="s">
        <v>2932</v>
      </c>
      <c r="C994" s="12">
        <f t="shared" si="15"/>
        <v>-4.7531650782900106E-5</v>
      </c>
      <c r="D994" s="3" t="s">
        <v>2933</v>
      </c>
      <c r="E994" s="3" t="s">
        <v>2934</v>
      </c>
      <c r="F994" s="3">
        <v>123</v>
      </c>
      <c r="G994" s="4">
        <v>2.5761406509881299E+17</v>
      </c>
      <c r="H994" s="4">
        <v>-1.6593922368488301E+17</v>
      </c>
    </row>
    <row r="995" spans="1:8">
      <c r="A995" s="2">
        <v>41505</v>
      </c>
      <c r="B995" s="3" t="s">
        <v>2935</v>
      </c>
      <c r="C995" s="12">
        <f t="shared" si="15"/>
        <v>-4.7531672442093059E-5</v>
      </c>
      <c r="D995" s="3" t="s">
        <v>2936</v>
      </c>
      <c r="E995" s="3" t="s">
        <v>2937</v>
      </c>
      <c r="F995" s="3">
        <v>123</v>
      </c>
      <c r="G995" s="4">
        <v>2.5761400423276499E+17</v>
      </c>
      <c r="H995" s="4">
        <v>-1.5930520111922701E+17</v>
      </c>
    </row>
    <row r="996" spans="1:8">
      <c r="A996" s="2">
        <v>41505</v>
      </c>
      <c r="B996" s="3" t="s">
        <v>2935</v>
      </c>
      <c r="C996" s="12">
        <f t="shared" si="15"/>
        <v>0</v>
      </c>
      <c r="D996" s="3" t="s">
        <v>2936</v>
      </c>
      <c r="E996" s="3" t="s">
        <v>2937</v>
      </c>
      <c r="F996" s="3">
        <v>123</v>
      </c>
      <c r="G996" s="4">
        <v>2.5761400423276499E+17</v>
      </c>
      <c r="H996" s="4">
        <v>-1.5930520111922701E+17</v>
      </c>
    </row>
    <row r="997" spans="1:8">
      <c r="A997" s="2">
        <v>41506</v>
      </c>
      <c r="B997" s="3" t="s">
        <v>2938</v>
      </c>
      <c r="C997" s="12">
        <f t="shared" si="15"/>
        <v>-3.906692498047923E-3</v>
      </c>
      <c r="D997" s="3" t="s">
        <v>2939</v>
      </c>
      <c r="E997" s="3" t="s">
        <v>2940</v>
      </c>
      <c r="F997" s="3">
        <v>123</v>
      </c>
      <c r="G997" s="4">
        <v>1.9981818427960899E+17</v>
      </c>
      <c r="H997" s="4">
        <v>-1.57392157212748E+17</v>
      </c>
    </row>
    <row r="998" spans="1:8">
      <c r="A998" s="2">
        <v>41507</v>
      </c>
      <c r="B998" s="3" t="s">
        <v>2941</v>
      </c>
      <c r="C998" s="12">
        <f t="shared" si="15"/>
        <v>-9.6229739304864699E-4</v>
      </c>
      <c r="D998" s="3" t="s">
        <v>2942</v>
      </c>
      <c r="E998" s="3" t="s">
        <v>2943</v>
      </c>
      <c r="F998" s="3">
        <v>122</v>
      </c>
      <c r="G998" s="4">
        <v>3.4947198122631898E+17</v>
      </c>
      <c r="H998" s="4">
        <v>-1.713577584902E+17</v>
      </c>
    </row>
    <row r="999" spans="1:8">
      <c r="A999" s="2">
        <v>41508</v>
      </c>
      <c r="B999" s="3" t="s">
        <v>2944</v>
      </c>
      <c r="C999" s="12">
        <f t="shared" si="15"/>
        <v>-2.9213811251592356E-3</v>
      </c>
      <c r="D999" s="3" t="s">
        <v>2945</v>
      </c>
      <c r="E999" s="3" t="s">
        <v>2946</v>
      </c>
      <c r="F999" s="3">
        <v>122</v>
      </c>
      <c r="G999" s="4">
        <v>9.0279145792008608E+16</v>
      </c>
      <c r="H999" s="4">
        <v>-1.7617239984302E+17</v>
      </c>
    </row>
    <row r="1000" spans="1:8">
      <c r="A1000" s="2">
        <v>41509</v>
      </c>
      <c r="B1000" s="3" t="s">
        <v>2947</v>
      </c>
      <c r="C1000" s="12">
        <f t="shared" si="15"/>
        <v>-3.2389344232301716E-3</v>
      </c>
      <c r="D1000" s="3" t="s">
        <v>2948</v>
      </c>
      <c r="E1000" s="3" t="s">
        <v>2949</v>
      </c>
      <c r="F1000" s="3">
        <v>120</v>
      </c>
      <c r="G1000" s="4">
        <v>2.88087180597724E+16</v>
      </c>
      <c r="H1000" s="4">
        <v>-1.8148792813200198E+17</v>
      </c>
    </row>
    <row r="1001" spans="1:8">
      <c r="A1001" s="2">
        <v>41510</v>
      </c>
      <c r="B1001" s="3" t="s">
        <v>2950</v>
      </c>
      <c r="C1001" s="12">
        <f t="shared" si="15"/>
        <v>-4.7531675016462888E-5</v>
      </c>
      <c r="D1001" s="3" t="s">
        <v>2951</v>
      </c>
      <c r="E1001" s="3" t="s">
        <v>2952</v>
      </c>
      <c r="F1001" s="3">
        <v>120</v>
      </c>
      <c r="G1001" s="4">
        <v>8.5772719748569504E+16</v>
      </c>
      <c r="H1001" s="4">
        <v>-1.7778343444063101E+17</v>
      </c>
    </row>
    <row r="1002" spans="1:8">
      <c r="A1002" s="2">
        <v>41511</v>
      </c>
      <c r="B1002" s="3" t="s">
        <v>2953</v>
      </c>
      <c r="C1002" s="12">
        <f t="shared" si="15"/>
        <v>-4.7531671606129823E-5</v>
      </c>
      <c r="D1002" s="3" t="s">
        <v>2954</v>
      </c>
      <c r="E1002" s="3" t="s">
        <v>2955</v>
      </c>
      <c r="F1002" s="3">
        <v>120</v>
      </c>
      <c r="G1002" s="4">
        <v>1.5290758557709299E+17</v>
      </c>
      <c r="H1002" s="4">
        <v>-1.7117684666412E+17</v>
      </c>
    </row>
    <row r="1003" spans="1:8">
      <c r="A1003" s="2">
        <v>41512</v>
      </c>
      <c r="B1003" s="3" t="s">
        <v>2956</v>
      </c>
      <c r="C1003" s="12">
        <f t="shared" si="15"/>
        <v>-1.9062425663351483E-3</v>
      </c>
      <c r="D1003" s="3" t="s">
        <v>2957</v>
      </c>
      <c r="E1003" s="3" t="s">
        <v>2958</v>
      </c>
      <c r="F1003" s="3">
        <v>118</v>
      </c>
      <c r="G1003" s="4">
        <v>1.2710297433705501E+17</v>
      </c>
      <c r="H1003" s="4">
        <v>-1.8229169865917101E+17</v>
      </c>
    </row>
    <row r="1004" spans="1:8">
      <c r="A1004" s="2">
        <v>41513</v>
      </c>
      <c r="B1004" s="3" t="s">
        <v>2959</v>
      </c>
      <c r="C1004" s="12">
        <f t="shared" si="15"/>
        <v>-2.2437080148138442E-3</v>
      </c>
      <c r="D1004" s="3" t="s">
        <v>2960</v>
      </c>
      <c r="E1004" s="3" t="s">
        <v>2961</v>
      </c>
      <c r="F1004" s="3">
        <v>118</v>
      </c>
      <c r="G1004" s="4">
        <v>9.7351718478022304E+16</v>
      </c>
      <c r="H1004" s="4">
        <v>-1.85713931235392E+17</v>
      </c>
    </row>
    <row r="1005" spans="1:8">
      <c r="A1005" s="2">
        <v>41514</v>
      </c>
      <c r="B1005" s="3" t="s">
        <v>2962</v>
      </c>
      <c r="C1005" s="12">
        <f t="shared" si="15"/>
        <v>1.2894156306892914E-2</v>
      </c>
      <c r="D1005" s="3" t="s">
        <v>2963</v>
      </c>
      <c r="E1005" s="3" t="s">
        <v>2964</v>
      </c>
      <c r="F1005" s="3">
        <v>116</v>
      </c>
      <c r="G1005" s="4">
        <v>3.0762841432357101E+17</v>
      </c>
      <c r="H1005" s="4">
        <v>-1.58006078636336E+17</v>
      </c>
    </row>
    <row r="1006" spans="1:8">
      <c r="A1006" s="2">
        <v>41515</v>
      </c>
      <c r="B1006" s="3" t="s">
        <v>2965</v>
      </c>
      <c r="C1006" s="12">
        <f t="shared" si="15"/>
        <v>-6.4520280446975393E-3</v>
      </c>
      <c r="D1006" s="3" t="s">
        <v>2966</v>
      </c>
      <c r="E1006" s="3" t="s">
        <v>2967</v>
      </c>
      <c r="F1006" s="3">
        <v>116</v>
      </c>
      <c r="G1006" s="4">
        <v>1.8870843001946598E+17</v>
      </c>
      <c r="H1006" s="4">
        <v>-1.68897996107884E+17</v>
      </c>
    </row>
    <row r="1007" spans="1:8">
      <c r="A1007" s="2">
        <v>41516</v>
      </c>
      <c r="B1007" s="3" t="s">
        <v>2968</v>
      </c>
      <c r="C1007" s="12">
        <f t="shared" si="15"/>
        <v>5.6470719330215325E-3</v>
      </c>
      <c r="D1007" s="3" t="s">
        <v>2969</v>
      </c>
      <c r="E1007" s="3" t="s">
        <v>2970</v>
      </c>
      <c r="F1007" s="3">
        <v>116</v>
      </c>
      <c r="G1007" s="4">
        <v>2.3237565574343398E+17</v>
      </c>
      <c r="H1007" s="4">
        <v>-1.5926480509450099E+17</v>
      </c>
    </row>
    <row r="1008" spans="1:8">
      <c r="A1008" s="2">
        <v>41517</v>
      </c>
      <c r="B1008" s="3" t="s">
        <v>2971</v>
      </c>
      <c r="C1008" s="12">
        <f t="shared" si="15"/>
        <v>-4.7531611031637135E-5</v>
      </c>
      <c r="D1008" s="3" t="s">
        <v>2972</v>
      </c>
      <c r="E1008" s="3" t="s">
        <v>2973</v>
      </c>
      <c r="F1008" s="3">
        <v>116</v>
      </c>
      <c r="G1008" s="4">
        <v>2.8342871163657E+16</v>
      </c>
      <c r="H1008" s="4">
        <v>-1.1145748723549E+17</v>
      </c>
    </row>
    <row r="1009" spans="1:8">
      <c r="A1009" s="2">
        <v>41518</v>
      </c>
      <c r="B1009" s="3" t="s">
        <v>2974</v>
      </c>
      <c r="C1009" s="12">
        <f t="shared" si="15"/>
        <v>-4.7531625017885466E-5</v>
      </c>
      <c r="D1009" s="3" t="s">
        <v>2975</v>
      </c>
      <c r="E1009" s="3" t="s">
        <v>2976</v>
      </c>
      <c r="F1009" s="3">
        <v>116</v>
      </c>
      <c r="G1009" s="4">
        <v>-5.18348080139388E+16</v>
      </c>
      <c r="H1009" s="4">
        <v>-1.0065043179138099E+17</v>
      </c>
    </row>
    <row r="1010" spans="1:8">
      <c r="A1010" s="2">
        <v>41519</v>
      </c>
      <c r="B1010" s="21">
        <v>12478.723765999999</v>
      </c>
      <c r="C1010" s="12">
        <f t="shared" si="15"/>
        <v>7.4100838234098432E-4</v>
      </c>
      <c r="D1010" s="21">
        <v>2352450925.79</v>
      </c>
      <c r="E1010" s="21">
        <v>188516.94852000001</v>
      </c>
      <c r="F1010" s="3">
        <v>117</v>
      </c>
      <c r="G1010" s="3">
        <v>-4.2697655654214097</v>
      </c>
      <c r="H1010" s="3">
        <v>-8.6084690052110293</v>
      </c>
    </row>
    <row r="1011" spans="1:8">
      <c r="A1011" s="2">
        <v>41520</v>
      </c>
      <c r="B1011" s="21">
        <v>12467.330035000001</v>
      </c>
      <c r="C1011" s="12">
        <f t="shared" si="15"/>
        <v>-9.1305258563716954E-4</v>
      </c>
      <c r="D1011" s="21">
        <v>2350303014.4400001</v>
      </c>
      <c r="E1011" s="21">
        <v>188516.94852400001</v>
      </c>
      <c r="F1011" s="3">
        <v>117</v>
      </c>
      <c r="G1011" s="3">
        <v>-5.2730479506189196</v>
      </c>
      <c r="H1011" s="3">
        <v>-7.8047835303137303</v>
      </c>
    </row>
    <row r="1012" spans="1:8">
      <c r="A1012" s="2">
        <v>41521</v>
      </c>
      <c r="B1012" s="21">
        <v>12528.005327999999</v>
      </c>
      <c r="C1012" s="12">
        <f t="shared" si="15"/>
        <v>4.8667431462600576E-3</v>
      </c>
      <c r="D1012" s="21">
        <v>2353210569.0100002</v>
      </c>
      <c r="E1012" s="21">
        <v>187836.012789</v>
      </c>
      <c r="F1012" s="3">
        <v>116</v>
      </c>
      <c r="G1012" s="3">
        <v>0.50523659601837601</v>
      </c>
      <c r="H1012" s="3">
        <v>-7.0786889317366599</v>
      </c>
    </row>
    <row r="1013" spans="1:8">
      <c r="A1013" s="2">
        <v>41522</v>
      </c>
      <c r="B1013" s="21">
        <v>12529.642399</v>
      </c>
      <c r="C1013" s="12">
        <f t="shared" si="15"/>
        <v>1.3067291696804864E-4</v>
      </c>
      <c r="D1013" s="21">
        <v>2353518069.8200002</v>
      </c>
      <c r="E1013" s="21">
        <v>187836.01278300001</v>
      </c>
      <c r="F1013" s="3">
        <v>116</v>
      </c>
      <c r="G1013" s="3">
        <v>-1.66022438374655</v>
      </c>
      <c r="H1013" s="3">
        <v>-7.0442290661221296</v>
      </c>
    </row>
    <row r="1014" spans="1:8">
      <c r="A1014" s="2">
        <v>41523</v>
      </c>
      <c r="B1014" s="21">
        <v>12492.353687000001</v>
      </c>
      <c r="C1014" s="12">
        <f t="shared" si="15"/>
        <v>-2.9760396037300805E-3</v>
      </c>
      <c r="D1014" s="21">
        <v>2346513906.8499999</v>
      </c>
      <c r="E1014" s="21">
        <v>187836.01278399999</v>
      </c>
      <c r="F1014" s="3">
        <v>116</v>
      </c>
      <c r="G1014" s="3">
        <v>-5.1075277770991097</v>
      </c>
      <c r="H1014" s="3">
        <v>-7.5945575815761099</v>
      </c>
    </row>
    <row r="1015" spans="1:8">
      <c r="A1015" s="2">
        <v>41524</v>
      </c>
      <c r="B1015" s="21">
        <v>12491.75144</v>
      </c>
      <c r="C1015" s="12">
        <f t="shared" si="15"/>
        <v>-4.8209249841159743E-5</v>
      </c>
      <c r="D1015" s="21">
        <v>2346400783.1900001</v>
      </c>
      <c r="E1015" s="21">
        <v>187836.012785</v>
      </c>
      <c r="F1015" s="3">
        <v>116</v>
      </c>
      <c r="G1015" s="3">
        <v>-3.8034969731159598</v>
      </c>
      <c r="H1015" s="3">
        <v>-7.4213329099442404</v>
      </c>
    </row>
    <row r="1016" spans="1:8">
      <c r="A1016" s="2">
        <v>41525</v>
      </c>
      <c r="B1016" s="21">
        <v>12491.149222</v>
      </c>
      <c r="C1016" s="12">
        <f t="shared" si="15"/>
        <v>-4.8209252552978549E-5</v>
      </c>
      <c r="D1016" s="21">
        <v>2346287664.9000001</v>
      </c>
      <c r="E1016" s="21">
        <v>187836.01277999999</v>
      </c>
      <c r="F1016" s="3">
        <v>116</v>
      </c>
      <c r="G1016" s="3">
        <v>3.72923986826927</v>
      </c>
      <c r="H1016" s="3">
        <v>-7.6491765252259496</v>
      </c>
    </row>
    <row r="1017" spans="1:8">
      <c r="A1017" s="2">
        <v>41526</v>
      </c>
      <c r="B1017" s="21">
        <v>12603.892614</v>
      </c>
      <c r="C1017" s="12">
        <f t="shared" si="15"/>
        <v>9.0258622322301092E-3</v>
      </c>
      <c r="D1017" s="21">
        <v>2367464934.04</v>
      </c>
      <c r="E1017" s="21">
        <v>187836.012774</v>
      </c>
      <c r="F1017" s="3">
        <v>116</v>
      </c>
      <c r="G1017" s="3">
        <v>15.7791318694441</v>
      </c>
      <c r="H1017" s="3">
        <v>-4.3632934255005598</v>
      </c>
    </row>
    <row r="1018" spans="1:8">
      <c r="A1018" s="2">
        <v>41527</v>
      </c>
      <c r="B1018" s="21">
        <v>12719.597675999999</v>
      </c>
      <c r="C1018" s="12">
        <f t="shared" si="15"/>
        <v>9.180105348682327E-3</v>
      </c>
      <c r="D1018" s="21">
        <v>2147797608.4099998</v>
      </c>
      <c r="E1018" s="21">
        <v>168857.35407</v>
      </c>
      <c r="F1018" s="3">
        <v>113</v>
      </c>
      <c r="G1018" s="3">
        <v>29.469370983259601</v>
      </c>
      <c r="H1018" s="3">
        <v>-1.4291388060321899</v>
      </c>
    </row>
    <row r="1019" spans="1:8">
      <c r="A1019" s="2">
        <v>41528</v>
      </c>
      <c r="B1019" s="21">
        <v>12750.677954999999</v>
      </c>
      <c r="C1019" s="12">
        <f t="shared" si="15"/>
        <v>2.4434954462941609E-3</v>
      </c>
      <c r="D1019" s="21">
        <v>2152045742.1599998</v>
      </c>
      <c r="E1019" s="21">
        <v>168778.926874</v>
      </c>
      <c r="F1019" s="3">
        <v>113</v>
      </c>
      <c r="G1019" s="3">
        <v>29.8503917506739</v>
      </c>
      <c r="H1019" s="3">
        <v>-2.1015831565265599</v>
      </c>
    </row>
    <row r="1020" spans="1:8">
      <c r="A1020" s="2">
        <v>41529</v>
      </c>
      <c r="B1020" s="21">
        <v>12719.636538999999</v>
      </c>
      <c r="C1020" s="12">
        <f t="shared" si="15"/>
        <v>-2.4344914136763662E-3</v>
      </c>
      <c r="D1020" s="21">
        <v>2137245532.9400001</v>
      </c>
      <c r="E1020" s="21">
        <v>168027.248765</v>
      </c>
      <c r="F1020" s="3">
        <v>112</v>
      </c>
      <c r="G1020" s="3">
        <v>16.113233360367602</v>
      </c>
      <c r="H1020" s="3">
        <v>-2.5742275651373601</v>
      </c>
    </row>
    <row r="1021" spans="1:8">
      <c r="A1021" s="2">
        <v>41530</v>
      </c>
      <c r="B1021" s="21">
        <v>12702.810954</v>
      </c>
      <c r="C1021" s="12">
        <f t="shared" si="15"/>
        <v>-1.3228039141220216E-3</v>
      </c>
      <c r="D1021" s="21">
        <v>2134418376.1500001</v>
      </c>
      <c r="E1021" s="21">
        <v>168027.248762</v>
      </c>
      <c r="F1021" s="3">
        <v>112</v>
      </c>
      <c r="G1021" s="3">
        <v>6.26458955279944</v>
      </c>
      <c r="H1021" s="3">
        <v>-2.8255528215617001</v>
      </c>
    </row>
    <row r="1022" spans="1:8">
      <c r="A1022" s="2">
        <v>41531</v>
      </c>
      <c r="B1022" s="21">
        <v>12702.197706000001</v>
      </c>
      <c r="C1022" s="12">
        <f t="shared" si="15"/>
        <v>-4.8276558804218952E-5</v>
      </c>
      <c r="D1022" s="21">
        <v>2134315333.74</v>
      </c>
      <c r="E1022" s="21">
        <v>168027.24875999999</v>
      </c>
      <c r="F1022" s="3">
        <v>112</v>
      </c>
      <c r="G1022" s="3">
        <v>18.646457391296099</v>
      </c>
      <c r="H1022" s="3">
        <v>0.33262378062395198</v>
      </c>
    </row>
    <row r="1023" spans="1:8">
      <c r="A1023" s="2">
        <v>41532</v>
      </c>
      <c r="B1023" s="21">
        <v>12701.584487</v>
      </c>
      <c r="C1023" s="12">
        <f t="shared" si="15"/>
        <v>-4.8276606473468318E-5</v>
      </c>
      <c r="D1023" s="21">
        <v>2134212296.23</v>
      </c>
      <c r="E1023" s="21">
        <v>168027.24875900001</v>
      </c>
      <c r="F1023" s="3">
        <v>112</v>
      </c>
      <c r="G1023" s="3">
        <v>19.843984396204601</v>
      </c>
      <c r="H1023" s="3">
        <v>3.09884420845116</v>
      </c>
    </row>
    <row r="1024" spans="1:8">
      <c r="A1024" s="2">
        <v>41533</v>
      </c>
      <c r="B1024" s="21">
        <v>12675.042455999999</v>
      </c>
      <c r="C1024" s="12">
        <f t="shared" si="15"/>
        <v>-2.0896629886740887E-3</v>
      </c>
      <c r="D1024" s="21">
        <v>2129752511.78</v>
      </c>
      <c r="E1024" s="21">
        <v>168027.24875900001</v>
      </c>
      <c r="F1024" s="3">
        <v>112</v>
      </c>
      <c r="G1024" s="3">
        <v>16.899927535448001</v>
      </c>
      <c r="H1024" s="3">
        <v>2.9020252717887698</v>
      </c>
    </row>
    <row r="1025" spans="1:8">
      <c r="A1025" s="2">
        <v>41534</v>
      </c>
      <c r="B1025" s="21">
        <v>12738.991663000001</v>
      </c>
      <c r="C1025" s="12">
        <f t="shared" si="15"/>
        <v>5.0452854277998702E-3</v>
      </c>
      <c r="D1025" s="21">
        <v>2113552122.05</v>
      </c>
      <c r="E1025" s="21">
        <v>165912.042174</v>
      </c>
      <c r="F1025" s="3">
        <v>111</v>
      </c>
      <c r="G1025" s="3">
        <v>24.353278915549499</v>
      </c>
      <c r="H1025" s="3">
        <v>4.0470576723158702</v>
      </c>
    </row>
    <row r="1026" spans="1:8">
      <c r="A1026" s="2">
        <v>41535</v>
      </c>
      <c r="B1026" s="21">
        <v>12758.283761000001</v>
      </c>
      <c r="C1026" s="12">
        <f t="shared" si="15"/>
        <v>1.5144132683619839E-3</v>
      </c>
      <c r="D1026" s="21">
        <v>2116752913.4400001</v>
      </c>
      <c r="E1026" s="21">
        <v>165912.04217500001</v>
      </c>
      <c r="F1026" s="3">
        <v>111</v>
      </c>
      <c r="G1026" s="3">
        <v>26.737279368334899</v>
      </c>
      <c r="H1026" s="3">
        <v>3.50196966064488</v>
      </c>
    </row>
  </sheetData>
  <pageMargins left="0.7" right="0.7" top="0.75" bottom="0.75" header="0.3" footer="0.3"/>
  <drawing r:id="rId1"/>
  <legacyDrawing r:id="rId2"/>
  <controls>
    <control shapeId="1026" r:id="rId3" name="Control 2"/>
    <control shapeId="1027" r:id="rId4" name="Control 3"/>
    <control shapeId="1028" r:id="rId5" name="Control 4"/>
    <control shapeId="1029" r:id="rId6" name="Control 5"/>
    <control shapeId="1030" r:id="rId7" name="Control 6"/>
    <control shapeId="1031" r:id="rId8" name="Control 7"/>
    <control shapeId="1032" r:id="rId9" name="Control 8"/>
    <control shapeId="1033" r:id="rId10" name="Control 9"/>
    <control shapeId="1034" r:id="rId11" name="Control 10"/>
    <control shapeId="1035" r:id="rId12" name="Control 11"/>
    <control shapeId="1036" r:id="rId13" name="Control 12"/>
    <control shapeId="1037" r:id="rId14" name="Control 13"/>
    <control shapeId="1038" r:id="rId15" name="Control 14"/>
    <control shapeId="1039" r:id="rId16" name="Control 15"/>
    <control shapeId="1040" r:id="rId17" name="Control 16"/>
    <control shapeId="1041" r:id="rId18" name="Control 17"/>
    <control shapeId="1042" r:id="rId19" name="Control 18"/>
    <control shapeId="1043" r:id="rId20" name="Control 19"/>
    <control shapeId="1044" r:id="rId21" name="Control 20"/>
    <control shapeId="1045" r:id="rId22" name="Control 21"/>
    <control shapeId="1046" r:id="rId23" name="Control 22"/>
    <control shapeId="1047" r:id="rId24" name="Control 23"/>
    <control shapeId="1048" r:id="rId25" name="Control 24"/>
    <control shapeId="1049" r:id="rId26" name="Control 25"/>
    <control shapeId="1050" r:id="rId27" name="Control 26"/>
    <control shapeId="1051" r:id="rId28" name="Control 27"/>
    <control shapeId="1052" r:id="rId29" name="Control 28"/>
    <control shapeId="1053" r:id="rId30" name="Control 29"/>
    <control shapeId="1054" r:id="rId31" name="Control 30"/>
    <control shapeId="1055" r:id="rId32" name="Control 31"/>
    <control shapeId="1056" r:id="rId33" name="Control 32"/>
  </controls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7"/>
  <dimension ref="A1:G21"/>
  <sheetViews>
    <sheetView workbookViewId="0">
      <selection activeCell="H8" sqref="H8"/>
    </sheetView>
  </sheetViews>
  <sheetFormatPr defaultColWidth="11.42578125" defaultRowHeight="15"/>
  <sheetData>
    <row r="1" spans="1:6" ht="15.75" thickBot="1">
      <c r="A1" s="106" t="s">
        <v>30048</v>
      </c>
      <c r="B1" s="107"/>
      <c r="C1" s="107"/>
      <c r="D1" s="107"/>
      <c r="E1" s="108"/>
      <c r="F1" s="112"/>
    </row>
    <row r="2" spans="1:6" ht="36" customHeight="1" thickBot="1">
      <c r="A2" s="109" t="s">
        <v>30049</v>
      </c>
      <c r="B2" s="110"/>
      <c r="C2" s="110"/>
      <c r="D2" s="110"/>
      <c r="E2" s="111"/>
      <c r="F2" s="112"/>
    </row>
    <row r="3" spans="1:6" ht="15.75" thickBot="1">
      <c r="A3" s="57" t="s">
        <v>30050</v>
      </c>
      <c r="B3" s="57" t="s">
        <v>30051</v>
      </c>
      <c r="C3" s="57" t="s">
        <v>30052</v>
      </c>
      <c r="D3" s="57" t="s">
        <v>30053</v>
      </c>
      <c r="E3" s="57" t="s">
        <v>30054</v>
      </c>
      <c r="F3" s="112"/>
    </row>
    <row r="4" spans="1:6" ht="15.75" thickBot="1">
      <c r="A4" s="58">
        <v>41135</v>
      </c>
      <c r="B4" s="59">
        <v>41122</v>
      </c>
      <c r="C4" s="60">
        <v>5.44</v>
      </c>
      <c r="D4" s="60">
        <v>0</v>
      </c>
      <c r="E4" s="61">
        <v>1</v>
      </c>
      <c r="F4" s="112"/>
    </row>
    <row r="5" spans="1:6" ht="15.75" thickBot="1">
      <c r="A5" s="62">
        <v>41380</v>
      </c>
      <c r="B5" s="63">
        <v>41365</v>
      </c>
      <c r="C5" s="64">
        <v>3.8</v>
      </c>
      <c r="D5" s="64">
        <v>3.8</v>
      </c>
      <c r="E5" s="65">
        <v>0</v>
      </c>
      <c r="F5" s="112"/>
    </row>
    <row r="6" spans="1:6" ht="15.75" thickBot="1">
      <c r="A6" s="58">
        <v>41540</v>
      </c>
      <c r="B6" s="59">
        <v>41579</v>
      </c>
      <c r="C6" s="60">
        <v>3.75</v>
      </c>
      <c r="D6" s="60">
        <v>3.8</v>
      </c>
      <c r="E6" s="61">
        <v>1.3299999999999999E-2</v>
      </c>
      <c r="F6" s="112"/>
    </row>
    <row r="7" spans="1:6" ht="15.75" thickBot="1">
      <c r="A7" s="62">
        <v>41540</v>
      </c>
      <c r="B7" s="63">
        <v>41760</v>
      </c>
      <c r="C7" s="64">
        <v>3.85</v>
      </c>
      <c r="D7" s="64">
        <v>3.89</v>
      </c>
      <c r="E7" s="65">
        <v>1.04E-2</v>
      </c>
      <c r="F7" s="112"/>
    </row>
    <row r="8" spans="1:6" ht="15.75" thickBot="1">
      <c r="A8" s="58">
        <v>41540</v>
      </c>
      <c r="B8" s="59">
        <v>41883</v>
      </c>
      <c r="C8" s="60">
        <v>4.2699999999999996</v>
      </c>
      <c r="D8" s="60">
        <v>4.38</v>
      </c>
      <c r="E8" s="61">
        <v>2.58E-2</v>
      </c>
      <c r="F8" s="112"/>
    </row>
    <row r="9" spans="1:6" ht="15.75" thickBot="1">
      <c r="A9" s="62">
        <v>41540</v>
      </c>
      <c r="B9" s="63">
        <v>42278</v>
      </c>
      <c r="C9" s="64">
        <v>4.8499999999999996</v>
      </c>
      <c r="D9" s="64">
        <v>4.97</v>
      </c>
      <c r="E9" s="65">
        <v>2.47E-2</v>
      </c>
      <c r="F9" s="112"/>
    </row>
    <row r="10" spans="1:6" ht="15.75" thickBot="1">
      <c r="A10" s="58">
        <v>41540</v>
      </c>
      <c r="B10" s="59">
        <v>42522</v>
      </c>
      <c r="C10" s="60">
        <v>5.36</v>
      </c>
      <c r="D10" s="60">
        <v>5.41</v>
      </c>
      <c r="E10" s="61">
        <v>9.2999999999999992E-3</v>
      </c>
      <c r="F10" s="112"/>
    </row>
    <row r="11" spans="1:6" ht="15.75" thickBot="1">
      <c r="A11" s="62">
        <v>41540</v>
      </c>
      <c r="B11" s="63">
        <v>43374</v>
      </c>
      <c r="C11" s="64">
        <v>6.46</v>
      </c>
      <c r="D11" s="64">
        <v>6.52</v>
      </c>
      <c r="E11" s="65">
        <v>9.2999999999999992E-3</v>
      </c>
      <c r="F11" s="112"/>
    </row>
    <row r="12" spans="1:6" ht="15.75" thickBot="1">
      <c r="A12" s="58">
        <v>41540</v>
      </c>
      <c r="B12" s="59">
        <v>44013</v>
      </c>
      <c r="C12" s="60">
        <v>6.81</v>
      </c>
      <c r="D12" s="60">
        <v>6.9</v>
      </c>
      <c r="E12" s="61">
        <v>1.32E-2</v>
      </c>
      <c r="F12" s="112"/>
    </row>
    <row r="13" spans="1:6" ht="15.75" thickBot="1">
      <c r="A13" s="62">
        <v>41540</v>
      </c>
      <c r="B13" s="63">
        <v>44682</v>
      </c>
      <c r="C13" s="64">
        <v>6.77</v>
      </c>
      <c r="D13" s="64">
        <v>6.88</v>
      </c>
      <c r="E13" s="65">
        <v>1.6199999999999999E-2</v>
      </c>
      <c r="F13" s="112"/>
    </row>
    <row r="14" spans="1:6" ht="15.75" thickBot="1">
      <c r="A14" s="58">
        <v>41540</v>
      </c>
      <c r="B14" s="59">
        <v>45474</v>
      </c>
      <c r="C14" s="60">
        <v>6.66</v>
      </c>
      <c r="D14" s="60">
        <v>6.75</v>
      </c>
      <c r="E14" s="61">
        <v>1.35E-2</v>
      </c>
      <c r="F14" s="112"/>
    </row>
    <row r="15" spans="1:6" ht="15.75" thickBot="1">
      <c r="A15" s="62">
        <v>41540</v>
      </c>
      <c r="B15" s="63">
        <v>46235</v>
      </c>
      <c r="C15" s="64">
        <v>7.36</v>
      </c>
      <c r="D15" s="64">
        <v>7.49</v>
      </c>
      <c r="E15" s="65">
        <v>1.77E-2</v>
      </c>
      <c r="F15" s="112"/>
    </row>
    <row r="16" spans="1:6" ht="30.75" thickBot="1">
      <c r="A16" s="58">
        <v>41044</v>
      </c>
      <c r="B16" s="66" t="s">
        <v>30055</v>
      </c>
      <c r="C16" s="60">
        <v>-0.28999999999999998</v>
      </c>
      <c r="D16" s="60">
        <v>-0.28999999999999998</v>
      </c>
      <c r="E16" s="61">
        <v>0</v>
      </c>
      <c r="F16" s="112"/>
    </row>
    <row r="17" spans="1:7" ht="30.75" thickBot="1">
      <c r="A17" s="62">
        <v>41540</v>
      </c>
      <c r="B17" s="67" t="s">
        <v>30056</v>
      </c>
      <c r="C17" s="64">
        <v>4</v>
      </c>
      <c r="D17" s="64">
        <v>4</v>
      </c>
      <c r="E17" s="65">
        <v>0</v>
      </c>
      <c r="F17" s="112"/>
    </row>
    <row r="18" spans="1:7" ht="45.75" thickBot="1">
      <c r="A18" s="58">
        <v>41540</v>
      </c>
      <c r="B18" s="66" t="s">
        <v>30057</v>
      </c>
      <c r="C18" s="60">
        <v>2.19</v>
      </c>
      <c r="D18" s="60">
        <v>2.2000000000000002</v>
      </c>
      <c r="E18" s="61">
        <v>4.5999999999999999E-3</v>
      </c>
      <c r="F18" s="112"/>
    </row>
    <row r="19" spans="1:7" ht="30.75" thickBot="1">
      <c r="A19" s="62">
        <v>41540</v>
      </c>
      <c r="B19" s="67" t="s">
        <v>30058</v>
      </c>
      <c r="C19" s="64">
        <v>3.32</v>
      </c>
      <c r="D19" s="64">
        <v>3.34</v>
      </c>
      <c r="E19" s="65">
        <v>6.0000000000000001E-3</v>
      </c>
      <c r="F19" s="112"/>
    </row>
    <row r="20" spans="1:7" ht="45.75" thickBot="1">
      <c r="A20" s="58">
        <v>41540</v>
      </c>
      <c r="B20" s="66" t="s">
        <v>30059</v>
      </c>
      <c r="C20" s="60">
        <v>4.07</v>
      </c>
      <c r="D20" s="60">
        <v>4.07</v>
      </c>
      <c r="E20" s="61">
        <v>0</v>
      </c>
      <c r="F20" s="112"/>
    </row>
    <row r="21" spans="1:7">
      <c r="A21" s="113"/>
      <c r="B21" s="113"/>
      <c r="C21" s="113"/>
      <c r="D21" s="113"/>
      <c r="E21" s="113"/>
      <c r="F21" s="113"/>
      <c r="G21" s="113"/>
    </row>
  </sheetData>
  <mergeCells count="4">
    <mergeCell ref="A1:E1"/>
    <mergeCell ref="A2:E2"/>
    <mergeCell ref="F1:F20"/>
    <mergeCell ref="A21:G21"/>
  </mergeCells>
  <hyperlinks>
    <hyperlink ref="B4" r:id="rId1" display="javascript:MM_openBrWindow('/portales/jsp/historicoindicadores.jsp?indi=5772','Historicos','width=290,height=625','scrolling=AUTO')"/>
    <hyperlink ref="B5" r:id="rId2" display="javascript:MM_openBrWindow('/portales/jsp/historicoindicadores.jsp?indi=6246','Historicos','width=290,height=625','scrolling=AUTO')"/>
    <hyperlink ref="B6" r:id="rId3" display="javascript:MM_openBrWindow('/portales/jsp/historicoindicadores.jsp?indi=5358','Historicos','width=290,height=625','scrolling=AUTO')"/>
    <hyperlink ref="B7" r:id="rId4" display="javascript:MM_openBrWindow('/portales/jsp/historicoindicadores.jsp?indi=5756','Historicos','width=290,height=625','scrolling=AUTO')"/>
    <hyperlink ref="B8" r:id="rId5" display="javascript:MM_openBrWindow('/portales/jsp/historicoindicadores.jsp?indi=3360','Historicos','width=290,height=625','scrolling=AUTO')"/>
    <hyperlink ref="B9" r:id="rId6" display="javascript:MM_openBrWindow('/portales/jsp/historicoindicadores.jsp?indi=4108','Historicos','width=290,height=625','scrolling=AUTO')"/>
    <hyperlink ref="B10" r:id="rId7" display="javascript:MM_openBrWindow('/portales/jsp/historicoindicadores.jsp?indi=6247','Historicos','width=290,height=625','scrolling=AUTO')"/>
    <hyperlink ref="B11" r:id="rId8" display="javascript:MM_openBrWindow('/portales/jsp/historicoindicadores.jsp?indi=5425','Historicos','width=290,height=625','scrolling=AUTO')"/>
    <hyperlink ref="B12" r:id="rId9" display="javascript:MM_openBrWindow('/portales/jsp/historicoindicadores.jsp?indi=3837','Historicos','width=290,height=625','scrolling=AUTO')"/>
    <hyperlink ref="B13" r:id="rId10" display="javascript:MM_openBrWindow('/portales/jsp/historicoindicadores.jsp?indi=7835','Historicos','width=290,height=625','scrolling=AUTO')"/>
    <hyperlink ref="B14" r:id="rId11" display="javascript:MM_openBrWindow('/portales/jsp/historicoindicadores.jsp?indi=5849','Historicos','width=290,height=625','scrolling=AUTO')"/>
    <hyperlink ref="B15" r:id="rId12" display="javascript:MM_openBrWindow('/portales/jsp/historicoindicadores.jsp?indi=6929','Historicos','width=290,height=625','scrolling=AUTO')"/>
    <hyperlink ref="B16" r:id="rId13" display="javascript:MM_openBrWindow('/portales/jsp/historicoindicadores.jsp?indi=758','Historicos','width=290,height=625','scrolling=AUTO')"/>
    <hyperlink ref="B17" r:id="rId14" display="javascript:MM_openBrWindow('/portales/jsp/historicoindicadores.jsp?indi=5435','Historicos','width=290,height=625','scrolling=AUTO')"/>
    <hyperlink ref="B18" r:id="rId15" display="javascript:MM_openBrWindow('/portales/jsp/historicoindicadores.jsp?indi=1618','Historicos','width=290,height=625','scrolling=AUTO')"/>
    <hyperlink ref="B19" r:id="rId16" display="javascript:MM_openBrWindow('/portales/jsp/historicoindicadores.jsp?indi=6931','Historicos','width=290,height=625','scrolling=AUTO')"/>
    <hyperlink ref="B20" r:id="rId17" display="javascript:MM_openBrWindow('/portales/jsp/historicoindicadores.jsp?indi=5436','Historicos','width=290,height=625','scrolling=AUTO')"/>
  </hyperlinks>
  <pageMargins left="0.7" right="0.7" top="0.75" bottom="0.75" header="0.3" footer="0.3"/>
  <drawing r:id="rId18"/>
</worksheet>
</file>

<file path=xl/worksheets/sheet21.xml><?xml version="1.0" encoding="utf-8"?>
<worksheet xmlns="http://schemas.openxmlformats.org/spreadsheetml/2006/main" xmlns:r="http://schemas.openxmlformats.org/officeDocument/2006/relationships">
  <dimension ref="A1:E14"/>
  <sheetViews>
    <sheetView tabSelected="1" topLeftCell="A3" workbookViewId="0">
      <selection sqref="A1:E14"/>
    </sheetView>
  </sheetViews>
  <sheetFormatPr defaultColWidth="11.42578125" defaultRowHeight="15"/>
  <cols>
    <col min="1" max="1" width="27.7109375" customWidth="1"/>
    <col min="2" max="2" width="26.42578125" bestFit="1" customWidth="1"/>
    <col min="3" max="3" width="18.140625" customWidth="1"/>
    <col min="4" max="4" width="28.140625" customWidth="1"/>
    <col min="5" max="5" width="19" customWidth="1"/>
  </cols>
  <sheetData>
    <row r="1" spans="1:5" ht="45.75" customHeight="1">
      <c r="A1" s="91" t="s">
        <v>30065</v>
      </c>
      <c r="B1" s="91" t="s">
        <v>30066</v>
      </c>
      <c r="C1" s="91" t="s">
        <v>30062</v>
      </c>
      <c r="D1" s="91" t="s">
        <v>30067</v>
      </c>
      <c r="E1" s="91" t="s">
        <v>30072</v>
      </c>
    </row>
    <row r="2" spans="1:5" ht="48.75" customHeight="1">
      <c r="A2" s="50" t="s">
        <v>14310</v>
      </c>
      <c r="B2" s="50" t="s">
        <v>14313</v>
      </c>
      <c r="C2" s="89">
        <v>9.9462587211556278E-2</v>
      </c>
      <c r="D2" s="89"/>
      <c r="E2" s="105" t="s">
        <v>30073</v>
      </c>
    </row>
    <row r="3" spans="1:5" ht="26.25" customHeight="1">
      <c r="A3" s="49" t="s">
        <v>24025</v>
      </c>
      <c r="B3" s="49" t="s">
        <v>29987</v>
      </c>
      <c r="C3" s="89">
        <v>8.8361042287912944E-2</v>
      </c>
      <c r="D3" s="89"/>
      <c r="E3" s="105" t="s">
        <v>30074</v>
      </c>
    </row>
    <row r="4" spans="1:5" ht="24.75">
      <c r="A4" s="49" t="s">
        <v>27129</v>
      </c>
      <c r="B4" s="49" t="s">
        <v>27129</v>
      </c>
      <c r="C4" s="89">
        <v>8.4437397300558548E-2</v>
      </c>
      <c r="D4" s="89"/>
      <c r="E4" s="105" t="s">
        <v>30074</v>
      </c>
    </row>
    <row r="5" spans="1:5" ht="24.75">
      <c r="A5" s="49" t="s">
        <v>21063</v>
      </c>
      <c r="B5" s="49" t="s">
        <v>11376</v>
      </c>
      <c r="C5" s="89">
        <v>6.2000845691111452E-2</v>
      </c>
      <c r="D5" s="89"/>
      <c r="E5" s="105" t="s">
        <v>30075</v>
      </c>
    </row>
    <row r="6" spans="1:5" ht="24.75">
      <c r="A6" s="49" t="s">
        <v>4540</v>
      </c>
      <c r="B6" s="49" t="s">
        <v>341</v>
      </c>
      <c r="C6" s="89">
        <v>5.2280733379264054E-2</v>
      </c>
      <c r="D6" s="89"/>
      <c r="E6" s="105" t="s">
        <v>30076</v>
      </c>
    </row>
    <row r="7" spans="1:5" ht="24.75">
      <c r="A7" s="49" t="s">
        <v>24023</v>
      </c>
      <c r="B7" s="49" t="s">
        <v>9</v>
      </c>
      <c r="C7" s="89">
        <v>4.0595859485516743E-2</v>
      </c>
      <c r="D7" s="89"/>
      <c r="E7" s="105" t="s">
        <v>30076</v>
      </c>
    </row>
    <row r="8" spans="1:5" ht="24.75">
      <c r="A8" s="49" t="s">
        <v>7186</v>
      </c>
      <c r="B8" s="49" t="s">
        <v>341</v>
      </c>
      <c r="C8" s="89">
        <v>3.7951951820775646E-2</v>
      </c>
      <c r="D8" s="89"/>
      <c r="E8" s="105" t="s">
        <v>30077</v>
      </c>
    </row>
    <row r="9" spans="1:5" ht="24.75">
      <c r="A9" s="49" t="s">
        <v>21061</v>
      </c>
      <c r="B9" s="49" t="s">
        <v>21062</v>
      </c>
      <c r="C9" s="89">
        <v>3.4938295274550155E-2</v>
      </c>
      <c r="D9" s="89"/>
      <c r="E9" s="105" t="s">
        <v>30077</v>
      </c>
    </row>
    <row r="10" spans="1:5" ht="32.25" customHeight="1">
      <c r="A10" s="55" t="s">
        <v>14309</v>
      </c>
      <c r="B10" s="55" t="s">
        <v>30046</v>
      </c>
      <c r="C10" s="90">
        <v>3.3154996762168272E-2</v>
      </c>
      <c r="D10" s="104"/>
      <c r="E10" s="115"/>
    </row>
    <row r="11" spans="1:5" ht="24.75">
      <c r="A11" s="49" t="s">
        <v>13939</v>
      </c>
      <c r="B11" s="49" t="s">
        <v>13936</v>
      </c>
      <c r="C11" s="89">
        <v>2.9834534264214122E-2</v>
      </c>
      <c r="D11" s="104"/>
      <c r="E11" s="115"/>
    </row>
    <row r="12" spans="1:5" ht="24.75">
      <c r="A12" s="49" t="s">
        <v>340</v>
      </c>
      <c r="B12" s="49" t="s">
        <v>341</v>
      </c>
      <c r="C12" s="89">
        <v>2.3336351532342217E-2</v>
      </c>
      <c r="D12" s="104"/>
      <c r="E12" s="115"/>
    </row>
    <row r="13" spans="1:5" ht="24.75">
      <c r="A13" s="49" t="s">
        <v>63</v>
      </c>
      <c r="B13" s="49" t="s">
        <v>64</v>
      </c>
      <c r="C13" s="89">
        <v>1.5043652278496076E-2</v>
      </c>
      <c r="D13" s="104"/>
      <c r="E13" s="115"/>
    </row>
    <row r="14" spans="1:5" ht="24.75">
      <c r="A14" s="49" t="s">
        <v>9441</v>
      </c>
      <c r="B14" s="49" t="s">
        <v>9442</v>
      </c>
      <c r="C14" s="89">
        <v>8.7797075630404661E-3</v>
      </c>
      <c r="D14" s="104"/>
      <c r="E14" s="115"/>
    </row>
  </sheetData>
  <sortState ref="A1:C14">
    <sortCondition descending="1" ref="C1:C14"/>
  </sortState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E15"/>
  <sheetViews>
    <sheetView topLeftCell="A11" workbookViewId="0">
      <selection sqref="A1:E15"/>
    </sheetView>
  </sheetViews>
  <sheetFormatPr defaultColWidth="28" defaultRowHeight="15.75"/>
  <cols>
    <col min="1" max="1" width="27.5703125" style="100" bestFit="1" customWidth="1"/>
    <col min="2" max="2" width="28.140625" style="100" customWidth="1"/>
    <col min="3" max="3" width="13.5703125" style="100" bestFit="1" customWidth="1"/>
    <col min="4" max="4" width="24.42578125" style="100" bestFit="1" customWidth="1"/>
    <col min="5" max="5" width="13.5703125" style="100" bestFit="1" customWidth="1"/>
    <col min="6" max="16384" width="28" style="100"/>
  </cols>
  <sheetData>
    <row r="1" spans="1:5" ht="30.75" customHeight="1">
      <c r="A1" s="114" t="s">
        <v>30071</v>
      </c>
      <c r="B1" s="114"/>
      <c r="C1" s="114"/>
      <c r="D1" s="114"/>
      <c r="E1" s="114"/>
    </row>
    <row r="2" spans="1:5" ht="31.5">
      <c r="A2" s="103" t="s">
        <v>30069</v>
      </c>
      <c r="B2" s="103" t="s">
        <v>30070</v>
      </c>
      <c r="C2" s="103" t="s">
        <v>30061</v>
      </c>
      <c r="D2" s="103" t="s">
        <v>30068</v>
      </c>
      <c r="E2" s="103" t="s">
        <v>30062</v>
      </c>
    </row>
    <row r="3" spans="1:5">
      <c r="A3" s="101" t="s">
        <v>14309</v>
      </c>
      <c r="B3" s="101" t="s">
        <v>29984</v>
      </c>
      <c r="C3" s="99">
        <v>6.3129305942115389E-3</v>
      </c>
      <c r="D3" s="99">
        <v>2.093051934108766E-4</v>
      </c>
      <c r="E3" s="99">
        <v>3.3154996762168272E-2</v>
      </c>
    </row>
    <row r="4" spans="1:5" ht="47.25">
      <c r="A4" s="101" t="s">
        <v>63</v>
      </c>
      <c r="B4" s="101" t="s">
        <v>64</v>
      </c>
      <c r="C4" s="99">
        <v>5.9801460148337284E-3</v>
      </c>
      <c r="D4" s="99">
        <v>8.9963237221792644E-5</v>
      </c>
      <c r="E4" s="99">
        <v>1.5043652278496076E-2</v>
      </c>
    </row>
    <row r="5" spans="1:5" ht="47.25">
      <c r="A5" s="101" t="s">
        <v>340</v>
      </c>
      <c r="B5" s="101" t="s">
        <v>341</v>
      </c>
      <c r="C5" s="99">
        <v>6.8192285337571393E-3</v>
      </c>
      <c r="D5" s="99">
        <v>1.5913591424313519E-4</v>
      </c>
      <c r="E5" s="99">
        <v>2.3336351532342217E-2</v>
      </c>
    </row>
    <row r="6" spans="1:5" ht="47.25">
      <c r="A6" s="101" t="s">
        <v>4540</v>
      </c>
      <c r="B6" s="101" t="s">
        <v>341</v>
      </c>
      <c r="C6" s="99">
        <v>7.526585066914458E-3</v>
      </c>
      <c r="D6" s="99">
        <v>3.9349538713970506E-4</v>
      </c>
      <c r="E6" s="99">
        <v>5.2280733379264054E-2</v>
      </c>
    </row>
    <row r="7" spans="1:5" ht="47.25">
      <c r="A7" s="101" t="s">
        <v>7186</v>
      </c>
      <c r="B7" s="101" t="s">
        <v>341</v>
      </c>
      <c r="C7" s="99">
        <v>5.6112951492441141E-3</v>
      </c>
      <c r="D7" s="99">
        <v>2.1295960315626471E-4</v>
      </c>
      <c r="E7" s="99">
        <v>3.7951951820775646E-2</v>
      </c>
    </row>
    <row r="8" spans="1:5" ht="31.5">
      <c r="A8" s="101" t="s">
        <v>9441</v>
      </c>
      <c r="B8" s="101" t="s">
        <v>9442</v>
      </c>
      <c r="C8" s="99">
        <v>1.9524000791492312E-2</v>
      </c>
      <c r="D8" s="99">
        <v>1.7141501740987312E-4</v>
      </c>
      <c r="E8" s="99">
        <v>8.7797075630404661E-3</v>
      </c>
    </row>
    <row r="9" spans="1:5" ht="47.25">
      <c r="A9" s="101" t="s">
        <v>13939</v>
      </c>
      <c r="B9" s="101" t="s">
        <v>13936</v>
      </c>
      <c r="C9" s="99">
        <v>5.6929731403282209E-3</v>
      </c>
      <c r="D9" s="99">
        <v>1.6984720222037298E-4</v>
      </c>
      <c r="E9" s="99">
        <v>2.9834534264214122E-2</v>
      </c>
    </row>
    <row r="10" spans="1:5" ht="47.25">
      <c r="A10" s="101" t="s">
        <v>24023</v>
      </c>
      <c r="B10" s="101" t="s">
        <v>9</v>
      </c>
      <c r="C10" s="99">
        <v>4.8048978647523477E-3</v>
      </c>
      <c r="D10" s="99">
        <v>1.9505895855974573E-4</v>
      </c>
      <c r="E10" s="99">
        <v>4.0595859485516743E-2</v>
      </c>
    </row>
    <row r="11" spans="1:5" ht="47.25">
      <c r="A11" s="101" t="s">
        <v>21063</v>
      </c>
      <c r="B11" s="101" t="s">
        <v>11376</v>
      </c>
      <c r="C11" s="99">
        <v>5.2222290384016075E-3</v>
      </c>
      <c r="D11" s="99">
        <v>3.2378261677357942E-4</v>
      </c>
      <c r="E11" s="99">
        <v>6.2000845691111452E-2</v>
      </c>
    </row>
    <row r="12" spans="1:5" ht="31.5">
      <c r="A12" s="101" t="s">
        <v>24025</v>
      </c>
      <c r="B12" s="101" t="s">
        <v>29987</v>
      </c>
      <c r="C12" s="99">
        <v>4.0258301743879513E-3</v>
      </c>
      <c r="D12" s="99">
        <v>3.5572655028304971E-4</v>
      </c>
      <c r="E12" s="99">
        <v>8.8361042287912944E-2</v>
      </c>
    </row>
    <row r="13" spans="1:5" ht="63">
      <c r="A13" s="101" t="s">
        <v>21061</v>
      </c>
      <c r="B13" s="101" t="s">
        <v>21062</v>
      </c>
      <c r="C13" s="99">
        <v>4.9972954376692807E-3</v>
      </c>
      <c r="D13" s="99">
        <v>1.7459698357545167E-4</v>
      </c>
      <c r="E13" s="99">
        <v>3.4938295274550155E-2</v>
      </c>
    </row>
    <row r="14" spans="1:5" ht="78.75">
      <c r="A14" s="102" t="s">
        <v>14310</v>
      </c>
      <c r="B14" s="102" t="s">
        <v>14313</v>
      </c>
      <c r="C14" s="99">
        <v>4.8301774277061523E-3</v>
      </c>
      <c r="D14" s="99">
        <v>4.8042194365051371E-4</v>
      </c>
      <c r="E14" s="99">
        <v>9.9462587211556278E-2</v>
      </c>
    </row>
    <row r="15" spans="1:5" ht="47.25">
      <c r="A15" s="101" t="s">
        <v>27129</v>
      </c>
      <c r="B15" s="101" t="s">
        <v>27129</v>
      </c>
      <c r="C15" s="99">
        <v>5.3631575196757585E-3</v>
      </c>
      <c r="D15" s="99">
        <v>4.5285106227434014E-4</v>
      </c>
      <c r="E15" s="99">
        <v>8.4437397300558548E-2</v>
      </c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3"/>
  <dimension ref="A1:K1037"/>
  <sheetViews>
    <sheetView workbookViewId="0">
      <selection sqref="A1:A1048576"/>
    </sheetView>
  </sheetViews>
  <sheetFormatPr defaultColWidth="11.42578125" defaultRowHeight="15"/>
  <cols>
    <col min="7" max="7" width="16.42578125" bestFit="1" customWidth="1"/>
    <col min="8" max="8" width="15.7109375" bestFit="1" customWidth="1"/>
  </cols>
  <sheetData>
    <row r="1" spans="1:11" ht="19.5">
      <c r="A1" s="1" t="s">
        <v>0</v>
      </c>
      <c r="B1" s="1" t="s">
        <v>1</v>
      </c>
      <c r="C1" s="1" t="s">
        <v>29983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</row>
    <row r="2" spans="1:11" ht="19.5">
      <c r="A2" s="2">
        <v>40200</v>
      </c>
      <c r="B2" s="3" t="s">
        <v>4453</v>
      </c>
      <c r="C2" s="12" t="s">
        <v>29984</v>
      </c>
      <c r="D2" s="3" t="s">
        <v>4454</v>
      </c>
      <c r="E2" s="3" t="s">
        <v>4455</v>
      </c>
      <c r="F2" s="3">
        <v>451</v>
      </c>
      <c r="G2" s="3">
        <v>0</v>
      </c>
      <c r="H2" s="3">
        <v>0</v>
      </c>
      <c r="J2" s="5" t="s">
        <v>7</v>
      </c>
      <c r="K2" s="6" t="s">
        <v>4540</v>
      </c>
    </row>
    <row r="3" spans="1:11" ht="37.5">
      <c r="A3" s="2">
        <v>40564</v>
      </c>
      <c r="B3" s="3" t="s">
        <v>4456</v>
      </c>
      <c r="C3" s="12">
        <f>+(B3-B2)/B2</f>
        <v>5.0078585927364337E-5</v>
      </c>
      <c r="D3" s="3" t="s">
        <v>4457</v>
      </c>
      <c r="E3" s="3" t="s">
        <v>4458</v>
      </c>
      <c r="F3" s="3">
        <v>451</v>
      </c>
      <c r="G3" s="3">
        <v>0</v>
      </c>
      <c r="H3" s="3">
        <v>0</v>
      </c>
      <c r="J3" s="5" t="s">
        <v>8</v>
      </c>
      <c r="K3" s="6" t="s">
        <v>341</v>
      </c>
    </row>
    <row r="4" spans="1:11">
      <c r="A4" s="2">
        <v>40565</v>
      </c>
      <c r="B4" s="3" t="s">
        <v>4453</v>
      </c>
      <c r="C4" s="12">
        <f t="shared" ref="C4:C67" si="0">+(B4-B3)/B3</f>
        <v>-5.0076078188179889E-5</v>
      </c>
      <c r="D4" s="3" t="s">
        <v>4454</v>
      </c>
      <c r="E4" s="3" t="s">
        <v>4455</v>
      </c>
      <c r="F4" s="3">
        <v>451</v>
      </c>
      <c r="G4" s="3">
        <v>0</v>
      </c>
      <c r="H4" s="3">
        <v>0</v>
      </c>
    </row>
    <row r="5" spans="1:11">
      <c r="A5" s="2">
        <v>40566</v>
      </c>
      <c r="B5" s="3" t="s">
        <v>4459</v>
      </c>
      <c r="C5" s="12">
        <f t="shared" si="0"/>
        <v>-5.0085103182268894E-5</v>
      </c>
      <c r="D5" s="3" t="s">
        <v>4460</v>
      </c>
      <c r="E5" s="3" t="s">
        <v>4461</v>
      </c>
      <c r="F5" s="3">
        <v>451</v>
      </c>
      <c r="G5" s="3">
        <v>0</v>
      </c>
      <c r="H5" s="3">
        <v>0</v>
      </c>
    </row>
    <row r="6" spans="1:11">
      <c r="A6" s="2">
        <v>40567</v>
      </c>
      <c r="B6" s="3" t="s">
        <v>4462</v>
      </c>
      <c r="C6" s="12">
        <f t="shared" si="0"/>
        <v>-1.1441628349426719E-3</v>
      </c>
      <c r="D6" s="3" t="s">
        <v>4463</v>
      </c>
      <c r="E6" s="3" t="s">
        <v>4464</v>
      </c>
      <c r="F6" s="3">
        <v>451</v>
      </c>
      <c r="G6" s="3">
        <v>0</v>
      </c>
      <c r="H6" s="3">
        <v>0</v>
      </c>
    </row>
    <row r="7" spans="1:11">
      <c r="A7" s="2">
        <v>40568</v>
      </c>
      <c r="B7" s="3" t="s">
        <v>4465</v>
      </c>
      <c r="C7" s="12">
        <f t="shared" si="0"/>
        <v>-4.7348234728550823E-3</v>
      </c>
      <c r="D7" s="3" t="s">
        <v>4466</v>
      </c>
      <c r="E7" s="3" t="s">
        <v>4467</v>
      </c>
      <c r="F7" s="3">
        <v>460</v>
      </c>
      <c r="G7" s="3">
        <v>0</v>
      </c>
      <c r="H7" s="3">
        <v>0</v>
      </c>
    </row>
    <row r="8" spans="1:11">
      <c r="A8" s="2">
        <v>40569</v>
      </c>
      <c r="B8" s="3" t="s">
        <v>4468</v>
      </c>
      <c r="C8" s="12">
        <f t="shared" si="0"/>
        <v>1.2246877029826662E-2</v>
      </c>
      <c r="D8" s="3" t="s">
        <v>4469</v>
      </c>
      <c r="E8" s="3" t="s">
        <v>4470</v>
      </c>
      <c r="F8" s="3">
        <v>464</v>
      </c>
      <c r="G8" s="3">
        <v>0</v>
      </c>
      <c r="H8" s="3">
        <v>0</v>
      </c>
    </row>
    <row r="9" spans="1:11">
      <c r="A9" s="2">
        <v>40570</v>
      </c>
      <c r="B9" s="3" t="s">
        <v>4471</v>
      </c>
      <c r="C9" s="12">
        <f t="shared" si="0"/>
        <v>-1.1506307733231398E-3</v>
      </c>
      <c r="D9" s="3" t="s">
        <v>4472</v>
      </c>
      <c r="E9" s="3" t="s">
        <v>4473</v>
      </c>
      <c r="F9" s="3">
        <v>459</v>
      </c>
      <c r="G9" s="3">
        <v>0</v>
      </c>
      <c r="H9" s="3">
        <v>0</v>
      </c>
    </row>
    <row r="10" spans="1:11">
      <c r="A10" s="2">
        <v>40571</v>
      </c>
      <c r="B10" s="3" t="s">
        <v>4474</v>
      </c>
      <c r="C10" s="12">
        <f t="shared" si="0"/>
        <v>-2.3682693430444901E-3</v>
      </c>
      <c r="D10" s="3" t="s">
        <v>4475</v>
      </c>
      <c r="E10" s="3" t="s">
        <v>4476</v>
      </c>
      <c r="F10" s="3">
        <v>463</v>
      </c>
      <c r="G10" s="3">
        <v>0</v>
      </c>
      <c r="H10" s="3">
        <v>0</v>
      </c>
    </row>
    <row r="11" spans="1:11">
      <c r="A11" s="2">
        <v>40572</v>
      </c>
      <c r="B11" s="3" t="s">
        <v>4477</v>
      </c>
      <c r="C11" s="12">
        <f t="shared" si="0"/>
        <v>-4.9077855102254343E-5</v>
      </c>
      <c r="D11" s="3" t="s">
        <v>4478</v>
      </c>
      <c r="E11" s="3" t="s">
        <v>4479</v>
      </c>
      <c r="F11" s="3">
        <v>463</v>
      </c>
      <c r="G11" s="3">
        <v>0</v>
      </c>
      <c r="H11" s="3">
        <v>0</v>
      </c>
    </row>
    <row r="12" spans="1:11">
      <c r="A12" s="2">
        <v>40573</v>
      </c>
      <c r="B12" s="3" t="s">
        <v>4480</v>
      </c>
      <c r="C12" s="12">
        <f t="shared" si="0"/>
        <v>-4.9077808322832291E-5</v>
      </c>
      <c r="D12" s="3" t="s">
        <v>4481</v>
      </c>
      <c r="E12" s="3" t="s">
        <v>4482</v>
      </c>
      <c r="F12" s="3">
        <v>463</v>
      </c>
      <c r="G12" s="3">
        <v>0</v>
      </c>
      <c r="H12" s="3">
        <v>0</v>
      </c>
    </row>
    <row r="13" spans="1:11">
      <c r="A13" s="2">
        <v>40574</v>
      </c>
      <c r="B13" s="3" t="s">
        <v>4483</v>
      </c>
      <c r="C13" s="12">
        <f t="shared" si="0"/>
        <v>6.9093804191376639E-4</v>
      </c>
      <c r="D13" s="3" t="s">
        <v>4484</v>
      </c>
      <c r="E13" s="3" t="s">
        <v>4485</v>
      </c>
      <c r="F13" s="3">
        <v>462</v>
      </c>
      <c r="G13" s="3">
        <v>0</v>
      </c>
      <c r="H13" s="3">
        <v>0</v>
      </c>
    </row>
    <row r="14" spans="1:11">
      <c r="A14" s="2">
        <v>40575</v>
      </c>
      <c r="B14" s="3" t="s">
        <v>4486</v>
      </c>
      <c r="C14" s="12">
        <f t="shared" si="0"/>
        <v>-9.2591065972481255E-3</v>
      </c>
      <c r="D14" s="3" t="s">
        <v>4487</v>
      </c>
      <c r="E14" s="3" t="s">
        <v>4488</v>
      </c>
      <c r="F14" s="3">
        <v>477</v>
      </c>
      <c r="G14" s="3">
        <v>0</v>
      </c>
      <c r="H14" s="3">
        <v>0</v>
      </c>
    </row>
    <row r="15" spans="1:11">
      <c r="A15" s="2">
        <v>40576</v>
      </c>
      <c r="B15" s="3" t="s">
        <v>4489</v>
      </c>
      <c r="C15" s="12">
        <f t="shared" si="0"/>
        <v>-5.7144279137106681E-3</v>
      </c>
      <c r="D15" s="3" t="s">
        <v>4490</v>
      </c>
      <c r="E15" s="3" t="s">
        <v>4491</v>
      </c>
      <c r="F15" s="3">
        <v>472</v>
      </c>
      <c r="G15" s="3">
        <v>0</v>
      </c>
      <c r="H15" s="3">
        <v>0</v>
      </c>
    </row>
    <row r="16" spans="1:11">
      <c r="A16" s="2">
        <v>40577</v>
      </c>
      <c r="B16" s="3" t="s">
        <v>4492</v>
      </c>
      <c r="C16" s="12">
        <f t="shared" si="0"/>
        <v>-9.1810983228810938E-3</v>
      </c>
      <c r="D16" s="3" t="s">
        <v>4493</v>
      </c>
      <c r="E16" s="3" t="s">
        <v>4494</v>
      </c>
      <c r="F16" s="3">
        <v>480</v>
      </c>
      <c r="G16" s="3">
        <v>0</v>
      </c>
      <c r="H16" s="3">
        <v>0</v>
      </c>
    </row>
    <row r="17" spans="1:8">
      <c r="A17" s="2">
        <v>40578</v>
      </c>
      <c r="B17" s="3" t="s">
        <v>4495</v>
      </c>
      <c r="C17" s="12">
        <f t="shared" si="0"/>
        <v>-2.1239165784844142E-2</v>
      </c>
      <c r="D17" s="3" t="s">
        <v>4496</v>
      </c>
      <c r="E17" s="3" t="s">
        <v>4497</v>
      </c>
      <c r="F17" s="3">
        <v>485</v>
      </c>
      <c r="G17" s="3">
        <v>0</v>
      </c>
      <c r="H17" s="3">
        <v>0</v>
      </c>
    </row>
    <row r="18" spans="1:8">
      <c r="A18" s="2">
        <v>40579</v>
      </c>
      <c r="B18" s="3" t="s">
        <v>4498</v>
      </c>
      <c r="C18" s="12">
        <f t="shared" si="0"/>
        <v>-4.7597785116338782E-5</v>
      </c>
      <c r="D18" s="3" t="s">
        <v>4499</v>
      </c>
      <c r="E18" s="3" t="s">
        <v>4500</v>
      </c>
      <c r="F18" s="3">
        <v>485</v>
      </c>
      <c r="G18" s="3">
        <v>0</v>
      </c>
      <c r="H18" s="3">
        <v>0</v>
      </c>
    </row>
    <row r="19" spans="1:8">
      <c r="A19" s="2">
        <v>40580</v>
      </c>
      <c r="B19" s="3" t="s">
        <v>4501</v>
      </c>
      <c r="C19" s="12">
        <f t="shared" si="0"/>
        <v>-4.7726984242147877E-5</v>
      </c>
      <c r="D19" s="3" t="s">
        <v>4502</v>
      </c>
      <c r="E19" s="3" t="s">
        <v>4503</v>
      </c>
      <c r="F19" s="3">
        <v>485</v>
      </c>
      <c r="G19" s="3">
        <v>0</v>
      </c>
      <c r="H19" s="3">
        <v>0</v>
      </c>
    </row>
    <row r="20" spans="1:8">
      <c r="A20" s="2">
        <v>40581</v>
      </c>
      <c r="B20" s="3" t="s">
        <v>4504</v>
      </c>
      <c r="C20" s="12">
        <f t="shared" si="0"/>
        <v>-1.7498560173301189E-2</v>
      </c>
      <c r="D20" s="3" t="s">
        <v>4505</v>
      </c>
      <c r="E20" s="3" t="s">
        <v>4506</v>
      </c>
      <c r="F20" s="3">
        <v>496</v>
      </c>
      <c r="G20" s="3">
        <v>0</v>
      </c>
      <c r="H20" s="3">
        <v>0</v>
      </c>
    </row>
    <row r="21" spans="1:8">
      <c r="A21" s="2">
        <v>40582</v>
      </c>
      <c r="B21" s="3" t="s">
        <v>4507</v>
      </c>
      <c r="C21" s="12">
        <f t="shared" si="0"/>
        <v>6.7808387422449842E-3</v>
      </c>
      <c r="D21" s="3" t="s">
        <v>4508</v>
      </c>
      <c r="E21" s="3" t="s">
        <v>4509</v>
      </c>
      <c r="F21" s="3">
        <v>499</v>
      </c>
      <c r="G21" s="3">
        <v>0</v>
      </c>
      <c r="H21" s="3">
        <v>0</v>
      </c>
    </row>
    <row r="22" spans="1:8">
      <c r="A22" s="2">
        <v>40583</v>
      </c>
      <c r="B22" s="3" t="s">
        <v>4510</v>
      </c>
      <c r="C22" s="12">
        <f t="shared" si="0"/>
        <v>-5.4520396734312419E-3</v>
      </c>
      <c r="D22" s="3" t="s">
        <v>4511</v>
      </c>
      <c r="E22" s="3" t="s">
        <v>4512</v>
      </c>
      <c r="F22" s="3">
        <v>502</v>
      </c>
      <c r="G22" s="3">
        <v>0</v>
      </c>
      <c r="H22" s="3">
        <v>0</v>
      </c>
    </row>
    <row r="23" spans="1:8">
      <c r="A23" s="2">
        <v>40584</v>
      </c>
      <c r="B23" s="3" t="s">
        <v>4513</v>
      </c>
      <c r="C23" s="12">
        <f t="shared" si="0"/>
        <v>-7.8030777287763234E-3</v>
      </c>
      <c r="D23" s="3" t="s">
        <v>4514</v>
      </c>
      <c r="E23" s="3" t="s">
        <v>4515</v>
      </c>
      <c r="F23" s="3">
        <v>502</v>
      </c>
      <c r="G23" s="3">
        <v>0</v>
      </c>
      <c r="H23" s="3">
        <v>0</v>
      </c>
    </row>
    <row r="24" spans="1:8">
      <c r="A24" s="2">
        <v>40585</v>
      </c>
      <c r="B24" s="3" t="s">
        <v>4516</v>
      </c>
      <c r="C24" s="12">
        <f t="shared" si="0"/>
        <v>3.6842799262231822E-4</v>
      </c>
      <c r="D24" s="3" t="s">
        <v>4517</v>
      </c>
      <c r="E24" s="3" t="s">
        <v>4518</v>
      </c>
      <c r="F24" s="3">
        <v>501</v>
      </c>
      <c r="G24" s="3">
        <v>0</v>
      </c>
      <c r="H24" s="3">
        <v>0</v>
      </c>
    </row>
    <row r="25" spans="1:8">
      <c r="A25" s="2">
        <v>40586</v>
      </c>
      <c r="B25" s="3" t="s">
        <v>4519</v>
      </c>
      <c r="C25" s="12">
        <f t="shared" si="0"/>
        <v>-4.9392467045242437E-5</v>
      </c>
      <c r="D25" s="3" t="s">
        <v>4520</v>
      </c>
      <c r="E25" s="3" t="s">
        <v>4521</v>
      </c>
      <c r="F25" s="3">
        <v>501</v>
      </c>
      <c r="G25" s="3">
        <v>0</v>
      </c>
      <c r="H25" s="3">
        <v>0</v>
      </c>
    </row>
    <row r="26" spans="1:8">
      <c r="A26" s="2">
        <v>40587</v>
      </c>
      <c r="B26" s="3" t="s">
        <v>4522</v>
      </c>
      <c r="C26" s="12">
        <f t="shared" si="0"/>
        <v>-4.9392894768933565E-5</v>
      </c>
      <c r="D26" s="3" t="s">
        <v>4523</v>
      </c>
      <c r="E26" s="3" t="s">
        <v>4524</v>
      </c>
      <c r="F26" s="3">
        <v>501</v>
      </c>
      <c r="G26" s="3">
        <v>0</v>
      </c>
      <c r="H26" s="3">
        <v>0</v>
      </c>
    </row>
    <row r="27" spans="1:8">
      <c r="A27" s="2">
        <v>40588</v>
      </c>
      <c r="B27" s="3" t="s">
        <v>4525</v>
      </c>
      <c r="C27" s="12">
        <f t="shared" si="0"/>
        <v>6.810601322455377E-3</v>
      </c>
      <c r="D27" s="3" t="s">
        <v>4526</v>
      </c>
      <c r="E27" s="3" t="s">
        <v>4527</v>
      </c>
      <c r="F27" s="3">
        <v>501</v>
      </c>
      <c r="G27" s="3">
        <v>0</v>
      </c>
      <c r="H27" s="3">
        <v>0</v>
      </c>
    </row>
    <row r="28" spans="1:8">
      <c r="A28" s="2">
        <v>40589</v>
      </c>
      <c r="B28" s="3" t="s">
        <v>4528</v>
      </c>
      <c r="C28" s="12">
        <f t="shared" si="0"/>
        <v>-3.5067365319179145E-3</v>
      </c>
      <c r="D28" s="3" t="s">
        <v>4529</v>
      </c>
      <c r="E28" s="3" t="s">
        <v>4530</v>
      </c>
      <c r="F28" s="3">
        <v>501</v>
      </c>
      <c r="G28" s="3">
        <v>0</v>
      </c>
      <c r="H28" s="3">
        <v>0</v>
      </c>
    </row>
    <row r="29" spans="1:8">
      <c r="A29" s="2">
        <v>40590</v>
      </c>
      <c r="B29" s="3" t="s">
        <v>4531</v>
      </c>
      <c r="C29" s="12">
        <f t="shared" si="0"/>
        <v>-1.3947677415141902E-3</v>
      </c>
      <c r="D29" s="3" t="s">
        <v>4532</v>
      </c>
      <c r="E29" s="3" t="s">
        <v>4533</v>
      </c>
      <c r="F29" s="3">
        <v>500</v>
      </c>
      <c r="G29" s="3">
        <v>0</v>
      </c>
      <c r="H29" s="3">
        <v>0</v>
      </c>
    </row>
    <row r="30" spans="1:8">
      <c r="A30" s="2">
        <v>40591</v>
      </c>
      <c r="B30" s="3" t="s">
        <v>4534</v>
      </c>
      <c r="C30" s="12">
        <f t="shared" si="0"/>
        <v>-1.1130542077666981E-2</v>
      </c>
      <c r="D30" s="3" t="s">
        <v>4535</v>
      </c>
      <c r="E30" s="3" t="s">
        <v>4536</v>
      </c>
      <c r="F30" s="3">
        <v>497</v>
      </c>
      <c r="G30" s="3">
        <v>0</v>
      </c>
      <c r="H30" s="3">
        <v>0</v>
      </c>
    </row>
    <row r="31" spans="1:8">
      <c r="A31" s="2">
        <v>40592</v>
      </c>
      <c r="B31" s="3" t="s">
        <v>4537</v>
      </c>
      <c r="C31" s="12">
        <f t="shared" si="0"/>
        <v>-1.5515787046866797E-2</v>
      </c>
      <c r="D31" s="3" t="s">
        <v>4538</v>
      </c>
      <c r="E31" s="3" t="s">
        <v>4539</v>
      </c>
      <c r="F31" s="3">
        <v>495</v>
      </c>
      <c r="G31" s="3">
        <v>0</v>
      </c>
      <c r="H31" s="3">
        <v>0</v>
      </c>
    </row>
    <row r="32" spans="1:8">
      <c r="A32" s="2">
        <v>40592</v>
      </c>
      <c r="B32" s="3" t="s">
        <v>4537</v>
      </c>
      <c r="C32" s="12">
        <f t="shared" si="0"/>
        <v>0</v>
      </c>
      <c r="D32" s="3" t="s">
        <v>4538</v>
      </c>
      <c r="E32" s="3" t="s">
        <v>4539</v>
      </c>
      <c r="F32" s="3">
        <v>495</v>
      </c>
      <c r="G32" s="3">
        <v>0</v>
      </c>
      <c r="H32" s="3">
        <v>0</v>
      </c>
    </row>
    <row r="33" spans="1:8">
      <c r="A33" s="2">
        <v>40593</v>
      </c>
      <c r="B33" s="3" t="s">
        <v>4541</v>
      </c>
      <c r="C33" s="12">
        <f t="shared" si="0"/>
        <v>-4.9523463063245497E-5</v>
      </c>
      <c r="D33" s="3" t="s">
        <v>4542</v>
      </c>
      <c r="E33" s="3" t="s">
        <v>4543</v>
      </c>
      <c r="F33" s="3">
        <v>495</v>
      </c>
      <c r="G33" s="3">
        <v>0</v>
      </c>
      <c r="H33" s="3">
        <v>0</v>
      </c>
    </row>
    <row r="34" spans="1:8">
      <c r="A34" s="2">
        <v>40594</v>
      </c>
      <c r="B34" s="3" t="s">
        <v>4544</v>
      </c>
      <c r="C34" s="12">
        <f t="shared" si="0"/>
        <v>-4.9523535314893202E-5</v>
      </c>
      <c r="D34" s="3" t="s">
        <v>4545</v>
      </c>
      <c r="E34" s="3" t="s">
        <v>4546</v>
      </c>
      <c r="F34" s="3">
        <v>495</v>
      </c>
      <c r="G34" s="4">
        <v>-6.7169162253426496E+17</v>
      </c>
      <c r="H34" s="3">
        <v>0</v>
      </c>
    </row>
    <row r="35" spans="1:8">
      <c r="A35" s="2">
        <v>40595</v>
      </c>
      <c r="B35" s="3" t="s">
        <v>4547</v>
      </c>
      <c r="C35" s="12">
        <f t="shared" si="0"/>
        <v>9.036706598689102E-3</v>
      </c>
      <c r="D35" s="3" t="s">
        <v>4548</v>
      </c>
      <c r="E35" s="3" t="s">
        <v>4549</v>
      </c>
      <c r="F35" s="3">
        <v>494</v>
      </c>
      <c r="G35" s="4">
        <v>-6.3349381092024397E+17</v>
      </c>
      <c r="H35" s="3">
        <v>0</v>
      </c>
    </row>
    <row r="36" spans="1:8">
      <c r="A36" s="2">
        <v>40596</v>
      </c>
      <c r="B36" s="3" t="s">
        <v>4550</v>
      </c>
      <c r="C36" s="12">
        <f t="shared" si="0"/>
        <v>9.2239284361270797E-4</v>
      </c>
      <c r="D36" s="3" t="s">
        <v>4551</v>
      </c>
      <c r="E36" s="3" t="s">
        <v>4552</v>
      </c>
      <c r="F36" s="3">
        <v>499</v>
      </c>
      <c r="G36" s="4">
        <v>-6.2913353474954906E+17</v>
      </c>
      <c r="H36" s="3">
        <v>0</v>
      </c>
    </row>
    <row r="37" spans="1:8">
      <c r="A37" s="2">
        <v>40597</v>
      </c>
      <c r="B37" s="3" t="s">
        <v>4553</v>
      </c>
      <c r="C37" s="12">
        <f t="shared" si="0"/>
        <v>1.8358159792617387E-2</v>
      </c>
      <c r="D37" s="3" t="s">
        <v>4554</v>
      </c>
      <c r="E37" s="3" t="s">
        <v>4555</v>
      </c>
      <c r="F37" s="3">
        <v>500</v>
      </c>
      <c r="G37" s="4">
        <v>-5.3076541312054003E+17</v>
      </c>
      <c r="H37" s="3">
        <v>0</v>
      </c>
    </row>
    <row r="38" spans="1:8">
      <c r="A38" s="2">
        <v>40598</v>
      </c>
      <c r="B38" s="3" t="s">
        <v>4556</v>
      </c>
      <c r="C38" s="12">
        <f t="shared" si="0"/>
        <v>-6.0562841891016054E-3</v>
      </c>
      <c r="D38" s="3" t="s">
        <v>4557</v>
      </c>
      <c r="E38" s="3" t="s">
        <v>4558</v>
      </c>
      <c r="F38" s="3">
        <v>503</v>
      </c>
      <c r="G38" s="4">
        <v>-5.3828960903784499E+17</v>
      </c>
      <c r="H38" s="3">
        <v>0</v>
      </c>
    </row>
    <row r="39" spans="1:8">
      <c r="A39" s="2">
        <v>40599</v>
      </c>
      <c r="B39" s="3" t="s">
        <v>4559</v>
      </c>
      <c r="C39" s="12">
        <f t="shared" si="0"/>
        <v>1.5468069737352402E-2</v>
      </c>
      <c r="D39" s="3" t="s">
        <v>4560</v>
      </c>
      <c r="E39" s="3" t="s">
        <v>4561</v>
      </c>
      <c r="F39" s="3">
        <v>502</v>
      </c>
      <c r="G39" s="4">
        <v>-5.2009249957272902E+17</v>
      </c>
      <c r="H39" s="3">
        <v>0</v>
      </c>
    </row>
    <row r="40" spans="1:8">
      <c r="A40" s="2">
        <v>40600</v>
      </c>
      <c r="B40" s="3" t="s">
        <v>4559</v>
      </c>
      <c r="C40" s="12">
        <f t="shared" si="0"/>
        <v>0</v>
      </c>
      <c r="D40" s="3" t="s">
        <v>4560</v>
      </c>
      <c r="E40" s="3" t="s">
        <v>4562</v>
      </c>
      <c r="F40" s="3">
        <v>502</v>
      </c>
      <c r="G40" s="4">
        <v>-5.1332294135641203E+17</v>
      </c>
      <c r="H40" s="3">
        <v>0</v>
      </c>
    </row>
    <row r="41" spans="1:8">
      <c r="A41" s="2">
        <v>40601</v>
      </c>
      <c r="B41" s="3" t="s">
        <v>4563</v>
      </c>
      <c r="C41" s="12">
        <f t="shared" si="0"/>
        <v>-1.0053070253678568E-4</v>
      </c>
      <c r="D41" s="3" t="s">
        <v>4564</v>
      </c>
      <c r="E41" s="3" t="s">
        <v>4565</v>
      </c>
      <c r="F41" s="3">
        <v>502</v>
      </c>
      <c r="G41" s="4">
        <v>-4.9969109814000698E+17</v>
      </c>
      <c r="H41" s="3">
        <v>0</v>
      </c>
    </row>
    <row r="42" spans="1:8">
      <c r="A42" s="2">
        <v>40602</v>
      </c>
      <c r="B42" s="3" t="s">
        <v>4566</v>
      </c>
      <c r="C42" s="12">
        <f t="shared" si="0"/>
        <v>1.7479679032367627E-2</v>
      </c>
      <c r="D42" s="3" t="s">
        <v>4567</v>
      </c>
      <c r="E42" s="3" t="s">
        <v>4568</v>
      </c>
      <c r="F42" s="3">
        <v>505</v>
      </c>
      <c r="G42" s="4">
        <v>-3.8189709838358099E+17</v>
      </c>
      <c r="H42" s="3">
        <v>0</v>
      </c>
    </row>
    <row r="43" spans="1:8">
      <c r="A43" s="2">
        <v>40603</v>
      </c>
      <c r="B43" s="3" t="s">
        <v>4569</v>
      </c>
      <c r="C43" s="12">
        <f t="shared" si="0"/>
        <v>6.7483850764763261E-3</v>
      </c>
      <c r="D43" s="3" t="s">
        <v>4570</v>
      </c>
      <c r="E43" s="3" t="s">
        <v>4571</v>
      </c>
      <c r="F43" s="3">
        <v>509</v>
      </c>
      <c r="G43" s="4">
        <v>-3.2879028330023898E+17</v>
      </c>
      <c r="H43" s="3">
        <v>0</v>
      </c>
    </row>
    <row r="44" spans="1:8">
      <c r="A44" s="2">
        <v>40604</v>
      </c>
      <c r="B44" s="3" t="s">
        <v>4572</v>
      </c>
      <c r="C44" s="12">
        <f t="shared" si="0"/>
        <v>-1.697293331753491E-4</v>
      </c>
      <c r="D44" s="3" t="s">
        <v>4573</v>
      </c>
      <c r="E44" s="3" t="s">
        <v>4574</v>
      </c>
      <c r="F44" s="3">
        <v>512</v>
      </c>
      <c r="G44" s="4">
        <v>-3.3578034124878502E+17</v>
      </c>
      <c r="H44" s="3">
        <v>0</v>
      </c>
    </row>
    <row r="45" spans="1:8">
      <c r="A45" s="2">
        <v>40605</v>
      </c>
      <c r="B45" s="3" t="s">
        <v>4575</v>
      </c>
      <c r="C45" s="12">
        <f t="shared" si="0"/>
        <v>1.1663624647899875E-2</v>
      </c>
      <c r="D45" s="3" t="s">
        <v>4576</v>
      </c>
      <c r="E45" s="3" t="s">
        <v>4577</v>
      </c>
      <c r="F45" s="3">
        <v>515</v>
      </c>
      <c r="G45" s="4">
        <v>-1.4348110598472899E+17</v>
      </c>
      <c r="H45" s="3">
        <v>0</v>
      </c>
    </row>
    <row r="46" spans="1:8">
      <c r="A46" s="2">
        <v>40606</v>
      </c>
      <c r="B46" s="3" t="s">
        <v>4578</v>
      </c>
      <c r="C46" s="12">
        <f t="shared" si="0"/>
        <v>1.9918418283632242E-3</v>
      </c>
      <c r="D46" s="3" t="s">
        <v>4579</v>
      </c>
      <c r="E46" s="3" t="s">
        <v>4580</v>
      </c>
      <c r="F46" s="3">
        <v>517</v>
      </c>
      <c r="G46" s="4">
        <v>-5.9124054343835904E+16</v>
      </c>
      <c r="H46" s="3">
        <v>0</v>
      </c>
    </row>
    <row r="47" spans="1:8">
      <c r="A47" s="2">
        <v>40607</v>
      </c>
      <c r="B47" s="3" t="s">
        <v>4581</v>
      </c>
      <c r="C47" s="12">
        <f t="shared" si="0"/>
        <v>-4.912128858552026E-5</v>
      </c>
      <c r="D47" s="3" t="s">
        <v>4582</v>
      </c>
      <c r="E47" s="3" t="s">
        <v>4583</v>
      </c>
      <c r="F47" s="3">
        <v>517</v>
      </c>
      <c r="G47" s="4">
        <v>5.19837479685538E+16</v>
      </c>
      <c r="H47" s="3">
        <v>0</v>
      </c>
    </row>
    <row r="48" spans="1:8">
      <c r="A48" s="2">
        <v>40608</v>
      </c>
      <c r="B48" s="3" t="s">
        <v>4584</v>
      </c>
      <c r="C48" s="12">
        <f t="shared" si="0"/>
        <v>-4.9121492405051032E-5</v>
      </c>
      <c r="D48" s="3" t="s">
        <v>4585</v>
      </c>
      <c r="E48" s="3" t="s">
        <v>4586</v>
      </c>
      <c r="F48" s="3">
        <v>517</v>
      </c>
      <c r="G48" s="4">
        <v>3.6516260663429798E+17</v>
      </c>
      <c r="H48" s="3">
        <v>0</v>
      </c>
    </row>
    <row r="49" spans="1:8">
      <c r="A49" s="2">
        <v>40609</v>
      </c>
      <c r="B49" s="3" t="s">
        <v>4587</v>
      </c>
      <c r="C49" s="12">
        <f t="shared" si="0"/>
        <v>-8.7628078550629849E-3</v>
      </c>
      <c r="D49" s="3" t="s">
        <v>4588</v>
      </c>
      <c r="E49" s="3" t="s">
        <v>4589</v>
      </c>
      <c r="F49" s="3">
        <v>520</v>
      </c>
      <c r="G49" s="4">
        <v>2.27241095883512E+17</v>
      </c>
      <c r="H49" s="3">
        <v>0</v>
      </c>
    </row>
    <row r="50" spans="1:8">
      <c r="A50" s="2">
        <v>40610</v>
      </c>
      <c r="B50" s="3" t="s">
        <v>4590</v>
      </c>
      <c r="C50" s="12">
        <f t="shared" si="0"/>
        <v>-6.1433491768066745E-3</v>
      </c>
      <c r="D50" s="3" t="s">
        <v>4591</v>
      </c>
      <c r="E50" s="3" t="s">
        <v>4592</v>
      </c>
      <c r="F50" s="3">
        <v>519</v>
      </c>
      <c r="G50" s="4">
        <v>1.3925519931304301E+17</v>
      </c>
      <c r="H50" s="3">
        <v>0</v>
      </c>
    </row>
    <row r="51" spans="1:8">
      <c r="A51" s="2">
        <v>40611</v>
      </c>
      <c r="B51" s="3" t="s">
        <v>4593</v>
      </c>
      <c r="C51" s="12">
        <f t="shared" si="0"/>
        <v>1.1014795449945003E-3</v>
      </c>
      <c r="D51" s="3" t="s">
        <v>4594</v>
      </c>
      <c r="E51" s="3" t="s">
        <v>4595</v>
      </c>
      <c r="F51" s="3">
        <v>520</v>
      </c>
      <c r="G51" s="4">
        <v>4.3125625176387002E+17</v>
      </c>
      <c r="H51" s="3">
        <v>0</v>
      </c>
    </row>
    <row r="52" spans="1:8">
      <c r="A52" s="2">
        <v>40612</v>
      </c>
      <c r="B52" s="3" t="s">
        <v>4596</v>
      </c>
      <c r="C52" s="12">
        <f t="shared" si="0"/>
        <v>-2.1960486296093037E-2</v>
      </c>
      <c r="D52" s="3" t="s">
        <v>4597</v>
      </c>
      <c r="E52" s="3" t="s">
        <v>4598</v>
      </c>
      <c r="F52" s="3">
        <v>519</v>
      </c>
      <c r="G52" s="3">
        <v>0.61865074696072497</v>
      </c>
      <c r="H52" s="3">
        <v>0</v>
      </c>
    </row>
    <row r="53" spans="1:8">
      <c r="A53" s="2">
        <v>40613</v>
      </c>
      <c r="B53" s="3" t="s">
        <v>4599</v>
      </c>
      <c r="C53" s="12">
        <f t="shared" si="0"/>
        <v>-2.202256283310082E-2</v>
      </c>
      <c r="D53" s="3" t="s">
        <v>4600</v>
      </c>
      <c r="E53" s="3" t="s">
        <v>4601</v>
      </c>
      <c r="F53" s="3">
        <v>517</v>
      </c>
      <c r="G53" s="4">
        <v>-1.7983809850072198E+17</v>
      </c>
      <c r="H53" s="3">
        <v>0</v>
      </c>
    </row>
    <row r="54" spans="1:8">
      <c r="A54" s="2">
        <v>40614</v>
      </c>
      <c r="B54" s="3" t="s">
        <v>4602</v>
      </c>
      <c r="C54" s="12">
        <f t="shared" si="0"/>
        <v>-4.9320024652855998E-5</v>
      </c>
      <c r="D54" s="3" t="s">
        <v>4603</v>
      </c>
      <c r="E54" s="3" t="s">
        <v>4604</v>
      </c>
      <c r="F54" s="3">
        <v>517</v>
      </c>
      <c r="G54" s="4">
        <v>-9.8363475596235504E+16</v>
      </c>
      <c r="H54" s="3">
        <v>0</v>
      </c>
    </row>
    <row r="55" spans="1:8">
      <c r="A55" s="2">
        <v>40615</v>
      </c>
      <c r="B55" s="3" t="s">
        <v>4605</v>
      </c>
      <c r="C55" s="12">
        <f t="shared" si="0"/>
        <v>-4.9318787882388974E-5</v>
      </c>
      <c r="D55" s="3" t="s">
        <v>4606</v>
      </c>
      <c r="E55" s="3" t="s">
        <v>4607</v>
      </c>
      <c r="F55" s="3">
        <v>517</v>
      </c>
      <c r="G55" s="4">
        <v>-1.02933767187264E+17</v>
      </c>
      <c r="H55" s="3">
        <v>0</v>
      </c>
    </row>
    <row r="56" spans="1:8">
      <c r="A56" s="2">
        <v>40616</v>
      </c>
      <c r="B56" s="3" t="s">
        <v>4608</v>
      </c>
      <c r="C56" s="12">
        <f t="shared" si="0"/>
        <v>-2.0143561629262147E-2</v>
      </c>
      <c r="D56" s="3" t="s">
        <v>4609</v>
      </c>
      <c r="E56" s="3" t="s">
        <v>4610</v>
      </c>
      <c r="F56" s="3">
        <v>522</v>
      </c>
      <c r="G56" s="4">
        <v>-2.9925181146942899E+17</v>
      </c>
      <c r="H56" s="3">
        <v>0</v>
      </c>
    </row>
    <row r="57" spans="1:8">
      <c r="A57" s="2">
        <v>40617</v>
      </c>
      <c r="B57" s="3" t="s">
        <v>4611</v>
      </c>
      <c r="C57" s="12">
        <f t="shared" si="0"/>
        <v>-2.6493590828606972E-2</v>
      </c>
      <c r="D57" s="3" t="s">
        <v>4612</v>
      </c>
      <c r="E57" s="3" t="s">
        <v>4613</v>
      </c>
      <c r="F57" s="3">
        <v>514</v>
      </c>
      <c r="G57" s="4">
        <v>-4.9423912869873498E+17</v>
      </c>
      <c r="H57" s="3">
        <v>0</v>
      </c>
    </row>
    <row r="58" spans="1:8">
      <c r="A58" s="2">
        <v>40618</v>
      </c>
      <c r="B58" s="3" t="s">
        <v>4614</v>
      </c>
      <c r="C58" s="12">
        <f t="shared" si="0"/>
        <v>-4.9266023348103882E-3</v>
      </c>
      <c r="D58" s="3" t="s">
        <v>4615</v>
      </c>
      <c r="E58" s="3" t="s">
        <v>4616</v>
      </c>
      <c r="F58" s="3">
        <v>513</v>
      </c>
      <c r="G58" s="4">
        <v>-5.6148496914953203E+17</v>
      </c>
      <c r="H58" s="3">
        <v>0</v>
      </c>
    </row>
    <row r="59" spans="1:8">
      <c r="A59" s="2">
        <v>40619</v>
      </c>
      <c r="B59" s="3" t="s">
        <v>4617</v>
      </c>
      <c r="C59" s="12">
        <f t="shared" si="0"/>
        <v>3.7703806914044249E-2</v>
      </c>
      <c r="D59" s="3" t="s">
        <v>4618</v>
      </c>
      <c r="E59" s="3" t="s">
        <v>4619</v>
      </c>
      <c r="F59" s="3">
        <v>515</v>
      </c>
      <c r="G59" s="4">
        <v>-2.8203020731317798E+17</v>
      </c>
      <c r="H59" s="3">
        <v>0</v>
      </c>
    </row>
    <row r="60" spans="1:8">
      <c r="A60" s="2">
        <v>40620</v>
      </c>
      <c r="B60" s="3" t="s">
        <v>4620</v>
      </c>
      <c r="C60" s="12">
        <f t="shared" si="0"/>
        <v>1.7155661047426836E-2</v>
      </c>
      <c r="D60" s="3" t="s">
        <v>4621</v>
      </c>
      <c r="E60" s="3" t="s">
        <v>4622</v>
      </c>
      <c r="F60" s="3">
        <v>516</v>
      </c>
      <c r="G60" s="4">
        <v>-1.0182402132217E+17</v>
      </c>
      <c r="H60" s="3">
        <v>0</v>
      </c>
    </row>
    <row r="61" spans="1:8">
      <c r="A61" s="2">
        <v>40621</v>
      </c>
      <c r="B61" s="3" t="s">
        <v>4623</v>
      </c>
      <c r="C61" s="12">
        <f t="shared" si="0"/>
        <v>-4.930401252146714E-5</v>
      </c>
      <c r="D61" s="3" t="s">
        <v>4624</v>
      </c>
      <c r="E61" s="3" t="s">
        <v>4625</v>
      </c>
      <c r="F61" s="3">
        <v>516</v>
      </c>
      <c r="G61" s="4">
        <v>2.85928980706275E+16</v>
      </c>
      <c r="H61" s="3">
        <v>0</v>
      </c>
    </row>
    <row r="62" spans="1:8">
      <c r="A62" s="2">
        <v>40621</v>
      </c>
      <c r="B62" s="3" t="s">
        <v>4623</v>
      </c>
      <c r="C62" s="12">
        <f t="shared" si="0"/>
        <v>0</v>
      </c>
      <c r="D62" s="3" t="s">
        <v>4624</v>
      </c>
      <c r="E62" s="3" t="s">
        <v>4625</v>
      </c>
      <c r="F62" s="3">
        <v>516</v>
      </c>
      <c r="G62" s="4">
        <v>2.85928980706275E+16</v>
      </c>
      <c r="H62" s="3">
        <v>0</v>
      </c>
    </row>
    <row r="63" spans="1:8">
      <c r="A63" s="2">
        <v>40622</v>
      </c>
      <c r="B63" s="3" t="s">
        <v>4626</v>
      </c>
      <c r="C63" s="12">
        <f t="shared" si="0"/>
        <v>-4.9303248302588179E-5</v>
      </c>
      <c r="D63" s="3" t="s">
        <v>4627</v>
      </c>
      <c r="E63" s="3" t="s">
        <v>4628</v>
      </c>
      <c r="F63" s="3">
        <v>516</v>
      </c>
      <c r="G63" s="4">
        <v>2.4339695580180099E+17</v>
      </c>
      <c r="H63" s="3">
        <v>0</v>
      </c>
    </row>
    <row r="64" spans="1:8">
      <c r="A64" s="2">
        <v>40623</v>
      </c>
      <c r="B64" s="3" t="s">
        <v>4629</v>
      </c>
      <c r="C64" s="12">
        <f t="shared" si="0"/>
        <v>-4.9303107339898382E-5</v>
      </c>
      <c r="D64" s="3" t="s">
        <v>4630</v>
      </c>
      <c r="E64" s="3" t="s">
        <v>4631</v>
      </c>
      <c r="F64" s="3">
        <v>516</v>
      </c>
      <c r="G64" s="4">
        <v>2.4340028951156899E+17</v>
      </c>
      <c r="H64" s="3">
        <v>0</v>
      </c>
    </row>
    <row r="65" spans="1:8">
      <c r="A65" s="2">
        <v>40624</v>
      </c>
      <c r="B65" s="3" t="s">
        <v>4632</v>
      </c>
      <c r="C65" s="12">
        <f t="shared" si="0"/>
        <v>-3.4703505550981954E-3</v>
      </c>
      <c r="D65" s="3" t="s">
        <v>4633</v>
      </c>
      <c r="E65" s="3" t="s">
        <v>4634</v>
      </c>
      <c r="F65" s="3">
        <v>515</v>
      </c>
      <c r="G65" s="4">
        <v>1.9262446915863901E+17</v>
      </c>
      <c r="H65" s="3">
        <v>0</v>
      </c>
    </row>
    <row r="66" spans="1:8">
      <c r="A66" s="2">
        <v>40625</v>
      </c>
      <c r="B66" s="3" t="s">
        <v>4635</v>
      </c>
      <c r="C66" s="12">
        <f t="shared" si="0"/>
        <v>4.1390579970317781E-3</v>
      </c>
      <c r="D66" s="3" t="s">
        <v>4636</v>
      </c>
      <c r="E66" s="3" t="s">
        <v>4637</v>
      </c>
      <c r="F66" s="3">
        <v>516</v>
      </c>
      <c r="G66" s="4">
        <v>1.24072363925744E+17</v>
      </c>
      <c r="H66" s="3">
        <v>0</v>
      </c>
    </row>
    <row r="67" spans="1:8">
      <c r="A67" s="2">
        <v>40626</v>
      </c>
      <c r="B67" s="3" t="s">
        <v>4638</v>
      </c>
      <c r="C67" s="12">
        <f t="shared" si="0"/>
        <v>6.1150173027907893E-4</v>
      </c>
      <c r="D67" s="3" t="s">
        <v>4639</v>
      </c>
      <c r="E67" s="3" t="s">
        <v>4640</v>
      </c>
      <c r="F67" s="3">
        <v>519</v>
      </c>
      <c r="G67" s="4">
        <v>1.1983182782096301E+17</v>
      </c>
      <c r="H67" s="3">
        <v>0</v>
      </c>
    </row>
    <row r="68" spans="1:8">
      <c r="A68" s="2">
        <v>40627</v>
      </c>
      <c r="B68" s="3" t="s">
        <v>4641</v>
      </c>
      <c r="C68" s="12">
        <f t="shared" ref="C68:C131" si="1">+(B68-B67)/B67</f>
        <v>-7.0673032942746928E-3</v>
      </c>
      <c r="D68" s="3" t="s">
        <v>4642</v>
      </c>
      <c r="E68" s="3" t="s">
        <v>4643</v>
      </c>
      <c r="F68" s="3">
        <v>520</v>
      </c>
      <c r="G68" s="4">
        <v>-1.7670807293739501E+17</v>
      </c>
      <c r="H68" s="3">
        <v>0</v>
      </c>
    </row>
    <row r="69" spans="1:8">
      <c r="A69" s="2">
        <v>40628</v>
      </c>
      <c r="B69" s="3" t="s">
        <v>4644</v>
      </c>
      <c r="C69" s="12">
        <f t="shared" si="1"/>
        <v>-4.9263554556613167E-5</v>
      </c>
      <c r="D69" s="3" t="s">
        <v>4645</v>
      </c>
      <c r="E69" s="3" t="s">
        <v>4646</v>
      </c>
      <c r="F69" s="3">
        <v>520</v>
      </c>
      <c r="G69" s="4">
        <v>-1.1408564190386701E+17</v>
      </c>
      <c r="H69" s="3">
        <v>0</v>
      </c>
    </row>
    <row r="70" spans="1:8">
      <c r="A70" s="2">
        <v>40629</v>
      </c>
      <c r="B70" s="3" t="s">
        <v>4647</v>
      </c>
      <c r="C70" s="12">
        <f t="shared" si="1"/>
        <v>-4.9263786392740822E-5</v>
      </c>
      <c r="D70" s="3" t="s">
        <v>4648</v>
      </c>
      <c r="E70" s="3" t="s">
        <v>4649</v>
      </c>
      <c r="F70" s="3">
        <v>520</v>
      </c>
      <c r="G70" s="4">
        <v>-2.6544364846725299E+17</v>
      </c>
      <c r="H70" s="3">
        <v>0</v>
      </c>
    </row>
    <row r="71" spans="1:8">
      <c r="A71" s="2">
        <v>40630</v>
      </c>
      <c r="B71" s="3" t="s">
        <v>4650</v>
      </c>
      <c r="C71" s="12">
        <f t="shared" si="1"/>
        <v>-4.6541367747224074E-3</v>
      </c>
      <c r="D71" s="3" t="s">
        <v>4651</v>
      </c>
      <c r="E71" s="3" t="s">
        <v>4652</v>
      </c>
      <c r="F71" s="3">
        <v>520</v>
      </c>
      <c r="G71" s="4">
        <v>-3.0597415423344998E+17</v>
      </c>
      <c r="H71" s="3">
        <v>0</v>
      </c>
    </row>
    <row r="72" spans="1:8">
      <c r="A72" s="2">
        <v>40631</v>
      </c>
      <c r="B72" s="3" t="s">
        <v>4653</v>
      </c>
      <c r="C72" s="12">
        <f t="shared" si="1"/>
        <v>-8.2786780052195117E-3</v>
      </c>
      <c r="D72" s="3" t="s">
        <v>4654</v>
      </c>
      <c r="E72" s="3" t="s">
        <v>4655</v>
      </c>
      <c r="F72" s="3">
        <v>518</v>
      </c>
      <c r="G72" s="4">
        <v>-3.71969190517744E+17</v>
      </c>
      <c r="H72" s="3">
        <v>0</v>
      </c>
    </row>
    <row r="73" spans="1:8">
      <c r="A73" s="2">
        <v>40632</v>
      </c>
      <c r="B73" s="3" t="s">
        <v>4656</v>
      </c>
      <c r="C73" s="12">
        <f t="shared" si="1"/>
        <v>-4.2925739463363947E-3</v>
      </c>
      <c r="D73" s="3" t="s">
        <v>4657</v>
      </c>
      <c r="E73" s="3" t="s">
        <v>4658</v>
      </c>
      <c r="F73" s="3">
        <v>513</v>
      </c>
      <c r="G73" s="4">
        <v>-5.1728887830443597E+17</v>
      </c>
      <c r="H73" s="3">
        <v>0</v>
      </c>
    </row>
    <row r="74" spans="1:8">
      <c r="A74" s="2">
        <v>40633</v>
      </c>
      <c r="B74" s="3" t="s">
        <v>4659</v>
      </c>
      <c r="C74" s="12">
        <f t="shared" si="1"/>
        <v>1.1383946140880291E-2</v>
      </c>
      <c r="D74" s="3" t="s">
        <v>4660</v>
      </c>
      <c r="E74" s="3" t="s">
        <v>4661</v>
      </c>
      <c r="F74" s="3">
        <v>512</v>
      </c>
      <c r="G74" s="4">
        <v>-4.8954061455451597E+17</v>
      </c>
      <c r="H74" s="3">
        <v>0</v>
      </c>
    </row>
    <row r="75" spans="1:8">
      <c r="A75" s="2">
        <v>40634</v>
      </c>
      <c r="B75" s="3" t="s">
        <v>4662</v>
      </c>
      <c r="C75" s="12">
        <f t="shared" si="1"/>
        <v>-6.3484882353790299E-3</v>
      </c>
      <c r="D75" s="3" t="s">
        <v>4663</v>
      </c>
      <c r="E75" s="3" t="s">
        <v>4664</v>
      </c>
      <c r="F75" s="3">
        <v>514</v>
      </c>
      <c r="G75" s="4">
        <v>-5.2662393771685498E+17</v>
      </c>
      <c r="H75" s="3">
        <v>0</v>
      </c>
    </row>
    <row r="76" spans="1:8">
      <c r="A76" s="2">
        <v>40635</v>
      </c>
      <c r="B76" s="3" t="s">
        <v>4665</v>
      </c>
      <c r="C76" s="12">
        <f t="shared" si="1"/>
        <v>-4.8964477144157526E-5</v>
      </c>
      <c r="D76" s="3" t="s">
        <v>4666</v>
      </c>
      <c r="E76" s="3" t="s">
        <v>4667</v>
      </c>
      <c r="F76" s="3">
        <v>514</v>
      </c>
      <c r="G76" s="4">
        <v>-5.8915823257693094E+17</v>
      </c>
      <c r="H76" s="3">
        <v>0</v>
      </c>
    </row>
    <row r="77" spans="1:8">
      <c r="A77" s="2">
        <v>40636</v>
      </c>
      <c r="B77" s="3" t="s">
        <v>4668</v>
      </c>
      <c r="C77" s="12">
        <f t="shared" si="1"/>
        <v>-4.896385835290864E-5</v>
      </c>
      <c r="D77" s="3" t="s">
        <v>4669</v>
      </c>
      <c r="E77" s="3" t="s">
        <v>4670</v>
      </c>
      <c r="F77" s="3">
        <v>514</v>
      </c>
      <c r="G77" s="4">
        <v>-5.9922409432702003E+17</v>
      </c>
      <c r="H77" s="3">
        <v>0</v>
      </c>
    </row>
    <row r="78" spans="1:8">
      <c r="A78" s="2">
        <v>40637</v>
      </c>
      <c r="B78" s="3" t="s">
        <v>4671</v>
      </c>
      <c r="C78" s="12">
        <f t="shared" si="1"/>
        <v>-2.7623201225933104E-4</v>
      </c>
      <c r="D78" s="3" t="s">
        <v>4672</v>
      </c>
      <c r="E78" s="3" t="s">
        <v>4673</v>
      </c>
      <c r="F78" s="3">
        <v>510</v>
      </c>
      <c r="G78" s="4">
        <v>-6.0033016158345395E+17</v>
      </c>
      <c r="H78" s="3">
        <v>0</v>
      </c>
    </row>
    <row r="79" spans="1:8">
      <c r="A79" s="2">
        <v>40638</v>
      </c>
      <c r="B79" s="3" t="s">
        <v>4674</v>
      </c>
      <c r="C79" s="12">
        <f t="shared" si="1"/>
        <v>1.6589214990564843E-2</v>
      </c>
      <c r="D79" s="3" t="s">
        <v>4675</v>
      </c>
      <c r="E79" s="3" t="s">
        <v>4676</v>
      </c>
      <c r="F79" s="3">
        <v>510</v>
      </c>
      <c r="G79" s="4">
        <v>-5.1146258855951699E+17</v>
      </c>
      <c r="H79" s="3">
        <v>0</v>
      </c>
    </row>
    <row r="80" spans="1:8">
      <c r="A80" s="2">
        <v>40639</v>
      </c>
      <c r="B80" s="3" t="s">
        <v>4677</v>
      </c>
      <c r="C80" s="12">
        <f t="shared" si="1"/>
        <v>1.1576286008106113E-3</v>
      </c>
      <c r="D80" s="3" t="s">
        <v>4678</v>
      </c>
      <c r="E80" s="3" t="s">
        <v>4679</v>
      </c>
      <c r="F80" s="3">
        <v>510</v>
      </c>
      <c r="G80" s="4">
        <v>-4.4853607886852198E+17</v>
      </c>
      <c r="H80" s="3">
        <v>0</v>
      </c>
    </row>
    <row r="81" spans="1:8">
      <c r="A81" s="2">
        <v>40640</v>
      </c>
      <c r="B81" s="3" t="s">
        <v>4680</v>
      </c>
      <c r="C81" s="12">
        <f t="shared" si="1"/>
        <v>3.0502470985695738E-3</v>
      </c>
      <c r="D81" s="3" t="s">
        <v>4681</v>
      </c>
      <c r="E81" s="3" t="s">
        <v>4682</v>
      </c>
      <c r="F81" s="3">
        <v>509</v>
      </c>
      <c r="G81" s="4">
        <v>-3.8316233350644198E+17</v>
      </c>
      <c r="H81" s="3">
        <v>0</v>
      </c>
    </row>
    <row r="82" spans="1:8">
      <c r="A82" s="2">
        <v>40641</v>
      </c>
      <c r="B82" s="3" t="s">
        <v>4683</v>
      </c>
      <c r="C82" s="12">
        <f t="shared" si="1"/>
        <v>-7.6387567390390652E-3</v>
      </c>
      <c r="D82" s="3" t="s">
        <v>4684</v>
      </c>
      <c r="E82" s="3" t="s">
        <v>4685</v>
      </c>
      <c r="F82" s="3">
        <v>505</v>
      </c>
      <c r="G82" s="4">
        <v>-4.45583096298072E+17</v>
      </c>
      <c r="H82" s="3">
        <v>0</v>
      </c>
    </row>
    <row r="83" spans="1:8">
      <c r="A83" s="2">
        <v>40642</v>
      </c>
      <c r="B83" s="3" t="s">
        <v>4686</v>
      </c>
      <c r="C83" s="12">
        <f t="shared" si="1"/>
        <v>-4.9792328950904392E-5</v>
      </c>
      <c r="D83" s="3" t="s">
        <v>4687</v>
      </c>
      <c r="E83" s="3" t="s">
        <v>4688</v>
      </c>
      <c r="F83" s="3">
        <v>505</v>
      </c>
      <c r="G83" s="4">
        <v>-2.74054843436176E+17</v>
      </c>
      <c r="H83" s="3">
        <v>0</v>
      </c>
    </row>
    <row r="84" spans="1:8">
      <c r="A84" s="2">
        <v>40643</v>
      </c>
      <c r="B84" s="3" t="s">
        <v>4689</v>
      </c>
      <c r="C84" s="12">
        <f t="shared" si="1"/>
        <v>-4.9791908112828944E-5</v>
      </c>
      <c r="D84" s="3" t="s">
        <v>4690</v>
      </c>
      <c r="E84" s="3" t="s">
        <v>4691</v>
      </c>
      <c r="F84" s="3">
        <v>505</v>
      </c>
      <c r="G84" s="4">
        <v>-4.87239867812618E+16</v>
      </c>
      <c r="H84" s="3">
        <v>0</v>
      </c>
    </row>
    <row r="85" spans="1:8">
      <c r="A85" s="2">
        <v>40644</v>
      </c>
      <c r="B85" s="3" t="s">
        <v>4692</v>
      </c>
      <c r="C85" s="12">
        <f t="shared" si="1"/>
        <v>-5.5848950054767817E-3</v>
      </c>
      <c r="D85" s="3" t="s">
        <v>4693</v>
      </c>
      <c r="E85" s="3" t="s">
        <v>4694</v>
      </c>
      <c r="F85" s="3">
        <v>503</v>
      </c>
      <c r="G85" s="4">
        <v>-1.10851450068312E+17</v>
      </c>
      <c r="H85" s="3">
        <v>0</v>
      </c>
    </row>
    <row r="86" spans="1:8">
      <c r="A86" s="2">
        <v>40645</v>
      </c>
      <c r="B86" s="3" t="s">
        <v>4695</v>
      </c>
      <c r="C86" s="12">
        <f t="shared" si="1"/>
        <v>-1.8878800973061129E-2</v>
      </c>
      <c r="D86" s="3" t="s">
        <v>4696</v>
      </c>
      <c r="E86" s="3" t="s">
        <v>4697</v>
      </c>
      <c r="F86" s="3">
        <v>502</v>
      </c>
      <c r="G86" s="4">
        <v>-2.9445082941460902E+17</v>
      </c>
      <c r="H86" s="3">
        <v>0</v>
      </c>
    </row>
    <row r="87" spans="1:8">
      <c r="A87" s="2">
        <v>40646</v>
      </c>
      <c r="B87" s="3" t="s">
        <v>4698</v>
      </c>
      <c r="C87" s="12">
        <f t="shared" si="1"/>
        <v>2.8370799785643968E-3</v>
      </c>
      <c r="D87" s="3" t="s">
        <v>4699</v>
      </c>
      <c r="E87" s="3" t="s">
        <v>4700</v>
      </c>
      <c r="F87" s="3">
        <v>503</v>
      </c>
      <c r="G87" s="4">
        <v>-6.45502329770988E+16</v>
      </c>
      <c r="H87" s="3">
        <v>0</v>
      </c>
    </row>
    <row r="88" spans="1:8">
      <c r="A88" s="2">
        <v>40647</v>
      </c>
      <c r="B88" s="3" t="s">
        <v>4701</v>
      </c>
      <c r="C88" s="12">
        <f t="shared" si="1"/>
        <v>-1.2389176269811959E-2</v>
      </c>
      <c r="D88" s="3" t="s">
        <v>4702</v>
      </c>
      <c r="E88" s="3" t="s">
        <v>4703</v>
      </c>
      <c r="F88" s="3">
        <v>500</v>
      </c>
      <c r="G88" s="4">
        <v>1.14361123192886E+17</v>
      </c>
      <c r="H88" s="3">
        <v>0</v>
      </c>
    </row>
    <row r="89" spans="1:8">
      <c r="A89" s="2">
        <v>40648</v>
      </c>
      <c r="B89" s="3" t="s">
        <v>4704</v>
      </c>
      <c r="C89" s="12">
        <f t="shared" si="1"/>
        <v>2.1435704020643593E-3</v>
      </c>
      <c r="D89" s="3" t="s">
        <v>4705</v>
      </c>
      <c r="E89" s="3" t="s">
        <v>4706</v>
      </c>
      <c r="F89" s="3">
        <v>498</v>
      </c>
      <c r="G89" s="4">
        <v>2.1460863939396099E+17</v>
      </c>
      <c r="H89" s="3">
        <v>0</v>
      </c>
    </row>
    <row r="90" spans="1:8">
      <c r="A90" s="2">
        <v>40649</v>
      </c>
      <c r="B90" s="3" t="s">
        <v>4707</v>
      </c>
      <c r="C90" s="12">
        <f t="shared" si="1"/>
        <v>-4.9865778352070545E-5</v>
      </c>
      <c r="D90" s="3" t="s">
        <v>4708</v>
      </c>
      <c r="E90" s="3" t="s">
        <v>4709</v>
      </c>
      <c r="F90" s="3">
        <v>498</v>
      </c>
      <c r="G90" s="4">
        <v>-2.2622792679075299E+17</v>
      </c>
      <c r="H90" s="3">
        <v>0</v>
      </c>
    </row>
    <row r="91" spans="1:8">
      <c r="A91" s="2">
        <v>40650</v>
      </c>
      <c r="B91" s="3" t="s">
        <v>4710</v>
      </c>
      <c r="C91" s="12">
        <f t="shared" si="1"/>
        <v>-4.986567454214329E-5</v>
      </c>
      <c r="D91" s="3" t="s">
        <v>4711</v>
      </c>
      <c r="E91" s="3" t="s">
        <v>4712</v>
      </c>
      <c r="F91" s="3">
        <v>498</v>
      </c>
      <c r="G91" s="4">
        <v>-3.7126262805904499E+17</v>
      </c>
      <c r="H91" s="3">
        <v>0</v>
      </c>
    </row>
    <row r="92" spans="1:8">
      <c r="A92" s="2">
        <v>40650</v>
      </c>
      <c r="B92" s="3" t="s">
        <v>4710</v>
      </c>
      <c r="C92" s="12">
        <f t="shared" si="1"/>
        <v>0</v>
      </c>
      <c r="D92" s="3" t="s">
        <v>4711</v>
      </c>
      <c r="E92" s="3" t="s">
        <v>4712</v>
      </c>
      <c r="F92" s="3">
        <v>498</v>
      </c>
      <c r="G92" s="4">
        <v>-3.7126262805904499E+17</v>
      </c>
      <c r="H92" s="3">
        <v>0</v>
      </c>
    </row>
    <row r="93" spans="1:8">
      <c r="A93" s="2">
        <v>40651</v>
      </c>
      <c r="B93" s="3" t="s">
        <v>4713</v>
      </c>
      <c r="C93" s="12">
        <f t="shared" si="1"/>
        <v>-1.1784668835579467E-2</v>
      </c>
      <c r="D93" s="3" t="s">
        <v>4714</v>
      </c>
      <c r="E93" s="3" t="s">
        <v>4715</v>
      </c>
      <c r="F93" s="3">
        <v>498</v>
      </c>
      <c r="G93" s="4">
        <v>-4.5538352072807398E+17</v>
      </c>
      <c r="H93" s="3">
        <v>0</v>
      </c>
    </row>
    <row r="94" spans="1:8">
      <c r="A94" s="2">
        <v>40652</v>
      </c>
      <c r="B94" s="3" t="s">
        <v>4716</v>
      </c>
      <c r="C94" s="12">
        <f t="shared" si="1"/>
        <v>8.2017837588361214E-3</v>
      </c>
      <c r="D94" s="3" t="s">
        <v>4717</v>
      </c>
      <c r="E94" s="3" t="s">
        <v>4718</v>
      </c>
      <c r="F94" s="3">
        <v>498</v>
      </c>
      <c r="G94" s="4">
        <v>-3.9811699545929299E+17</v>
      </c>
      <c r="H94" s="3">
        <v>0</v>
      </c>
    </row>
    <row r="95" spans="1:8">
      <c r="A95" s="2">
        <v>40653</v>
      </c>
      <c r="B95" s="3" t="s">
        <v>4719</v>
      </c>
      <c r="C95" s="12">
        <f t="shared" si="1"/>
        <v>1.9886724558389957E-2</v>
      </c>
      <c r="D95" s="3" t="s">
        <v>4720</v>
      </c>
      <c r="E95" s="3" t="s">
        <v>4721</v>
      </c>
      <c r="F95" s="3">
        <v>500</v>
      </c>
      <c r="G95" s="4">
        <v>-2.3471854579445101E+17</v>
      </c>
      <c r="H95" s="3">
        <v>0</v>
      </c>
    </row>
    <row r="96" spans="1:8">
      <c r="A96" s="2">
        <v>40654</v>
      </c>
      <c r="B96" s="3" t="s">
        <v>4722</v>
      </c>
      <c r="C96" s="12">
        <f t="shared" si="1"/>
        <v>-4.9878267973592188E-5</v>
      </c>
      <c r="D96" s="3" t="s">
        <v>4723</v>
      </c>
      <c r="E96" s="3" t="s">
        <v>4724</v>
      </c>
      <c r="F96" s="3">
        <v>500</v>
      </c>
      <c r="G96" s="4">
        <v>-2.0214023834345501E+17</v>
      </c>
      <c r="H96" s="3">
        <v>0</v>
      </c>
    </row>
    <row r="97" spans="1:8">
      <c r="A97" s="2">
        <v>40655</v>
      </c>
      <c r="B97" s="3" t="s">
        <v>4725</v>
      </c>
      <c r="C97" s="12">
        <f t="shared" si="1"/>
        <v>-4.9878445317045845E-5</v>
      </c>
      <c r="D97" s="3" t="s">
        <v>4726</v>
      </c>
      <c r="E97" s="3" t="s">
        <v>4727</v>
      </c>
      <c r="F97" s="3">
        <v>500</v>
      </c>
      <c r="G97" s="4">
        <v>-2.41705852325312E+17</v>
      </c>
      <c r="H97" s="3">
        <v>0</v>
      </c>
    </row>
    <row r="98" spans="1:8">
      <c r="A98" s="2">
        <v>40656</v>
      </c>
      <c r="B98" s="3" t="s">
        <v>4728</v>
      </c>
      <c r="C98" s="12">
        <f t="shared" si="1"/>
        <v>-4.9878224159936394E-5</v>
      </c>
      <c r="D98" s="3" t="s">
        <v>4729</v>
      </c>
      <c r="E98" s="3" t="s">
        <v>4730</v>
      </c>
      <c r="F98" s="3">
        <v>500</v>
      </c>
      <c r="G98" s="4">
        <v>-2.4778150226475802E+17</v>
      </c>
      <c r="H98" s="3">
        <v>0</v>
      </c>
    </row>
    <row r="99" spans="1:8">
      <c r="A99" s="2">
        <v>40657</v>
      </c>
      <c r="B99" s="3" t="s">
        <v>4731</v>
      </c>
      <c r="C99" s="12">
        <f t="shared" si="1"/>
        <v>-4.9878241899439863E-5</v>
      </c>
      <c r="D99" s="3" t="s">
        <v>4732</v>
      </c>
      <c r="E99" s="3" t="s">
        <v>4733</v>
      </c>
      <c r="F99" s="3">
        <v>500</v>
      </c>
      <c r="G99" s="4">
        <v>-1.8048657854382701E+17</v>
      </c>
      <c r="H99" s="3">
        <v>0</v>
      </c>
    </row>
    <row r="100" spans="1:8">
      <c r="A100" s="2">
        <v>40658</v>
      </c>
      <c r="B100" s="3" t="s">
        <v>4734</v>
      </c>
      <c r="C100" s="12">
        <f t="shared" si="1"/>
        <v>-6.25985556573928E-3</v>
      </c>
      <c r="D100" s="3" t="s">
        <v>4735</v>
      </c>
      <c r="E100" s="3" t="s">
        <v>4736</v>
      </c>
      <c r="F100" s="3">
        <v>499</v>
      </c>
      <c r="G100" s="4">
        <v>-2.4031094767394598E+17</v>
      </c>
      <c r="H100" s="3">
        <v>0</v>
      </c>
    </row>
    <row r="101" spans="1:8">
      <c r="A101" s="2">
        <v>40659</v>
      </c>
      <c r="B101" s="3" t="s">
        <v>4737</v>
      </c>
      <c r="C101" s="12">
        <f t="shared" si="1"/>
        <v>3.8679673928875826E-3</v>
      </c>
      <c r="D101" s="3" t="s">
        <v>4738</v>
      </c>
      <c r="E101" s="3" t="s">
        <v>4739</v>
      </c>
      <c r="F101" s="3">
        <v>499</v>
      </c>
      <c r="G101" s="4">
        <v>-2.0330008564999002E+17</v>
      </c>
      <c r="H101" s="3">
        <v>0</v>
      </c>
    </row>
    <row r="102" spans="1:8">
      <c r="A102" s="2">
        <v>40660</v>
      </c>
      <c r="B102" s="3" t="s">
        <v>4740</v>
      </c>
      <c r="C102" s="12">
        <f t="shared" si="1"/>
        <v>-4.7351251631555947E-3</v>
      </c>
      <c r="D102" s="3" t="s">
        <v>4741</v>
      </c>
      <c r="E102" s="3" t="s">
        <v>4742</v>
      </c>
      <c r="F102" s="3">
        <v>498</v>
      </c>
      <c r="G102" s="4">
        <v>-2.0408843339798E+17</v>
      </c>
      <c r="H102" s="3">
        <v>0</v>
      </c>
    </row>
    <row r="103" spans="1:8">
      <c r="A103" s="2">
        <v>40661</v>
      </c>
      <c r="B103" s="3" t="s">
        <v>4743</v>
      </c>
      <c r="C103" s="12">
        <f t="shared" si="1"/>
        <v>4.7081064757685158E-3</v>
      </c>
      <c r="D103" s="3" t="s">
        <v>4744</v>
      </c>
      <c r="E103" s="3" t="s">
        <v>4745</v>
      </c>
      <c r="F103" s="3">
        <v>498</v>
      </c>
      <c r="G103" s="4">
        <v>-6.75842646860456E+16</v>
      </c>
      <c r="H103" s="3">
        <v>0</v>
      </c>
    </row>
    <row r="104" spans="1:8">
      <c r="A104" s="2">
        <v>40662</v>
      </c>
      <c r="B104" s="3" t="s">
        <v>4746</v>
      </c>
      <c r="C104" s="12">
        <f t="shared" si="1"/>
        <v>9.1455359417050904E-3</v>
      </c>
      <c r="D104" s="3" t="s">
        <v>4747</v>
      </c>
      <c r="E104" s="3" t="s">
        <v>4748</v>
      </c>
      <c r="F104" s="3">
        <v>494</v>
      </c>
      <c r="G104" s="4">
        <v>9.7601328536676304E+16</v>
      </c>
      <c r="H104" s="3">
        <v>0</v>
      </c>
    </row>
    <row r="105" spans="1:8">
      <c r="A105" s="2">
        <v>40663</v>
      </c>
      <c r="B105" s="3" t="s">
        <v>4749</v>
      </c>
      <c r="C105" s="12">
        <f t="shared" si="1"/>
        <v>-4.9936272923871407E-5</v>
      </c>
      <c r="D105" s="3" t="s">
        <v>4750</v>
      </c>
      <c r="E105" s="3" t="s">
        <v>4751</v>
      </c>
      <c r="F105" s="3">
        <v>494</v>
      </c>
      <c r="G105" s="4">
        <v>-4.41962127225388E+16</v>
      </c>
      <c r="H105" s="3">
        <v>0</v>
      </c>
    </row>
    <row r="106" spans="1:8">
      <c r="A106" s="2">
        <v>40664</v>
      </c>
      <c r="B106" s="3" t="s">
        <v>4752</v>
      </c>
      <c r="C106" s="12">
        <f t="shared" si="1"/>
        <v>-4.9935520895490101E-5</v>
      </c>
      <c r="D106" s="3" t="s">
        <v>4753</v>
      </c>
      <c r="E106" s="3" t="s">
        <v>4754</v>
      </c>
      <c r="F106" s="3">
        <v>494</v>
      </c>
      <c r="G106" s="4">
        <v>3.21829895816578E+16</v>
      </c>
      <c r="H106" s="3">
        <v>0</v>
      </c>
    </row>
    <row r="107" spans="1:8">
      <c r="A107" s="2">
        <v>40665</v>
      </c>
      <c r="B107" s="3" t="s">
        <v>4755</v>
      </c>
      <c r="C107" s="12">
        <f t="shared" si="1"/>
        <v>-4.2747751647126287E-3</v>
      </c>
      <c r="D107" s="3" t="s">
        <v>4756</v>
      </c>
      <c r="E107" s="3" t="s">
        <v>4757</v>
      </c>
      <c r="F107" s="3">
        <v>493</v>
      </c>
      <c r="G107" s="4">
        <v>-1.96538265404364E+16</v>
      </c>
      <c r="H107" s="3">
        <v>0</v>
      </c>
    </row>
    <row r="108" spans="1:8">
      <c r="A108" s="2">
        <v>40666</v>
      </c>
      <c r="B108" s="3" t="s">
        <v>4758</v>
      </c>
      <c r="C108" s="12">
        <f t="shared" si="1"/>
        <v>-1.4288168521134204E-2</v>
      </c>
      <c r="D108" s="3" t="s">
        <v>4759</v>
      </c>
      <c r="E108" s="3" t="s">
        <v>4760</v>
      </c>
      <c r="F108" s="3">
        <v>492</v>
      </c>
      <c r="G108" s="4">
        <v>-1.7662790066707002E+17</v>
      </c>
      <c r="H108" s="3">
        <v>0</v>
      </c>
    </row>
    <row r="109" spans="1:8">
      <c r="A109" s="2">
        <v>40667</v>
      </c>
      <c r="B109" s="3" t="s">
        <v>4761</v>
      </c>
      <c r="C109" s="12">
        <f t="shared" si="1"/>
        <v>-2.9031400049919606E-3</v>
      </c>
      <c r="D109" s="3" t="s">
        <v>4762</v>
      </c>
      <c r="E109" s="3" t="s">
        <v>4763</v>
      </c>
      <c r="F109" s="3">
        <v>486</v>
      </c>
      <c r="G109" s="4">
        <v>-2.0256796912771299E+17</v>
      </c>
      <c r="H109" s="3">
        <v>0</v>
      </c>
    </row>
    <row r="110" spans="1:8">
      <c r="A110" s="2">
        <v>40668</v>
      </c>
      <c r="B110" s="3" t="s">
        <v>4764</v>
      </c>
      <c r="C110" s="12">
        <f t="shared" si="1"/>
        <v>-1.6723113046942385E-2</v>
      </c>
      <c r="D110" s="3" t="s">
        <v>4765</v>
      </c>
      <c r="E110" s="3" t="s">
        <v>4766</v>
      </c>
      <c r="F110" s="3">
        <v>433</v>
      </c>
      <c r="G110" s="4">
        <v>-4.6832522265210202E+17</v>
      </c>
      <c r="H110" s="3">
        <v>0</v>
      </c>
    </row>
    <row r="111" spans="1:8">
      <c r="A111" s="2">
        <v>40669</v>
      </c>
      <c r="B111" s="3" t="s">
        <v>4767</v>
      </c>
      <c r="C111" s="12">
        <f t="shared" si="1"/>
        <v>4.9999756012598599E-3</v>
      </c>
      <c r="D111" s="3" t="s">
        <v>4768</v>
      </c>
      <c r="E111" s="3" t="s">
        <v>4769</v>
      </c>
      <c r="F111" s="3">
        <v>420</v>
      </c>
      <c r="G111" s="4">
        <v>-4.4295996915127302E+17</v>
      </c>
      <c r="H111" s="3">
        <v>0</v>
      </c>
    </row>
    <row r="112" spans="1:8">
      <c r="A112" s="2">
        <v>40670</v>
      </c>
      <c r="B112" s="3" t="s">
        <v>4770</v>
      </c>
      <c r="C112" s="12">
        <f t="shared" si="1"/>
        <v>-5.0340390324402712E-5</v>
      </c>
      <c r="D112" s="3" t="s">
        <v>4771</v>
      </c>
      <c r="E112" s="3" t="s">
        <v>4772</v>
      </c>
      <c r="F112" s="3">
        <v>420</v>
      </c>
      <c r="G112" s="4">
        <v>-4.6355193142440499E+17</v>
      </c>
      <c r="H112" s="3">
        <v>0</v>
      </c>
    </row>
    <row r="113" spans="1:8">
      <c r="A113" s="2">
        <v>40671</v>
      </c>
      <c r="B113" s="3" t="s">
        <v>4773</v>
      </c>
      <c r="C113" s="12">
        <f t="shared" si="1"/>
        <v>-4.9288064022775335E-5</v>
      </c>
      <c r="D113" s="3" t="s">
        <v>4774</v>
      </c>
      <c r="E113" s="3" t="s">
        <v>4775</v>
      </c>
      <c r="F113" s="3">
        <v>420</v>
      </c>
      <c r="G113" s="4">
        <v>-4.1144812789701197E+17</v>
      </c>
      <c r="H113" s="3">
        <v>0</v>
      </c>
    </row>
    <row r="114" spans="1:8">
      <c r="A114" s="2">
        <v>40672</v>
      </c>
      <c r="B114" s="3" t="s">
        <v>4776</v>
      </c>
      <c r="C114" s="12">
        <f t="shared" si="1"/>
        <v>9.4564313730027688E-3</v>
      </c>
      <c r="D114" s="3" t="s">
        <v>4777</v>
      </c>
      <c r="E114" s="3" t="s">
        <v>4778</v>
      </c>
      <c r="F114" s="3">
        <v>420</v>
      </c>
      <c r="G114" s="4">
        <v>-3.3964105407453702E+17</v>
      </c>
      <c r="H114" s="3">
        <v>0</v>
      </c>
    </row>
    <row r="115" spans="1:8">
      <c r="A115" s="2">
        <v>40673</v>
      </c>
      <c r="B115" s="3" t="s">
        <v>4779</v>
      </c>
      <c r="C115" s="12">
        <f t="shared" si="1"/>
        <v>1.4263490952104619E-2</v>
      </c>
      <c r="D115" s="3" t="s">
        <v>4780</v>
      </c>
      <c r="E115" s="3" t="s">
        <v>4781</v>
      </c>
      <c r="F115" s="3">
        <v>419</v>
      </c>
      <c r="G115" s="4">
        <v>-2.14985249207552E+17</v>
      </c>
      <c r="H115" s="3">
        <v>0</v>
      </c>
    </row>
    <row r="116" spans="1:8">
      <c r="A116" s="2">
        <v>40674</v>
      </c>
      <c r="B116" s="3" t="s">
        <v>4782</v>
      </c>
      <c r="C116" s="12">
        <f t="shared" si="1"/>
        <v>3.5601191778413914E-3</v>
      </c>
      <c r="D116" s="3" t="s">
        <v>4783</v>
      </c>
      <c r="E116" s="3" t="s">
        <v>4784</v>
      </c>
      <c r="F116" s="3">
        <v>417</v>
      </c>
      <c r="G116" s="4">
        <v>-1.22496992853382E+17</v>
      </c>
      <c r="H116" s="3">
        <v>0</v>
      </c>
    </row>
    <row r="117" spans="1:8">
      <c r="A117" s="2">
        <v>40675</v>
      </c>
      <c r="B117" s="3" t="s">
        <v>4785</v>
      </c>
      <c r="C117" s="12">
        <f t="shared" si="1"/>
        <v>5.0993585555927628E-3</v>
      </c>
      <c r="D117" s="3" t="s">
        <v>4786</v>
      </c>
      <c r="E117" s="3" t="s">
        <v>4787</v>
      </c>
      <c r="F117" s="3">
        <v>415</v>
      </c>
      <c r="G117" s="4">
        <v>1.7715152878537501E+17</v>
      </c>
      <c r="H117" s="3">
        <v>0</v>
      </c>
    </row>
    <row r="118" spans="1:8">
      <c r="A118" s="2">
        <v>40676</v>
      </c>
      <c r="B118" s="3" t="s">
        <v>4788</v>
      </c>
      <c r="C118" s="12">
        <f t="shared" si="1"/>
        <v>-1.4141191661314681E-3</v>
      </c>
      <c r="D118" s="3" t="s">
        <v>4789</v>
      </c>
      <c r="E118" s="3" t="s">
        <v>4790</v>
      </c>
      <c r="F118" s="3">
        <v>416</v>
      </c>
      <c r="G118" s="4">
        <v>1.1785462452689299E+17</v>
      </c>
      <c r="H118" s="3">
        <v>0</v>
      </c>
    </row>
    <row r="119" spans="1:8">
      <c r="A119" s="2">
        <v>40677</v>
      </c>
      <c r="B119" s="3" t="s">
        <v>4791</v>
      </c>
      <c r="C119" s="12">
        <f t="shared" si="1"/>
        <v>-4.9319908917288263E-5</v>
      </c>
      <c r="D119" s="3" t="s">
        <v>4792</v>
      </c>
      <c r="E119" s="3" t="s">
        <v>4793</v>
      </c>
      <c r="F119" s="3">
        <v>416</v>
      </c>
      <c r="G119" s="4">
        <v>3.0016055993286598E+17</v>
      </c>
      <c r="H119" s="3">
        <v>0</v>
      </c>
    </row>
    <row r="120" spans="1:8">
      <c r="A120" s="2">
        <v>40678</v>
      </c>
      <c r="B120" s="3" t="s">
        <v>4794</v>
      </c>
      <c r="C120" s="12">
        <f t="shared" si="1"/>
        <v>-4.9319800943517259E-5</v>
      </c>
      <c r="D120" s="3" t="s">
        <v>4795</v>
      </c>
      <c r="E120" s="3" t="s">
        <v>4796</v>
      </c>
      <c r="F120" s="3">
        <v>416</v>
      </c>
      <c r="G120" s="4">
        <v>2.6596603901365901E+17</v>
      </c>
      <c r="H120" s="3">
        <v>0</v>
      </c>
    </row>
    <row r="121" spans="1:8">
      <c r="A121" s="2">
        <v>40679</v>
      </c>
      <c r="B121" s="3" t="s">
        <v>4797</v>
      </c>
      <c r="C121" s="12">
        <f t="shared" si="1"/>
        <v>-7.240813015038954E-3</v>
      </c>
      <c r="D121" s="3" t="s">
        <v>4798</v>
      </c>
      <c r="E121" s="3" t="s">
        <v>4799</v>
      </c>
      <c r="F121" s="3">
        <v>415</v>
      </c>
      <c r="G121" s="4">
        <v>1.5954207197698899E+17</v>
      </c>
      <c r="H121" s="3">
        <v>0</v>
      </c>
    </row>
    <row r="122" spans="1:8">
      <c r="A122" s="2">
        <v>40679</v>
      </c>
      <c r="B122" s="3" t="s">
        <v>4797</v>
      </c>
      <c r="C122" s="12">
        <f t="shared" si="1"/>
        <v>0</v>
      </c>
      <c r="D122" s="3" t="s">
        <v>4798</v>
      </c>
      <c r="E122" s="3" t="s">
        <v>4799</v>
      </c>
      <c r="F122" s="3">
        <v>415</v>
      </c>
      <c r="G122" s="4">
        <v>1.5954207197698899E+17</v>
      </c>
      <c r="H122" s="3">
        <v>0</v>
      </c>
    </row>
    <row r="123" spans="1:8">
      <c r="A123" s="2">
        <v>40680</v>
      </c>
      <c r="B123" s="3" t="s">
        <v>4800</v>
      </c>
      <c r="C123" s="12">
        <f t="shared" si="1"/>
        <v>5.2603804849653416E-3</v>
      </c>
      <c r="D123" s="3" t="s">
        <v>4801</v>
      </c>
      <c r="E123" s="3" t="s">
        <v>4802</v>
      </c>
      <c r="F123" s="3">
        <v>412</v>
      </c>
      <c r="G123" s="4">
        <v>2.3672335205857699E+17</v>
      </c>
      <c r="H123" s="3">
        <v>0</v>
      </c>
    </row>
    <row r="124" spans="1:8">
      <c r="A124" s="2">
        <v>40681</v>
      </c>
      <c r="B124" s="3" t="s">
        <v>4803</v>
      </c>
      <c r="C124" s="12">
        <f t="shared" si="1"/>
        <v>-2.815826354267676E-3</v>
      </c>
      <c r="D124" s="3" t="s">
        <v>4804</v>
      </c>
      <c r="E124" s="3" t="s">
        <v>4805</v>
      </c>
      <c r="F124" s="3">
        <v>412</v>
      </c>
      <c r="G124" s="4">
        <v>3.8042242398693402E+17</v>
      </c>
      <c r="H124" s="3">
        <v>0</v>
      </c>
    </row>
    <row r="125" spans="1:8">
      <c r="A125" s="2">
        <v>40682</v>
      </c>
      <c r="B125" s="3" t="s">
        <v>4806</v>
      </c>
      <c r="C125" s="12">
        <f t="shared" si="1"/>
        <v>-5.8469396809517019E-3</v>
      </c>
      <c r="D125" s="3" t="s">
        <v>4807</v>
      </c>
      <c r="E125" s="3" t="s">
        <v>4808</v>
      </c>
      <c r="F125" s="3">
        <v>412</v>
      </c>
      <c r="G125" s="4">
        <v>1.6376639264767101E+17</v>
      </c>
      <c r="H125" s="3">
        <v>0</v>
      </c>
    </row>
    <row r="126" spans="1:8">
      <c r="A126" s="2">
        <v>40683</v>
      </c>
      <c r="B126" s="3" t="s">
        <v>4809</v>
      </c>
      <c r="C126" s="12">
        <f t="shared" si="1"/>
        <v>6.6604199689076734E-4</v>
      </c>
      <c r="D126" s="3" t="s">
        <v>4810</v>
      </c>
      <c r="E126" s="3" t="s">
        <v>4811</v>
      </c>
      <c r="F126" s="3">
        <v>412</v>
      </c>
      <c r="G126" s="4">
        <v>-7.6715889673253792E+16</v>
      </c>
      <c r="H126" s="3">
        <v>0</v>
      </c>
    </row>
    <row r="127" spans="1:8">
      <c r="A127" s="2">
        <v>40684</v>
      </c>
      <c r="B127" s="3" t="s">
        <v>4812</v>
      </c>
      <c r="C127" s="12">
        <f t="shared" si="1"/>
        <v>-4.9359524082323064E-5</v>
      </c>
      <c r="D127" s="3" t="s">
        <v>4813</v>
      </c>
      <c r="E127" s="3" t="s">
        <v>4814</v>
      </c>
      <c r="F127" s="3">
        <v>412</v>
      </c>
      <c r="G127" s="4">
        <v>-7.6710062165138496E+16</v>
      </c>
      <c r="H127" s="3">
        <v>0</v>
      </c>
    </row>
    <row r="128" spans="1:8">
      <c r="A128" s="2">
        <v>40685</v>
      </c>
      <c r="B128" s="3" t="s">
        <v>4815</v>
      </c>
      <c r="C128" s="12">
        <f t="shared" si="1"/>
        <v>-4.9359634735845244E-5</v>
      </c>
      <c r="D128" s="3" t="s">
        <v>4816</v>
      </c>
      <c r="E128" s="3" t="s">
        <v>4817</v>
      </c>
      <c r="F128" s="3">
        <v>412</v>
      </c>
      <c r="G128" s="4">
        <v>-7.6704233871046496E+16</v>
      </c>
      <c r="H128" s="3">
        <v>0</v>
      </c>
    </row>
    <row r="129" spans="1:8">
      <c r="A129" s="2">
        <v>40686</v>
      </c>
      <c r="B129" s="3" t="s">
        <v>4818</v>
      </c>
      <c r="C129" s="12">
        <f t="shared" si="1"/>
        <v>-3.2072220755176371E-4</v>
      </c>
      <c r="D129" s="3" t="s">
        <v>4819</v>
      </c>
      <c r="E129" s="3" t="s">
        <v>4820</v>
      </c>
      <c r="F129" s="3">
        <v>412</v>
      </c>
      <c r="G129" s="4">
        <v>-7.9742295900146496E+16</v>
      </c>
      <c r="H129" s="3">
        <v>0</v>
      </c>
    </row>
    <row r="130" spans="1:8">
      <c r="A130" s="2">
        <v>40687</v>
      </c>
      <c r="B130" s="3" t="s">
        <v>4821</v>
      </c>
      <c r="C130" s="12">
        <f t="shared" si="1"/>
        <v>2.6304172124451122E-3</v>
      </c>
      <c r="D130" s="3" t="s">
        <v>4822</v>
      </c>
      <c r="E130" s="3" t="s">
        <v>4823</v>
      </c>
      <c r="F130" s="3">
        <v>412</v>
      </c>
      <c r="G130" s="4">
        <v>-4.9277708097220704E+16</v>
      </c>
      <c r="H130" s="3">
        <v>0</v>
      </c>
    </row>
    <row r="131" spans="1:8">
      <c r="A131" s="2">
        <v>40688</v>
      </c>
      <c r="B131" s="3" t="s">
        <v>4824</v>
      </c>
      <c r="C131" s="12">
        <f t="shared" si="1"/>
        <v>1.4631074579925037E-3</v>
      </c>
      <c r="D131" s="3" t="s">
        <v>4825</v>
      </c>
      <c r="E131" s="3" t="s">
        <v>4826</v>
      </c>
      <c r="F131" s="3">
        <v>413</v>
      </c>
      <c r="G131" s="4">
        <v>4.4622745056319E+16</v>
      </c>
      <c r="H131" s="3">
        <v>0</v>
      </c>
    </row>
    <row r="132" spans="1:8">
      <c r="A132" s="2">
        <v>40689</v>
      </c>
      <c r="B132" s="3" t="s">
        <v>4827</v>
      </c>
      <c r="C132" s="12">
        <f t="shared" ref="C132:C195" si="2">+(B132-B131)/B131</f>
        <v>1.0873025091613217E-2</v>
      </c>
      <c r="D132" s="3" t="s">
        <v>4828</v>
      </c>
      <c r="E132" s="3" t="s">
        <v>4829</v>
      </c>
      <c r="F132" s="3">
        <v>414</v>
      </c>
      <c r="G132" s="4">
        <v>1.36849426621522E+17</v>
      </c>
      <c r="H132" s="3">
        <v>0</v>
      </c>
    </row>
    <row r="133" spans="1:8">
      <c r="A133" s="2">
        <v>40690</v>
      </c>
      <c r="B133" s="3" t="s">
        <v>4830</v>
      </c>
      <c r="C133" s="12">
        <f t="shared" si="2"/>
        <v>-9.8543205748659974E-4</v>
      </c>
      <c r="D133" s="3" t="s">
        <v>4831</v>
      </c>
      <c r="E133" s="3" t="s">
        <v>4832</v>
      </c>
      <c r="F133" s="3">
        <v>418</v>
      </c>
      <c r="G133" s="4">
        <v>1.90070988397152E+17</v>
      </c>
      <c r="H133" s="3">
        <v>0</v>
      </c>
    </row>
    <row r="134" spans="1:8">
      <c r="A134" s="2">
        <v>40691</v>
      </c>
      <c r="B134" s="3" t="s">
        <v>4833</v>
      </c>
      <c r="C134" s="12">
        <f t="shared" si="2"/>
        <v>-4.9318143461213616E-5</v>
      </c>
      <c r="D134" s="3" t="s">
        <v>4834</v>
      </c>
      <c r="E134" s="3" t="s">
        <v>4835</v>
      </c>
      <c r="F134" s="3">
        <v>418</v>
      </c>
      <c r="G134" s="4">
        <v>1.2329391902982301E+17</v>
      </c>
      <c r="H134" s="3">
        <v>0</v>
      </c>
    </row>
    <row r="135" spans="1:8">
      <c r="A135" s="2">
        <v>40692</v>
      </c>
      <c r="B135" s="3" t="s">
        <v>4836</v>
      </c>
      <c r="C135" s="12">
        <f t="shared" si="2"/>
        <v>-4.9317885585455549E-5</v>
      </c>
      <c r="D135" s="3" t="s">
        <v>4837</v>
      </c>
      <c r="E135" s="3" t="s">
        <v>4838</v>
      </c>
      <c r="F135" s="3">
        <v>418</v>
      </c>
      <c r="G135" s="3">
        <v>0.49123921319094099</v>
      </c>
      <c r="H135" s="3">
        <v>0</v>
      </c>
    </row>
    <row r="136" spans="1:8">
      <c r="A136" s="2">
        <v>40693</v>
      </c>
      <c r="B136" s="3" t="s">
        <v>4839</v>
      </c>
      <c r="C136" s="12">
        <f t="shared" si="2"/>
        <v>2.8758628855938152E-3</v>
      </c>
      <c r="D136" s="3" t="s">
        <v>4840</v>
      </c>
      <c r="E136" s="3" t="s">
        <v>4841</v>
      </c>
      <c r="F136" s="3">
        <v>417</v>
      </c>
      <c r="G136" s="4">
        <v>4.12765240826702E+16</v>
      </c>
      <c r="H136" s="3">
        <v>0</v>
      </c>
    </row>
    <row r="137" spans="1:8">
      <c r="A137" s="2">
        <v>40694</v>
      </c>
      <c r="B137" s="3" t="s">
        <v>4842</v>
      </c>
      <c r="C137" s="12">
        <f t="shared" si="2"/>
        <v>1.1389458181269869E-2</v>
      </c>
      <c r="D137" s="3" t="s">
        <v>4843</v>
      </c>
      <c r="E137" s="3" t="s">
        <v>4844</v>
      </c>
      <c r="F137" s="3">
        <v>418</v>
      </c>
      <c r="G137" s="4">
        <v>1.9583358788141901E+17</v>
      </c>
      <c r="H137" s="3">
        <v>0</v>
      </c>
    </row>
    <row r="138" spans="1:8">
      <c r="A138" s="2">
        <v>40695</v>
      </c>
      <c r="B138" s="3" t="s">
        <v>4845</v>
      </c>
      <c r="C138" s="12">
        <f t="shared" si="2"/>
        <v>-5.9988387870569815E-3</v>
      </c>
      <c r="D138" s="3" t="s">
        <v>4846</v>
      </c>
      <c r="E138" s="3" t="s">
        <v>4847</v>
      </c>
      <c r="F138" s="3">
        <v>420</v>
      </c>
      <c r="G138" s="4">
        <v>1.7088407839850598E+17</v>
      </c>
      <c r="H138" s="3">
        <v>0</v>
      </c>
    </row>
    <row r="139" spans="1:8">
      <c r="A139" s="2">
        <v>40696</v>
      </c>
      <c r="B139" s="3" t="s">
        <v>4848</v>
      </c>
      <c r="C139" s="12">
        <f t="shared" si="2"/>
        <v>-1.6980919495129638E-3</v>
      </c>
      <c r="D139" s="3" t="s">
        <v>4849</v>
      </c>
      <c r="E139" s="3" t="s">
        <v>4850</v>
      </c>
      <c r="F139" s="3">
        <v>421</v>
      </c>
      <c r="G139" s="4">
        <v>3.6639334151606598E+17</v>
      </c>
      <c r="H139" s="3">
        <v>0</v>
      </c>
    </row>
    <row r="140" spans="1:8">
      <c r="A140" s="2">
        <v>40697</v>
      </c>
      <c r="B140" s="3" t="s">
        <v>4851</v>
      </c>
      <c r="C140" s="12">
        <f t="shared" si="2"/>
        <v>-1.1887825987180521E-4</v>
      </c>
      <c r="D140" s="3" t="s">
        <v>4852</v>
      </c>
      <c r="E140" s="3" t="s">
        <v>4853</v>
      </c>
      <c r="F140" s="3">
        <v>422</v>
      </c>
      <c r="G140" s="4">
        <v>4.13545575646648E+17</v>
      </c>
      <c r="H140" s="3">
        <v>0</v>
      </c>
    </row>
    <row r="141" spans="1:8">
      <c r="A141" s="2">
        <v>40698</v>
      </c>
      <c r="B141" s="3" t="s">
        <v>4854</v>
      </c>
      <c r="C141" s="12">
        <f t="shared" si="2"/>
        <v>-4.9332688919159114E-5</v>
      </c>
      <c r="D141" s="3" t="s">
        <v>4855</v>
      </c>
      <c r="E141" s="3" t="s">
        <v>4856</v>
      </c>
      <c r="F141" s="3">
        <v>422</v>
      </c>
      <c r="G141" s="4">
        <v>7.3444233703591898E+17</v>
      </c>
      <c r="H141" s="3">
        <v>0</v>
      </c>
    </row>
    <row r="142" spans="1:8">
      <c r="A142" s="2">
        <v>40699</v>
      </c>
      <c r="B142" s="3" t="s">
        <v>4857</v>
      </c>
      <c r="C142" s="12">
        <f t="shared" si="2"/>
        <v>-4.8977033835489378E-5</v>
      </c>
      <c r="D142" s="3" t="s">
        <v>4858</v>
      </c>
      <c r="E142" s="3" t="s">
        <v>4859</v>
      </c>
      <c r="F142" s="3">
        <v>422</v>
      </c>
      <c r="G142" s="4">
        <v>6.3135112196189696E+17</v>
      </c>
      <c r="H142" s="3">
        <v>0</v>
      </c>
    </row>
    <row r="143" spans="1:8">
      <c r="A143" s="2">
        <v>40700</v>
      </c>
      <c r="B143" s="3" t="s">
        <v>4860</v>
      </c>
      <c r="C143" s="12">
        <f t="shared" si="2"/>
        <v>-5.0397310947828608E-5</v>
      </c>
      <c r="D143" s="3" t="s">
        <v>4861</v>
      </c>
      <c r="E143" s="3" t="s">
        <v>4862</v>
      </c>
      <c r="F143" s="3">
        <v>422</v>
      </c>
      <c r="G143" s="4">
        <v>6.3134999273509696E+17</v>
      </c>
      <c r="H143" s="3">
        <v>0</v>
      </c>
    </row>
    <row r="144" spans="1:8">
      <c r="A144" s="2">
        <v>40701</v>
      </c>
      <c r="B144" s="3" t="s">
        <v>4863</v>
      </c>
      <c r="C144" s="12">
        <f t="shared" si="2"/>
        <v>-1.9141445773259542E-3</v>
      </c>
      <c r="D144" s="3" t="s">
        <v>4864</v>
      </c>
      <c r="E144" s="3" t="s">
        <v>4865</v>
      </c>
      <c r="F144" s="3">
        <v>421</v>
      </c>
      <c r="G144" s="4">
        <v>5.9471732974574003E+17</v>
      </c>
      <c r="H144" s="3">
        <v>0</v>
      </c>
    </row>
    <row r="145" spans="1:8">
      <c r="A145" s="2">
        <v>40702</v>
      </c>
      <c r="B145" s="3" t="s">
        <v>4866</v>
      </c>
      <c r="C145" s="12">
        <f t="shared" si="2"/>
        <v>3.3581176087616044E-3</v>
      </c>
      <c r="D145" s="3" t="s">
        <v>4867</v>
      </c>
      <c r="E145" s="3" t="s">
        <v>4868</v>
      </c>
      <c r="F145" s="3">
        <v>424</v>
      </c>
      <c r="G145" s="4">
        <v>4.8137763660924499E+17</v>
      </c>
      <c r="H145" s="3">
        <v>0</v>
      </c>
    </row>
    <row r="146" spans="1:8">
      <c r="A146" s="2">
        <v>40703</v>
      </c>
      <c r="B146" s="3" t="s">
        <v>4869</v>
      </c>
      <c r="C146" s="12">
        <f t="shared" si="2"/>
        <v>-1.3465830744054301E-3</v>
      </c>
      <c r="D146" s="3" t="s">
        <v>4870</v>
      </c>
      <c r="E146" s="3" t="s">
        <v>4871</v>
      </c>
      <c r="F146" s="3">
        <v>421</v>
      </c>
      <c r="G146" s="4">
        <v>2.2662301171962701E+17</v>
      </c>
      <c r="H146" s="3">
        <v>0</v>
      </c>
    </row>
    <row r="147" spans="1:8">
      <c r="A147" s="2">
        <v>40704</v>
      </c>
      <c r="B147" s="3" t="s">
        <v>4872</v>
      </c>
      <c r="C147" s="12">
        <f t="shared" si="2"/>
        <v>-1.2258814315525941E-3</v>
      </c>
      <c r="D147" s="3" t="s">
        <v>4873</v>
      </c>
      <c r="E147" s="3" t="s">
        <v>4874</v>
      </c>
      <c r="F147" s="3">
        <v>421</v>
      </c>
      <c r="G147" s="4">
        <v>1.5731535240179101E+17</v>
      </c>
      <c r="H147" s="3">
        <v>0</v>
      </c>
    </row>
    <row r="148" spans="1:8">
      <c r="A148" s="2">
        <v>40705</v>
      </c>
      <c r="B148" s="3" t="s">
        <v>4875</v>
      </c>
      <c r="C148" s="12">
        <f t="shared" si="2"/>
        <v>-5.1173889664484701E-5</v>
      </c>
      <c r="D148" s="3" t="s">
        <v>4876</v>
      </c>
      <c r="E148" s="3" t="s">
        <v>4874</v>
      </c>
      <c r="F148" s="3">
        <v>421</v>
      </c>
      <c r="G148" s="4">
        <v>8.7189358826955392E+16</v>
      </c>
      <c r="H148" s="3">
        <v>0</v>
      </c>
    </row>
    <row r="149" spans="1:8">
      <c r="A149" s="2">
        <v>40706</v>
      </c>
      <c r="B149" s="3" t="s">
        <v>4875</v>
      </c>
      <c r="C149" s="12">
        <f t="shared" si="2"/>
        <v>0</v>
      </c>
      <c r="D149" s="3" t="s">
        <v>4877</v>
      </c>
      <c r="E149" s="3" t="s">
        <v>4878</v>
      </c>
      <c r="F149" s="3">
        <v>421</v>
      </c>
      <c r="G149" s="4">
        <v>1.0606988599522099E+17</v>
      </c>
      <c r="H149" s="3">
        <v>0</v>
      </c>
    </row>
    <row r="150" spans="1:8">
      <c r="A150" s="2">
        <v>40707</v>
      </c>
      <c r="B150" s="3" t="s">
        <v>4879</v>
      </c>
      <c r="C150" s="12">
        <f t="shared" si="2"/>
        <v>-1.038331992246359E-2</v>
      </c>
      <c r="D150" s="3" t="s">
        <v>4880</v>
      </c>
      <c r="E150" s="3" t="s">
        <v>4881</v>
      </c>
      <c r="F150" s="3">
        <v>422</v>
      </c>
      <c r="G150" s="4">
        <v>-2.52533322176063E+16</v>
      </c>
      <c r="H150" s="3">
        <v>0</v>
      </c>
    </row>
    <row r="151" spans="1:8">
      <c r="A151" s="2">
        <v>40708</v>
      </c>
      <c r="B151" s="3" t="s">
        <v>4882</v>
      </c>
      <c r="C151" s="12">
        <f t="shared" si="2"/>
        <v>9.8494262987631727E-4</v>
      </c>
      <c r="D151" s="3" t="s">
        <v>4883</v>
      </c>
      <c r="E151" s="3" t="s">
        <v>4884</v>
      </c>
      <c r="F151" s="3">
        <v>422</v>
      </c>
      <c r="G151" s="4">
        <v>-1.29158909042375E+16</v>
      </c>
      <c r="H151" s="3">
        <v>0</v>
      </c>
    </row>
    <row r="152" spans="1:8">
      <c r="A152" s="2">
        <v>40708</v>
      </c>
      <c r="B152" s="3" t="s">
        <v>4882</v>
      </c>
      <c r="C152" s="12">
        <f t="shared" si="2"/>
        <v>0</v>
      </c>
      <c r="D152" s="3" t="s">
        <v>4883</v>
      </c>
      <c r="E152" s="3" t="s">
        <v>4884</v>
      </c>
      <c r="F152" s="3">
        <v>422</v>
      </c>
      <c r="G152" s="4">
        <v>-1.29158909042375E+16</v>
      </c>
      <c r="H152" s="3">
        <v>0</v>
      </c>
    </row>
    <row r="153" spans="1:8">
      <c r="A153" s="2">
        <v>40709</v>
      </c>
      <c r="B153" s="3" t="s">
        <v>4885</v>
      </c>
      <c r="C153" s="12">
        <f t="shared" si="2"/>
        <v>-1.7423801666555341E-2</v>
      </c>
      <c r="D153" s="3" t="s">
        <v>4886</v>
      </c>
      <c r="E153" s="3" t="s">
        <v>4884</v>
      </c>
      <c r="F153" s="3">
        <v>422</v>
      </c>
      <c r="G153" s="4">
        <v>-1.29285491799896E+17</v>
      </c>
      <c r="H153" s="3">
        <v>0</v>
      </c>
    </row>
    <row r="154" spans="1:8">
      <c r="A154" s="2">
        <v>40710</v>
      </c>
      <c r="B154" s="3" t="s">
        <v>4887</v>
      </c>
      <c r="C154" s="12">
        <f t="shared" si="2"/>
        <v>-3.866556871551569E-4</v>
      </c>
      <c r="D154" s="3" t="s">
        <v>4886</v>
      </c>
      <c r="E154" s="3" t="s">
        <v>4888</v>
      </c>
      <c r="F154" s="3">
        <v>422</v>
      </c>
      <c r="G154" s="4">
        <v>-1.8696400775227901E+17</v>
      </c>
      <c r="H154" s="3">
        <v>0</v>
      </c>
    </row>
    <row r="155" spans="1:8">
      <c r="A155" s="2">
        <v>40711</v>
      </c>
      <c r="B155" s="3" t="s">
        <v>4889</v>
      </c>
      <c r="C155" s="12">
        <f t="shared" si="2"/>
        <v>2.0149478379365168E-4</v>
      </c>
      <c r="D155" s="3" t="s">
        <v>4890</v>
      </c>
      <c r="E155" s="3" t="s">
        <v>4891</v>
      </c>
      <c r="F155" s="3">
        <v>420</v>
      </c>
      <c r="G155" s="4">
        <v>-1.5652168121670899E+17</v>
      </c>
      <c r="H155" s="3">
        <v>0</v>
      </c>
    </row>
    <row r="156" spans="1:8">
      <c r="A156" s="2">
        <v>40712</v>
      </c>
      <c r="B156" s="3" t="s">
        <v>4892</v>
      </c>
      <c r="C156" s="12">
        <f t="shared" si="2"/>
        <v>-5.2588443649026043E-5</v>
      </c>
      <c r="D156" s="3" t="s">
        <v>4893</v>
      </c>
      <c r="E156" s="3" t="s">
        <v>4894</v>
      </c>
      <c r="F156" s="3">
        <v>419</v>
      </c>
      <c r="G156" s="4">
        <v>-9.4723063245247008E+16</v>
      </c>
      <c r="H156" s="3">
        <v>0</v>
      </c>
    </row>
    <row r="157" spans="1:8">
      <c r="A157" s="2">
        <v>40713</v>
      </c>
      <c r="B157" s="3" t="s">
        <v>4895</v>
      </c>
      <c r="C157" s="12">
        <f t="shared" si="2"/>
        <v>-5.0973018282257803E-5</v>
      </c>
      <c r="D157" s="3" t="s">
        <v>4896</v>
      </c>
      <c r="E157" s="3" t="s">
        <v>4894</v>
      </c>
      <c r="F157" s="3">
        <v>419</v>
      </c>
      <c r="G157" s="4">
        <v>-1.02583658411144E+17</v>
      </c>
      <c r="H157" s="3">
        <v>0</v>
      </c>
    </row>
    <row r="158" spans="1:8">
      <c r="A158" s="2">
        <v>40714</v>
      </c>
      <c r="B158" s="3" t="s">
        <v>4897</v>
      </c>
      <c r="C158" s="12">
        <f t="shared" si="2"/>
        <v>1.2970462462121343E-3</v>
      </c>
      <c r="D158" s="3" t="s">
        <v>4898</v>
      </c>
      <c r="E158" s="3" t="s">
        <v>4899</v>
      </c>
      <c r="F158" s="3">
        <v>419</v>
      </c>
      <c r="G158" s="4">
        <v>-8.7771083964004096E+16</v>
      </c>
      <c r="H158" s="3">
        <v>0</v>
      </c>
    </row>
    <row r="159" spans="1:8">
      <c r="A159" s="2">
        <v>40715</v>
      </c>
      <c r="B159" s="3" t="s">
        <v>4900</v>
      </c>
      <c r="C159" s="12">
        <f t="shared" si="2"/>
        <v>9.5039305431649113E-3</v>
      </c>
      <c r="D159" s="3" t="s">
        <v>4901</v>
      </c>
      <c r="E159" s="3" t="s">
        <v>4902</v>
      </c>
      <c r="F159" s="3">
        <v>418</v>
      </c>
      <c r="G159" s="4">
        <v>2.41073730313032E+16</v>
      </c>
      <c r="H159" s="3">
        <v>0</v>
      </c>
    </row>
    <row r="160" spans="1:8">
      <c r="A160" s="2">
        <v>40716</v>
      </c>
      <c r="B160" s="3" t="s">
        <v>4903</v>
      </c>
      <c r="C160" s="12">
        <f t="shared" si="2"/>
        <v>5.1054673647928199E-3</v>
      </c>
      <c r="D160" s="3" t="s">
        <v>4901</v>
      </c>
      <c r="E160" s="3" t="s">
        <v>4904</v>
      </c>
      <c r="F160" s="3">
        <v>418</v>
      </c>
      <c r="G160" s="4">
        <v>9.3827063200151392E+16</v>
      </c>
      <c r="H160" s="3">
        <v>0</v>
      </c>
    </row>
    <row r="161" spans="1:8">
      <c r="A161" s="2">
        <v>40717</v>
      </c>
      <c r="B161" s="3" t="s">
        <v>4905</v>
      </c>
      <c r="C161" s="12">
        <f t="shared" si="2"/>
        <v>-4.1612676376025677E-3</v>
      </c>
      <c r="D161" s="3" t="s">
        <v>4906</v>
      </c>
      <c r="E161" s="3" t="s">
        <v>4907</v>
      </c>
      <c r="F161" s="3">
        <v>414</v>
      </c>
      <c r="G161" s="3">
        <v>0.70112976191969401</v>
      </c>
      <c r="H161" s="3">
        <v>0</v>
      </c>
    </row>
    <row r="162" spans="1:8">
      <c r="A162" s="2">
        <v>40718</v>
      </c>
      <c r="B162" s="3" t="s">
        <v>4908</v>
      </c>
      <c r="C162" s="12">
        <f t="shared" si="2"/>
        <v>-5.1719367051556277E-3</v>
      </c>
      <c r="D162" s="3" t="s">
        <v>4909</v>
      </c>
      <c r="E162" s="3" t="s">
        <v>4910</v>
      </c>
      <c r="F162" s="3">
        <v>416</v>
      </c>
      <c r="G162" s="4">
        <v>-7.1225973891815296E+16</v>
      </c>
      <c r="H162" s="3">
        <v>0</v>
      </c>
    </row>
    <row r="163" spans="1:8">
      <c r="A163" s="2">
        <v>40719</v>
      </c>
      <c r="B163" s="3" t="s">
        <v>4911</v>
      </c>
      <c r="C163" s="12">
        <f t="shared" si="2"/>
        <v>-4.9841832571701922E-5</v>
      </c>
      <c r="D163" s="3" t="s">
        <v>4912</v>
      </c>
      <c r="E163" s="3" t="s">
        <v>4913</v>
      </c>
      <c r="F163" s="3">
        <v>416</v>
      </c>
      <c r="G163" s="4">
        <v>-1.8622445406296099E+17</v>
      </c>
      <c r="H163" s="3">
        <v>0</v>
      </c>
    </row>
    <row r="164" spans="1:8">
      <c r="A164" s="2">
        <v>40720</v>
      </c>
      <c r="B164" s="3" t="s">
        <v>4914</v>
      </c>
      <c r="C164" s="12">
        <f t="shared" si="2"/>
        <v>-5.0648257498892543E-5</v>
      </c>
      <c r="D164" s="3" t="s">
        <v>4915</v>
      </c>
      <c r="E164" s="3" t="s">
        <v>4916</v>
      </c>
      <c r="F164" s="3">
        <v>416</v>
      </c>
      <c r="G164" s="4">
        <v>-1.76911536104444E+17</v>
      </c>
      <c r="H164" s="3">
        <v>0</v>
      </c>
    </row>
    <row r="165" spans="1:8">
      <c r="A165" s="2">
        <v>40721</v>
      </c>
      <c r="B165" s="3" t="s">
        <v>4917</v>
      </c>
      <c r="C165" s="12">
        <f t="shared" si="2"/>
        <v>-5.0650822874958282E-5</v>
      </c>
      <c r="D165" s="3" t="s">
        <v>4918</v>
      </c>
      <c r="E165" s="3" t="s">
        <v>4916</v>
      </c>
      <c r="F165" s="3">
        <v>416</v>
      </c>
      <c r="G165" s="4">
        <v>-1.7692488243881402E+17</v>
      </c>
      <c r="H165" s="3">
        <v>0</v>
      </c>
    </row>
    <row r="166" spans="1:8">
      <c r="A166" s="2">
        <v>40722</v>
      </c>
      <c r="B166" s="3" t="s">
        <v>4919</v>
      </c>
      <c r="C166" s="12">
        <f t="shared" si="2"/>
        <v>-4.9045344430882092E-5</v>
      </c>
      <c r="D166" s="3" t="s">
        <v>4920</v>
      </c>
      <c r="E166" s="3" t="s">
        <v>4916</v>
      </c>
      <c r="F166" s="3">
        <v>416</v>
      </c>
      <c r="G166" s="4">
        <v>-1.76922153050964E+17</v>
      </c>
      <c r="H166" s="3">
        <v>0</v>
      </c>
    </row>
    <row r="167" spans="1:8">
      <c r="A167" s="2">
        <v>40723</v>
      </c>
      <c r="B167" s="3" t="s">
        <v>4921</v>
      </c>
      <c r="C167" s="12">
        <f t="shared" si="2"/>
        <v>5.1186553519135735E-3</v>
      </c>
      <c r="D167" s="3" t="s">
        <v>4922</v>
      </c>
      <c r="E167" s="3" t="s">
        <v>4923</v>
      </c>
      <c r="F167" s="3">
        <v>415</v>
      </c>
      <c r="G167" s="4">
        <v>-1.5424521536586499E+17</v>
      </c>
      <c r="H167" s="3">
        <v>0</v>
      </c>
    </row>
    <row r="168" spans="1:8">
      <c r="A168" s="2">
        <v>40724</v>
      </c>
      <c r="B168" s="3" t="s">
        <v>4924</v>
      </c>
      <c r="C168" s="12">
        <f t="shared" si="2"/>
        <v>-8.203658727797011E-3</v>
      </c>
      <c r="D168" s="3" t="s">
        <v>4925</v>
      </c>
      <c r="E168" s="3" t="s">
        <v>4926</v>
      </c>
      <c r="F168" s="3">
        <v>414</v>
      </c>
      <c r="G168" s="4">
        <v>-3.33381399826432E+17</v>
      </c>
      <c r="H168" s="3">
        <v>0</v>
      </c>
    </row>
    <row r="169" spans="1:8">
      <c r="A169" s="2">
        <v>40725</v>
      </c>
      <c r="B169" s="3" t="s">
        <v>4927</v>
      </c>
      <c r="C169" s="12">
        <f t="shared" si="2"/>
        <v>1.2921470208429636E-3</v>
      </c>
      <c r="D169" s="3" t="s">
        <v>4928</v>
      </c>
      <c r="E169" s="3" t="s">
        <v>4929</v>
      </c>
      <c r="F169" s="3">
        <v>414</v>
      </c>
      <c r="G169" s="4">
        <v>-2.71392841916972E+17</v>
      </c>
      <c r="H169" s="3">
        <v>0</v>
      </c>
    </row>
    <row r="170" spans="1:8">
      <c r="A170" s="2">
        <v>40726</v>
      </c>
      <c r="B170" s="3" t="s">
        <v>4930</v>
      </c>
      <c r="C170" s="12">
        <f t="shared" si="2"/>
        <v>-5.074919506131386E-5</v>
      </c>
      <c r="D170" s="3" t="s">
        <v>4931</v>
      </c>
      <c r="E170" s="3" t="s">
        <v>4929</v>
      </c>
      <c r="F170" s="3">
        <v>414</v>
      </c>
      <c r="G170" s="4">
        <v>-2.566292396644E+17</v>
      </c>
      <c r="H170" s="3">
        <v>0</v>
      </c>
    </row>
    <row r="171" spans="1:8">
      <c r="A171" s="2">
        <v>40727</v>
      </c>
      <c r="B171" s="3" t="s">
        <v>4932</v>
      </c>
      <c r="C171" s="12">
        <f t="shared" si="2"/>
        <v>-5.0751770672969976E-5</v>
      </c>
      <c r="D171" s="3" t="s">
        <v>4933</v>
      </c>
      <c r="E171" s="3" t="s">
        <v>4929</v>
      </c>
      <c r="F171" s="3">
        <v>414</v>
      </c>
      <c r="G171" s="4">
        <v>-2.5601277250660701E+17</v>
      </c>
      <c r="H171" s="3">
        <v>0</v>
      </c>
    </row>
    <row r="172" spans="1:8">
      <c r="A172" s="2">
        <v>40728</v>
      </c>
      <c r="B172" s="3" t="s">
        <v>4934</v>
      </c>
      <c r="C172" s="12">
        <f t="shared" si="2"/>
        <v>-4.9948721997415667E-5</v>
      </c>
      <c r="D172" s="3" t="s">
        <v>4935</v>
      </c>
      <c r="E172" s="3" t="s">
        <v>4929</v>
      </c>
      <c r="F172" s="3">
        <v>414</v>
      </c>
      <c r="G172" s="4">
        <v>-2.56018348998224E+17</v>
      </c>
      <c r="H172" s="3">
        <v>0</v>
      </c>
    </row>
    <row r="173" spans="1:8">
      <c r="A173" s="2">
        <v>40729</v>
      </c>
      <c r="B173" s="3" t="s">
        <v>4936</v>
      </c>
      <c r="C173" s="12">
        <f t="shared" si="2"/>
        <v>4.5761760087526838E-3</v>
      </c>
      <c r="D173" s="3" t="s">
        <v>4937</v>
      </c>
      <c r="E173" s="3" t="s">
        <v>4938</v>
      </c>
      <c r="F173" s="3">
        <v>414</v>
      </c>
      <c r="G173" s="4">
        <v>-2.1305207618559299E+17</v>
      </c>
      <c r="H173" s="3">
        <v>0</v>
      </c>
    </row>
    <row r="174" spans="1:8">
      <c r="A174" s="2">
        <v>40730</v>
      </c>
      <c r="B174" s="3" t="s">
        <v>4939</v>
      </c>
      <c r="C174" s="12">
        <f t="shared" si="2"/>
        <v>-2.0797327111992926E-2</v>
      </c>
      <c r="D174" s="3" t="s">
        <v>4940</v>
      </c>
      <c r="E174" s="3" t="s">
        <v>4941</v>
      </c>
      <c r="F174" s="3">
        <v>413</v>
      </c>
      <c r="G174" s="4">
        <v>-3.9023548941250598E+17</v>
      </c>
      <c r="H174" s="3">
        <v>0</v>
      </c>
    </row>
    <row r="175" spans="1:8">
      <c r="A175" s="2">
        <v>40731</v>
      </c>
      <c r="B175" s="3" t="s">
        <v>4942</v>
      </c>
      <c r="C175" s="12">
        <f t="shared" si="2"/>
        <v>-7.0436435621510339E-4</v>
      </c>
      <c r="D175" s="3" t="s">
        <v>4943</v>
      </c>
      <c r="E175" s="3" t="s">
        <v>4944</v>
      </c>
      <c r="F175" s="3">
        <v>413</v>
      </c>
      <c r="G175" s="4">
        <v>-3.8118205038969299E+17</v>
      </c>
      <c r="H175" s="3">
        <v>0</v>
      </c>
    </row>
    <row r="176" spans="1:8">
      <c r="A176" s="2">
        <v>40732</v>
      </c>
      <c r="B176" s="3" t="s">
        <v>4945</v>
      </c>
      <c r="C176" s="12">
        <f t="shared" si="2"/>
        <v>-7.9870567880146546E-3</v>
      </c>
      <c r="D176" s="3" t="s">
        <v>4946</v>
      </c>
      <c r="E176" s="3" t="s">
        <v>4947</v>
      </c>
      <c r="F176" s="3">
        <v>412</v>
      </c>
      <c r="G176" s="4">
        <v>-4.6113964015492198E+17</v>
      </c>
      <c r="H176" s="3">
        <v>0</v>
      </c>
    </row>
    <row r="177" spans="1:8">
      <c r="A177" s="2">
        <v>40733</v>
      </c>
      <c r="B177" s="3" t="s">
        <v>4948</v>
      </c>
      <c r="C177" s="12">
        <f t="shared" si="2"/>
        <v>-0.10172776187792996</v>
      </c>
      <c r="D177" s="3" t="s">
        <v>4949</v>
      </c>
      <c r="E177" s="3" t="s">
        <v>4950</v>
      </c>
      <c r="F177" s="3">
        <v>412</v>
      </c>
      <c r="G177" s="4">
        <v>-8.5149992991282701E+17</v>
      </c>
      <c r="H177" s="3">
        <v>0</v>
      </c>
    </row>
    <row r="178" spans="1:8">
      <c r="A178" s="2">
        <v>40734</v>
      </c>
      <c r="B178" s="3" t="s">
        <v>4951</v>
      </c>
      <c r="C178" s="12">
        <f t="shared" si="2"/>
        <v>-5.0860933212344468E-5</v>
      </c>
      <c r="D178" s="3" t="s">
        <v>4952</v>
      </c>
      <c r="E178" s="3" t="s">
        <v>4953</v>
      </c>
      <c r="F178" s="3">
        <v>412</v>
      </c>
      <c r="G178" s="4">
        <v>-8.4936033713808896E+17</v>
      </c>
      <c r="H178" s="3">
        <v>0</v>
      </c>
    </row>
    <row r="179" spans="1:8">
      <c r="A179" s="2">
        <v>40735</v>
      </c>
      <c r="B179" s="3" t="s">
        <v>4954</v>
      </c>
      <c r="C179" s="12">
        <f t="shared" si="2"/>
        <v>-2.7208926281761761E-2</v>
      </c>
      <c r="D179" s="3" t="s">
        <v>4955</v>
      </c>
      <c r="E179" s="3" t="s">
        <v>4956</v>
      </c>
      <c r="F179" s="3">
        <v>411</v>
      </c>
      <c r="G179" s="4">
        <v>-8.9224239602333504E+17</v>
      </c>
      <c r="H179" s="3">
        <v>0</v>
      </c>
    </row>
    <row r="180" spans="1:8">
      <c r="A180" s="2">
        <v>40736</v>
      </c>
      <c r="B180" s="3" t="s">
        <v>4957</v>
      </c>
      <c r="C180" s="12">
        <f t="shared" si="2"/>
        <v>-7.2194966068790129E-3</v>
      </c>
      <c r="D180" s="3" t="s">
        <v>4958</v>
      </c>
      <c r="E180" s="3" t="s">
        <v>4959</v>
      </c>
      <c r="F180" s="3">
        <v>408</v>
      </c>
      <c r="G180" s="4">
        <v>-9.0133517659828595E+17</v>
      </c>
      <c r="H180" s="3">
        <v>0</v>
      </c>
    </row>
    <row r="181" spans="1:8">
      <c r="A181" s="2">
        <v>40737</v>
      </c>
      <c r="B181" s="3" t="s">
        <v>4960</v>
      </c>
      <c r="C181" s="12">
        <f t="shared" si="2"/>
        <v>6.6955965338277466E-3</v>
      </c>
      <c r="D181" s="3" t="s">
        <v>4961</v>
      </c>
      <c r="E181" s="3" t="s">
        <v>4962</v>
      </c>
      <c r="F181" s="3">
        <v>408</v>
      </c>
      <c r="G181" s="4">
        <v>-8.7850040903866202E+17</v>
      </c>
      <c r="H181" s="3">
        <v>0</v>
      </c>
    </row>
    <row r="182" spans="1:8">
      <c r="A182" s="2">
        <v>40737</v>
      </c>
      <c r="B182" s="3" t="s">
        <v>4960</v>
      </c>
      <c r="C182" s="12">
        <f t="shared" si="2"/>
        <v>0</v>
      </c>
      <c r="D182" s="3" t="s">
        <v>4961</v>
      </c>
      <c r="E182" s="3" t="s">
        <v>4962</v>
      </c>
      <c r="F182" s="3">
        <v>408</v>
      </c>
      <c r="G182" s="4">
        <v>-8.7850040903866202E+17</v>
      </c>
      <c r="H182" s="3">
        <v>0</v>
      </c>
    </row>
    <row r="183" spans="1:8">
      <c r="A183" s="2">
        <v>40738</v>
      </c>
      <c r="B183" s="3" t="s">
        <v>4963</v>
      </c>
      <c r="C183" s="12">
        <f t="shared" si="2"/>
        <v>-1.5156705198459686E-2</v>
      </c>
      <c r="D183" s="3" t="s">
        <v>4964</v>
      </c>
      <c r="E183" s="3" t="s">
        <v>4965</v>
      </c>
      <c r="F183" s="3">
        <v>399</v>
      </c>
      <c r="G183" s="4">
        <v>-9.0030505590923597E+17</v>
      </c>
      <c r="H183" s="3">
        <v>0</v>
      </c>
    </row>
    <row r="184" spans="1:8">
      <c r="A184" s="2">
        <v>40739</v>
      </c>
      <c r="B184" s="3" t="s">
        <v>4966</v>
      </c>
      <c r="C184" s="12">
        <f t="shared" si="2"/>
        <v>1.4444712366487965E-4</v>
      </c>
      <c r="D184" s="3" t="s">
        <v>4967</v>
      </c>
      <c r="E184" s="3" t="s">
        <v>4968</v>
      </c>
      <c r="F184" s="3">
        <v>392</v>
      </c>
      <c r="G184" s="4">
        <v>-8.7631593728332006E+17</v>
      </c>
      <c r="H184" s="3">
        <v>0</v>
      </c>
    </row>
    <row r="185" spans="1:8">
      <c r="A185" s="2">
        <v>40740</v>
      </c>
      <c r="B185" s="3" t="s">
        <v>4969</v>
      </c>
      <c r="C185" s="12">
        <f t="shared" si="2"/>
        <v>-5.0829972013901806E-5</v>
      </c>
      <c r="D185" s="3" t="s">
        <v>4970</v>
      </c>
      <c r="E185" s="3" t="s">
        <v>4971</v>
      </c>
      <c r="F185" s="3">
        <v>392</v>
      </c>
      <c r="G185" s="4">
        <v>-8.7580943420320499E+17</v>
      </c>
      <c r="H185" s="3">
        <v>0</v>
      </c>
    </row>
    <row r="186" spans="1:8">
      <c r="A186" s="2">
        <v>40741</v>
      </c>
      <c r="B186" s="3" t="s">
        <v>4972</v>
      </c>
      <c r="C186" s="12">
        <f t="shared" si="2"/>
        <v>-5.0829866273129033E-5</v>
      </c>
      <c r="D186" s="3" t="s">
        <v>4973</v>
      </c>
      <c r="E186" s="3" t="s">
        <v>4974</v>
      </c>
      <c r="F186" s="3">
        <v>392</v>
      </c>
      <c r="G186" s="4">
        <v>-8.7619007983122202E+17</v>
      </c>
      <c r="H186" s="3">
        <v>0</v>
      </c>
    </row>
    <row r="187" spans="1:8">
      <c r="A187" s="2">
        <v>40742</v>
      </c>
      <c r="B187" s="3" t="s">
        <v>4975</v>
      </c>
      <c r="C187" s="12">
        <f t="shared" si="2"/>
        <v>4.8219564106273356E-3</v>
      </c>
      <c r="D187" s="3" t="s">
        <v>4976</v>
      </c>
      <c r="E187" s="3" t="s">
        <v>4977</v>
      </c>
      <c r="F187" s="3">
        <v>386</v>
      </c>
      <c r="G187" s="4">
        <v>-8.6864370038514803E+17</v>
      </c>
      <c r="H187" s="3">
        <v>0</v>
      </c>
    </row>
    <row r="188" spans="1:8">
      <c r="A188" s="2">
        <v>40743</v>
      </c>
      <c r="B188" s="3" t="s">
        <v>4978</v>
      </c>
      <c r="C188" s="12">
        <f t="shared" si="2"/>
        <v>2.9450061380466706E-2</v>
      </c>
      <c r="D188" s="3" t="s">
        <v>4979</v>
      </c>
      <c r="E188" s="3" t="s">
        <v>4980</v>
      </c>
      <c r="F188" s="3">
        <v>385</v>
      </c>
      <c r="G188" s="4">
        <v>-8.1289536927103501E+17</v>
      </c>
      <c r="H188" s="3">
        <v>0</v>
      </c>
    </row>
    <row r="189" spans="1:8">
      <c r="A189" s="2">
        <v>40744</v>
      </c>
      <c r="B189" s="3" t="s">
        <v>4981</v>
      </c>
      <c r="C189" s="12">
        <f t="shared" si="2"/>
        <v>-5.0868211912317529E-5</v>
      </c>
      <c r="D189" s="3" t="s">
        <v>4982</v>
      </c>
      <c r="E189" s="3" t="s">
        <v>4983</v>
      </c>
      <c r="F189" s="3">
        <v>385</v>
      </c>
      <c r="G189" s="4">
        <v>-8.1593691221093901E+17</v>
      </c>
      <c r="H189" s="4">
        <v>-3.9625509243493402E+17</v>
      </c>
    </row>
    <row r="190" spans="1:8">
      <c r="A190" s="2">
        <v>40745</v>
      </c>
      <c r="B190" s="3" t="s">
        <v>4984</v>
      </c>
      <c r="C190" s="12">
        <f t="shared" si="2"/>
        <v>1.9958286516388032E-2</v>
      </c>
      <c r="D190" s="3" t="s">
        <v>4985</v>
      </c>
      <c r="E190" s="3" t="s">
        <v>4986</v>
      </c>
      <c r="F190" s="3">
        <v>385</v>
      </c>
      <c r="G190" s="4">
        <v>-7.9135633963373798E+17</v>
      </c>
      <c r="H190" s="4">
        <v>-3.7150648196473901E+17</v>
      </c>
    </row>
    <row r="191" spans="1:8">
      <c r="A191" s="2">
        <v>40746</v>
      </c>
      <c r="B191" s="3" t="s">
        <v>4987</v>
      </c>
      <c r="C191" s="12">
        <f t="shared" si="2"/>
        <v>-3.8605050983233111E-3</v>
      </c>
      <c r="D191" s="3" t="s">
        <v>4988</v>
      </c>
      <c r="E191" s="3" t="s">
        <v>4989</v>
      </c>
      <c r="F191" s="3">
        <v>385</v>
      </c>
      <c r="G191" s="4">
        <v>-8.1290641302825498E+17</v>
      </c>
      <c r="H191" s="4">
        <v>-3.7635338696402298E+17</v>
      </c>
    </row>
    <row r="192" spans="1:8">
      <c r="A192" s="2">
        <v>40747</v>
      </c>
      <c r="B192" s="3" t="s">
        <v>4990</v>
      </c>
      <c r="C192" s="12">
        <f t="shared" si="2"/>
        <v>-5.0918729815695422E-5</v>
      </c>
      <c r="D192" s="3" t="s">
        <v>4991</v>
      </c>
      <c r="E192" s="3" t="s">
        <v>4992</v>
      </c>
      <c r="F192" s="3">
        <v>385</v>
      </c>
      <c r="G192" s="4">
        <v>-8.0329132654399206E+17</v>
      </c>
      <c r="H192" s="4">
        <v>-3.7496848998266202E+17</v>
      </c>
    </row>
    <row r="193" spans="1:8">
      <c r="A193" s="2">
        <v>40748</v>
      </c>
      <c r="B193" s="3" t="s">
        <v>4993</v>
      </c>
      <c r="C193" s="12">
        <f t="shared" si="2"/>
        <v>-5.0918671783477631E-5</v>
      </c>
      <c r="D193" s="3" t="s">
        <v>4994</v>
      </c>
      <c r="E193" s="3" t="s">
        <v>4995</v>
      </c>
      <c r="F193" s="3">
        <v>385</v>
      </c>
      <c r="G193" s="4">
        <v>-7.9061120055808998E+17</v>
      </c>
      <c r="H193" s="4">
        <v>-3.6898932388417997E+17</v>
      </c>
    </row>
    <row r="194" spans="1:8">
      <c r="A194" s="2">
        <v>40749</v>
      </c>
      <c r="B194" s="3" t="s">
        <v>4996</v>
      </c>
      <c r="C194" s="12">
        <f t="shared" si="2"/>
        <v>5.2228257586184653E-3</v>
      </c>
      <c r="D194" s="3" t="s">
        <v>4997</v>
      </c>
      <c r="E194" s="3" t="s">
        <v>4998</v>
      </c>
      <c r="F194" s="3">
        <v>383</v>
      </c>
      <c r="G194" s="4">
        <v>-7.7677544279000205E+17</v>
      </c>
      <c r="H194" s="4">
        <v>-3.7783654676231898E+17</v>
      </c>
    </row>
    <row r="195" spans="1:8">
      <c r="A195" s="2">
        <v>40750</v>
      </c>
      <c r="B195" s="3" t="s">
        <v>4999</v>
      </c>
      <c r="C195" s="12">
        <f t="shared" si="2"/>
        <v>1.0683878686357819E-2</v>
      </c>
      <c r="D195" s="3" t="s">
        <v>5000</v>
      </c>
      <c r="E195" s="3" t="s">
        <v>5001</v>
      </c>
      <c r="F195" s="3">
        <v>382</v>
      </c>
      <c r="G195" s="4">
        <v>-7.4580741267190605E+17</v>
      </c>
      <c r="H195" s="4">
        <v>-3.6279780002179501E+17</v>
      </c>
    </row>
    <row r="196" spans="1:8">
      <c r="A196" s="2">
        <v>40751</v>
      </c>
      <c r="B196" s="3" t="s">
        <v>5002</v>
      </c>
      <c r="C196" s="12">
        <f t="shared" ref="C196:C259" si="3">+(B196-B195)/B195</f>
        <v>-3.8186550235886976E-3</v>
      </c>
      <c r="D196" s="3" t="s">
        <v>5003</v>
      </c>
      <c r="E196" s="3" t="s">
        <v>5004</v>
      </c>
      <c r="F196" s="3">
        <v>381</v>
      </c>
      <c r="G196" s="4">
        <v>-7.5721913968242803E+17</v>
      </c>
      <c r="H196" s="4">
        <v>-3.6467489525994202E+17</v>
      </c>
    </row>
    <row r="197" spans="1:8">
      <c r="A197" s="2">
        <v>40752</v>
      </c>
      <c r="B197" s="3" t="s">
        <v>5005</v>
      </c>
      <c r="C197" s="12">
        <f t="shared" si="3"/>
        <v>8.6037451234724175E-3</v>
      </c>
      <c r="D197" s="3" t="s">
        <v>5006</v>
      </c>
      <c r="E197" s="3" t="s">
        <v>5007</v>
      </c>
      <c r="F197" s="3">
        <v>377</v>
      </c>
      <c r="G197" s="4">
        <v>-7.3038713139863795E+17</v>
      </c>
      <c r="H197" s="4">
        <v>-3.5347735568244E+17</v>
      </c>
    </row>
    <row r="198" spans="1:8">
      <c r="A198" s="2">
        <v>40753</v>
      </c>
      <c r="B198" s="3" t="s">
        <v>5008</v>
      </c>
      <c r="C198" s="12">
        <f t="shared" si="3"/>
        <v>-2.6605584585305516E-3</v>
      </c>
      <c r="D198" s="3" t="s">
        <v>5009</v>
      </c>
      <c r="E198" s="3" t="s">
        <v>5010</v>
      </c>
      <c r="F198" s="3">
        <v>376</v>
      </c>
      <c r="G198" s="4">
        <v>-7.5470643525705395E+17</v>
      </c>
      <c r="H198" s="4">
        <v>-3.56896590972784E+17</v>
      </c>
    </row>
    <row r="199" spans="1:8">
      <c r="A199" s="2">
        <v>40754</v>
      </c>
      <c r="B199" s="3" t="s">
        <v>5011</v>
      </c>
      <c r="C199" s="12">
        <f t="shared" si="3"/>
        <v>-5.0942158337150243E-5</v>
      </c>
      <c r="D199" s="3" t="s">
        <v>5012</v>
      </c>
      <c r="E199" s="3" t="s">
        <v>5013</v>
      </c>
      <c r="F199" s="3">
        <v>376</v>
      </c>
      <c r="G199" s="4">
        <v>-7.2901627940963699E+17</v>
      </c>
      <c r="H199" s="4">
        <v>-3.5786301893166298E+17</v>
      </c>
    </row>
    <row r="200" spans="1:8">
      <c r="A200" s="2">
        <v>40755</v>
      </c>
      <c r="B200" s="3" t="s">
        <v>5014</v>
      </c>
      <c r="C200" s="12">
        <f t="shared" si="3"/>
        <v>2.6938790762601566E-9</v>
      </c>
      <c r="D200" s="3" t="s">
        <v>5015</v>
      </c>
      <c r="E200" s="3" t="s">
        <v>5016</v>
      </c>
      <c r="F200" s="3">
        <v>376</v>
      </c>
      <c r="G200" s="4">
        <v>-7.3324041938775795E+17</v>
      </c>
      <c r="H200" s="4">
        <v>-3.45635506920856E+17</v>
      </c>
    </row>
    <row r="201" spans="1:8">
      <c r="A201" s="2">
        <v>40756</v>
      </c>
      <c r="B201" s="3" t="s">
        <v>5017</v>
      </c>
      <c r="C201" s="12">
        <f t="shared" si="3"/>
        <v>4.4148082417634037E-3</v>
      </c>
      <c r="D201" s="3" t="s">
        <v>5018</v>
      </c>
      <c r="E201" s="3" t="s">
        <v>5019</v>
      </c>
      <c r="F201" s="3">
        <v>376</v>
      </c>
      <c r="G201" s="4">
        <v>-7.1837946307546496E+17</v>
      </c>
      <c r="H201" s="4">
        <v>-3.3204694322516403E+17</v>
      </c>
    </row>
    <row r="202" spans="1:8">
      <c r="A202" s="2">
        <v>40757</v>
      </c>
      <c r="B202" s="3" t="s">
        <v>5020</v>
      </c>
      <c r="C202" s="12">
        <f t="shared" si="3"/>
        <v>-9.7323239613713256E-3</v>
      </c>
      <c r="D202" s="3" t="s">
        <v>5021</v>
      </c>
      <c r="E202" s="3" t="s">
        <v>5022</v>
      </c>
      <c r="F202" s="3">
        <v>375</v>
      </c>
      <c r="G202" s="4">
        <v>-7.4981812915391296E+17</v>
      </c>
      <c r="H202" s="4">
        <v>-3.3280025935873101E+17</v>
      </c>
    </row>
    <row r="203" spans="1:8">
      <c r="A203" s="2">
        <v>40758</v>
      </c>
      <c r="B203" s="3" t="s">
        <v>5023</v>
      </c>
      <c r="C203" s="12">
        <f t="shared" si="3"/>
        <v>-5.913119846334634E-3</v>
      </c>
      <c r="D203" s="3" t="s">
        <v>5024</v>
      </c>
      <c r="E203" s="3" t="s">
        <v>5025</v>
      </c>
      <c r="F203" s="3">
        <v>375</v>
      </c>
      <c r="G203" s="4">
        <v>-7.6709297074065101E+17</v>
      </c>
      <c r="H203" s="4">
        <v>-3.1144469944724102E+17</v>
      </c>
    </row>
    <row r="204" spans="1:8">
      <c r="A204" s="2">
        <v>40759</v>
      </c>
      <c r="B204" s="3" t="s">
        <v>5026</v>
      </c>
      <c r="C204" s="12">
        <f t="shared" si="3"/>
        <v>-3.0629161604916702E-2</v>
      </c>
      <c r="D204" s="3" t="s">
        <v>5027</v>
      </c>
      <c r="E204" s="3" t="s">
        <v>5028</v>
      </c>
      <c r="F204" s="3">
        <v>373</v>
      </c>
      <c r="G204" s="4">
        <v>-8.4910134908363098E+17</v>
      </c>
      <c r="H204" s="4">
        <v>-3.5347493555218298E+17</v>
      </c>
    </row>
    <row r="205" spans="1:8">
      <c r="A205" s="2">
        <v>40760</v>
      </c>
      <c r="B205" s="3" t="s">
        <v>5029</v>
      </c>
      <c r="C205" s="12">
        <f t="shared" si="3"/>
        <v>-1.2812296919259782E-2</v>
      </c>
      <c r="D205" s="3" t="s">
        <v>5030</v>
      </c>
      <c r="E205" s="3" t="s">
        <v>5031</v>
      </c>
      <c r="F205" s="3">
        <v>367</v>
      </c>
      <c r="G205" s="4">
        <v>-8.3342916055195494E+17</v>
      </c>
      <c r="H205" s="4">
        <v>-3.7010043402523002E+17</v>
      </c>
    </row>
    <row r="206" spans="1:8">
      <c r="A206" s="2">
        <v>40761</v>
      </c>
      <c r="B206" s="3" t="s">
        <v>5032</v>
      </c>
      <c r="C206" s="12">
        <f t="shared" si="3"/>
        <v>-5.251280626119957E-5</v>
      </c>
      <c r="D206" s="3" t="s">
        <v>5033</v>
      </c>
      <c r="E206" s="3" t="s">
        <v>5034</v>
      </c>
      <c r="F206" s="3">
        <v>367</v>
      </c>
      <c r="G206" s="4">
        <v>-8.3210235381921894E+17</v>
      </c>
      <c r="H206" s="4">
        <v>-3.4721278782863501E+17</v>
      </c>
    </row>
    <row r="207" spans="1:8">
      <c r="A207" s="2">
        <v>40762</v>
      </c>
      <c r="B207" s="3" t="s">
        <v>5035</v>
      </c>
      <c r="C207" s="12">
        <f t="shared" si="3"/>
        <v>-5.2191645181399471E-5</v>
      </c>
      <c r="D207" s="3" t="s">
        <v>5036</v>
      </c>
      <c r="E207" s="3" t="s">
        <v>5037</v>
      </c>
      <c r="F207" s="3">
        <v>367</v>
      </c>
      <c r="G207" s="4">
        <v>-8.1501300228191706E+17</v>
      </c>
      <c r="H207" s="4">
        <v>-3.5616546949069901E+17</v>
      </c>
    </row>
    <row r="208" spans="1:8">
      <c r="A208" s="2">
        <v>40763</v>
      </c>
      <c r="B208" s="3" t="s">
        <v>5038</v>
      </c>
      <c r="C208" s="12">
        <f t="shared" si="3"/>
        <v>-3.9329990949135141E-2</v>
      </c>
      <c r="D208" s="3" t="s">
        <v>5039</v>
      </c>
      <c r="E208" s="3" t="s">
        <v>5040</v>
      </c>
      <c r="F208" s="3">
        <v>367</v>
      </c>
      <c r="G208" s="4">
        <v>-5.8120903046095795E+17</v>
      </c>
      <c r="H208" s="4">
        <v>-3.9985917409963501E+17</v>
      </c>
    </row>
    <row r="209" spans="1:8">
      <c r="A209" s="2">
        <v>40764</v>
      </c>
      <c r="B209" s="3" t="s">
        <v>5041</v>
      </c>
      <c r="C209" s="12">
        <f t="shared" si="3"/>
        <v>2.9540548915169666E-2</v>
      </c>
      <c r="D209" s="3" t="s">
        <v>5042</v>
      </c>
      <c r="E209" s="3" t="s">
        <v>5043</v>
      </c>
      <c r="F209" s="3">
        <v>366</v>
      </c>
      <c r="G209" s="4">
        <v>-4.0283440706552998E+17</v>
      </c>
      <c r="H209" s="4">
        <v>-3.5317016514741402E+17</v>
      </c>
    </row>
    <row r="210" spans="1:8">
      <c r="A210" s="2">
        <v>40765</v>
      </c>
      <c r="B210" s="3" t="s">
        <v>5044</v>
      </c>
      <c r="C210" s="12">
        <f t="shared" si="3"/>
        <v>-1.5225457449876694E-3</v>
      </c>
      <c r="D210" s="3" t="s">
        <v>5045</v>
      </c>
      <c r="E210" s="3" t="s">
        <v>5046</v>
      </c>
      <c r="F210" s="3">
        <v>363</v>
      </c>
      <c r="G210" s="4">
        <v>-1.8001585200092301E+17</v>
      </c>
      <c r="H210" s="4">
        <v>-3.55647095797472E+17</v>
      </c>
    </row>
    <row r="211" spans="1:8">
      <c r="A211" s="2">
        <v>40766</v>
      </c>
      <c r="B211" s="3" t="s">
        <v>5047</v>
      </c>
      <c r="C211" s="12">
        <f t="shared" si="3"/>
        <v>1.3632144350045311E-2</v>
      </c>
      <c r="D211" s="3" t="s">
        <v>5048</v>
      </c>
      <c r="E211" s="3" t="s">
        <v>5049</v>
      </c>
      <c r="F211" s="3">
        <v>362</v>
      </c>
      <c r="G211" s="4">
        <v>5.5931135432444096E+16</v>
      </c>
      <c r="H211" s="4">
        <v>-3.3764414204084602E+17</v>
      </c>
    </row>
    <row r="212" spans="1:8">
      <c r="A212" s="2">
        <v>40766</v>
      </c>
      <c r="B212" s="3" t="s">
        <v>5047</v>
      </c>
      <c r="C212" s="12">
        <f t="shared" si="3"/>
        <v>0</v>
      </c>
      <c r="D212" s="3" t="s">
        <v>5048</v>
      </c>
      <c r="E212" s="3" t="s">
        <v>5049</v>
      </c>
      <c r="F212" s="3">
        <v>362</v>
      </c>
      <c r="G212" s="4">
        <v>5.5931135432444096E+16</v>
      </c>
      <c r="H212" s="4">
        <v>-3.3764414204084602E+17</v>
      </c>
    </row>
    <row r="213" spans="1:8">
      <c r="A213" s="2">
        <v>40767</v>
      </c>
      <c r="B213" s="3" t="s">
        <v>5050</v>
      </c>
      <c r="C213" s="12">
        <f t="shared" si="3"/>
        <v>1.0860618997980629E-2</v>
      </c>
      <c r="D213" s="3" t="s">
        <v>5051</v>
      </c>
      <c r="E213" s="3" t="s">
        <v>5052</v>
      </c>
      <c r="F213" s="3">
        <v>359</v>
      </c>
      <c r="G213" s="4">
        <v>1.10329176566448E+17</v>
      </c>
      <c r="H213" s="4">
        <v>-3.2290789597523098E+17</v>
      </c>
    </row>
    <row r="214" spans="1:8">
      <c r="A214" s="2">
        <v>40768</v>
      </c>
      <c r="B214" s="3" t="s">
        <v>5053</v>
      </c>
      <c r="C214" s="12">
        <f t="shared" si="3"/>
        <v>-5.1115757420319749E-5</v>
      </c>
      <c r="D214" s="3" t="s">
        <v>5054</v>
      </c>
      <c r="E214" s="3" t="s">
        <v>5055</v>
      </c>
      <c r="F214" s="3">
        <v>359</v>
      </c>
      <c r="G214" s="4">
        <v>3.3623099921869901E+17</v>
      </c>
      <c r="H214" s="4">
        <v>-3.3223248130343098E+17</v>
      </c>
    </row>
    <row r="215" spans="1:8">
      <c r="A215" s="2">
        <v>40769</v>
      </c>
      <c r="B215" s="3" t="s">
        <v>5056</v>
      </c>
      <c r="C215" s="12">
        <f t="shared" si="3"/>
        <v>-5.1115650084964973E-5</v>
      </c>
      <c r="D215" s="3" t="s">
        <v>5057</v>
      </c>
      <c r="E215" s="3" t="s">
        <v>5058</v>
      </c>
      <c r="F215" s="3">
        <v>359</v>
      </c>
      <c r="G215" s="4">
        <v>3.33055569594544E+17</v>
      </c>
      <c r="H215" s="4">
        <v>-3.27528445268448E+17</v>
      </c>
    </row>
    <row r="216" spans="1:8">
      <c r="A216" s="2">
        <v>40770</v>
      </c>
      <c r="B216" s="3" t="s">
        <v>5059</v>
      </c>
      <c r="C216" s="12">
        <f t="shared" si="3"/>
        <v>-5.1115730215247455E-5</v>
      </c>
      <c r="D216" s="3" t="s">
        <v>5060</v>
      </c>
      <c r="E216" s="3" t="s">
        <v>5061</v>
      </c>
      <c r="F216" s="3">
        <v>359</v>
      </c>
      <c r="G216" s="4">
        <v>3.3305093448399898E+17</v>
      </c>
      <c r="H216" s="4">
        <v>-3.2569238282322701E+17</v>
      </c>
    </row>
    <row r="217" spans="1:8">
      <c r="A217" s="2">
        <v>40771</v>
      </c>
      <c r="B217" s="3" t="s">
        <v>5062</v>
      </c>
      <c r="C217" s="12">
        <f t="shared" si="3"/>
        <v>4.4790818438970367E-3</v>
      </c>
      <c r="D217" s="3" t="s">
        <v>5063</v>
      </c>
      <c r="E217" s="3" t="s">
        <v>5064</v>
      </c>
      <c r="F217" s="3">
        <v>357</v>
      </c>
      <c r="G217" s="4">
        <v>4.0841155330269798E+17</v>
      </c>
      <c r="H217" s="4">
        <v>-3.0393327157151898E+17</v>
      </c>
    </row>
    <row r="218" spans="1:8">
      <c r="A218" s="2">
        <v>40772</v>
      </c>
      <c r="B218" s="3" t="s">
        <v>5065</v>
      </c>
      <c r="C218" s="12">
        <f t="shared" si="3"/>
        <v>-4.2215530986512175E-4</v>
      </c>
      <c r="D218" s="3" t="s">
        <v>5066</v>
      </c>
      <c r="E218" s="3" t="s">
        <v>5067</v>
      </c>
      <c r="F218" s="3">
        <v>367</v>
      </c>
      <c r="G218" s="4">
        <v>3.2154176487317798E+17</v>
      </c>
      <c r="H218" s="4">
        <v>-2.8212280421586899E+17</v>
      </c>
    </row>
    <row r="219" spans="1:8">
      <c r="A219" s="2">
        <v>40773</v>
      </c>
      <c r="B219" s="3" t="s">
        <v>5068</v>
      </c>
      <c r="C219" s="12">
        <f t="shared" si="3"/>
        <v>-3.0652090740524513E-2</v>
      </c>
      <c r="D219" s="3" t="s">
        <v>5069</v>
      </c>
      <c r="E219" s="3" t="s">
        <v>5070</v>
      </c>
      <c r="F219" s="3">
        <v>366</v>
      </c>
      <c r="G219" s="4">
        <v>-3.6434809255404102E+17</v>
      </c>
      <c r="H219" s="4">
        <v>-3.2597258193067699E+17</v>
      </c>
    </row>
    <row r="220" spans="1:8">
      <c r="A220" s="2">
        <v>40774</v>
      </c>
      <c r="B220" s="3" t="s">
        <v>5071</v>
      </c>
      <c r="C220" s="12">
        <f t="shared" si="3"/>
        <v>-6.6269704302247077E-3</v>
      </c>
      <c r="D220" s="3" t="s">
        <v>5072</v>
      </c>
      <c r="E220" s="3" t="s">
        <v>5073</v>
      </c>
      <c r="F220" s="3">
        <v>365</v>
      </c>
      <c r="G220" s="4">
        <v>-4.1338218697778099E+17</v>
      </c>
      <c r="H220" s="4">
        <v>-3.3493254802939098E+17</v>
      </c>
    </row>
    <row r="221" spans="1:8">
      <c r="A221" s="2">
        <v>40775</v>
      </c>
      <c r="B221" s="3" t="s">
        <v>5074</v>
      </c>
      <c r="C221" s="12">
        <f t="shared" si="3"/>
        <v>-5.1101551109865768E-5</v>
      </c>
      <c r="D221" s="3" t="s">
        <v>5075</v>
      </c>
      <c r="E221" s="3" t="s">
        <v>5076</v>
      </c>
      <c r="F221" s="3">
        <v>365</v>
      </c>
      <c r="G221" s="4">
        <v>-5.3903718428088397E+17</v>
      </c>
      <c r="H221" s="4">
        <v>-3.47022475502928E+17</v>
      </c>
    </row>
    <row r="222" spans="1:8">
      <c r="A222" s="2">
        <v>40776</v>
      </c>
      <c r="B222" s="3" t="s">
        <v>5077</v>
      </c>
      <c r="C222" s="12">
        <f t="shared" si="3"/>
        <v>-5.1101542631984211E-5</v>
      </c>
      <c r="D222" s="3" t="s">
        <v>5078</v>
      </c>
      <c r="E222" s="3" t="s">
        <v>5079</v>
      </c>
      <c r="F222" s="3">
        <v>365</v>
      </c>
      <c r="G222" s="4">
        <v>-5.1712587717133101E+17</v>
      </c>
      <c r="H222" s="4">
        <v>-3.4830964132824998E+17</v>
      </c>
    </row>
    <row r="223" spans="1:8">
      <c r="A223" s="2">
        <v>40777</v>
      </c>
      <c r="B223" s="3" t="s">
        <v>5080</v>
      </c>
      <c r="C223" s="12">
        <f t="shared" si="3"/>
        <v>4.6438573965452978E-2</v>
      </c>
      <c r="D223" s="3" t="s">
        <v>5081</v>
      </c>
      <c r="E223" s="3" t="s">
        <v>5082</v>
      </c>
      <c r="F223" s="3">
        <v>364</v>
      </c>
      <c r="G223" s="4">
        <v>-1.6062989685639699E+17</v>
      </c>
      <c r="H223" s="4">
        <v>-3.1135432293295802E+17</v>
      </c>
    </row>
    <row r="224" spans="1:8">
      <c r="A224" s="2">
        <v>40778</v>
      </c>
      <c r="B224" s="3" t="s">
        <v>5083</v>
      </c>
      <c r="C224" s="12">
        <f t="shared" si="3"/>
        <v>1.650953477371751E-2</v>
      </c>
      <c r="D224" s="3" t="s">
        <v>5084</v>
      </c>
      <c r="E224" s="3" t="s">
        <v>5085</v>
      </c>
      <c r="F224" s="3">
        <v>365</v>
      </c>
      <c r="G224" s="4">
        <v>2.50505328207322E+16</v>
      </c>
      <c r="H224" s="4">
        <v>-2.7928098834399398E+17</v>
      </c>
    </row>
    <row r="225" spans="1:8">
      <c r="A225" s="2">
        <v>40779</v>
      </c>
      <c r="B225" s="3" t="s">
        <v>5086</v>
      </c>
      <c r="C225" s="12">
        <f t="shared" si="3"/>
        <v>3.7237226863034629E-3</v>
      </c>
      <c r="D225" s="3" t="s">
        <v>5087</v>
      </c>
      <c r="E225" s="3" t="s">
        <v>5088</v>
      </c>
      <c r="F225" s="3">
        <v>367</v>
      </c>
      <c r="G225" s="3">
        <v>0.66057681613016495</v>
      </c>
      <c r="H225" s="4">
        <v>-2.9608296403776198E+17</v>
      </c>
    </row>
    <row r="226" spans="1:8">
      <c r="A226" s="2">
        <v>40780</v>
      </c>
      <c r="B226" s="3" t="s">
        <v>5089</v>
      </c>
      <c r="C226" s="12">
        <f t="shared" si="3"/>
        <v>-9.9994885836414867E-3</v>
      </c>
      <c r="D226" s="3" t="s">
        <v>5090</v>
      </c>
      <c r="E226" s="3" t="s">
        <v>5091</v>
      </c>
      <c r="F226" s="3">
        <v>366</v>
      </c>
      <c r="G226" s="4">
        <v>-2.1728487162185901E+17</v>
      </c>
      <c r="H226" s="4">
        <v>-3.1028276982896602E+17</v>
      </c>
    </row>
    <row r="227" spans="1:8">
      <c r="A227" s="2">
        <v>40781</v>
      </c>
      <c r="B227" s="3" t="s">
        <v>5092</v>
      </c>
      <c r="C227" s="12">
        <f t="shared" si="3"/>
        <v>1.3242428047593282E-3</v>
      </c>
      <c r="D227" s="3" t="s">
        <v>5093</v>
      </c>
      <c r="E227" s="3" t="s">
        <v>5094</v>
      </c>
      <c r="F227" s="3">
        <v>367</v>
      </c>
      <c r="G227" s="4">
        <v>-1.6667892663117901E+17</v>
      </c>
      <c r="H227" s="4">
        <v>-3.0828843143044602E+17</v>
      </c>
    </row>
    <row r="228" spans="1:8">
      <c r="A228" s="2">
        <v>40782</v>
      </c>
      <c r="B228" s="3" t="s">
        <v>5095</v>
      </c>
      <c r="C228" s="12">
        <f t="shared" si="3"/>
        <v>-5.1081653855342599E-5</v>
      </c>
      <c r="D228" s="3" t="s">
        <v>5096</v>
      </c>
      <c r="E228" s="3" t="s">
        <v>5097</v>
      </c>
      <c r="F228" s="3">
        <v>367</v>
      </c>
      <c r="G228" s="4">
        <v>-2.4963005067243101E+17</v>
      </c>
      <c r="H228" s="4">
        <v>-3.3224136044456602E+17</v>
      </c>
    </row>
    <row r="229" spans="1:8">
      <c r="A229" s="2">
        <v>40783</v>
      </c>
      <c r="B229" s="3" t="s">
        <v>5098</v>
      </c>
      <c r="C229" s="12">
        <f t="shared" si="3"/>
        <v>-5.1081695962238056E-5</v>
      </c>
      <c r="D229" s="3" t="s">
        <v>5099</v>
      </c>
      <c r="E229" s="3" t="s">
        <v>5100</v>
      </c>
      <c r="F229" s="3">
        <v>367</v>
      </c>
      <c r="G229" s="4">
        <v>-2.25391216740808E+17</v>
      </c>
      <c r="H229" s="4">
        <v>-3.4135483395434899E+17</v>
      </c>
    </row>
    <row r="230" spans="1:8">
      <c r="A230" s="2">
        <v>40784</v>
      </c>
      <c r="B230" s="3" t="s">
        <v>5101</v>
      </c>
      <c r="C230" s="12">
        <f t="shared" si="3"/>
        <v>2.1132050252205201E-2</v>
      </c>
      <c r="D230" s="3" t="s">
        <v>5102</v>
      </c>
      <c r="E230" s="3" t="s">
        <v>5103</v>
      </c>
      <c r="F230" s="3">
        <v>367</v>
      </c>
      <c r="G230" s="3">
        <v>-3.4960933147687397E-2</v>
      </c>
      <c r="H230" s="4">
        <v>-3.12588039322672E+17</v>
      </c>
    </row>
    <row r="231" spans="1:8">
      <c r="A231" s="2">
        <v>40785</v>
      </c>
      <c r="B231" s="3" t="s">
        <v>5104</v>
      </c>
      <c r="C231" s="12">
        <f t="shared" si="3"/>
        <v>2.5394948217214316E-3</v>
      </c>
      <c r="D231" s="3" t="s">
        <v>5105</v>
      </c>
      <c r="E231" s="3" t="s">
        <v>5106</v>
      </c>
      <c r="F231" s="3">
        <v>365</v>
      </c>
      <c r="G231" s="4">
        <v>3.09784671986759E+16</v>
      </c>
      <c r="H231" s="4">
        <v>-3.25101441887432E+17</v>
      </c>
    </row>
    <row r="232" spans="1:8">
      <c r="A232" s="2">
        <v>40786</v>
      </c>
      <c r="B232" s="3" t="s">
        <v>5107</v>
      </c>
      <c r="C232" s="12">
        <f t="shared" si="3"/>
        <v>-9.1595710403322877E-4</v>
      </c>
      <c r="D232" s="3" t="s">
        <v>5108</v>
      </c>
      <c r="E232" s="3" t="s">
        <v>5109</v>
      </c>
      <c r="F232" s="3">
        <v>365</v>
      </c>
      <c r="G232" s="4">
        <v>-3.36567848733874E+16</v>
      </c>
      <c r="H232" s="4">
        <v>-3.2906706011559699E+17</v>
      </c>
    </row>
    <row r="233" spans="1:8">
      <c r="A233" s="2">
        <v>40787</v>
      </c>
      <c r="B233" s="3" t="s">
        <v>5110</v>
      </c>
      <c r="C233" s="12">
        <f t="shared" si="3"/>
        <v>-1.8444908683951073E-4</v>
      </c>
      <c r="D233" s="3" t="s">
        <v>5111</v>
      </c>
      <c r="E233" s="3" t="s">
        <v>5112</v>
      </c>
      <c r="F233" s="3">
        <v>364</v>
      </c>
      <c r="G233" s="4">
        <v>8.6008837458124896E+16</v>
      </c>
      <c r="H233" s="4">
        <v>-3.2925117027061197E+17</v>
      </c>
    </row>
    <row r="234" spans="1:8">
      <c r="A234" s="2">
        <v>40788</v>
      </c>
      <c r="B234" s="3" t="s">
        <v>5113</v>
      </c>
      <c r="C234" s="12">
        <f t="shared" si="3"/>
        <v>-7.9580754993823367E-4</v>
      </c>
      <c r="D234" s="3" t="s">
        <v>5114</v>
      </c>
      <c r="E234" s="3" t="s">
        <v>5115</v>
      </c>
      <c r="F234" s="3">
        <v>364</v>
      </c>
      <c r="G234" s="4">
        <v>1.5601608330458099E+17</v>
      </c>
      <c r="H234" s="4">
        <v>-3.3026642018174298E+17</v>
      </c>
    </row>
    <row r="235" spans="1:8">
      <c r="A235" s="2">
        <v>40789</v>
      </c>
      <c r="B235" s="3" t="s">
        <v>5116</v>
      </c>
      <c r="C235" s="12">
        <f t="shared" si="3"/>
        <v>-5.1070345865779156E-5</v>
      </c>
      <c r="D235" s="3" t="s">
        <v>5117</v>
      </c>
      <c r="E235" s="3" t="s">
        <v>5118</v>
      </c>
      <c r="F235" s="3">
        <v>364</v>
      </c>
      <c r="G235" s="4">
        <v>6.8681045513692698E+17</v>
      </c>
      <c r="H235" s="4">
        <v>-3.1827676116390298E+17</v>
      </c>
    </row>
    <row r="236" spans="1:8">
      <c r="A236" s="2">
        <v>40790</v>
      </c>
      <c r="B236" s="3" t="s">
        <v>5119</v>
      </c>
      <c r="C236" s="12">
        <f t="shared" si="3"/>
        <v>-5.1070441298635469E-5</v>
      </c>
      <c r="D236" s="3" t="s">
        <v>5120</v>
      </c>
      <c r="E236" s="3" t="s">
        <v>5121</v>
      </c>
      <c r="F236" s="3">
        <v>364</v>
      </c>
      <c r="G236" s="4">
        <v>9.7211828480418906E+17</v>
      </c>
      <c r="H236" s="4">
        <v>-3.0977614361481798E+17</v>
      </c>
    </row>
    <row r="237" spans="1:8">
      <c r="A237" s="2">
        <v>40791</v>
      </c>
      <c r="B237" s="3" t="s">
        <v>5122</v>
      </c>
      <c r="C237" s="12">
        <f t="shared" si="3"/>
        <v>-1.8742994996255789E-2</v>
      </c>
      <c r="D237" s="3" t="s">
        <v>5123</v>
      </c>
      <c r="E237" s="3" t="s">
        <v>5124</v>
      </c>
      <c r="F237" s="3">
        <v>364</v>
      </c>
      <c r="G237" s="4">
        <v>5.6759598671478701E+17</v>
      </c>
      <c r="H237" s="4">
        <v>-3.3723775167232998E+17</v>
      </c>
    </row>
    <row r="238" spans="1:8">
      <c r="A238" s="2">
        <v>40792</v>
      </c>
      <c r="B238" s="3" t="s">
        <v>5125</v>
      </c>
      <c r="C238" s="12">
        <f t="shared" si="3"/>
        <v>3.6312979980724143E-2</v>
      </c>
      <c r="D238" s="3" t="s">
        <v>5126</v>
      </c>
      <c r="E238" s="3" t="s">
        <v>5127</v>
      </c>
      <c r="F238" s="3">
        <v>364</v>
      </c>
      <c r="G238" s="4">
        <v>1.4209342995514501E+18</v>
      </c>
      <c r="H238" s="4">
        <v>-2.5471047434070499E+17</v>
      </c>
    </row>
    <row r="239" spans="1:8">
      <c r="A239" s="2">
        <v>40793</v>
      </c>
      <c r="B239" s="3" t="s">
        <v>5128</v>
      </c>
      <c r="C239" s="12">
        <f t="shared" si="3"/>
        <v>7.7631420019221601E-3</v>
      </c>
      <c r="D239" s="3" t="s">
        <v>5129</v>
      </c>
      <c r="E239" s="3" t="s">
        <v>5130</v>
      </c>
      <c r="F239" s="3">
        <v>365</v>
      </c>
      <c r="G239" s="4">
        <v>3.3336905224049603E+18</v>
      </c>
      <c r="H239" s="4">
        <v>-2.0796162862709798E+17</v>
      </c>
    </row>
    <row r="240" spans="1:8">
      <c r="A240" s="2">
        <v>40794</v>
      </c>
      <c r="B240" s="3" t="s">
        <v>5131</v>
      </c>
      <c r="C240" s="12">
        <f t="shared" si="3"/>
        <v>-7.4002828436767014E-4</v>
      </c>
      <c r="D240" s="3" t="s">
        <v>5132</v>
      </c>
      <c r="E240" s="3" t="s">
        <v>5133</v>
      </c>
      <c r="F240" s="3">
        <v>366</v>
      </c>
      <c r="G240" s="4">
        <v>2.0138211942578501E+18</v>
      </c>
      <c r="H240" s="4">
        <v>-2.0907062072983398E+17</v>
      </c>
    </row>
    <row r="241" spans="1:8">
      <c r="A241" s="2">
        <v>40795</v>
      </c>
      <c r="B241" s="3" t="s">
        <v>5134</v>
      </c>
      <c r="C241" s="12">
        <f t="shared" si="3"/>
        <v>-9.0795531114091325E-3</v>
      </c>
      <c r="D241" s="3" t="s">
        <v>5135</v>
      </c>
      <c r="E241" s="3" t="s">
        <v>5136</v>
      </c>
      <c r="F241" s="3">
        <v>366</v>
      </c>
      <c r="G241" s="4">
        <v>1.7477289752896699E+18</v>
      </c>
      <c r="H241" s="4">
        <v>-2.2348707728381299E+17</v>
      </c>
    </row>
    <row r="242" spans="1:8">
      <c r="A242" s="2">
        <v>40795</v>
      </c>
      <c r="B242" s="3" t="s">
        <v>5134</v>
      </c>
      <c r="C242" s="12">
        <f t="shared" si="3"/>
        <v>0</v>
      </c>
      <c r="D242" s="3" t="s">
        <v>5135</v>
      </c>
      <c r="E242" s="3" t="s">
        <v>5136</v>
      </c>
      <c r="F242" s="3">
        <v>366</v>
      </c>
      <c r="G242" s="4">
        <v>1.7477289752896699E+18</v>
      </c>
      <c r="H242" s="4">
        <v>-2.2348707728381299E+17</v>
      </c>
    </row>
    <row r="243" spans="1:8">
      <c r="A243" s="2">
        <v>40796</v>
      </c>
      <c r="B243" s="3" t="s">
        <v>5137</v>
      </c>
      <c r="C243" s="12">
        <f t="shared" si="3"/>
        <v>-5.1138604841379154E-5</v>
      </c>
      <c r="D243" s="3" t="s">
        <v>5138</v>
      </c>
      <c r="E243" s="3" t="s">
        <v>5139</v>
      </c>
      <c r="F243" s="3">
        <v>366</v>
      </c>
      <c r="G243" s="4">
        <v>1.32894438937632E+18</v>
      </c>
      <c r="H243" s="4">
        <v>-1.9085894495107501E+17</v>
      </c>
    </row>
    <row r="244" spans="1:8">
      <c r="A244" s="2">
        <v>40797</v>
      </c>
      <c r="B244" s="3" t="s">
        <v>5140</v>
      </c>
      <c r="C244" s="12">
        <f t="shared" si="3"/>
        <v>-5.1138743469637719E-5</v>
      </c>
      <c r="D244" s="3" t="s">
        <v>5141</v>
      </c>
      <c r="E244" s="3" t="s">
        <v>5142</v>
      </c>
      <c r="F244" s="3">
        <v>366</v>
      </c>
      <c r="G244" s="4">
        <v>1.04085282842999E+18</v>
      </c>
      <c r="H244" s="4">
        <v>-1.45670323598236E+17</v>
      </c>
    </row>
    <row r="245" spans="1:8">
      <c r="A245" s="2">
        <v>40798</v>
      </c>
      <c r="B245" s="3" t="s">
        <v>5143</v>
      </c>
      <c r="C245" s="12">
        <f t="shared" si="3"/>
        <v>8.7160770675970679E-4</v>
      </c>
      <c r="D245" s="3" t="s">
        <v>5144</v>
      </c>
      <c r="E245" s="3" t="s">
        <v>5145</v>
      </c>
      <c r="F245" s="3">
        <v>366</v>
      </c>
      <c r="G245" s="4">
        <v>1.06388398852697E+18</v>
      </c>
      <c r="H245" s="4">
        <v>-1.35545598230646E+17</v>
      </c>
    </row>
    <row r="246" spans="1:8">
      <c r="A246" s="2">
        <v>40799</v>
      </c>
      <c r="B246" s="3" t="s">
        <v>5146</v>
      </c>
      <c r="C246" s="12">
        <f t="shared" si="3"/>
        <v>4.9879502248338621E-3</v>
      </c>
      <c r="D246" s="3" t="s">
        <v>5147</v>
      </c>
      <c r="E246" s="3" t="s">
        <v>5148</v>
      </c>
      <c r="F246" s="3">
        <v>364</v>
      </c>
      <c r="G246" s="4">
        <v>1.19404624527517E+18</v>
      </c>
      <c r="H246" s="4">
        <v>-1.8991513284123699E+17</v>
      </c>
    </row>
    <row r="247" spans="1:8">
      <c r="A247" s="2">
        <v>40800</v>
      </c>
      <c r="B247" s="3" t="s">
        <v>5149</v>
      </c>
      <c r="C247" s="12">
        <f t="shared" si="3"/>
        <v>5.1445256491251109E-3</v>
      </c>
      <c r="D247" s="3" t="s">
        <v>5150</v>
      </c>
      <c r="E247" s="3" t="s">
        <v>5151</v>
      </c>
      <c r="F247" s="3">
        <v>364</v>
      </c>
      <c r="G247" s="4">
        <v>1.3368424560819E+18</v>
      </c>
      <c r="H247" s="4">
        <v>-2.0919501428853501E+17</v>
      </c>
    </row>
    <row r="248" spans="1:8">
      <c r="A248" s="2">
        <v>40801</v>
      </c>
      <c r="B248" s="3" t="s">
        <v>5152</v>
      </c>
      <c r="C248" s="12">
        <f t="shared" si="3"/>
        <v>1.0905663935725342E-2</v>
      </c>
      <c r="D248" s="3" t="s">
        <v>5153</v>
      </c>
      <c r="E248" s="3" t="s">
        <v>5154</v>
      </c>
      <c r="F248" s="3">
        <v>365</v>
      </c>
      <c r="G248" s="4">
        <v>1.5253864714211E+18</v>
      </c>
      <c r="H248" s="4">
        <v>-1.9152809966579699E+17</v>
      </c>
    </row>
    <row r="249" spans="1:8">
      <c r="A249" s="2">
        <v>40802</v>
      </c>
      <c r="B249" s="3" t="s">
        <v>5155</v>
      </c>
      <c r="C249" s="12">
        <f t="shared" si="3"/>
        <v>1.5399065095881315E-2</v>
      </c>
      <c r="D249" s="3" t="s">
        <v>5156</v>
      </c>
      <c r="E249" s="3" t="s">
        <v>5157</v>
      </c>
      <c r="F249" s="3">
        <v>364</v>
      </c>
      <c r="G249" s="4">
        <v>2.05707568868257E+18</v>
      </c>
      <c r="H249" s="4">
        <v>-1.6599966911500499E+17</v>
      </c>
    </row>
    <row r="250" spans="1:8">
      <c r="A250" s="2">
        <v>40803</v>
      </c>
      <c r="B250" s="3" t="s">
        <v>5158</v>
      </c>
      <c r="C250" s="12">
        <f t="shared" si="3"/>
        <v>-5.1120721534838501E-5</v>
      </c>
      <c r="D250" s="3" t="s">
        <v>5159</v>
      </c>
      <c r="E250" s="3" t="s">
        <v>5160</v>
      </c>
      <c r="F250" s="3">
        <v>364</v>
      </c>
      <c r="G250" s="4">
        <v>3.4620385504115098E+18</v>
      </c>
      <c r="H250" s="4">
        <v>-1.6600274328246499E+17</v>
      </c>
    </row>
    <row r="251" spans="1:8">
      <c r="A251" s="2">
        <v>40804</v>
      </c>
      <c r="B251" s="3" t="s">
        <v>5161</v>
      </c>
      <c r="C251" s="12">
        <f t="shared" si="3"/>
        <v>-8.5238972436897382E-11</v>
      </c>
      <c r="D251" s="3" t="s">
        <v>5162</v>
      </c>
      <c r="E251" s="3" t="s">
        <v>5163</v>
      </c>
      <c r="F251" s="3">
        <v>364</v>
      </c>
      <c r="G251" s="4">
        <v>3.8380039218598999E+18</v>
      </c>
      <c r="H251" s="4">
        <v>-1.6010284343060701E+17</v>
      </c>
    </row>
    <row r="252" spans="1:8">
      <c r="A252" s="2">
        <v>40805</v>
      </c>
      <c r="B252" s="3" t="s">
        <v>5164</v>
      </c>
      <c r="C252" s="12">
        <f t="shared" si="3"/>
        <v>-2.9027315026006516E-3</v>
      </c>
      <c r="D252" s="3" t="s">
        <v>5165</v>
      </c>
      <c r="E252" s="3" t="s">
        <v>5166</v>
      </c>
      <c r="F252" s="3">
        <v>365</v>
      </c>
      <c r="G252" s="4">
        <v>3.6727887202522998E+18</v>
      </c>
      <c r="H252" s="4">
        <v>-1.7200341515374598E+17</v>
      </c>
    </row>
    <row r="253" spans="1:8">
      <c r="A253" s="2">
        <v>40806</v>
      </c>
      <c r="B253" s="3" t="s">
        <v>5167</v>
      </c>
      <c r="C253" s="12">
        <f t="shared" si="3"/>
        <v>-1.5037769700782719E-2</v>
      </c>
      <c r="D253" s="3" t="s">
        <v>5168</v>
      </c>
      <c r="E253" s="3" t="s">
        <v>5169</v>
      </c>
      <c r="F253" s="3">
        <v>362</v>
      </c>
      <c r="G253" s="4">
        <v>2.88852018356495E+18</v>
      </c>
      <c r="H253" s="4">
        <v>-1.98051361527192E+17</v>
      </c>
    </row>
    <row r="254" spans="1:8">
      <c r="A254" s="2">
        <v>40807</v>
      </c>
      <c r="B254" s="3" t="s">
        <v>5167</v>
      </c>
      <c r="C254" s="12">
        <f t="shared" si="3"/>
        <v>0</v>
      </c>
      <c r="D254" s="3" t="s">
        <v>5168</v>
      </c>
      <c r="E254" s="3" t="s">
        <v>5169</v>
      </c>
      <c r="F254" s="3">
        <v>362</v>
      </c>
      <c r="G254" s="4">
        <v>1.23838017385648E+18</v>
      </c>
      <c r="H254" s="4">
        <v>-1.8643456083671901E+17</v>
      </c>
    </row>
    <row r="255" spans="1:8">
      <c r="A255" s="2">
        <v>40808</v>
      </c>
      <c r="B255" s="3" t="s">
        <v>5170</v>
      </c>
      <c r="C255" s="12">
        <f t="shared" si="3"/>
        <v>-3.3663259001773353E-2</v>
      </c>
      <c r="D255" s="3" t="s">
        <v>5171</v>
      </c>
      <c r="E255" s="3" t="s">
        <v>5172</v>
      </c>
      <c r="F255" s="3">
        <v>361</v>
      </c>
      <c r="G255" s="4">
        <v>2.0913404258126202E+17</v>
      </c>
      <c r="H255" s="4">
        <v>-2.40933608358692E+17</v>
      </c>
    </row>
    <row r="256" spans="1:8">
      <c r="A256" s="2">
        <v>40809</v>
      </c>
      <c r="B256" s="3" t="s">
        <v>5173</v>
      </c>
      <c r="C256" s="12">
        <f t="shared" si="3"/>
        <v>-1.5830047185123149E-2</v>
      </c>
      <c r="D256" s="3" t="s">
        <v>5174</v>
      </c>
      <c r="E256" s="3" t="s">
        <v>5175</v>
      </c>
      <c r="F256" s="3">
        <v>363</v>
      </c>
      <c r="G256" s="4">
        <v>-4.82532771437472E+16</v>
      </c>
      <c r="H256" s="4">
        <v>-2.65027897804588E+17</v>
      </c>
    </row>
    <row r="257" spans="1:8">
      <c r="A257" s="2">
        <v>40810</v>
      </c>
      <c r="B257" s="3" t="s">
        <v>5176</v>
      </c>
      <c r="C257" s="12">
        <f t="shared" si="3"/>
        <v>1.6030411015085046E-2</v>
      </c>
      <c r="D257" s="3" t="s">
        <v>5177</v>
      </c>
      <c r="E257" s="3" t="s">
        <v>5178</v>
      </c>
      <c r="F257" s="3">
        <v>363</v>
      </c>
      <c r="G257" s="4">
        <v>3.0513488046230003E+17</v>
      </c>
      <c r="H257" s="4">
        <v>-2.3372551031820998E+17</v>
      </c>
    </row>
    <row r="258" spans="1:8">
      <c r="A258" s="2">
        <v>40811</v>
      </c>
      <c r="B258" s="3" t="s">
        <v>5179</v>
      </c>
      <c r="C258" s="12">
        <f t="shared" si="3"/>
        <v>-5.3398399901376275E-5</v>
      </c>
      <c r="D258" s="3" t="s">
        <v>5180</v>
      </c>
      <c r="E258" s="3" t="s">
        <v>5181</v>
      </c>
      <c r="F258" s="3">
        <v>363</v>
      </c>
      <c r="G258" s="4">
        <v>2.8345508986302301E+17</v>
      </c>
      <c r="H258" s="4">
        <v>-2.2078316491230499E+17</v>
      </c>
    </row>
    <row r="259" spans="1:8">
      <c r="A259" s="2">
        <v>40812</v>
      </c>
      <c r="B259" s="3" t="s">
        <v>5182</v>
      </c>
      <c r="C259" s="12">
        <f t="shared" si="3"/>
        <v>-7.0125542214579013E-3</v>
      </c>
      <c r="D259" s="3" t="s">
        <v>5183</v>
      </c>
      <c r="E259" s="3" t="s">
        <v>5184</v>
      </c>
      <c r="F259" s="3">
        <v>363</v>
      </c>
      <c r="G259" s="4">
        <v>1.7887108297611101E+17</v>
      </c>
      <c r="H259" s="4">
        <v>-2.2509341644082701E+17</v>
      </c>
    </row>
    <row r="260" spans="1:8">
      <c r="A260" s="2">
        <v>40813</v>
      </c>
      <c r="B260" s="3" t="s">
        <v>5185</v>
      </c>
      <c r="C260" s="12">
        <f t="shared" ref="C260:C323" si="4">+(B260-B259)/B259</f>
        <v>7.0617158549232083E-3</v>
      </c>
      <c r="D260" s="3" t="s">
        <v>5186</v>
      </c>
      <c r="E260" s="3" t="s">
        <v>5187</v>
      </c>
      <c r="F260" s="3">
        <v>363</v>
      </c>
      <c r="G260" s="4">
        <v>2.8504582784888198E+17</v>
      </c>
      <c r="H260" s="4">
        <v>-2.31793909731908E+17</v>
      </c>
    </row>
    <row r="261" spans="1:8">
      <c r="A261" s="2">
        <v>40814</v>
      </c>
      <c r="B261" s="3" t="s">
        <v>5188</v>
      </c>
      <c r="C261" s="12">
        <f t="shared" si="4"/>
        <v>-5.40250592849373E-3</v>
      </c>
      <c r="D261" s="3" t="s">
        <v>5189</v>
      </c>
      <c r="E261" s="3" t="s">
        <v>5190</v>
      </c>
      <c r="F261" s="3">
        <v>363</v>
      </c>
      <c r="G261" s="4">
        <v>-6.7179040509515904E+16</v>
      </c>
      <c r="H261" s="4">
        <v>-2.3031016406240099E+17</v>
      </c>
    </row>
    <row r="262" spans="1:8">
      <c r="A262" s="2">
        <v>40815</v>
      </c>
      <c r="B262" s="3" t="s">
        <v>5191</v>
      </c>
      <c r="C262" s="12">
        <f t="shared" si="4"/>
        <v>5.5092568878957818E-3</v>
      </c>
      <c r="D262" s="3" t="s">
        <v>5192</v>
      </c>
      <c r="E262" s="3" t="s">
        <v>5193</v>
      </c>
      <c r="F262" s="3">
        <v>362</v>
      </c>
      <c r="G262" s="4">
        <v>-3.29979754311552E+16</v>
      </c>
      <c r="H262" s="4">
        <v>-2.2160990774638301E+17</v>
      </c>
    </row>
    <row r="263" spans="1:8">
      <c r="A263" s="2">
        <v>40816</v>
      </c>
      <c r="B263" s="3" t="s">
        <v>5194</v>
      </c>
      <c r="C263" s="12">
        <f t="shared" si="4"/>
        <v>-3.3190943215747545E-3</v>
      </c>
      <c r="D263" s="3" t="s">
        <v>5195</v>
      </c>
      <c r="E263" s="3" t="s">
        <v>5196</v>
      </c>
      <c r="F263" s="3">
        <v>360</v>
      </c>
      <c r="G263" s="4">
        <v>-6.0920292741427904E+16</v>
      </c>
      <c r="H263" s="4">
        <v>-2.2676306683488899E+17</v>
      </c>
    </row>
    <row r="264" spans="1:8">
      <c r="A264" s="2">
        <v>40817</v>
      </c>
      <c r="B264" s="3" t="s">
        <v>5197</v>
      </c>
      <c r="C264" s="12">
        <f t="shared" si="4"/>
        <v>-5.0864334014671552E-5</v>
      </c>
      <c r="D264" s="3" t="s">
        <v>5198</v>
      </c>
      <c r="E264" s="3" t="s">
        <v>5199</v>
      </c>
      <c r="F264" s="3">
        <v>360</v>
      </c>
      <c r="G264" s="4">
        <v>-5.93926025539222E+16</v>
      </c>
      <c r="H264" s="4">
        <v>-2.2640956235360099E+17</v>
      </c>
    </row>
    <row r="265" spans="1:8">
      <c r="A265" s="2">
        <v>40818</v>
      </c>
      <c r="B265" s="3" t="s">
        <v>5200</v>
      </c>
      <c r="C265" s="12">
        <f t="shared" si="4"/>
        <v>-5.0864307784314087E-5</v>
      </c>
      <c r="D265" s="3" t="s">
        <v>5201</v>
      </c>
      <c r="E265" s="3" t="s">
        <v>5202</v>
      </c>
      <c r="F265" s="3">
        <v>360</v>
      </c>
      <c r="G265" s="4">
        <v>-5.0825035993603904E+16</v>
      </c>
      <c r="H265" s="4">
        <v>-2.5187043828970701E+17</v>
      </c>
    </row>
    <row r="266" spans="1:8">
      <c r="A266" s="2">
        <v>40819</v>
      </c>
      <c r="B266" s="3" t="s">
        <v>5203</v>
      </c>
      <c r="C266" s="12">
        <f t="shared" si="4"/>
        <v>-2.9483344669031752E-2</v>
      </c>
      <c r="D266" s="3" t="s">
        <v>5204</v>
      </c>
      <c r="E266" s="3" t="s">
        <v>5205</v>
      </c>
      <c r="F266" s="3">
        <v>360</v>
      </c>
      <c r="G266" s="4">
        <v>-3.40088221999496E+17</v>
      </c>
      <c r="H266" s="4">
        <v>-2.9757025397416698E+17</v>
      </c>
    </row>
    <row r="267" spans="1:8">
      <c r="A267" s="2">
        <v>40820</v>
      </c>
      <c r="B267" s="3" t="s">
        <v>5206</v>
      </c>
      <c r="C267" s="12">
        <f t="shared" si="4"/>
        <v>9.7257828787662998E-3</v>
      </c>
      <c r="D267" s="3" t="s">
        <v>5207</v>
      </c>
      <c r="E267" s="3" t="s">
        <v>5208</v>
      </c>
      <c r="F267" s="3">
        <v>360</v>
      </c>
      <c r="G267" s="4">
        <v>-2.57155925369812E+17</v>
      </c>
      <c r="H267" s="4">
        <v>-2.8805830398362099E+17</v>
      </c>
    </row>
    <row r="268" spans="1:8">
      <c r="A268" s="2">
        <v>40821</v>
      </c>
      <c r="B268" s="3" t="s">
        <v>5209</v>
      </c>
      <c r="C268" s="12">
        <f t="shared" si="4"/>
        <v>8.6312308095365959E-3</v>
      </c>
      <c r="D268" s="3" t="s">
        <v>5210</v>
      </c>
      <c r="E268" s="3" t="s">
        <v>5211</v>
      </c>
      <c r="F268" s="3">
        <v>359</v>
      </c>
      <c r="G268" s="4">
        <v>3.8209420246375104E+16</v>
      </c>
      <c r="H268" s="4">
        <v>-2.6418972817690598E+17</v>
      </c>
    </row>
    <row r="269" spans="1:8">
      <c r="A269" s="2">
        <v>40822</v>
      </c>
      <c r="B269" s="3" t="s">
        <v>5212</v>
      </c>
      <c r="C269" s="12">
        <f t="shared" si="4"/>
        <v>9.5851658852008151E-3</v>
      </c>
      <c r="D269" s="3" t="s">
        <v>5213</v>
      </c>
      <c r="E269" s="3" t="s">
        <v>5214</v>
      </c>
      <c r="F269" s="3">
        <v>359</v>
      </c>
      <c r="G269" s="4">
        <v>-2.4452880364000499E+17</v>
      </c>
      <c r="H269" s="4">
        <v>-2.4974188633630301E+17</v>
      </c>
    </row>
    <row r="270" spans="1:8">
      <c r="A270" s="2">
        <v>40823</v>
      </c>
      <c r="B270" s="3" t="s">
        <v>5215</v>
      </c>
      <c r="C270" s="12">
        <f t="shared" si="4"/>
        <v>-6.0345810466156001E-3</v>
      </c>
      <c r="D270" s="3" t="s">
        <v>5216</v>
      </c>
      <c r="E270" s="3" t="s">
        <v>5217</v>
      </c>
      <c r="F270" s="3">
        <v>359</v>
      </c>
      <c r="G270" s="4">
        <v>-3.6118706430065798E+17</v>
      </c>
      <c r="H270" s="4">
        <v>-2.5881933511398202E+17</v>
      </c>
    </row>
    <row r="271" spans="1:8">
      <c r="A271" s="2">
        <v>40824</v>
      </c>
      <c r="B271" s="3" t="s">
        <v>5218</v>
      </c>
      <c r="C271" s="12">
        <f t="shared" si="4"/>
        <v>-5.0284324031805316E-5</v>
      </c>
      <c r="D271" s="3" t="s">
        <v>5219</v>
      </c>
      <c r="E271" s="3" t="s">
        <v>5220</v>
      </c>
      <c r="F271" s="3">
        <v>359</v>
      </c>
      <c r="G271" s="4">
        <v>-3.5580152551808902E+17</v>
      </c>
      <c r="H271" s="4">
        <v>-2.5043045004206202E+17</v>
      </c>
    </row>
    <row r="272" spans="1:8">
      <c r="A272" s="2">
        <v>40824</v>
      </c>
      <c r="B272" s="3" t="s">
        <v>5218</v>
      </c>
      <c r="C272" s="12">
        <f t="shared" si="4"/>
        <v>0</v>
      </c>
      <c r="D272" s="3" t="s">
        <v>5219</v>
      </c>
      <c r="E272" s="3" t="s">
        <v>5220</v>
      </c>
      <c r="F272" s="3">
        <v>359</v>
      </c>
      <c r="G272" s="4">
        <v>-3.5580152551808902E+17</v>
      </c>
      <c r="H272" s="4">
        <v>-2.5043045004206202E+17</v>
      </c>
    </row>
    <row r="273" spans="1:8">
      <c r="A273" s="2">
        <v>40825</v>
      </c>
      <c r="B273" s="3" t="s">
        <v>5221</v>
      </c>
      <c r="C273" s="12">
        <f t="shared" si="4"/>
        <v>-5.0284308301247435E-5</v>
      </c>
      <c r="D273" s="3" t="s">
        <v>5222</v>
      </c>
      <c r="E273" s="3" t="s">
        <v>5223</v>
      </c>
      <c r="F273" s="3">
        <v>359</v>
      </c>
      <c r="G273" s="4">
        <v>-2.8063598173999101E+17</v>
      </c>
      <c r="H273" s="4">
        <v>-2.20973450994804E+17</v>
      </c>
    </row>
    <row r="274" spans="1:8">
      <c r="A274" s="2">
        <v>40826</v>
      </c>
      <c r="B274" s="3" t="s">
        <v>5224</v>
      </c>
      <c r="C274" s="12">
        <f t="shared" si="4"/>
        <v>1.5837512975971035E-2</v>
      </c>
      <c r="D274" s="3" t="s">
        <v>5225</v>
      </c>
      <c r="E274" s="3" t="s">
        <v>5226</v>
      </c>
      <c r="F274" s="3">
        <v>357</v>
      </c>
      <c r="G274" s="4">
        <v>-1.2854039244201501E+17</v>
      </c>
      <c r="H274" s="4">
        <v>-2.0035841878908602E+17</v>
      </c>
    </row>
    <row r="275" spans="1:8">
      <c r="A275" s="2">
        <v>40827</v>
      </c>
      <c r="B275" s="3" t="s">
        <v>5227</v>
      </c>
      <c r="C275" s="12">
        <f t="shared" si="4"/>
        <v>1.3443082029148743E-2</v>
      </c>
      <c r="D275" s="3" t="s">
        <v>5228</v>
      </c>
      <c r="E275" s="3" t="s">
        <v>5229</v>
      </c>
      <c r="F275" s="3">
        <v>357</v>
      </c>
      <c r="G275" s="4">
        <v>2.58323519134138E+16</v>
      </c>
      <c r="H275" s="4">
        <v>-1.5737585595655299E+17</v>
      </c>
    </row>
    <row r="276" spans="1:8">
      <c r="A276" s="2">
        <v>40828</v>
      </c>
      <c r="B276" s="3" t="s">
        <v>5230</v>
      </c>
      <c r="C276" s="12">
        <f t="shared" si="4"/>
        <v>1.3181357803323242E-2</v>
      </c>
      <c r="D276" s="3" t="s">
        <v>5231</v>
      </c>
      <c r="E276" s="3" t="s">
        <v>5232</v>
      </c>
      <c r="F276" s="3">
        <v>357</v>
      </c>
      <c r="G276" s="4">
        <v>1.90329080917708E+17</v>
      </c>
      <c r="H276" s="4">
        <v>-1.38449901540268E+17</v>
      </c>
    </row>
    <row r="277" spans="1:8">
      <c r="A277" s="2">
        <v>40829</v>
      </c>
      <c r="B277" s="3" t="s">
        <v>5233</v>
      </c>
      <c r="C277" s="12">
        <f t="shared" si="4"/>
        <v>1.6904322501024232E-2</v>
      </c>
      <c r="D277" s="3" t="s">
        <v>5234</v>
      </c>
      <c r="E277" s="3" t="s">
        <v>5235</v>
      </c>
      <c r="F277" s="3">
        <v>355</v>
      </c>
      <c r="G277" s="4">
        <v>3.7388732151409498E+17</v>
      </c>
      <c r="H277" s="4">
        <v>-1.0857078444524099E+17</v>
      </c>
    </row>
    <row r="278" spans="1:8">
      <c r="A278" s="2">
        <v>40830</v>
      </c>
      <c r="B278" s="3" t="s">
        <v>5236</v>
      </c>
      <c r="C278" s="12">
        <f t="shared" si="4"/>
        <v>5.3479000257602057E-3</v>
      </c>
      <c r="D278" s="3" t="s">
        <v>5237</v>
      </c>
      <c r="E278" s="3" t="s">
        <v>5238</v>
      </c>
      <c r="F278" s="3">
        <v>354</v>
      </c>
      <c r="G278" s="4">
        <v>3.77273275529776E+17</v>
      </c>
      <c r="H278" s="4">
        <v>-9.8786117874863696E+16</v>
      </c>
    </row>
    <row r="279" spans="1:8">
      <c r="A279" s="2">
        <v>40831</v>
      </c>
      <c r="B279" s="3" t="s">
        <v>5239</v>
      </c>
      <c r="C279" s="12">
        <f t="shared" si="4"/>
        <v>3.9959678304148155E-3</v>
      </c>
      <c r="D279" s="3" t="s">
        <v>5240</v>
      </c>
      <c r="E279" s="3" t="s">
        <v>5241</v>
      </c>
      <c r="F279" s="3">
        <v>354</v>
      </c>
      <c r="G279" s="4">
        <v>2.6700912503244602E+17</v>
      </c>
      <c r="H279" s="4">
        <v>-6.9364195196001E+16</v>
      </c>
    </row>
    <row r="280" spans="1:8">
      <c r="A280" s="2">
        <v>40832</v>
      </c>
      <c r="B280" s="3" t="s">
        <v>5242</v>
      </c>
      <c r="C280" s="12">
        <f t="shared" si="4"/>
        <v>-1.7766241688129902E-4</v>
      </c>
      <c r="D280" s="3" t="s">
        <v>5243</v>
      </c>
      <c r="E280" s="3" t="s">
        <v>5244</v>
      </c>
      <c r="F280" s="3">
        <v>354</v>
      </c>
      <c r="G280" s="4">
        <v>4.9768818966805504E+16</v>
      </c>
      <c r="H280" s="4">
        <v>-8.4981613247223696E+16</v>
      </c>
    </row>
    <row r="281" spans="1:8">
      <c r="A281" s="2">
        <v>40833</v>
      </c>
      <c r="B281" s="3" t="s">
        <v>5245</v>
      </c>
      <c r="C281" s="12">
        <f t="shared" si="4"/>
        <v>-1.4040003587998325E-4</v>
      </c>
      <c r="D281" s="3" t="s">
        <v>5246</v>
      </c>
      <c r="E281" s="3" t="s">
        <v>5247</v>
      </c>
      <c r="F281" s="3">
        <v>354</v>
      </c>
      <c r="G281" s="4">
        <v>4.86290372144646E+16</v>
      </c>
      <c r="H281" s="4">
        <v>-1.2104885299741299E+17</v>
      </c>
    </row>
    <row r="282" spans="1:8">
      <c r="A282" s="2">
        <v>40834</v>
      </c>
      <c r="B282" s="3" t="s">
        <v>5248</v>
      </c>
      <c r="C282" s="12">
        <f t="shared" si="4"/>
        <v>7.7642812667596929E-3</v>
      </c>
      <c r="D282" s="3" t="s">
        <v>5249</v>
      </c>
      <c r="E282" s="3" t="s">
        <v>5250</v>
      </c>
      <c r="F282" s="3">
        <v>353</v>
      </c>
      <c r="G282" s="4">
        <v>1.5209752231320198E+17</v>
      </c>
      <c r="H282" s="4">
        <v>-1.0706490793801101E+17</v>
      </c>
    </row>
    <row r="283" spans="1:8">
      <c r="A283" s="2">
        <v>40835</v>
      </c>
      <c r="B283" s="3" t="s">
        <v>5251</v>
      </c>
      <c r="C283" s="12">
        <f t="shared" si="4"/>
        <v>3.4014483049316671E-4</v>
      </c>
      <c r="D283" s="3" t="s">
        <v>5252</v>
      </c>
      <c r="E283" s="3" t="s">
        <v>5253</v>
      </c>
      <c r="F283" s="3">
        <v>352</v>
      </c>
      <c r="G283" s="4">
        <v>1.9852287751801798E+17</v>
      </c>
      <c r="H283" s="4">
        <v>-1.0635852610766099E+17</v>
      </c>
    </row>
    <row r="284" spans="1:8">
      <c r="A284" s="2">
        <v>40836</v>
      </c>
      <c r="B284" s="3" t="s">
        <v>5254</v>
      </c>
      <c r="C284" s="12">
        <f t="shared" si="4"/>
        <v>-6.6510380378540157E-3</v>
      </c>
      <c r="D284" s="3" t="s">
        <v>5255</v>
      </c>
      <c r="E284" s="3" t="s">
        <v>5256</v>
      </c>
      <c r="F284" s="3">
        <v>351</v>
      </c>
      <c r="G284" s="4">
        <v>3.2876206097138803E+17</v>
      </c>
      <c r="H284" s="4">
        <v>-1.1828054642544701E+17</v>
      </c>
    </row>
    <row r="285" spans="1:8">
      <c r="A285" s="2">
        <v>40837</v>
      </c>
      <c r="B285" s="3" t="s">
        <v>5257</v>
      </c>
      <c r="C285" s="12">
        <f t="shared" si="4"/>
        <v>1.1233513551156739E-2</v>
      </c>
      <c r="D285" s="3" t="s">
        <v>5258</v>
      </c>
      <c r="E285" s="3" t="s">
        <v>5259</v>
      </c>
      <c r="F285" s="3">
        <v>351</v>
      </c>
      <c r="G285" s="4">
        <v>5.2220535835798502E+17</v>
      </c>
      <c r="H285" s="4">
        <v>-9.7988612254520192E+16</v>
      </c>
    </row>
    <row r="286" spans="1:8">
      <c r="A286" s="2">
        <v>40838</v>
      </c>
      <c r="B286" s="3" t="s">
        <v>5260</v>
      </c>
      <c r="C286" s="12">
        <f t="shared" si="4"/>
        <v>1.039936051275102E-2</v>
      </c>
      <c r="D286" s="3" t="s">
        <v>5261</v>
      </c>
      <c r="E286" s="3" t="s">
        <v>5262</v>
      </c>
      <c r="F286" s="3">
        <v>351</v>
      </c>
      <c r="G286" s="4">
        <v>1.6186383375904E+18</v>
      </c>
      <c r="H286" s="4">
        <v>-6.7061450528049504E+16</v>
      </c>
    </row>
    <row r="287" spans="1:8">
      <c r="A287" s="2">
        <v>40839</v>
      </c>
      <c r="B287" s="3" t="s">
        <v>5263</v>
      </c>
      <c r="C287" s="12">
        <f t="shared" si="4"/>
        <v>-1.0314311795597515E-4</v>
      </c>
      <c r="D287" s="3" t="s">
        <v>5264</v>
      </c>
      <c r="E287" s="3" t="s">
        <v>5265</v>
      </c>
      <c r="F287" s="3">
        <v>351</v>
      </c>
      <c r="G287" s="4">
        <v>2.1757350122188201E+18</v>
      </c>
      <c r="H287" s="4">
        <v>-7.4529807212769296E+16</v>
      </c>
    </row>
    <row r="288" spans="1:8">
      <c r="A288" s="2">
        <v>40840</v>
      </c>
      <c r="B288" s="3" t="s">
        <v>5266</v>
      </c>
      <c r="C288" s="12">
        <f t="shared" si="4"/>
        <v>6.252620605384172E-3</v>
      </c>
      <c r="D288" s="3" t="s">
        <v>5267</v>
      </c>
      <c r="E288" s="3" t="s">
        <v>5268</v>
      </c>
      <c r="F288" s="3">
        <v>351</v>
      </c>
      <c r="G288" s="4">
        <v>1.8232420734735501E+18</v>
      </c>
      <c r="H288" s="4">
        <v>-5.36940202289746E+16</v>
      </c>
    </row>
    <row r="289" spans="1:8">
      <c r="A289" s="2">
        <v>40841</v>
      </c>
      <c r="B289" s="3" t="s">
        <v>5269</v>
      </c>
      <c r="C289" s="12">
        <f t="shared" si="4"/>
        <v>-7.8501320692442346E-3</v>
      </c>
      <c r="D289" s="3" t="s">
        <v>5270</v>
      </c>
      <c r="E289" s="3" t="s">
        <v>5271</v>
      </c>
      <c r="F289" s="3">
        <v>350</v>
      </c>
      <c r="G289" s="4">
        <v>1.56677127978466E+18</v>
      </c>
      <c r="H289" s="4">
        <v>-7.7525032581296192E+16</v>
      </c>
    </row>
    <row r="290" spans="1:8">
      <c r="A290" s="2">
        <v>40842</v>
      </c>
      <c r="B290" s="3" t="s">
        <v>5272</v>
      </c>
      <c r="C290" s="12">
        <f t="shared" si="4"/>
        <v>-1.3708859115137964E-2</v>
      </c>
      <c r="D290" s="3" t="s">
        <v>5273</v>
      </c>
      <c r="E290" s="3" t="s">
        <v>5274</v>
      </c>
      <c r="F290" s="3">
        <v>350</v>
      </c>
      <c r="G290" s="4">
        <v>1.3639260834609999E+18</v>
      </c>
      <c r="H290" s="4">
        <v>-1.19395510156378E+17</v>
      </c>
    </row>
    <row r="291" spans="1:8">
      <c r="A291" s="2">
        <v>40843</v>
      </c>
      <c r="B291" s="3" t="s">
        <v>5275</v>
      </c>
      <c r="C291" s="12">
        <f t="shared" si="4"/>
        <v>1.791184221783557E-2</v>
      </c>
      <c r="D291" s="3" t="s">
        <v>5276</v>
      </c>
      <c r="E291" s="3" t="s">
        <v>5277</v>
      </c>
      <c r="F291" s="3">
        <v>347</v>
      </c>
      <c r="G291" s="4">
        <v>1.69313758406322E+18</v>
      </c>
      <c r="H291" s="4">
        <v>-8.7023964107465904E+16</v>
      </c>
    </row>
    <row r="292" spans="1:8">
      <c r="A292" s="2">
        <v>40844</v>
      </c>
      <c r="B292" s="3" t="s">
        <v>5278</v>
      </c>
      <c r="C292" s="12">
        <f t="shared" si="4"/>
        <v>1.3657854499305283E-2</v>
      </c>
      <c r="D292" s="3" t="s">
        <v>5279</v>
      </c>
      <c r="E292" s="3" t="s">
        <v>5280</v>
      </c>
      <c r="F292" s="3">
        <v>346</v>
      </c>
      <c r="G292" s="4">
        <v>2.3928205993160499E+18</v>
      </c>
      <c r="H292" s="4">
        <v>-6.1466487597590304E+16</v>
      </c>
    </row>
    <row r="293" spans="1:8">
      <c r="A293" s="2">
        <v>40845</v>
      </c>
      <c r="B293" s="3" t="s">
        <v>5281</v>
      </c>
      <c r="C293" s="12">
        <f t="shared" si="4"/>
        <v>-3.8712984023338065E-3</v>
      </c>
      <c r="D293" s="3" t="s">
        <v>5282</v>
      </c>
      <c r="E293" s="3" t="s">
        <v>5283</v>
      </c>
      <c r="F293" s="3">
        <v>346</v>
      </c>
      <c r="G293" s="4">
        <v>2.0271575636355E+18</v>
      </c>
      <c r="H293" s="4">
        <v>-6.06951585940638E+16</v>
      </c>
    </row>
    <row r="294" spans="1:8">
      <c r="A294" s="2">
        <v>40846</v>
      </c>
      <c r="B294" s="3" t="s">
        <v>5284</v>
      </c>
      <c r="C294" s="12">
        <f t="shared" si="4"/>
        <v>-1.0313847273487761E-4</v>
      </c>
      <c r="D294" s="3" t="s">
        <v>5285</v>
      </c>
      <c r="E294" s="3" t="s">
        <v>5286</v>
      </c>
      <c r="F294" s="3">
        <v>346</v>
      </c>
      <c r="G294" s="4">
        <v>2.14816154006701E+18</v>
      </c>
      <c r="H294" s="4">
        <v>-3.30825454662724E+16</v>
      </c>
    </row>
    <row r="295" spans="1:8">
      <c r="A295" s="2">
        <v>40847</v>
      </c>
      <c r="B295" s="3" t="s">
        <v>5287</v>
      </c>
      <c r="C295" s="12">
        <f t="shared" si="4"/>
        <v>-1.4170660700776414E-2</v>
      </c>
      <c r="D295" s="3" t="s">
        <v>5288</v>
      </c>
      <c r="E295" s="3" t="s">
        <v>5289</v>
      </c>
      <c r="F295" s="3">
        <v>345</v>
      </c>
      <c r="G295" s="4">
        <v>1.64797331104031E+18</v>
      </c>
      <c r="H295" s="4">
        <v>-5.51103744162794E+16</v>
      </c>
    </row>
    <row r="296" spans="1:8">
      <c r="A296" s="2">
        <v>40848</v>
      </c>
      <c r="B296" s="3" t="s">
        <v>5290</v>
      </c>
      <c r="C296" s="12">
        <f t="shared" si="4"/>
        <v>-1.4119828292907248E-2</v>
      </c>
      <c r="D296" s="3" t="s">
        <v>5288</v>
      </c>
      <c r="E296" s="3" t="s">
        <v>5291</v>
      </c>
      <c r="F296" s="3">
        <v>345</v>
      </c>
      <c r="G296" s="4">
        <v>1.22865398865536E+18</v>
      </c>
      <c r="H296" s="4">
        <v>-5.0030677634118E+16</v>
      </c>
    </row>
    <row r="297" spans="1:8">
      <c r="A297" s="2">
        <v>40849</v>
      </c>
      <c r="B297" s="3" t="s">
        <v>5292</v>
      </c>
      <c r="C297" s="12">
        <f t="shared" si="4"/>
        <v>-1.904086432670235E-2</v>
      </c>
      <c r="D297" s="3" t="s">
        <v>5293</v>
      </c>
      <c r="E297" s="3" t="s">
        <v>5294</v>
      </c>
      <c r="F297" s="3">
        <v>337</v>
      </c>
      <c r="G297" s="4">
        <v>1.5385889173491599E+18</v>
      </c>
      <c r="H297" s="4">
        <v>-9.5544459670698704E+16</v>
      </c>
    </row>
    <row r="298" spans="1:8">
      <c r="A298" s="2">
        <v>40850</v>
      </c>
      <c r="B298" s="3" t="s">
        <v>5295</v>
      </c>
      <c r="C298" s="12">
        <f t="shared" si="4"/>
        <v>-3.5546110506038371E-3</v>
      </c>
      <c r="D298" s="3" t="s">
        <v>5296</v>
      </c>
      <c r="E298" s="3" t="s">
        <v>5297</v>
      </c>
      <c r="F298" s="3">
        <v>334</v>
      </c>
      <c r="G298" s="4">
        <v>1.1609002834956301E+18</v>
      </c>
      <c r="H298" s="4">
        <v>-1.0196016325306899E+17</v>
      </c>
    </row>
    <row r="299" spans="1:8">
      <c r="A299" s="2">
        <v>40851</v>
      </c>
      <c r="B299" s="3" t="s">
        <v>5298</v>
      </c>
      <c r="C299" s="12">
        <f t="shared" si="4"/>
        <v>-1.0716652086143366E-3</v>
      </c>
      <c r="D299" s="3" t="s">
        <v>5299</v>
      </c>
      <c r="E299" s="3" t="s">
        <v>5300</v>
      </c>
      <c r="F299" s="3">
        <v>333</v>
      </c>
      <c r="G299" s="4">
        <v>9.2113594000460595E+17</v>
      </c>
      <c r="H299" s="4">
        <v>-1.03821051260234E+17</v>
      </c>
    </row>
    <row r="300" spans="1:8">
      <c r="A300" s="2">
        <v>40852</v>
      </c>
      <c r="B300" s="3" t="s">
        <v>5301</v>
      </c>
      <c r="C300" s="12">
        <f t="shared" si="4"/>
        <v>-1.6643964144090279E-2</v>
      </c>
      <c r="D300" s="3" t="s">
        <v>5302</v>
      </c>
      <c r="E300" s="3" t="s">
        <v>5303</v>
      </c>
      <c r="F300" s="3">
        <v>333</v>
      </c>
      <c r="G300" s="4">
        <v>3.9465458680996403E+17</v>
      </c>
      <c r="H300" s="4">
        <v>-1.5018355081518701E+17</v>
      </c>
    </row>
    <row r="301" spans="1:8">
      <c r="A301" s="2">
        <v>40853</v>
      </c>
      <c r="B301" s="3" t="s">
        <v>5304</v>
      </c>
      <c r="C301" s="12">
        <f t="shared" si="4"/>
        <v>-5.1689657014959737E-5</v>
      </c>
      <c r="D301" s="3" t="s">
        <v>5305</v>
      </c>
      <c r="E301" s="3" t="s">
        <v>5306</v>
      </c>
      <c r="F301" s="3">
        <v>333</v>
      </c>
      <c r="G301" s="4">
        <v>5.0029391469709402E+17</v>
      </c>
      <c r="H301" s="4">
        <v>-1.7432873646006301E+17</v>
      </c>
    </row>
    <row r="302" spans="1:8">
      <c r="A302" s="2">
        <v>40853</v>
      </c>
      <c r="B302" s="3" t="s">
        <v>5304</v>
      </c>
      <c r="C302" s="12">
        <f t="shared" si="4"/>
        <v>0</v>
      </c>
      <c r="D302" s="3" t="s">
        <v>5305</v>
      </c>
      <c r="E302" s="3" t="s">
        <v>5306</v>
      </c>
      <c r="F302" s="3">
        <v>333</v>
      </c>
      <c r="G302" s="4">
        <v>5.0029391469709402E+17</v>
      </c>
      <c r="H302" s="4">
        <v>-1.7432873646006301E+17</v>
      </c>
    </row>
    <row r="303" spans="1:8">
      <c r="A303" s="2">
        <v>40854</v>
      </c>
      <c r="B303" s="3" t="s">
        <v>5307</v>
      </c>
      <c r="C303" s="12">
        <f t="shared" si="4"/>
        <v>-1.5507452611031422E-4</v>
      </c>
      <c r="D303" s="3" t="s">
        <v>5308</v>
      </c>
      <c r="E303" s="3" t="s">
        <v>5309</v>
      </c>
      <c r="F303" s="3">
        <v>333</v>
      </c>
      <c r="G303" s="4">
        <v>4.98382141166656E+17</v>
      </c>
      <c r="H303" s="4">
        <v>-1.8051514540280602E+17</v>
      </c>
    </row>
    <row r="304" spans="1:8">
      <c r="A304" s="2">
        <v>40855</v>
      </c>
      <c r="B304" s="3" t="s">
        <v>5310</v>
      </c>
      <c r="C304" s="12">
        <f t="shared" si="4"/>
        <v>4.233540174886169E-3</v>
      </c>
      <c r="D304" s="3" t="s">
        <v>5311</v>
      </c>
      <c r="E304" s="3" t="s">
        <v>5312</v>
      </c>
      <c r="F304" s="3">
        <v>333</v>
      </c>
      <c r="G304" s="4">
        <v>5.7837700840807603E+17</v>
      </c>
      <c r="H304" s="4">
        <v>-1.8194597134654701E+17</v>
      </c>
    </row>
    <row r="305" spans="1:8">
      <c r="A305" s="2">
        <v>40856</v>
      </c>
      <c r="B305" s="3" t="s">
        <v>5313</v>
      </c>
      <c r="C305" s="12">
        <f t="shared" si="4"/>
        <v>-1.5772984401534455E-2</v>
      </c>
      <c r="D305" s="3" t="s">
        <v>5314</v>
      </c>
      <c r="E305" s="3" t="s">
        <v>5315</v>
      </c>
      <c r="F305" s="3">
        <v>333</v>
      </c>
      <c r="G305" s="4">
        <v>7.4422283701047296E+16</v>
      </c>
      <c r="H305" s="4">
        <v>-2.0562241256610701E+17</v>
      </c>
    </row>
    <row r="306" spans="1:8">
      <c r="A306" s="2">
        <v>40857</v>
      </c>
      <c r="B306" s="3" t="s">
        <v>5316</v>
      </c>
      <c r="C306" s="12">
        <f t="shared" si="4"/>
        <v>-2.5085199152186571E-2</v>
      </c>
      <c r="D306" s="3" t="s">
        <v>5317</v>
      </c>
      <c r="E306" s="3" t="s">
        <v>5318</v>
      </c>
      <c r="F306" s="3">
        <v>333</v>
      </c>
      <c r="G306" s="4">
        <v>-3.2953336128277299E+17</v>
      </c>
      <c r="H306" s="4">
        <v>-2.4543394653723901E+17</v>
      </c>
    </row>
    <row r="307" spans="1:8">
      <c r="A307" s="2">
        <v>40858</v>
      </c>
      <c r="B307" s="3" t="s">
        <v>5319</v>
      </c>
      <c r="C307" s="12">
        <f t="shared" si="4"/>
        <v>3.236347691446307E-2</v>
      </c>
      <c r="D307" s="3" t="s">
        <v>5320</v>
      </c>
      <c r="E307" s="3" t="s">
        <v>5321</v>
      </c>
      <c r="F307" s="3">
        <v>332</v>
      </c>
      <c r="G307" s="4">
        <v>-1.5767431785598099E+17</v>
      </c>
      <c r="H307" s="4">
        <v>-1.9501052729898598E+17</v>
      </c>
    </row>
    <row r="308" spans="1:8">
      <c r="A308" s="2">
        <v>40859</v>
      </c>
      <c r="B308" s="3" t="s">
        <v>5322</v>
      </c>
      <c r="C308" s="12">
        <f t="shared" si="4"/>
        <v>1.179441998303884E-2</v>
      </c>
      <c r="D308" s="3" t="s">
        <v>5323</v>
      </c>
      <c r="E308" s="3" t="s">
        <v>5324</v>
      </c>
      <c r="F308" s="3">
        <v>332</v>
      </c>
      <c r="G308" s="4">
        <v>-2.0775109790725798E+17</v>
      </c>
      <c r="H308" s="4">
        <v>-1.6340348200539101E+17</v>
      </c>
    </row>
    <row r="309" spans="1:8">
      <c r="A309" s="2">
        <v>40860</v>
      </c>
      <c r="B309" s="3" t="s">
        <v>5325</v>
      </c>
      <c r="C309" s="12">
        <f t="shared" si="4"/>
        <v>-1.023556497519543E-4</v>
      </c>
      <c r="D309" s="3" t="s">
        <v>5326</v>
      </c>
      <c r="E309" s="3" t="s">
        <v>5327</v>
      </c>
      <c r="F309" s="3">
        <v>332</v>
      </c>
      <c r="G309" s="4">
        <v>-2.5845379642448899E+17</v>
      </c>
      <c r="H309" s="4">
        <v>-1.7242858382485798E+17</v>
      </c>
    </row>
    <row r="310" spans="1:8">
      <c r="A310" s="2">
        <v>40861</v>
      </c>
      <c r="B310" s="3" t="s">
        <v>5328</v>
      </c>
      <c r="C310" s="12">
        <f t="shared" si="4"/>
        <v>-1.0235573410760797E-4</v>
      </c>
      <c r="D310" s="3" t="s">
        <v>5329</v>
      </c>
      <c r="E310" s="3" t="s">
        <v>5330</v>
      </c>
      <c r="F310" s="3">
        <v>332</v>
      </c>
      <c r="G310" s="4">
        <v>-2.9445443869209402E+17</v>
      </c>
      <c r="H310" s="4">
        <v>-1.67855781015884E+17</v>
      </c>
    </row>
    <row r="311" spans="1:8">
      <c r="A311" s="2">
        <v>40862</v>
      </c>
      <c r="B311" s="3" t="s">
        <v>5331</v>
      </c>
      <c r="C311" s="12">
        <f t="shared" si="4"/>
        <v>-4.6442872417350985E-3</v>
      </c>
      <c r="D311" s="3" t="s">
        <v>5332</v>
      </c>
      <c r="E311" s="3" t="s">
        <v>5333</v>
      </c>
      <c r="F311" s="3">
        <v>332</v>
      </c>
      <c r="G311" s="4">
        <v>-3.31861167758024E+17</v>
      </c>
      <c r="H311" s="4">
        <v>-1.6581321656701798E+17</v>
      </c>
    </row>
    <row r="312" spans="1:8">
      <c r="A312" s="2">
        <v>40863</v>
      </c>
      <c r="B312" s="3" t="s">
        <v>5334</v>
      </c>
      <c r="C312" s="12">
        <f t="shared" si="4"/>
        <v>-1.2647961516566877E-2</v>
      </c>
      <c r="D312" s="3" t="s">
        <v>5335</v>
      </c>
      <c r="E312" s="3" t="s">
        <v>5336</v>
      </c>
      <c r="F312" s="3">
        <v>331</v>
      </c>
      <c r="G312" s="4">
        <v>-4.2674001928726202E+17</v>
      </c>
      <c r="H312" s="4">
        <v>-1.8816560381727299E+17</v>
      </c>
    </row>
    <row r="313" spans="1:8">
      <c r="A313" s="2">
        <v>40864</v>
      </c>
      <c r="B313" s="3" t="s">
        <v>5337</v>
      </c>
      <c r="C313" s="12">
        <f t="shared" si="4"/>
        <v>-9.6223374104218145E-3</v>
      </c>
      <c r="D313" s="3" t="s">
        <v>5338</v>
      </c>
      <c r="E313" s="3" t="s">
        <v>5339</v>
      </c>
      <c r="F313" s="3">
        <v>331</v>
      </c>
      <c r="G313" s="4">
        <v>-5.3613197269902298E+17</v>
      </c>
      <c r="H313" s="4">
        <v>-2.0384807952407101E+17</v>
      </c>
    </row>
    <row r="314" spans="1:8">
      <c r="A314" s="2">
        <v>40865</v>
      </c>
      <c r="B314" s="3" t="s">
        <v>5340</v>
      </c>
      <c r="C314" s="12">
        <f t="shared" si="4"/>
        <v>-4.5159704061101145E-3</v>
      </c>
      <c r="D314" s="3" t="s">
        <v>5341</v>
      </c>
      <c r="E314" s="3" t="s">
        <v>5342</v>
      </c>
      <c r="F314" s="3">
        <v>329</v>
      </c>
      <c r="G314" s="4">
        <v>-5.62798748761928E+17</v>
      </c>
      <c r="H314" s="4">
        <v>-2.11042864822832E+17</v>
      </c>
    </row>
    <row r="315" spans="1:8">
      <c r="A315" s="2">
        <v>40866</v>
      </c>
      <c r="B315" s="3" t="s">
        <v>5343</v>
      </c>
      <c r="C315" s="12">
        <f t="shared" si="4"/>
        <v>-2.9763638653849305E-3</v>
      </c>
      <c r="D315" s="3" t="s">
        <v>5344</v>
      </c>
      <c r="E315" s="3" t="s">
        <v>5345</v>
      </c>
      <c r="F315" s="3">
        <v>329</v>
      </c>
      <c r="G315" s="4">
        <v>-5.42709681688768E+17</v>
      </c>
      <c r="H315" s="4">
        <v>-2.1528700086347299E+17</v>
      </c>
    </row>
    <row r="316" spans="1:8">
      <c r="A316" s="2">
        <v>40867</v>
      </c>
      <c r="B316" s="3" t="s">
        <v>5346</v>
      </c>
      <c r="C316" s="12">
        <f t="shared" si="4"/>
        <v>-1.0056610008175336E-4</v>
      </c>
      <c r="D316" s="3" t="s">
        <v>5347</v>
      </c>
      <c r="E316" s="3" t="s">
        <v>5348</v>
      </c>
      <c r="F316" s="3">
        <v>329</v>
      </c>
      <c r="G316" s="4">
        <v>-6.0131070909325594E+17</v>
      </c>
      <c r="H316" s="4">
        <v>-2.1961513852078899E+17</v>
      </c>
    </row>
    <row r="317" spans="1:8">
      <c r="A317" s="2">
        <v>40868</v>
      </c>
      <c r="B317" s="3" t="s">
        <v>5349</v>
      </c>
      <c r="C317" s="12">
        <f t="shared" si="4"/>
        <v>-1.3972067085896349E-2</v>
      </c>
      <c r="D317" s="3" t="s">
        <v>5350</v>
      </c>
      <c r="E317" s="3" t="s">
        <v>5351</v>
      </c>
      <c r="F317" s="3">
        <v>327</v>
      </c>
      <c r="G317" s="4">
        <v>-7.0377539535839104E+17</v>
      </c>
      <c r="H317" s="4">
        <v>-2.4381165302452499E+17</v>
      </c>
    </row>
    <row r="318" spans="1:8">
      <c r="A318" s="2">
        <v>40869</v>
      </c>
      <c r="B318" s="3" t="s">
        <v>5352</v>
      </c>
      <c r="C318" s="12">
        <f t="shared" si="4"/>
        <v>-1.5656360398731046E-2</v>
      </c>
      <c r="D318" s="3" t="s">
        <v>5353</v>
      </c>
      <c r="E318" s="3" t="s">
        <v>5354</v>
      </c>
      <c r="F318" s="3">
        <v>325</v>
      </c>
      <c r="G318" s="4">
        <v>-7.5521499025555699E+17</v>
      </c>
      <c r="H318" s="4">
        <v>-2.8351118624248E+17</v>
      </c>
    </row>
    <row r="319" spans="1:8">
      <c r="A319" s="2">
        <v>40870</v>
      </c>
      <c r="B319" s="3" t="s">
        <v>5355</v>
      </c>
      <c r="C319" s="12">
        <f t="shared" si="4"/>
        <v>-2.614859906657608E-2</v>
      </c>
      <c r="D319" s="3" t="s">
        <v>5356</v>
      </c>
      <c r="E319" s="3" t="s">
        <v>5357</v>
      </c>
      <c r="F319" s="3">
        <v>324</v>
      </c>
      <c r="G319" s="4">
        <v>-8.3562196254560794E+17</v>
      </c>
      <c r="H319" s="4">
        <v>-3.1963274282627398E+17</v>
      </c>
    </row>
    <row r="320" spans="1:8">
      <c r="A320" s="2">
        <v>40871</v>
      </c>
      <c r="B320" s="3" t="s">
        <v>5358</v>
      </c>
      <c r="C320" s="12">
        <f t="shared" si="4"/>
        <v>-2.330599444056726E-2</v>
      </c>
      <c r="D320" s="3" t="s">
        <v>5359</v>
      </c>
      <c r="E320" s="3" t="s">
        <v>5360</v>
      </c>
      <c r="F320" s="3">
        <v>323</v>
      </c>
      <c r="G320" s="4">
        <v>-8.6420547772677798E+17</v>
      </c>
      <c r="H320" s="4">
        <v>-3.5133659550017702E+17</v>
      </c>
    </row>
    <row r="321" spans="1:8">
      <c r="A321" s="2">
        <v>40872</v>
      </c>
      <c r="B321" s="3" t="s">
        <v>5361</v>
      </c>
      <c r="C321" s="12">
        <f t="shared" si="4"/>
        <v>1.6962525361256969E-3</v>
      </c>
      <c r="D321" s="3" t="s">
        <v>5362</v>
      </c>
      <c r="E321" s="3" t="s">
        <v>5363</v>
      </c>
      <c r="F321" s="3">
        <v>322</v>
      </c>
      <c r="G321" s="4">
        <v>-8.3602596902011597E+17</v>
      </c>
      <c r="H321" s="4">
        <v>-3.4903839471433203E+17</v>
      </c>
    </row>
    <row r="322" spans="1:8">
      <c r="A322" s="2">
        <v>40873</v>
      </c>
      <c r="B322" s="3" t="s">
        <v>5364</v>
      </c>
      <c r="C322" s="12">
        <f t="shared" si="4"/>
        <v>2.8429639203391923E-4</v>
      </c>
      <c r="D322" s="3" t="s">
        <v>5365</v>
      </c>
      <c r="E322" s="3" t="s">
        <v>5366</v>
      </c>
      <c r="F322" s="3">
        <v>322</v>
      </c>
      <c r="G322" s="4">
        <v>-8.6742243841813094E+17</v>
      </c>
      <c r="H322" s="4">
        <v>-3.5244493725156E+17</v>
      </c>
    </row>
    <row r="323" spans="1:8">
      <c r="A323" s="2">
        <v>40874</v>
      </c>
      <c r="B323" s="3" t="s">
        <v>5367</v>
      </c>
      <c r="C323" s="12">
        <f t="shared" si="4"/>
        <v>-1.0056616462600884E-4</v>
      </c>
      <c r="D323" s="3" t="s">
        <v>5368</v>
      </c>
      <c r="E323" s="3" t="s">
        <v>5369</v>
      </c>
      <c r="F323" s="3">
        <v>322</v>
      </c>
      <c r="G323" s="4">
        <v>-8.8773095195861094E+17</v>
      </c>
      <c r="H323" s="4">
        <v>-3.6727547741818899E+17</v>
      </c>
    </row>
    <row r="324" spans="1:8">
      <c r="A324" s="2">
        <v>40875</v>
      </c>
      <c r="B324" s="3" t="s">
        <v>5370</v>
      </c>
      <c r="C324" s="12">
        <f t="shared" ref="C324:C387" si="5">+(B324-B323)/B323</f>
        <v>2.7560928528304812E-2</v>
      </c>
      <c r="D324" s="3" t="s">
        <v>5371</v>
      </c>
      <c r="E324" s="3" t="s">
        <v>5372</v>
      </c>
      <c r="F324" s="3">
        <v>317</v>
      </c>
      <c r="G324" s="4">
        <v>-8.3616213718660096E+17</v>
      </c>
      <c r="H324" s="4">
        <v>-3.2320580802559398E+17</v>
      </c>
    </row>
    <row r="325" spans="1:8">
      <c r="A325" s="2">
        <v>40876</v>
      </c>
      <c r="B325" s="3" t="s">
        <v>5373</v>
      </c>
      <c r="C325" s="12">
        <f t="shared" si="5"/>
        <v>3.0353365475532728E-2</v>
      </c>
      <c r="D325" s="3" t="s">
        <v>5374</v>
      </c>
      <c r="E325" s="3" t="s">
        <v>5375</v>
      </c>
      <c r="F325" s="3">
        <v>314</v>
      </c>
      <c r="G325" s="4">
        <v>-7.6397501940754496E+17</v>
      </c>
      <c r="H325" s="4">
        <v>-2.7841675737892499E+17</v>
      </c>
    </row>
    <row r="326" spans="1:8">
      <c r="A326" s="2">
        <v>40877</v>
      </c>
      <c r="B326" s="3" t="s">
        <v>5376</v>
      </c>
      <c r="C326" s="12">
        <f t="shared" si="5"/>
        <v>3.5744776937970318E-2</v>
      </c>
      <c r="D326" s="3" t="s">
        <v>5377</v>
      </c>
      <c r="E326" s="3" t="s">
        <v>5378</v>
      </c>
      <c r="F326" s="3">
        <v>314</v>
      </c>
      <c r="G326" s="4">
        <v>-5.6952761749503302E+17</v>
      </c>
      <c r="H326" s="4">
        <v>-2.2496676368224198E+17</v>
      </c>
    </row>
    <row r="327" spans="1:8">
      <c r="A327" s="2">
        <v>40878</v>
      </c>
      <c r="B327" s="3" t="s">
        <v>5379</v>
      </c>
      <c r="C327" s="12">
        <f t="shared" si="5"/>
        <v>3.357464526272845E-2</v>
      </c>
      <c r="D327" s="3" t="s">
        <v>5380</v>
      </c>
      <c r="E327" s="3" t="s">
        <v>5381</v>
      </c>
      <c r="F327" s="3">
        <v>314</v>
      </c>
      <c r="G327" s="4">
        <v>-2.35147848236424E+17</v>
      </c>
      <c r="H327" s="4">
        <v>-1.7120742459609402E+17</v>
      </c>
    </row>
    <row r="328" spans="1:8">
      <c r="A328" s="2">
        <v>40879</v>
      </c>
      <c r="B328" s="3" t="s">
        <v>5382</v>
      </c>
      <c r="C328" s="12">
        <f t="shared" si="5"/>
        <v>8.3180257238811822E-3</v>
      </c>
      <c r="D328" s="3" t="s">
        <v>5383</v>
      </c>
      <c r="E328" s="3" t="s">
        <v>5384</v>
      </c>
      <c r="F328" s="3">
        <v>312</v>
      </c>
      <c r="G328" s="4">
        <v>6.88776002082558E+16</v>
      </c>
      <c r="H328" s="4">
        <v>-1.5708461945468602E+17</v>
      </c>
    </row>
    <row r="329" spans="1:8">
      <c r="A329" s="2">
        <v>40880</v>
      </c>
      <c r="B329" s="3" t="s">
        <v>5385</v>
      </c>
      <c r="C329" s="12">
        <f t="shared" si="5"/>
        <v>7.7005118842484776E-3</v>
      </c>
      <c r="D329" s="3" t="s">
        <v>5386</v>
      </c>
      <c r="E329" s="3" t="s">
        <v>5387</v>
      </c>
      <c r="F329" s="3">
        <v>312</v>
      </c>
      <c r="G329" s="4">
        <v>2.25396683634992E+17</v>
      </c>
      <c r="H329" s="4">
        <v>-1.4378297030377101E+17</v>
      </c>
    </row>
    <row r="330" spans="1:8">
      <c r="A330" s="2">
        <v>40881</v>
      </c>
      <c r="B330" s="3" t="s">
        <v>5388</v>
      </c>
      <c r="C330" s="12">
        <f t="shared" si="5"/>
        <v>-9.2265078967434098E-5</v>
      </c>
      <c r="D330" s="3" t="s">
        <v>5389</v>
      </c>
      <c r="E330" s="3" t="s">
        <v>5390</v>
      </c>
      <c r="F330" s="3">
        <v>312</v>
      </c>
      <c r="G330" s="4">
        <v>2.4009450258082701E+17</v>
      </c>
      <c r="H330" s="4">
        <v>-1.40610751272988E+17</v>
      </c>
    </row>
    <row r="331" spans="1:8">
      <c r="A331" s="2">
        <v>40882</v>
      </c>
      <c r="B331" s="3" t="s">
        <v>5391</v>
      </c>
      <c r="C331" s="12">
        <f t="shared" si="5"/>
        <v>-8.6281498910655771E-3</v>
      </c>
      <c r="D331" s="3" t="s">
        <v>5392</v>
      </c>
      <c r="E331" s="3" t="s">
        <v>5393</v>
      </c>
      <c r="F331" s="3">
        <v>311</v>
      </c>
      <c r="G331" s="4">
        <v>3.6883769663884998E+17</v>
      </c>
      <c r="H331" s="4">
        <v>-1.6130092913823398E+17</v>
      </c>
    </row>
    <row r="332" spans="1:8">
      <c r="A332" s="2">
        <v>40882</v>
      </c>
      <c r="B332" s="3" t="s">
        <v>5391</v>
      </c>
      <c r="C332" s="12">
        <f t="shared" si="5"/>
        <v>0</v>
      </c>
      <c r="D332" s="3" t="s">
        <v>5392</v>
      </c>
      <c r="E332" s="3" t="s">
        <v>5393</v>
      </c>
      <c r="F332" s="3">
        <v>311</v>
      </c>
      <c r="G332" s="4">
        <v>3.6883769663884998E+17</v>
      </c>
      <c r="H332" s="4">
        <v>-1.6130092913823398E+17</v>
      </c>
    </row>
    <row r="333" spans="1:8">
      <c r="A333" s="2">
        <v>40883</v>
      </c>
      <c r="B333" s="3" t="s">
        <v>5394</v>
      </c>
      <c r="C333" s="12">
        <f t="shared" si="5"/>
        <v>-2.7154051647770332E-2</v>
      </c>
      <c r="D333" s="3" t="s">
        <v>5395</v>
      </c>
      <c r="E333" s="3" t="s">
        <v>5396</v>
      </c>
      <c r="F333" s="3">
        <v>311</v>
      </c>
      <c r="G333" s="4">
        <v>-2.01460943319354E+16</v>
      </c>
      <c r="H333" s="4">
        <v>-2.0466723707673699E+17</v>
      </c>
    </row>
    <row r="334" spans="1:8">
      <c r="A334" s="2">
        <v>40884</v>
      </c>
      <c r="B334" s="3" t="s">
        <v>5397</v>
      </c>
      <c r="C334" s="12">
        <f t="shared" si="5"/>
        <v>-6.4425198407621313E-5</v>
      </c>
      <c r="D334" s="3" t="s">
        <v>5398</v>
      </c>
      <c r="E334" s="3" t="s">
        <v>5399</v>
      </c>
      <c r="F334" s="3">
        <v>311</v>
      </c>
      <c r="G334" s="4">
        <v>-1.90646988240065E+16</v>
      </c>
      <c r="H334" s="4">
        <v>-2.0279066932796E+17</v>
      </c>
    </row>
    <row r="335" spans="1:8">
      <c r="A335" s="2">
        <v>40885</v>
      </c>
      <c r="B335" s="3" t="s">
        <v>5400</v>
      </c>
      <c r="C335" s="12">
        <f t="shared" si="5"/>
        <v>1.8971963042733454E-2</v>
      </c>
      <c r="D335" s="3" t="s">
        <v>5401</v>
      </c>
      <c r="E335" s="3" t="s">
        <v>5402</v>
      </c>
      <c r="F335" s="3">
        <v>311</v>
      </c>
      <c r="G335" s="4">
        <v>1.7118391157995002E+17</v>
      </c>
      <c r="H335" s="4">
        <v>-1.7173628006952099E+17</v>
      </c>
    </row>
    <row r="336" spans="1:8">
      <c r="A336" s="2">
        <v>40886</v>
      </c>
      <c r="B336" s="3" t="s">
        <v>5403</v>
      </c>
      <c r="C336" s="12">
        <f t="shared" si="5"/>
        <v>-5.6527071383076994E-3</v>
      </c>
      <c r="D336" s="3" t="s">
        <v>5404</v>
      </c>
      <c r="E336" s="3" t="s">
        <v>5405</v>
      </c>
      <c r="F336" s="3">
        <v>310</v>
      </c>
      <c r="G336" s="4">
        <v>3.2641472975941798E+17</v>
      </c>
      <c r="H336" s="4">
        <v>-1.8120262106832099E+17</v>
      </c>
    </row>
    <row r="337" spans="1:8">
      <c r="A337" s="2">
        <v>40887</v>
      </c>
      <c r="B337" s="3" t="s">
        <v>5406</v>
      </c>
      <c r="C337" s="12">
        <f t="shared" si="5"/>
        <v>-5.6057892211656812E-3</v>
      </c>
      <c r="D337" s="3" t="s">
        <v>5407</v>
      </c>
      <c r="E337" s="3" t="s">
        <v>5408</v>
      </c>
      <c r="F337" s="3">
        <v>310</v>
      </c>
      <c r="G337" s="4">
        <v>6.8738585833082394E+17</v>
      </c>
      <c r="H337" s="4">
        <v>-1.7316718543636701E+17</v>
      </c>
    </row>
    <row r="338" spans="1:8">
      <c r="A338" s="2">
        <v>40888</v>
      </c>
      <c r="B338" s="3" t="s">
        <v>5409</v>
      </c>
      <c r="C338" s="12">
        <f t="shared" si="5"/>
        <v>-5.3362380109297175E-5</v>
      </c>
      <c r="D338" s="3" t="s">
        <v>5410</v>
      </c>
      <c r="E338" s="3" t="s">
        <v>5411</v>
      </c>
      <c r="F338" s="3">
        <v>310</v>
      </c>
      <c r="G338" s="4">
        <v>1.4455170606555101E+17</v>
      </c>
      <c r="H338" s="4">
        <v>-1.7490540211633901E+17</v>
      </c>
    </row>
    <row r="339" spans="1:8">
      <c r="A339" s="2">
        <v>40889</v>
      </c>
      <c r="B339" s="3" t="s">
        <v>5412</v>
      </c>
      <c r="C339" s="12">
        <f t="shared" si="5"/>
        <v>-3.6942596444341251E-3</v>
      </c>
      <c r="D339" s="3" t="s">
        <v>5413</v>
      </c>
      <c r="E339" s="3" t="s">
        <v>5414</v>
      </c>
      <c r="F339" s="3">
        <v>310</v>
      </c>
      <c r="G339" s="4">
        <v>-5.1312800920420704E+16</v>
      </c>
      <c r="H339" s="4">
        <v>-1.5135915736296701E+17</v>
      </c>
    </row>
    <row r="340" spans="1:8">
      <c r="A340" s="2">
        <v>40890</v>
      </c>
      <c r="B340" s="3" t="s">
        <v>5415</v>
      </c>
      <c r="C340" s="12">
        <f t="shared" si="5"/>
        <v>-1.5671394764600947E-2</v>
      </c>
      <c r="D340" s="3" t="s">
        <v>5416</v>
      </c>
      <c r="E340" s="3" t="s">
        <v>5417</v>
      </c>
      <c r="F340" s="3">
        <v>310</v>
      </c>
      <c r="G340" s="4">
        <v>-2.1620612513731901E+17</v>
      </c>
      <c r="H340" s="4">
        <v>-1.7746542162992499E+17</v>
      </c>
    </row>
    <row r="341" spans="1:8">
      <c r="A341" s="2">
        <v>40891</v>
      </c>
      <c r="B341" s="3" t="s">
        <v>5418</v>
      </c>
      <c r="C341" s="12">
        <f t="shared" si="5"/>
        <v>-2.7811689674248775E-2</v>
      </c>
      <c r="D341" s="3" t="s">
        <v>5419</v>
      </c>
      <c r="E341" s="3" t="s">
        <v>5420</v>
      </c>
      <c r="F341" s="3">
        <v>310</v>
      </c>
      <c r="G341" s="4">
        <v>-4.4319148437915597E+17</v>
      </c>
      <c r="H341" s="4">
        <v>-2.2350751324884099E+17</v>
      </c>
    </row>
    <row r="342" spans="1:8">
      <c r="A342" s="2">
        <v>40892</v>
      </c>
      <c r="B342" s="3" t="s">
        <v>5421</v>
      </c>
      <c r="C342" s="12">
        <f t="shared" si="5"/>
        <v>-2.2388683572687036E-2</v>
      </c>
      <c r="D342" s="3" t="s">
        <v>5422</v>
      </c>
      <c r="E342" s="3" t="s">
        <v>5423</v>
      </c>
      <c r="F342" s="3">
        <v>310</v>
      </c>
      <c r="G342" s="4">
        <v>-5.5263836825200698E+17</v>
      </c>
      <c r="H342" s="4">
        <v>-2.5827511311219501E+17</v>
      </c>
    </row>
    <row r="343" spans="1:8">
      <c r="A343" s="2">
        <v>40893</v>
      </c>
      <c r="B343" s="3" t="s">
        <v>5424</v>
      </c>
      <c r="C343" s="12">
        <f t="shared" si="5"/>
        <v>1.4685761449887624E-2</v>
      </c>
      <c r="D343" s="3" t="s">
        <v>5425</v>
      </c>
      <c r="E343" s="3" t="s">
        <v>5426</v>
      </c>
      <c r="F343" s="3">
        <v>309</v>
      </c>
      <c r="G343" s="4">
        <v>-3.7633726820825997E+17</v>
      </c>
      <c r="H343" s="4">
        <v>-2.359412547151E+17</v>
      </c>
    </row>
    <row r="344" spans="1:8">
      <c r="A344" s="2">
        <v>40894</v>
      </c>
      <c r="B344" s="3" t="s">
        <v>5427</v>
      </c>
      <c r="C344" s="12">
        <f t="shared" si="5"/>
        <v>2.1383141654261879E-2</v>
      </c>
      <c r="D344" s="3" t="s">
        <v>5428</v>
      </c>
      <c r="E344" s="3" t="s">
        <v>5429</v>
      </c>
      <c r="F344" s="3">
        <v>309</v>
      </c>
      <c r="G344" s="4">
        <v>-9.2523709705128704E+16</v>
      </c>
      <c r="H344" s="4">
        <v>-2.0454089762564099E+17</v>
      </c>
    </row>
    <row r="345" spans="1:8">
      <c r="A345" s="2">
        <v>40895</v>
      </c>
      <c r="B345" s="3" t="s">
        <v>5430</v>
      </c>
      <c r="C345" s="12">
        <f t="shared" si="5"/>
        <v>-1.0056607784977692E-4</v>
      </c>
      <c r="D345" s="3" t="s">
        <v>5431</v>
      </c>
      <c r="E345" s="3" t="s">
        <v>5432</v>
      </c>
      <c r="F345" s="3">
        <v>309</v>
      </c>
      <c r="G345" s="4">
        <v>-4.2321077169605696E+16</v>
      </c>
      <c r="H345" s="4">
        <v>-2.1981221300634099E+17</v>
      </c>
    </row>
    <row r="346" spans="1:8">
      <c r="A346" s="2">
        <v>40896</v>
      </c>
      <c r="B346" s="3" t="s">
        <v>5433</v>
      </c>
      <c r="C346" s="12">
        <f t="shared" si="5"/>
        <v>-8.1899287582454013E-3</v>
      </c>
      <c r="D346" s="3" t="s">
        <v>5434</v>
      </c>
      <c r="E346" s="3" t="s">
        <v>5435</v>
      </c>
      <c r="F346" s="3">
        <v>308</v>
      </c>
      <c r="G346" s="4">
        <v>-1.0150191110833299E+17</v>
      </c>
      <c r="H346" s="4">
        <v>-2.4059708036924998E+17</v>
      </c>
    </row>
    <row r="347" spans="1:8">
      <c r="A347" s="2">
        <v>40897</v>
      </c>
      <c r="B347" s="3" t="s">
        <v>5436</v>
      </c>
      <c r="C347" s="12">
        <f t="shared" si="5"/>
        <v>4.9246195040911541E-3</v>
      </c>
      <c r="D347" s="3" t="s">
        <v>5437</v>
      </c>
      <c r="E347" s="3" t="s">
        <v>5438</v>
      </c>
      <c r="F347" s="3">
        <v>307</v>
      </c>
      <c r="G347" s="4">
        <v>-4.49942616804974E+16</v>
      </c>
      <c r="H347" s="4">
        <v>-2.2648137412179299E+17</v>
      </c>
    </row>
    <row r="348" spans="1:8">
      <c r="A348" s="2">
        <v>40898</v>
      </c>
      <c r="B348" s="3" t="s">
        <v>5439</v>
      </c>
      <c r="C348" s="12">
        <f t="shared" si="5"/>
        <v>8.4204023353652933E-3</v>
      </c>
      <c r="D348" s="3" t="s">
        <v>5440</v>
      </c>
      <c r="E348" s="3" t="s">
        <v>5441</v>
      </c>
      <c r="F348" s="3">
        <v>307</v>
      </c>
      <c r="G348" s="4">
        <v>2.55047749515272E+17</v>
      </c>
      <c r="H348" s="4">
        <v>-2.0490013728799901E+17</v>
      </c>
    </row>
    <row r="349" spans="1:8">
      <c r="A349" s="2">
        <v>40899</v>
      </c>
      <c r="B349" s="3" t="s">
        <v>5442</v>
      </c>
      <c r="C349" s="12">
        <f t="shared" si="5"/>
        <v>1.1762591250063461E-2</v>
      </c>
      <c r="D349" s="3" t="s">
        <v>5443</v>
      </c>
      <c r="E349" s="3" t="s">
        <v>5444</v>
      </c>
      <c r="F349" s="3">
        <v>307</v>
      </c>
      <c r="G349" s="4">
        <v>7.5319989747522598E+17</v>
      </c>
      <c r="H349" s="4">
        <v>-1.8573853689801798E+17</v>
      </c>
    </row>
    <row r="350" spans="1:8">
      <c r="A350" s="2">
        <v>40900</v>
      </c>
      <c r="B350" s="3" t="s">
        <v>5445</v>
      </c>
      <c r="C350" s="12">
        <f t="shared" si="5"/>
        <v>6.868036091445308E-3</v>
      </c>
      <c r="D350" s="3" t="s">
        <v>5446</v>
      </c>
      <c r="E350" s="3" t="s">
        <v>5447</v>
      </c>
      <c r="F350" s="3">
        <v>307</v>
      </c>
      <c r="G350" s="4">
        <v>1.6302866148269599E+18</v>
      </c>
      <c r="H350" s="4">
        <v>-1.74273609654796E+17</v>
      </c>
    </row>
    <row r="351" spans="1:8">
      <c r="A351" s="2">
        <v>40901</v>
      </c>
      <c r="B351" s="3" t="s">
        <v>5448</v>
      </c>
      <c r="C351" s="12">
        <f t="shared" si="5"/>
        <v>-1.4711082722926373E-3</v>
      </c>
      <c r="D351" s="3" t="s">
        <v>5449</v>
      </c>
      <c r="E351" s="3" t="s">
        <v>5450</v>
      </c>
      <c r="F351" s="3">
        <v>307</v>
      </c>
      <c r="G351" s="4">
        <v>2.4421420182793498E+18</v>
      </c>
      <c r="H351" s="4">
        <v>-1.76650393129164E+17</v>
      </c>
    </row>
    <row r="352" spans="1:8">
      <c r="A352" s="2">
        <v>40902</v>
      </c>
      <c r="B352" s="3" t="s">
        <v>5451</v>
      </c>
      <c r="C352" s="12">
        <f t="shared" si="5"/>
        <v>-9.7488078647284864E-5</v>
      </c>
      <c r="D352" s="3" t="s">
        <v>5452</v>
      </c>
      <c r="E352" s="3" t="s">
        <v>5453</v>
      </c>
      <c r="F352" s="3">
        <v>307</v>
      </c>
      <c r="G352" s="4">
        <v>2.3678937174348298E+18</v>
      </c>
      <c r="H352" s="4">
        <v>-1.7673127362442301E+17</v>
      </c>
    </row>
    <row r="353" spans="1:8">
      <c r="A353" s="2">
        <v>40903</v>
      </c>
      <c r="B353" s="3" t="s">
        <v>5454</v>
      </c>
      <c r="C353" s="12">
        <f t="shared" si="5"/>
        <v>-9.9024143773711812E-3</v>
      </c>
      <c r="D353" s="3" t="s">
        <v>5455</v>
      </c>
      <c r="E353" s="3" t="s">
        <v>5456</v>
      </c>
      <c r="F353" s="3">
        <v>306</v>
      </c>
      <c r="G353" s="4">
        <v>1.97352831084755E+18</v>
      </c>
      <c r="H353" s="4">
        <v>-2.0148826023080701E+17</v>
      </c>
    </row>
    <row r="354" spans="1:8">
      <c r="A354" s="2">
        <v>40904</v>
      </c>
      <c r="B354" s="3" t="s">
        <v>5457</v>
      </c>
      <c r="C354" s="12">
        <f t="shared" si="5"/>
        <v>-7.5389190567458414E-3</v>
      </c>
      <c r="D354" s="3" t="s">
        <v>5458</v>
      </c>
      <c r="E354" s="3" t="s">
        <v>5459</v>
      </c>
      <c r="F354" s="3">
        <v>306</v>
      </c>
      <c r="G354" s="4">
        <v>1.71529834706206E+18</v>
      </c>
      <c r="H354" s="4">
        <v>-2.0040263406233901E+17</v>
      </c>
    </row>
    <row r="355" spans="1:8">
      <c r="A355" s="2">
        <v>40905</v>
      </c>
      <c r="B355" s="3" t="s">
        <v>5460</v>
      </c>
      <c r="C355" s="12">
        <f t="shared" si="5"/>
        <v>6.9533923198943958E-3</v>
      </c>
      <c r="D355" s="3" t="s">
        <v>5461</v>
      </c>
      <c r="E355" s="3" t="s">
        <v>5462</v>
      </c>
      <c r="F355" s="3">
        <v>304</v>
      </c>
      <c r="G355" s="4">
        <v>1.1221331419569999E+18</v>
      </c>
      <c r="H355" s="4">
        <v>-1.9120866684304499E+17</v>
      </c>
    </row>
    <row r="356" spans="1:8">
      <c r="A356" s="2">
        <v>40906</v>
      </c>
      <c r="B356" s="3" t="s">
        <v>5463</v>
      </c>
      <c r="C356" s="12">
        <f t="shared" si="5"/>
        <v>-4.2832038605373907E-3</v>
      </c>
      <c r="D356" s="3" t="s">
        <v>5464</v>
      </c>
      <c r="E356" s="3" t="s">
        <v>5465</v>
      </c>
      <c r="F356" s="3">
        <v>304</v>
      </c>
      <c r="G356" s="4">
        <v>3.9988782661892198E+17</v>
      </c>
      <c r="H356" s="4">
        <v>-1.9813535384119299E+17</v>
      </c>
    </row>
    <row r="357" spans="1:8">
      <c r="A357" s="2">
        <v>40907</v>
      </c>
      <c r="B357" s="3" t="s">
        <v>5466</v>
      </c>
      <c r="C357" s="12">
        <f t="shared" si="5"/>
        <v>-8.874576967728403E-3</v>
      </c>
      <c r="D357" s="3" t="s">
        <v>5467</v>
      </c>
      <c r="E357" s="3" t="s">
        <v>5468</v>
      </c>
      <c r="F357" s="3">
        <v>304</v>
      </c>
      <c r="G357" s="4">
        <v>-1.8075037269922301E+17</v>
      </c>
      <c r="H357" s="4">
        <v>-2.1241859124212701E+17</v>
      </c>
    </row>
    <row r="358" spans="1:8">
      <c r="A358" s="2">
        <v>40908</v>
      </c>
      <c r="B358" s="3" t="s">
        <v>5469</v>
      </c>
      <c r="C358" s="12">
        <f t="shared" si="5"/>
        <v>-1.0056611517622516E-4</v>
      </c>
      <c r="D358" s="3" t="s">
        <v>5470</v>
      </c>
      <c r="E358" s="3" t="s">
        <v>5471</v>
      </c>
      <c r="F358" s="3">
        <v>304</v>
      </c>
      <c r="G358" s="4">
        <v>-4.52489603560448E+17</v>
      </c>
      <c r="H358" s="4">
        <v>-2.1249943120864602E+17</v>
      </c>
    </row>
    <row r="359" spans="1:8">
      <c r="A359" s="2">
        <v>40909</v>
      </c>
      <c r="B359" s="3" t="s">
        <v>5472</v>
      </c>
      <c r="C359" s="12">
        <f t="shared" si="5"/>
        <v>-1.0056607809344679E-4</v>
      </c>
      <c r="D359" s="3" t="s">
        <v>5473</v>
      </c>
      <c r="E359" s="3" t="s">
        <v>5474</v>
      </c>
      <c r="F359" s="3">
        <v>304</v>
      </c>
      <c r="G359" s="4">
        <v>-5.0558572841217299E+17</v>
      </c>
      <c r="H359" s="4">
        <v>-2.1991580453606899E+17</v>
      </c>
    </row>
    <row r="360" spans="1:8">
      <c r="A360" s="2">
        <v>40910</v>
      </c>
      <c r="B360" s="3" t="s">
        <v>5475</v>
      </c>
      <c r="C360" s="12">
        <f t="shared" si="5"/>
        <v>4.4034758412790382E-3</v>
      </c>
      <c r="D360" s="3" t="s">
        <v>5476</v>
      </c>
      <c r="E360" s="3" t="s">
        <v>5477</v>
      </c>
      <c r="F360" s="3">
        <v>304</v>
      </c>
      <c r="G360" s="4">
        <v>-5.2491149754188902E+17</v>
      </c>
      <c r="H360" s="4">
        <v>-1.78667028389688E+17</v>
      </c>
    </row>
    <row r="361" spans="1:8">
      <c r="A361" s="2">
        <v>40911</v>
      </c>
      <c r="B361" s="3" t="s">
        <v>5478</v>
      </c>
      <c r="C361" s="12">
        <f t="shared" si="5"/>
        <v>2.2447498700563805E-2</v>
      </c>
      <c r="D361" s="3" t="s">
        <v>5479</v>
      </c>
      <c r="E361" s="3" t="s">
        <v>5480</v>
      </c>
      <c r="F361" s="3">
        <v>304</v>
      </c>
      <c r="G361" s="4">
        <v>-3.7689519283776E+17</v>
      </c>
      <c r="H361" s="4">
        <v>-1.39621367626314E+17</v>
      </c>
    </row>
    <row r="362" spans="1:8">
      <c r="A362" s="2">
        <v>40911</v>
      </c>
      <c r="B362" s="3" t="s">
        <v>5478</v>
      </c>
      <c r="C362" s="12">
        <f t="shared" si="5"/>
        <v>0</v>
      </c>
      <c r="D362" s="3" t="s">
        <v>5479</v>
      </c>
      <c r="E362" s="3" t="s">
        <v>5480</v>
      </c>
      <c r="F362" s="3">
        <v>304</v>
      </c>
      <c r="G362" s="4">
        <v>-3.7689519283776E+17</v>
      </c>
      <c r="H362" s="4">
        <v>-1.39621367626314E+17</v>
      </c>
    </row>
    <row r="363" spans="1:8">
      <c r="A363" s="2">
        <v>40912</v>
      </c>
      <c r="B363" s="3" t="s">
        <v>5481</v>
      </c>
      <c r="C363" s="12">
        <f t="shared" si="5"/>
        <v>1.8313814270473263E-2</v>
      </c>
      <c r="D363" s="3" t="s">
        <v>5482</v>
      </c>
      <c r="E363" s="3" t="s">
        <v>5483</v>
      </c>
      <c r="F363" s="3">
        <v>304</v>
      </c>
      <c r="G363" s="4">
        <v>-1.36539306621202E+17</v>
      </c>
      <c r="H363" s="4">
        <v>-9.2735569752828496E+16</v>
      </c>
    </row>
    <row r="364" spans="1:8">
      <c r="A364" s="2">
        <v>40913</v>
      </c>
      <c r="B364" s="3" t="s">
        <v>5484</v>
      </c>
      <c r="C364" s="12">
        <f t="shared" si="5"/>
        <v>3.1714342418968757E-3</v>
      </c>
      <c r="D364" s="3" t="s">
        <v>5485</v>
      </c>
      <c r="E364" s="3" t="s">
        <v>5486</v>
      </c>
      <c r="F364" s="3">
        <v>304</v>
      </c>
      <c r="G364" s="4">
        <v>2.5440393665778301E+17</v>
      </c>
      <c r="H364" s="4">
        <v>1.3501255296646301E+17</v>
      </c>
    </row>
    <row r="365" spans="1:8">
      <c r="A365" s="2">
        <v>40914</v>
      </c>
      <c r="B365" s="3" t="s">
        <v>5487</v>
      </c>
      <c r="C365" s="12">
        <f t="shared" si="5"/>
        <v>9.1455703176481916E-4</v>
      </c>
      <c r="D365" s="3" t="s">
        <v>5488</v>
      </c>
      <c r="E365" s="3" t="s">
        <v>5489</v>
      </c>
      <c r="F365" s="3">
        <v>304</v>
      </c>
      <c r="G365" s="4">
        <v>2.69427991929312E+17</v>
      </c>
      <c r="H365" s="4">
        <v>1.3723572919024701E+17</v>
      </c>
    </row>
    <row r="366" spans="1:8">
      <c r="A366" s="2">
        <v>40915</v>
      </c>
      <c r="B366" s="3" t="s">
        <v>5490</v>
      </c>
      <c r="C366" s="12">
        <f t="shared" si="5"/>
        <v>-1.9158745975569023E-3</v>
      </c>
      <c r="D366" s="3" t="s">
        <v>5491</v>
      </c>
      <c r="E366" s="3" t="s">
        <v>5492</v>
      </c>
      <c r="F366" s="3">
        <v>304</v>
      </c>
      <c r="G366" s="4">
        <v>-1.33392484813938E+16</v>
      </c>
      <c r="H366" s="4">
        <v>1.9799579312818301E+17</v>
      </c>
    </row>
    <row r="367" spans="1:8">
      <c r="A367" s="2">
        <v>40916</v>
      </c>
      <c r="B367" s="3" t="s">
        <v>5493</v>
      </c>
      <c r="C367" s="12">
        <f t="shared" si="5"/>
        <v>-1.0056611470209378E-4</v>
      </c>
      <c r="D367" s="3" t="s">
        <v>5494</v>
      </c>
      <c r="E367" s="3" t="s">
        <v>5495</v>
      </c>
      <c r="F367" s="3">
        <v>304</v>
      </c>
      <c r="G367" s="4">
        <v>5.58193382891258E+16</v>
      </c>
      <c r="H367" s="4">
        <v>2.1547954699845501E+17</v>
      </c>
    </row>
    <row r="368" spans="1:8">
      <c r="A368" s="2">
        <v>40917</v>
      </c>
      <c r="B368" s="3" t="s">
        <v>5496</v>
      </c>
      <c r="C368" s="12">
        <f t="shared" si="5"/>
        <v>-1.0056602180659174E-4</v>
      </c>
      <c r="D368" s="3" t="s">
        <v>5497</v>
      </c>
      <c r="E368" s="3" t="s">
        <v>5498</v>
      </c>
      <c r="F368" s="3">
        <v>304</v>
      </c>
      <c r="G368" s="4">
        <v>1.2917709030119699E+17</v>
      </c>
      <c r="H368" s="4">
        <v>1.9889802445198E+17</v>
      </c>
    </row>
    <row r="369" spans="1:8">
      <c r="A369" s="2">
        <v>40918</v>
      </c>
      <c r="B369" s="3" t="s">
        <v>5499</v>
      </c>
      <c r="C369" s="12">
        <f t="shared" si="5"/>
        <v>2.8426875163286614E-2</v>
      </c>
      <c r="D369" s="3" t="s">
        <v>5500</v>
      </c>
      <c r="E369" s="3" t="s">
        <v>5498</v>
      </c>
      <c r="F369" s="3">
        <v>304</v>
      </c>
      <c r="G369" s="4">
        <v>5.8910991702040499E+17</v>
      </c>
      <c r="H369" s="4">
        <v>3.0893237904925798E+17</v>
      </c>
    </row>
    <row r="370" spans="1:8">
      <c r="A370" s="2">
        <v>40919</v>
      </c>
      <c r="B370" s="3" t="s">
        <v>5501</v>
      </c>
      <c r="C370" s="12">
        <f t="shared" si="5"/>
        <v>2.7046058721452455E-2</v>
      </c>
      <c r="D370" s="3" t="s">
        <v>5502</v>
      </c>
      <c r="E370" s="3" t="s">
        <v>5498</v>
      </c>
      <c r="F370" s="3">
        <v>304</v>
      </c>
      <c r="G370" s="4">
        <v>1.29996347188787E+18</v>
      </c>
      <c r="H370" s="4">
        <v>3.8131203373379802E+17</v>
      </c>
    </row>
    <row r="371" spans="1:8">
      <c r="A371" s="2">
        <v>40920</v>
      </c>
      <c r="B371" s="3" t="s">
        <v>5503</v>
      </c>
      <c r="C371" s="12">
        <f t="shared" si="5"/>
        <v>-1.8760390238212802E-2</v>
      </c>
      <c r="D371" s="3" t="s">
        <v>5504</v>
      </c>
      <c r="E371" s="3" t="s">
        <v>5498</v>
      </c>
      <c r="F371" s="3">
        <v>303</v>
      </c>
      <c r="G371" s="4">
        <v>1.2136706740728699E+18</v>
      </c>
      <c r="H371" s="4">
        <v>3.2940782855978099E+17</v>
      </c>
    </row>
    <row r="372" spans="1:8">
      <c r="A372" s="2">
        <v>40921</v>
      </c>
      <c r="B372" s="3" t="s">
        <v>5505</v>
      </c>
      <c r="C372" s="12">
        <f t="shared" si="5"/>
        <v>-1.0255960201100695E-2</v>
      </c>
      <c r="D372" s="3" t="s">
        <v>5506</v>
      </c>
      <c r="E372" s="3" t="s">
        <v>5498</v>
      </c>
      <c r="F372" s="3">
        <v>303</v>
      </c>
      <c r="G372" s="4">
        <v>1.7521901277266701E+18</v>
      </c>
      <c r="H372" s="4">
        <v>3.0204028885402298E+17</v>
      </c>
    </row>
    <row r="373" spans="1:8">
      <c r="A373" s="2">
        <v>40922</v>
      </c>
      <c r="B373" s="3" t="s">
        <v>5507</v>
      </c>
      <c r="C373" s="12">
        <f t="shared" si="5"/>
        <v>7.2223523995854043E-3</v>
      </c>
      <c r="D373" s="3" t="s">
        <v>5508</v>
      </c>
      <c r="E373" s="3" t="s">
        <v>5498</v>
      </c>
      <c r="F373" s="3">
        <v>303</v>
      </c>
      <c r="G373" s="4">
        <v>2.9568347073553198E+18</v>
      </c>
      <c r="H373" s="4">
        <v>3.0835526023734099E+17</v>
      </c>
    </row>
    <row r="374" spans="1:8">
      <c r="A374" s="2">
        <v>40923</v>
      </c>
      <c r="B374" s="3" t="s">
        <v>5509</v>
      </c>
      <c r="C374" s="12">
        <f t="shared" si="5"/>
        <v>-1.024227430264139E-4</v>
      </c>
      <c r="D374" s="3" t="s">
        <v>5510</v>
      </c>
      <c r="E374" s="3" t="s">
        <v>5498</v>
      </c>
      <c r="F374" s="3">
        <v>303</v>
      </c>
      <c r="G374" s="4">
        <v>2.3095780842271299E+18</v>
      </c>
      <c r="H374" s="4">
        <v>2.3331713938929699E+17</v>
      </c>
    </row>
    <row r="375" spans="1:8">
      <c r="A375" s="2">
        <v>40924</v>
      </c>
      <c r="B375" s="3" t="s">
        <v>5511</v>
      </c>
      <c r="C375" s="12">
        <f t="shared" si="5"/>
        <v>-5.3317207098090491E-3</v>
      </c>
      <c r="D375" s="3" t="s">
        <v>5512</v>
      </c>
      <c r="E375" s="3" t="s">
        <v>5498</v>
      </c>
      <c r="F375" s="3">
        <v>303</v>
      </c>
      <c r="G375" s="4">
        <v>1.39733774308113E+18</v>
      </c>
      <c r="H375" s="4">
        <v>2.20145462095728E+17</v>
      </c>
    </row>
    <row r="376" spans="1:8">
      <c r="A376" s="2">
        <v>40925</v>
      </c>
      <c r="B376" s="3" t="s">
        <v>5513</v>
      </c>
      <c r="C376" s="12">
        <f t="shared" si="5"/>
        <v>1.0376044045507085E-2</v>
      </c>
      <c r="D376" s="3" t="s">
        <v>5514</v>
      </c>
      <c r="E376" s="3" t="s">
        <v>5498</v>
      </c>
      <c r="F376" s="3">
        <v>302</v>
      </c>
      <c r="G376" s="4">
        <v>1.7214746449749901E+18</v>
      </c>
      <c r="H376" s="4">
        <v>1.97013359588632E+17</v>
      </c>
    </row>
    <row r="377" spans="1:8">
      <c r="A377" s="2">
        <v>40926</v>
      </c>
      <c r="B377" s="3" t="s">
        <v>5515</v>
      </c>
      <c r="C377" s="12">
        <f t="shared" si="5"/>
        <v>2.4195278669915256E-2</v>
      </c>
      <c r="D377" s="3" t="s">
        <v>5516</v>
      </c>
      <c r="E377" s="3" t="s">
        <v>5498</v>
      </c>
      <c r="F377" s="3">
        <v>298</v>
      </c>
      <c r="G377" s="4">
        <v>3.02328750398274E+18</v>
      </c>
      <c r="H377" s="4">
        <v>2.6636614134556701E+17</v>
      </c>
    </row>
    <row r="378" spans="1:8">
      <c r="A378" s="2">
        <v>40927</v>
      </c>
      <c r="B378" s="3" t="s">
        <v>5517</v>
      </c>
      <c r="C378" s="12">
        <f t="shared" si="5"/>
        <v>2.1990110224888892E-2</v>
      </c>
      <c r="D378" s="3" t="s">
        <v>5518</v>
      </c>
      <c r="E378" s="3" t="s">
        <v>5498</v>
      </c>
      <c r="F378" s="3">
        <v>294</v>
      </c>
      <c r="G378" s="4">
        <v>3.9380834054610099E+18</v>
      </c>
      <c r="H378" s="4">
        <v>3.23609658580488E+17</v>
      </c>
    </row>
    <row r="379" spans="1:8">
      <c r="A379" s="2">
        <v>40928</v>
      </c>
      <c r="B379" s="3" t="s">
        <v>5519</v>
      </c>
      <c r="C379" s="12">
        <f t="shared" si="5"/>
        <v>2.3949902337144603E-2</v>
      </c>
      <c r="D379" s="3" t="s">
        <v>5520</v>
      </c>
      <c r="E379" s="3" t="s">
        <v>5498</v>
      </c>
      <c r="F379" s="3">
        <v>294</v>
      </c>
      <c r="G379" s="4">
        <v>4.9471600169747896E+18</v>
      </c>
      <c r="H379" s="4">
        <v>3.8882558339755802E+17</v>
      </c>
    </row>
    <row r="380" spans="1:8">
      <c r="A380" s="2">
        <v>40929</v>
      </c>
      <c r="B380" s="3" t="s">
        <v>5521</v>
      </c>
      <c r="C380" s="12">
        <f t="shared" si="5"/>
        <v>2.3949904498230881E-2</v>
      </c>
      <c r="D380" s="3" t="s">
        <v>5522</v>
      </c>
      <c r="E380" s="3" t="s">
        <v>5498</v>
      </c>
      <c r="F380" s="3">
        <v>294</v>
      </c>
      <c r="G380" s="4">
        <v>5.8798252984682004E+18</v>
      </c>
      <c r="H380" s="4">
        <v>4.4179369245852E+17</v>
      </c>
    </row>
    <row r="381" spans="1:8">
      <c r="A381" s="2">
        <v>40930</v>
      </c>
      <c r="B381" s="3" t="s">
        <v>5523</v>
      </c>
      <c r="C381" s="12">
        <f t="shared" si="5"/>
        <v>-1.0241838532028126E-4</v>
      </c>
      <c r="D381" s="3" t="s">
        <v>5524</v>
      </c>
      <c r="E381" s="3" t="s">
        <v>5498</v>
      </c>
      <c r="F381" s="3">
        <v>294</v>
      </c>
      <c r="G381" s="4">
        <v>5.3222277713860905E+18</v>
      </c>
      <c r="H381" s="4">
        <v>4.1076293532241798E+17</v>
      </c>
    </row>
    <row r="382" spans="1:8">
      <c r="A382" s="2">
        <v>40931</v>
      </c>
      <c r="B382" s="3" t="s">
        <v>5525</v>
      </c>
      <c r="C382" s="12">
        <f t="shared" si="5"/>
        <v>5.6103656666259437E-3</v>
      </c>
      <c r="D382" s="3" t="s">
        <v>5526</v>
      </c>
      <c r="E382" s="3" t="s">
        <v>5498</v>
      </c>
      <c r="F382" s="3">
        <v>294</v>
      </c>
      <c r="G382" s="4">
        <v>5.88986840729566E+18</v>
      </c>
      <c r="H382" s="4">
        <v>4.3797177835555501E+17</v>
      </c>
    </row>
    <row r="383" spans="1:8">
      <c r="A383" s="2">
        <v>40932</v>
      </c>
      <c r="B383" s="3" t="s">
        <v>5527</v>
      </c>
      <c r="C383" s="12">
        <f t="shared" si="5"/>
        <v>2.4911568212854862E-3</v>
      </c>
      <c r="D383" s="3" t="s">
        <v>5528</v>
      </c>
      <c r="E383" s="3" t="s">
        <v>5498</v>
      </c>
      <c r="F383" s="3">
        <v>292</v>
      </c>
      <c r="G383" s="4">
        <v>6.1100518344434002E+18</v>
      </c>
      <c r="H383" s="4">
        <v>4.2035523536237702E+17</v>
      </c>
    </row>
    <row r="384" spans="1:8">
      <c r="A384" s="2">
        <v>40933</v>
      </c>
      <c r="B384" s="3" t="s">
        <v>5529</v>
      </c>
      <c r="C384" s="12">
        <f t="shared" si="5"/>
        <v>3.144796576580987E-3</v>
      </c>
      <c r="D384" s="3" t="s">
        <v>5530</v>
      </c>
      <c r="E384" s="3" t="s">
        <v>5498</v>
      </c>
      <c r="F384" s="3">
        <v>292</v>
      </c>
      <c r="G384" s="4">
        <v>7.3377304301043302E+18</v>
      </c>
      <c r="H384" s="4">
        <v>4.3717036966379802E+17</v>
      </c>
    </row>
    <row r="385" spans="1:8">
      <c r="A385" s="2">
        <v>40934</v>
      </c>
      <c r="B385" s="3" t="s">
        <v>5531</v>
      </c>
      <c r="C385" s="12">
        <f t="shared" si="5"/>
        <v>1.6993702589065385E-3</v>
      </c>
      <c r="D385" s="3" t="s">
        <v>5532</v>
      </c>
      <c r="E385" s="3" t="s">
        <v>5498</v>
      </c>
      <c r="F385" s="3">
        <v>290</v>
      </c>
      <c r="G385" s="4">
        <v>8.3326610065981399E+18</v>
      </c>
      <c r="H385" s="4">
        <v>4.4227608741040499E+17</v>
      </c>
    </row>
    <row r="386" spans="1:8">
      <c r="A386" s="2">
        <v>40935</v>
      </c>
      <c r="B386" s="3" t="s">
        <v>5533</v>
      </c>
      <c r="C386" s="12">
        <f t="shared" si="5"/>
        <v>-4.7876000217467801E-3</v>
      </c>
      <c r="D386" s="3" t="s">
        <v>5534</v>
      </c>
      <c r="E386" s="3" t="s">
        <v>5498</v>
      </c>
      <c r="F386" s="3">
        <v>290</v>
      </c>
      <c r="G386" s="4">
        <v>7.0915825610110505E+18</v>
      </c>
      <c r="H386" s="4">
        <v>4.2830863822128698E+17</v>
      </c>
    </row>
    <row r="387" spans="1:8">
      <c r="A387" s="2">
        <v>40936</v>
      </c>
      <c r="B387" s="3" t="s">
        <v>5535</v>
      </c>
      <c r="C387" s="12">
        <f t="shared" si="5"/>
        <v>-2.4475161572710724E-4</v>
      </c>
      <c r="D387" s="3" t="s">
        <v>5536</v>
      </c>
      <c r="E387" s="3" t="s">
        <v>5498</v>
      </c>
      <c r="F387" s="3">
        <v>290</v>
      </c>
      <c r="G387" s="4">
        <v>7.5000359476455598E+18</v>
      </c>
      <c r="H387" s="4">
        <v>4.1490453778835398E+17</v>
      </c>
    </row>
    <row r="388" spans="1:8">
      <c r="A388" s="2">
        <v>40937</v>
      </c>
      <c r="B388" s="3" t="s">
        <v>5537</v>
      </c>
      <c r="C388" s="12">
        <f t="shared" ref="C388:C451" si="6">+(B388-B387)/B387</f>
        <v>-8.7766571296199515E-5</v>
      </c>
      <c r="D388" s="3" t="s">
        <v>5538</v>
      </c>
      <c r="E388" s="3" t="s">
        <v>5498</v>
      </c>
      <c r="F388" s="3">
        <v>290</v>
      </c>
      <c r="G388" s="4">
        <v>8.4636534142832404E+18</v>
      </c>
      <c r="H388" s="4">
        <v>4.4298767285148499E+17</v>
      </c>
    </row>
    <row r="389" spans="1:8">
      <c r="A389" s="2">
        <v>40938</v>
      </c>
      <c r="B389" s="3" t="s">
        <v>5539</v>
      </c>
      <c r="C389" s="12">
        <f t="shared" si="6"/>
        <v>1.037786345381999E-2</v>
      </c>
      <c r="D389" s="3" t="s">
        <v>5540</v>
      </c>
      <c r="E389" s="3" t="s">
        <v>5541</v>
      </c>
      <c r="F389" s="3">
        <v>290</v>
      </c>
      <c r="G389" s="4">
        <v>9.74344120604783E+18</v>
      </c>
      <c r="H389" s="4">
        <v>4.9134347608973702E+17</v>
      </c>
    </row>
    <row r="390" spans="1:8">
      <c r="A390" s="2">
        <v>40939</v>
      </c>
      <c r="B390" s="3" t="s">
        <v>5542</v>
      </c>
      <c r="C390" s="12">
        <f t="shared" si="6"/>
        <v>3.1229773848643065E-3</v>
      </c>
      <c r="D390" s="3" t="s">
        <v>5543</v>
      </c>
      <c r="E390" s="3" t="s">
        <v>5544</v>
      </c>
      <c r="F390" s="3">
        <v>291</v>
      </c>
      <c r="G390" s="4">
        <v>1.0172507586919E+19</v>
      </c>
      <c r="H390" s="4">
        <v>5.9852351516258995E+17</v>
      </c>
    </row>
    <row r="391" spans="1:8">
      <c r="A391" s="2">
        <v>40940</v>
      </c>
      <c r="B391" s="3" t="s">
        <v>5545</v>
      </c>
      <c r="C391" s="12">
        <f t="shared" si="6"/>
        <v>8.0588712349903503E-4</v>
      </c>
      <c r="D391" s="3" t="s">
        <v>5546</v>
      </c>
      <c r="E391" s="3" t="s">
        <v>5547</v>
      </c>
      <c r="F391" s="3">
        <v>291</v>
      </c>
      <c r="G391" s="4">
        <v>9.6952432110627103E+18</v>
      </c>
      <c r="H391" s="4">
        <v>6.4355612528661094E+17</v>
      </c>
    </row>
    <row r="392" spans="1:8">
      <c r="A392" s="2">
        <v>40940</v>
      </c>
      <c r="B392" s="3" t="s">
        <v>5545</v>
      </c>
      <c r="C392" s="12">
        <f t="shared" si="6"/>
        <v>0</v>
      </c>
      <c r="D392" s="3" t="s">
        <v>5546</v>
      </c>
      <c r="E392" s="3" t="s">
        <v>5547</v>
      </c>
      <c r="F392" s="3">
        <v>291</v>
      </c>
      <c r="G392" s="4">
        <v>9.6952432110627103E+18</v>
      </c>
      <c r="H392" s="4">
        <v>6.4355612528661094E+17</v>
      </c>
    </row>
    <row r="393" spans="1:8">
      <c r="A393" s="2">
        <v>40941</v>
      </c>
      <c r="B393" s="3" t="s">
        <v>5548</v>
      </c>
      <c r="C393" s="12">
        <f t="shared" si="6"/>
        <v>4.8035956847819888E-3</v>
      </c>
      <c r="D393" s="3" t="s">
        <v>5549</v>
      </c>
      <c r="E393" s="3" t="s">
        <v>5550</v>
      </c>
      <c r="F393" s="3">
        <v>291</v>
      </c>
      <c r="G393" s="4">
        <v>7.6539156289810903E+18</v>
      </c>
      <c r="H393" s="4">
        <v>6.59781645182976E+17</v>
      </c>
    </row>
    <row r="394" spans="1:8">
      <c r="A394" s="2">
        <v>40942</v>
      </c>
      <c r="B394" s="3" t="s">
        <v>5551</v>
      </c>
      <c r="C394" s="12">
        <f t="shared" si="6"/>
        <v>1.1902424440662881E-3</v>
      </c>
      <c r="D394" s="3" t="s">
        <v>5552</v>
      </c>
      <c r="E394" s="3" t="s">
        <v>5553</v>
      </c>
      <c r="F394" s="3">
        <v>292</v>
      </c>
      <c r="G394" s="4">
        <v>6.0405214835496202E+18</v>
      </c>
      <c r="H394" s="4">
        <v>6.6396615490847706E+17</v>
      </c>
    </row>
    <row r="395" spans="1:8">
      <c r="A395" s="2">
        <v>40943</v>
      </c>
      <c r="B395" s="3" t="s">
        <v>5554</v>
      </c>
      <c r="C395" s="12">
        <f t="shared" si="6"/>
        <v>-5.0569687244271084E-5</v>
      </c>
      <c r="D395" s="3" t="s">
        <v>5555</v>
      </c>
      <c r="E395" s="3" t="s">
        <v>5556</v>
      </c>
      <c r="F395" s="3">
        <v>292</v>
      </c>
      <c r="G395" s="4">
        <v>5.7702785808873595E+18</v>
      </c>
      <c r="H395" s="4">
        <v>8.0482682220966899E+17</v>
      </c>
    </row>
    <row r="396" spans="1:8">
      <c r="A396" s="2">
        <v>40944</v>
      </c>
      <c r="B396" s="3" t="s">
        <v>5557</v>
      </c>
      <c r="C396" s="12">
        <f t="shared" si="6"/>
        <v>-5.056966029489497E-5</v>
      </c>
      <c r="D396" s="3" t="s">
        <v>5558</v>
      </c>
      <c r="E396" s="3" t="s">
        <v>5559</v>
      </c>
      <c r="F396" s="3">
        <v>292</v>
      </c>
      <c r="G396" s="4">
        <v>5.69127829298577E+18</v>
      </c>
      <c r="H396" s="4">
        <v>7.0119023707558605E+17</v>
      </c>
    </row>
    <row r="397" spans="1:8">
      <c r="A397" s="2">
        <v>40945</v>
      </c>
      <c r="B397" s="3" t="s">
        <v>5560</v>
      </c>
      <c r="C397" s="12">
        <f t="shared" si="6"/>
        <v>-1.1197121219493288E-3</v>
      </c>
      <c r="D397" s="3" t="s">
        <v>5561</v>
      </c>
      <c r="E397" s="3" t="s">
        <v>5562</v>
      </c>
      <c r="F397" s="3">
        <v>290</v>
      </c>
      <c r="G397" s="4">
        <v>5.7565087467912397E+18</v>
      </c>
      <c r="H397" s="4">
        <v>7.0258227362259494E+17</v>
      </c>
    </row>
    <row r="398" spans="1:8">
      <c r="A398" s="2">
        <v>40946</v>
      </c>
      <c r="B398" s="3" t="s">
        <v>5563</v>
      </c>
      <c r="C398" s="12">
        <f t="shared" si="6"/>
        <v>5.703752926987847E-3</v>
      </c>
      <c r="D398" s="3" t="s">
        <v>5564</v>
      </c>
      <c r="E398" s="3" t="s">
        <v>5565</v>
      </c>
      <c r="F398" s="3">
        <v>292</v>
      </c>
      <c r="G398" s="4">
        <v>6.2494703919973396E+18</v>
      </c>
      <c r="H398" s="4">
        <v>6.75686494649232E+17</v>
      </c>
    </row>
    <row r="399" spans="1:8">
      <c r="A399" s="2">
        <v>40947</v>
      </c>
      <c r="B399" s="3" t="s">
        <v>5566</v>
      </c>
      <c r="C399" s="12">
        <f t="shared" si="6"/>
        <v>2.1947252044709287E-3</v>
      </c>
      <c r="D399" s="3" t="s">
        <v>5567</v>
      </c>
      <c r="E399" s="3" t="s">
        <v>5568</v>
      </c>
      <c r="F399" s="3">
        <v>292</v>
      </c>
      <c r="G399" s="4">
        <v>6.4545550572443505E+18</v>
      </c>
      <c r="H399" s="4">
        <v>6.4668516767264704E+17</v>
      </c>
    </row>
    <row r="400" spans="1:8">
      <c r="A400" s="2">
        <v>40948</v>
      </c>
      <c r="B400" s="3" t="s">
        <v>5569</v>
      </c>
      <c r="C400" s="12">
        <f t="shared" si="6"/>
        <v>4.2089848007417453E-3</v>
      </c>
      <c r="D400" s="3" t="s">
        <v>5570</v>
      </c>
      <c r="E400" s="3" t="s">
        <v>5571</v>
      </c>
      <c r="F400" s="3">
        <v>293</v>
      </c>
      <c r="G400" s="4">
        <v>4.5783411026943099E+18</v>
      </c>
      <c r="H400" s="4">
        <v>6.6094199166353203E+17</v>
      </c>
    </row>
    <row r="401" spans="1:8">
      <c r="A401" s="2">
        <v>40949</v>
      </c>
      <c r="B401" s="3" t="s">
        <v>5572</v>
      </c>
      <c r="C401" s="12">
        <f t="shared" si="6"/>
        <v>-8.8151600774794914E-4</v>
      </c>
      <c r="D401" s="3" t="s">
        <v>5573</v>
      </c>
      <c r="E401" s="3" t="s">
        <v>5574</v>
      </c>
      <c r="F401" s="3">
        <v>320</v>
      </c>
      <c r="G401" s="4">
        <v>2.98872834189054E+18</v>
      </c>
      <c r="H401" s="4">
        <v>6.5814623652987098E+17</v>
      </c>
    </row>
    <row r="402" spans="1:8">
      <c r="A402" s="2">
        <v>40950</v>
      </c>
      <c r="B402" s="3" t="s">
        <v>5575</v>
      </c>
      <c r="C402" s="12">
        <f t="shared" si="6"/>
        <v>-5.0326364460263218E-3</v>
      </c>
      <c r="D402" s="3" t="s">
        <v>5576</v>
      </c>
      <c r="E402" s="3" t="s">
        <v>5577</v>
      </c>
      <c r="F402" s="3">
        <v>291</v>
      </c>
      <c r="G402" s="4">
        <v>3.7232970442495401E+18</v>
      </c>
      <c r="H402" s="4">
        <v>6.41438634168864E+17</v>
      </c>
    </row>
    <row r="403" spans="1:8">
      <c r="A403" s="2">
        <v>40951</v>
      </c>
      <c r="B403" s="3" t="s">
        <v>5578</v>
      </c>
      <c r="C403" s="12">
        <f t="shared" si="6"/>
        <v>-5.0233348316309699E-5</v>
      </c>
      <c r="D403" s="3" t="s">
        <v>5579</v>
      </c>
      <c r="E403" s="3" t="s">
        <v>5580</v>
      </c>
      <c r="F403" s="3">
        <v>291</v>
      </c>
      <c r="G403" s="4">
        <v>4.3512010234532198E+18</v>
      </c>
      <c r="H403" s="4">
        <v>6.2646493191396902E+17</v>
      </c>
    </row>
    <row r="404" spans="1:8">
      <c r="A404" s="2">
        <v>40952</v>
      </c>
      <c r="B404" s="3" t="s">
        <v>5581</v>
      </c>
      <c r="C404" s="12">
        <f t="shared" si="6"/>
        <v>4.9340857657300232E-3</v>
      </c>
      <c r="D404" s="3" t="s">
        <v>5582</v>
      </c>
      <c r="E404" s="3" t="s">
        <v>5583</v>
      </c>
      <c r="F404" s="3">
        <v>291</v>
      </c>
      <c r="G404" s="4">
        <v>4.2051505994821002E+18</v>
      </c>
      <c r="H404" s="4">
        <v>6.4418653000258598E+17</v>
      </c>
    </row>
    <row r="405" spans="1:8">
      <c r="A405" s="2">
        <v>40953</v>
      </c>
      <c r="B405" s="3" t="s">
        <v>5584</v>
      </c>
      <c r="C405" s="12">
        <f t="shared" si="6"/>
        <v>4.1114014989402717E-3</v>
      </c>
      <c r="D405" s="3" t="s">
        <v>5585</v>
      </c>
      <c r="E405" s="3" t="s">
        <v>5586</v>
      </c>
      <c r="F405" s="3">
        <v>291</v>
      </c>
      <c r="G405" s="4">
        <v>4.47840688694899E+18</v>
      </c>
      <c r="H405" s="4">
        <v>7.6595888693293504E+17</v>
      </c>
    </row>
    <row r="406" spans="1:8">
      <c r="A406" s="2">
        <v>40954</v>
      </c>
      <c r="B406" s="3" t="s">
        <v>5587</v>
      </c>
      <c r="C406" s="12">
        <f t="shared" si="6"/>
        <v>4.0072711950109689E-3</v>
      </c>
      <c r="D406" s="3" t="s">
        <v>5588</v>
      </c>
      <c r="E406" s="3" t="s">
        <v>5589</v>
      </c>
      <c r="F406" s="3">
        <v>294</v>
      </c>
      <c r="G406" s="4">
        <v>5.1380976718687601E+18</v>
      </c>
      <c r="H406" s="4">
        <v>8.0450476738873203E+17</v>
      </c>
    </row>
    <row r="407" spans="1:8">
      <c r="A407" s="2">
        <v>40955</v>
      </c>
      <c r="B407" s="3" t="s">
        <v>5590</v>
      </c>
      <c r="C407" s="12">
        <f t="shared" si="6"/>
        <v>1.6787509136879708E-2</v>
      </c>
      <c r="D407" s="3" t="s">
        <v>5591</v>
      </c>
      <c r="E407" s="3" t="s">
        <v>5592</v>
      </c>
      <c r="F407" s="3">
        <v>295</v>
      </c>
      <c r="G407" s="4">
        <v>5.6291462049369897E+18</v>
      </c>
      <c r="H407" s="4">
        <v>8.6665596063393101E+17</v>
      </c>
    </row>
    <row r="408" spans="1:8">
      <c r="A408" s="2">
        <v>40956</v>
      </c>
      <c r="B408" s="3" t="s">
        <v>5593</v>
      </c>
      <c r="C408" s="12">
        <f t="shared" si="6"/>
        <v>4.3913080524479019E-3</v>
      </c>
      <c r="D408" s="3" t="s">
        <v>5594</v>
      </c>
      <c r="E408" s="3" t="s">
        <v>5595</v>
      </c>
      <c r="F408" s="3">
        <v>296</v>
      </c>
      <c r="G408" s="4">
        <v>4.2274081113165102E+18</v>
      </c>
      <c r="H408" s="4">
        <v>8.8351045922217997E+17</v>
      </c>
    </row>
    <row r="409" spans="1:8">
      <c r="A409" s="2">
        <v>40957</v>
      </c>
      <c r="B409" s="3" t="s">
        <v>5596</v>
      </c>
      <c r="C409" s="12">
        <f t="shared" si="6"/>
        <v>-5.9691080670958854E-5</v>
      </c>
      <c r="D409" s="3" t="s">
        <v>5597</v>
      </c>
      <c r="E409" s="3" t="s">
        <v>5598</v>
      </c>
      <c r="F409" s="3">
        <v>296</v>
      </c>
      <c r="G409" s="4">
        <v>3.00900159311424E+18</v>
      </c>
      <c r="H409" s="4">
        <v>7.1767258062955904E+17</v>
      </c>
    </row>
    <row r="410" spans="1:8">
      <c r="A410" s="2">
        <v>40958</v>
      </c>
      <c r="B410" s="3" t="s">
        <v>5599</v>
      </c>
      <c r="C410" s="12">
        <f t="shared" si="6"/>
        <v>-5.9691661062177453E-5</v>
      </c>
      <c r="D410" s="3" t="s">
        <v>5600</v>
      </c>
      <c r="E410" s="3" t="s">
        <v>5601</v>
      </c>
      <c r="F410" s="3">
        <v>296</v>
      </c>
      <c r="G410" s="4">
        <v>2.00374588420445E+18</v>
      </c>
      <c r="H410" s="4">
        <v>6.6137381086606003E+17</v>
      </c>
    </row>
    <row r="411" spans="1:8">
      <c r="A411" s="2">
        <v>40959</v>
      </c>
      <c r="B411" s="3" t="s">
        <v>5602</v>
      </c>
      <c r="C411" s="12">
        <f t="shared" si="6"/>
        <v>3.1323133377638775E-3</v>
      </c>
      <c r="D411" s="3" t="s">
        <v>5603</v>
      </c>
      <c r="E411" s="3" t="s">
        <v>5604</v>
      </c>
      <c r="F411" s="3">
        <v>299</v>
      </c>
      <c r="G411" s="4">
        <v>1.3395404930450199E+18</v>
      </c>
      <c r="H411" s="4">
        <v>6.5938940633581005E+17</v>
      </c>
    </row>
    <row r="412" spans="1:8">
      <c r="A412" s="2">
        <v>40960</v>
      </c>
      <c r="B412" s="3" t="s">
        <v>5605</v>
      </c>
      <c r="C412" s="12">
        <f t="shared" si="6"/>
        <v>-5.5359648184495468E-3</v>
      </c>
      <c r="D412" s="3" t="s">
        <v>5606</v>
      </c>
      <c r="E412" s="3" t="s">
        <v>5607</v>
      </c>
      <c r="F412" s="3">
        <v>301</v>
      </c>
      <c r="G412" s="4">
        <v>1.18946961169597E+18</v>
      </c>
      <c r="H412" s="4">
        <v>6.7459544923809894E+17</v>
      </c>
    </row>
    <row r="413" spans="1:8">
      <c r="A413" s="2">
        <v>40961</v>
      </c>
      <c r="B413" s="3" t="s">
        <v>5608</v>
      </c>
      <c r="C413" s="12">
        <f t="shared" si="6"/>
        <v>2.3601549186781052E-4</v>
      </c>
      <c r="D413" s="3" t="s">
        <v>5609</v>
      </c>
      <c r="E413" s="3" t="s">
        <v>5610</v>
      </c>
      <c r="F413" s="3">
        <v>300</v>
      </c>
      <c r="G413" s="4">
        <v>1.05127557210816E+18</v>
      </c>
      <c r="H413" s="4">
        <v>6.7090709554744E+17</v>
      </c>
    </row>
    <row r="414" spans="1:8">
      <c r="A414" s="2">
        <v>40962</v>
      </c>
      <c r="B414" s="3" t="s">
        <v>5611</v>
      </c>
      <c r="C414" s="12">
        <f t="shared" si="6"/>
        <v>2.0492806422882794E-2</v>
      </c>
      <c r="D414" s="3" t="s">
        <v>5612</v>
      </c>
      <c r="E414" s="3" t="s">
        <v>5613</v>
      </c>
      <c r="F414" s="3">
        <v>301</v>
      </c>
      <c r="G414" s="4">
        <v>1.54721151426287E+18</v>
      </c>
      <c r="H414" s="4">
        <v>7.4125311251471795E+17</v>
      </c>
    </row>
    <row r="415" spans="1:8">
      <c r="A415" s="2">
        <v>40963</v>
      </c>
      <c r="B415" s="3" t="s">
        <v>5614</v>
      </c>
      <c r="C415" s="12">
        <f t="shared" si="6"/>
        <v>2.1215304037994101E-3</v>
      </c>
      <c r="D415" s="3" t="s">
        <v>5615</v>
      </c>
      <c r="E415" s="3" t="s">
        <v>5616</v>
      </c>
      <c r="F415" s="3">
        <v>301</v>
      </c>
      <c r="G415" s="4">
        <v>1.5157782365100401E+18</v>
      </c>
      <c r="H415" s="4">
        <v>7.4893329042580506E+17</v>
      </c>
    </row>
    <row r="416" spans="1:8">
      <c r="A416" s="2">
        <v>40964</v>
      </c>
      <c r="B416" s="3" t="s">
        <v>5617</v>
      </c>
      <c r="C416" s="12">
        <f t="shared" si="6"/>
        <v>-5.0431418017873421E-5</v>
      </c>
      <c r="D416" s="3" t="s">
        <v>5618</v>
      </c>
      <c r="E416" s="3" t="s">
        <v>5619</v>
      </c>
      <c r="F416" s="3">
        <v>301</v>
      </c>
      <c r="G416" s="4">
        <v>1.4628284653480699E+18</v>
      </c>
      <c r="H416" s="4">
        <v>6.7614945617785702E+17</v>
      </c>
    </row>
    <row r="417" spans="1:8">
      <c r="A417" s="2">
        <v>40965</v>
      </c>
      <c r="B417" s="3" t="s">
        <v>5620</v>
      </c>
      <c r="C417" s="12">
        <f t="shared" si="6"/>
        <v>-5.0431316429919077E-5</v>
      </c>
      <c r="D417" s="3" t="s">
        <v>5621</v>
      </c>
      <c r="E417" s="3" t="s">
        <v>5622</v>
      </c>
      <c r="F417" s="3">
        <v>301</v>
      </c>
      <c r="G417" s="4">
        <v>1.6093101932349701E+18</v>
      </c>
      <c r="H417" s="4">
        <v>6.6738061765157504E+17</v>
      </c>
    </row>
    <row r="418" spans="1:8">
      <c r="A418" s="2">
        <v>40966</v>
      </c>
      <c r="B418" s="3" t="s">
        <v>5623</v>
      </c>
      <c r="C418" s="12">
        <f t="shared" si="6"/>
        <v>-8.3558647606974627E-3</v>
      </c>
      <c r="D418" s="3" t="s">
        <v>5624</v>
      </c>
      <c r="E418" s="3" t="s">
        <v>5625</v>
      </c>
      <c r="F418" s="3">
        <v>299</v>
      </c>
      <c r="G418" s="4">
        <v>1.36309907363411E+18</v>
      </c>
      <c r="H418" s="4">
        <v>6.4229899630232806E+17</v>
      </c>
    </row>
    <row r="419" spans="1:8">
      <c r="A419" s="2">
        <v>40967</v>
      </c>
      <c r="B419" s="3" t="s">
        <v>5626</v>
      </c>
      <c r="C419" s="12">
        <f t="shared" si="6"/>
        <v>-4.3659980918897331E-3</v>
      </c>
      <c r="D419" s="3" t="s">
        <v>5627</v>
      </c>
      <c r="E419" s="3" t="s">
        <v>5628</v>
      </c>
      <c r="F419" s="3">
        <v>299</v>
      </c>
      <c r="G419" s="4">
        <v>1.24298116150035E+18</v>
      </c>
      <c r="H419" s="4">
        <v>6.2840089397069005E+17</v>
      </c>
    </row>
    <row r="420" spans="1:8">
      <c r="A420" s="2">
        <v>40968</v>
      </c>
      <c r="B420" s="3" t="s">
        <v>5629</v>
      </c>
      <c r="C420" s="12">
        <f t="shared" si="6"/>
        <v>1.5682968186996354E-2</v>
      </c>
      <c r="D420" s="3" t="s">
        <v>5630</v>
      </c>
      <c r="E420" s="3" t="s">
        <v>5631</v>
      </c>
      <c r="F420" s="3">
        <v>299</v>
      </c>
      <c r="G420" s="4">
        <v>1.39054460376355E+18</v>
      </c>
      <c r="H420" s="4">
        <v>6.8331931963208602E+17</v>
      </c>
    </row>
    <row r="421" spans="1:8">
      <c r="A421" s="2">
        <v>40969</v>
      </c>
      <c r="B421" s="3" t="s">
        <v>5632</v>
      </c>
      <c r="C421" s="12">
        <f t="shared" si="6"/>
        <v>1.4775431375204161E-2</v>
      </c>
      <c r="D421" s="3" t="s">
        <v>5633</v>
      </c>
      <c r="E421" s="3" t="s">
        <v>5634</v>
      </c>
      <c r="F421" s="3">
        <v>297</v>
      </c>
      <c r="G421" s="4">
        <v>1.7511989650509901E+18</v>
      </c>
      <c r="H421" s="4">
        <v>7.3431633755719795E+17</v>
      </c>
    </row>
    <row r="422" spans="1:8">
      <c r="A422" s="2">
        <v>40969</v>
      </c>
      <c r="B422" s="3" t="s">
        <v>5632</v>
      </c>
      <c r="C422" s="12">
        <f t="shared" si="6"/>
        <v>0</v>
      </c>
      <c r="D422" s="3" t="s">
        <v>5633</v>
      </c>
      <c r="E422" s="3" t="s">
        <v>5634</v>
      </c>
      <c r="F422" s="3">
        <v>297</v>
      </c>
      <c r="G422" s="4">
        <v>1.7511989650509901E+18</v>
      </c>
      <c r="H422" s="4">
        <v>7.3431633755719795E+17</v>
      </c>
    </row>
    <row r="423" spans="1:8">
      <c r="A423" s="2">
        <v>40970</v>
      </c>
      <c r="B423" s="3" t="s">
        <v>5635</v>
      </c>
      <c r="C423" s="12">
        <f t="shared" si="6"/>
        <v>1.7837566237895862E-3</v>
      </c>
      <c r="D423" s="3" t="s">
        <v>5636</v>
      </c>
      <c r="E423" s="3" t="s">
        <v>5637</v>
      </c>
      <c r="F423" s="3">
        <v>299</v>
      </c>
      <c r="G423" s="4">
        <v>1.7840837713776499E+18</v>
      </c>
      <c r="H423" s="4">
        <v>7.4077548682652595E+17</v>
      </c>
    </row>
    <row r="424" spans="1:8">
      <c r="A424" s="2">
        <v>40971</v>
      </c>
      <c r="B424" s="3" t="s">
        <v>5638</v>
      </c>
      <c r="C424" s="12">
        <f t="shared" si="6"/>
        <v>-7.1638518193784385E-5</v>
      </c>
      <c r="D424" s="3" t="s">
        <v>5639</v>
      </c>
      <c r="E424" s="3" t="s">
        <v>5640</v>
      </c>
      <c r="F424" s="3">
        <v>299</v>
      </c>
      <c r="G424" s="4">
        <v>1.6241141523532201E+18</v>
      </c>
      <c r="H424" s="4">
        <v>8.0859942191121498E+17</v>
      </c>
    </row>
    <row r="425" spans="1:8">
      <c r="A425" s="2">
        <v>40972</v>
      </c>
      <c r="B425" s="3" t="s">
        <v>5641</v>
      </c>
      <c r="C425" s="12">
        <f t="shared" si="6"/>
        <v>-7.1640099660359906E-5</v>
      </c>
      <c r="D425" s="3" t="s">
        <v>5642</v>
      </c>
      <c r="E425" s="3" t="s">
        <v>5643</v>
      </c>
      <c r="F425" s="3">
        <v>299</v>
      </c>
      <c r="G425" s="4">
        <v>1.5841562421001101E+18</v>
      </c>
      <c r="H425" s="4">
        <v>6.8215928052366694E+17</v>
      </c>
    </row>
    <row r="426" spans="1:8">
      <c r="A426" s="2">
        <v>40973</v>
      </c>
      <c r="B426" s="3" t="s">
        <v>5644</v>
      </c>
      <c r="C426" s="12">
        <f t="shared" si="6"/>
        <v>-3.4527614763979093E-3</v>
      </c>
      <c r="D426" s="3" t="s">
        <v>5645</v>
      </c>
      <c r="E426" s="3" t="s">
        <v>5646</v>
      </c>
      <c r="F426" s="3">
        <v>297</v>
      </c>
      <c r="G426" s="4">
        <v>1.4791928443264699E+18</v>
      </c>
      <c r="H426" s="4">
        <v>6.4441314268869299E+17</v>
      </c>
    </row>
    <row r="427" spans="1:8">
      <c r="A427" s="2">
        <v>40974</v>
      </c>
      <c r="B427" s="3" t="s">
        <v>5647</v>
      </c>
      <c r="C427" s="12">
        <f t="shared" si="6"/>
        <v>-2.14633248086167E-2</v>
      </c>
      <c r="D427" s="3" t="s">
        <v>5648</v>
      </c>
      <c r="E427" s="3" t="s">
        <v>5649</v>
      </c>
      <c r="F427" s="3">
        <v>299</v>
      </c>
      <c r="G427" s="4">
        <v>9.0516384107030195E+17</v>
      </c>
      <c r="H427" s="4">
        <v>5.7599689053072998E+17</v>
      </c>
    </row>
    <row r="428" spans="1:8">
      <c r="A428" s="2">
        <v>40975</v>
      </c>
      <c r="B428" s="3" t="s">
        <v>5650</v>
      </c>
      <c r="C428" s="12">
        <f t="shared" si="6"/>
        <v>2.0585664470372227E-3</v>
      </c>
      <c r="D428" s="3" t="s">
        <v>5651</v>
      </c>
      <c r="E428" s="3" t="s">
        <v>5652</v>
      </c>
      <c r="F428" s="3">
        <v>303</v>
      </c>
      <c r="G428" s="4">
        <v>9.8024179456218304E+17</v>
      </c>
      <c r="H428" s="4">
        <v>6.1212543089692403E+17</v>
      </c>
    </row>
    <row r="429" spans="1:8">
      <c r="A429" s="2">
        <v>40976</v>
      </c>
      <c r="B429" s="3" t="s">
        <v>5653</v>
      </c>
      <c r="C429" s="12">
        <f t="shared" si="6"/>
        <v>8.4661498914610535E-3</v>
      </c>
      <c r="D429" s="3" t="s">
        <v>5654</v>
      </c>
      <c r="E429" s="3" t="s">
        <v>5655</v>
      </c>
      <c r="F429" s="3">
        <v>304</v>
      </c>
      <c r="G429" s="4">
        <v>1.0474429950176E+18</v>
      </c>
      <c r="H429" s="4">
        <v>6.4009203504080205E+17</v>
      </c>
    </row>
    <row r="430" spans="1:8">
      <c r="A430" s="2">
        <v>40977</v>
      </c>
      <c r="B430" s="3" t="s">
        <v>5656</v>
      </c>
      <c r="C430" s="12">
        <f t="shared" si="6"/>
        <v>3.0329765852051718E-3</v>
      </c>
      <c r="D430" s="3" t="s">
        <v>5657</v>
      </c>
      <c r="E430" s="3" t="s">
        <v>5658</v>
      </c>
      <c r="F430" s="3">
        <v>302</v>
      </c>
      <c r="G430" s="4">
        <v>1.06837615223769E+18</v>
      </c>
      <c r="H430" s="4">
        <v>6.5036579003540698E+17</v>
      </c>
    </row>
    <row r="431" spans="1:8">
      <c r="A431" s="2">
        <v>40978</v>
      </c>
      <c r="B431" s="3" t="s">
        <v>5659</v>
      </c>
      <c r="C431" s="12">
        <f t="shared" si="6"/>
        <v>-5.0976544151645863E-5</v>
      </c>
      <c r="D431" s="3" t="s">
        <v>5660</v>
      </c>
      <c r="E431" s="3" t="s">
        <v>5661</v>
      </c>
      <c r="F431" s="3">
        <v>302</v>
      </c>
      <c r="G431" s="4">
        <v>9.6411498681806694E+17</v>
      </c>
      <c r="H431" s="4">
        <v>6.4728244272950502E+17</v>
      </c>
    </row>
    <row r="432" spans="1:8">
      <c r="A432" s="2">
        <v>40979</v>
      </c>
      <c r="B432" s="3" t="s">
        <v>5662</v>
      </c>
      <c r="C432" s="12">
        <f t="shared" si="6"/>
        <v>-5.0976448145889045E-5</v>
      </c>
      <c r="D432" s="3" t="s">
        <v>5663</v>
      </c>
      <c r="E432" s="3" t="s">
        <v>5664</v>
      </c>
      <c r="F432" s="3">
        <v>302</v>
      </c>
      <c r="G432" s="4">
        <v>9.8407213590867405E+17</v>
      </c>
      <c r="H432" s="4">
        <v>6.3057749139574797E+17</v>
      </c>
    </row>
    <row r="433" spans="1:8">
      <c r="A433" s="2">
        <v>40980</v>
      </c>
      <c r="B433" s="3" t="s">
        <v>5665</v>
      </c>
      <c r="C433" s="12">
        <f t="shared" si="6"/>
        <v>-1.1518366419378213E-3</v>
      </c>
      <c r="D433" s="3" t="s">
        <v>5666</v>
      </c>
      <c r="E433" s="3" t="s">
        <v>5667</v>
      </c>
      <c r="F433" s="3">
        <v>307</v>
      </c>
      <c r="G433" s="4">
        <v>1.08030450893915E+18</v>
      </c>
      <c r="H433" s="4">
        <v>6.0993211490467699E+17</v>
      </c>
    </row>
    <row r="434" spans="1:8">
      <c r="A434" s="2">
        <v>40981</v>
      </c>
      <c r="B434" s="3" t="s">
        <v>5668</v>
      </c>
      <c r="C434" s="12">
        <f t="shared" si="6"/>
        <v>1.7882268109587908E-2</v>
      </c>
      <c r="D434" s="3" t="s">
        <v>5669</v>
      </c>
      <c r="E434" s="3" t="s">
        <v>5670</v>
      </c>
      <c r="F434" s="3">
        <v>309</v>
      </c>
      <c r="G434" s="4">
        <v>1.5825328662558001E+18</v>
      </c>
      <c r="H434" s="4">
        <v>6.3254203303128E+17</v>
      </c>
    </row>
    <row r="435" spans="1:8">
      <c r="A435" s="2">
        <v>40982</v>
      </c>
      <c r="B435" s="3" t="s">
        <v>5671</v>
      </c>
      <c r="C435" s="12">
        <f t="shared" si="6"/>
        <v>-7.483194338989748E-3</v>
      </c>
      <c r="D435" s="3" t="s">
        <v>5672</v>
      </c>
      <c r="E435" s="3" t="s">
        <v>5673</v>
      </c>
      <c r="F435" s="3">
        <v>312</v>
      </c>
      <c r="G435" s="4">
        <v>1.2199817823710999E+18</v>
      </c>
      <c r="H435" s="4">
        <v>5.5880439808164E+17</v>
      </c>
    </row>
    <row r="436" spans="1:8">
      <c r="A436" s="2">
        <v>40983</v>
      </c>
      <c r="B436" s="3" t="s">
        <v>5674</v>
      </c>
      <c r="C436" s="12">
        <f t="shared" si="6"/>
        <v>2.5122168002024168E-3</v>
      </c>
      <c r="D436" s="3" t="s">
        <v>5675</v>
      </c>
      <c r="E436" s="3" t="s">
        <v>5676</v>
      </c>
      <c r="F436" s="3">
        <v>317</v>
      </c>
      <c r="G436" s="4">
        <v>1.1773454747781499E+18</v>
      </c>
      <c r="H436" s="4">
        <v>5.6691796349579302E+17</v>
      </c>
    </row>
    <row r="437" spans="1:8">
      <c r="A437" s="2">
        <v>40984</v>
      </c>
      <c r="B437" s="3" t="s">
        <v>5677</v>
      </c>
      <c r="C437" s="12">
        <f t="shared" si="6"/>
        <v>-1.7590163868256931E-2</v>
      </c>
      <c r="D437" s="3" t="s">
        <v>5678</v>
      </c>
      <c r="E437" s="3" t="s">
        <v>5679</v>
      </c>
      <c r="F437" s="3">
        <v>320</v>
      </c>
      <c r="G437" s="4">
        <v>6.7118083057217894E+17</v>
      </c>
      <c r="H437" s="4">
        <v>5.1153278699207699E+17</v>
      </c>
    </row>
    <row r="438" spans="1:8">
      <c r="A438" s="2">
        <v>40985</v>
      </c>
      <c r="B438" s="3" t="s">
        <v>5680</v>
      </c>
      <c r="C438" s="12">
        <f t="shared" si="6"/>
        <v>-5.3797929007804827E-5</v>
      </c>
      <c r="D438" s="3" t="s">
        <v>5681</v>
      </c>
      <c r="E438" s="3" t="s">
        <v>5682</v>
      </c>
      <c r="F438" s="3">
        <v>320</v>
      </c>
      <c r="G438" s="4">
        <v>3.6386602550736102E+17</v>
      </c>
      <c r="H438" s="4">
        <v>5.2030319827541197E+17</v>
      </c>
    </row>
    <row r="439" spans="1:8">
      <c r="A439" s="2">
        <v>40986</v>
      </c>
      <c r="B439" s="3" t="s">
        <v>5683</v>
      </c>
      <c r="C439" s="12">
        <f t="shared" si="6"/>
        <v>-5.3798042121223463E-5</v>
      </c>
      <c r="D439" s="3" t="s">
        <v>5684</v>
      </c>
      <c r="E439" s="3" t="s">
        <v>5685</v>
      </c>
      <c r="F439" s="3">
        <v>320</v>
      </c>
      <c r="G439" s="4">
        <v>2.9221546304862502E+17</v>
      </c>
      <c r="H439" s="4">
        <v>5.6756827523700102E+17</v>
      </c>
    </row>
    <row r="440" spans="1:8">
      <c r="A440" s="2">
        <v>40987</v>
      </c>
      <c r="B440" s="3" t="s">
        <v>5686</v>
      </c>
      <c r="C440" s="12">
        <f t="shared" si="6"/>
        <v>-5.3798016026674043E-5</v>
      </c>
      <c r="D440" s="3" t="s">
        <v>5687</v>
      </c>
      <c r="E440" s="3" t="s">
        <v>5688</v>
      </c>
      <c r="F440" s="3">
        <v>320</v>
      </c>
      <c r="G440" s="4">
        <v>2.9230812124652198E+17</v>
      </c>
      <c r="H440" s="4">
        <v>5.6739727314396E+17</v>
      </c>
    </row>
    <row r="441" spans="1:8">
      <c r="A441" s="2">
        <v>40988</v>
      </c>
      <c r="B441" s="3" t="s">
        <v>5689</v>
      </c>
      <c r="C441" s="12">
        <f t="shared" si="6"/>
        <v>-6.6201585639586004E-3</v>
      </c>
      <c r="D441" s="3" t="s">
        <v>5690</v>
      </c>
      <c r="E441" s="3" t="s">
        <v>5691</v>
      </c>
      <c r="F441" s="3">
        <v>323</v>
      </c>
      <c r="G441" s="4">
        <v>1.9284722343402701E+17</v>
      </c>
      <c r="H441" s="4">
        <v>6.5762296938963994E+17</v>
      </c>
    </row>
    <row r="442" spans="1:8">
      <c r="A442" s="2">
        <v>40989</v>
      </c>
      <c r="B442" s="3" t="s">
        <v>5692</v>
      </c>
      <c r="C442" s="12">
        <f t="shared" si="6"/>
        <v>3.5980476081962126E-3</v>
      </c>
      <c r="D442" s="3" t="s">
        <v>5693</v>
      </c>
      <c r="E442" s="3" t="s">
        <v>5694</v>
      </c>
      <c r="F442" s="3">
        <v>323</v>
      </c>
      <c r="G442" s="4">
        <v>1.9960280168844499E+17</v>
      </c>
      <c r="H442" s="4">
        <v>7.2465008206737203E+17</v>
      </c>
    </row>
    <row r="443" spans="1:8">
      <c r="A443" s="2">
        <v>40990</v>
      </c>
      <c r="B443" s="3" t="s">
        <v>5695</v>
      </c>
      <c r="C443" s="12">
        <f t="shared" si="6"/>
        <v>-9.3691490982804847E-3</v>
      </c>
      <c r="D443" s="3" t="s">
        <v>5696</v>
      </c>
      <c r="E443" s="3" t="s">
        <v>5697</v>
      </c>
      <c r="F443" s="3">
        <v>333</v>
      </c>
      <c r="G443" s="4">
        <v>1.4454044086888899E+17</v>
      </c>
      <c r="H443" s="4">
        <v>6.3834690223906995E+17</v>
      </c>
    </row>
    <row r="444" spans="1:8">
      <c r="A444" s="2">
        <v>40991</v>
      </c>
      <c r="B444" s="3" t="s">
        <v>5698</v>
      </c>
      <c r="C444" s="12">
        <f t="shared" si="6"/>
        <v>1.6896652960785487E-2</v>
      </c>
      <c r="D444" s="3" t="s">
        <v>5699</v>
      </c>
      <c r="E444" s="3" t="s">
        <v>5700</v>
      </c>
      <c r="F444" s="3">
        <v>333</v>
      </c>
      <c r="G444" s="4">
        <v>3.9932573515580698E+17</v>
      </c>
      <c r="H444" s="4">
        <v>6.9515205601067802E+17</v>
      </c>
    </row>
    <row r="445" spans="1:8">
      <c r="A445" s="2">
        <v>40992</v>
      </c>
      <c r="B445" s="3" t="s">
        <v>5701</v>
      </c>
      <c r="C445" s="12">
        <f t="shared" si="6"/>
        <v>-5.3816457935496382E-5</v>
      </c>
      <c r="D445" s="3" t="s">
        <v>5702</v>
      </c>
      <c r="E445" s="3" t="s">
        <v>5703</v>
      </c>
      <c r="F445" s="3">
        <v>333</v>
      </c>
      <c r="G445" s="4">
        <v>9.2563669601453696E+16</v>
      </c>
      <c r="H445" s="4">
        <v>7.1932764318731405E+17</v>
      </c>
    </row>
    <row r="446" spans="1:8">
      <c r="A446" s="2">
        <v>40993</v>
      </c>
      <c r="B446" s="3" t="s">
        <v>5704</v>
      </c>
      <c r="C446" s="12">
        <f t="shared" si="6"/>
        <v>-5.3816584506344843E-5</v>
      </c>
      <c r="D446" s="3" t="s">
        <v>5705</v>
      </c>
      <c r="E446" s="3" t="s">
        <v>5706</v>
      </c>
      <c r="F446" s="3">
        <v>333</v>
      </c>
      <c r="G446" s="4">
        <v>6.4055475861359104E+16</v>
      </c>
      <c r="H446" s="4">
        <v>6.9478334331697395E+17</v>
      </c>
    </row>
    <row r="447" spans="1:8">
      <c r="A447" s="2">
        <v>40994</v>
      </c>
      <c r="B447" s="3" t="s">
        <v>5707</v>
      </c>
      <c r="C447" s="12">
        <f t="shared" si="6"/>
        <v>9.8659532838679398E-3</v>
      </c>
      <c r="D447" s="3" t="s">
        <v>5708</v>
      </c>
      <c r="E447" s="3" t="s">
        <v>5709</v>
      </c>
      <c r="F447" s="3">
        <v>336</v>
      </c>
      <c r="G447" s="4">
        <v>1.9979249721371101E+17</v>
      </c>
      <c r="H447" s="4">
        <v>7.47956879743952E+17</v>
      </c>
    </row>
    <row r="448" spans="1:8">
      <c r="A448" s="2">
        <v>40995</v>
      </c>
      <c r="B448" s="3" t="s">
        <v>5710</v>
      </c>
      <c r="C448" s="12">
        <f t="shared" si="6"/>
        <v>-9.5900579116450762E-3</v>
      </c>
      <c r="D448" s="3" t="s">
        <v>5711</v>
      </c>
      <c r="E448" s="3" t="s">
        <v>5712</v>
      </c>
      <c r="F448" s="3">
        <v>334</v>
      </c>
      <c r="G448" s="4">
        <v>6.77141981396096E+16</v>
      </c>
      <c r="H448" s="4">
        <v>6.9514175331324301E+17</v>
      </c>
    </row>
    <row r="449" spans="1:8">
      <c r="A449" s="2">
        <v>40996</v>
      </c>
      <c r="B449" s="3" t="s">
        <v>5713</v>
      </c>
      <c r="C449" s="12">
        <f t="shared" si="6"/>
        <v>3.5263189286446907E-3</v>
      </c>
      <c r="D449" s="3" t="s">
        <v>5714</v>
      </c>
      <c r="E449" s="3" t="s">
        <v>5715</v>
      </c>
      <c r="F449" s="3">
        <v>336</v>
      </c>
      <c r="G449" s="4">
        <v>2.34218926994044E+17</v>
      </c>
      <c r="H449" s="4">
        <v>7.1883366763191795E+17</v>
      </c>
    </row>
    <row r="450" spans="1:8">
      <c r="A450" s="2">
        <v>40997</v>
      </c>
      <c r="B450" s="3" t="s">
        <v>5716</v>
      </c>
      <c r="C450" s="12">
        <f t="shared" si="6"/>
        <v>9.3277559212252264E-3</v>
      </c>
      <c r="D450" s="3" t="s">
        <v>5717</v>
      </c>
      <c r="E450" s="3" t="s">
        <v>5718</v>
      </c>
      <c r="F450" s="3">
        <v>339</v>
      </c>
      <c r="G450" s="4">
        <v>4.5737363575280602E+17</v>
      </c>
      <c r="H450" s="4">
        <v>7.5168126596644198E+17</v>
      </c>
    </row>
    <row r="451" spans="1:8">
      <c r="A451" s="2">
        <v>40998</v>
      </c>
      <c r="B451" s="3" t="s">
        <v>5719</v>
      </c>
      <c r="C451" s="12">
        <f t="shared" si="6"/>
        <v>-7.7093274262118334E-3</v>
      </c>
      <c r="D451" s="3" t="s">
        <v>5720</v>
      </c>
      <c r="E451" s="3" t="s">
        <v>5721</v>
      </c>
      <c r="F451" s="3">
        <v>338</v>
      </c>
      <c r="G451" s="4">
        <v>9.7623092518293904E+16</v>
      </c>
      <c r="H451" s="4">
        <v>7.2458392909991104E+17</v>
      </c>
    </row>
    <row r="452" spans="1:8">
      <c r="A452" s="2">
        <v>40999</v>
      </c>
      <c r="B452" s="21">
        <v>14515.903496999999</v>
      </c>
      <c r="C452" s="12">
        <f t="shared" ref="C452:C515" si="7">+(B452-B451)/B451</f>
        <v>-5.3784527201844868E-5</v>
      </c>
      <c r="D452" s="21">
        <v>7363406776.1300001</v>
      </c>
      <c r="E452" s="21">
        <v>507264.79256099998</v>
      </c>
      <c r="F452" s="3">
        <v>338</v>
      </c>
      <c r="G452" s="3">
        <v>-8.2369058292260107</v>
      </c>
      <c r="H452" s="3">
        <v>83.228071307689703</v>
      </c>
    </row>
    <row r="453" spans="1:8">
      <c r="A453" s="2">
        <v>41000</v>
      </c>
      <c r="B453" s="21">
        <v>14515.122764</v>
      </c>
      <c r="C453" s="12">
        <f t="shared" si="7"/>
        <v>-5.378466453438148E-5</v>
      </c>
      <c r="D453" s="21">
        <v>7363010738.0200005</v>
      </c>
      <c r="E453" s="21">
        <v>507264.79255999997</v>
      </c>
      <c r="F453" s="3">
        <v>338</v>
      </c>
      <c r="G453" s="3">
        <v>-10.2639345514191</v>
      </c>
      <c r="H453" s="3">
        <v>79.647421917692398</v>
      </c>
    </row>
    <row r="454" spans="1:8">
      <c r="A454" s="2">
        <v>41001</v>
      </c>
      <c r="B454" s="21">
        <v>14534.429811</v>
      </c>
      <c r="C454" s="12">
        <f t="shared" si="7"/>
        <v>1.3301332213245234E-3</v>
      </c>
      <c r="D454" s="21">
        <v>7378950974.1999998</v>
      </c>
      <c r="E454" s="21">
        <v>507687.68160100002</v>
      </c>
      <c r="F454" s="3">
        <v>339</v>
      </c>
      <c r="G454" s="3">
        <v>-8.7213493303262695</v>
      </c>
      <c r="H454" s="3">
        <v>77.020309371069303</v>
      </c>
    </row>
    <row r="455" spans="1:8">
      <c r="A455" s="2">
        <v>41002</v>
      </c>
      <c r="B455" s="21">
        <v>14521.899224999999</v>
      </c>
      <c r="C455" s="12">
        <f t="shared" si="7"/>
        <v>-8.6213124029931487E-4</v>
      </c>
      <c r="D455" s="21">
        <v>7454578230.6099997</v>
      </c>
      <c r="E455" s="21">
        <v>513333.56023399998</v>
      </c>
      <c r="F455" s="3">
        <v>340</v>
      </c>
      <c r="G455" s="3">
        <v>-9.5954328394016901</v>
      </c>
      <c r="H455" s="3">
        <v>73.325525668140699</v>
      </c>
    </row>
    <row r="456" spans="1:8">
      <c r="A456" s="2">
        <v>41003</v>
      </c>
      <c r="B456" s="21">
        <v>14471.845276</v>
      </c>
      <c r="C456" s="12">
        <f t="shared" si="7"/>
        <v>-3.4467908242903533E-3</v>
      </c>
      <c r="D456" s="21">
        <v>7431861172.9200001</v>
      </c>
      <c r="E456" s="21">
        <v>513539.29171800002</v>
      </c>
      <c r="F456" s="3">
        <v>341</v>
      </c>
      <c r="G456" s="3">
        <v>-9.5888426475611599</v>
      </c>
      <c r="H456" s="3">
        <v>74.241791193784096</v>
      </c>
    </row>
    <row r="457" spans="1:8">
      <c r="A457" s="2">
        <v>41004</v>
      </c>
      <c r="B457" s="21">
        <v>14471.066738</v>
      </c>
      <c r="C457" s="12">
        <f t="shared" si="7"/>
        <v>-5.3796733253609494E-5</v>
      </c>
      <c r="D457" s="21">
        <v>7431472505.3900003</v>
      </c>
      <c r="E457" s="21">
        <v>513540.06167899998</v>
      </c>
      <c r="F457" s="3">
        <v>341</v>
      </c>
      <c r="G457" s="3">
        <v>17.647568512801001</v>
      </c>
      <c r="H457" s="3">
        <v>74.240550116003106</v>
      </c>
    </row>
    <row r="458" spans="1:8">
      <c r="A458" s="2">
        <v>41005</v>
      </c>
      <c r="B458" s="21">
        <v>14470.288242000001</v>
      </c>
      <c r="C458" s="12">
        <f t="shared" si="7"/>
        <v>-5.3796725154664626E-5</v>
      </c>
      <c r="D458" s="21">
        <v>7431072716.5</v>
      </c>
      <c r="E458" s="21">
        <v>513540.06168799999</v>
      </c>
      <c r="F458" s="3">
        <v>341</v>
      </c>
      <c r="G458" s="3">
        <v>14.6654496977858</v>
      </c>
      <c r="H458" s="3">
        <v>74.2393090351121</v>
      </c>
    </row>
    <row r="459" spans="1:8">
      <c r="A459" s="2">
        <v>41006</v>
      </c>
      <c r="B459" s="21">
        <v>14469.509787000001</v>
      </c>
      <c r="C459" s="12">
        <f t="shared" si="7"/>
        <v>-5.3796786005976164E-5</v>
      </c>
      <c r="D459" s="21">
        <v>7430672948.8400002</v>
      </c>
      <c r="E459" s="21">
        <v>513540.06169</v>
      </c>
      <c r="F459" s="3">
        <v>341</v>
      </c>
      <c r="G459" s="3">
        <v>3.4194416981849098</v>
      </c>
      <c r="H459" s="3">
        <v>68.7565768330943</v>
      </c>
    </row>
    <row r="460" spans="1:8">
      <c r="A460" s="2">
        <v>41007</v>
      </c>
      <c r="B460" s="21">
        <v>14468.731374000001</v>
      </c>
      <c r="C460" s="12">
        <f t="shared" si="7"/>
        <v>-5.3796777600534782E-5</v>
      </c>
      <c r="D460" s="21">
        <v>7430273202.3900003</v>
      </c>
      <c r="E460" s="21">
        <v>513540.061697</v>
      </c>
      <c r="F460" s="3">
        <v>341</v>
      </c>
      <c r="G460" s="3">
        <v>-0.38696238781280501</v>
      </c>
      <c r="H460" s="3">
        <v>64.230385161539999</v>
      </c>
    </row>
    <row r="461" spans="1:8">
      <c r="A461" s="2">
        <v>41008</v>
      </c>
      <c r="B461" s="21">
        <v>14445.882635</v>
      </c>
      <c r="C461" s="12">
        <f t="shared" si="7"/>
        <v>-1.5791805383200096E-3</v>
      </c>
      <c r="D461" s="21">
        <v>7441617182.7299995</v>
      </c>
      <c r="E461" s="21">
        <v>515137.59116299998</v>
      </c>
      <c r="F461" s="3">
        <v>345</v>
      </c>
      <c r="G461" s="3">
        <v>-2.22345366272235</v>
      </c>
      <c r="H461" s="3">
        <v>59.415059078462797</v>
      </c>
    </row>
    <row r="462" spans="1:8">
      <c r="A462" s="2">
        <v>41009</v>
      </c>
      <c r="B462" s="21">
        <v>14420.783269</v>
      </c>
      <c r="C462" s="12">
        <f t="shared" si="7"/>
        <v>-1.7374754201026619E-3</v>
      </c>
      <c r="D462" s="21">
        <v>7376664634.21</v>
      </c>
      <c r="E462" s="21">
        <v>511530.09491400002</v>
      </c>
      <c r="F462" s="3">
        <v>345</v>
      </c>
      <c r="G462" s="3">
        <v>-4.2110537316386898</v>
      </c>
      <c r="H462" s="3">
        <v>53.544933147313301</v>
      </c>
    </row>
    <row r="463" spans="1:8">
      <c r="A463" s="2">
        <v>41010</v>
      </c>
      <c r="B463" s="21">
        <v>14665.966113</v>
      </c>
      <c r="C463" s="12">
        <f t="shared" si="7"/>
        <v>1.700204762989985E-2</v>
      </c>
      <c r="D463" s="21">
        <v>7497966416.1400003</v>
      </c>
      <c r="E463" s="21">
        <v>511249.40275000001</v>
      </c>
      <c r="F463" s="3">
        <v>344</v>
      </c>
      <c r="G463" s="3">
        <v>19.2579513931443</v>
      </c>
      <c r="H463" s="3">
        <v>57.1757113154286</v>
      </c>
    </row>
    <row r="464" spans="1:8">
      <c r="A464" s="2">
        <v>41011</v>
      </c>
      <c r="B464" s="21">
        <v>14658.626711000001</v>
      </c>
      <c r="C464" s="12">
        <f t="shared" si="7"/>
        <v>-5.0043767614422064E-4</v>
      </c>
      <c r="D464" s="21">
        <v>7362419594.21</v>
      </c>
      <c r="E464" s="21">
        <v>502258.48158899997</v>
      </c>
      <c r="F464" s="3">
        <v>341</v>
      </c>
      <c r="G464" s="3">
        <v>-4.45919396707695</v>
      </c>
      <c r="H464" s="3">
        <v>55.751617263626201</v>
      </c>
    </row>
    <row r="465" spans="1:8">
      <c r="A465" s="2">
        <v>41012</v>
      </c>
      <c r="B465" s="21">
        <v>14618.917697999999</v>
      </c>
      <c r="C465" s="12">
        <f t="shared" si="7"/>
        <v>-2.7089176757740482E-3</v>
      </c>
      <c r="D465" s="21">
        <v>7343475784.6700001</v>
      </c>
      <c r="E465" s="21">
        <v>502326.91203499999</v>
      </c>
      <c r="F465" s="3">
        <v>341</v>
      </c>
      <c r="G465" s="3">
        <v>1.2849792805671001</v>
      </c>
      <c r="H465" s="3">
        <v>54.953069933744302</v>
      </c>
    </row>
    <row r="466" spans="1:8">
      <c r="A466" s="2">
        <v>41013</v>
      </c>
      <c r="B466" s="21">
        <v>14618.166777</v>
      </c>
      <c r="C466" s="12">
        <f t="shared" si="7"/>
        <v>-5.1366388094630159E-5</v>
      </c>
      <c r="D466" s="21">
        <v>7343098602.5699997</v>
      </c>
      <c r="E466" s="21">
        <v>502326.913803</v>
      </c>
      <c r="F466" s="3">
        <v>341</v>
      </c>
      <c r="G466" s="3">
        <v>-1.82160593850204</v>
      </c>
      <c r="H466" s="3">
        <v>54.981050448966002</v>
      </c>
    </row>
    <row r="467" spans="1:8">
      <c r="A467" s="2">
        <v>41014</v>
      </c>
      <c r="B467" s="21">
        <v>14617.415895</v>
      </c>
      <c r="C467" s="12">
        <f t="shared" si="7"/>
        <v>-5.136635882289293E-5</v>
      </c>
      <c r="D467" s="21">
        <v>7342721414.4300003</v>
      </c>
      <c r="E467" s="21">
        <v>502326.91381200001</v>
      </c>
      <c r="F467" s="3">
        <v>341</v>
      </c>
      <c r="G467" s="3">
        <v>21.763360657609699</v>
      </c>
      <c r="H467" s="3">
        <v>52.553485910396603</v>
      </c>
    </row>
    <row r="468" spans="1:8">
      <c r="A468" s="2">
        <v>41015</v>
      </c>
      <c r="B468" s="21">
        <v>14683.830319000001</v>
      </c>
      <c r="C468" s="12">
        <f t="shared" si="7"/>
        <v>4.5435133321148832E-3</v>
      </c>
      <c r="D468" s="21">
        <v>7324634178.0799999</v>
      </c>
      <c r="E468" s="21">
        <v>498823.12851399998</v>
      </c>
      <c r="F468" s="3">
        <v>339</v>
      </c>
      <c r="G468" s="3">
        <v>28.752024442012299</v>
      </c>
      <c r="H468" s="3">
        <v>53.856139878555403</v>
      </c>
    </row>
    <row r="469" spans="1:8">
      <c r="A469" s="2">
        <v>41016</v>
      </c>
      <c r="B469" s="21">
        <v>14723.353051</v>
      </c>
      <c r="C469" s="12">
        <f t="shared" si="7"/>
        <v>2.691581906177395E-3</v>
      </c>
      <c r="D469" s="21">
        <v>7343169875.9300003</v>
      </c>
      <c r="E469" s="21">
        <v>498743.04110099998</v>
      </c>
      <c r="F469" s="3">
        <v>339</v>
      </c>
      <c r="G469" s="3">
        <v>33.119392156051397</v>
      </c>
      <c r="H469" s="3">
        <v>56.804606378246199</v>
      </c>
    </row>
    <row r="470" spans="1:8">
      <c r="A470" s="2">
        <v>41017</v>
      </c>
      <c r="B470" s="21">
        <v>14655.424677999999</v>
      </c>
      <c r="C470" s="12">
        <f t="shared" si="7"/>
        <v>-4.6136483153466868E-3</v>
      </c>
      <c r="D470" s="21">
        <v>7225902239.3199997</v>
      </c>
      <c r="E470" s="21">
        <v>493053.07748500002</v>
      </c>
      <c r="F470" s="3">
        <v>330</v>
      </c>
      <c r="G470" s="3">
        <v>25.9189394579032</v>
      </c>
      <c r="H470" s="3">
        <v>51.861862522385898</v>
      </c>
    </row>
    <row r="471" spans="1:8">
      <c r="A471" s="2">
        <v>41018</v>
      </c>
      <c r="B471" s="21">
        <v>14513.947705</v>
      </c>
      <c r="C471" s="12">
        <f t="shared" si="7"/>
        <v>-9.653556693746115E-3</v>
      </c>
      <c r="D471" s="21">
        <v>7288683857.1700001</v>
      </c>
      <c r="E471" s="21">
        <v>502184.79528000002</v>
      </c>
      <c r="F471" s="3">
        <v>332</v>
      </c>
      <c r="G471" s="3">
        <v>21.3197017857484</v>
      </c>
      <c r="H471" s="3">
        <v>45.812601383715702</v>
      </c>
    </row>
    <row r="472" spans="1:8">
      <c r="A472" s="2">
        <v>41019</v>
      </c>
      <c r="B472" s="21">
        <v>14525.455018000001</v>
      </c>
      <c r="C472" s="12">
        <f t="shared" si="7"/>
        <v>7.9284514688142643E-4</v>
      </c>
      <c r="D472" s="21">
        <v>7326245687.3100004</v>
      </c>
      <c r="E472" s="21">
        <v>504372.887353</v>
      </c>
      <c r="F472" s="3">
        <v>336</v>
      </c>
      <c r="G472" s="3">
        <v>17.257691535488298</v>
      </c>
      <c r="H472" s="3">
        <v>46.077672516311402</v>
      </c>
    </row>
    <row r="473" spans="1:8">
      <c r="A473" s="2">
        <v>41020</v>
      </c>
      <c r="B473" s="21">
        <v>14524.713086</v>
      </c>
      <c r="C473" s="12">
        <f t="shared" si="7"/>
        <v>-5.1078055667200139E-5</v>
      </c>
      <c r="D473" s="21">
        <v>7325871531.79</v>
      </c>
      <c r="E473" s="21">
        <v>504372.89110399998</v>
      </c>
      <c r="F473" s="3">
        <v>336</v>
      </c>
      <c r="G473" s="3">
        <v>31.404613250038999</v>
      </c>
      <c r="H473" s="3">
        <v>44.2280107080013</v>
      </c>
    </row>
    <row r="474" spans="1:8">
      <c r="A474" s="2">
        <v>41021</v>
      </c>
      <c r="B474" s="21">
        <v>14523.971195</v>
      </c>
      <c r="C474" s="12">
        <f t="shared" si="7"/>
        <v>-5.1077841992951889E-5</v>
      </c>
      <c r="D474" s="21">
        <v>7325497341.5200005</v>
      </c>
      <c r="E474" s="21">
        <v>504372.89108899998</v>
      </c>
      <c r="F474" s="3">
        <v>336</v>
      </c>
      <c r="G474" s="3">
        <v>7.1041000138403803</v>
      </c>
      <c r="H474" s="3">
        <v>46.5362752662368</v>
      </c>
    </row>
    <row r="475" spans="1:8">
      <c r="A475" s="2">
        <v>41022</v>
      </c>
      <c r="B475" s="21">
        <v>14429.107452</v>
      </c>
      <c r="C475" s="12">
        <f t="shared" si="7"/>
        <v>-6.5315292715987716E-3</v>
      </c>
      <c r="D475" s="21">
        <v>7403820868.4499998</v>
      </c>
      <c r="E475" s="21">
        <v>513117.03743000003</v>
      </c>
      <c r="F475" s="3">
        <v>349</v>
      </c>
      <c r="G475" s="3">
        <v>-1.0387411568998299</v>
      </c>
      <c r="H475" s="3">
        <v>48.706698641273903</v>
      </c>
    </row>
    <row r="476" spans="1:8">
      <c r="A476" s="2">
        <v>41023</v>
      </c>
      <c r="B476" s="21">
        <v>14348.314479000001</v>
      </c>
      <c r="C476" s="12">
        <f t="shared" si="7"/>
        <v>-5.5993049652423932E-3</v>
      </c>
      <c r="D476" s="21">
        <v>7464591813.4499998</v>
      </c>
      <c r="E476" s="21">
        <v>520241.72069300001</v>
      </c>
      <c r="F476" s="3">
        <v>353</v>
      </c>
      <c r="G476" s="3">
        <v>-7.5131089325869702</v>
      </c>
      <c r="H476" s="3">
        <v>41.824456210304497</v>
      </c>
    </row>
    <row r="477" spans="1:8">
      <c r="A477" s="2">
        <v>41024</v>
      </c>
      <c r="B477" s="21">
        <v>14485.567251</v>
      </c>
      <c r="C477" s="12">
        <f t="shared" si="7"/>
        <v>9.5657766771756452E-3</v>
      </c>
      <c r="D477" s="21">
        <v>7584532524.6999998</v>
      </c>
      <c r="E477" s="21">
        <v>523592.37256500003</v>
      </c>
      <c r="F477" s="3">
        <v>355</v>
      </c>
      <c r="G477" s="3">
        <v>-7.8470303071689003</v>
      </c>
      <c r="H477" s="3">
        <v>40.665886647751201</v>
      </c>
    </row>
    <row r="478" spans="1:8">
      <c r="A478" s="2">
        <v>41025</v>
      </c>
      <c r="B478" s="21">
        <v>14751.476693000001</v>
      </c>
      <c r="C478" s="12">
        <f t="shared" si="7"/>
        <v>1.8356853921729799E-2</v>
      </c>
      <c r="D478" s="21">
        <v>7987873644.2600002</v>
      </c>
      <c r="E478" s="21">
        <v>541496.54375299998</v>
      </c>
      <c r="F478" s="3">
        <v>357</v>
      </c>
      <c r="G478" s="3">
        <v>29.2836171208519</v>
      </c>
      <c r="H478" s="3">
        <v>47.1038702979017</v>
      </c>
    </row>
    <row r="479" spans="1:8">
      <c r="A479" s="2">
        <v>41026</v>
      </c>
      <c r="B479" s="21">
        <v>14751.48</v>
      </c>
      <c r="C479" s="12">
        <f t="shared" si="7"/>
        <v>2.2418094593943524E-7</v>
      </c>
      <c r="D479" s="21">
        <v>8080731775.7700005</v>
      </c>
      <c r="E479" s="21">
        <v>547791.25726800004</v>
      </c>
      <c r="F479" s="3">
        <v>347</v>
      </c>
      <c r="G479" s="3">
        <v>23.863880224963498</v>
      </c>
      <c r="H479" s="3">
        <v>47.134707583305499</v>
      </c>
    </row>
    <row r="480" spans="1:8">
      <c r="A480" s="2">
        <v>41027</v>
      </c>
      <c r="B480" s="3" t="s">
        <v>5722</v>
      </c>
      <c r="C480" s="12">
        <f t="shared" si="7"/>
        <v>-5.3562083262131029E-5</v>
      </c>
      <c r="D480" s="3" t="s">
        <v>5723</v>
      </c>
      <c r="E480" s="3" t="s">
        <v>5724</v>
      </c>
      <c r="F480" s="3">
        <v>347</v>
      </c>
      <c r="G480" s="4">
        <v>1.0561271508577299E+17</v>
      </c>
      <c r="H480" s="4">
        <v>5.1438624195771699E+17</v>
      </c>
    </row>
    <row r="481" spans="1:8">
      <c r="A481" s="2">
        <v>41028</v>
      </c>
      <c r="B481" s="3" t="s">
        <v>5725</v>
      </c>
      <c r="C481" s="12">
        <f t="shared" si="7"/>
        <v>-5.3562240575060557E-5</v>
      </c>
      <c r="D481" s="3" t="s">
        <v>5726</v>
      </c>
      <c r="E481" s="3" t="s">
        <v>5727</v>
      </c>
      <c r="F481" s="3">
        <v>347</v>
      </c>
      <c r="G481" s="4">
        <v>2.1398486339586202E+17</v>
      </c>
      <c r="H481" s="4">
        <v>5.5852140805062099E+17</v>
      </c>
    </row>
    <row r="482" spans="1:8">
      <c r="A482" s="2">
        <v>41029</v>
      </c>
      <c r="B482" s="3" t="s">
        <v>5728</v>
      </c>
      <c r="C482" s="12">
        <f t="shared" si="7"/>
        <v>6.3747688645316176E-3</v>
      </c>
      <c r="D482" s="3" t="s">
        <v>5729</v>
      </c>
      <c r="E482" s="3" t="s">
        <v>5730</v>
      </c>
      <c r="F482" s="3">
        <v>344</v>
      </c>
      <c r="G482" s="4">
        <v>3.1242443642584397E+17</v>
      </c>
      <c r="H482" s="4">
        <v>6.4149286074066995E+17</v>
      </c>
    </row>
    <row r="483" spans="1:8">
      <c r="A483" s="2">
        <v>41030</v>
      </c>
      <c r="B483" s="3" t="s">
        <v>5731</v>
      </c>
      <c r="C483" s="12">
        <f t="shared" si="7"/>
        <v>-5.3335616639238413E-5</v>
      </c>
      <c r="D483" s="3" t="s">
        <v>5732</v>
      </c>
      <c r="E483" s="3" t="s">
        <v>5733</v>
      </c>
      <c r="F483" s="3">
        <v>344</v>
      </c>
      <c r="G483" s="4">
        <v>3.1243160656940698E+17</v>
      </c>
      <c r="H483" s="4">
        <v>6.5320983972375795E+17</v>
      </c>
    </row>
    <row r="484" spans="1:8">
      <c r="A484" s="2">
        <v>41031</v>
      </c>
      <c r="B484" s="3" t="s">
        <v>5734</v>
      </c>
      <c r="C484" s="12">
        <f t="shared" si="7"/>
        <v>1.6874222532687767E-2</v>
      </c>
      <c r="D484" s="3" t="s">
        <v>5735</v>
      </c>
      <c r="E484" s="3" t="s">
        <v>5736</v>
      </c>
      <c r="F484" s="3">
        <v>342</v>
      </c>
      <c r="G484" s="4">
        <v>5.8296423860030502E+17</v>
      </c>
      <c r="H484" s="4">
        <v>7.1399123446992602E+17</v>
      </c>
    </row>
    <row r="485" spans="1:8">
      <c r="A485" s="2">
        <v>41032</v>
      </c>
      <c r="B485" s="3" t="s">
        <v>5737</v>
      </c>
      <c r="C485" s="12">
        <f t="shared" si="7"/>
        <v>-2.1268590309412591E-3</v>
      </c>
      <c r="D485" s="3" t="s">
        <v>5738</v>
      </c>
      <c r="E485" s="3" t="s">
        <v>5739</v>
      </c>
      <c r="F485" s="3">
        <v>341</v>
      </c>
      <c r="G485" s="4">
        <v>5.5875688533268602E+17</v>
      </c>
      <c r="H485" s="4">
        <v>7.6569009290872896E+17</v>
      </c>
    </row>
    <row r="486" spans="1:8">
      <c r="A486" s="2">
        <v>41033</v>
      </c>
      <c r="B486" s="3" t="s">
        <v>5740</v>
      </c>
      <c r="C486" s="12">
        <f t="shared" si="7"/>
        <v>-1.606129528045493E-2</v>
      </c>
      <c r="D486" s="3" t="s">
        <v>5741</v>
      </c>
      <c r="E486" s="3" t="s">
        <v>5742</v>
      </c>
      <c r="F486" s="3">
        <v>342</v>
      </c>
      <c r="G486" s="4">
        <v>3.3495596536692602E+17</v>
      </c>
      <c r="H486" s="4">
        <v>7.0883747294402406E+17</v>
      </c>
    </row>
    <row r="487" spans="1:8">
      <c r="A487" s="2">
        <v>41034</v>
      </c>
      <c r="B487" s="3" t="s">
        <v>5743</v>
      </c>
      <c r="C487" s="12">
        <f t="shared" si="7"/>
        <v>-5.3422926429300114E-5</v>
      </c>
      <c r="D487" s="3" t="s">
        <v>5744</v>
      </c>
      <c r="E487" s="3" t="s">
        <v>5745</v>
      </c>
      <c r="F487" s="3">
        <v>342</v>
      </c>
      <c r="G487" s="4">
        <v>3.3496203667720998E+17</v>
      </c>
      <c r="H487" s="4">
        <v>7.0918978324164698E+17</v>
      </c>
    </row>
    <row r="488" spans="1:8">
      <c r="A488" s="2">
        <v>41035</v>
      </c>
      <c r="B488" s="3" t="s">
        <v>5746</v>
      </c>
      <c r="C488" s="12">
        <f t="shared" si="7"/>
        <v>-5.3422946353430886E-5</v>
      </c>
      <c r="D488" s="3" t="s">
        <v>5747</v>
      </c>
      <c r="E488" s="3" t="s">
        <v>5748</v>
      </c>
      <c r="F488" s="3">
        <v>342</v>
      </c>
      <c r="G488" s="4">
        <v>3.3496810825243501E+17</v>
      </c>
      <c r="H488" s="4">
        <v>6.9442687446285299E+17</v>
      </c>
    </row>
    <row r="489" spans="1:8">
      <c r="A489" s="2">
        <v>41036</v>
      </c>
      <c r="B489" s="3" t="s">
        <v>5749</v>
      </c>
      <c r="C489" s="12">
        <f t="shared" si="7"/>
        <v>2.4154556579594876E-3</v>
      </c>
      <c r="D489" s="3" t="s">
        <v>5750</v>
      </c>
      <c r="E489" s="3" t="s">
        <v>5751</v>
      </c>
      <c r="F489" s="3">
        <v>342</v>
      </c>
      <c r="G489" s="4">
        <v>3.7563377980500301E+17</v>
      </c>
      <c r="H489" s="4">
        <v>7.5852553139879398E+17</v>
      </c>
    </row>
    <row r="490" spans="1:8">
      <c r="A490" s="2">
        <v>41037</v>
      </c>
      <c r="B490" s="3" t="s">
        <v>5752</v>
      </c>
      <c r="C490" s="12">
        <f t="shared" si="7"/>
        <v>-3.1758610340006494E-3</v>
      </c>
      <c r="D490" s="3" t="s">
        <v>5753</v>
      </c>
      <c r="E490" s="3" t="s">
        <v>5754</v>
      </c>
      <c r="F490" s="3">
        <v>345</v>
      </c>
      <c r="G490" s="4">
        <v>3.2427874967416E+17</v>
      </c>
      <c r="H490" s="4">
        <v>8.3958792805726195E+17</v>
      </c>
    </row>
    <row r="491" spans="1:8">
      <c r="A491" s="2">
        <v>41038</v>
      </c>
      <c r="B491" s="3" t="s">
        <v>5755</v>
      </c>
      <c r="C491" s="12">
        <f t="shared" si="7"/>
        <v>-1.5165253933464712E-3</v>
      </c>
      <c r="D491" s="3" t="s">
        <v>5756</v>
      </c>
      <c r="E491" s="3" t="s">
        <v>5757</v>
      </c>
      <c r="F491" s="3">
        <v>347</v>
      </c>
      <c r="G491" s="4">
        <v>3.2529020404594803E+17</v>
      </c>
      <c r="H491" s="4">
        <v>7.1923206322482701E+17</v>
      </c>
    </row>
    <row r="492" spans="1:8">
      <c r="A492" s="2">
        <v>41039</v>
      </c>
      <c r="B492" s="3" t="s">
        <v>5758</v>
      </c>
      <c r="C492" s="12">
        <f t="shared" si="7"/>
        <v>-7.6672653870402839E-3</v>
      </c>
      <c r="D492" s="3" t="s">
        <v>5759</v>
      </c>
      <c r="E492" s="3" t="s">
        <v>5760</v>
      </c>
      <c r="F492" s="3">
        <v>352</v>
      </c>
      <c r="G492" s="4">
        <v>2.3262323045556602E+17</v>
      </c>
      <c r="H492" s="4">
        <v>6.5283794038898099E+17</v>
      </c>
    </row>
    <row r="493" spans="1:8">
      <c r="A493" s="2">
        <v>41040</v>
      </c>
      <c r="B493" s="3" t="s">
        <v>5761</v>
      </c>
      <c r="C493" s="12">
        <f t="shared" si="7"/>
        <v>-2.5431587763873375E-3</v>
      </c>
      <c r="D493" s="3" t="s">
        <v>5762</v>
      </c>
      <c r="E493" s="3" t="s">
        <v>5763</v>
      </c>
      <c r="F493" s="3">
        <v>351</v>
      </c>
      <c r="G493" s="4">
        <v>-2.65959217036417E+16</v>
      </c>
      <c r="H493" s="4">
        <v>6.4466679914231795E+17</v>
      </c>
    </row>
    <row r="494" spans="1:8">
      <c r="A494" s="2">
        <v>41041</v>
      </c>
      <c r="B494" s="3" t="s">
        <v>5764</v>
      </c>
      <c r="C494" s="12">
        <f t="shared" si="7"/>
        <v>-5.3953362384023685E-5</v>
      </c>
      <c r="D494" s="3" t="s">
        <v>5765</v>
      </c>
      <c r="E494" s="3" t="s">
        <v>5766</v>
      </c>
      <c r="F494" s="3">
        <v>351</v>
      </c>
      <c r="G494" s="4">
        <v>-2.12923086065303E+16</v>
      </c>
      <c r="H494" s="4">
        <v>6.4482824260528205E+17</v>
      </c>
    </row>
    <row r="495" spans="1:8">
      <c r="A495" s="2">
        <v>41042</v>
      </c>
      <c r="B495" s="3" t="s">
        <v>5767</v>
      </c>
      <c r="C495" s="12">
        <f t="shared" si="7"/>
        <v>-5.3953403226637189E-5</v>
      </c>
      <c r="D495" s="3" t="s">
        <v>5768</v>
      </c>
      <c r="E495" s="3" t="s">
        <v>5769</v>
      </c>
      <c r="F495" s="3">
        <v>351</v>
      </c>
      <c r="G495" s="4">
        <v>1.08833065079272E+16</v>
      </c>
      <c r="H495" s="4">
        <v>6.6024648748045798E+17</v>
      </c>
    </row>
    <row r="496" spans="1:8">
      <c r="A496" s="2">
        <v>41043</v>
      </c>
      <c r="B496" s="3" t="s">
        <v>5770</v>
      </c>
      <c r="C496" s="12">
        <f t="shared" si="7"/>
        <v>-2.1513314091279837E-2</v>
      </c>
      <c r="D496" s="3" t="s">
        <v>5771</v>
      </c>
      <c r="E496" s="3" t="s">
        <v>5772</v>
      </c>
      <c r="F496" s="3">
        <v>352</v>
      </c>
      <c r="G496" s="4">
        <v>-2.23650432059284E+17</v>
      </c>
      <c r="H496" s="4">
        <v>6.3015743337946496E+17</v>
      </c>
    </row>
    <row r="497" spans="1:8">
      <c r="A497" s="2">
        <v>41044</v>
      </c>
      <c r="B497" s="3" t="s">
        <v>5773</v>
      </c>
      <c r="C497" s="12">
        <f t="shared" si="7"/>
        <v>-6.9568120705663997E-3</v>
      </c>
      <c r="D497" s="3" t="s">
        <v>5774</v>
      </c>
      <c r="E497" s="3" t="s">
        <v>5775</v>
      </c>
      <c r="F497" s="3">
        <v>353</v>
      </c>
      <c r="G497" s="4">
        <v>-2.8642263329013299E+17</v>
      </c>
      <c r="H497" s="4">
        <v>6.3906649896343398E+17</v>
      </c>
    </row>
    <row r="498" spans="1:8">
      <c r="A498" s="2">
        <v>41045</v>
      </c>
      <c r="B498" s="3" t="s">
        <v>5776</v>
      </c>
      <c r="C498" s="12">
        <f t="shared" si="7"/>
        <v>-3.633580675224902E-3</v>
      </c>
      <c r="D498" s="3" t="s">
        <v>5777</v>
      </c>
      <c r="E498" s="3" t="s">
        <v>5778</v>
      </c>
      <c r="F498" s="3">
        <v>352</v>
      </c>
      <c r="G498" s="4">
        <v>-3.5396894432732902E+17</v>
      </c>
      <c r="H498" s="4">
        <v>6.4201391086076301E+17</v>
      </c>
    </row>
    <row r="499" spans="1:8">
      <c r="A499" s="2">
        <v>41046</v>
      </c>
      <c r="B499" s="3" t="s">
        <v>5779</v>
      </c>
      <c r="C499" s="12">
        <f t="shared" si="7"/>
        <v>-1.7257334488832109E-2</v>
      </c>
      <c r="D499" s="3" t="s">
        <v>5780</v>
      </c>
      <c r="E499" s="3" t="s">
        <v>5781</v>
      </c>
      <c r="F499" s="3">
        <v>352</v>
      </c>
      <c r="G499" s="4">
        <v>-4.9409600217315898E+17</v>
      </c>
      <c r="H499" s="4">
        <v>5.9467248461162803E+17</v>
      </c>
    </row>
    <row r="500" spans="1:8">
      <c r="A500" s="2">
        <v>41047</v>
      </c>
      <c r="B500" s="3" t="s">
        <v>5782</v>
      </c>
      <c r="C500" s="12">
        <f t="shared" si="7"/>
        <v>7.2552474584982492E-3</v>
      </c>
      <c r="D500" s="3" t="s">
        <v>5783</v>
      </c>
      <c r="E500" s="3" t="s">
        <v>5784</v>
      </c>
      <c r="F500" s="3">
        <v>350</v>
      </c>
      <c r="G500" s="4">
        <v>-4.1561323491710202E+17</v>
      </c>
      <c r="H500" s="4">
        <v>6.1855087754576499E+17</v>
      </c>
    </row>
    <row r="501" spans="1:8">
      <c r="A501" s="2">
        <v>41048</v>
      </c>
      <c r="B501" s="3" t="s">
        <v>5785</v>
      </c>
      <c r="C501" s="12">
        <f t="shared" si="7"/>
        <v>-5.6359442436906238E-5</v>
      </c>
      <c r="D501" s="3" t="s">
        <v>5786</v>
      </c>
      <c r="E501" s="3" t="s">
        <v>5787</v>
      </c>
      <c r="F501" s="3">
        <v>347</v>
      </c>
      <c r="G501" s="4">
        <v>-3.4285841291444301E+17</v>
      </c>
      <c r="H501" s="4">
        <v>6.6520623652355405E+17</v>
      </c>
    </row>
    <row r="502" spans="1:8">
      <c r="A502" s="2">
        <v>41049</v>
      </c>
      <c r="B502" s="3" t="s">
        <v>5788</v>
      </c>
      <c r="C502" s="12">
        <f t="shared" si="7"/>
        <v>-5.6359552312839758E-5</v>
      </c>
      <c r="D502" s="3" t="s">
        <v>5789</v>
      </c>
      <c r="E502" s="3" t="s">
        <v>5790</v>
      </c>
      <c r="F502" s="3">
        <v>347</v>
      </c>
      <c r="G502" s="4">
        <v>-3.49610565393432E+17</v>
      </c>
      <c r="H502" s="4">
        <v>7.1915598568185894E+17</v>
      </c>
    </row>
    <row r="503" spans="1:8">
      <c r="A503" s="2">
        <v>41050</v>
      </c>
      <c r="B503" s="3" t="s">
        <v>5791</v>
      </c>
      <c r="C503" s="12">
        <f t="shared" si="7"/>
        <v>-5.6359733350851522E-5</v>
      </c>
      <c r="D503" s="3" t="s">
        <v>5792</v>
      </c>
      <c r="E503" s="3" t="s">
        <v>5793</v>
      </c>
      <c r="F503" s="3">
        <v>347</v>
      </c>
      <c r="G503" s="4">
        <v>-3.4965236100481997E+17</v>
      </c>
      <c r="H503" s="4">
        <v>8.1384390339961894E+17</v>
      </c>
    </row>
    <row r="504" spans="1:8">
      <c r="A504" s="2">
        <v>41051</v>
      </c>
      <c r="B504" s="3" t="s">
        <v>5794</v>
      </c>
      <c r="C504" s="12">
        <f t="shared" si="7"/>
        <v>1.3332973376545957E-2</v>
      </c>
      <c r="D504" s="3" t="s">
        <v>5795</v>
      </c>
      <c r="E504" s="3" t="s">
        <v>5796</v>
      </c>
      <c r="F504" s="3">
        <v>348</v>
      </c>
      <c r="G504" s="4">
        <v>-2.3545992061988301E+17</v>
      </c>
      <c r="H504" s="4">
        <v>9.5448113325469504E+17</v>
      </c>
    </row>
    <row r="505" spans="1:8">
      <c r="A505" s="2">
        <v>41052</v>
      </c>
      <c r="B505" s="3" t="s">
        <v>5797</v>
      </c>
      <c r="C505" s="12">
        <f t="shared" si="7"/>
        <v>-4.589846018663234E-3</v>
      </c>
      <c r="D505" s="3" t="s">
        <v>5798</v>
      </c>
      <c r="E505" s="3" t="s">
        <v>5799</v>
      </c>
      <c r="F505" s="3">
        <v>349</v>
      </c>
      <c r="G505" s="4">
        <v>-2.1708011787678E+17</v>
      </c>
      <c r="H505" s="4">
        <v>9.2969012185211494E+17</v>
      </c>
    </row>
    <row r="506" spans="1:8">
      <c r="A506" s="2">
        <v>41053</v>
      </c>
      <c r="B506" s="3" t="s">
        <v>5800</v>
      </c>
      <c r="C506" s="12">
        <f t="shared" si="7"/>
        <v>-6.0637624764792175E-3</v>
      </c>
      <c r="D506" s="3" t="s">
        <v>5801</v>
      </c>
      <c r="E506" s="3" t="s">
        <v>5802</v>
      </c>
      <c r="F506" s="3">
        <v>347</v>
      </c>
      <c r="G506" s="4">
        <v>-2.2151764730832E+17</v>
      </c>
      <c r="H506" s="4">
        <v>9.0493831853590003E+17</v>
      </c>
    </row>
    <row r="507" spans="1:8">
      <c r="A507" s="2">
        <v>41054</v>
      </c>
      <c r="B507" s="3" t="s">
        <v>5803</v>
      </c>
      <c r="C507" s="12">
        <f t="shared" si="7"/>
        <v>2.1935151281848261E-3</v>
      </c>
      <c r="D507" s="3" t="s">
        <v>5804</v>
      </c>
      <c r="E507" s="3" t="s">
        <v>5805</v>
      </c>
      <c r="F507" s="3">
        <v>347</v>
      </c>
      <c r="G507" s="4">
        <v>-2.8793131683140198E+17</v>
      </c>
      <c r="H507" s="4">
        <v>9.13811216718416E+17</v>
      </c>
    </row>
    <row r="508" spans="1:8">
      <c r="A508" s="2">
        <v>41055</v>
      </c>
      <c r="B508" s="3" t="s">
        <v>5806</v>
      </c>
      <c r="C508" s="12">
        <f t="shared" si="7"/>
        <v>-5.3933475301709415E-5</v>
      </c>
      <c r="D508" s="3" t="s">
        <v>5807</v>
      </c>
      <c r="E508" s="3" t="s">
        <v>5808</v>
      </c>
      <c r="F508" s="3">
        <v>347</v>
      </c>
      <c r="G508" s="4">
        <v>-4.2967771107790202E+17</v>
      </c>
      <c r="H508" s="4">
        <v>8.1095827533364096E+17</v>
      </c>
    </row>
    <row r="509" spans="1:8">
      <c r="A509" s="2">
        <v>41056</v>
      </c>
      <c r="B509" s="3" t="s">
        <v>5809</v>
      </c>
      <c r="C509" s="12">
        <f t="shared" si="7"/>
        <v>-5.3933615590361204E-5</v>
      </c>
      <c r="D509" s="3" t="s">
        <v>5810</v>
      </c>
      <c r="E509" s="3" t="s">
        <v>5811</v>
      </c>
      <c r="F509" s="3">
        <v>347</v>
      </c>
      <c r="G509" s="4">
        <v>-4.3005339428137901E+17</v>
      </c>
      <c r="H509" s="4">
        <v>7.0422852688301696E+17</v>
      </c>
    </row>
    <row r="510" spans="1:8">
      <c r="A510" s="2">
        <v>41056</v>
      </c>
      <c r="B510" s="3" t="s">
        <v>5809</v>
      </c>
      <c r="C510" s="12">
        <f t="shared" si="7"/>
        <v>0</v>
      </c>
      <c r="D510" s="3" t="s">
        <v>5810</v>
      </c>
      <c r="E510" s="3" t="s">
        <v>5811</v>
      </c>
      <c r="F510" s="3">
        <v>347</v>
      </c>
      <c r="G510" s="4">
        <v>-4.3005339428137901E+17</v>
      </c>
      <c r="H510" s="4">
        <v>7.0422852688301696E+17</v>
      </c>
    </row>
    <row r="511" spans="1:8">
      <c r="A511" s="2">
        <v>41057</v>
      </c>
      <c r="B511" s="3" t="s">
        <v>5812</v>
      </c>
      <c r="C511" s="12">
        <f t="shared" si="7"/>
        <v>-3.0339477891721286E-3</v>
      </c>
      <c r="D511" s="3" t="s">
        <v>5813</v>
      </c>
      <c r="E511" s="3" t="s">
        <v>5814</v>
      </c>
      <c r="F511" s="3">
        <v>347</v>
      </c>
      <c r="G511" s="4">
        <v>-4.5038104409927398E+17</v>
      </c>
      <c r="H511" s="4">
        <v>5.7733058158748595E+17</v>
      </c>
    </row>
    <row r="512" spans="1:8">
      <c r="A512" s="2">
        <v>41058</v>
      </c>
      <c r="B512" s="3" t="s">
        <v>5815</v>
      </c>
      <c r="C512" s="12">
        <f t="shared" si="7"/>
        <v>1.5691264086438336E-2</v>
      </c>
      <c r="D512" s="3" t="s">
        <v>5816</v>
      </c>
      <c r="E512" s="3" t="s">
        <v>5817</v>
      </c>
      <c r="F512" s="3">
        <v>348</v>
      </c>
      <c r="G512" s="4">
        <v>-3.3532049610464397E+17</v>
      </c>
      <c r="H512" s="4">
        <v>5.2248108078397798E+17</v>
      </c>
    </row>
    <row r="513" spans="1:8">
      <c r="A513" s="2">
        <v>41059</v>
      </c>
      <c r="B513" s="3" t="s">
        <v>5818</v>
      </c>
      <c r="C513" s="12">
        <f t="shared" si="7"/>
        <v>-1.7041579752850384E-2</v>
      </c>
      <c r="D513" s="3" t="s">
        <v>5819</v>
      </c>
      <c r="E513" s="3" t="s">
        <v>5820</v>
      </c>
      <c r="F513" s="3">
        <v>347</v>
      </c>
      <c r="G513" s="4">
        <v>-5.00870685896552E+17</v>
      </c>
      <c r="H513" s="4">
        <v>4.4583871093826598E+17</v>
      </c>
    </row>
    <row r="514" spans="1:8">
      <c r="A514" s="2">
        <v>41060</v>
      </c>
      <c r="B514" s="3" t="s">
        <v>5821</v>
      </c>
      <c r="C514" s="12">
        <f t="shared" si="7"/>
        <v>1.3881552922882309E-2</v>
      </c>
      <c r="D514" s="3" t="s">
        <v>5822</v>
      </c>
      <c r="E514" s="3" t="s">
        <v>5823</v>
      </c>
      <c r="F514" s="3">
        <v>343</v>
      </c>
      <c r="G514" s="4">
        <v>-4.0933745566650202E+17</v>
      </c>
      <c r="H514" s="4">
        <v>4.6387873935601498E+17</v>
      </c>
    </row>
    <row r="515" spans="1:8">
      <c r="A515" s="2">
        <v>41061</v>
      </c>
      <c r="B515" s="3" t="s">
        <v>5824</v>
      </c>
      <c r="C515" s="12">
        <f t="shared" si="7"/>
        <v>-3.1236170762167201E-2</v>
      </c>
      <c r="D515" s="3" t="s">
        <v>5825</v>
      </c>
      <c r="E515" s="3" t="s">
        <v>5826</v>
      </c>
      <c r="F515" s="3">
        <v>343</v>
      </c>
      <c r="G515" s="4">
        <v>-6.7247886180289395E+17</v>
      </c>
      <c r="H515" s="4">
        <v>3.7290142338434598E+17</v>
      </c>
    </row>
    <row r="516" spans="1:8">
      <c r="A516" s="2">
        <v>41062</v>
      </c>
      <c r="B516" s="3" t="s">
        <v>5827</v>
      </c>
      <c r="C516" s="12">
        <f t="shared" ref="C516:C579" si="8">+(B516-B515)/B515</f>
        <v>-5.409021369248535E-5</v>
      </c>
      <c r="D516" s="3" t="s">
        <v>5828</v>
      </c>
      <c r="E516" s="3" t="s">
        <v>5829</v>
      </c>
      <c r="F516" s="3">
        <v>343</v>
      </c>
      <c r="G516" s="4">
        <v>-6.6410492856329894E+17</v>
      </c>
      <c r="H516" s="4">
        <v>3.9708584566932301E+17</v>
      </c>
    </row>
    <row r="517" spans="1:8">
      <c r="A517" s="2">
        <v>41063</v>
      </c>
      <c r="B517" s="3" t="s">
        <v>5830</v>
      </c>
      <c r="C517" s="12">
        <f t="shared" si="8"/>
        <v>-5.4090307306467042E-5</v>
      </c>
      <c r="D517" s="3" t="s">
        <v>5831</v>
      </c>
      <c r="E517" s="3" t="s">
        <v>5832</v>
      </c>
      <c r="F517" s="3">
        <v>343</v>
      </c>
      <c r="G517" s="4">
        <v>-5.9123540427850202E+17</v>
      </c>
      <c r="H517" s="4">
        <v>4.7713237402438899E+17</v>
      </c>
    </row>
    <row r="518" spans="1:8">
      <c r="A518" s="2">
        <v>41064</v>
      </c>
      <c r="B518" s="3" t="s">
        <v>5833</v>
      </c>
      <c r="C518" s="12">
        <f t="shared" si="8"/>
        <v>-5.312937490966267E-3</v>
      </c>
      <c r="D518" s="3" t="s">
        <v>5834</v>
      </c>
      <c r="E518" s="3" t="s">
        <v>5835</v>
      </c>
      <c r="F518" s="3">
        <v>342</v>
      </c>
      <c r="G518" s="4">
        <v>-6.16639285281312E+17</v>
      </c>
      <c r="H518" s="4">
        <v>4.6145291719847398E+17</v>
      </c>
    </row>
    <row r="519" spans="1:8">
      <c r="A519" s="2">
        <v>41065</v>
      </c>
      <c r="B519" s="3" t="s">
        <v>5836</v>
      </c>
      <c r="C519" s="12">
        <f t="shared" si="8"/>
        <v>-3.263498374642113E-3</v>
      </c>
      <c r="D519" s="3" t="s">
        <v>5837</v>
      </c>
      <c r="E519" s="3" t="s">
        <v>5838</v>
      </c>
      <c r="F519" s="3">
        <v>342</v>
      </c>
      <c r="G519" s="4">
        <v>-6.31347108415024E+17</v>
      </c>
      <c r="H519" s="4">
        <v>3.97509993181904E+17</v>
      </c>
    </row>
    <row r="520" spans="1:8">
      <c r="A520" s="2">
        <v>41066</v>
      </c>
      <c r="B520" s="3" t="s">
        <v>5839</v>
      </c>
      <c r="C520" s="12">
        <f t="shared" si="8"/>
        <v>5.0379373136301879E-3</v>
      </c>
      <c r="D520" s="3" t="s">
        <v>5840</v>
      </c>
      <c r="E520" s="3" t="s">
        <v>5841</v>
      </c>
      <c r="F520" s="3">
        <v>342</v>
      </c>
      <c r="G520" s="4">
        <v>-6.1943996631132506E+17</v>
      </c>
      <c r="H520" s="4">
        <v>4.2814614371917402E+17</v>
      </c>
    </row>
    <row r="521" spans="1:8">
      <c r="A521" s="2">
        <v>41067</v>
      </c>
      <c r="B521" s="3" t="s">
        <v>5842</v>
      </c>
      <c r="C521" s="12">
        <f t="shared" si="8"/>
        <v>3.949368778464038E-3</v>
      </c>
      <c r="D521" s="3" t="s">
        <v>5843</v>
      </c>
      <c r="E521" s="3" t="s">
        <v>5844</v>
      </c>
      <c r="F521" s="3">
        <v>343</v>
      </c>
      <c r="G521" s="4">
        <v>-5.8499063418881498E+17</v>
      </c>
      <c r="H521" s="4">
        <v>4.56110945355184E+17</v>
      </c>
    </row>
    <row r="522" spans="1:8">
      <c r="A522" s="2">
        <v>41068</v>
      </c>
      <c r="B522" s="3" t="s">
        <v>5845</v>
      </c>
      <c r="C522" s="12">
        <f t="shared" si="8"/>
        <v>-9.8830021321478639E-3</v>
      </c>
      <c r="D522" s="3" t="s">
        <v>5846</v>
      </c>
      <c r="E522" s="3" t="s">
        <v>5847</v>
      </c>
      <c r="F522" s="3">
        <v>343</v>
      </c>
      <c r="G522" s="4">
        <v>-6.2537525930283597E+17</v>
      </c>
      <c r="H522" s="4">
        <v>4.2723233065909498E+17</v>
      </c>
    </row>
    <row r="523" spans="1:8">
      <c r="A523" s="2">
        <v>41069</v>
      </c>
      <c r="B523" s="3" t="s">
        <v>5848</v>
      </c>
      <c r="C523" s="12">
        <f t="shared" si="8"/>
        <v>-5.4136007603688022E-5</v>
      </c>
      <c r="D523" s="3" t="s">
        <v>5849</v>
      </c>
      <c r="E523" s="3" t="s">
        <v>5850</v>
      </c>
      <c r="F523" s="3">
        <v>342</v>
      </c>
      <c r="G523" s="4">
        <v>-5.8886950001342899E+17</v>
      </c>
      <c r="H523" s="4">
        <v>4.3782616574443302E+17</v>
      </c>
    </row>
    <row r="524" spans="1:8">
      <c r="A524" s="2">
        <v>41070</v>
      </c>
      <c r="B524" s="3" t="s">
        <v>5851</v>
      </c>
      <c r="C524" s="12">
        <f t="shared" si="8"/>
        <v>-5.4136078654468353E-5</v>
      </c>
      <c r="D524" s="3" t="s">
        <v>5852</v>
      </c>
      <c r="E524" s="3" t="s">
        <v>5853</v>
      </c>
      <c r="F524" s="3">
        <v>342</v>
      </c>
      <c r="G524" s="4">
        <v>-5.7621206122537203E+17</v>
      </c>
      <c r="H524" s="4">
        <v>4.8446186943673299E+17</v>
      </c>
    </row>
    <row r="525" spans="1:8">
      <c r="A525" s="2">
        <v>41071</v>
      </c>
      <c r="B525" s="3" t="s">
        <v>5854</v>
      </c>
      <c r="C525" s="12">
        <f t="shared" si="8"/>
        <v>-5.413607622579591E-5</v>
      </c>
      <c r="D525" s="3" t="s">
        <v>5855</v>
      </c>
      <c r="E525" s="3" t="s">
        <v>5856</v>
      </c>
      <c r="F525" s="3">
        <v>342</v>
      </c>
      <c r="G525" s="4">
        <v>-5.7621300336363098E+17</v>
      </c>
      <c r="H525" s="4">
        <v>5.71668132814744E+17</v>
      </c>
    </row>
    <row r="526" spans="1:8">
      <c r="A526" s="2">
        <v>41072</v>
      </c>
      <c r="B526" s="3" t="s">
        <v>5857</v>
      </c>
      <c r="C526" s="12">
        <f t="shared" si="8"/>
        <v>-1.1703209173834337E-2</v>
      </c>
      <c r="D526" s="3" t="s">
        <v>5858</v>
      </c>
      <c r="E526" s="3" t="s">
        <v>5859</v>
      </c>
      <c r="F526" s="3">
        <v>342</v>
      </c>
      <c r="G526" s="4">
        <v>-6.3252378125963098E+17</v>
      </c>
      <c r="H526" s="4">
        <v>6.0669825105930496E+17</v>
      </c>
    </row>
    <row r="527" spans="1:8">
      <c r="A527" s="2">
        <v>41073</v>
      </c>
      <c r="B527" s="3" t="s">
        <v>5860</v>
      </c>
      <c r="C527" s="12">
        <f t="shared" si="8"/>
        <v>-1.039976602164793E-3</v>
      </c>
      <c r="D527" s="3" t="s">
        <v>5861</v>
      </c>
      <c r="E527" s="3" t="s">
        <v>5862</v>
      </c>
      <c r="F527" s="3">
        <v>341</v>
      </c>
      <c r="G527" s="4">
        <v>-5.2723386237352902E+17</v>
      </c>
      <c r="H527" s="4">
        <v>5.5660699208555802E+17</v>
      </c>
    </row>
    <row r="528" spans="1:8">
      <c r="A528" s="2">
        <v>41074</v>
      </c>
      <c r="B528" s="3" t="s">
        <v>5863</v>
      </c>
      <c r="C528" s="12">
        <f t="shared" si="8"/>
        <v>4.4736311015352807E-3</v>
      </c>
      <c r="D528" s="3" t="s">
        <v>5864</v>
      </c>
      <c r="E528" s="3" t="s">
        <v>5865</v>
      </c>
      <c r="F528" s="3">
        <v>341</v>
      </c>
      <c r="G528" s="4">
        <v>-4.5660003231436102E+17</v>
      </c>
      <c r="H528" s="4">
        <v>5.0479484232091002E+17</v>
      </c>
    </row>
    <row r="529" spans="1:8">
      <c r="A529" s="2">
        <v>41075</v>
      </c>
      <c r="B529" s="3" t="s">
        <v>5866</v>
      </c>
      <c r="C529" s="12">
        <f t="shared" si="8"/>
        <v>-3.4425277553563603E-3</v>
      </c>
      <c r="D529" s="3" t="s">
        <v>5867</v>
      </c>
      <c r="E529" s="3" t="s">
        <v>5868</v>
      </c>
      <c r="F529" s="3">
        <v>341</v>
      </c>
      <c r="G529" s="4">
        <v>-4.5533094698039603E+17</v>
      </c>
      <c r="H529" s="4">
        <v>4.9461370608386502E+17</v>
      </c>
    </row>
    <row r="530" spans="1:8">
      <c r="A530" s="2">
        <v>41076</v>
      </c>
      <c r="B530" s="3" t="s">
        <v>5869</v>
      </c>
      <c r="C530" s="12">
        <f t="shared" si="8"/>
        <v>-5.158065968642926E-5</v>
      </c>
      <c r="D530" s="3" t="s">
        <v>5870</v>
      </c>
      <c r="E530" s="3" t="s">
        <v>5871</v>
      </c>
      <c r="F530" s="3">
        <v>339</v>
      </c>
      <c r="G530" s="4">
        <v>-3.2726744924524403E+17</v>
      </c>
      <c r="H530" s="4">
        <v>5.1958750817233402E+17</v>
      </c>
    </row>
    <row r="531" spans="1:8">
      <c r="A531" s="2">
        <v>41077</v>
      </c>
      <c r="B531" s="3" t="s">
        <v>5872</v>
      </c>
      <c r="C531" s="12">
        <f t="shared" si="8"/>
        <v>-5.1580648803746274E-5</v>
      </c>
      <c r="D531" s="3" t="s">
        <v>5873</v>
      </c>
      <c r="E531" s="3" t="s">
        <v>5874</v>
      </c>
      <c r="F531" s="3">
        <v>339</v>
      </c>
      <c r="G531" s="4">
        <v>-3.8429572715793299E+17</v>
      </c>
      <c r="H531" s="4">
        <v>5.0436788395539002E+17</v>
      </c>
    </row>
    <row r="532" spans="1:8">
      <c r="A532" s="2">
        <v>41078</v>
      </c>
      <c r="B532" s="3" t="s">
        <v>5875</v>
      </c>
      <c r="C532" s="12">
        <f t="shared" si="8"/>
        <v>-5.1580489353345996E-5</v>
      </c>
      <c r="D532" s="3" t="s">
        <v>5876</v>
      </c>
      <c r="E532" s="3" t="s">
        <v>5877</v>
      </c>
      <c r="F532" s="3">
        <v>339</v>
      </c>
      <c r="G532" s="4">
        <v>-3.8425992471920198E+17</v>
      </c>
      <c r="H532" s="4">
        <v>4.7885033459352902E+17</v>
      </c>
    </row>
    <row r="533" spans="1:8">
      <c r="A533" s="2">
        <v>41079</v>
      </c>
      <c r="B533" s="3" t="s">
        <v>5878</v>
      </c>
      <c r="C533" s="12">
        <f t="shared" si="8"/>
        <v>7.4616639033686502E-3</v>
      </c>
      <c r="D533" s="3" t="s">
        <v>5879</v>
      </c>
      <c r="E533" s="3" t="s">
        <v>5880</v>
      </c>
      <c r="F533" s="3">
        <v>339</v>
      </c>
      <c r="G533" s="4">
        <v>-3.2550976330581901E+17</v>
      </c>
      <c r="H533" s="4">
        <v>4.6613059127042899E+17</v>
      </c>
    </row>
    <row r="534" spans="1:8">
      <c r="A534" s="2">
        <v>41080</v>
      </c>
      <c r="B534" s="3" t="s">
        <v>5881</v>
      </c>
      <c r="C534" s="12">
        <f t="shared" si="8"/>
        <v>-1.9000919180420022E-3</v>
      </c>
      <c r="D534" s="3" t="s">
        <v>5882</v>
      </c>
      <c r="E534" s="3" t="s">
        <v>5883</v>
      </c>
      <c r="F534" s="3">
        <v>339</v>
      </c>
      <c r="G534" s="4">
        <v>-3.4048603025844403E+17</v>
      </c>
      <c r="H534" s="4">
        <v>4.4035672164769101E+17</v>
      </c>
    </row>
    <row r="535" spans="1:8">
      <c r="A535" s="2">
        <v>41081</v>
      </c>
      <c r="B535" s="3" t="s">
        <v>5884</v>
      </c>
      <c r="C535" s="12">
        <f t="shared" si="8"/>
        <v>-3.0687206522887589E-2</v>
      </c>
      <c r="D535" s="3" t="s">
        <v>5885</v>
      </c>
      <c r="E535" s="3" t="s">
        <v>5886</v>
      </c>
      <c r="F535" s="3">
        <v>339</v>
      </c>
      <c r="G535" s="4">
        <v>-6.1580603684878298E+17</v>
      </c>
      <c r="H535" s="4">
        <v>3.5618345284973901E+17</v>
      </c>
    </row>
    <row r="536" spans="1:8">
      <c r="A536" s="2">
        <v>41082</v>
      </c>
      <c r="B536" s="3" t="s">
        <v>5887</v>
      </c>
      <c r="C536" s="12">
        <f t="shared" si="8"/>
        <v>-1.01541194756135E-2</v>
      </c>
      <c r="D536" s="3" t="s">
        <v>5888</v>
      </c>
      <c r="E536" s="3" t="s">
        <v>5889</v>
      </c>
      <c r="F536" s="3">
        <v>339</v>
      </c>
      <c r="G536" s="4">
        <v>-6.41135127248928E+17</v>
      </c>
      <c r="H536" s="4">
        <v>3.28667572373056E+17</v>
      </c>
    </row>
    <row r="537" spans="1:8">
      <c r="A537" s="2">
        <v>41083</v>
      </c>
      <c r="B537" s="3" t="s">
        <v>5890</v>
      </c>
      <c r="C537" s="12">
        <f t="shared" si="8"/>
        <v>-5.4150859368338265E-5</v>
      </c>
      <c r="D537" s="3" t="s">
        <v>5891</v>
      </c>
      <c r="E537" s="3" t="s">
        <v>5892</v>
      </c>
      <c r="F537" s="3">
        <v>338</v>
      </c>
      <c r="G537" s="4">
        <v>-6.1382623758685299E+17</v>
      </c>
      <c r="H537" s="4">
        <v>3.5560355420841299E+17</v>
      </c>
    </row>
    <row r="538" spans="1:8">
      <c r="A538" s="2">
        <v>41084</v>
      </c>
      <c r="B538" s="3" t="s">
        <v>5893</v>
      </c>
      <c r="C538" s="12">
        <f t="shared" si="8"/>
        <v>-5.4150868469721663E-5</v>
      </c>
      <c r="D538" s="3" t="s">
        <v>5894</v>
      </c>
      <c r="E538" s="3" t="s">
        <v>5895</v>
      </c>
      <c r="F538" s="3">
        <v>338</v>
      </c>
      <c r="G538" s="4">
        <v>-6.2423271220472E+17</v>
      </c>
      <c r="H538" s="4">
        <v>3.7641479266835898E+17</v>
      </c>
    </row>
    <row r="539" spans="1:8">
      <c r="A539" s="2">
        <v>41085</v>
      </c>
      <c r="B539" s="3" t="s">
        <v>5896</v>
      </c>
      <c r="C539" s="12">
        <f t="shared" si="8"/>
        <v>-2.898636715593958E-2</v>
      </c>
      <c r="D539" s="3" t="s">
        <v>5897</v>
      </c>
      <c r="E539" s="3" t="s">
        <v>5898</v>
      </c>
      <c r="F539" s="3">
        <v>339</v>
      </c>
      <c r="G539" s="4">
        <v>-7.37107150335552E+17</v>
      </c>
      <c r="H539" s="4">
        <v>2.7862385269489501E+17</v>
      </c>
    </row>
    <row r="540" spans="1:8">
      <c r="A540" s="2">
        <v>41085</v>
      </c>
      <c r="B540" s="3" t="s">
        <v>5896</v>
      </c>
      <c r="C540" s="12">
        <f t="shared" si="8"/>
        <v>0</v>
      </c>
      <c r="D540" s="3" t="s">
        <v>5897</v>
      </c>
      <c r="E540" s="3" t="s">
        <v>5898</v>
      </c>
      <c r="F540" s="3">
        <v>339</v>
      </c>
      <c r="G540" s="4">
        <v>-7.37107150335552E+17</v>
      </c>
      <c r="H540" s="4">
        <v>2.7862385269489501E+17</v>
      </c>
    </row>
    <row r="541" spans="1:8">
      <c r="A541" s="2">
        <v>41086</v>
      </c>
      <c r="B541" s="3" t="s">
        <v>5899</v>
      </c>
      <c r="C541" s="12">
        <f t="shared" si="8"/>
        <v>4.8654572553229018E-3</v>
      </c>
      <c r="D541" s="3" t="s">
        <v>5900</v>
      </c>
      <c r="E541" s="3" t="s">
        <v>5901</v>
      </c>
      <c r="F541" s="3">
        <v>339</v>
      </c>
      <c r="G541" s="4">
        <v>-7.2093196735324506E+17</v>
      </c>
      <c r="H541" s="4">
        <v>3.0255870692980602E+17</v>
      </c>
    </row>
    <row r="542" spans="1:8">
      <c r="A542" s="2">
        <v>41087</v>
      </c>
      <c r="B542" s="3" t="s">
        <v>5902</v>
      </c>
      <c r="C542" s="12">
        <f t="shared" si="8"/>
        <v>2.2010911837708744E-2</v>
      </c>
      <c r="D542" s="3" t="s">
        <v>5903</v>
      </c>
      <c r="E542" s="3" t="s">
        <v>5904</v>
      </c>
      <c r="F542" s="3">
        <v>333</v>
      </c>
      <c r="G542" s="4">
        <v>-6.2259478292108506E+17</v>
      </c>
      <c r="H542" s="4">
        <v>3.8618543533326298E+17</v>
      </c>
    </row>
    <row r="543" spans="1:8">
      <c r="A543" s="2">
        <v>41088</v>
      </c>
      <c r="B543" s="3" t="s">
        <v>5905</v>
      </c>
      <c r="C543" s="12">
        <f t="shared" si="8"/>
        <v>-1.6124047805809151E-2</v>
      </c>
      <c r="D543" s="3" t="s">
        <v>5906</v>
      </c>
      <c r="E543" s="3" t="s">
        <v>5907</v>
      </c>
      <c r="F543" s="3">
        <v>331</v>
      </c>
      <c r="G543" s="4">
        <v>-7.4375943658327603E+17</v>
      </c>
      <c r="H543" s="4">
        <v>3.4151177685724698E+17</v>
      </c>
    </row>
    <row r="544" spans="1:8">
      <c r="A544" s="2">
        <v>41089</v>
      </c>
      <c r="B544" s="3" t="s">
        <v>5908</v>
      </c>
      <c r="C544" s="12">
        <f t="shared" si="8"/>
        <v>1.5225005870167636E-2</v>
      </c>
      <c r="D544" s="3" t="s">
        <v>5909</v>
      </c>
      <c r="E544" s="3" t="s">
        <v>5910</v>
      </c>
      <c r="F544" s="3">
        <v>330</v>
      </c>
      <c r="G544" s="4">
        <v>-6.2041272233569101E+17</v>
      </c>
      <c r="H544" s="4">
        <v>3.8353438346012301E+17</v>
      </c>
    </row>
    <row r="545" spans="1:8">
      <c r="A545" s="2">
        <v>41090</v>
      </c>
      <c r="B545" s="3" t="s">
        <v>5911</v>
      </c>
      <c r="C545" s="12">
        <f t="shared" si="8"/>
        <v>-5.3635281226250875E-5</v>
      </c>
      <c r="D545" s="3" t="s">
        <v>5912</v>
      </c>
      <c r="E545" s="3" t="s">
        <v>5913</v>
      </c>
      <c r="F545" s="3">
        <v>330</v>
      </c>
      <c r="G545" s="4">
        <v>-6.7923741134829798E+17</v>
      </c>
      <c r="H545" s="4">
        <v>3.7111316745612102E+17</v>
      </c>
    </row>
    <row r="546" spans="1:8">
      <c r="A546" s="2">
        <v>41091</v>
      </c>
      <c r="B546" s="3" t="s">
        <v>5914</v>
      </c>
      <c r="C546" s="12">
        <f t="shared" si="8"/>
        <v>-5.363545463843133E-5</v>
      </c>
      <c r="D546" s="3" t="s">
        <v>5915</v>
      </c>
      <c r="E546" s="3" t="s">
        <v>5916</v>
      </c>
      <c r="F546" s="3">
        <v>330</v>
      </c>
      <c r="G546" s="4">
        <v>-5.2839073447048998E+17</v>
      </c>
      <c r="H546" s="4">
        <v>3.10618296423512E+17</v>
      </c>
    </row>
    <row r="547" spans="1:8">
      <c r="A547" s="2">
        <v>41092</v>
      </c>
      <c r="B547" s="3" t="s">
        <v>5917</v>
      </c>
      <c r="C547" s="12">
        <f t="shared" si="8"/>
        <v>-5.3635473430975796E-5</v>
      </c>
      <c r="D547" s="3" t="s">
        <v>5918</v>
      </c>
      <c r="E547" s="3" t="s">
        <v>5919</v>
      </c>
      <c r="F547" s="3">
        <v>330</v>
      </c>
      <c r="G547" s="4">
        <v>-5.2838812506278502E+17</v>
      </c>
      <c r="H547" s="4">
        <v>2.6312632362236998E+17</v>
      </c>
    </row>
    <row r="548" spans="1:8">
      <c r="A548" s="2">
        <v>41093</v>
      </c>
      <c r="B548" s="3" t="s">
        <v>5920</v>
      </c>
      <c r="C548" s="12">
        <f t="shared" si="8"/>
        <v>2.0881651176329959E-2</v>
      </c>
      <c r="D548" s="3" t="s">
        <v>5921</v>
      </c>
      <c r="E548" s="3" t="s">
        <v>5922</v>
      </c>
      <c r="F548" s="3">
        <v>330</v>
      </c>
      <c r="G548" s="4">
        <v>-3.9316415648613197E+17</v>
      </c>
      <c r="H548" s="4">
        <v>3.0875509694612102E+17</v>
      </c>
    </row>
    <row r="549" spans="1:8">
      <c r="A549" s="2">
        <v>41094</v>
      </c>
      <c r="B549" s="3" t="s">
        <v>5923</v>
      </c>
      <c r="C549" s="12">
        <f t="shared" si="8"/>
        <v>1.7195332950294317E-3</v>
      </c>
      <c r="D549" s="3" t="s">
        <v>5924</v>
      </c>
      <c r="E549" s="3" t="s">
        <v>5925</v>
      </c>
      <c r="F549" s="3">
        <v>329</v>
      </c>
      <c r="G549" s="4">
        <v>-3.3885419132703398E+17</v>
      </c>
      <c r="H549" s="4">
        <v>3.1089032519854701E+17</v>
      </c>
    </row>
    <row r="550" spans="1:8">
      <c r="A550" s="2">
        <v>41095</v>
      </c>
      <c r="B550" s="3" t="s">
        <v>5926</v>
      </c>
      <c r="C550" s="12">
        <f t="shared" si="8"/>
        <v>7.2163263548447425E-3</v>
      </c>
      <c r="D550" s="3" t="s">
        <v>5927</v>
      </c>
      <c r="E550" s="3" t="s">
        <v>5928</v>
      </c>
      <c r="F550" s="3">
        <v>330</v>
      </c>
      <c r="G550" s="4">
        <v>-2.49132959246756E+17</v>
      </c>
      <c r="H550" s="4">
        <v>3.3532645612089798E+17</v>
      </c>
    </row>
    <row r="551" spans="1:8">
      <c r="A551" s="2">
        <v>41096</v>
      </c>
      <c r="B551" s="3" t="s">
        <v>5929</v>
      </c>
      <c r="C551" s="12">
        <f t="shared" si="8"/>
        <v>-7.5872818347457564E-3</v>
      </c>
      <c r="D551" s="3" t="s">
        <v>5930</v>
      </c>
      <c r="E551" s="3" t="s">
        <v>5931</v>
      </c>
      <c r="F551" s="3">
        <v>330</v>
      </c>
      <c r="G551" s="4">
        <v>-3.5617711584085901E+17</v>
      </c>
      <c r="H551" s="4">
        <v>3.1513030164416998E+17</v>
      </c>
    </row>
    <row r="552" spans="1:8">
      <c r="A552" s="2">
        <v>41097</v>
      </c>
      <c r="B552" s="3" t="s">
        <v>5932</v>
      </c>
      <c r="C552" s="12">
        <f t="shared" si="8"/>
        <v>-5.3537340925047327E-5</v>
      </c>
      <c r="D552" s="3" t="s">
        <v>5933</v>
      </c>
      <c r="E552" s="3" t="s">
        <v>5934</v>
      </c>
      <c r="F552" s="3">
        <v>330</v>
      </c>
      <c r="G552" s="4">
        <v>-3.8672327739135699E+17</v>
      </c>
      <c r="H552" s="4">
        <v>3.1525573312022797E+17</v>
      </c>
    </row>
    <row r="553" spans="1:8">
      <c r="A553" s="2">
        <v>41098</v>
      </c>
      <c r="B553" s="3" t="s">
        <v>5935</v>
      </c>
      <c r="C553" s="12">
        <f t="shared" si="8"/>
        <v>-5.3537486556013767E-5</v>
      </c>
      <c r="D553" s="3" t="s">
        <v>5936</v>
      </c>
      <c r="E553" s="3" t="s">
        <v>5937</v>
      </c>
      <c r="F553" s="3">
        <v>330</v>
      </c>
      <c r="G553" s="4">
        <v>-3.0840108431053299E+17</v>
      </c>
      <c r="H553" s="4">
        <v>2.4244756532200099E+17</v>
      </c>
    </row>
    <row r="554" spans="1:8">
      <c r="A554" s="2">
        <v>41099</v>
      </c>
      <c r="B554" s="3" t="s">
        <v>5938</v>
      </c>
      <c r="C554" s="12">
        <f t="shared" si="8"/>
        <v>4.3131681291478242E-4</v>
      </c>
      <c r="D554" s="3" t="s">
        <v>5939</v>
      </c>
      <c r="E554" s="3" t="s">
        <v>5940</v>
      </c>
      <c r="F554" s="3">
        <v>330</v>
      </c>
      <c r="G554" s="4">
        <v>-3.0430495187384102E+17</v>
      </c>
      <c r="H554" s="4">
        <v>1.7802917134441798E+17</v>
      </c>
    </row>
    <row r="555" spans="1:8">
      <c r="A555" s="2">
        <v>41100</v>
      </c>
      <c r="B555" s="3" t="s">
        <v>5941</v>
      </c>
      <c r="C555" s="12">
        <f t="shared" si="8"/>
        <v>-9.9985373801648406E-3</v>
      </c>
      <c r="D555" s="3" t="s">
        <v>5942</v>
      </c>
      <c r="E555" s="3" t="s">
        <v>5943</v>
      </c>
      <c r="F555" s="3">
        <v>330</v>
      </c>
      <c r="G555" s="4">
        <v>-3.8396179836340698E+17</v>
      </c>
      <c r="H555" s="4">
        <v>1.9945737390074899E+17</v>
      </c>
    </row>
    <row r="556" spans="1:8">
      <c r="A556" s="2">
        <v>41101</v>
      </c>
      <c r="B556" s="3" t="s">
        <v>5944</v>
      </c>
      <c r="C556" s="12">
        <f t="shared" si="8"/>
        <v>9.1090252293081677E-3</v>
      </c>
      <c r="D556" s="3" t="s">
        <v>5945</v>
      </c>
      <c r="E556" s="3" t="s">
        <v>5946</v>
      </c>
      <c r="F556" s="3">
        <v>330</v>
      </c>
      <c r="G556" s="4">
        <v>-3.1165345641599002E+17</v>
      </c>
      <c r="H556" s="4">
        <v>2.4752415894996499E+17</v>
      </c>
    </row>
    <row r="557" spans="1:8">
      <c r="A557" s="2">
        <v>41102</v>
      </c>
      <c r="B557" s="3" t="s">
        <v>5947</v>
      </c>
      <c r="C557" s="12">
        <f t="shared" si="8"/>
        <v>-1.2516880021824868E-2</v>
      </c>
      <c r="D557" s="3" t="s">
        <v>5948</v>
      </c>
      <c r="E557" s="3" t="s">
        <v>5949</v>
      </c>
      <c r="F557" s="3">
        <v>329</v>
      </c>
      <c r="G557" s="4">
        <v>-3.1851694219206202E+17</v>
      </c>
      <c r="H557" s="4">
        <v>1.9844703910454E+17</v>
      </c>
    </row>
    <row r="558" spans="1:8">
      <c r="A558" s="2">
        <v>41103</v>
      </c>
      <c r="B558" s="3" t="s">
        <v>5950</v>
      </c>
      <c r="C558" s="12">
        <f t="shared" si="8"/>
        <v>1.1160112805274722E-2</v>
      </c>
      <c r="D558" s="3" t="s">
        <v>5951</v>
      </c>
      <c r="E558" s="3" t="s">
        <v>5952</v>
      </c>
      <c r="F558" s="3">
        <v>329</v>
      </c>
      <c r="G558" s="4">
        <v>-2.1005737327387501E+17</v>
      </c>
      <c r="H558" s="4">
        <v>2.2597833772603101E+17</v>
      </c>
    </row>
    <row r="559" spans="1:8">
      <c r="A559" s="2">
        <v>41104</v>
      </c>
      <c r="B559" s="3" t="s">
        <v>5953</v>
      </c>
      <c r="C559" s="12">
        <f t="shared" si="8"/>
        <v>-5.3565412367395079E-5</v>
      </c>
      <c r="D559" s="3" t="s">
        <v>5954</v>
      </c>
      <c r="E559" s="3" t="s">
        <v>5955</v>
      </c>
      <c r="F559" s="3">
        <v>328</v>
      </c>
      <c r="G559" s="4">
        <v>-2.5230077148471002E+17</v>
      </c>
      <c r="H559" s="4">
        <v>2.3920620378851802E+17</v>
      </c>
    </row>
    <row r="560" spans="1:8">
      <c r="A560" s="2">
        <v>41105</v>
      </c>
      <c r="B560" s="3" t="s">
        <v>5956</v>
      </c>
      <c r="C560" s="12">
        <f t="shared" si="8"/>
        <v>-5.3565479396871389E-5</v>
      </c>
      <c r="D560" s="3" t="s">
        <v>5957</v>
      </c>
      <c r="E560" s="3" t="s">
        <v>5958</v>
      </c>
      <c r="F560" s="3">
        <v>328</v>
      </c>
      <c r="G560" s="4">
        <v>-2.2077065460372301E+17</v>
      </c>
      <c r="H560" s="4">
        <v>2.1340504156051398E+17</v>
      </c>
    </row>
    <row r="561" spans="1:8">
      <c r="A561" s="2">
        <v>41106</v>
      </c>
      <c r="B561" s="3" t="s">
        <v>5959</v>
      </c>
      <c r="C561" s="12">
        <f t="shared" si="8"/>
        <v>-5.3257759808209735E-3</v>
      </c>
      <c r="D561" s="3" t="s">
        <v>5960</v>
      </c>
      <c r="E561" s="3" t="s">
        <v>5961</v>
      </c>
      <c r="F561" s="3">
        <v>328</v>
      </c>
      <c r="G561" s="4">
        <v>-2.6932929211989299E+17</v>
      </c>
      <c r="H561" s="4">
        <v>1.43534187320756E+17</v>
      </c>
    </row>
    <row r="562" spans="1:8">
      <c r="A562" s="2">
        <v>41107</v>
      </c>
      <c r="B562" s="3" t="s">
        <v>5962</v>
      </c>
      <c r="C562" s="12">
        <f t="shared" si="8"/>
        <v>5.0131412266626397E-3</v>
      </c>
      <c r="D562" s="3" t="s">
        <v>5963</v>
      </c>
      <c r="E562" s="3" t="s">
        <v>5964</v>
      </c>
      <c r="F562" s="3">
        <v>327</v>
      </c>
      <c r="G562" s="4">
        <v>-2.2300702085586701E+17</v>
      </c>
      <c r="H562" s="4">
        <v>1.0534325529458701E+17</v>
      </c>
    </row>
    <row r="563" spans="1:8">
      <c r="A563" s="2">
        <v>41108</v>
      </c>
      <c r="B563" s="3" t="s">
        <v>5965</v>
      </c>
      <c r="C563" s="12">
        <f t="shared" si="8"/>
        <v>1.2725482513152695E-3</v>
      </c>
      <c r="D563" s="3" t="s">
        <v>5966</v>
      </c>
      <c r="E563" s="3" t="s">
        <v>5967</v>
      </c>
      <c r="F563" s="3">
        <v>327</v>
      </c>
      <c r="G563" s="4">
        <v>-2.1039586826432301E+17</v>
      </c>
      <c r="H563" s="4">
        <v>5.6268159892905696E+16</v>
      </c>
    </row>
    <row r="564" spans="1:8">
      <c r="A564" s="2">
        <v>41109</v>
      </c>
      <c r="B564" s="3" t="s">
        <v>5968</v>
      </c>
      <c r="C564" s="12">
        <f t="shared" si="8"/>
        <v>2.8475047828864877E-3</v>
      </c>
      <c r="D564" s="3" t="s">
        <v>5969</v>
      </c>
      <c r="E564" s="3" t="s">
        <v>5970</v>
      </c>
      <c r="F564" s="3">
        <v>324</v>
      </c>
      <c r="G564" s="4">
        <v>-2.53287248011772E+17</v>
      </c>
      <c r="H564" s="4">
        <v>1.25939972186426E+16</v>
      </c>
    </row>
    <row r="565" spans="1:8">
      <c r="A565" s="2">
        <v>41110</v>
      </c>
      <c r="B565" s="3" t="s">
        <v>5971</v>
      </c>
      <c r="C565" s="12">
        <f t="shared" si="8"/>
        <v>-8.93168005083739E-5</v>
      </c>
      <c r="D565" s="3" t="s">
        <v>5972</v>
      </c>
      <c r="E565" s="3" t="s">
        <v>5973</v>
      </c>
      <c r="F565" s="3">
        <v>324</v>
      </c>
      <c r="G565" s="4">
        <v>-2.3663704314143501E+17</v>
      </c>
      <c r="H565" s="4">
        <v>1.26209018106555E+16</v>
      </c>
    </row>
    <row r="566" spans="1:8">
      <c r="A566" s="2">
        <v>41111</v>
      </c>
      <c r="B566" s="3" t="s">
        <v>5974</v>
      </c>
      <c r="C566" s="12">
        <f t="shared" si="8"/>
        <v>-5.379059397337481E-5</v>
      </c>
      <c r="D566" s="3" t="s">
        <v>5975</v>
      </c>
      <c r="E566" s="3" t="s">
        <v>5976</v>
      </c>
      <c r="F566" s="3">
        <v>324</v>
      </c>
      <c r="G566" s="4">
        <v>1.1464230004403699E+17</v>
      </c>
      <c r="H566" s="3">
        <v>0.108865566044236</v>
      </c>
    </row>
    <row r="567" spans="1:8">
      <c r="A567" s="2">
        <v>41112</v>
      </c>
      <c r="B567" s="3" t="s">
        <v>5977</v>
      </c>
      <c r="C567" s="12">
        <f t="shared" si="8"/>
        <v>-5.3790695191531964E-5</v>
      </c>
      <c r="D567" s="3" t="s">
        <v>5978</v>
      </c>
      <c r="E567" s="3" t="s">
        <v>5979</v>
      </c>
      <c r="F567" s="3">
        <v>324</v>
      </c>
      <c r="G567" s="4">
        <v>2.6118577515220301E+17</v>
      </c>
      <c r="H567" s="3">
        <v>-0.40579899517142398</v>
      </c>
    </row>
    <row r="568" spans="1:8">
      <c r="A568" s="2">
        <v>41113</v>
      </c>
      <c r="B568" s="3" t="s">
        <v>5980</v>
      </c>
      <c r="C568" s="12">
        <f t="shared" si="8"/>
        <v>-8.9591151925602665E-3</v>
      </c>
      <c r="D568" s="3" t="s">
        <v>5981</v>
      </c>
      <c r="E568" s="3" t="s">
        <v>5982</v>
      </c>
      <c r="F568" s="3">
        <v>325</v>
      </c>
      <c r="G568" s="4">
        <v>1.3113034211645699E+17</v>
      </c>
      <c r="H568" s="4">
        <v>-2.82747245574548E+16</v>
      </c>
    </row>
    <row r="569" spans="1:8">
      <c r="A569" s="2">
        <v>41114</v>
      </c>
      <c r="B569" s="3" t="s">
        <v>5983</v>
      </c>
      <c r="C569" s="12">
        <f t="shared" si="8"/>
        <v>-4.3136405620328036E-3</v>
      </c>
      <c r="D569" s="3" t="s">
        <v>5984</v>
      </c>
      <c r="E569" s="3" t="s">
        <v>5985</v>
      </c>
      <c r="F569" s="3">
        <v>323</v>
      </c>
      <c r="G569" s="4">
        <v>7.3882020942243392E+16</v>
      </c>
      <c r="H569" s="4">
        <v>-4.0066433446556E+16</v>
      </c>
    </row>
    <row r="570" spans="1:8">
      <c r="A570" s="2">
        <v>41114</v>
      </c>
      <c r="B570" s="3" t="s">
        <v>5983</v>
      </c>
      <c r="C570" s="12">
        <f t="shared" si="8"/>
        <v>0</v>
      </c>
      <c r="D570" s="3" t="s">
        <v>5984</v>
      </c>
      <c r="E570" s="3" t="s">
        <v>5985</v>
      </c>
      <c r="F570" s="3">
        <v>323</v>
      </c>
      <c r="G570" s="4">
        <v>7.3882020942243392E+16</v>
      </c>
      <c r="H570" s="4">
        <v>-4.0066433446556E+16</v>
      </c>
    </row>
    <row r="571" spans="1:8">
      <c r="A571" s="2">
        <v>41115</v>
      </c>
      <c r="B571" s="3" t="s">
        <v>5986</v>
      </c>
      <c r="C571" s="12">
        <f t="shared" si="8"/>
        <v>-1.2663666742247255E-2</v>
      </c>
      <c r="D571" s="3" t="s">
        <v>5987</v>
      </c>
      <c r="E571" s="3" t="s">
        <v>5988</v>
      </c>
      <c r="F571" s="3">
        <v>320</v>
      </c>
      <c r="G571" s="4">
        <v>3.1534810478064902E+17</v>
      </c>
      <c r="H571" s="4">
        <v>-5.5408555860362704E+16</v>
      </c>
    </row>
    <row r="572" spans="1:8">
      <c r="A572" s="2">
        <v>41116</v>
      </c>
      <c r="B572" s="3" t="s">
        <v>5989</v>
      </c>
      <c r="C572" s="12">
        <f t="shared" si="8"/>
        <v>9.5310742379762451E-3</v>
      </c>
      <c r="D572" s="3" t="s">
        <v>5990</v>
      </c>
      <c r="E572" s="3" t="s">
        <v>5991</v>
      </c>
      <c r="F572" s="3">
        <v>320</v>
      </c>
      <c r="G572" s="4">
        <v>3.9160918852278598E+17</v>
      </c>
      <c r="H572" s="4">
        <v>-3.6585022227034E+16</v>
      </c>
    </row>
    <row r="573" spans="1:8">
      <c r="A573" s="2">
        <v>41117</v>
      </c>
      <c r="B573" s="3" t="s">
        <v>5992</v>
      </c>
      <c r="C573" s="12">
        <f t="shared" si="8"/>
        <v>2.8312935961743137E-2</v>
      </c>
      <c r="D573" s="3" t="s">
        <v>5993</v>
      </c>
      <c r="E573" s="3" t="s">
        <v>5994</v>
      </c>
      <c r="F573" s="3">
        <v>321</v>
      </c>
      <c r="G573" s="4">
        <v>4.9968292331596102E+17</v>
      </c>
      <c r="H573" s="4">
        <v>1.97133411159677E+16</v>
      </c>
    </row>
    <row r="574" spans="1:8">
      <c r="A574" s="2">
        <v>41118</v>
      </c>
      <c r="B574" s="3" t="s">
        <v>5995</v>
      </c>
      <c r="C574" s="12">
        <f t="shared" si="8"/>
        <v>-4.3222980647666966E-5</v>
      </c>
      <c r="D574" s="3" t="s">
        <v>5996</v>
      </c>
      <c r="E574" s="3" t="s">
        <v>5997</v>
      </c>
      <c r="F574" s="3">
        <v>321</v>
      </c>
      <c r="G574" s="4">
        <v>8.2668438020569203E+17</v>
      </c>
      <c r="H574" s="3">
        <v>-0.150052646022758</v>
      </c>
    </row>
    <row r="575" spans="1:8">
      <c r="A575" s="2">
        <v>41119</v>
      </c>
      <c r="B575" s="3" t="s">
        <v>5998</v>
      </c>
      <c r="C575" s="12">
        <f t="shared" si="8"/>
        <v>-5.3001487681593225E-5</v>
      </c>
      <c r="D575" s="3" t="s">
        <v>5999</v>
      </c>
      <c r="E575" s="3" t="s">
        <v>6000</v>
      </c>
      <c r="F575" s="3">
        <v>321</v>
      </c>
      <c r="G575" s="4">
        <v>5.1894503774955302E+17</v>
      </c>
      <c r="H575" s="3">
        <v>-0.79005926851405395</v>
      </c>
    </row>
    <row r="576" spans="1:8">
      <c r="A576" s="2">
        <v>41120</v>
      </c>
      <c r="B576" s="3" t="s">
        <v>6001</v>
      </c>
      <c r="C576" s="12">
        <f t="shared" si="8"/>
        <v>2.4293897945273069E-3</v>
      </c>
      <c r="D576" s="3" t="s">
        <v>6002</v>
      </c>
      <c r="E576" s="3" t="s">
        <v>6003</v>
      </c>
      <c r="F576" s="3">
        <v>322</v>
      </c>
      <c r="G576" s="4">
        <v>5.6547665625809901E+17</v>
      </c>
      <c r="H576" s="3">
        <v>-0.463440902654077</v>
      </c>
    </row>
    <row r="577" spans="1:8">
      <c r="A577" s="2">
        <v>41121</v>
      </c>
      <c r="B577" s="3" t="s">
        <v>6004</v>
      </c>
      <c r="C577" s="12">
        <f t="shared" si="8"/>
        <v>-8.4377656691000322E-3</v>
      </c>
      <c r="D577" s="3" t="s">
        <v>6005</v>
      </c>
      <c r="E577" s="3" t="s">
        <v>6006</v>
      </c>
      <c r="F577" s="3">
        <v>322</v>
      </c>
      <c r="G577" s="4">
        <v>4.1304632785231898E+17</v>
      </c>
      <c r="H577" s="4">
        <v>-3.10526399147563E+16</v>
      </c>
    </row>
    <row r="578" spans="1:8">
      <c r="A578" s="2">
        <v>41122</v>
      </c>
      <c r="B578" s="3" t="s">
        <v>6007</v>
      </c>
      <c r="C578" s="12">
        <f t="shared" si="8"/>
        <v>-7.2767024144433029E-3</v>
      </c>
      <c r="D578" s="3" t="s">
        <v>6008</v>
      </c>
      <c r="E578" s="3" t="s">
        <v>6009</v>
      </c>
      <c r="F578" s="3">
        <v>321</v>
      </c>
      <c r="G578" s="4">
        <v>2.9374818306297203E+17</v>
      </c>
      <c r="H578" s="4">
        <v>-4.75965935006796E+16</v>
      </c>
    </row>
    <row r="579" spans="1:8">
      <c r="A579" s="2">
        <v>41123</v>
      </c>
      <c r="B579" s="3" t="s">
        <v>6010</v>
      </c>
      <c r="C579" s="12">
        <f t="shared" si="8"/>
        <v>-1.00024962413736E-2</v>
      </c>
      <c r="D579" s="3" t="s">
        <v>6011</v>
      </c>
      <c r="E579" s="3" t="s">
        <v>6012</v>
      </c>
      <c r="F579" s="3">
        <v>321</v>
      </c>
      <c r="G579" s="4">
        <v>-1.09711793198032E+17</v>
      </c>
      <c r="H579" s="4">
        <v>-6.67190533559602E+16</v>
      </c>
    </row>
    <row r="580" spans="1:8">
      <c r="A580" s="2">
        <v>41124</v>
      </c>
      <c r="B580" s="3" t="s">
        <v>6013</v>
      </c>
      <c r="C580" s="12">
        <f t="shared" ref="C580:C643" si="9">+(B580-B579)/B579</f>
        <v>1.0960495146326943E-3</v>
      </c>
      <c r="D580" s="3" t="s">
        <v>6014</v>
      </c>
      <c r="E580" s="3" t="s">
        <v>6015</v>
      </c>
      <c r="F580" s="3">
        <v>320</v>
      </c>
      <c r="G580" s="4">
        <v>-1.1643029710714E+17</v>
      </c>
      <c r="H580" s="4">
        <v>-6.4547703706227E+16</v>
      </c>
    </row>
    <row r="581" spans="1:8">
      <c r="A581" s="2">
        <v>41125</v>
      </c>
      <c r="B581" s="3" t="s">
        <v>6016</v>
      </c>
      <c r="C581" s="12">
        <f t="shared" si="9"/>
        <v>-5.3121766202686281E-5</v>
      </c>
      <c r="D581" s="3" t="s">
        <v>6017</v>
      </c>
      <c r="E581" s="3" t="s">
        <v>6018</v>
      </c>
      <c r="F581" s="3">
        <v>320</v>
      </c>
      <c r="G581" s="4">
        <v>-1.9096636731435299E+17</v>
      </c>
      <c r="H581" s="4">
        <v>-6.2521120325152304E+16</v>
      </c>
    </row>
    <row r="582" spans="1:8">
      <c r="A582" s="2">
        <v>41126</v>
      </c>
      <c r="B582" s="3" t="s">
        <v>6019</v>
      </c>
      <c r="C582" s="12">
        <f t="shared" si="9"/>
        <v>-5.3121840853793679E-5</v>
      </c>
      <c r="D582" s="3" t="s">
        <v>6020</v>
      </c>
      <c r="E582" s="3" t="s">
        <v>6021</v>
      </c>
      <c r="F582" s="3">
        <v>320</v>
      </c>
      <c r="G582" s="4">
        <v>-1.1298839534143101E+17</v>
      </c>
      <c r="H582" s="4">
        <v>-7.3370857662184304E+16</v>
      </c>
    </row>
    <row r="583" spans="1:8">
      <c r="A583" s="2">
        <v>41127</v>
      </c>
      <c r="B583" s="3" t="s">
        <v>6022</v>
      </c>
      <c r="C583" s="12">
        <f t="shared" si="9"/>
        <v>-4.8874451776497983E-3</v>
      </c>
      <c r="D583" s="3" t="s">
        <v>6023</v>
      </c>
      <c r="E583" s="3" t="s">
        <v>6024</v>
      </c>
      <c r="F583" s="3">
        <v>319</v>
      </c>
      <c r="G583" s="4">
        <v>-1.6377329978951901E+17</v>
      </c>
      <c r="H583" s="4">
        <v>-8.6600882943022E+16</v>
      </c>
    </row>
    <row r="584" spans="1:8">
      <c r="A584" s="2">
        <v>41128</v>
      </c>
      <c r="B584" s="3" t="s">
        <v>6025</v>
      </c>
      <c r="C584" s="12">
        <f t="shared" si="9"/>
        <v>-5.3138236956818647E-5</v>
      </c>
      <c r="D584" s="3" t="s">
        <v>6026</v>
      </c>
      <c r="E584" s="3" t="s">
        <v>6027</v>
      </c>
      <c r="F584" s="3">
        <v>319</v>
      </c>
      <c r="G584" s="4">
        <v>-1.6376923756102202E+17</v>
      </c>
      <c r="H584" s="4">
        <v>-9.4444828962760496E+16</v>
      </c>
    </row>
    <row r="585" spans="1:8">
      <c r="A585" s="2">
        <v>41129</v>
      </c>
      <c r="B585" s="3" t="s">
        <v>6028</v>
      </c>
      <c r="C585" s="12">
        <f t="shared" si="9"/>
        <v>-1.1584921907844017E-2</v>
      </c>
      <c r="D585" s="3" t="s">
        <v>6029</v>
      </c>
      <c r="E585" s="3" t="s">
        <v>6030</v>
      </c>
      <c r="F585" s="3">
        <v>319</v>
      </c>
      <c r="G585" s="4">
        <v>-2.7810091384354301E+17</v>
      </c>
      <c r="H585" s="4">
        <v>-1.1400817006671501E+17</v>
      </c>
    </row>
    <row r="586" spans="1:8">
      <c r="A586" s="2">
        <v>41130</v>
      </c>
      <c r="B586" s="3" t="s">
        <v>6031</v>
      </c>
      <c r="C586" s="12">
        <f t="shared" si="9"/>
        <v>2.9135947991482475E-2</v>
      </c>
      <c r="D586" s="3" t="s">
        <v>6032</v>
      </c>
      <c r="E586" s="3" t="s">
        <v>6033</v>
      </c>
      <c r="F586" s="3">
        <v>319</v>
      </c>
      <c r="G586" s="4">
        <v>1.5697930640796E+17</v>
      </c>
      <c r="H586" s="4">
        <v>-5.122141393426E+16</v>
      </c>
    </row>
    <row r="587" spans="1:8">
      <c r="A587" s="2">
        <v>41131</v>
      </c>
      <c r="B587" s="3" t="s">
        <v>6034</v>
      </c>
      <c r="C587" s="12">
        <f t="shared" si="9"/>
        <v>1.3955360537977864E-2</v>
      </c>
      <c r="D587" s="3" t="s">
        <v>6035</v>
      </c>
      <c r="E587" s="3" t="s">
        <v>6036</v>
      </c>
      <c r="F587" s="3">
        <v>319</v>
      </c>
      <c r="G587" s="4">
        <v>2.2642592962842301E+17</v>
      </c>
      <c r="H587" s="4">
        <v>-2.40805481269319E+16</v>
      </c>
    </row>
    <row r="588" spans="1:8">
      <c r="A588" s="2">
        <v>41132</v>
      </c>
      <c r="B588" s="3" t="s">
        <v>6037</v>
      </c>
      <c r="C588" s="12">
        <f t="shared" si="9"/>
        <v>-5.3073873115118459E-5</v>
      </c>
      <c r="D588" s="3" t="s">
        <v>6038</v>
      </c>
      <c r="E588" s="3" t="s">
        <v>6039</v>
      </c>
      <c r="F588" s="3">
        <v>319</v>
      </c>
      <c r="G588" s="4">
        <v>4.2861903402170099E+17</v>
      </c>
      <c r="H588" s="4">
        <v>-3.38763749782587E+16</v>
      </c>
    </row>
    <row r="589" spans="1:8">
      <c r="A589" s="2">
        <v>41133</v>
      </c>
      <c r="B589" s="3" t="s">
        <v>6040</v>
      </c>
      <c r="C589" s="12">
        <f t="shared" si="9"/>
        <v>-5.3074012836388853E-5</v>
      </c>
      <c r="D589" s="3" t="s">
        <v>6041</v>
      </c>
      <c r="E589" s="3" t="s">
        <v>6042</v>
      </c>
      <c r="F589" s="3">
        <v>319</v>
      </c>
      <c r="G589" s="4">
        <v>2.4736486877475901E+17</v>
      </c>
      <c r="H589" s="4">
        <v>-4.1984210059155904E+16</v>
      </c>
    </row>
    <row r="590" spans="1:8">
      <c r="A590" s="2">
        <v>41134</v>
      </c>
      <c r="B590" s="3" t="s">
        <v>6043</v>
      </c>
      <c r="C590" s="12">
        <f t="shared" si="9"/>
        <v>8.3512365932869126E-4</v>
      </c>
      <c r="D590" s="3" t="s">
        <v>6044</v>
      </c>
      <c r="E590" s="3" t="s">
        <v>6045</v>
      </c>
      <c r="F590" s="3">
        <v>320</v>
      </c>
      <c r="G590" s="4">
        <v>2.6091970836010499E+17</v>
      </c>
      <c r="H590" s="4">
        <v>-4.8111999901124096E+16</v>
      </c>
    </row>
    <row r="591" spans="1:8">
      <c r="A591" s="2">
        <v>41135</v>
      </c>
      <c r="B591" s="3" t="s">
        <v>6046</v>
      </c>
      <c r="C591" s="12">
        <f t="shared" si="9"/>
        <v>2.3881428718003903E-3</v>
      </c>
      <c r="D591" s="3" t="s">
        <v>6047</v>
      </c>
      <c r="E591" s="3" t="s">
        <v>6048</v>
      </c>
      <c r="F591" s="3">
        <v>318</v>
      </c>
      <c r="G591" s="4">
        <v>2.9889540074309299E+17</v>
      </c>
      <c r="H591" s="4">
        <v>-7.5248114846583808E+16</v>
      </c>
    </row>
    <row r="592" spans="1:8">
      <c r="A592" s="2">
        <v>41136</v>
      </c>
      <c r="B592" s="3" t="s">
        <v>6049</v>
      </c>
      <c r="C592" s="12">
        <f t="shared" si="9"/>
        <v>1.1094065380238001E-2</v>
      </c>
      <c r="D592" s="3" t="s">
        <v>6050</v>
      </c>
      <c r="E592" s="3" t="s">
        <v>6051</v>
      </c>
      <c r="F592" s="3">
        <v>316</v>
      </c>
      <c r="G592" s="4">
        <v>5.8521314698422797E+17</v>
      </c>
      <c r="H592" s="4">
        <v>-6.26911968734618E+16</v>
      </c>
    </row>
    <row r="593" spans="1:8">
      <c r="A593" s="2">
        <v>41137</v>
      </c>
      <c r="B593" s="3" t="s">
        <v>6052</v>
      </c>
      <c r="C593" s="12">
        <f t="shared" si="9"/>
        <v>1.131449410411252E-2</v>
      </c>
      <c r="D593" s="3" t="s">
        <v>6053</v>
      </c>
      <c r="E593" s="3" t="s">
        <v>6054</v>
      </c>
      <c r="F593" s="3">
        <v>318</v>
      </c>
      <c r="G593" s="4">
        <v>7.1046414027118899E+17</v>
      </c>
      <c r="H593" s="4">
        <v>-4.09451269539218E+16</v>
      </c>
    </row>
    <row r="594" spans="1:8">
      <c r="A594" s="2">
        <v>41138</v>
      </c>
      <c r="B594" s="3" t="s">
        <v>6055</v>
      </c>
      <c r="C594" s="12">
        <f t="shared" si="9"/>
        <v>5.7411314991315352E-4</v>
      </c>
      <c r="D594" s="3" t="s">
        <v>6056</v>
      </c>
      <c r="E594" s="3" t="s">
        <v>6057</v>
      </c>
      <c r="F594" s="3">
        <v>320</v>
      </c>
      <c r="G594" s="4">
        <v>6.9600412950198502E+17</v>
      </c>
      <c r="H594" s="4">
        <v>-3.9712059942704304E+16</v>
      </c>
    </row>
    <row r="595" spans="1:8">
      <c r="A595" s="2">
        <v>41139</v>
      </c>
      <c r="B595" s="3" t="s">
        <v>6058</v>
      </c>
      <c r="C595" s="12">
        <f t="shared" si="9"/>
        <v>-5.2118379757198674E-5</v>
      </c>
      <c r="D595" s="3" t="s">
        <v>6059</v>
      </c>
      <c r="E595" s="3" t="s">
        <v>6060</v>
      </c>
      <c r="F595" s="3">
        <v>320</v>
      </c>
      <c r="G595" s="4">
        <v>6.3729491701353498E+17</v>
      </c>
      <c r="H595" s="4">
        <v>-4.5883500031896096E+16</v>
      </c>
    </row>
    <row r="596" spans="1:8">
      <c r="A596" s="2">
        <v>41140</v>
      </c>
      <c r="B596" s="3" t="s">
        <v>6061</v>
      </c>
      <c r="C596" s="12">
        <f t="shared" si="9"/>
        <v>-5.21184151388213E-5</v>
      </c>
      <c r="D596" s="3" t="s">
        <v>6062</v>
      </c>
      <c r="E596" s="3" t="s">
        <v>6063</v>
      </c>
      <c r="F596" s="3">
        <v>320</v>
      </c>
      <c r="G596" s="4">
        <v>6.3803614466667302E+17</v>
      </c>
      <c r="H596" s="4">
        <v>-3.5184406467525E+16</v>
      </c>
    </row>
    <row r="597" spans="1:8">
      <c r="A597" s="2">
        <v>41141</v>
      </c>
      <c r="B597" s="3" t="s">
        <v>6064</v>
      </c>
      <c r="C597" s="12">
        <f t="shared" si="9"/>
        <v>-5.2118450384522887E-5</v>
      </c>
      <c r="D597" s="3" t="s">
        <v>6065</v>
      </c>
      <c r="E597" s="3" t="s">
        <v>6066</v>
      </c>
      <c r="F597" s="3">
        <v>320</v>
      </c>
      <c r="G597" s="4">
        <v>6.3806947165542003E+17</v>
      </c>
      <c r="H597" s="4">
        <v>-3.57479044465596E+16</v>
      </c>
    </row>
    <row r="598" spans="1:8">
      <c r="A598" s="2">
        <v>41142</v>
      </c>
      <c r="B598" s="3" t="s">
        <v>6067</v>
      </c>
      <c r="C598" s="12">
        <f t="shared" si="9"/>
        <v>-3.3792588088804197E-3</v>
      </c>
      <c r="D598" s="3" t="s">
        <v>6068</v>
      </c>
      <c r="E598" s="3" t="s">
        <v>6069</v>
      </c>
      <c r="F598" s="3">
        <v>320</v>
      </c>
      <c r="G598" s="4">
        <v>5.7300676964284403E+17</v>
      </c>
      <c r="H598" s="4">
        <v>-8.0937635333718704E+16</v>
      </c>
    </row>
    <row r="599" spans="1:8">
      <c r="A599" s="2">
        <v>41143</v>
      </c>
      <c r="B599" s="3" t="s">
        <v>6070</v>
      </c>
      <c r="C599" s="12">
        <f t="shared" si="9"/>
        <v>2.3431194404849392E-3</v>
      </c>
      <c r="D599" s="3" t="s">
        <v>6071</v>
      </c>
      <c r="E599" s="3" t="s">
        <v>6072</v>
      </c>
      <c r="F599" s="3">
        <v>320</v>
      </c>
      <c r="G599" s="4">
        <v>8.0571623975864205E+17</v>
      </c>
      <c r="H599" s="4">
        <v>-8.0525497329065504E+16</v>
      </c>
    </row>
    <row r="600" spans="1:8">
      <c r="A600" s="2">
        <v>41143</v>
      </c>
      <c r="B600" s="3" t="s">
        <v>6070</v>
      </c>
      <c r="C600" s="12">
        <f t="shared" si="9"/>
        <v>0</v>
      </c>
      <c r="D600" s="3" t="s">
        <v>6071</v>
      </c>
      <c r="E600" s="3" t="s">
        <v>6072</v>
      </c>
      <c r="F600" s="3">
        <v>320</v>
      </c>
      <c r="G600" s="4">
        <v>8.0571623975864205E+17</v>
      </c>
      <c r="H600" s="4">
        <v>-8.0525497329065504E+16</v>
      </c>
    </row>
    <row r="601" spans="1:8">
      <c r="A601" s="2">
        <v>41144</v>
      </c>
      <c r="B601" s="3" t="s">
        <v>6073</v>
      </c>
      <c r="C601" s="12">
        <f t="shared" si="9"/>
        <v>-3.6103111725007343E-3</v>
      </c>
      <c r="D601" s="3" t="s">
        <v>6074</v>
      </c>
      <c r="E601" s="3" t="s">
        <v>6075</v>
      </c>
      <c r="F601" s="3">
        <v>316</v>
      </c>
      <c r="G601" s="4">
        <v>8.2129636242643904E+17</v>
      </c>
      <c r="H601" s="4">
        <v>-8.7151049096226096E+16</v>
      </c>
    </row>
    <row r="602" spans="1:8">
      <c r="A602" s="2">
        <v>41145</v>
      </c>
      <c r="B602" s="3" t="s">
        <v>6076</v>
      </c>
      <c r="C602" s="12">
        <f t="shared" si="9"/>
        <v>-2.6303602797753643E-3</v>
      </c>
      <c r="D602" s="3" t="s">
        <v>6077</v>
      </c>
      <c r="E602" s="3" t="s">
        <v>6078</v>
      </c>
      <c r="F602" s="3">
        <v>316</v>
      </c>
      <c r="G602" s="4">
        <v>1.05970373936354E+18</v>
      </c>
      <c r="H602" s="4">
        <v>-9.1920547888406704E+16</v>
      </c>
    </row>
    <row r="603" spans="1:8">
      <c r="A603" s="2">
        <v>41146</v>
      </c>
      <c r="B603" s="3" t="s">
        <v>6079</v>
      </c>
      <c r="C603" s="12">
        <f t="shared" si="9"/>
        <v>-5.2008658759296239E-5</v>
      </c>
      <c r="D603" s="3" t="s">
        <v>6080</v>
      </c>
      <c r="E603" s="3" t="s">
        <v>6081</v>
      </c>
      <c r="F603" s="3">
        <v>316</v>
      </c>
      <c r="G603" s="4">
        <v>8.34032504270384E+17</v>
      </c>
      <c r="H603" s="4">
        <v>-7.6434764768227008E+16</v>
      </c>
    </row>
    <row r="604" spans="1:8">
      <c r="A604" s="2">
        <v>41147</v>
      </c>
      <c r="B604" s="3" t="s">
        <v>6082</v>
      </c>
      <c r="C604" s="12">
        <f t="shared" si="9"/>
        <v>-5.2008735666075056E-5</v>
      </c>
      <c r="D604" s="3" t="s">
        <v>6083</v>
      </c>
      <c r="E604" s="3" t="s">
        <v>6084</v>
      </c>
      <c r="F604" s="3">
        <v>316</v>
      </c>
      <c r="G604" s="4">
        <v>3.0499166584836198E+17</v>
      </c>
      <c r="H604" s="4">
        <v>-6.8302092761256E+16</v>
      </c>
    </row>
    <row r="605" spans="1:8">
      <c r="A605" s="2">
        <v>41148</v>
      </c>
      <c r="B605" s="3" t="s">
        <v>6085</v>
      </c>
      <c r="C605" s="12">
        <f t="shared" si="9"/>
        <v>2.36341765950418E-3</v>
      </c>
      <c r="D605" s="3" t="s">
        <v>6086</v>
      </c>
      <c r="E605" s="3" t="s">
        <v>6087</v>
      </c>
      <c r="F605" s="3">
        <v>319</v>
      </c>
      <c r="G605" s="4">
        <v>3.4372221270040998E+17</v>
      </c>
      <c r="H605" s="4">
        <v>-9.2910901161025408E+16</v>
      </c>
    </row>
    <row r="606" spans="1:8">
      <c r="A606" s="2">
        <v>41149</v>
      </c>
      <c r="B606" s="3" t="s">
        <v>6088</v>
      </c>
      <c r="C606" s="12">
        <f t="shared" si="9"/>
        <v>7.0855449421341199E-3</v>
      </c>
      <c r="D606" s="3" t="s">
        <v>6089</v>
      </c>
      <c r="E606" s="3" t="s">
        <v>6090</v>
      </c>
      <c r="F606" s="3">
        <v>319</v>
      </c>
      <c r="G606" s="4">
        <v>4.6520019846312902E+17</v>
      </c>
      <c r="H606" s="4">
        <v>-1.0679526139335101E+17</v>
      </c>
    </row>
    <row r="607" spans="1:8">
      <c r="A607" s="2">
        <v>41150</v>
      </c>
      <c r="B607" s="3" t="s">
        <v>6091</v>
      </c>
      <c r="C607" s="12">
        <f t="shared" si="9"/>
        <v>-8.0446387696303176E-3</v>
      </c>
      <c r="D607" s="3" t="s">
        <v>6092</v>
      </c>
      <c r="E607" s="3" t="s">
        <v>6093</v>
      </c>
      <c r="F607" s="3">
        <v>319</v>
      </c>
      <c r="G607" s="4">
        <v>2.8942696184346502E+17</v>
      </c>
      <c r="H607" s="4">
        <v>-1.24475376491812E+17</v>
      </c>
    </row>
    <row r="608" spans="1:8">
      <c r="A608" s="2">
        <v>41151</v>
      </c>
      <c r="B608" s="3" t="s">
        <v>6094</v>
      </c>
      <c r="C608" s="12">
        <f t="shared" si="9"/>
        <v>-9.8963344841135024E-3</v>
      </c>
      <c r="D608" s="3" t="s">
        <v>6095</v>
      </c>
      <c r="E608" s="3" t="s">
        <v>6096</v>
      </c>
      <c r="F608" s="3">
        <v>319</v>
      </c>
      <c r="G608" s="4">
        <v>2.6653876431334899E+17</v>
      </c>
      <c r="H608" s="4">
        <v>-1.41831022295594E+17</v>
      </c>
    </row>
    <row r="609" spans="1:8">
      <c r="A609" s="2">
        <v>41152</v>
      </c>
      <c r="B609" s="3" t="s">
        <v>6097</v>
      </c>
      <c r="C609" s="12">
        <f t="shared" si="9"/>
        <v>2.2638519578235079E-3</v>
      </c>
      <c r="D609" s="3" t="s">
        <v>6098</v>
      </c>
      <c r="E609" s="3" t="s">
        <v>6099</v>
      </c>
      <c r="F609" s="3">
        <v>318</v>
      </c>
      <c r="G609" s="4">
        <v>4.2284316421075597E+17</v>
      </c>
      <c r="H609" s="4">
        <v>-1.3776168540668099E+17</v>
      </c>
    </row>
    <row r="610" spans="1:8">
      <c r="A610" s="2">
        <v>41153</v>
      </c>
      <c r="B610" s="3" t="s">
        <v>6100</v>
      </c>
      <c r="C610" s="12">
        <f t="shared" si="9"/>
        <v>-5.2772508781984529E-5</v>
      </c>
      <c r="D610" s="3" t="s">
        <v>6101</v>
      </c>
      <c r="E610" s="3" t="s">
        <v>6102</v>
      </c>
      <c r="F610" s="3">
        <v>318</v>
      </c>
      <c r="G610" s="4">
        <v>6.0692880005479002E+17</v>
      </c>
      <c r="H610" s="4">
        <v>-1.3178599506919101E+17</v>
      </c>
    </row>
    <row r="611" spans="1:8">
      <c r="A611" s="2">
        <v>41154</v>
      </c>
      <c r="B611" s="3" t="s">
        <v>6103</v>
      </c>
      <c r="C611" s="12">
        <f t="shared" si="9"/>
        <v>-5.2772501787534005E-5</v>
      </c>
      <c r="D611" s="3" t="s">
        <v>6104</v>
      </c>
      <c r="E611" s="3" t="s">
        <v>6105</v>
      </c>
      <c r="F611" s="3">
        <v>318</v>
      </c>
      <c r="G611" s="4">
        <v>5.8463600465226803E+17</v>
      </c>
      <c r="H611" s="4">
        <v>-9.28317465428544E+16</v>
      </c>
    </row>
    <row r="612" spans="1:8">
      <c r="A612" s="2">
        <v>41155</v>
      </c>
      <c r="B612" s="3" t="s">
        <v>6106</v>
      </c>
      <c r="C612" s="12">
        <f t="shared" si="9"/>
        <v>1.7031531417782748E-4</v>
      </c>
      <c r="D612" s="3" t="s">
        <v>6107</v>
      </c>
      <c r="E612" s="3" t="s">
        <v>6108</v>
      </c>
      <c r="F612" s="3">
        <v>320</v>
      </c>
      <c r="G612" s="4">
        <v>5.88949420620752E+17</v>
      </c>
      <c r="H612" s="4">
        <v>-9.6294759368533408E+16</v>
      </c>
    </row>
    <row r="613" spans="1:8">
      <c r="A613" s="2">
        <v>41156</v>
      </c>
      <c r="B613" s="3" t="s">
        <v>6109</v>
      </c>
      <c r="C613" s="12">
        <f t="shared" si="9"/>
        <v>-1.1950876423902777E-2</v>
      </c>
      <c r="D613" s="3" t="s">
        <v>6110</v>
      </c>
      <c r="E613" s="3" t="s">
        <v>6111</v>
      </c>
      <c r="F613" s="3">
        <v>321</v>
      </c>
      <c r="G613" s="4">
        <v>3.7360851772114202E+17</v>
      </c>
      <c r="H613" s="4">
        <v>-1.3300921677915901E+17</v>
      </c>
    </row>
    <row r="614" spans="1:8">
      <c r="A614" s="2">
        <v>41157</v>
      </c>
      <c r="B614" s="3" t="s">
        <v>6112</v>
      </c>
      <c r="C614" s="12">
        <f t="shared" si="9"/>
        <v>-3.7889114934964688E-3</v>
      </c>
      <c r="D614" s="3" t="s">
        <v>6113</v>
      </c>
      <c r="E614" s="3" t="s">
        <v>6114</v>
      </c>
      <c r="F614" s="3">
        <v>318</v>
      </c>
      <c r="G614" s="4">
        <v>3.9217178163532198E+17</v>
      </c>
      <c r="H614" s="4">
        <v>-1.4492448310916198E+17</v>
      </c>
    </row>
    <row r="615" spans="1:8">
      <c r="A615" s="2">
        <v>41158</v>
      </c>
      <c r="B615" s="3" t="s">
        <v>6115</v>
      </c>
      <c r="C615" s="12">
        <f t="shared" si="9"/>
        <v>2.0579398314629332E-2</v>
      </c>
      <c r="D615" s="3" t="s">
        <v>6116</v>
      </c>
      <c r="E615" s="3" t="s">
        <v>6117</v>
      </c>
      <c r="F615" s="3">
        <v>314</v>
      </c>
      <c r="G615" s="4">
        <v>7.8488255940775898E+17</v>
      </c>
      <c r="H615" s="4">
        <v>-1.0877224237657901E+17</v>
      </c>
    </row>
    <row r="616" spans="1:8">
      <c r="A616" s="2">
        <v>41159</v>
      </c>
      <c r="B616" s="3" t="s">
        <v>6118</v>
      </c>
      <c r="C616" s="12">
        <f t="shared" si="9"/>
        <v>5.7187200737442581E-3</v>
      </c>
      <c r="D616" s="3" t="s">
        <v>6119</v>
      </c>
      <c r="E616" s="3" t="s">
        <v>6120</v>
      </c>
      <c r="F616" s="3">
        <v>314</v>
      </c>
      <c r="G616" s="4">
        <v>1.2045091560398001E+18</v>
      </c>
      <c r="H616" s="4">
        <v>-9.8313726069457408E+16</v>
      </c>
    </row>
    <row r="617" spans="1:8">
      <c r="A617" s="2">
        <v>41160</v>
      </c>
      <c r="B617" s="3" t="s">
        <v>6121</v>
      </c>
      <c r="C617" s="12">
        <f t="shared" si="9"/>
        <v>-5.5160122042238729E-5</v>
      </c>
      <c r="D617" s="3" t="s">
        <v>6122</v>
      </c>
      <c r="E617" s="3" t="s">
        <v>6123</v>
      </c>
      <c r="F617" s="3">
        <v>312</v>
      </c>
      <c r="G617" s="4">
        <v>5.5334764799795302E+17</v>
      </c>
      <c r="H617" s="4">
        <v>-9.6305096419640096E+16</v>
      </c>
    </row>
    <row r="618" spans="1:8">
      <c r="A618" s="2">
        <v>41161</v>
      </c>
      <c r="B618" s="3" t="s">
        <v>6124</v>
      </c>
      <c r="C618" s="12">
        <f t="shared" si="9"/>
        <v>-5.5160328704020993E-5</v>
      </c>
      <c r="D618" s="3" t="s">
        <v>6125</v>
      </c>
      <c r="E618" s="3" t="s">
        <v>6126</v>
      </c>
      <c r="F618" s="3">
        <v>312</v>
      </c>
      <c r="G618" s="4">
        <v>3.1143879694437197E+17</v>
      </c>
      <c r="H618" s="4">
        <v>-1.28305439194736E+17</v>
      </c>
    </row>
    <row r="619" spans="1:8">
      <c r="A619" s="2">
        <v>41162</v>
      </c>
      <c r="B619" s="3" t="s">
        <v>6127</v>
      </c>
      <c r="C619" s="12">
        <f t="shared" si="9"/>
        <v>-4.6163747167388127E-3</v>
      </c>
      <c r="D619" s="3" t="s">
        <v>6128</v>
      </c>
      <c r="E619" s="3" t="s">
        <v>6129</v>
      </c>
      <c r="F619" s="3">
        <v>313</v>
      </c>
      <c r="G619" s="4">
        <v>2.4045055928484301E+17</v>
      </c>
      <c r="H619" s="4">
        <v>-1.23192255712902E+17</v>
      </c>
    </row>
    <row r="620" spans="1:8">
      <c r="A620" s="2">
        <v>41163</v>
      </c>
      <c r="B620" s="3" t="s">
        <v>6130</v>
      </c>
      <c r="C620" s="12">
        <f t="shared" si="9"/>
        <v>-7.1886583678436419E-4</v>
      </c>
      <c r="D620" s="3" t="s">
        <v>6131</v>
      </c>
      <c r="E620" s="3" t="s">
        <v>6132</v>
      </c>
      <c r="F620" s="3">
        <v>314</v>
      </c>
      <c r="G620" s="4">
        <v>2.3043906936091398E+17</v>
      </c>
      <c r="H620" s="4">
        <v>-1.28913141148538E+17</v>
      </c>
    </row>
    <row r="621" spans="1:8">
      <c r="A621" s="2">
        <v>41164</v>
      </c>
      <c r="B621" s="3" t="s">
        <v>6133</v>
      </c>
      <c r="C621" s="12">
        <f t="shared" si="9"/>
        <v>-3.2141075930939285E-3</v>
      </c>
      <c r="D621" s="3" t="s">
        <v>6134</v>
      </c>
      <c r="E621" s="3" t="s">
        <v>6135</v>
      </c>
      <c r="F621" s="3">
        <v>314</v>
      </c>
      <c r="G621" s="4">
        <v>1.7122087458006301E+17</v>
      </c>
      <c r="H621" s="4">
        <v>-1.0287062238397101E+17</v>
      </c>
    </row>
    <row r="622" spans="1:8">
      <c r="A622" s="2">
        <v>41165</v>
      </c>
      <c r="B622" s="3" t="s">
        <v>6136</v>
      </c>
      <c r="C622" s="12">
        <f t="shared" si="9"/>
        <v>1.2956598791361257E-2</v>
      </c>
      <c r="D622" s="3" t="s">
        <v>6137</v>
      </c>
      <c r="E622" s="3" t="s">
        <v>6138</v>
      </c>
      <c r="F622" s="3">
        <v>314</v>
      </c>
      <c r="G622" s="4">
        <v>3.3062893411912301E+17</v>
      </c>
      <c r="H622" s="4">
        <v>-7.9042828806428096E+16</v>
      </c>
    </row>
    <row r="623" spans="1:8">
      <c r="A623" s="2">
        <v>41166</v>
      </c>
      <c r="B623" s="3" t="s">
        <v>6139</v>
      </c>
      <c r="C623" s="12">
        <f t="shared" si="9"/>
        <v>1.0771147342167327E-2</v>
      </c>
      <c r="D623" s="3" t="s">
        <v>6140</v>
      </c>
      <c r="E623" s="3" t="s">
        <v>6141</v>
      </c>
      <c r="F623" s="3">
        <v>314</v>
      </c>
      <c r="G623" s="4">
        <v>3.2546768239963802E+17</v>
      </c>
      <c r="H623" s="4">
        <v>-5.8713715041257296E+16</v>
      </c>
    </row>
    <row r="624" spans="1:8">
      <c r="A624" s="2">
        <v>41167</v>
      </c>
      <c r="B624" s="3" t="s">
        <v>6142</v>
      </c>
      <c r="C624" s="12">
        <f t="shared" si="9"/>
        <v>-5.0650108323570889E-5</v>
      </c>
      <c r="D624" s="3" t="s">
        <v>6143</v>
      </c>
      <c r="E624" s="3" t="s">
        <v>6144</v>
      </c>
      <c r="F624" s="3">
        <v>314</v>
      </c>
      <c r="G624" s="4">
        <v>1.5518716453907699E+17</v>
      </c>
      <c r="H624" s="4">
        <v>-5.8707706153447696E+16</v>
      </c>
    </row>
    <row r="625" spans="1:8">
      <c r="A625" s="2">
        <v>41168</v>
      </c>
      <c r="B625" s="3" t="s">
        <v>6145</v>
      </c>
      <c r="C625" s="12">
        <f t="shared" si="9"/>
        <v>-5.0650094666027578E-5</v>
      </c>
      <c r="D625" s="3" t="s">
        <v>6146</v>
      </c>
      <c r="E625" s="3" t="s">
        <v>6147</v>
      </c>
      <c r="F625" s="3">
        <v>314</v>
      </c>
      <c r="G625" s="4">
        <v>1.4644182501160198E+17</v>
      </c>
      <c r="H625" s="4">
        <v>-4.60418096969484E+16</v>
      </c>
    </row>
    <row r="626" spans="1:8">
      <c r="A626" s="2">
        <v>41169</v>
      </c>
      <c r="B626" s="3" t="s">
        <v>6148</v>
      </c>
      <c r="C626" s="12">
        <f t="shared" si="9"/>
        <v>-2.0224871920455516E-2</v>
      </c>
      <c r="D626" s="3" t="s">
        <v>6149</v>
      </c>
      <c r="E626" s="3" t="s">
        <v>6150</v>
      </c>
      <c r="F626" s="3">
        <v>314</v>
      </c>
      <c r="G626" s="4">
        <v>-1.0532477097668E+17</v>
      </c>
      <c r="H626" s="4">
        <v>-9.1400005203928496E+16</v>
      </c>
    </row>
    <row r="627" spans="1:8">
      <c r="A627" s="2">
        <v>41170</v>
      </c>
      <c r="B627" s="3" t="s">
        <v>6151</v>
      </c>
      <c r="C627" s="12">
        <f t="shared" si="9"/>
        <v>4.2748898356003125E-3</v>
      </c>
      <c r="D627" s="3" t="s">
        <v>6152</v>
      </c>
      <c r="E627" s="3" t="s">
        <v>6153</v>
      </c>
      <c r="F627" s="3">
        <v>315</v>
      </c>
      <c r="G627" s="4">
        <v>-5.70670207858884E+16</v>
      </c>
      <c r="H627" s="4">
        <v>-6.58443149305906E+16</v>
      </c>
    </row>
    <row r="628" spans="1:8">
      <c r="A628" s="2">
        <v>41171</v>
      </c>
      <c r="B628" s="3" t="s">
        <v>6154</v>
      </c>
      <c r="C628" s="12">
        <f t="shared" si="9"/>
        <v>6.5119685017138848E-3</v>
      </c>
      <c r="D628" s="3" t="s">
        <v>6155</v>
      </c>
      <c r="E628" s="3" t="s">
        <v>6156</v>
      </c>
      <c r="F628" s="3">
        <v>317</v>
      </c>
      <c r="G628" s="4">
        <v>2.10649486592864E+16</v>
      </c>
      <c r="H628" s="4">
        <v>-8.5087244531614E+16</v>
      </c>
    </row>
    <row r="629" spans="1:8">
      <c r="A629" s="2">
        <v>41172</v>
      </c>
      <c r="B629" s="3" t="s">
        <v>6157</v>
      </c>
      <c r="C629" s="12">
        <f t="shared" si="9"/>
        <v>-1.3833906647105442E-3</v>
      </c>
      <c r="D629" s="3" t="s">
        <v>6158</v>
      </c>
      <c r="E629" s="3" t="s">
        <v>6159</v>
      </c>
      <c r="F629" s="3">
        <v>318</v>
      </c>
      <c r="G629" s="4">
        <v>4.6223678309146E+16</v>
      </c>
      <c r="H629" s="4">
        <v>-8.7552370595839392E+16</v>
      </c>
    </row>
    <row r="630" spans="1:8">
      <c r="A630" s="2">
        <v>41172</v>
      </c>
      <c r="B630" s="3" t="s">
        <v>6157</v>
      </c>
      <c r="C630" s="12">
        <f t="shared" si="9"/>
        <v>0</v>
      </c>
      <c r="D630" s="3" t="s">
        <v>6158</v>
      </c>
      <c r="E630" s="3" t="s">
        <v>6159</v>
      </c>
      <c r="F630" s="3">
        <v>318</v>
      </c>
      <c r="G630" s="4">
        <v>4.6223678309146E+16</v>
      </c>
      <c r="H630" s="4">
        <v>-8.7552370595839392E+16</v>
      </c>
    </row>
    <row r="631" spans="1:8">
      <c r="A631" s="2">
        <v>41173</v>
      </c>
      <c r="B631" s="3" t="s">
        <v>6160</v>
      </c>
      <c r="C631" s="12">
        <f t="shared" si="9"/>
        <v>1.2777286644681174E-3</v>
      </c>
      <c r="D631" s="3" t="s">
        <v>6161</v>
      </c>
      <c r="E631" s="3" t="s">
        <v>6162</v>
      </c>
      <c r="F631" s="3">
        <v>317</v>
      </c>
      <c r="G631" s="4">
        <v>3.27739664711717E+16</v>
      </c>
      <c r="H631" s="4">
        <v>-8.5086872394138208E+16</v>
      </c>
    </row>
    <row r="632" spans="1:8">
      <c r="A632" s="2">
        <v>41174</v>
      </c>
      <c r="B632" s="3" t="s">
        <v>6163</v>
      </c>
      <c r="C632" s="12">
        <f t="shared" si="9"/>
        <v>-5.1837184668752334E-5</v>
      </c>
      <c r="D632" s="3" t="s">
        <v>6164</v>
      </c>
      <c r="E632" s="3" t="s">
        <v>6165</v>
      </c>
      <c r="F632" s="3">
        <v>317</v>
      </c>
      <c r="G632" s="4">
        <v>7.8555437170118704E+16</v>
      </c>
      <c r="H632" s="4">
        <v>-1.0321505414718E+17</v>
      </c>
    </row>
    <row r="633" spans="1:8">
      <c r="A633" s="2">
        <v>41175</v>
      </c>
      <c r="B633" s="3" t="s">
        <v>6166</v>
      </c>
      <c r="C633" s="12">
        <f t="shared" si="9"/>
        <v>-5.1837049987356673E-5</v>
      </c>
      <c r="D633" s="3" t="s">
        <v>6167</v>
      </c>
      <c r="E633" s="3" t="s">
        <v>6168</v>
      </c>
      <c r="F633" s="3">
        <v>317</v>
      </c>
      <c r="G633" s="4">
        <v>1.1297517471143101E+17</v>
      </c>
      <c r="H633" s="4">
        <v>-8.5615353420579904E+16</v>
      </c>
    </row>
    <row r="634" spans="1:8">
      <c r="A634" s="2">
        <v>41176</v>
      </c>
      <c r="B634" s="3" t="s">
        <v>6169</v>
      </c>
      <c r="C634" s="12">
        <f t="shared" si="9"/>
        <v>-1.1144404327494721E-2</v>
      </c>
      <c r="D634" s="3" t="s">
        <v>6170</v>
      </c>
      <c r="E634" s="3" t="s">
        <v>6171</v>
      </c>
      <c r="F634" s="3">
        <v>317</v>
      </c>
      <c r="G634" s="4">
        <v>-2.82744729259671E+16</v>
      </c>
      <c r="H634" s="4">
        <v>-1.1251815313218499E+17</v>
      </c>
    </row>
    <row r="635" spans="1:8">
      <c r="A635" s="2">
        <v>41177</v>
      </c>
      <c r="B635" s="3" t="s">
        <v>6172</v>
      </c>
      <c r="C635" s="12">
        <f t="shared" si="9"/>
        <v>-1.2143198548791553E-2</v>
      </c>
      <c r="D635" s="3" t="s">
        <v>6173</v>
      </c>
      <c r="E635" s="3" t="s">
        <v>6174</v>
      </c>
      <c r="F635" s="3">
        <v>317</v>
      </c>
      <c r="G635" s="4">
        <v>-1.61965251997992E+17</v>
      </c>
      <c r="H635" s="4">
        <v>-1.5038212753981901E+17</v>
      </c>
    </row>
    <row r="636" spans="1:8">
      <c r="A636" s="2">
        <v>41178</v>
      </c>
      <c r="B636" s="3" t="s">
        <v>6175</v>
      </c>
      <c r="C636" s="12">
        <f t="shared" si="9"/>
        <v>-6.6817306686663518E-3</v>
      </c>
      <c r="D636" s="3" t="s">
        <v>6176</v>
      </c>
      <c r="E636" s="3" t="s">
        <v>6177</v>
      </c>
      <c r="F636" s="3">
        <v>319</v>
      </c>
      <c r="G636" s="4">
        <v>-2.4947618906138E+17</v>
      </c>
      <c r="H636" s="4">
        <v>-1.4859704267983802E+17</v>
      </c>
    </row>
    <row r="637" spans="1:8">
      <c r="A637" s="2">
        <v>41179</v>
      </c>
      <c r="B637" s="3" t="s">
        <v>6178</v>
      </c>
      <c r="C637" s="12">
        <f t="shared" si="9"/>
        <v>1.6111006251933176E-2</v>
      </c>
      <c r="D637" s="3" t="s">
        <v>6179</v>
      </c>
      <c r="E637" s="3" t="s">
        <v>6180</v>
      </c>
      <c r="F637" s="3">
        <v>318</v>
      </c>
      <c r="G637" s="4">
        <v>-1.6341939564061798E+17</v>
      </c>
      <c r="H637" s="4">
        <v>-1.20455854557988E+17</v>
      </c>
    </row>
    <row r="638" spans="1:8">
      <c r="A638" s="2">
        <v>41180</v>
      </c>
      <c r="B638" s="3" t="s">
        <v>6181</v>
      </c>
      <c r="C638" s="12">
        <f t="shared" si="9"/>
        <v>-3.4962984139226007E-3</v>
      </c>
      <c r="D638" s="3" t="s">
        <v>6182</v>
      </c>
      <c r="E638" s="3" t="s">
        <v>6183</v>
      </c>
      <c r="F638" s="3">
        <v>318</v>
      </c>
      <c r="G638" s="4">
        <v>-1.1553557415493699E+17</v>
      </c>
      <c r="H638" s="4">
        <v>-1.2658511469769E+17</v>
      </c>
    </row>
    <row r="639" spans="1:8">
      <c r="A639" s="2">
        <v>41181</v>
      </c>
      <c r="B639" s="3" t="s">
        <v>6184</v>
      </c>
      <c r="C639" s="12">
        <f t="shared" si="9"/>
        <v>-5.1882130274930026E-5</v>
      </c>
      <c r="D639" s="3" t="s">
        <v>6185</v>
      </c>
      <c r="E639" s="3" t="s">
        <v>6186</v>
      </c>
      <c r="F639" s="3">
        <v>318</v>
      </c>
      <c r="G639" s="3">
        <v>-0.23962100535697101</v>
      </c>
      <c r="H639" s="4">
        <v>-1.2902780491858099E+17</v>
      </c>
    </row>
    <row r="640" spans="1:8">
      <c r="A640" s="2">
        <v>41182</v>
      </c>
      <c r="B640" s="3" t="s">
        <v>6187</v>
      </c>
      <c r="C640" s="12">
        <f t="shared" si="9"/>
        <v>-5.1882023365786325E-5</v>
      </c>
      <c r="D640" s="3" t="s">
        <v>6188</v>
      </c>
      <c r="E640" s="3" t="s">
        <v>6189</v>
      </c>
      <c r="F640" s="3">
        <v>318</v>
      </c>
      <c r="G640" s="4">
        <v>-3.00810184098574E+16</v>
      </c>
      <c r="H640" s="4">
        <v>-1.27594961278966E+17</v>
      </c>
    </row>
    <row r="641" spans="1:8">
      <c r="A641" s="2">
        <v>41183</v>
      </c>
      <c r="B641" s="3" t="s">
        <v>6190</v>
      </c>
      <c r="C641" s="12">
        <f t="shared" si="9"/>
        <v>3.087245959907513E-3</v>
      </c>
      <c r="D641" s="3" t="s">
        <v>6191</v>
      </c>
      <c r="E641" s="3" t="s">
        <v>6192</v>
      </c>
      <c r="F641" s="3">
        <v>321</v>
      </c>
      <c r="G641" s="3">
        <v>0.76319541729295004</v>
      </c>
      <c r="H641" s="4">
        <v>-1.1595690264188701E+17</v>
      </c>
    </row>
    <row r="642" spans="1:8">
      <c r="A642" s="2">
        <v>41184</v>
      </c>
      <c r="B642" s="3" t="s">
        <v>6193</v>
      </c>
      <c r="C642" s="12">
        <f t="shared" si="9"/>
        <v>8.8669225072400808E-3</v>
      </c>
      <c r="D642" s="3" t="s">
        <v>6194</v>
      </c>
      <c r="E642" s="3" t="s">
        <v>6195</v>
      </c>
      <c r="F642" s="3">
        <v>321</v>
      </c>
      <c r="G642" s="4">
        <v>1.2260342435067699E+17</v>
      </c>
      <c r="H642" s="4">
        <v>-9.9891054052173792E+16</v>
      </c>
    </row>
    <row r="643" spans="1:8">
      <c r="A643" s="2">
        <v>41185</v>
      </c>
      <c r="B643" s="3" t="s">
        <v>6196</v>
      </c>
      <c r="C643" s="12">
        <f t="shared" si="9"/>
        <v>-6.7417951328925503E-3</v>
      </c>
      <c r="D643" s="3" t="s">
        <v>6197</v>
      </c>
      <c r="E643" s="3" t="s">
        <v>6198</v>
      </c>
      <c r="F643" s="3">
        <v>321</v>
      </c>
      <c r="G643" s="4">
        <v>3.17697782238517E+16</v>
      </c>
      <c r="H643" s="4">
        <v>-1.1205682908796499E+17</v>
      </c>
    </row>
    <row r="644" spans="1:8">
      <c r="A644" s="2">
        <v>41186</v>
      </c>
      <c r="B644" s="3" t="s">
        <v>6199</v>
      </c>
      <c r="C644" s="12">
        <f t="shared" ref="C644:C707" si="10">+(B644-B643)/B643</f>
        <v>1.2070730362111527E-2</v>
      </c>
      <c r="D644" s="3" t="s">
        <v>6200</v>
      </c>
      <c r="E644" s="3" t="s">
        <v>6201</v>
      </c>
      <c r="F644" s="3">
        <v>320</v>
      </c>
      <c r="G644" s="4">
        <v>3.8200449907206099E+17</v>
      </c>
      <c r="H644" s="4">
        <v>-9.0088769569340192E+16</v>
      </c>
    </row>
    <row r="645" spans="1:8">
      <c r="A645" s="2">
        <v>41187</v>
      </c>
      <c r="B645" s="3" t="s">
        <v>6202</v>
      </c>
      <c r="C645" s="12">
        <f t="shared" si="10"/>
        <v>4.5581661348931849E-3</v>
      </c>
      <c r="D645" s="3" t="s">
        <v>6203</v>
      </c>
      <c r="E645" s="3" t="s">
        <v>6204</v>
      </c>
      <c r="F645" s="3">
        <v>320</v>
      </c>
      <c r="G645" s="4">
        <v>5.2967093132037197E+17</v>
      </c>
      <c r="H645" s="4">
        <v>-8.15586182800432E+16</v>
      </c>
    </row>
    <row r="646" spans="1:8">
      <c r="A646" s="2">
        <v>41188</v>
      </c>
      <c r="B646" s="3" t="s">
        <v>6205</v>
      </c>
      <c r="C646" s="12">
        <f t="shared" si="10"/>
        <v>-5.188211575962506E-5</v>
      </c>
      <c r="D646" s="3" t="s">
        <v>6206</v>
      </c>
      <c r="E646" s="3" t="s">
        <v>6207</v>
      </c>
      <c r="F646" s="3">
        <v>319</v>
      </c>
      <c r="G646" s="4">
        <v>1.9313018228200198E+17</v>
      </c>
      <c r="H646" s="4">
        <v>-7.8707446735844E+16</v>
      </c>
    </row>
    <row r="647" spans="1:8">
      <c r="A647" s="2">
        <v>41189</v>
      </c>
      <c r="B647" s="3" t="s">
        <v>6208</v>
      </c>
      <c r="C647" s="12">
        <f t="shared" si="10"/>
        <v>-5.1882140702404089E-5</v>
      </c>
      <c r="D647" s="3" t="s">
        <v>6209</v>
      </c>
      <c r="E647" s="3" t="s">
        <v>6210</v>
      </c>
      <c r="F647" s="3">
        <v>319</v>
      </c>
      <c r="G647" s="4">
        <v>1.12455174407606E+17</v>
      </c>
      <c r="H647" s="4">
        <v>-7.5550242831307696E+16</v>
      </c>
    </row>
    <row r="648" spans="1:8">
      <c r="A648" s="2">
        <v>41190</v>
      </c>
      <c r="B648" s="3" t="s">
        <v>6211</v>
      </c>
      <c r="C648" s="12">
        <f t="shared" si="10"/>
        <v>-9.685047891743201E-4</v>
      </c>
      <c r="D648" s="3" t="s">
        <v>6212</v>
      </c>
      <c r="E648" s="3" t="s">
        <v>6213</v>
      </c>
      <c r="F648" s="3">
        <v>320</v>
      </c>
      <c r="G648" s="4">
        <v>1.00155342303426E+17</v>
      </c>
      <c r="H648" s="4">
        <v>-1.08373547996048E+17</v>
      </c>
    </row>
    <row r="649" spans="1:8">
      <c r="A649" s="2">
        <v>41191</v>
      </c>
      <c r="B649" s="3" t="s">
        <v>6214</v>
      </c>
      <c r="C649" s="12">
        <f t="shared" si="10"/>
        <v>-6.7106207010123684E-3</v>
      </c>
      <c r="D649" s="3" t="s">
        <v>6215</v>
      </c>
      <c r="E649" s="3" t="s">
        <v>6216</v>
      </c>
      <c r="F649" s="3">
        <v>319</v>
      </c>
      <c r="G649" s="4">
        <v>1.430278151944E+16</v>
      </c>
      <c r="H649" s="4">
        <v>-1.19571440137992E+17</v>
      </c>
    </row>
    <row r="650" spans="1:8">
      <c r="A650" s="2">
        <v>41192</v>
      </c>
      <c r="B650" s="3" t="s">
        <v>6217</v>
      </c>
      <c r="C650" s="12">
        <f t="shared" si="10"/>
        <v>-6.4449159826776884E-4</v>
      </c>
      <c r="D650" s="3" t="s">
        <v>6218</v>
      </c>
      <c r="E650" s="3" t="s">
        <v>6219</v>
      </c>
      <c r="F650" s="3">
        <v>319</v>
      </c>
      <c r="G650" s="4">
        <v>6.46579283144408E+16</v>
      </c>
      <c r="H650" s="4">
        <v>-1.15871849821428E+17</v>
      </c>
    </row>
    <row r="651" spans="1:8">
      <c r="A651" s="2">
        <v>41193</v>
      </c>
      <c r="B651" s="3" t="s">
        <v>6220</v>
      </c>
      <c r="C651" s="12">
        <f t="shared" si="10"/>
        <v>9.2410419412636876E-4</v>
      </c>
      <c r="D651" s="3" t="s">
        <v>6221</v>
      </c>
      <c r="E651" s="3" t="s">
        <v>6222</v>
      </c>
      <c r="F651" s="3">
        <v>319</v>
      </c>
      <c r="G651" s="4">
        <v>8.6151783555318896E+16</v>
      </c>
      <c r="H651" s="4">
        <v>-1.1412204449443901E+17</v>
      </c>
    </row>
    <row r="652" spans="1:8">
      <c r="A652" s="2">
        <v>41194</v>
      </c>
      <c r="B652" s="3" t="s">
        <v>6223</v>
      </c>
      <c r="C652" s="12">
        <f t="shared" si="10"/>
        <v>3.6324595557981924E-3</v>
      </c>
      <c r="D652" s="3" t="s">
        <v>6224</v>
      </c>
      <c r="E652" s="3" t="s">
        <v>6225</v>
      </c>
      <c r="F652" s="3">
        <v>319</v>
      </c>
      <c r="G652" s="4">
        <v>1.8048312236367002E+17</v>
      </c>
      <c r="H652" s="4">
        <v>-1.07491684517512E+17</v>
      </c>
    </row>
    <row r="653" spans="1:8">
      <c r="A653" s="2">
        <v>41195</v>
      </c>
      <c r="B653" s="3" t="s">
        <v>6226</v>
      </c>
      <c r="C653" s="12">
        <f t="shared" si="10"/>
        <v>-5.3532064361620968E-5</v>
      </c>
      <c r="D653" s="3" t="s">
        <v>6227</v>
      </c>
      <c r="E653" s="3" t="s">
        <v>6228</v>
      </c>
      <c r="F653" s="3">
        <v>319</v>
      </c>
      <c r="G653" s="3">
        <v>0.86838189564137902</v>
      </c>
      <c r="H653" s="4">
        <v>-1.1575435024599501E+17</v>
      </c>
    </row>
    <row r="654" spans="1:8">
      <c r="A654" s="2">
        <v>41196</v>
      </c>
      <c r="B654" s="3" t="s">
        <v>6229</v>
      </c>
      <c r="C654" s="12">
        <f t="shared" si="10"/>
        <v>-5.3532108094147899E-5</v>
      </c>
      <c r="D654" s="3" t="s">
        <v>6230</v>
      </c>
      <c r="E654" s="3" t="s">
        <v>6231</v>
      </c>
      <c r="F654" s="3">
        <v>319</v>
      </c>
      <c r="G654" s="4">
        <v>-1.1516421617402499E+17</v>
      </c>
      <c r="H654" s="4">
        <v>-1.20656368149838E+17</v>
      </c>
    </row>
    <row r="655" spans="1:8">
      <c r="A655" s="2">
        <v>41197</v>
      </c>
      <c r="B655" s="3" t="s">
        <v>6232</v>
      </c>
      <c r="C655" s="12">
        <f t="shared" si="10"/>
        <v>-5.3532151680144561E-5</v>
      </c>
      <c r="D655" s="3" t="s">
        <v>6233</v>
      </c>
      <c r="E655" s="3" t="s">
        <v>6234</v>
      </c>
      <c r="F655" s="3">
        <v>319</v>
      </c>
      <c r="G655" s="4">
        <v>-1.15195243889924E+17</v>
      </c>
      <c r="H655" s="4">
        <v>-1.1246824267547901E+17</v>
      </c>
    </row>
    <row r="656" spans="1:8">
      <c r="A656" s="2">
        <v>41198</v>
      </c>
      <c r="B656" s="3" t="s">
        <v>6235</v>
      </c>
      <c r="C656" s="12">
        <f t="shared" si="10"/>
        <v>1.2069893774576084E-2</v>
      </c>
      <c r="D656" s="3" t="s">
        <v>6236</v>
      </c>
      <c r="E656" s="3" t="s">
        <v>6237</v>
      </c>
      <c r="F656" s="3">
        <v>319</v>
      </c>
      <c r="G656" s="4">
        <v>2.44943694967372E+16</v>
      </c>
      <c r="H656" s="4">
        <v>-7.2545994195679904E+16</v>
      </c>
    </row>
    <row r="657" spans="1:8">
      <c r="A657" s="2">
        <v>41199</v>
      </c>
      <c r="B657" s="3" t="s">
        <v>6238</v>
      </c>
      <c r="C657" s="12">
        <f t="shared" si="10"/>
        <v>1.443711293521896E-2</v>
      </c>
      <c r="D657" s="3" t="s">
        <v>6239</v>
      </c>
      <c r="E657" s="3" t="s">
        <v>6240</v>
      </c>
      <c r="F657" s="3">
        <v>319</v>
      </c>
      <c r="G657" s="4">
        <v>5.6390603333501498E+17</v>
      </c>
      <c r="H657" s="4">
        <v>-4.6726290176414E+16</v>
      </c>
    </row>
    <row r="658" spans="1:8">
      <c r="A658" s="2">
        <v>41200</v>
      </c>
      <c r="B658" s="3" t="s">
        <v>6241</v>
      </c>
      <c r="C658" s="12">
        <f t="shared" si="10"/>
        <v>1.1644747893582495E-2</v>
      </c>
      <c r="D658" s="3" t="s">
        <v>6242</v>
      </c>
      <c r="E658" s="3" t="s">
        <v>6243</v>
      </c>
      <c r="F658" s="3">
        <v>319</v>
      </c>
      <c r="G658" s="4">
        <v>7.0940519080762304E+17</v>
      </c>
      <c r="H658" s="4">
        <v>-2.39808724498282E+16</v>
      </c>
    </row>
    <row r="659" spans="1:8">
      <c r="A659" s="2">
        <v>41201</v>
      </c>
      <c r="B659" s="3" t="s">
        <v>6244</v>
      </c>
      <c r="C659" s="12">
        <f t="shared" si="10"/>
        <v>5.9174514768549054E-4</v>
      </c>
      <c r="D659" s="3" t="s">
        <v>6245</v>
      </c>
      <c r="E659" s="3" t="s">
        <v>6246</v>
      </c>
      <c r="F659" s="3">
        <v>318</v>
      </c>
      <c r="G659" s="4">
        <v>5.9101282238950605E+17</v>
      </c>
      <c r="H659" s="4">
        <v>-2.27081439979096E+16</v>
      </c>
    </row>
    <row r="660" spans="1:8">
      <c r="A660" s="2">
        <v>41201</v>
      </c>
      <c r="B660" s="3" t="s">
        <v>6244</v>
      </c>
      <c r="C660" s="12">
        <f t="shared" si="10"/>
        <v>0</v>
      </c>
      <c r="D660" s="3" t="s">
        <v>6245</v>
      </c>
      <c r="E660" s="3" t="s">
        <v>6246</v>
      </c>
      <c r="F660" s="3">
        <v>318</v>
      </c>
      <c r="G660" s="4">
        <v>5.9101282238950605E+17</v>
      </c>
      <c r="H660" s="4">
        <v>-2.27081439979096E+16</v>
      </c>
    </row>
    <row r="661" spans="1:8">
      <c r="A661" s="2">
        <v>41202</v>
      </c>
      <c r="B661" s="3" t="s">
        <v>6247</v>
      </c>
      <c r="C661" s="12">
        <f t="shared" si="10"/>
        <v>-5.246248011899192E-5</v>
      </c>
      <c r="D661" s="3" t="s">
        <v>6248</v>
      </c>
      <c r="E661" s="3" t="s">
        <v>6249</v>
      </c>
      <c r="F661" s="3">
        <v>318</v>
      </c>
      <c r="G661" s="4">
        <v>6.1700456599101696E+17</v>
      </c>
      <c r="H661" s="3">
        <v>-0.97406469069003498</v>
      </c>
    </row>
    <row r="662" spans="1:8">
      <c r="A662" s="2">
        <v>41203</v>
      </c>
      <c r="B662" s="3" t="s">
        <v>6250</v>
      </c>
      <c r="C662" s="12">
        <f t="shared" si="10"/>
        <v>-5.2462516626709139E-5</v>
      </c>
      <c r="D662" s="3" t="s">
        <v>6251</v>
      </c>
      <c r="E662" s="3" t="s">
        <v>6252</v>
      </c>
      <c r="F662" s="3">
        <v>318</v>
      </c>
      <c r="G662" s="4">
        <v>5.9106136393880205E+17</v>
      </c>
      <c r="H662" s="3">
        <v>0.14923830639306199</v>
      </c>
    </row>
    <row r="663" spans="1:8">
      <c r="A663" s="2">
        <v>41204</v>
      </c>
      <c r="B663" s="3" t="s">
        <v>6253</v>
      </c>
      <c r="C663" s="12">
        <f t="shared" si="10"/>
        <v>4.1504431258076475E-3</v>
      </c>
      <c r="D663" s="3" t="s">
        <v>6254</v>
      </c>
      <c r="E663" s="3" t="s">
        <v>6255</v>
      </c>
      <c r="F663" s="3">
        <v>321</v>
      </c>
      <c r="G663" s="4">
        <v>6.7434923710607603E+17</v>
      </c>
      <c r="H663" s="3">
        <v>-0.93708693319636205</v>
      </c>
    </row>
    <row r="664" spans="1:8">
      <c r="A664" s="2">
        <v>41205</v>
      </c>
      <c r="B664" s="3" t="s">
        <v>6256</v>
      </c>
      <c r="C664" s="12">
        <f t="shared" si="10"/>
        <v>-2.9564651149318589E-3</v>
      </c>
      <c r="D664" s="3" t="s">
        <v>6257</v>
      </c>
      <c r="E664" s="3" t="s">
        <v>6258</v>
      </c>
      <c r="F664" s="3">
        <v>321</v>
      </c>
      <c r="G664" s="4">
        <v>6.1612558726989005E+17</v>
      </c>
      <c r="H664" s="4">
        <v>-5.0960706986307104E+16</v>
      </c>
    </row>
    <row r="665" spans="1:8">
      <c r="A665" s="2">
        <v>41206</v>
      </c>
      <c r="B665" s="3" t="s">
        <v>6259</v>
      </c>
      <c r="C665" s="12">
        <f t="shared" si="10"/>
        <v>-5.6923198317780567E-4</v>
      </c>
      <c r="D665" s="3" t="s">
        <v>6260</v>
      </c>
      <c r="E665" s="3" t="s">
        <v>6261</v>
      </c>
      <c r="F665" s="3">
        <v>325</v>
      </c>
      <c r="G665" s="4">
        <v>8.3942954544655501E+17</v>
      </c>
      <c r="H665" s="4">
        <v>-5.20562707761382E+16</v>
      </c>
    </row>
    <row r="666" spans="1:8">
      <c r="A666" s="2">
        <v>41207</v>
      </c>
      <c r="B666" s="3" t="s">
        <v>6262</v>
      </c>
      <c r="C666" s="12">
        <f t="shared" si="10"/>
        <v>1.4056771551247132E-2</v>
      </c>
      <c r="D666" s="3" t="s">
        <v>6263</v>
      </c>
      <c r="E666" s="3" t="s">
        <v>6264</v>
      </c>
      <c r="F666" s="3">
        <v>324</v>
      </c>
      <c r="G666" s="4">
        <v>1.5292815273050399E+18</v>
      </c>
      <c r="H666" s="4">
        <v>-2.4734942716457E+16</v>
      </c>
    </row>
    <row r="667" spans="1:8">
      <c r="A667" s="2">
        <v>41208</v>
      </c>
      <c r="B667" s="3" t="s">
        <v>6265</v>
      </c>
      <c r="C667" s="12">
        <f t="shared" si="10"/>
        <v>3.5587155957495418E-3</v>
      </c>
      <c r="D667" s="3" t="s">
        <v>6266</v>
      </c>
      <c r="E667" s="3" t="s">
        <v>6267</v>
      </c>
      <c r="F667" s="3">
        <v>333</v>
      </c>
      <c r="G667" s="4">
        <v>1.8654440430941701E+18</v>
      </c>
      <c r="H667" s="4">
        <v>-1.75775814286888E+16</v>
      </c>
    </row>
    <row r="668" spans="1:8">
      <c r="A668" s="2">
        <v>41209</v>
      </c>
      <c r="B668" s="3" t="s">
        <v>6268</v>
      </c>
      <c r="C668" s="12">
        <f t="shared" si="10"/>
        <v>-5.2088685114041582E-5</v>
      </c>
      <c r="D668" s="3" t="s">
        <v>6269</v>
      </c>
      <c r="E668" s="3" t="s">
        <v>6270</v>
      </c>
      <c r="F668" s="3">
        <v>332</v>
      </c>
      <c r="G668" s="4">
        <v>1.35757743740208E+18</v>
      </c>
      <c r="H668" s="4">
        <v>-3.02578964782884E+16</v>
      </c>
    </row>
    <row r="669" spans="1:8">
      <c r="A669" s="2">
        <v>41210</v>
      </c>
      <c r="B669" s="3" t="s">
        <v>6271</v>
      </c>
      <c r="C669" s="12">
        <f t="shared" si="10"/>
        <v>-5.2088662640360599E-5</v>
      </c>
      <c r="D669" s="3" t="s">
        <v>6272</v>
      </c>
      <c r="E669" s="3" t="s">
        <v>6273</v>
      </c>
      <c r="F669" s="3">
        <v>332</v>
      </c>
      <c r="G669" s="4">
        <v>1.4586530388055601E+18</v>
      </c>
      <c r="H669" s="4">
        <v>-3.02554443087916E+16</v>
      </c>
    </row>
    <row r="670" spans="1:8">
      <c r="A670" s="2">
        <v>41211</v>
      </c>
      <c r="B670" s="3" t="s">
        <v>6274</v>
      </c>
      <c r="C670" s="12">
        <f t="shared" si="10"/>
        <v>-1.458440743984745E-3</v>
      </c>
      <c r="D670" s="3" t="s">
        <v>6275</v>
      </c>
      <c r="E670" s="3" t="s">
        <v>6276</v>
      </c>
      <c r="F670" s="3">
        <v>347</v>
      </c>
      <c r="G670" s="4">
        <v>1.4169045001603E+18</v>
      </c>
      <c r="H670" s="4">
        <v>-6.53786693754696E+16</v>
      </c>
    </row>
    <row r="671" spans="1:8">
      <c r="A671" s="2">
        <v>41212</v>
      </c>
      <c r="B671" s="3" t="s">
        <v>6277</v>
      </c>
      <c r="C671" s="12">
        <f t="shared" si="10"/>
        <v>-1.7905477093610678E-2</v>
      </c>
      <c r="D671" s="3" t="s">
        <v>6278</v>
      </c>
      <c r="E671" s="3" t="s">
        <v>6279</v>
      </c>
      <c r="F671" s="3">
        <v>345</v>
      </c>
      <c r="G671" s="4">
        <v>9.4117782123180902E+17</v>
      </c>
      <c r="H671" s="4">
        <v>-9.5102639905532192E+16</v>
      </c>
    </row>
    <row r="672" spans="1:8">
      <c r="A672" s="2">
        <v>41213</v>
      </c>
      <c r="B672" s="3" t="s">
        <v>6280</v>
      </c>
      <c r="C672" s="12">
        <f t="shared" si="10"/>
        <v>-5.713447829968501E-3</v>
      </c>
      <c r="D672" s="3" t="s">
        <v>6281</v>
      </c>
      <c r="E672" s="3" t="s">
        <v>6282</v>
      </c>
      <c r="F672" s="3">
        <v>356</v>
      </c>
      <c r="G672" s="4">
        <v>7.4382037865456499E+17</v>
      </c>
      <c r="H672" s="4">
        <v>-7.5700810486886E+16</v>
      </c>
    </row>
    <row r="673" spans="1:8">
      <c r="A673" s="2">
        <v>41214</v>
      </c>
      <c r="B673" s="3" t="s">
        <v>6283</v>
      </c>
      <c r="C673" s="12">
        <f t="shared" si="10"/>
        <v>-1.7569493859349652E-2</v>
      </c>
      <c r="D673" s="3" t="s">
        <v>6284</v>
      </c>
      <c r="E673" s="3" t="s">
        <v>6285</v>
      </c>
      <c r="F673" s="3">
        <v>355</v>
      </c>
      <c r="G673" s="4">
        <v>2.6239486296916499E+17</v>
      </c>
      <c r="H673" s="4">
        <v>-1.0823697378329101E+17</v>
      </c>
    </row>
    <row r="674" spans="1:8">
      <c r="A674" s="2">
        <v>41215</v>
      </c>
      <c r="B674" s="3" t="s">
        <v>6286</v>
      </c>
      <c r="C674" s="12">
        <f t="shared" si="10"/>
        <v>-1.0143261778640023E-2</v>
      </c>
      <c r="D674" s="3" t="s">
        <v>6287</v>
      </c>
      <c r="E674" s="3" t="s">
        <v>6288</v>
      </c>
      <c r="F674" s="3">
        <v>354</v>
      </c>
      <c r="G674" s="4">
        <v>2.1079078237454301E+17</v>
      </c>
      <c r="H674" s="4">
        <v>-1.2638877153569901E+17</v>
      </c>
    </row>
    <row r="675" spans="1:8">
      <c r="A675" s="2">
        <v>41216</v>
      </c>
      <c r="B675" s="3" t="s">
        <v>6289</v>
      </c>
      <c r="C675" s="12">
        <f t="shared" si="10"/>
        <v>-5.1750664272394243E-5</v>
      </c>
      <c r="D675" s="3" t="s">
        <v>6290</v>
      </c>
      <c r="E675" s="3" t="s">
        <v>6291</v>
      </c>
      <c r="F675" s="3">
        <v>354</v>
      </c>
      <c r="G675" s="4">
        <v>4.5675169030930896E+16</v>
      </c>
      <c r="H675" s="4">
        <v>-1.3074335525541901E+17</v>
      </c>
    </row>
    <row r="676" spans="1:8">
      <c r="A676" s="2">
        <v>41217</v>
      </c>
      <c r="B676" s="3" t="s">
        <v>6292</v>
      </c>
      <c r="C676" s="12">
        <f t="shared" si="10"/>
        <v>-5.1750601251117738E-5</v>
      </c>
      <c r="D676" s="3" t="s">
        <v>6293</v>
      </c>
      <c r="E676" s="3" t="s">
        <v>6294</v>
      </c>
      <c r="F676" s="3">
        <v>354</v>
      </c>
      <c r="G676" s="4">
        <v>-1.12349661609252E+16</v>
      </c>
      <c r="H676" s="4">
        <v>-1.2521017110067901E+17</v>
      </c>
    </row>
    <row r="677" spans="1:8">
      <c r="A677" s="2">
        <v>41218</v>
      </c>
      <c r="B677" s="3" t="s">
        <v>6295</v>
      </c>
      <c r="C677" s="12">
        <f t="shared" si="10"/>
        <v>-5.1750682367187431E-5</v>
      </c>
      <c r="D677" s="3" t="s">
        <v>6296</v>
      </c>
      <c r="E677" s="3" t="s">
        <v>6297</v>
      </c>
      <c r="F677" s="3">
        <v>354</v>
      </c>
      <c r="G677" s="4">
        <v>-1.12333849373578E+16</v>
      </c>
      <c r="H677" s="4">
        <v>-1.2260592920785E+17</v>
      </c>
    </row>
    <row r="678" spans="1:8">
      <c r="A678" s="2">
        <v>41219</v>
      </c>
      <c r="B678" s="3" t="s">
        <v>6298</v>
      </c>
      <c r="C678" s="12">
        <f t="shared" si="10"/>
        <v>-4.3802246981669074E-3</v>
      </c>
      <c r="D678" s="3" t="s">
        <v>6299</v>
      </c>
      <c r="E678" s="3" t="s">
        <v>6300</v>
      </c>
      <c r="F678" s="3">
        <v>354</v>
      </c>
      <c r="G678" s="4">
        <v>-6.20658168942728E+16</v>
      </c>
      <c r="H678" s="4">
        <v>-1.1670253917310099E+17</v>
      </c>
    </row>
    <row r="679" spans="1:8">
      <c r="A679" s="2">
        <v>41220</v>
      </c>
      <c r="B679" s="3" t="s">
        <v>6301</v>
      </c>
      <c r="C679" s="12">
        <f t="shared" si="10"/>
        <v>-2.5097665542716637E-2</v>
      </c>
      <c r="D679" s="3" t="s">
        <v>6302</v>
      </c>
      <c r="E679" s="3" t="s">
        <v>6303</v>
      </c>
      <c r="F679" s="3">
        <v>351</v>
      </c>
      <c r="G679" s="4">
        <v>-3.0339618108021901E+17</v>
      </c>
      <c r="H679" s="4">
        <v>-1.5673308931017501E+17</v>
      </c>
    </row>
    <row r="680" spans="1:8">
      <c r="A680" s="2">
        <v>41221</v>
      </c>
      <c r="B680" s="3" t="s">
        <v>6304</v>
      </c>
      <c r="C680" s="12">
        <f t="shared" si="10"/>
        <v>2.4580550043939445E-2</v>
      </c>
      <c r="D680" s="3" t="s">
        <v>6305</v>
      </c>
      <c r="E680" s="3" t="s">
        <v>6306</v>
      </c>
      <c r="F680" s="3">
        <v>344</v>
      </c>
      <c r="G680" s="4">
        <v>1.595550718538E+16</v>
      </c>
      <c r="H680" s="4">
        <v>-1.14073410204014E+17</v>
      </c>
    </row>
    <row r="681" spans="1:8">
      <c r="A681" s="2">
        <v>41222</v>
      </c>
      <c r="B681" s="3" t="s">
        <v>6307</v>
      </c>
      <c r="C681" s="12">
        <f t="shared" si="10"/>
        <v>-1.9580036198624004E-3</v>
      </c>
      <c r="D681" s="3" t="s">
        <v>6308</v>
      </c>
      <c r="E681" s="3" t="s">
        <v>6309</v>
      </c>
      <c r="F681" s="3">
        <v>341</v>
      </c>
      <c r="G681" s="3">
        <v>-1.72316745886247E-2</v>
      </c>
      <c r="H681" s="4">
        <v>-1.1749080189092301E+17</v>
      </c>
    </row>
    <row r="682" spans="1:8">
      <c r="A682" s="2">
        <v>41223</v>
      </c>
      <c r="B682" s="3" t="s">
        <v>6310</v>
      </c>
      <c r="C682" s="12">
        <f t="shared" si="10"/>
        <v>-5.2121733312203852E-5</v>
      </c>
      <c r="D682" s="3" t="s">
        <v>6311</v>
      </c>
      <c r="E682" s="3" t="s">
        <v>6312</v>
      </c>
      <c r="F682" s="3">
        <v>338</v>
      </c>
      <c r="G682" s="4">
        <v>-1.19723262859201E+16</v>
      </c>
      <c r="H682" s="4">
        <v>-7.7798423661436608E+16</v>
      </c>
    </row>
    <row r="683" spans="1:8">
      <c r="A683" s="2">
        <v>41224</v>
      </c>
      <c r="B683" s="3" t="s">
        <v>6313</v>
      </c>
      <c r="C683" s="12">
        <f t="shared" si="10"/>
        <v>-5.2121760506160072E-5</v>
      </c>
      <c r="D683" s="3" t="s">
        <v>6314</v>
      </c>
      <c r="E683" s="3" t="s">
        <v>6315</v>
      </c>
      <c r="F683" s="3">
        <v>338</v>
      </c>
      <c r="G683" s="4">
        <v>-5.5210933746809696E+16</v>
      </c>
      <c r="H683" s="4">
        <v>-6.4749598894201104E+16</v>
      </c>
    </row>
    <row r="684" spans="1:8">
      <c r="A684" s="2">
        <v>41225</v>
      </c>
      <c r="B684" s="3" t="s">
        <v>6316</v>
      </c>
      <c r="C684" s="12">
        <f t="shared" si="10"/>
        <v>-5.2121787563020602E-5</v>
      </c>
      <c r="D684" s="3" t="s">
        <v>6317</v>
      </c>
      <c r="E684" s="3" t="s">
        <v>6318</v>
      </c>
      <c r="F684" s="3">
        <v>338</v>
      </c>
      <c r="G684" s="4">
        <v>-5.5194721713080096E+16</v>
      </c>
      <c r="H684" s="4">
        <v>-5.79200713806428E+16</v>
      </c>
    </row>
    <row r="685" spans="1:8">
      <c r="A685" s="2">
        <v>41226</v>
      </c>
      <c r="B685" s="3" t="s">
        <v>6319</v>
      </c>
      <c r="C685" s="12">
        <f t="shared" si="10"/>
        <v>-8.5012978706065015E-3</v>
      </c>
      <c r="D685" s="3" t="s">
        <v>6320</v>
      </c>
      <c r="E685" s="3" t="s">
        <v>6321</v>
      </c>
      <c r="F685" s="3">
        <v>334</v>
      </c>
      <c r="G685" s="4">
        <v>-1.4785597493947501E+17</v>
      </c>
      <c r="H685" s="4">
        <v>-4.0821494195672704E+16</v>
      </c>
    </row>
    <row r="686" spans="1:8">
      <c r="A686" s="2">
        <v>41227</v>
      </c>
      <c r="B686" s="3" t="s">
        <v>6322</v>
      </c>
      <c r="C686" s="12">
        <f t="shared" si="10"/>
        <v>-8.4486174513966807E-3</v>
      </c>
      <c r="D686" s="3" t="s">
        <v>6323</v>
      </c>
      <c r="E686" s="3" t="s">
        <v>6324</v>
      </c>
      <c r="F686" s="3">
        <v>335</v>
      </c>
      <c r="G686" s="4">
        <v>-2.3093254414424099E+17</v>
      </c>
      <c r="H686" s="4">
        <v>-7.09025984161996E+16</v>
      </c>
    </row>
    <row r="687" spans="1:8">
      <c r="A687" s="2">
        <v>41228</v>
      </c>
      <c r="B687" s="3" t="s">
        <v>6325</v>
      </c>
      <c r="C687" s="12">
        <f t="shared" si="10"/>
        <v>1.0509090424431811E-2</v>
      </c>
      <c r="D687" s="3" t="s">
        <v>6326</v>
      </c>
      <c r="E687" s="3" t="s">
        <v>6327</v>
      </c>
      <c r="F687" s="3">
        <v>325</v>
      </c>
      <c r="G687" s="4">
        <v>-2.4523918450162598E+17</v>
      </c>
      <c r="H687" s="4">
        <v>-5.0888038451170896E+16</v>
      </c>
    </row>
    <row r="688" spans="1:8">
      <c r="A688" s="2">
        <v>41229</v>
      </c>
      <c r="B688" s="3" t="s">
        <v>6328</v>
      </c>
      <c r="C688" s="12">
        <f t="shared" si="10"/>
        <v>-6.5312145593358871E-3</v>
      </c>
      <c r="D688" s="3" t="s">
        <v>6329</v>
      </c>
      <c r="E688" s="3" t="s">
        <v>6330</v>
      </c>
      <c r="F688" s="3">
        <v>304</v>
      </c>
      <c r="G688" s="4">
        <v>-4.1460812547382899E+17</v>
      </c>
      <c r="H688" s="4">
        <v>-6.3308704197917504E+16</v>
      </c>
    </row>
    <row r="689" spans="1:8">
      <c r="A689" s="2">
        <v>41230</v>
      </c>
      <c r="B689" s="3" t="s">
        <v>6331</v>
      </c>
      <c r="C689" s="12">
        <f t="shared" si="10"/>
        <v>-5.0612828107764418E-5</v>
      </c>
      <c r="D689" s="3" t="s">
        <v>6332</v>
      </c>
      <c r="E689" s="3" t="s">
        <v>6333</v>
      </c>
      <c r="F689" s="3">
        <v>302</v>
      </c>
      <c r="G689" s="4">
        <v>-4.9183485901718202E+17</v>
      </c>
      <c r="H689" s="4">
        <v>-6.3297787868307104E+16</v>
      </c>
    </row>
    <row r="690" spans="1:8">
      <c r="A690" s="2">
        <v>41230</v>
      </c>
      <c r="B690" s="3" t="s">
        <v>6331</v>
      </c>
      <c r="C690" s="12">
        <f t="shared" si="10"/>
        <v>0</v>
      </c>
      <c r="D690" s="3" t="s">
        <v>6332</v>
      </c>
      <c r="E690" s="3" t="s">
        <v>6333</v>
      </c>
      <c r="F690" s="3">
        <v>302</v>
      </c>
      <c r="G690" s="4">
        <v>-4.9183485901718202E+17</v>
      </c>
      <c r="H690" s="4">
        <v>-6.3297787868307104E+16</v>
      </c>
    </row>
    <row r="691" spans="1:8">
      <c r="A691" s="2">
        <v>41231</v>
      </c>
      <c r="B691" s="3" t="s">
        <v>6334</v>
      </c>
      <c r="C691" s="12">
        <f t="shared" si="10"/>
        <v>-5.0612811657308268E-5</v>
      </c>
      <c r="D691" s="3" t="s">
        <v>6335</v>
      </c>
      <c r="E691" s="3" t="s">
        <v>6336</v>
      </c>
      <c r="F691" s="3">
        <v>302</v>
      </c>
      <c r="G691" s="4">
        <v>-4.95789805360952E+17</v>
      </c>
      <c r="H691" s="4">
        <v>-8.8214165827804096E+16</v>
      </c>
    </row>
    <row r="692" spans="1:8">
      <c r="A692" s="2">
        <v>41232</v>
      </c>
      <c r="B692" s="3" t="s">
        <v>6337</v>
      </c>
      <c r="C692" s="12">
        <f t="shared" si="10"/>
        <v>4.5293176985359736E-3</v>
      </c>
      <c r="D692" s="3" t="s">
        <v>6338</v>
      </c>
      <c r="E692" s="3" t="s">
        <v>6339</v>
      </c>
      <c r="F692" s="3">
        <v>302</v>
      </c>
      <c r="G692" s="4">
        <v>-4.6695075043271699E+17</v>
      </c>
      <c r="H692" s="4">
        <v>-7.1196260170501104E+16</v>
      </c>
    </row>
    <row r="693" spans="1:8">
      <c r="A693" s="2">
        <v>41233</v>
      </c>
      <c r="B693" s="3" t="s">
        <v>6340</v>
      </c>
      <c r="C693" s="12">
        <f t="shared" si="10"/>
        <v>1.3322139202904905E-4</v>
      </c>
      <c r="D693" s="3" t="s">
        <v>6341</v>
      </c>
      <c r="E693" s="3" t="s">
        <v>6342</v>
      </c>
      <c r="F693" s="3">
        <v>302</v>
      </c>
      <c r="G693" s="4">
        <v>-4.6574519739372499E+17</v>
      </c>
      <c r="H693" s="4">
        <v>-5.94159836125416E+16</v>
      </c>
    </row>
    <row r="694" spans="1:8">
      <c r="A694" s="2">
        <v>41234</v>
      </c>
      <c r="B694" s="3" t="s">
        <v>6343</v>
      </c>
      <c r="C694" s="12">
        <f t="shared" si="10"/>
        <v>3.0943096913932993E-3</v>
      </c>
      <c r="D694" s="3" t="s">
        <v>6344</v>
      </c>
      <c r="E694" s="3" t="s">
        <v>6345</v>
      </c>
      <c r="F694" s="3">
        <v>300</v>
      </c>
      <c r="G694" s="4">
        <v>-4.7254179122791802E+17</v>
      </c>
      <c r="H694" s="4">
        <v>-5.7700870861664496E+16</v>
      </c>
    </row>
    <row r="695" spans="1:8">
      <c r="A695" s="2">
        <v>41235</v>
      </c>
      <c r="B695" s="3" t="s">
        <v>6346</v>
      </c>
      <c r="C695" s="12">
        <f t="shared" si="10"/>
        <v>-1.1584129880493001E-3</v>
      </c>
      <c r="D695" s="3" t="s">
        <v>6347</v>
      </c>
      <c r="E695" s="3" t="s">
        <v>6348</v>
      </c>
      <c r="F695" s="3">
        <v>298</v>
      </c>
      <c r="G695" s="4">
        <v>-4.6085149853045197E+17</v>
      </c>
      <c r="H695" s="4">
        <v>-5.9810196637219504E+16</v>
      </c>
    </row>
    <row r="696" spans="1:8">
      <c r="A696" s="2">
        <v>41236</v>
      </c>
      <c r="B696" s="3" t="s">
        <v>6349</v>
      </c>
      <c r="C696" s="12">
        <f t="shared" si="10"/>
        <v>-1.0693652380505168E-4</v>
      </c>
      <c r="D696" s="3" t="s">
        <v>6350</v>
      </c>
      <c r="E696" s="3" t="s">
        <v>6351</v>
      </c>
      <c r="F696" s="3">
        <v>298</v>
      </c>
      <c r="G696" s="4">
        <v>-4.5780943099127699E+17</v>
      </c>
      <c r="H696" s="4">
        <v>-5.9911249166823E+16</v>
      </c>
    </row>
    <row r="697" spans="1:8">
      <c r="A697" s="2">
        <v>41237</v>
      </c>
      <c r="B697" s="3" t="s">
        <v>6352</v>
      </c>
      <c r="C697" s="12">
        <f t="shared" si="10"/>
        <v>-5.0562761640686468E-5</v>
      </c>
      <c r="D697" s="3" t="s">
        <v>6353</v>
      </c>
      <c r="E697" s="3" t="s">
        <v>6354</v>
      </c>
      <c r="F697" s="3">
        <v>297</v>
      </c>
      <c r="G697" s="4">
        <v>-5.4277794530475098E+17</v>
      </c>
      <c r="H697" s="4">
        <v>-5.41979691284166E+16</v>
      </c>
    </row>
    <row r="698" spans="1:8">
      <c r="A698" s="2">
        <v>41238</v>
      </c>
      <c r="B698" s="3" t="s">
        <v>6355</v>
      </c>
      <c r="C698" s="12">
        <f t="shared" si="10"/>
        <v>-5.0562683311357815E-5</v>
      </c>
      <c r="D698" s="3" t="s">
        <v>6356</v>
      </c>
      <c r="E698" s="3" t="s">
        <v>6357</v>
      </c>
      <c r="F698" s="3">
        <v>297</v>
      </c>
      <c r="G698" s="4">
        <v>-5.6238780094177299E+17</v>
      </c>
      <c r="H698" s="4">
        <v>-8.3685723222032608E+16</v>
      </c>
    </row>
    <row r="699" spans="1:8">
      <c r="A699" s="2">
        <v>41239</v>
      </c>
      <c r="B699" s="3" t="s">
        <v>6358</v>
      </c>
      <c r="C699" s="12">
        <f t="shared" si="10"/>
        <v>-5.6105373841127352E-3</v>
      </c>
      <c r="D699" s="3" t="s">
        <v>6359</v>
      </c>
      <c r="E699" s="3" t="s">
        <v>6360</v>
      </c>
      <c r="F699" s="3">
        <v>298</v>
      </c>
      <c r="G699" s="4">
        <v>-5.9108261593883302E+17</v>
      </c>
      <c r="H699" s="4">
        <v>-6.1948530700474496E+16</v>
      </c>
    </row>
    <row r="700" spans="1:8">
      <c r="A700" s="2">
        <v>41240</v>
      </c>
      <c r="B700" s="3" t="s">
        <v>6361</v>
      </c>
      <c r="C700" s="12">
        <f t="shared" si="10"/>
        <v>-2.3685732059577015E-3</v>
      </c>
      <c r="D700" s="3" t="s">
        <v>6362</v>
      </c>
      <c r="E700" s="3" t="s">
        <v>6363</v>
      </c>
      <c r="F700" s="3">
        <v>297</v>
      </c>
      <c r="G700" s="4">
        <v>-6.0246019017786304E+17</v>
      </c>
      <c r="H700" s="4">
        <v>-9.2184593127096704E+16</v>
      </c>
    </row>
    <row r="701" spans="1:8">
      <c r="A701" s="2">
        <v>41241</v>
      </c>
      <c r="B701" s="3" t="s">
        <v>6364</v>
      </c>
      <c r="C701" s="12">
        <f t="shared" si="10"/>
        <v>-1.6766456680674035E-3</v>
      </c>
      <c r="D701" s="3" t="s">
        <v>6365</v>
      </c>
      <c r="E701" s="3" t="s">
        <v>6366</v>
      </c>
      <c r="F701" s="3">
        <v>297</v>
      </c>
      <c r="G701" s="4">
        <v>-6.0351584230698304E+17</v>
      </c>
      <c r="H701" s="4">
        <v>-3.5134511722078E+16</v>
      </c>
    </row>
    <row r="702" spans="1:8">
      <c r="A702" s="2">
        <v>41242</v>
      </c>
      <c r="B702" s="3" t="s">
        <v>6367</v>
      </c>
      <c r="C702" s="12">
        <f t="shared" si="10"/>
        <v>7.4270879743830159E-3</v>
      </c>
      <c r="D702" s="3" t="s">
        <v>6368</v>
      </c>
      <c r="E702" s="3" t="s">
        <v>6369</v>
      </c>
      <c r="F702" s="3">
        <v>297</v>
      </c>
      <c r="G702" s="4">
        <v>-4.5950304792956E+17</v>
      </c>
      <c r="H702" s="4">
        <v>-2.04402669775231E+16</v>
      </c>
    </row>
    <row r="703" spans="1:8">
      <c r="A703" s="2">
        <v>41243</v>
      </c>
      <c r="B703" s="3" t="s">
        <v>6370</v>
      </c>
      <c r="C703" s="12">
        <f t="shared" si="10"/>
        <v>8.2262599660198416E-2</v>
      </c>
      <c r="D703" s="3" t="s">
        <v>6371</v>
      </c>
      <c r="E703" s="3" t="s">
        <v>6372</v>
      </c>
      <c r="F703" s="3">
        <v>297</v>
      </c>
      <c r="G703" s="4">
        <v>5.162929526792E+17</v>
      </c>
      <c r="H703" s="4">
        <v>1.4999922080068099E+17</v>
      </c>
    </row>
    <row r="704" spans="1:8">
      <c r="A704" s="2">
        <v>41244</v>
      </c>
      <c r="B704" s="3" t="s">
        <v>6373</v>
      </c>
      <c r="C704" s="12">
        <f t="shared" si="10"/>
        <v>-5.1114667816333963E-5</v>
      </c>
      <c r="D704" s="3" t="s">
        <v>6374</v>
      </c>
      <c r="E704" s="3" t="s">
        <v>6375</v>
      </c>
      <c r="F704" s="3">
        <v>296</v>
      </c>
      <c r="G704" s="4">
        <v>8.8006981006347494E+17</v>
      </c>
      <c r="H704" s="4">
        <v>1.6236856611091101E+17</v>
      </c>
    </row>
    <row r="705" spans="1:8">
      <c r="A705" s="2">
        <v>41245</v>
      </c>
      <c r="B705" s="3" t="s">
        <v>6376</v>
      </c>
      <c r="C705" s="12">
        <f t="shared" si="10"/>
        <v>-5.111463672158183E-5</v>
      </c>
      <c r="D705" s="3" t="s">
        <v>6377</v>
      </c>
      <c r="E705" s="3" t="s">
        <v>6378</v>
      </c>
      <c r="F705" s="3">
        <v>296</v>
      </c>
      <c r="G705" s="4">
        <v>1.12703041733152E+18</v>
      </c>
      <c r="H705" s="4">
        <v>1.6997760813603101E+17</v>
      </c>
    </row>
    <row r="706" spans="1:8">
      <c r="A706" s="2">
        <v>41246</v>
      </c>
      <c r="B706" s="3" t="s">
        <v>6379</v>
      </c>
      <c r="C706" s="12">
        <f t="shared" si="10"/>
        <v>6.1421519965793115E-3</v>
      </c>
      <c r="D706" s="3" t="s">
        <v>6380</v>
      </c>
      <c r="E706" s="3" t="s">
        <v>6381</v>
      </c>
      <c r="F706" s="3">
        <v>296</v>
      </c>
      <c r="G706" s="4">
        <v>1.2929918221919401E+18</v>
      </c>
      <c r="H706" s="4">
        <v>1.7258564729110701E+17</v>
      </c>
    </row>
    <row r="707" spans="1:8">
      <c r="A707" s="2">
        <v>41247</v>
      </c>
      <c r="B707" s="3" t="s">
        <v>6382</v>
      </c>
      <c r="C707" s="12">
        <f t="shared" si="10"/>
        <v>-7.322770933660129E-2</v>
      </c>
      <c r="D707" s="3" t="s">
        <v>6383</v>
      </c>
      <c r="E707" s="3" t="s">
        <v>6384</v>
      </c>
      <c r="F707" s="3">
        <v>295</v>
      </c>
      <c r="G707" s="4">
        <v>-9.0405237727058304E+16</v>
      </c>
      <c r="H707" s="3">
        <v>-0.29841396057738101</v>
      </c>
    </row>
    <row r="708" spans="1:8">
      <c r="A708" s="2">
        <v>41248</v>
      </c>
      <c r="B708" s="3" t="s">
        <v>6385</v>
      </c>
      <c r="C708" s="12">
        <f t="shared" ref="C708:C771" si="11">+(B708-B707)/B707</f>
        <v>6.2642899614976828E-3</v>
      </c>
      <c r="D708" s="3" t="s">
        <v>6386</v>
      </c>
      <c r="E708" s="3" t="s">
        <v>6387</v>
      </c>
      <c r="F708" s="3">
        <v>295</v>
      </c>
      <c r="G708" s="4">
        <v>-1.79849483394923E+16</v>
      </c>
      <c r="H708" s="4">
        <v>3.02634907059942E+16</v>
      </c>
    </row>
    <row r="709" spans="1:8">
      <c r="A709" s="2">
        <v>41249</v>
      </c>
      <c r="B709" s="3" t="s">
        <v>6388</v>
      </c>
      <c r="C709" s="12">
        <f t="shared" si="11"/>
        <v>1.1306291307988828E-3</v>
      </c>
      <c r="D709" s="3" t="s">
        <v>6389</v>
      </c>
      <c r="E709" s="3" t="s">
        <v>6390</v>
      </c>
      <c r="F709" s="3">
        <v>307</v>
      </c>
      <c r="G709" s="4">
        <v>5.02301880141304E+16</v>
      </c>
      <c r="H709" s="4">
        <v>3.27402785028061E+16</v>
      </c>
    </row>
    <row r="710" spans="1:8">
      <c r="A710" s="2">
        <v>41250</v>
      </c>
      <c r="B710" s="3" t="s">
        <v>6391</v>
      </c>
      <c r="C710" s="12">
        <f t="shared" si="11"/>
        <v>8.5209095088760174E-4</v>
      </c>
      <c r="D710" s="3" t="s">
        <v>6392</v>
      </c>
      <c r="E710" s="3" t="s">
        <v>6393</v>
      </c>
      <c r="F710" s="3">
        <v>307</v>
      </c>
      <c r="G710" s="4">
        <v>4.4574416629126099E+17</v>
      </c>
      <c r="H710" s="4">
        <v>3.46390566048955E+16</v>
      </c>
    </row>
    <row r="711" spans="1:8">
      <c r="A711" s="2">
        <v>41251</v>
      </c>
      <c r="B711" s="3" t="s">
        <v>6394</v>
      </c>
      <c r="C711" s="12">
        <f t="shared" si="11"/>
        <v>-5.0940765396627876E-5</v>
      </c>
      <c r="D711" s="3" t="s">
        <v>6395</v>
      </c>
      <c r="E711" s="3" t="s">
        <v>6396</v>
      </c>
      <c r="F711" s="3">
        <v>308</v>
      </c>
      <c r="G711" s="4">
        <v>7.5254585467425104E+16</v>
      </c>
      <c r="H711" s="4">
        <v>3.46457607987558E+16</v>
      </c>
    </row>
    <row r="712" spans="1:8">
      <c r="A712" s="2">
        <v>41252</v>
      </c>
      <c r="B712" s="3" t="s">
        <v>6397</v>
      </c>
      <c r="C712" s="12">
        <f t="shared" si="11"/>
        <v>-5.0940620119103613E-5</v>
      </c>
      <c r="D712" s="3" t="s">
        <v>6398</v>
      </c>
      <c r="E712" s="3" t="s">
        <v>6399</v>
      </c>
      <c r="F712" s="3">
        <v>308</v>
      </c>
      <c r="G712" s="4">
        <v>1.00520658702754E+17</v>
      </c>
      <c r="H712" s="4">
        <v>5.95319744682258E+16</v>
      </c>
    </row>
    <row r="713" spans="1:8">
      <c r="A713" s="2">
        <v>41253</v>
      </c>
      <c r="B713" s="3" t="s">
        <v>6400</v>
      </c>
      <c r="C713" s="12">
        <f t="shared" si="11"/>
        <v>4.9541010375460928E-3</v>
      </c>
      <c r="D713" s="3" t="s">
        <v>6401</v>
      </c>
      <c r="E713" s="3" t="s">
        <v>6402</v>
      </c>
      <c r="F713" s="3">
        <v>309</v>
      </c>
      <c r="G713" s="4">
        <v>1.6946179824605299E+17</v>
      </c>
      <c r="H713" s="4">
        <v>7.2463383261379392E+16</v>
      </c>
    </row>
    <row r="714" spans="1:8">
      <c r="A714" s="2">
        <v>41254</v>
      </c>
      <c r="B714" s="3" t="s">
        <v>6403</v>
      </c>
      <c r="C714" s="12">
        <f t="shared" si="11"/>
        <v>6.0045070512087795E-3</v>
      </c>
      <c r="D714" s="3" t="s">
        <v>6404</v>
      </c>
      <c r="E714" s="3" t="s">
        <v>6405</v>
      </c>
      <c r="F714" s="3">
        <v>307</v>
      </c>
      <c r="G714" s="4">
        <v>2.5861786554087299E+17</v>
      </c>
      <c r="H714" s="4">
        <v>7.57803743285152E+16</v>
      </c>
    </row>
    <row r="715" spans="1:8">
      <c r="A715" s="2">
        <v>41255</v>
      </c>
      <c r="B715" s="3" t="s">
        <v>6406</v>
      </c>
      <c r="C715" s="12">
        <f t="shared" si="11"/>
        <v>2.4521742077630465E-3</v>
      </c>
      <c r="D715" s="3" t="s">
        <v>6407</v>
      </c>
      <c r="E715" s="3" t="s">
        <v>6408</v>
      </c>
      <c r="F715" s="3">
        <v>306</v>
      </c>
      <c r="G715" s="4">
        <v>2.9750944778794202E+17</v>
      </c>
      <c r="H715" s="4">
        <v>8.87229784388472E+16</v>
      </c>
    </row>
    <row r="716" spans="1:8">
      <c r="A716" s="2">
        <v>41256</v>
      </c>
      <c r="B716" s="3" t="s">
        <v>6409</v>
      </c>
      <c r="C716" s="12">
        <f t="shared" si="11"/>
        <v>-2.6844930879364498E-3</v>
      </c>
      <c r="D716" s="3" t="s">
        <v>6410</v>
      </c>
      <c r="E716" s="3" t="s">
        <v>6411</v>
      </c>
      <c r="F716" s="3">
        <v>306</v>
      </c>
      <c r="G716" s="4">
        <v>3.9321773213958298E+17</v>
      </c>
      <c r="H716" s="4">
        <v>8.2917894017627296E+16</v>
      </c>
    </row>
    <row r="717" spans="1:8">
      <c r="A717" s="2">
        <v>41257</v>
      </c>
      <c r="B717" s="3" t="s">
        <v>6412</v>
      </c>
      <c r="C717" s="12">
        <f t="shared" si="11"/>
        <v>-2.7258197765707326E-3</v>
      </c>
      <c r="D717" s="3" t="s">
        <v>6413</v>
      </c>
      <c r="E717" s="3" t="s">
        <v>6414</v>
      </c>
      <c r="F717" s="3">
        <v>306</v>
      </c>
      <c r="G717" s="4">
        <v>4.94265469180784E+17</v>
      </c>
      <c r="H717" s="4">
        <v>7.7053255219580096E+16</v>
      </c>
    </row>
    <row r="718" spans="1:8">
      <c r="A718" s="2">
        <v>41258</v>
      </c>
      <c r="B718" s="3" t="s">
        <v>6415</v>
      </c>
      <c r="C718" s="12">
        <f t="shared" si="11"/>
        <v>-5.3002322403245091E-5</v>
      </c>
      <c r="D718" s="3" t="s">
        <v>6416</v>
      </c>
      <c r="E718" s="3" t="s">
        <v>6417</v>
      </c>
      <c r="F718" s="3">
        <v>306</v>
      </c>
      <c r="G718" s="4">
        <v>3.1494713246818701E+17</v>
      </c>
      <c r="H718" s="4">
        <v>7.7050149743228496E+16</v>
      </c>
    </row>
    <row r="719" spans="1:8">
      <c r="A719" s="2">
        <v>41259</v>
      </c>
      <c r="B719" s="3" t="s">
        <v>6418</v>
      </c>
      <c r="C719" s="12">
        <f t="shared" si="11"/>
        <v>-5.3002341320311009E-5</v>
      </c>
      <c r="D719" s="3" t="s">
        <v>6419</v>
      </c>
      <c r="E719" s="3" t="s">
        <v>6420</v>
      </c>
      <c r="F719" s="3">
        <v>306</v>
      </c>
      <c r="G719" s="4">
        <v>4.2315369882486502E+17</v>
      </c>
      <c r="H719" s="4">
        <v>6.08219750548206E+16</v>
      </c>
    </row>
    <row r="720" spans="1:8">
      <c r="A720" s="2">
        <v>41259</v>
      </c>
      <c r="B720" s="3" t="s">
        <v>6418</v>
      </c>
      <c r="C720" s="12">
        <f t="shared" si="11"/>
        <v>0</v>
      </c>
      <c r="D720" s="3" t="s">
        <v>6419</v>
      </c>
      <c r="E720" s="3" t="s">
        <v>6420</v>
      </c>
      <c r="F720" s="3">
        <v>306</v>
      </c>
      <c r="G720" s="4">
        <v>4.2315369882486502E+17</v>
      </c>
      <c r="H720" s="4">
        <v>6.08219750548206E+16</v>
      </c>
    </row>
    <row r="721" spans="1:8">
      <c r="A721" s="2">
        <v>41260</v>
      </c>
      <c r="B721" s="3" t="s">
        <v>6421</v>
      </c>
      <c r="C721" s="12">
        <f t="shared" si="11"/>
        <v>3.124313128324222E-3</v>
      </c>
      <c r="D721" s="3" t="s">
        <v>6422</v>
      </c>
      <c r="E721" s="3" t="s">
        <v>6423</v>
      </c>
      <c r="F721" s="3">
        <v>306</v>
      </c>
      <c r="G721" s="4">
        <v>4.79115608049312E+17</v>
      </c>
      <c r="H721" s="4">
        <v>7.1678618450988704E+16</v>
      </c>
    </row>
    <row r="722" spans="1:8">
      <c r="A722" s="2">
        <v>41261</v>
      </c>
      <c r="B722" s="3" t="s">
        <v>6424</v>
      </c>
      <c r="C722" s="12">
        <f t="shared" si="11"/>
        <v>-3.8059287742025832E-4</v>
      </c>
      <c r="D722" s="3" t="s">
        <v>6425</v>
      </c>
      <c r="E722" s="3" t="s">
        <v>6426</v>
      </c>
      <c r="F722" s="3">
        <v>306</v>
      </c>
      <c r="G722" s="4">
        <v>4.7318794656846797E+17</v>
      </c>
      <c r="H722" s="4">
        <v>1.4071576579428E+17</v>
      </c>
    </row>
    <row r="723" spans="1:8">
      <c r="A723" s="2">
        <v>41262</v>
      </c>
      <c r="B723" s="3" t="s">
        <v>6427</v>
      </c>
      <c r="C723" s="12">
        <f t="shared" si="11"/>
        <v>4.8678230522669662E-3</v>
      </c>
      <c r="D723" s="3" t="s">
        <v>6428</v>
      </c>
      <c r="E723" s="3" t="s">
        <v>6429</v>
      </c>
      <c r="F723" s="3">
        <v>307</v>
      </c>
      <c r="G723" s="4">
        <v>4.7923926444229498E+17</v>
      </c>
      <c r="H723" s="4">
        <v>1.7609354983523398E+17</v>
      </c>
    </row>
    <row r="724" spans="1:8">
      <c r="A724" s="2">
        <v>41263</v>
      </c>
      <c r="B724" s="3" t="s">
        <v>6430</v>
      </c>
      <c r="C724" s="12">
        <f t="shared" si="11"/>
        <v>3.6041236098537974E-2</v>
      </c>
      <c r="D724" s="3" t="s">
        <v>6431</v>
      </c>
      <c r="E724" s="3" t="s">
        <v>6432</v>
      </c>
      <c r="F724" s="3">
        <v>307</v>
      </c>
      <c r="G724" s="4">
        <v>1.27207089749763E+18</v>
      </c>
      <c r="H724" s="4">
        <v>2.63777969326732E+17</v>
      </c>
    </row>
    <row r="725" spans="1:8">
      <c r="A725" s="2">
        <v>41264</v>
      </c>
      <c r="B725" s="3" t="s">
        <v>6433</v>
      </c>
      <c r="C725" s="12">
        <f t="shared" si="11"/>
        <v>-3.9770368861468376E-2</v>
      </c>
      <c r="D725" s="3" t="s">
        <v>6434</v>
      </c>
      <c r="E725" s="3" t="s">
        <v>6435</v>
      </c>
      <c r="F725" s="3">
        <v>307</v>
      </c>
      <c r="G725" s="4">
        <v>3.3555202058998202E+17</v>
      </c>
      <c r="H725" s="4">
        <v>1.6406999807941699E+17</v>
      </c>
    </row>
    <row r="726" spans="1:8">
      <c r="A726" s="2">
        <v>41265</v>
      </c>
      <c r="B726" s="3" t="s">
        <v>6436</v>
      </c>
      <c r="C726" s="12">
        <f t="shared" si="11"/>
        <v>-5.3067608407596335E-5</v>
      </c>
      <c r="D726" s="3" t="s">
        <v>6437</v>
      </c>
      <c r="E726" s="3" t="s">
        <v>6438</v>
      </c>
      <c r="F726" s="3">
        <v>306</v>
      </c>
      <c r="G726" s="4">
        <v>3.5364536855727802E+17</v>
      </c>
      <c r="H726" s="4">
        <v>2.3548238588115299E+17</v>
      </c>
    </row>
    <row r="727" spans="1:8">
      <c r="A727" s="2">
        <v>41266</v>
      </c>
      <c r="B727" s="3" t="s">
        <v>6439</v>
      </c>
      <c r="C727" s="12">
        <f t="shared" si="11"/>
        <v>-5.3067640696437438E-5</v>
      </c>
      <c r="D727" s="3" t="s">
        <v>6440</v>
      </c>
      <c r="E727" s="3" t="s">
        <v>6441</v>
      </c>
      <c r="F727" s="3">
        <v>306</v>
      </c>
      <c r="G727" s="4">
        <v>3.5453291597966502E+17</v>
      </c>
      <c r="H727" s="4">
        <v>2.23250592100508E+17</v>
      </c>
    </row>
    <row r="728" spans="1:8">
      <c r="A728" s="2">
        <v>41267</v>
      </c>
      <c r="B728" s="3" t="s">
        <v>6442</v>
      </c>
      <c r="C728" s="12">
        <f t="shared" si="11"/>
        <v>3.3008242852788821E-3</v>
      </c>
      <c r="D728" s="3" t="s">
        <v>6443</v>
      </c>
      <c r="E728" s="3" t="s">
        <v>6444</v>
      </c>
      <c r="F728" s="3">
        <v>306</v>
      </c>
      <c r="G728" s="4">
        <v>4.1081249069942099E+17</v>
      </c>
      <c r="H728" s="4">
        <v>1.7826725467695901E+17</v>
      </c>
    </row>
    <row r="729" spans="1:8">
      <c r="A729" s="2">
        <v>41268</v>
      </c>
      <c r="B729" s="3" t="s">
        <v>6445</v>
      </c>
      <c r="C729" s="12">
        <f t="shared" si="11"/>
        <v>-5.3081427628122605E-5</v>
      </c>
      <c r="D729" s="3" t="s">
        <v>6446</v>
      </c>
      <c r="E729" s="3" t="s">
        <v>6447</v>
      </c>
      <c r="F729" s="3">
        <v>305</v>
      </c>
      <c r="G729" s="4">
        <v>4.1076925516403398E+17</v>
      </c>
      <c r="H729" s="4">
        <v>2.1762195665249101E+17</v>
      </c>
    </row>
    <row r="730" spans="1:8">
      <c r="A730" s="2">
        <v>41269</v>
      </c>
      <c r="B730" s="3" t="s">
        <v>6448</v>
      </c>
      <c r="C730" s="12">
        <f t="shared" si="11"/>
        <v>6.207984202477632E-5</v>
      </c>
      <c r="D730" s="3" t="s">
        <v>6449</v>
      </c>
      <c r="E730" s="3" t="s">
        <v>6450</v>
      </c>
      <c r="F730" s="3">
        <v>305</v>
      </c>
      <c r="G730" s="4">
        <v>5.1186525597098202E+17</v>
      </c>
      <c r="H730" s="4">
        <v>1.8102812802150598E+17</v>
      </c>
    </row>
    <row r="731" spans="1:8">
      <c r="A731" s="2">
        <v>41270</v>
      </c>
      <c r="B731" s="3" t="s">
        <v>6451</v>
      </c>
      <c r="C731" s="12">
        <f t="shared" si="11"/>
        <v>7.8113058434534418E-3</v>
      </c>
      <c r="D731" s="3" t="s">
        <v>6452</v>
      </c>
      <c r="E731" s="3" t="s">
        <v>6453</v>
      </c>
      <c r="F731" s="3">
        <v>305</v>
      </c>
      <c r="G731" s="4">
        <v>7.1063436053528E+17</v>
      </c>
      <c r="H731" s="4">
        <v>1.99940732678588E+17</v>
      </c>
    </row>
    <row r="732" spans="1:8">
      <c r="A732" s="2">
        <v>41271</v>
      </c>
      <c r="B732" s="3" t="s">
        <v>6454</v>
      </c>
      <c r="C732" s="12">
        <f t="shared" si="11"/>
        <v>2.20855438147923E-4</v>
      </c>
      <c r="D732" s="3" t="s">
        <v>6455</v>
      </c>
      <c r="E732" s="3" t="s">
        <v>6456</v>
      </c>
      <c r="F732" s="3">
        <v>306</v>
      </c>
      <c r="G732" s="4">
        <v>7.5061535895466995E+17</v>
      </c>
      <c r="H732" s="4">
        <v>2.0060875757602701E+17</v>
      </c>
    </row>
    <row r="733" spans="1:8">
      <c r="A733" s="2">
        <v>41272</v>
      </c>
      <c r="B733" s="3" t="s">
        <v>6457</v>
      </c>
      <c r="C733" s="12">
        <f t="shared" si="11"/>
        <v>-5.3017611975897249E-5</v>
      </c>
      <c r="D733" s="3" t="s">
        <v>6458</v>
      </c>
      <c r="E733" s="3" t="s">
        <v>6459</v>
      </c>
      <c r="F733" s="3">
        <v>306</v>
      </c>
      <c r="G733" s="4">
        <v>5.9886388589611494E+17</v>
      </c>
      <c r="H733" s="4">
        <v>2.0061026188276701E+17</v>
      </c>
    </row>
    <row r="734" spans="1:8">
      <c r="A734" s="2">
        <v>41273</v>
      </c>
      <c r="B734" s="3" t="s">
        <v>6460</v>
      </c>
      <c r="C734" s="12">
        <f t="shared" si="11"/>
        <v>-5.3017599377590059E-5</v>
      </c>
      <c r="D734" s="3" t="s">
        <v>6461</v>
      </c>
      <c r="E734" s="3" t="s">
        <v>6462</v>
      </c>
      <c r="F734" s="3">
        <v>306</v>
      </c>
      <c r="G734" s="4">
        <v>-3.8931475072776301E+17</v>
      </c>
      <c r="H734" s="4">
        <v>1.5121183823170598E+17</v>
      </c>
    </row>
    <row r="735" spans="1:8">
      <c r="A735" s="2">
        <v>41274</v>
      </c>
      <c r="B735" s="3" t="s">
        <v>6463</v>
      </c>
      <c r="C735" s="12">
        <f t="shared" si="11"/>
        <v>-5.3017586628109286E-5</v>
      </c>
      <c r="D735" s="3" t="s">
        <v>6464</v>
      </c>
      <c r="E735" s="3" t="s">
        <v>6462</v>
      </c>
      <c r="F735" s="3">
        <v>306</v>
      </c>
      <c r="G735" s="4">
        <v>-3.8932888999439002E+17</v>
      </c>
      <c r="H735" s="4">
        <v>1.4708485139240899E+17</v>
      </c>
    </row>
    <row r="736" spans="1:8">
      <c r="A736" s="2">
        <v>41275</v>
      </c>
      <c r="B736" s="3" t="s">
        <v>6465</v>
      </c>
      <c r="C736" s="12">
        <f t="shared" si="11"/>
        <v>-5.301764432543375E-5</v>
      </c>
      <c r="D736" s="3" t="s">
        <v>6466</v>
      </c>
      <c r="E736" s="3" t="s">
        <v>6467</v>
      </c>
      <c r="F736" s="3">
        <v>306</v>
      </c>
      <c r="G736" s="4">
        <v>-3.8934302959337901E+17</v>
      </c>
      <c r="H736" s="4">
        <v>1.3035951968622301E+17</v>
      </c>
    </row>
    <row r="737" spans="1:8">
      <c r="A737" s="2">
        <v>41276</v>
      </c>
      <c r="B737" s="3" t="s">
        <v>6468</v>
      </c>
      <c r="C737" s="12">
        <f t="shared" si="11"/>
        <v>1.0800991853345064E-4</v>
      </c>
      <c r="D737" s="3" t="s">
        <v>6469</v>
      </c>
      <c r="E737" s="3" t="s">
        <v>6470</v>
      </c>
      <c r="F737" s="3">
        <v>306</v>
      </c>
      <c r="G737" s="4">
        <v>-4.32438861484704E+17</v>
      </c>
      <c r="H737" s="4">
        <v>1.48203714975428E+17</v>
      </c>
    </row>
    <row r="738" spans="1:8">
      <c r="A738" s="2">
        <v>41277</v>
      </c>
      <c r="B738" s="3" t="s">
        <v>6471</v>
      </c>
      <c r="C738" s="12">
        <f t="shared" si="11"/>
        <v>8.0395481012030326E-3</v>
      </c>
      <c r="D738" s="3" t="s">
        <v>6472</v>
      </c>
      <c r="E738" s="3" t="s">
        <v>6473</v>
      </c>
      <c r="F738" s="3">
        <v>306</v>
      </c>
      <c r="G738" s="4">
        <v>5.7816027072208998E+17</v>
      </c>
      <c r="H738" s="4">
        <v>1.6712625257806099E+17</v>
      </c>
    </row>
    <row r="739" spans="1:8">
      <c r="A739" s="2">
        <v>41278</v>
      </c>
      <c r="B739" s="3" t="s">
        <v>6474</v>
      </c>
      <c r="C739" s="12">
        <f t="shared" si="11"/>
        <v>1.2829297754464884E-3</v>
      </c>
      <c r="D739" s="3" t="s">
        <v>6475</v>
      </c>
      <c r="E739" s="3" t="s">
        <v>6476</v>
      </c>
      <c r="F739" s="3">
        <v>305</v>
      </c>
      <c r="G739" s="4">
        <v>4.8569244398527302E+17</v>
      </c>
      <c r="H739" s="4">
        <v>1.70291575061168E+17</v>
      </c>
    </row>
    <row r="740" spans="1:8">
      <c r="A740" s="2">
        <v>41279</v>
      </c>
      <c r="B740" s="3" t="s">
        <v>6477</v>
      </c>
      <c r="C740" s="12">
        <f t="shared" si="11"/>
        <v>-5.303244187726338E-5</v>
      </c>
      <c r="D740" s="3" t="s">
        <v>6478</v>
      </c>
      <c r="E740" s="3" t="s">
        <v>6479</v>
      </c>
      <c r="F740" s="3">
        <v>305</v>
      </c>
      <c r="G740" s="4">
        <v>4.6446134683059002E+17</v>
      </c>
      <c r="H740" s="4">
        <v>1.6914295146784998E+17</v>
      </c>
    </row>
    <row r="741" spans="1:8">
      <c r="A741" s="2">
        <v>41280</v>
      </c>
      <c r="B741" s="3" t="s">
        <v>6480</v>
      </c>
      <c r="C741" s="12">
        <f t="shared" si="11"/>
        <v>-5.3032386724308423E-5</v>
      </c>
      <c r="D741" s="3" t="s">
        <v>6481</v>
      </c>
      <c r="E741" s="3" t="s">
        <v>6482</v>
      </c>
      <c r="F741" s="3">
        <v>305</v>
      </c>
      <c r="G741" s="4">
        <v>4.48429052160816E+17</v>
      </c>
      <c r="H741" s="4">
        <v>1.9308247289931699E+17</v>
      </c>
    </row>
    <row r="742" spans="1:8">
      <c r="A742" s="2">
        <v>41281</v>
      </c>
      <c r="B742" s="3" t="s">
        <v>6483</v>
      </c>
      <c r="C742" s="12">
        <f t="shared" si="11"/>
        <v>-5.3032541259023492E-5</v>
      </c>
      <c r="D742" s="3" t="s">
        <v>6484</v>
      </c>
      <c r="E742" s="3" t="s">
        <v>6485</v>
      </c>
      <c r="F742" s="3">
        <v>305</v>
      </c>
      <c r="G742" s="4">
        <v>4.4839218828150099E+17</v>
      </c>
      <c r="H742" s="4">
        <v>1.7121921549039398E+17</v>
      </c>
    </row>
    <row r="743" spans="1:8">
      <c r="A743" s="2">
        <v>41282</v>
      </c>
      <c r="B743" s="3" t="s">
        <v>6486</v>
      </c>
      <c r="C743" s="12">
        <f t="shared" si="11"/>
        <v>-1.4665009351941285E-2</v>
      </c>
      <c r="D743" s="3" t="s">
        <v>6487</v>
      </c>
      <c r="E743" s="3" t="s">
        <v>6488</v>
      </c>
      <c r="F743" s="3">
        <v>306</v>
      </c>
      <c r="G743" s="4">
        <v>2.10857018221652E+17</v>
      </c>
      <c r="H743" s="4">
        <v>1.6605857582067398E+17</v>
      </c>
    </row>
    <row r="744" spans="1:8">
      <c r="A744" s="2">
        <v>41283</v>
      </c>
      <c r="B744" s="3" t="s">
        <v>6489</v>
      </c>
      <c r="C744" s="12">
        <f t="shared" si="11"/>
        <v>1.1253627718416826E-2</v>
      </c>
      <c r="D744" s="3" t="s">
        <v>6490</v>
      </c>
      <c r="E744" s="3" t="s">
        <v>6491</v>
      </c>
      <c r="F744" s="3">
        <v>304</v>
      </c>
      <c r="G744" s="4">
        <v>3.0650646660841997E+17</v>
      </c>
      <c r="H744" s="4">
        <v>1.6627726249070598E+17</v>
      </c>
    </row>
    <row r="745" spans="1:8">
      <c r="A745" s="2">
        <v>41284</v>
      </c>
      <c r="B745" s="3" t="s">
        <v>6492</v>
      </c>
      <c r="C745" s="12">
        <f t="shared" si="11"/>
        <v>-4.3241181768557801E-3</v>
      </c>
      <c r="D745" s="3" t="s">
        <v>6493</v>
      </c>
      <c r="E745" s="3" t="s">
        <v>6494</v>
      </c>
      <c r="F745" s="3">
        <v>304</v>
      </c>
      <c r="G745" s="4">
        <v>1.52341771856632E+17</v>
      </c>
      <c r="H745" s="4">
        <v>1.5619923902623802E+17</v>
      </c>
    </row>
    <row r="746" spans="1:8">
      <c r="A746" s="2">
        <v>41285</v>
      </c>
      <c r="B746" s="3" t="s">
        <v>6495</v>
      </c>
      <c r="C746" s="12">
        <f t="shared" si="11"/>
        <v>-8.896486570803935E-4</v>
      </c>
      <c r="D746" s="3" t="s">
        <v>6496</v>
      </c>
      <c r="E746" s="3" t="s">
        <v>6497</v>
      </c>
      <c r="F746" s="3">
        <v>304</v>
      </c>
      <c r="G746" s="4">
        <v>1.06463677035894E+17</v>
      </c>
      <c r="H746" s="4">
        <v>1.5423976666173901E+17</v>
      </c>
    </row>
    <row r="747" spans="1:8">
      <c r="A747" s="2">
        <v>41286</v>
      </c>
      <c r="B747" s="3" t="s">
        <v>6498</v>
      </c>
      <c r="C747" s="12">
        <f t="shared" si="11"/>
        <v>-5.3114418678109041E-5</v>
      </c>
      <c r="D747" s="3" t="s">
        <v>6499</v>
      </c>
      <c r="E747" s="3" t="s">
        <v>6500</v>
      </c>
      <c r="F747" s="3">
        <v>302</v>
      </c>
      <c r="G747" s="4">
        <v>1.42510530975744E+17</v>
      </c>
      <c r="H747" s="4">
        <v>1.6668052695991101E+17</v>
      </c>
    </row>
    <row r="748" spans="1:8">
      <c r="A748" s="2">
        <v>41287</v>
      </c>
      <c r="B748" s="3" t="s">
        <v>6501</v>
      </c>
      <c r="C748" s="12">
        <f t="shared" si="11"/>
        <v>-5.3114416975427609E-5</v>
      </c>
      <c r="D748" s="3" t="s">
        <v>6502</v>
      </c>
      <c r="E748" s="3" t="s">
        <v>6503</v>
      </c>
      <c r="F748" s="3">
        <v>302</v>
      </c>
      <c r="G748" s="4">
        <v>1.8032667255786099E+17</v>
      </c>
      <c r="H748" s="4">
        <v>1.5478561535253501E+17</v>
      </c>
    </row>
    <row r="749" spans="1:8">
      <c r="A749" s="2">
        <v>41288</v>
      </c>
      <c r="B749" s="3" t="s">
        <v>6504</v>
      </c>
      <c r="C749" s="12">
        <f t="shared" si="11"/>
        <v>1.3493101303743171E-3</v>
      </c>
      <c r="D749" s="3" t="s">
        <v>6505</v>
      </c>
      <c r="E749" s="3" t="s">
        <v>6506</v>
      </c>
      <c r="F749" s="3">
        <v>302</v>
      </c>
      <c r="G749" s="4">
        <v>2.0062428736427699E+17</v>
      </c>
      <c r="H749" s="4">
        <v>1.5496514332342499E+17</v>
      </c>
    </row>
    <row r="750" spans="1:8">
      <c r="A750" s="2">
        <v>41288</v>
      </c>
      <c r="B750" s="3" t="s">
        <v>6504</v>
      </c>
      <c r="C750" s="12">
        <f t="shared" si="11"/>
        <v>0</v>
      </c>
      <c r="D750" s="3" t="s">
        <v>6505</v>
      </c>
      <c r="E750" s="3" t="s">
        <v>6506</v>
      </c>
      <c r="F750" s="3">
        <v>302</v>
      </c>
      <c r="G750" s="4">
        <v>2.0062428736427699E+17</v>
      </c>
      <c r="H750" s="4">
        <v>1.5496514332342499E+17</v>
      </c>
    </row>
    <row r="751" spans="1:8">
      <c r="A751" s="2">
        <v>41289</v>
      </c>
      <c r="B751" s="3" t="s">
        <v>6507</v>
      </c>
      <c r="C751" s="12">
        <f t="shared" si="11"/>
        <v>5.8395916935794097E-4</v>
      </c>
      <c r="D751" s="3" t="s">
        <v>6508</v>
      </c>
      <c r="E751" s="3" t="s">
        <v>6509</v>
      </c>
      <c r="F751" s="3">
        <v>302</v>
      </c>
      <c r="G751" s="4">
        <v>2.0996242184105402E+17</v>
      </c>
      <c r="H751" s="4">
        <v>1.4968507471644E+17</v>
      </c>
    </row>
    <row r="752" spans="1:8">
      <c r="A752" s="2">
        <v>41290</v>
      </c>
      <c r="B752" s="3" t="s">
        <v>6510</v>
      </c>
      <c r="C752" s="12">
        <f t="shared" si="11"/>
        <v>-1.326883609738073E-3</v>
      </c>
      <c r="D752" s="3" t="s">
        <v>6511</v>
      </c>
      <c r="E752" s="3" t="s">
        <v>6512</v>
      </c>
      <c r="F752" s="3">
        <v>302</v>
      </c>
      <c r="G752" s="4">
        <v>1.4623380285695101E+17</v>
      </c>
      <c r="H752" s="4">
        <v>1.4680150544306598E+17</v>
      </c>
    </row>
    <row r="753" spans="1:8">
      <c r="A753" s="2">
        <v>41291</v>
      </c>
      <c r="B753" s="3" t="s">
        <v>6513</v>
      </c>
      <c r="C753" s="12">
        <f t="shared" si="11"/>
        <v>-2.2740790935227811E-3</v>
      </c>
      <c r="D753" s="3" t="s">
        <v>6514</v>
      </c>
      <c r="E753" s="3" t="s">
        <v>6515</v>
      </c>
      <c r="F753" s="3">
        <v>302</v>
      </c>
      <c r="G753" s="4">
        <v>1.20095077541856E+17</v>
      </c>
      <c r="H753" s="4">
        <v>1.41643930309252E+17</v>
      </c>
    </row>
    <row r="754" spans="1:8">
      <c r="A754" s="2">
        <v>41292</v>
      </c>
      <c r="B754" s="3" t="s">
        <v>6516</v>
      </c>
      <c r="C754" s="12">
        <f t="shared" si="11"/>
        <v>5.3884130396752057E-3</v>
      </c>
      <c r="D754" s="3" t="s">
        <v>6517</v>
      </c>
      <c r="E754" s="3" t="s">
        <v>6518</v>
      </c>
      <c r="F754" s="3">
        <v>303</v>
      </c>
      <c r="G754" s="4">
        <v>1.2717567614618301E+17</v>
      </c>
      <c r="H754" s="4">
        <v>1.5427855093524701E+17</v>
      </c>
    </row>
    <row r="755" spans="1:8">
      <c r="A755" s="2">
        <v>41293</v>
      </c>
      <c r="B755" s="3" t="s">
        <v>6519</v>
      </c>
      <c r="C755" s="12">
        <f t="shared" si="11"/>
        <v>-5.3067379171722488E-5</v>
      </c>
      <c r="D755" s="3" t="s">
        <v>6520</v>
      </c>
      <c r="E755" s="3" t="s">
        <v>6521</v>
      </c>
      <c r="F755" s="3">
        <v>301</v>
      </c>
      <c r="G755" s="4">
        <v>-2.6780988612563101E+17</v>
      </c>
      <c r="H755" s="4">
        <v>1.7540982083636899E+17</v>
      </c>
    </row>
    <row r="756" spans="1:8">
      <c r="A756" s="2">
        <v>41294</v>
      </c>
      <c r="B756" s="3" t="s">
        <v>6522</v>
      </c>
      <c r="C756" s="12">
        <f t="shared" si="11"/>
        <v>-5.3067382606062086E-5</v>
      </c>
      <c r="D756" s="3" t="s">
        <v>6523</v>
      </c>
      <c r="E756" s="3" t="s">
        <v>6524</v>
      </c>
      <c r="F756" s="3">
        <v>301</v>
      </c>
      <c r="G756" s="4">
        <v>1.9889097460038301E+17</v>
      </c>
      <c r="H756" s="4">
        <v>1.8563119121884701E+17</v>
      </c>
    </row>
    <row r="757" spans="1:8">
      <c r="A757" s="2">
        <v>41295</v>
      </c>
      <c r="B757" s="3" t="s">
        <v>6525</v>
      </c>
      <c r="C757" s="12">
        <f t="shared" si="11"/>
        <v>-9.416391121437192E-4</v>
      </c>
      <c r="D757" s="3" t="s">
        <v>6526</v>
      </c>
      <c r="E757" s="3" t="s">
        <v>6527</v>
      </c>
      <c r="F757" s="3">
        <v>302</v>
      </c>
      <c r="G757" s="4">
        <v>1.85993248729872E+17</v>
      </c>
      <c r="H757" s="4">
        <v>2.1434888113168998E+17</v>
      </c>
    </row>
    <row r="758" spans="1:8">
      <c r="A758" s="2">
        <v>41296</v>
      </c>
      <c r="B758" s="3" t="s">
        <v>6528</v>
      </c>
      <c r="C758" s="12">
        <f t="shared" si="11"/>
        <v>3.4225088353912084E-3</v>
      </c>
      <c r="D758" s="3" t="s">
        <v>6529</v>
      </c>
      <c r="E758" s="3" t="s">
        <v>6530</v>
      </c>
      <c r="F758" s="3">
        <v>298</v>
      </c>
      <c r="G758" s="4">
        <v>2.3713189214728301E+17</v>
      </c>
      <c r="H758" s="4">
        <v>1.9949530891802598E+17</v>
      </c>
    </row>
    <row r="759" spans="1:8">
      <c r="A759" s="2">
        <v>41297</v>
      </c>
      <c r="B759" s="3" t="s">
        <v>6531</v>
      </c>
      <c r="C759" s="12">
        <f t="shared" si="11"/>
        <v>3.3714094645816138E-3</v>
      </c>
      <c r="D759" s="3" t="s">
        <v>6532</v>
      </c>
      <c r="E759" s="3" t="s">
        <v>6533</v>
      </c>
      <c r="F759" s="3">
        <v>297</v>
      </c>
      <c r="G759" s="4">
        <v>2.3819124481719501E+17</v>
      </c>
      <c r="H759" s="4">
        <v>1.4123527959717699E+17</v>
      </c>
    </row>
    <row r="760" spans="1:8">
      <c r="A760" s="2">
        <v>41298</v>
      </c>
      <c r="B760" s="3" t="s">
        <v>6534</v>
      </c>
      <c r="C760" s="12">
        <f t="shared" si="11"/>
        <v>2.791265342153636E-3</v>
      </c>
      <c r="D760" s="3" t="s">
        <v>6535</v>
      </c>
      <c r="E760" s="3" t="s">
        <v>6536</v>
      </c>
      <c r="F760" s="3">
        <v>297</v>
      </c>
      <c r="G760" s="4">
        <v>2.8172979651126202E+17</v>
      </c>
      <c r="H760" s="4">
        <v>1.4780461104706598E+17</v>
      </c>
    </row>
    <row r="761" spans="1:8">
      <c r="A761" s="2">
        <v>41299</v>
      </c>
      <c r="B761" s="3" t="s">
        <v>6537</v>
      </c>
      <c r="C761" s="12">
        <f t="shared" si="11"/>
        <v>5.7625186868972261E-3</v>
      </c>
      <c r="D761" s="3" t="s">
        <v>6538</v>
      </c>
      <c r="E761" s="3" t="s">
        <v>6539</v>
      </c>
      <c r="F761" s="3">
        <v>296</v>
      </c>
      <c r="G761" s="4">
        <v>3.7350339400632499E+17</v>
      </c>
      <c r="H761" s="4">
        <v>1.61381367117072E+17</v>
      </c>
    </row>
    <row r="762" spans="1:8">
      <c r="A762" s="2">
        <v>41300</v>
      </c>
      <c r="B762" s="3" t="s">
        <v>6540</v>
      </c>
      <c r="C762" s="12">
        <f t="shared" si="11"/>
        <v>-5.3045085899367925E-5</v>
      </c>
      <c r="D762" s="3" t="s">
        <v>6541</v>
      </c>
      <c r="E762" s="3" t="s">
        <v>6542</v>
      </c>
      <c r="F762" s="3">
        <v>296</v>
      </c>
      <c r="G762" s="4">
        <v>2.4863506436016899E+17</v>
      </c>
      <c r="H762" s="4">
        <v>1.5555676500991802E+17</v>
      </c>
    </row>
    <row r="763" spans="1:8">
      <c r="A763" s="2">
        <v>41301</v>
      </c>
      <c r="B763" s="3" t="s">
        <v>6543</v>
      </c>
      <c r="C763" s="12">
        <f t="shared" si="11"/>
        <v>-5.3045126815791732E-5</v>
      </c>
      <c r="D763" s="3" t="s">
        <v>6544</v>
      </c>
      <c r="E763" s="3" t="s">
        <v>6545</v>
      </c>
      <c r="F763" s="3">
        <v>296</v>
      </c>
      <c r="G763" s="4">
        <v>2.4448131529070301E+17</v>
      </c>
      <c r="H763" s="4">
        <v>1.75457244259128E+17</v>
      </c>
    </row>
    <row r="764" spans="1:8">
      <c r="A764" s="2">
        <v>41302</v>
      </c>
      <c r="B764" s="3" t="s">
        <v>6546</v>
      </c>
      <c r="C764" s="12">
        <f t="shared" si="11"/>
        <v>-1.2192662518183718E-3</v>
      </c>
      <c r="D764" s="3" t="s">
        <v>6547</v>
      </c>
      <c r="E764" s="3" t="s">
        <v>6548</v>
      </c>
      <c r="F764" s="3">
        <v>296</v>
      </c>
      <c r="G764" s="4">
        <v>2.2693653003754499E+17</v>
      </c>
      <c r="H764" s="4">
        <v>1.9004698506705299E+17</v>
      </c>
    </row>
    <row r="765" spans="1:8">
      <c r="A765" s="2">
        <v>41303</v>
      </c>
      <c r="B765" s="3" t="s">
        <v>6549</v>
      </c>
      <c r="C765" s="12">
        <f t="shared" si="11"/>
        <v>3.6680705529419152E-3</v>
      </c>
      <c r="D765" s="3" t="s">
        <v>6550</v>
      </c>
      <c r="E765" s="3" t="s">
        <v>6551</v>
      </c>
      <c r="F765" s="3">
        <v>298</v>
      </c>
      <c r="G765" s="4">
        <v>2.8365572560976899E+17</v>
      </c>
      <c r="H765" s="4">
        <v>2.2360592293543101E+17</v>
      </c>
    </row>
    <row r="766" spans="1:8">
      <c r="A766" s="2">
        <v>41304</v>
      </c>
      <c r="B766" s="3" t="s">
        <v>6552</v>
      </c>
      <c r="C766" s="12">
        <f t="shared" si="11"/>
        <v>-2.3931798578666619E-3</v>
      </c>
      <c r="D766" s="3" t="s">
        <v>6553</v>
      </c>
      <c r="E766" s="3" t="s">
        <v>6554</v>
      </c>
      <c r="F766" s="3">
        <v>299</v>
      </c>
      <c r="G766" s="4">
        <v>2.4757939364777402E+17</v>
      </c>
      <c r="H766" s="4">
        <v>2.1497341156139398E+17</v>
      </c>
    </row>
    <row r="767" spans="1:8">
      <c r="A767" s="2">
        <v>41305</v>
      </c>
      <c r="B767" s="3" t="s">
        <v>6555</v>
      </c>
      <c r="C767" s="12">
        <f t="shared" si="11"/>
        <v>-5.0700360612548499E-4</v>
      </c>
      <c r="D767" s="3" t="s">
        <v>6556</v>
      </c>
      <c r="E767" s="3" t="s">
        <v>6557</v>
      </c>
      <c r="F767" s="3">
        <v>298</v>
      </c>
      <c r="G767" s="4">
        <v>2.4070547065557101E+17</v>
      </c>
      <c r="H767" s="4">
        <v>2.1385538609144899E+17</v>
      </c>
    </row>
    <row r="768" spans="1:8">
      <c r="A768" s="2">
        <v>41306</v>
      </c>
      <c r="B768" s="3" t="s">
        <v>6558</v>
      </c>
      <c r="C768" s="12">
        <f t="shared" si="11"/>
        <v>8.3710585605702124E-3</v>
      </c>
      <c r="D768" s="3" t="s">
        <v>6559</v>
      </c>
      <c r="E768" s="3" t="s">
        <v>6560</v>
      </c>
      <c r="F768" s="3">
        <v>298</v>
      </c>
      <c r="G768" s="4">
        <v>3.7134231495583098E+17</v>
      </c>
      <c r="H768" s="4">
        <v>2.3468179193208198E+17</v>
      </c>
    </row>
    <row r="769" spans="1:8">
      <c r="A769" s="2">
        <v>41307</v>
      </c>
      <c r="B769" s="3" t="s">
        <v>6561</v>
      </c>
      <c r="C769" s="12">
        <f t="shared" si="11"/>
        <v>-5.3256706422967594E-5</v>
      </c>
      <c r="D769" s="3" t="s">
        <v>6562</v>
      </c>
      <c r="E769" s="3" t="s">
        <v>6563</v>
      </c>
      <c r="F769" s="3">
        <v>296</v>
      </c>
      <c r="G769" s="4">
        <v>2.4323726317551002E+17</v>
      </c>
      <c r="H769" s="4">
        <v>2.4687476633321901E+17</v>
      </c>
    </row>
    <row r="770" spans="1:8">
      <c r="A770" s="2">
        <v>41308</v>
      </c>
      <c r="B770" s="3" t="s">
        <v>6564</v>
      </c>
      <c r="C770" s="12">
        <f t="shared" si="11"/>
        <v>-5.3256791294120478E-5</v>
      </c>
      <c r="D770" s="3" t="s">
        <v>6565</v>
      </c>
      <c r="E770" s="3" t="s">
        <v>6566</v>
      </c>
      <c r="F770" s="3">
        <v>296</v>
      </c>
      <c r="G770" s="4">
        <v>2.2320164934675901E+17</v>
      </c>
      <c r="H770" s="4">
        <v>2.4687446656630701E+17</v>
      </c>
    </row>
    <row r="771" spans="1:8">
      <c r="A771" s="2">
        <v>41309</v>
      </c>
      <c r="B771" s="3" t="s">
        <v>6567</v>
      </c>
      <c r="C771" s="12">
        <f t="shared" si="11"/>
        <v>3.552160078029722E-3</v>
      </c>
      <c r="D771" s="3" t="s">
        <v>6568</v>
      </c>
      <c r="E771" s="3" t="s">
        <v>6569</v>
      </c>
      <c r="F771" s="3">
        <v>296</v>
      </c>
      <c r="G771" s="4">
        <v>2.77951415947924E+17</v>
      </c>
      <c r="H771" s="4">
        <v>2.8590018155580998E+17</v>
      </c>
    </row>
    <row r="772" spans="1:8">
      <c r="A772" s="2">
        <v>41310</v>
      </c>
      <c r="B772" s="3" t="s">
        <v>6570</v>
      </c>
      <c r="C772" s="12">
        <f t="shared" ref="C772:C835" si="12">+(B772-B771)/B771</f>
        <v>4.0168055919506491E-3</v>
      </c>
      <c r="D772" s="3" t="s">
        <v>6571</v>
      </c>
      <c r="E772" s="3" t="s">
        <v>6572</v>
      </c>
      <c r="F772" s="3">
        <v>296</v>
      </c>
      <c r="G772" s="4">
        <v>3.4269236778914298E+17</v>
      </c>
      <c r="H772" s="4">
        <v>2.2305396679126899E+17</v>
      </c>
    </row>
    <row r="773" spans="1:8">
      <c r="A773" s="2">
        <v>41311</v>
      </c>
      <c r="B773" s="3" t="s">
        <v>6573</v>
      </c>
      <c r="C773" s="12">
        <f t="shared" si="12"/>
        <v>-3.2530048488993392E-3</v>
      </c>
      <c r="D773" s="3" t="s">
        <v>6574</v>
      </c>
      <c r="E773" s="3" t="s">
        <v>6575</v>
      </c>
      <c r="F773" s="3">
        <v>294</v>
      </c>
      <c r="G773" s="4">
        <v>2.9133857384537402E+17</v>
      </c>
      <c r="H773" s="4">
        <v>1.81330242851228E+17</v>
      </c>
    </row>
    <row r="774" spans="1:8">
      <c r="A774" s="2">
        <v>41312</v>
      </c>
      <c r="B774" s="3" t="s">
        <v>6576</v>
      </c>
      <c r="C774" s="12">
        <f t="shared" si="12"/>
        <v>-8.0418046481816451E-3</v>
      </c>
      <c r="D774" s="3" t="s">
        <v>6577</v>
      </c>
      <c r="E774" s="3" t="s">
        <v>6578</v>
      </c>
      <c r="F774" s="3">
        <v>295</v>
      </c>
      <c r="G774" s="4">
        <v>4.0100152171302202E+17</v>
      </c>
      <c r="H774" s="4">
        <v>1.6227098579532701E+17</v>
      </c>
    </row>
    <row r="775" spans="1:8">
      <c r="A775" s="2">
        <v>41313</v>
      </c>
      <c r="B775" s="3" t="s">
        <v>6579</v>
      </c>
      <c r="C775" s="12">
        <f t="shared" si="12"/>
        <v>-1.1832697188817547E-3</v>
      </c>
      <c r="D775" s="3" t="s">
        <v>6580</v>
      </c>
      <c r="E775" s="3" t="s">
        <v>6581</v>
      </c>
      <c r="F775" s="3">
        <v>298</v>
      </c>
      <c r="G775" s="4">
        <v>2.0517879160251101E+17</v>
      </c>
      <c r="H775" s="4">
        <v>1.5960871554558701E+17</v>
      </c>
    </row>
    <row r="776" spans="1:8">
      <c r="A776" s="2">
        <v>41314</v>
      </c>
      <c r="B776" s="3" t="s">
        <v>6582</v>
      </c>
      <c r="C776" s="12">
        <f t="shared" si="12"/>
        <v>-5.952345043451955E-5</v>
      </c>
      <c r="D776" s="3" t="s">
        <v>6583</v>
      </c>
      <c r="E776" s="3" t="s">
        <v>6584</v>
      </c>
      <c r="F776" s="3">
        <v>298</v>
      </c>
      <c r="G776" s="4">
        <v>2.69506048700436E+17</v>
      </c>
      <c r="H776" s="4">
        <v>1.5750773751525901E+17</v>
      </c>
    </row>
    <row r="777" spans="1:8">
      <c r="A777" s="2">
        <v>41315</v>
      </c>
      <c r="B777" s="3" t="s">
        <v>6585</v>
      </c>
      <c r="C777" s="12">
        <f t="shared" si="12"/>
        <v>-5.9523882436501982E-5</v>
      </c>
      <c r="D777" s="3" t="s">
        <v>6586</v>
      </c>
      <c r="E777" s="3" t="s">
        <v>6587</v>
      </c>
      <c r="F777" s="3">
        <v>298</v>
      </c>
      <c r="G777" s="4">
        <v>2.8239898947237901E+17</v>
      </c>
      <c r="H777" s="4">
        <v>1.5178353046955398E+17</v>
      </c>
    </row>
    <row r="778" spans="1:8">
      <c r="A778" s="2">
        <v>41316</v>
      </c>
      <c r="B778" s="3" t="s">
        <v>6588</v>
      </c>
      <c r="C778" s="12">
        <f t="shared" si="12"/>
        <v>-8.4991225694907996E-3</v>
      </c>
      <c r="D778" s="3" t="s">
        <v>6589</v>
      </c>
      <c r="E778" s="3" t="s">
        <v>6590</v>
      </c>
      <c r="F778" s="3">
        <v>299</v>
      </c>
      <c r="G778" s="4">
        <v>1.56653416465392E+17</v>
      </c>
      <c r="H778" s="4">
        <v>1.06975168705482E+17</v>
      </c>
    </row>
    <row r="779" spans="1:8">
      <c r="A779" s="2">
        <v>41317</v>
      </c>
      <c r="B779" s="3" t="s">
        <v>6591</v>
      </c>
      <c r="C779" s="12">
        <f t="shared" si="12"/>
        <v>1.8046278396834821E-3</v>
      </c>
      <c r="D779" s="3" t="s">
        <v>6592</v>
      </c>
      <c r="E779" s="3" t="s">
        <v>6593</v>
      </c>
      <c r="F779" s="3">
        <v>296</v>
      </c>
      <c r="G779" s="4">
        <v>1.8307101170382598E+17</v>
      </c>
      <c r="H779" s="4">
        <v>8.5969193181905104E+16</v>
      </c>
    </row>
    <row r="780" spans="1:8">
      <c r="A780" s="3" t="s">
        <v>6594</v>
      </c>
      <c r="B780" s="3" t="s">
        <v>6591</v>
      </c>
      <c r="C780" s="12">
        <f t="shared" si="12"/>
        <v>0</v>
      </c>
      <c r="D780" s="3" t="s">
        <v>6592</v>
      </c>
      <c r="E780" s="3" t="s">
        <v>6593</v>
      </c>
      <c r="F780" s="3">
        <v>296</v>
      </c>
      <c r="G780" s="4">
        <v>1.8307101170382598E+17</v>
      </c>
      <c r="H780" s="4">
        <v>8.5969193181905104E+16</v>
      </c>
    </row>
    <row r="781" spans="1:8">
      <c r="A781" s="2">
        <v>41318</v>
      </c>
      <c r="B781" s="3" t="s">
        <v>6595</v>
      </c>
      <c r="C781" s="12">
        <f t="shared" si="12"/>
        <v>7.438925653043855E-3</v>
      </c>
      <c r="D781" s="3" t="s">
        <v>6596</v>
      </c>
      <c r="E781" s="3" t="s">
        <v>6597</v>
      </c>
      <c r="F781" s="3">
        <v>298</v>
      </c>
      <c r="G781" s="4">
        <v>2.7364137323110499E+17</v>
      </c>
      <c r="H781" s="4">
        <v>1.0113082302271101E+17</v>
      </c>
    </row>
    <row r="782" spans="1:8">
      <c r="A782" s="2">
        <v>41319</v>
      </c>
      <c r="B782" s="3" t="s">
        <v>6598</v>
      </c>
      <c r="C782" s="12">
        <f t="shared" si="12"/>
        <v>-7.3255370171076614E-4</v>
      </c>
      <c r="D782" s="3" t="s">
        <v>6599</v>
      </c>
      <c r="E782" s="3" t="s">
        <v>6600</v>
      </c>
      <c r="F782" s="3">
        <v>300</v>
      </c>
      <c r="G782" s="4">
        <v>2.5340175013120301E+17</v>
      </c>
      <c r="H782" s="4">
        <v>9.9611966075582496E+16</v>
      </c>
    </row>
    <row r="783" spans="1:8">
      <c r="A783" s="2">
        <v>41320</v>
      </c>
      <c r="B783" s="3" t="s">
        <v>6601</v>
      </c>
      <c r="C783" s="12">
        <f t="shared" si="12"/>
        <v>-5.1878670982795048E-3</v>
      </c>
      <c r="D783" s="3" t="s">
        <v>6602</v>
      </c>
      <c r="E783" s="3" t="s">
        <v>6603</v>
      </c>
      <c r="F783" s="3">
        <v>302</v>
      </c>
      <c r="G783" s="4">
        <v>1.9570070891751901E+17</v>
      </c>
      <c r="H783" s="4">
        <v>8.8190062139682E+16</v>
      </c>
    </row>
    <row r="784" spans="1:8">
      <c r="A784" s="2">
        <v>41321</v>
      </c>
      <c r="B784" s="3" t="s">
        <v>6604</v>
      </c>
      <c r="C784" s="12">
        <f t="shared" si="12"/>
        <v>-5.7375029962429746E-5</v>
      </c>
      <c r="D784" s="3" t="s">
        <v>6605</v>
      </c>
      <c r="E784" s="3" t="s">
        <v>6606</v>
      </c>
      <c r="F784" s="3">
        <v>301</v>
      </c>
      <c r="G784" s="4">
        <v>2.28426113610304E+17</v>
      </c>
      <c r="H784" s="4">
        <v>8.8178462357870496E+16</v>
      </c>
    </row>
    <row r="785" spans="1:8">
      <c r="A785" s="2">
        <v>41322</v>
      </c>
      <c r="B785" s="3" t="s">
        <v>6607</v>
      </c>
      <c r="C785" s="12">
        <f t="shared" si="12"/>
        <v>-5.7375263547443545E-5</v>
      </c>
      <c r="D785" s="3" t="s">
        <v>6608</v>
      </c>
      <c r="E785" s="3" t="s">
        <v>6609</v>
      </c>
      <c r="F785" s="3">
        <v>301</v>
      </c>
      <c r="G785" s="4">
        <v>1.4987432540229901E+17</v>
      </c>
      <c r="H785" s="4">
        <v>9.5545930096004192E+16</v>
      </c>
    </row>
    <row r="786" spans="1:8">
      <c r="A786" s="2">
        <v>41323</v>
      </c>
      <c r="B786" s="3" t="s">
        <v>6610</v>
      </c>
      <c r="C786" s="12">
        <f t="shared" si="12"/>
        <v>6.3978755492047996E-4</v>
      </c>
      <c r="D786" s="3" t="s">
        <v>6611</v>
      </c>
      <c r="E786" s="3" t="s">
        <v>6612</v>
      </c>
      <c r="F786" s="3">
        <v>304</v>
      </c>
      <c r="G786" s="4">
        <v>1.5960556519467002E+17</v>
      </c>
      <c r="H786" s="4">
        <v>9.1774080274043392E+16</v>
      </c>
    </row>
    <row r="787" spans="1:8">
      <c r="A787" s="2">
        <v>41324</v>
      </c>
      <c r="B787" s="3" t="s">
        <v>6613</v>
      </c>
      <c r="C787" s="12">
        <f t="shared" si="12"/>
        <v>-8.0925321545195408E-3</v>
      </c>
      <c r="D787" s="3" t="s">
        <v>6614</v>
      </c>
      <c r="E787" s="3" t="s">
        <v>6615</v>
      </c>
      <c r="F787" s="3">
        <v>307</v>
      </c>
      <c r="G787" s="4">
        <v>5.11301219841062E+16</v>
      </c>
      <c r="H787" s="4">
        <v>8.1838068542253904E+16</v>
      </c>
    </row>
    <row r="788" spans="1:8">
      <c r="A788" s="2">
        <v>41325</v>
      </c>
      <c r="B788" s="3" t="s">
        <v>6616</v>
      </c>
      <c r="C788" s="12">
        <f t="shared" si="12"/>
        <v>-3.5376365507190249E-3</v>
      </c>
      <c r="D788" s="3" t="s">
        <v>6617</v>
      </c>
      <c r="E788" s="3" t="s">
        <v>6618</v>
      </c>
      <c r="F788" s="3">
        <v>307</v>
      </c>
      <c r="G788" s="4">
        <v>1.83771610767553E+16</v>
      </c>
      <c r="H788" s="4">
        <v>7.9843435713855504E+16</v>
      </c>
    </row>
    <row r="789" spans="1:8">
      <c r="A789" s="2">
        <v>41326</v>
      </c>
      <c r="B789" s="3" t="s">
        <v>6619</v>
      </c>
      <c r="C789" s="12">
        <f t="shared" si="12"/>
        <v>-3.0878213980454804E-3</v>
      </c>
      <c r="D789" s="3" t="s">
        <v>6620</v>
      </c>
      <c r="E789" s="3" t="s">
        <v>6621</v>
      </c>
      <c r="F789" s="3">
        <v>307</v>
      </c>
      <c r="G789" s="4">
        <v>-5.9163309014941104E+16</v>
      </c>
      <c r="H789" s="4">
        <v>7.32059951758796E+16</v>
      </c>
    </row>
    <row r="790" spans="1:8">
      <c r="A790" s="2">
        <v>41327</v>
      </c>
      <c r="B790" s="3" t="s">
        <v>6622</v>
      </c>
      <c r="C790" s="12">
        <f t="shared" si="12"/>
        <v>6.1200295127972881E-3</v>
      </c>
      <c r="D790" s="3" t="s">
        <v>6623</v>
      </c>
      <c r="E790" s="3" t="s">
        <v>6624</v>
      </c>
      <c r="F790" s="3">
        <v>308</v>
      </c>
      <c r="G790" s="4">
        <v>-2.73219084799146E+16</v>
      </c>
      <c r="H790" s="4">
        <v>8.6681035880844304E+16</v>
      </c>
    </row>
    <row r="791" spans="1:8">
      <c r="A791" s="2">
        <v>41328</v>
      </c>
      <c r="B791" s="3" t="s">
        <v>6625</v>
      </c>
      <c r="C791" s="12">
        <f t="shared" si="12"/>
        <v>-5.7507432572856926E-5</v>
      </c>
      <c r="D791" s="3" t="s">
        <v>6626</v>
      </c>
      <c r="E791" s="3" t="s">
        <v>6627</v>
      </c>
      <c r="F791" s="3">
        <v>308</v>
      </c>
      <c r="G791" s="4">
        <v>-6.0413010724961696E+16</v>
      </c>
      <c r="H791" s="4">
        <v>8.1365595610979104E+16</v>
      </c>
    </row>
    <row r="792" spans="1:8">
      <c r="A792" s="2">
        <v>41329</v>
      </c>
      <c r="B792" s="3" t="s">
        <v>6628</v>
      </c>
      <c r="C792" s="12">
        <f t="shared" si="12"/>
        <v>-5.7507656385081837E-5</v>
      </c>
      <c r="D792" s="3" t="s">
        <v>6629</v>
      </c>
      <c r="E792" s="3" t="s">
        <v>6630</v>
      </c>
      <c r="F792" s="3">
        <v>308</v>
      </c>
      <c r="G792" s="4">
        <v>-1.2446835230433299E+17</v>
      </c>
      <c r="H792" s="4">
        <v>6.5869415990378096E+16</v>
      </c>
    </row>
    <row r="793" spans="1:8">
      <c r="A793" s="2">
        <v>41330</v>
      </c>
      <c r="B793" s="3" t="s">
        <v>6631</v>
      </c>
      <c r="C793" s="12">
        <f t="shared" si="12"/>
        <v>-1.1114735041045946E-3</v>
      </c>
      <c r="D793" s="3" t="s">
        <v>6632</v>
      </c>
      <c r="E793" s="3" t="s">
        <v>6633</v>
      </c>
      <c r="F793" s="3">
        <v>313</v>
      </c>
      <c r="G793" s="4">
        <v>-1.3567725214163101E+17</v>
      </c>
      <c r="H793" s="4">
        <v>8.1030176095839104E+16</v>
      </c>
    </row>
    <row r="794" spans="1:8">
      <c r="A794" s="2">
        <v>41331</v>
      </c>
      <c r="B794" s="3" t="s">
        <v>6634</v>
      </c>
      <c r="C794" s="12">
        <f t="shared" si="12"/>
        <v>-3.7259854861381564E-3</v>
      </c>
      <c r="D794" s="3" t="s">
        <v>6635</v>
      </c>
      <c r="E794" s="3" t="s">
        <v>6636</v>
      </c>
      <c r="F794" s="3">
        <v>315</v>
      </c>
      <c r="G794" s="4">
        <v>-1.7352128744178701E+17</v>
      </c>
      <c r="H794" s="4">
        <v>9.4735078639859696E+16</v>
      </c>
    </row>
    <row r="795" spans="1:8">
      <c r="A795" s="2">
        <v>41332</v>
      </c>
      <c r="B795" s="3" t="s">
        <v>6637</v>
      </c>
      <c r="C795" s="12">
        <f t="shared" si="12"/>
        <v>3.2515451986382207E-3</v>
      </c>
      <c r="D795" s="3" t="s">
        <v>6638</v>
      </c>
      <c r="E795" s="3" t="s">
        <v>6639</v>
      </c>
      <c r="F795" s="3">
        <v>316</v>
      </c>
      <c r="G795" s="4">
        <v>-1.2736802175116701E+17</v>
      </c>
      <c r="H795" s="4">
        <v>9.6923794017517296E+16</v>
      </c>
    </row>
    <row r="796" spans="1:8">
      <c r="A796" s="2">
        <v>41333</v>
      </c>
      <c r="B796" s="3" t="s">
        <v>6640</v>
      </c>
      <c r="C796" s="12">
        <f t="shared" si="12"/>
        <v>-7.6445156279920674E-4</v>
      </c>
      <c r="D796" s="3" t="s">
        <v>6641</v>
      </c>
      <c r="E796" s="3" t="s">
        <v>6642</v>
      </c>
      <c r="F796" s="3">
        <v>315</v>
      </c>
      <c r="G796" s="4">
        <v>-1.7311718896585402E+17</v>
      </c>
      <c r="H796" s="4">
        <v>9.5341289160754096E+16</v>
      </c>
    </row>
    <row r="797" spans="1:8">
      <c r="A797" s="2">
        <v>41334</v>
      </c>
      <c r="B797" s="3" t="s">
        <v>6643</v>
      </c>
      <c r="C797" s="12">
        <f t="shared" si="12"/>
        <v>-3.383734018066166E-3</v>
      </c>
      <c r="D797" s="3" t="s">
        <v>6644</v>
      </c>
      <c r="E797" s="3" t="s">
        <v>6645</v>
      </c>
      <c r="F797" s="3">
        <v>315</v>
      </c>
      <c r="G797" s="4">
        <v>-1.8305128028032198E+17</v>
      </c>
      <c r="H797" s="4">
        <v>8.7955136200076096E+16</v>
      </c>
    </row>
    <row r="798" spans="1:8">
      <c r="A798" s="2">
        <v>41335</v>
      </c>
      <c r="B798" s="3" t="s">
        <v>6646</v>
      </c>
      <c r="C798" s="12">
        <f t="shared" si="12"/>
        <v>-5.768065541136158E-5</v>
      </c>
      <c r="D798" s="3" t="s">
        <v>6647</v>
      </c>
      <c r="E798" s="3" t="s">
        <v>6648</v>
      </c>
      <c r="F798" s="3">
        <v>315</v>
      </c>
      <c r="G798" s="4">
        <v>-1.785717179346E+17</v>
      </c>
      <c r="H798" s="4">
        <v>8.74522916492876E+16</v>
      </c>
    </row>
    <row r="799" spans="1:8">
      <c r="A799" s="2">
        <v>41336</v>
      </c>
      <c r="B799" s="3" t="s">
        <v>6649</v>
      </c>
      <c r="C799" s="12">
        <f t="shared" si="12"/>
        <v>-5.7680951522410868E-5</v>
      </c>
      <c r="D799" s="3" t="s">
        <v>6650</v>
      </c>
      <c r="E799" s="3" t="s">
        <v>6651</v>
      </c>
      <c r="F799" s="3">
        <v>315</v>
      </c>
      <c r="G799" s="4">
        <v>-2.58319267222712E+17</v>
      </c>
      <c r="H799" s="4">
        <v>1.14159533035014E+17</v>
      </c>
    </row>
    <row r="800" spans="1:8">
      <c r="A800" s="2">
        <v>41337</v>
      </c>
      <c r="B800" s="3" t="s">
        <v>6652</v>
      </c>
      <c r="C800" s="12">
        <f t="shared" si="12"/>
        <v>-1.8603850082151922E-2</v>
      </c>
      <c r="D800" s="3" t="s">
        <v>6653</v>
      </c>
      <c r="E800" s="3" t="s">
        <v>6654</v>
      </c>
      <c r="F800" s="3">
        <v>319</v>
      </c>
      <c r="G800" s="4">
        <v>-4.0943006692900998E+17</v>
      </c>
      <c r="H800" s="4">
        <v>8.0818045087174496E+16</v>
      </c>
    </row>
    <row r="801" spans="1:8">
      <c r="A801" s="2">
        <v>41338</v>
      </c>
      <c r="B801" s="3" t="s">
        <v>6655</v>
      </c>
      <c r="C801" s="12">
        <f t="shared" si="12"/>
        <v>-4.6844379202881162E-3</v>
      </c>
      <c r="D801" s="3" t="s">
        <v>6656</v>
      </c>
      <c r="E801" s="3" t="s">
        <v>6657</v>
      </c>
      <c r="F801" s="3">
        <v>318</v>
      </c>
      <c r="G801" s="4">
        <v>-4.4186094812790701E+17</v>
      </c>
      <c r="H801" s="4">
        <v>2.72548308648374E+16</v>
      </c>
    </row>
    <row r="802" spans="1:8">
      <c r="A802" s="2">
        <v>41339</v>
      </c>
      <c r="B802" s="3" t="s">
        <v>6658</v>
      </c>
      <c r="C802" s="12">
        <f t="shared" si="12"/>
        <v>-6.1343845184639598E-3</v>
      </c>
      <c r="D802" s="3" t="s">
        <v>6659</v>
      </c>
      <c r="E802" s="3" t="s">
        <v>6660</v>
      </c>
      <c r="F802" s="3">
        <v>318</v>
      </c>
      <c r="G802" s="4">
        <v>-5.0398712426903302E+17</v>
      </c>
      <c r="H802" s="3">
        <v>0.285335447148304</v>
      </c>
    </row>
    <row r="803" spans="1:8">
      <c r="A803" s="2">
        <v>41340</v>
      </c>
      <c r="B803" s="3" t="s">
        <v>6661</v>
      </c>
      <c r="C803" s="12">
        <f t="shared" si="12"/>
        <v>-6.6048701259247312E-3</v>
      </c>
      <c r="D803" s="3" t="s">
        <v>6662</v>
      </c>
      <c r="E803" s="3" t="s">
        <v>6663</v>
      </c>
      <c r="F803" s="3">
        <v>317</v>
      </c>
      <c r="G803" s="4">
        <v>-5.6419154081903802E+17</v>
      </c>
      <c r="H803" s="4">
        <v>-1.04218005864933E+16</v>
      </c>
    </row>
    <row r="804" spans="1:8">
      <c r="A804" s="2">
        <v>41341</v>
      </c>
      <c r="B804" s="3" t="s">
        <v>6664</v>
      </c>
      <c r="C804" s="12">
        <f t="shared" si="12"/>
        <v>2.2728503899580592E-3</v>
      </c>
      <c r="D804" s="3" t="s">
        <v>6665</v>
      </c>
      <c r="E804" s="3" t="s">
        <v>6666</v>
      </c>
      <c r="F804" s="3">
        <v>316</v>
      </c>
      <c r="G804" s="4">
        <v>-5.3386876820056E+17</v>
      </c>
      <c r="H804" s="3">
        <v>-0.57444631331354801</v>
      </c>
    </row>
    <row r="805" spans="1:8">
      <c r="A805" s="2">
        <v>41342</v>
      </c>
      <c r="B805" s="3" t="s">
        <v>6667</v>
      </c>
      <c r="C805" s="12">
        <f t="shared" si="12"/>
        <v>-5.7685009803732988E-5</v>
      </c>
      <c r="D805" s="3" t="s">
        <v>6668</v>
      </c>
      <c r="E805" s="3" t="s">
        <v>6669</v>
      </c>
      <c r="F805" s="3">
        <v>314</v>
      </c>
      <c r="G805" s="4">
        <v>-4.8611328405517901E+17</v>
      </c>
      <c r="H805" s="3">
        <v>0.35108023031595798</v>
      </c>
    </row>
    <row r="806" spans="1:8">
      <c r="A806" s="2">
        <v>41343</v>
      </c>
      <c r="B806" s="3" t="s">
        <v>6670</v>
      </c>
      <c r="C806" s="12">
        <f t="shared" si="12"/>
        <v>-5.7685347147337292E-5</v>
      </c>
      <c r="D806" s="3" t="s">
        <v>6671</v>
      </c>
      <c r="E806" s="3" t="s">
        <v>6672</v>
      </c>
      <c r="F806" s="3">
        <v>314</v>
      </c>
      <c r="G806" s="4">
        <v>-4.7902296691289101E+17</v>
      </c>
      <c r="H806" s="3">
        <v>0.48576621990508101</v>
      </c>
    </row>
    <row r="807" spans="1:8">
      <c r="A807" s="2">
        <v>41344</v>
      </c>
      <c r="B807" s="3" t="s">
        <v>6673</v>
      </c>
      <c r="C807" s="12">
        <f t="shared" si="12"/>
        <v>-9.515320937421313E-4</v>
      </c>
      <c r="D807" s="3" t="s">
        <v>6674</v>
      </c>
      <c r="E807" s="3" t="s">
        <v>6675</v>
      </c>
      <c r="F807" s="3">
        <v>316</v>
      </c>
      <c r="G807" s="4">
        <v>-4.84649270902464E+17</v>
      </c>
      <c r="H807" s="3">
        <v>0.94882103094231496</v>
      </c>
    </row>
    <row r="808" spans="1:8">
      <c r="A808" s="2">
        <v>41345</v>
      </c>
      <c r="B808" s="3" t="s">
        <v>6676</v>
      </c>
      <c r="C808" s="12">
        <f t="shared" si="12"/>
        <v>1.8106233547007357E-3</v>
      </c>
      <c r="D808" s="3" t="s">
        <v>6677</v>
      </c>
      <c r="E808" s="3" t="s">
        <v>6678</v>
      </c>
      <c r="F808" s="3">
        <v>316</v>
      </c>
      <c r="G808" s="4">
        <v>-4.72799328518832E+17</v>
      </c>
      <c r="H808" s="4">
        <v>-1.29086120474214E+16</v>
      </c>
    </row>
    <row r="809" spans="1:8">
      <c r="A809" s="2">
        <v>41346</v>
      </c>
      <c r="B809" s="3" t="s">
        <v>6679</v>
      </c>
      <c r="C809" s="12">
        <f t="shared" si="12"/>
        <v>-7.328583996259708E-3</v>
      </c>
      <c r="D809" s="3" t="s">
        <v>6680</v>
      </c>
      <c r="E809" s="3" t="s">
        <v>6681</v>
      </c>
      <c r="F809" s="3">
        <v>315</v>
      </c>
      <c r="G809" s="4">
        <v>-4.6517669782724998E+17</v>
      </c>
      <c r="H809" s="4">
        <v>-4.8421234836511104E+16</v>
      </c>
    </row>
    <row r="810" spans="1:8">
      <c r="A810" s="2">
        <v>41346</v>
      </c>
      <c r="B810" s="3" t="s">
        <v>6679</v>
      </c>
      <c r="C810" s="12">
        <f t="shared" si="12"/>
        <v>0</v>
      </c>
      <c r="D810" s="3" t="s">
        <v>6680</v>
      </c>
      <c r="E810" s="3" t="s">
        <v>6681</v>
      </c>
      <c r="F810" s="3">
        <v>315</v>
      </c>
      <c r="G810" s="4">
        <v>-4.6517669782724998E+17</v>
      </c>
      <c r="H810" s="4">
        <v>-4.8421234836511104E+16</v>
      </c>
    </row>
    <row r="811" spans="1:8">
      <c r="A811" s="2">
        <v>41347</v>
      </c>
      <c r="B811" s="3" t="s">
        <v>6682</v>
      </c>
      <c r="C811" s="12">
        <f t="shared" si="12"/>
        <v>-3.7650457037664976E-3</v>
      </c>
      <c r="D811" s="3" t="s">
        <v>6683</v>
      </c>
      <c r="E811" s="3" t="s">
        <v>6684</v>
      </c>
      <c r="F811" s="3">
        <v>314</v>
      </c>
      <c r="G811" s="4">
        <v>-5.0025129082187002E+17</v>
      </c>
      <c r="H811" s="4">
        <v>-5.5575177810207E+16</v>
      </c>
    </row>
    <row r="812" spans="1:8">
      <c r="A812" s="2">
        <v>41348</v>
      </c>
      <c r="B812" s="3" t="s">
        <v>6685</v>
      </c>
      <c r="C812" s="12">
        <f t="shared" si="12"/>
        <v>5.8211172095544612E-3</v>
      </c>
      <c r="D812" s="3" t="s">
        <v>6686</v>
      </c>
      <c r="E812" s="3" t="s">
        <v>6687</v>
      </c>
      <c r="F812" s="3">
        <v>314</v>
      </c>
      <c r="G812" s="4">
        <v>-5.0992830752263501E+17</v>
      </c>
      <c r="H812" s="4">
        <v>-4.4295746440429104E+16</v>
      </c>
    </row>
    <row r="813" spans="1:8">
      <c r="A813" s="2">
        <v>41349</v>
      </c>
      <c r="B813" s="3" t="s">
        <v>6688</v>
      </c>
      <c r="C813" s="12">
        <f t="shared" si="12"/>
        <v>-5.6565457433105342E-5</v>
      </c>
      <c r="D813" s="3" t="s">
        <v>6689</v>
      </c>
      <c r="E813" s="3" t="s">
        <v>6690</v>
      </c>
      <c r="F813" s="3">
        <v>314</v>
      </c>
      <c r="G813" s="4">
        <v>-5.0587947671862797E+17</v>
      </c>
      <c r="H813" s="3">
        <v>-0.398157930870912</v>
      </c>
    </row>
    <row r="814" spans="1:8">
      <c r="A814" s="2">
        <v>41350</v>
      </c>
      <c r="B814" s="3" t="s">
        <v>6691</v>
      </c>
      <c r="C814" s="12">
        <f t="shared" si="12"/>
        <v>-5.5541681589876962E-5</v>
      </c>
      <c r="D814" s="3" t="s">
        <v>6692</v>
      </c>
      <c r="E814" s="3" t="s">
        <v>6693</v>
      </c>
      <c r="F814" s="3">
        <v>314</v>
      </c>
      <c r="G814" s="4">
        <v>-4.7395485798346298E+17</v>
      </c>
      <c r="H814" s="4">
        <v>-1.26712421309133E+16</v>
      </c>
    </row>
    <row r="815" spans="1:8">
      <c r="A815" s="2">
        <v>41351</v>
      </c>
      <c r="B815" s="3" t="s">
        <v>6694</v>
      </c>
      <c r="C815" s="12">
        <f t="shared" si="12"/>
        <v>-1.6119565607337745E-2</v>
      </c>
      <c r="D815" s="3" t="s">
        <v>6695</v>
      </c>
      <c r="E815" s="3" t="s">
        <v>6696</v>
      </c>
      <c r="F815" s="3">
        <v>315</v>
      </c>
      <c r="G815" s="4">
        <v>-5.6802580984762899E+17</v>
      </c>
      <c r="H815" s="4">
        <v>-5.7168252664630496E+16</v>
      </c>
    </row>
    <row r="816" spans="1:8">
      <c r="A816" s="2">
        <v>41352</v>
      </c>
      <c r="B816" s="3" t="s">
        <v>6697</v>
      </c>
      <c r="C816" s="12">
        <f t="shared" si="12"/>
        <v>-1.2189285455529619E-2</v>
      </c>
      <c r="D816" s="3" t="s">
        <v>6698</v>
      </c>
      <c r="E816" s="3" t="s">
        <v>6699</v>
      </c>
      <c r="F816" s="3">
        <v>313</v>
      </c>
      <c r="G816" s="4">
        <v>-6.2764426001456704E+17</v>
      </c>
      <c r="H816" s="4">
        <v>-7.7741129262745696E+16</v>
      </c>
    </row>
    <row r="817" spans="1:8">
      <c r="A817" s="2">
        <v>41353</v>
      </c>
      <c r="B817" s="3" t="s">
        <v>6700</v>
      </c>
      <c r="C817" s="12">
        <f t="shared" si="12"/>
        <v>-3.9343154817095228E-4</v>
      </c>
      <c r="D817" s="3" t="s">
        <v>6701</v>
      </c>
      <c r="E817" s="3" t="s">
        <v>6702</v>
      </c>
      <c r="F817" s="3">
        <v>313</v>
      </c>
      <c r="G817" s="4">
        <v>-6.3229521456655398E+17</v>
      </c>
      <c r="H817" s="4">
        <v>-8.0859760874308704E+16</v>
      </c>
    </row>
    <row r="818" spans="1:8">
      <c r="A818" s="2">
        <v>41354</v>
      </c>
      <c r="B818" s="3" t="s">
        <v>6703</v>
      </c>
      <c r="C818" s="12">
        <f t="shared" si="12"/>
        <v>-5.3547407910750611E-4</v>
      </c>
      <c r="D818" s="3" t="s">
        <v>6704</v>
      </c>
      <c r="E818" s="3" t="s">
        <v>6705</v>
      </c>
      <c r="F818" s="3">
        <v>312</v>
      </c>
      <c r="G818" s="4">
        <v>-5.9672310167172902E+17</v>
      </c>
      <c r="H818" s="4">
        <v>-8.17609918869532E+16</v>
      </c>
    </row>
    <row r="819" spans="1:8">
      <c r="A819" s="2">
        <v>41355</v>
      </c>
      <c r="B819" s="3" t="s">
        <v>6706</v>
      </c>
      <c r="C819" s="12">
        <f t="shared" si="12"/>
        <v>3.7866569882644072E-3</v>
      </c>
      <c r="D819" s="3" t="s">
        <v>6707</v>
      </c>
      <c r="E819" s="3" t="s">
        <v>6708</v>
      </c>
      <c r="F819" s="3">
        <v>314</v>
      </c>
      <c r="G819" s="4">
        <v>-5.5914105969875302E+17</v>
      </c>
      <c r="H819" s="4">
        <v>-7.4599304089364704E+16</v>
      </c>
    </row>
    <row r="820" spans="1:8">
      <c r="A820" s="2">
        <v>41356</v>
      </c>
      <c r="B820" s="3" t="s">
        <v>6709</v>
      </c>
      <c r="C820" s="12">
        <f t="shared" si="12"/>
        <v>-5.6853431948505243E-5</v>
      </c>
      <c r="D820" s="3" t="s">
        <v>6710</v>
      </c>
      <c r="E820" s="3" t="s">
        <v>6711</v>
      </c>
      <c r="F820" s="3">
        <v>313</v>
      </c>
      <c r="G820" s="4">
        <v>-5.4255354488523398E+17</v>
      </c>
      <c r="H820" s="4">
        <v>-5.34377088289724E+16</v>
      </c>
    </row>
    <row r="821" spans="1:8">
      <c r="A821" s="2">
        <v>41357</v>
      </c>
      <c r="B821" s="3" t="s">
        <v>6712</v>
      </c>
      <c r="C821" s="12">
        <f t="shared" si="12"/>
        <v>-5.6853657047177645E-5</v>
      </c>
      <c r="D821" s="3" t="s">
        <v>6713</v>
      </c>
      <c r="E821" s="3" t="s">
        <v>6714</v>
      </c>
      <c r="F821" s="3">
        <v>313</v>
      </c>
      <c r="G821" s="4">
        <v>-5.7557527395441402E+17</v>
      </c>
      <c r="H821" s="4">
        <v>-2.98061220736661E+16</v>
      </c>
    </row>
    <row r="822" spans="1:8">
      <c r="A822" s="2">
        <v>41358</v>
      </c>
      <c r="B822" s="3" t="s">
        <v>6715</v>
      </c>
      <c r="C822" s="12">
        <f t="shared" si="12"/>
        <v>-5.6853806810794632E-5</v>
      </c>
      <c r="D822" s="3" t="s">
        <v>6716</v>
      </c>
      <c r="E822" s="3" t="s">
        <v>6717</v>
      </c>
      <c r="F822" s="3">
        <v>313</v>
      </c>
      <c r="G822" s="4">
        <v>-5.7557189850343398E+17</v>
      </c>
      <c r="H822" s="4">
        <v>-1.66401083647179E+16</v>
      </c>
    </row>
    <row r="823" spans="1:8">
      <c r="A823" s="2">
        <v>41359</v>
      </c>
      <c r="B823" s="3" t="s">
        <v>6718</v>
      </c>
      <c r="C823" s="12">
        <f t="shared" si="12"/>
        <v>8.0240306710716563E-3</v>
      </c>
      <c r="D823" s="3" t="s">
        <v>6719</v>
      </c>
      <c r="E823" s="3" t="s">
        <v>6720</v>
      </c>
      <c r="F823" s="3">
        <v>313</v>
      </c>
      <c r="G823" s="4">
        <v>-5.3190164743082701E+17</v>
      </c>
      <c r="H823" s="4">
        <v>-3.24452389931455E+16</v>
      </c>
    </row>
    <row r="824" spans="1:8">
      <c r="A824" s="2">
        <v>41360</v>
      </c>
      <c r="B824" s="3" t="s">
        <v>6721</v>
      </c>
      <c r="C824" s="12">
        <f t="shared" si="12"/>
        <v>1.4715673010170754E-3</v>
      </c>
      <c r="D824" s="3" t="s">
        <v>6722</v>
      </c>
      <c r="E824" s="3" t="s">
        <v>6723</v>
      </c>
      <c r="F824" s="3">
        <v>313</v>
      </c>
      <c r="G824" s="4">
        <v>-5.1695984548185402E+17</v>
      </c>
      <c r="H824" s="4">
        <v>-2.26390989748506E+16</v>
      </c>
    </row>
    <row r="825" spans="1:8">
      <c r="A825" s="2">
        <v>41361</v>
      </c>
      <c r="B825" s="3" t="s">
        <v>6724</v>
      </c>
      <c r="C825" s="12">
        <f t="shared" si="12"/>
        <v>-5.6835292729800842E-5</v>
      </c>
      <c r="D825" s="3" t="s">
        <v>6725</v>
      </c>
      <c r="E825" s="3" t="s">
        <v>6726</v>
      </c>
      <c r="F825" s="3">
        <v>313</v>
      </c>
      <c r="G825" s="4">
        <v>-4.9486498047012198E+17</v>
      </c>
      <c r="H825" s="4">
        <v>-2.2648915937207E+16</v>
      </c>
    </row>
    <row r="826" spans="1:8">
      <c r="A826" s="2">
        <v>41362</v>
      </c>
      <c r="B826" s="3" t="s">
        <v>6727</v>
      </c>
      <c r="C826" s="12">
        <f t="shared" si="12"/>
        <v>-5.683539460189604E-5</v>
      </c>
      <c r="D826" s="3" t="s">
        <v>6728</v>
      </c>
      <c r="E826" s="3" t="s">
        <v>6729</v>
      </c>
      <c r="F826" s="3">
        <v>313</v>
      </c>
      <c r="G826" s="4">
        <v>-5.1476274708967501E+17</v>
      </c>
      <c r="H826" s="4">
        <v>-2.26587332752744E+16</v>
      </c>
    </row>
    <row r="827" spans="1:8">
      <c r="A827" s="2">
        <v>41363</v>
      </c>
      <c r="B827" s="3" t="s">
        <v>6730</v>
      </c>
      <c r="C827" s="12">
        <f t="shared" si="12"/>
        <v>-5.6835496307748941E-5</v>
      </c>
      <c r="D827" s="3" t="s">
        <v>6731</v>
      </c>
      <c r="E827" s="3" t="s">
        <v>6732</v>
      </c>
      <c r="F827" s="3">
        <v>313</v>
      </c>
      <c r="G827" s="4">
        <v>-5.1056541419620902E+17</v>
      </c>
      <c r="H827" s="4">
        <v>-2.88605881889792E+16</v>
      </c>
    </row>
    <row r="828" spans="1:8">
      <c r="A828" s="2">
        <v>41364</v>
      </c>
      <c r="B828" s="3" t="s">
        <v>6733</v>
      </c>
      <c r="C828" s="12">
        <f t="shared" si="12"/>
        <v>-5.6835672345260149E-5</v>
      </c>
      <c r="D828" s="3" t="s">
        <v>6734</v>
      </c>
      <c r="E828" s="3" t="s">
        <v>6735</v>
      </c>
      <c r="F828" s="3">
        <v>313</v>
      </c>
      <c r="G828" s="4">
        <v>-4.9031246011929498E+17</v>
      </c>
      <c r="H828" s="4">
        <v>-4.62001221292102E+16</v>
      </c>
    </row>
    <row r="829" spans="1:8">
      <c r="A829" s="2">
        <v>41365</v>
      </c>
      <c r="B829" s="3" t="s">
        <v>6736</v>
      </c>
      <c r="C829" s="12">
        <f t="shared" si="12"/>
        <v>-5.7444759789708937E-3</v>
      </c>
      <c r="D829" s="3" t="s">
        <v>6737</v>
      </c>
      <c r="E829" s="3" t="s">
        <v>6738</v>
      </c>
      <c r="F829" s="3">
        <v>313</v>
      </c>
      <c r="G829" s="4">
        <v>-5.2448090790235699E+17</v>
      </c>
      <c r="H829" s="4">
        <v>-4.42571182683426E+16</v>
      </c>
    </row>
    <row r="830" spans="1:8">
      <c r="A830" s="2">
        <v>41366</v>
      </c>
      <c r="B830" s="3" t="s">
        <v>6739</v>
      </c>
      <c r="C830" s="12">
        <f t="shared" si="12"/>
        <v>9.1615610580884563E-4</v>
      </c>
      <c r="D830" s="3" t="s">
        <v>6740</v>
      </c>
      <c r="E830" s="3" t="s">
        <v>6741</v>
      </c>
      <c r="F830" s="3">
        <v>313</v>
      </c>
      <c r="G830" s="4">
        <v>-5.18815726668648E+17</v>
      </c>
      <c r="H830" s="4">
        <v>-6.54962641789892E+16</v>
      </c>
    </row>
    <row r="831" spans="1:8">
      <c r="A831" s="2">
        <v>41367</v>
      </c>
      <c r="B831" s="3" t="s">
        <v>6742</v>
      </c>
      <c r="C831" s="12">
        <f t="shared" si="12"/>
        <v>-1.7993964684188977E-2</v>
      </c>
      <c r="D831" s="3" t="s">
        <v>6743</v>
      </c>
      <c r="E831" s="3" t="s">
        <v>6744</v>
      </c>
      <c r="F831" s="3">
        <v>313</v>
      </c>
      <c r="G831" s="4">
        <v>-5.1516487405027898E+17</v>
      </c>
      <c r="H831" s="4">
        <v>-1.07547184281928E+17</v>
      </c>
    </row>
    <row r="832" spans="1:8">
      <c r="A832" s="2">
        <v>41368</v>
      </c>
      <c r="B832" s="3" t="s">
        <v>6745</v>
      </c>
      <c r="C832" s="12">
        <f t="shared" si="12"/>
        <v>6.8552586220910049E-3</v>
      </c>
      <c r="D832" s="3" t="s">
        <v>6746</v>
      </c>
      <c r="E832" s="3" t="s">
        <v>6747</v>
      </c>
      <c r="F832" s="3">
        <v>315</v>
      </c>
      <c r="G832" s="4">
        <v>-4.4216799274412E+17</v>
      </c>
      <c r="H832" s="4">
        <v>-9.5002335277925792E+16</v>
      </c>
    </row>
    <row r="833" spans="1:8">
      <c r="A833" s="2">
        <v>41369</v>
      </c>
      <c r="B833" s="3" t="s">
        <v>6748</v>
      </c>
      <c r="C833" s="12">
        <f t="shared" si="12"/>
        <v>-9.9267883348082351E-4</v>
      </c>
      <c r="D833" s="3" t="s">
        <v>6749</v>
      </c>
      <c r="E833" s="3" t="s">
        <v>6750</v>
      </c>
      <c r="F833" s="3">
        <v>315</v>
      </c>
      <c r="G833" s="4">
        <v>-4.0602386848902298E+17</v>
      </c>
      <c r="H833" s="4">
        <v>-9.67280782516168E+16</v>
      </c>
    </row>
    <row r="834" spans="1:8">
      <c r="A834" s="2">
        <v>41370</v>
      </c>
      <c r="B834" s="3" t="s">
        <v>6751</v>
      </c>
      <c r="C834" s="12">
        <f t="shared" si="12"/>
        <v>-5.2839903698752834E-5</v>
      </c>
      <c r="D834" s="3" t="s">
        <v>6752</v>
      </c>
      <c r="E834" s="3" t="s">
        <v>6753</v>
      </c>
      <c r="F834" s="3">
        <v>315</v>
      </c>
      <c r="G834" s="4">
        <v>-3.5656433670511098E+17</v>
      </c>
      <c r="H834" s="4">
        <v>-9.50484979146264E+16</v>
      </c>
    </row>
    <row r="835" spans="1:8">
      <c r="A835" s="2">
        <v>41371</v>
      </c>
      <c r="B835" s="3" t="s">
        <v>6754</v>
      </c>
      <c r="C835" s="12">
        <f t="shared" si="12"/>
        <v>-5.2839815649789328E-5</v>
      </c>
      <c r="D835" s="3" t="s">
        <v>6755</v>
      </c>
      <c r="E835" s="3" t="s">
        <v>6756</v>
      </c>
      <c r="F835" s="3">
        <v>315</v>
      </c>
      <c r="G835" s="4">
        <v>-3.7449613659281997E+17</v>
      </c>
      <c r="H835" s="4">
        <v>-8.270629137474E+16</v>
      </c>
    </row>
    <row r="836" spans="1:8">
      <c r="A836" s="2">
        <v>41372</v>
      </c>
      <c r="B836" s="3" t="s">
        <v>6757</v>
      </c>
      <c r="C836" s="12">
        <f t="shared" ref="C836:C899" si="13">+(B836-B835)/B835</f>
        <v>-6.5321215675072999E-3</v>
      </c>
      <c r="D836" s="3" t="s">
        <v>6758</v>
      </c>
      <c r="E836" s="3" t="s">
        <v>6759</v>
      </c>
      <c r="F836" s="3">
        <v>315</v>
      </c>
      <c r="G836" s="4">
        <v>-4.22028527654904E+17</v>
      </c>
      <c r="H836" s="4">
        <v>-9.3631569706480304E+16</v>
      </c>
    </row>
    <row r="837" spans="1:8">
      <c r="A837" s="2">
        <v>41373</v>
      </c>
      <c r="B837" s="3" t="s">
        <v>6760</v>
      </c>
      <c r="C837" s="12">
        <f t="shared" si="13"/>
        <v>-2.613536934704559E-3</v>
      </c>
      <c r="D837" s="3" t="s">
        <v>6761</v>
      </c>
      <c r="E837" s="3" t="s">
        <v>6762</v>
      </c>
      <c r="F837" s="3">
        <v>315</v>
      </c>
      <c r="G837" s="4">
        <v>-4.3974798312548998E+17</v>
      </c>
      <c r="H837" s="4">
        <v>-1.00115648126192E+17</v>
      </c>
    </row>
    <row r="838" spans="1:8">
      <c r="A838" s="2">
        <v>41374</v>
      </c>
      <c r="B838" s="3" t="s">
        <v>6763</v>
      </c>
      <c r="C838" s="12">
        <f t="shared" si="13"/>
        <v>2.0878954881640586E-4</v>
      </c>
      <c r="D838" s="3" t="s">
        <v>6764</v>
      </c>
      <c r="E838" s="3" t="s">
        <v>6765</v>
      </c>
      <c r="F838" s="3">
        <v>314</v>
      </c>
      <c r="G838" s="4">
        <v>-4.3177969415488499E+17</v>
      </c>
      <c r="H838" s="4">
        <v>-1.0632951993462099E+17</v>
      </c>
    </row>
    <row r="839" spans="1:8">
      <c r="A839" s="2">
        <v>41375</v>
      </c>
      <c r="B839" s="3" t="s">
        <v>6766</v>
      </c>
      <c r="C839" s="12">
        <f t="shared" si="13"/>
        <v>7.1407142134262821E-3</v>
      </c>
      <c r="D839" s="3" t="s">
        <v>6767</v>
      </c>
      <c r="E839" s="3" t="s">
        <v>6768</v>
      </c>
      <c r="F839" s="3">
        <v>315</v>
      </c>
      <c r="G839" s="4">
        <v>-3.9388493502571802E+17</v>
      </c>
      <c r="H839" s="4">
        <v>-9.3243452401206896E+16</v>
      </c>
    </row>
    <row r="840" spans="1:8">
      <c r="A840" s="2">
        <v>41375</v>
      </c>
      <c r="B840" s="3" t="s">
        <v>6766</v>
      </c>
      <c r="C840" s="12">
        <f t="shared" si="13"/>
        <v>0</v>
      </c>
      <c r="D840" s="3" t="s">
        <v>6767</v>
      </c>
      <c r="E840" s="3" t="s">
        <v>6768</v>
      </c>
      <c r="F840" s="3">
        <v>315</v>
      </c>
      <c r="G840" s="4">
        <v>-3.9388493502571802E+17</v>
      </c>
      <c r="H840" s="4">
        <v>-9.3243452401206896E+16</v>
      </c>
    </row>
    <row r="841" spans="1:8">
      <c r="A841" s="2">
        <v>41376</v>
      </c>
      <c r="B841" s="3" t="s">
        <v>6769</v>
      </c>
      <c r="C841" s="12">
        <f t="shared" si="13"/>
        <v>-1.1896087612982836E-2</v>
      </c>
      <c r="D841" s="3" t="s">
        <v>6770</v>
      </c>
      <c r="E841" s="3" t="s">
        <v>6771</v>
      </c>
      <c r="F841" s="3">
        <v>317</v>
      </c>
      <c r="G841" s="4">
        <v>-4.2695795209485101E+17</v>
      </c>
      <c r="H841" s="4">
        <v>-1.14887017665876E+17</v>
      </c>
    </row>
    <row r="842" spans="1:8">
      <c r="A842" s="2">
        <v>41377</v>
      </c>
      <c r="B842" s="3" t="s">
        <v>6772</v>
      </c>
      <c r="C842" s="12">
        <f t="shared" si="13"/>
        <v>-5.5562166756079696E-5</v>
      </c>
      <c r="D842" s="3" t="s">
        <v>6773</v>
      </c>
      <c r="E842" s="3" t="s">
        <v>6774</v>
      </c>
      <c r="F842" s="3">
        <v>317</v>
      </c>
      <c r="G842" s="4">
        <v>-4.0045107598279501E+17</v>
      </c>
      <c r="H842" s="4">
        <v>-1.1489066129770499E+17</v>
      </c>
    </row>
    <row r="843" spans="1:8">
      <c r="A843" s="2">
        <v>41378</v>
      </c>
      <c r="B843" s="3" t="s">
        <v>6775</v>
      </c>
      <c r="C843" s="12">
        <f t="shared" si="13"/>
        <v>-5.5562256591235754E-5</v>
      </c>
      <c r="D843" s="3" t="s">
        <v>6776</v>
      </c>
      <c r="E843" s="3" t="s">
        <v>6777</v>
      </c>
      <c r="F843" s="3">
        <v>317</v>
      </c>
      <c r="G843" s="4">
        <v>-4.4170734278444102E+17</v>
      </c>
      <c r="H843" s="4">
        <v>-1.3626157131886499E+17</v>
      </c>
    </row>
    <row r="844" spans="1:8">
      <c r="A844" s="2">
        <v>41379</v>
      </c>
      <c r="B844" s="3" t="s">
        <v>6778</v>
      </c>
      <c r="C844" s="12">
        <f t="shared" si="13"/>
        <v>-3.1978303080220566E-2</v>
      </c>
      <c r="D844" s="3" t="s">
        <v>6779</v>
      </c>
      <c r="E844" s="3" t="s">
        <v>6780</v>
      </c>
      <c r="F844" s="3">
        <v>317</v>
      </c>
      <c r="G844" s="4">
        <v>-6.2379078845541798E+17</v>
      </c>
      <c r="H844" s="4">
        <v>-2.1451632116592899E+17</v>
      </c>
    </row>
    <row r="845" spans="1:8">
      <c r="A845" s="2">
        <v>41380</v>
      </c>
      <c r="B845" s="3" t="s">
        <v>6781</v>
      </c>
      <c r="C845" s="12">
        <f t="shared" si="13"/>
        <v>2.9733042338204625E-2</v>
      </c>
      <c r="D845" s="3" t="s">
        <v>6782</v>
      </c>
      <c r="E845" s="3" t="s">
        <v>6783</v>
      </c>
      <c r="F845" s="3">
        <v>317</v>
      </c>
      <c r="G845" s="4">
        <v>-4.6230070087456E+17</v>
      </c>
      <c r="H845" s="4">
        <v>-1.857754449193E+17</v>
      </c>
    </row>
    <row r="846" spans="1:8">
      <c r="A846" s="2">
        <v>41381</v>
      </c>
      <c r="B846" s="3" t="s">
        <v>6784</v>
      </c>
      <c r="C846" s="12">
        <f t="shared" si="13"/>
        <v>-5.189815520712176E-3</v>
      </c>
      <c r="D846" s="3" t="s">
        <v>6785</v>
      </c>
      <c r="E846" s="3" t="s">
        <v>6786</v>
      </c>
      <c r="F846" s="3">
        <v>317</v>
      </c>
      <c r="G846" s="4">
        <v>-3.8494507175436902E+17</v>
      </c>
      <c r="H846" s="4">
        <v>-1.9528721439475398E+17</v>
      </c>
    </row>
    <row r="847" spans="1:8">
      <c r="A847" s="2">
        <v>41382</v>
      </c>
      <c r="B847" s="3" t="s">
        <v>6787</v>
      </c>
      <c r="C847" s="12">
        <f t="shared" si="13"/>
        <v>-6.4777936979064582E-4</v>
      </c>
      <c r="D847" s="3" t="s">
        <v>6788</v>
      </c>
      <c r="E847" s="3" t="s">
        <v>6789</v>
      </c>
      <c r="F847" s="3">
        <v>318</v>
      </c>
      <c r="G847" s="4">
        <v>-2.9157659208012198E+17</v>
      </c>
      <c r="H847" s="4">
        <v>-1.96258393493728E+17</v>
      </c>
    </row>
    <row r="848" spans="1:8">
      <c r="A848" s="2">
        <v>41383</v>
      </c>
      <c r="B848" s="3" t="s">
        <v>6790</v>
      </c>
      <c r="C848" s="12">
        <f t="shared" si="13"/>
        <v>3.3601090687206642E-3</v>
      </c>
      <c r="D848" s="3" t="s">
        <v>6791</v>
      </c>
      <c r="E848" s="3" t="s">
        <v>6792</v>
      </c>
      <c r="F848" s="3">
        <v>316</v>
      </c>
      <c r="G848" s="4">
        <v>-2.5852426442187002E+17</v>
      </c>
      <c r="H848" s="4">
        <v>-1.9068650560767002E+17</v>
      </c>
    </row>
    <row r="849" spans="1:8">
      <c r="A849" s="2">
        <v>41384</v>
      </c>
      <c r="B849" s="3" t="s">
        <v>6793</v>
      </c>
      <c r="C849" s="12">
        <f t="shared" si="13"/>
        <v>-5.546635647906867E-5</v>
      </c>
      <c r="D849" s="3" t="s">
        <v>6794</v>
      </c>
      <c r="E849" s="3" t="s">
        <v>6795</v>
      </c>
      <c r="F849" s="3">
        <v>315</v>
      </c>
      <c r="G849" s="4">
        <v>-2.5418001902011901E+17</v>
      </c>
      <c r="H849" s="4">
        <v>-1.9754553255531901E+17</v>
      </c>
    </row>
    <row r="850" spans="1:8">
      <c r="A850" s="2">
        <v>41385</v>
      </c>
      <c r="B850" s="3" t="s">
        <v>6796</v>
      </c>
      <c r="C850" s="12">
        <f t="shared" si="13"/>
        <v>-5.5466340906114434E-5</v>
      </c>
      <c r="D850" s="3" t="s">
        <v>6797</v>
      </c>
      <c r="E850" s="3" t="s">
        <v>6798</v>
      </c>
      <c r="F850" s="3">
        <v>315</v>
      </c>
      <c r="G850" s="4">
        <v>-2.8817975562107299E+17</v>
      </c>
      <c r="H850" s="4">
        <v>-1.92803952649056E+17</v>
      </c>
    </row>
    <row r="851" spans="1:8">
      <c r="A851" s="2">
        <v>41386</v>
      </c>
      <c r="B851" s="3" t="s">
        <v>6799</v>
      </c>
      <c r="C851" s="12">
        <f t="shared" si="13"/>
        <v>4.3739043523385625E-3</v>
      </c>
      <c r="D851" s="3" t="s">
        <v>6800</v>
      </c>
      <c r="E851" s="3" t="s">
        <v>6801</v>
      </c>
      <c r="F851" s="3">
        <v>315</v>
      </c>
      <c r="G851" s="4">
        <v>-2.4884130231524E+17</v>
      </c>
      <c r="H851" s="4">
        <v>-1.8468777131587802E+17</v>
      </c>
    </row>
    <row r="852" spans="1:8">
      <c r="A852" s="2">
        <v>41387</v>
      </c>
      <c r="B852" s="3" t="s">
        <v>6802</v>
      </c>
      <c r="C852" s="12">
        <f t="shared" si="13"/>
        <v>8.4674522840597814E-4</v>
      </c>
      <c r="D852" s="3" t="s">
        <v>6803</v>
      </c>
      <c r="E852" s="3" t="s">
        <v>6804</v>
      </c>
      <c r="F852" s="3">
        <v>316</v>
      </c>
      <c r="G852" s="4">
        <v>-2.4054095901392301E+17</v>
      </c>
      <c r="H852" s="4">
        <v>-2.06080637436808E+17</v>
      </c>
    </row>
    <row r="853" spans="1:8">
      <c r="A853" s="2">
        <v>41388</v>
      </c>
      <c r="B853" s="3" t="s">
        <v>6805</v>
      </c>
      <c r="C853" s="12">
        <f t="shared" si="13"/>
        <v>2.8243734089035207E-3</v>
      </c>
      <c r="D853" s="3" t="s">
        <v>6806</v>
      </c>
      <c r="E853" s="3" t="s">
        <v>6807</v>
      </c>
      <c r="F853" s="3">
        <v>317</v>
      </c>
      <c r="G853" s="4">
        <v>-2.1348412519315101E+17</v>
      </c>
      <c r="H853" s="4">
        <v>-2.07258213857056E+17</v>
      </c>
    </row>
    <row r="854" spans="1:8">
      <c r="A854" s="2">
        <v>41389</v>
      </c>
      <c r="B854" s="3" t="s">
        <v>6808</v>
      </c>
      <c r="C854" s="12">
        <f t="shared" si="13"/>
        <v>3.171243818661372E-3</v>
      </c>
      <c r="D854" s="3" t="s">
        <v>6809</v>
      </c>
      <c r="E854" s="3" t="s">
        <v>6810</v>
      </c>
      <c r="F854" s="3">
        <v>318</v>
      </c>
      <c r="G854" s="4">
        <v>-2.5833384994111699E+17</v>
      </c>
      <c r="H854" s="4">
        <v>-2.0206783956275501E+17</v>
      </c>
    </row>
    <row r="855" spans="1:8">
      <c r="A855" s="2">
        <v>41390</v>
      </c>
      <c r="B855" s="3" t="s">
        <v>6811</v>
      </c>
      <c r="C855" s="12">
        <f t="shared" si="13"/>
        <v>-6.949333675309287E-3</v>
      </c>
      <c r="D855" s="3" t="s">
        <v>6812</v>
      </c>
      <c r="E855" s="3" t="s">
        <v>6813</v>
      </c>
      <c r="F855" s="3">
        <v>317</v>
      </c>
      <c r="G855" s="4">
        <v>-3.3074649313755802E+17</v>
      </c>
      <c r="H855" s="4">
        <v>-2.1318880697284099E+17</v>
      </c>
    </row>
    <row r="856" spans="1:8">
      <c r="A856" s="2">
        <v>41391</v>
      </c>
      <c r="B856" s="3" t="s">
        <v>6814</v>
      </c>
      <c r="C856" s="12">
        <f t="shared" si="13"/>
        <v>-5.9240839929907217E-5</v>
      </c>
      <c r="D856" s="3" t="s">
        <v>6815</v>
      </c>
      <c r="E856" s="3" t="s">
        <v>6816</v>
      </c>
      <c r="F856" s="3">
        <v>317</v>
      </c>
      <c r="G856" s="4">
        <v>-3.30766081416456E+17</v>
      </c>
      <c r="H856" s="4">
        <v>-2.1095154347990202E+17</v>
      </c>
    </row>
    <row r="857" spans="1:8">
      <c r="A857" s="2">
        <v>41392</v>
      </c>
      <c r="B857" s="3" t="s">
        <v>6817</v>
      </c>
      <c r="C857" s="12">
        <f t="shared" si="13"/>
        <v>-5.9241116055805514E-5</v>
      </c>
      <c r="D857" s="3" t="s">
        <v>6818</v>
      </c>
      <c r="E857" s="3" t="s">
        <v>6819</v>
      </c>
      <c r="F857" s="3">
        <v>317</v>
      </c>
      <c r="G857" s="4">
        <v>-3.3078567031417299E+17</v>
      </c>
      <c r="H857" s="4">
        <v>-1.81605148785756E+17</v>
      </c>
    </row>
    <row r="858" spans="1:8">
      <c r="A858" s="2">
        <v>41393</v>
      </c>
      <c r="B858" s="3" t="s">
        <v>6820</v>
      </c>
      <c r="C858" s="12">
        <f t="shared" si="13"/>
        <v>-4.3279882602815183E-4</v>
      </c>
      <c r="D858" s="3" t="s">
        <v>6821</v>
      </c>
      <c r="E858" s="3" t="s">
        <v>6822</v>
      </c>
      <c r="F858" s="3">
        <v>317</v>
      </c>
      <c r="G858" s="4">
        <v>-3.3384055984593901E+17</v>
      </c>
      <c r="H858" s="4">
        <v>-1.7276737808562499E+17</v>
      </c>
    </row>
    <row r="859" spans="1:8">
      <c r="A859" s="2">
        <v>41394</v>
      </c>
      <c r="B859" s="3" t="s">
        <v>6823</v>
      </c>
      <c r="C859" s="12">
        <f t="shared" si="13"/>
        <v>-5.2887532851675243E-3</v>
      </c>
      <c r="D859" s="3" t="s">
        <v>6824</v>
      </c>
      <c r="E859" s="3" t="s">
        <v>6825</v>
      </c>
      <c r="F859" s="3">
        <v>316</v>
      </c>
      <c r="G859" s="4">
        <v>-3.7503021455406899E+17</v>
      </c>
      <c r="H859" s="4">
        <v>-1.51664001556588E+17</v>
      </c>
    </row>
    <row r="860" spans="1:8">
      <c r="A860" s="2">
        <v>41395</v>
      </c>
      <c r="B860" s="3" t="s">
        <v>6826</v>
      </c>
      <c r="C860" s="12">
        <f t="shared" si="13"/>
        <v>-5.9309192812240347E-5</v>
      </c>
      <c r="D860" s="3" t="s">
        <v>6827</v>
      </c>
      <c r="E860" s="3" t="s">
        <v>6828</v>
      </c>
      <c r="F860" s="3">
        <v>313</v>
      </c>
      <c r="G860" s="4">
        <v>-3.3013625343565798E+17</v>
      </c>
      <c r="H860" s="4">
        <v>-1.3404770648225501E+17</v>
      </c>
    </row>
    <row r="861" spans="1:8">
      <c r="A861" s="2">
        <v>41396</v>
      </c>
      <c r="B861" s="3" t="s">
        <v>6829</v>
      </c>
      <c r="C861" s="12">
        <f t="shared" si="13"/>
        <v>3.2862553693040271E-3</v>
      </c>
      <c r="D861" s="3" t="s">
        <v>6830</v>
      </c>
      <c r="E861" s="3" t="s">
        <v>6831</v>
      </c>
      <c r="F861" s="3">
        <v>313</v>
      </c>
      <c r="G861" s="4">
        <v>-3.1058039920462003E+17</v>
      </c>
      <c r="H861" s="4">
        <v>-1.28175946223002E+17</v>
      </c>
    </row>
    <row r="862" spans="1:8">
      <c r="A862" s="2">
        <v>41397</v>
      </c>
      <c r="B862" s="3" t="s">
        <v>6832</v>
      </c>
      <c r="C862" s="12">
        <f t="shared" si="13"/>
        <v>4.5528765029868882E-3</v>
      </c>
      <c r="D862" s="3" t="s">
        <v>6833</v>
      </c>
      <c r="E862" s="3" t="s">
        <v>6834</v>
      </c>
      <c r="F862" s="3">
        <v>298</v>
      </c>
      <c r="G862" s="4">
        <v>-9.1279196959633104E+16</v>
      </c>
      <c r="H862" s="4">
        <v>-1.20015898638226E+17</v>
      </c>
    </row>
    <row r="863" spans="1:8">
      <c r="A863" s="2">
        <v>41398</v>
      </c>
      <c r="B863" s="3" t="s">
        <v>6835</v>
      </c>
      <c r="C863" s="12">
        <f t="shared" si="13"/>
        <v>-5.9626019750014098E-5</v>
      </c>
      <c r="D863" s="3" t="s">
        <v>6836</v>
      </c>
      <c r="E863" s="3" t="s">
        <v>6837</v>
      </c>
      <c r="F863" s="3">
        <v>298</v>
      </c>
      <c r="G863" s="4">
        <v>-1.64365459614772E+17</v>
      </c>
      <c r="H863" s="4">
        <v>-1.2002995224864499E+17</v>
      </c>
    </row>
    <row r="864" spans="1:8">
      <c r="A864" s="2">
        <v>41399</v>
      </c>
      <c r="B864" s="3" t="s">
        <v>6838</v>
      </c>
      <c r="C864" s="12">
        <f t="shared" si="13"/>
        <v>-5.9626424676235362E-5</v>
      </c>
      <c r="D864" s="3" t="s">
        <v>6839</v>
      </c>
      <c r="E864" s="3" t="s">
        <v>6840</v>
      </c>
      <c r="F864" s="3">
        <v>298</v>
      </c>
      <c r="G864" s="4">
        <v>-1.54820120262596E+17</v>
      </c>
      <c r="H864" s="4">
        <v>-1.1226915929451E+17</v>
      </c>
    </row>
    <row r="865" spans="1:8">
      <c r="A865" s="2">
        <v>41400</v>
      </c>
      <c r="B865" s="3" t="s">
        <v>6841</v>
      </c>
      <c r="C865" s="12">
        <f t="shared" si="13"/>
        <v>-7.489930805180605E-3</v>
      </c>
      <c r="D865" s="3" t="s">
        <v>6842</v>
      </c>
      <c r="E865" s="3" t="s">
        <v>6843</v>
      </c>
      <c r="F865" s="3">
        <v>298</v>
      </c>
      <c r="G865" s="4">
        <v>-2.28202733128968E+17</v>
      </c>
      <c r="H865" s="4">
        <v>-7.9455326418556192E+16</v>
      </c>
    </row>
    <row r="866" spans="1:8">
      <c r="A866" s="2">
        <v>41401</v>
      </c>
      <c r="B866" s="3" t="s">
        <v>6844</v>
      </c>
      <c r="C866" s="12">
        <f t="shared" si="13"/>
        <v>-1.8693493366737041E-3</v>
      </c>
      <c r="D866" s="3" t="s">
        <v>6845</v>
      </c>
      <c r="E866" s="3" t="s">
        <v>6846</v>
      </c>
      <c r="F866" s="3">
        <v>295</v>
      </c>
      <c r="G866" s="4">
        <v>-2.45089066376816E+17</v>
      </c>
      <c r="H866" s="4">
        <v>-1.2700467243198301E+17</v>
      </c>
    </row>
    <row r="867" spans="1:8">
      <c r="A867" s="2">
        <v>41402</v>
      </c>
      <c r="B867" s="3" t="s">
        <v>6847</v>
      </c>
      <c r="C867" s="12">
        <f t="shared" si="13"/>
        <v>-8.455776238492474E-3</v>
      </c>
      <c r="D867" s="3" t="s">
        <v>6848</v>
      </c>
      <c r="E867" s="3" t="s">
        <v>6849</v>
      </c>
      <c r="F867" s="3">
        <v>290</v>
      </c>
      <c r="G867" s="4">
        <v>-2.6268251044123901E+17</v>
      </c>
      <c r="H867" s="4">
        <v>-1.38491301877202E+17</v>
      </c>
    </row>
    <row r="868" spans="1:8">
      <c r="A868" s="2">
        <v>41403</v>
      </c>
      <c r="B868" s="3" t="s">
        <v>6850</v>
      </c>
      <c r="C868" s="12">
        <f t="shared" si="13"/>
        <v>1.2665665707695167E-3</v>
      </c>
      <c r="D868" s="3" t="s">
        <v>6851</v>
      </c>
      <c r="E868" s="3" t="s">
        <v>6852</v>
      </c>
      <c r="F868" s="3">
        <v>288</v>
      </c>
      <c r="G868" s="4">
        <v>-2.2701597203220899E+17</v>
      </c>
      <c r="H868" s="4">
        <v>-1.36185940312676E+17</v>
      </c>
    </row>
    <row r="869" spans="1:8">
      <c r="A869" s="2">
        <v>41404</v>
      </c>
      <c r="B869" s="3" t="s">
        <v>6853</v>
      </c>
      <c r="C869" s="12">
        <f t="shared" si="13"/>
        <v>-9.6462018110192102E-3</v>
      </c>
      <c r="D869" s="3" t="s">
        <v>6854</v>
      </c>
      <c r="E869" s="3" t="s">
        <v>6855</v>
      </c>
      <c r="F869" s="3">
        <v>285</v>
      </c>
      <c r="G869" s="4">
        <v>-3.1474807779774202E+17</v>
      </c>
      <c r="H869" s="4">
        <v>-1.5290917127913699E+17</v>
      </c>
    </row>
    <row r="870" spans="1:8">
      <c r="A870" s="2">
        <v>41404</v>
      </c>
      <c r="B870" s="3" t="s">
        <v>6853</v>
      </c>
      <c r="C870" s="12">
        <f t="shared" si="13"/>
        <v>0</v>
      </c>
      <c r="D870" s="3" t="s">
        <v>6854</v>
      </c>
      <c r="E870" s="3" t="s">
        <v>6855</v>
      </c>
      <c r="F870" s="3">
        <v>285</v>
      </c>
      <c r="G870" s="4">
        <v>-3.1474807779774202E+17</v>
      </c>
      <c r="H870" s="4">
        <v>-1.5290917127913699E+17</v>
      </c>
    </row>
    <row r="871" spans="1:8">
      <c r="A871" s="2">
        <v>41405</v>
      </c>
      <c r="B871" s="3" t="s">
        <v>6856</v>
      </c>
      <c r="C871" s="12">
        <f t="shared" si="13"/>
        <v>-5.6489282182517215E-5</v>
      </c>
      <c r="D871" s="3" t="s">
        <v>6857</v>
      </c>
      <c r="E871" s="3" t="s">
        <v>6858</v>
      </c>
      <c r="F871" s="3">
        <v>285</v>
      </c>
      <c r="G871" s="4">
        <v>-3.7200684632160499E+17</v>
      </c>
      <c r="H871" s="4">
        <v>-1.5291667372925501E+17</v>
      </c>
    </row>
    <row r="872" spans="1:8">
      <c r="A872" s="2">
        <v>41406</v>
      </c>
      <c r="B872" s="3" t="s">
        <v>6859</v>
      </c>
      <c r="C872" s="12">
        <f t="shared" si="13"/>
        <v>-5.6489396293455538E-5</v>
      </c>
      <c r="D872" s="3" t="s">
        <v>6860</v>
      </c>
      <c r="E872" s="3" t="s">
        <v>6861</v>
      </c>
      <c r="F872" s="3">
        <v>285</v>
      </c>
      <c r="G872" s="4">
        <v>-2.7407589274083901E+17</v>
      </c>
      <c r="H872" s="4">
        <v>-1.38222640645454E+17</v>
      </c>
    </row>
    <row r="873" spans="1:8">
      <c r="A873" s="2">
        <v>41407</v>
      </c>
      <c r="B873" s="3" t="s">
        <v>6862</v>
      </c>
      <c r="C873" s="12">
        <f t="shared" si="13"/>
        <v>-5.6489510243453243E-5</v>
      </c>
      <c r="D873" s="3" t="s">
        <v>6863</v>
      </c>
      <c r="E873" s="3" t="s">
        <v>6864</v>
      </c>
      <c r="F873" s="3">
        <v>285</v>
      </c>
      <c r="G873" s="4">
        <v>-2.7408408399860198E+17</v>
      </c>
      <c r="H873" s="4">
        <v>-1.2336816700205101E+17</v>
      </c>
    </row>
    <row r="874" spans="1:8">
      <c r="A874" s="2">
        <v>41408</v>
      </c>
      <c r="B874" s="3" t="s">
        <v>6865</v>
      </c>
      <c r="C874" s="12">
        <f t="shared" si="13"/>
        <v>3.0003596254290039E-3</v>
      </c>
      <c r="D874" s="3" t="s">
        <v>6866</v>
      </c>
      <c r="E874" s="3" t="s">
        <v>6867</v>
      </c>
      <c r="F874" s="3">
        <v>285</v>
      </c>
      <c r="G874" s="4">
        <v>-2.4662739129155299E+17</v>
      </c>
      <c r="H874" s="4">
        <v>-1.36526548749382E+17</v>
      </c>
    </row>
    <row r="875" spans="1:8">
      <c r="A875" s="2">
        <v>41409</v>
      </c>
      <c r="B875" s="3" t="s">
        <v>6868</v>
      </c>
      <c r="C875" s="12">
        <f t="shared" si="13"/>
        <v>4.803640114542226E-3</v>
      </c>
      <c r="D875" s="3" t="s">
        <v>6869</v>
      </c>
      <c r="E875" s="3" t="s">
        <v>6870</v>
      </c>
      <c r="F875" s="3">
        <v>278</v>
      </c>
      <c r="G875" s="4">
        <v>1.8593934024550499E+17</v>
      </c>
      <c r="H875" s="4">
        <v>-1.1643237082402099E+17</v>
      </c>
    </row>
    <row r="876" spans="1:8">
      <c r="A876" s="2">
        <v>41410</v>
      </c>
      <c r="B876" s="3" t="s">
        <v>6871</v>
      </c>
      <c r="C876" s="12">
        <f t="shared" si="13"/>
        <v>3.8880906438027532E-3</v>
      </c>
      <c r="D876" s="3" t="s">
        <v>6872</v>
      </c>
      <c r="E876" s="3" t="s">
        <v>6873</v>
      </c>
      <c r="F876" s="3">
        <v>276</v>
      </c>
      <c r="G876" s="4">
        <v>-1.2953678037773501E+17</v>
      </c>
      <c r="H876" s="4">
        <v>-1.0936083671741901E+17</v>
      </c>
    </row>
    <row r="877" spans="1:8">
      <c r="A877" s="2">
        <v>41411</v>
      </c>
      <c r="B877" s="3" t="s">
        <v>6874</v>
      </c>
      <c r="C877" s="12">
        <f t="shared" si="13"/>
        <v>1.1562191145442593E-3</v>
      </c>
      <c r="D877" s="3" t="s">
        <v>6875</v>
      </c>
      <c r="E877" s="3" t="s">
        <v>6876</v>
      </c>
      <c r="F877" s="3">
        <v>277</v>
      </c>
      <c r="G877" s="4">
        <v>-5.9518585272152E+16</v>
      </c>
      <c r="H877" s="4">
        <v>-1.0717981388169299E+17</v>
      </c>
    </row>
    <row r="878" spans="1:8">
      <c r="A878" s="2">
        <v>41412</v>
      </c>
      <c r="B878" s="3" t="s">
        <v>6877</v>
      </c>
      <c r="C878" s="12">
        <f t="shared" si="13"/>
        <v>-5.6561399160404758E-5</v>
      </c>
      <c r="D878" s="3" t="s">
        <v>6878</v>
      </c>
      <c r="E878" s="3" t="s">
        <v>6879</v>
      </c>
      <c r="F878" s="3">
        <v>275</v>
      </c>
      <c r="G878" s="4">
        <v>-5.2726770157928E+16</v>
      </c>
      <c r="H878" s="4">
        <v>-1.15425453210246E+17</v>
      </c>
    </row>
    <row r="879" spans="1:8">
      <c r="A879" s="2">
        <v>41413</v>
      </c>
      <c r="B879" s="3" t="s">
        <v>6880</v>
      </c>
      <c r="C879" s="12">
        <f t="shared" si="13"/>
        <v>-5.6561560119170923E-5</v>
      </c>
      <c r="D879" s="3" t="s">
        <v>6881</v>
      </c>
      <c r="E879" s="3" t="s">
        <v>6879</v>
      </c>
      <c r="F879" s="3">
        <v>275</v>
      </c>
      <c r="G879" s="4">
        <v>-9.12349487808052E+16</v>
      </c>
      <c r="H879" s="4">
        <v>-1.1576579223235101E+17</v>
      </c>
    </row>
    <row r="880" spans="1:8">
      <c r="A880" s="2">
        <v>41414</v>
      </c>
      <c r="B880" s="3" t="s">
        <v>6882</v>
      </c>
      <c r="C880" s="12">
        <f t="shared" si="13"/>
        <v>-5.9418287091959968E-3</v>
      </c>
      <c r="D880" s="3" t="s">
        <v>6883</v>
      </c>
      <c r="E880" s="3" t="s">
        <v>6884</v>
      </c>
      <c r="F880" s="3">
        <v>275</v>
      </c>
      <c r="G880" s="4">
        <v>-1.5422482718305402E+17</v>
      </c>
      <c r="H880" s="4">
        <v>-1.3184311854023901E+17</v>
      </c>
    </row>
    <row r="881" spans="1:8">
      <c r="A881" s="2">
        <v>41415</v>
      </c>
      <c r="B881" s="3" t="s">
        <v>6885</v>
      </c>
      <c r="C881" s="12">
        <f t="shared" si="13"/>
        <v>2.6175991902929589E-3</v>
      </c>
      <c r="D881" s="3" t="s">
        <v>6886</v>
      </c>
      <c r="E881" s="3" t="s">
        <v>6887</v>
      </c>
      <c r="F881" s="3">
        <v>275</v>
      </c>
      <c r="G881" s="4">
        <v>-1.2630243673631299E+17</v>
      </c>
      <c r="H881" s="4">
        <v>-1.25175077565906E+17</v>
      </c>
    </row>
    <row r="882" spans="1:8">
      <c r="A882" s="2">
        <v>41416</v>
      </c>
      <c r="B882" s="3" t="s">
        <v>6888</v>
      </c>
      <c r="C882" s="12">
        <f t="shared" si="13"/>
        <v>1.507221209325901E-3</v>
      </c>
      <c r="D882" s="3" t="s">
        <v>6889</v>
      </c>
      <c r="E882" s="3" t="s">
        <v>6890</v>
      </c>
      <c r="F882" s="3">
        <v>275</v>
      </c>
      <c r="G882" s="4">
        <v>-1.5616368445497501E+17</v>
      </c>
      <c r="H882" s="4">
        <v>-1.2230895957051E+17</v>
      </c>
    </row>
    <row r="883" spans="1:8">
      <c r="A883" s="2">
        <v>41417</v>
      </c>
      <c r="B883" s="3" t="s">
        <v>6891</v>
      </c>
      <c r="C883" s="12">
        <f t="shared" si="13"/>
        <v>6.3447252562598673E-3</v>
      </c>
      <c r="D883" s="3" t="s">
        <v>6892</v>
      </c>
      <c r="E883" s="3" t="s">
        <v>6893</v>
      </c>
      <c r="F883" s="3">
        <v>275</v>
      </c>
      <c r="G883" s="4">
        <v>-9.8003058807642208E+16</v>
      </c>
      <c r="H883" s="4">
        <v>-1.1088887811744899E+17</v>
      </c>
    </row>
    <row r="884" spans="1:8">
      <c r="A884" s="2">
        <v>41418</v>
      </c>
      <c r="B884" s="3" t="s">
        <v>6894</v>
      </c>
      <c r="C884" s="12">
        <f t="shared" si="13"/>
        <v>4.0034783907016971E-3</v>
      </c>
      <c r="D884" s="3" t="s">
        <v>6895</v>
      </c>
      <c r="E884" s="3" t="s">
        <v>6896</v>
      </c>
      <c r="F884" s="3">
        <v>275</v>
      </c>
      <c r="G884" s="4">
        <v>-8.5014609035149296E+16</v>
      </c>
      <c r="H884" s="4">
        <v>-1.03564168324914E+17</v>
      </c>
    </row>
    <row r="885" spans="1:8">
      <c r="A885" s="2">
        <v>41419</v>
      </c>
      <c r="B885" s="3" t="s">
        <v>6897</v>
      </c>
      <c r="C885" s="12">
        <f t="shared" si="13"/>
        <v>-5.6512663920228287E-5</v>
      </c>
      <c r="D885" s="3" t="s">
        <v>6898</v>
      </c>
      <c r="E885" s="3" t="s">
        <v>6899</v>
      </c>
      <c r="F885" s="3">
        <v>275</v>
      </c>
      <c r="G885" s="4">
        <v>-1.20196934786436E+17</v>
      </c>
      <c r="H885" s="4">
        <v>-9.3382107725731104E+16</v>
      </c>
    </row>
    <row r="886" spans="1:8">
      <c r="A886" s="2">
        <v>41420</v>
      </c>
      <c r="B886" s="3" t="s">
        <v>6900</v>
      </c>
      <c r="C886" s="12">
        <f t="shared" si="13"/>
        <v>-5.6512767427588996E-5</v>
      </c>
      <c r="D886" s="3" t="s">
        <v>6901</v>
      </c>
      <c r="E886" s="3" t="s">
        <v>6902</v>
      </c>
      <c r="F886" s="3">
        <v>275</v>
      </c>
      <c r="G886" s="4">
        <v>-4.2949767677315696E+16</v>
      </c>
      <c r="H886" s="4">
        <v>-8.9116404565868E+16</v>
      </c>
    </row>
    <row r="887" spans="1:8">
      <c r="A887" s="2">
        <v>41421</v>
      </c>
      <c r="B887" s="3" t="s">
        <v>6903</v>
      </c>
      <c r="C887" s="12">
        <f t="shared" si="13"/>
        <v>6.7525816009856101E-4</v>
      </c>
      <c r="D887" s="3" t="s">
        <v>6904</v>
      </c>
      <c r="E887" s="3" t="s">
        <v>6905</v>
      </c>
      <c r="F887" s="3">
        <v>277</v>
      </c>
      <c r="G887" s="4">
        <v>-3.43615072357368E+16</v>
      </c>
      <c r="H887" s="4">
        <v>-8.4759710662000096E+16</v>
      </c>
    </row>
    <row r="888" spans="1:8">
      <c r="A888" s="2">
        <v>41422</v>
      </c>
      <c r="B888" s="3" t="s">
        <v>6906</v>
      </c>
      <c r="C888" s="12">
        <f t="shared" si="13"/>
        <v>6.5338943582929051E-3</v>
      </c>
      <c r="D888" s="3" t="s">
        <v>6907</v>
      </c>
      <c r="E888" s="3" t="s">
        <v>6908</v>
      </c>
      <c r="F888" s="3">
        <v>277</v>
      </c>
      <c r="G888" s="4">
        <v>4.60196741303806E+16</v>
      </c>
      <c r="H888" s="4">
        <v>-8.6404421509312096E+16</v>
      </c>
    </row>
    <row r="889" spans="1:8">
      <c r="A889" s="2">
        <v>41423</v>
      </c>
      <c r="B889" s="3" t="s">
        <v>6909</v>
      </c>
      <c r="C889" s="12">
        <f t="shared" si="13"/>
        <v>-4.1603037071932924E-3</v>
      </c>
      <c r="D889" s="3" t="s">
        <v>6910</v>
      </c>
      <c r="E889" s="3" t="s">
        <v>6911</v>
      </c>
      <c r="F889" s="3">
        <v>278</v>
      </c>
      <c r="G889" s="3">
        <v>-4.6347200436747102E-2</v>
      </c>
      <c r="H889" s="4">
        <v>-2.28273207675704E+17</v>
      </c>
    </row>
    <row r="890" spans="1:8">
      <c r="A890" s="2">
        <v>41424</v>
      </c>
      <c r="B890" s="3" t="s">
        <v>6912</v>
      </c>
      <c r="C890" s="12">
        <f t="shared" si="13"/>
        <v>1.2946135793305957E-3</v>
      </c>
      <c r="D890" s="3" t="s">
        <v>6913</v>
      </c>
      <c r="E890" s="3" t="s">
        <v>6914</v>
      </c>
      <c r="F890" s="3">
        <v>278</v>
      </c>
      <c r="G890" s="4">
        <v>8.3064607289640608E+16</v>
      </c>
      <c r="H890" s="4">
        <v>-2.26165726258924E+17</v>
      </c>
    </row>
    <row r="891" spans="1:8">
      <c r="A891" s="2">
        <v>41425</v>
      </c>
      <c r="B891" s="3" t="s">
        <v>6915</v>
      </c>
      <c r="C891" s="12">
        <f t="shared" si="13"/>
        <v>-1.8298381151469451E-2</v>
      </c>
      <c r="D891" s="3" t="s">
        <v>6916</v>
      </c>
      <c r="E891" s="3" t="s">
        <v>6917</v>
      </c>
      <c r="F891" s="3">
        <v>277</v>
      </c>
      <c r="G891" s="4">
        <v>-1.3426476079114301E+17</v>
      </c>
      <c r="H891" s="4">
        <v>-2.5453166756030899E+17</v>
      </c>
    </row>
    <row r="892" spans="1:8">
      <c r="A892" s="2">
        <v>41426</v>
      </c>
      <c r="B892" s="3" t="s">
        <v>6918</v>
      </c>
      <c r="C892" s="12">
        <f t="shared" si="13"/>
        <v>-5.645133817177447E-5</v>
      </c>
      <c r="D892" s="3" t="s">
        <v>6919</v>
      </c>
      <c r="E892" s="3" t="s">
        <v>6920</v>
      </c>
      <c r="F892" s="3">
        <v>277</v>
      </c>
      <c r="G892" s="4">
        <v>-1.68713027752432E+17</v>
      </c>
      <c r="H892" s="4">
        <v>-2.63815066310632E+17</v>
      </c>
    </row>
    <row r="893" spans="1:8">
      <c r="A893" s="2">
        <v>41427</v>
      </c>
      <c r="B893" s="3" t="s">
        <v>6918</v>
      </c>
      <c r="C893" s="12">
        <f t="shared" si="13"/>
        <v>0</v>
      </c>
      <c r="D893" s="3" t="s">
        <v>6919</v>
      </c>
      <c r="E893" s="3" t="s">
        <v>6920</v>
      </c>
      <c r="F893" s="3">
        <v>277</v>
      </c>
      <c r="G893" s="4">
        <v>-2.1340975725181299E+17</v>
      </c>
      <c r="H893" s="4">
        <v>-1.41069034543092E+17</v>
      </c>
    </row>
    <row r="894" spans="1:8">
      <c r="A894" s="2">
        <v>41428</v>
      </c>
      <c r="B894" s="3" t="s">
        <v>6918</v>
      </c>
      <c r="C894" s="12">
        <f t="shared" si="13"/>
        <v>0</v>
      </c>
      <c r="D894" s="3" t="s">
        <v>6919</v>
      </c>
      <c r="E894" s="3" t="s">
        <v>6920</v>
      </c>
      <c r="F894" s="3">
        <v>277</v>
      </c>
      <c r="G894" s="4">
        <v>-2.1283890088259802E+17</v>
      </c>
      <c r="H894" s="4">
        <v>-1.5187707367752099E+17</v>
      </c>
    </row>
    <row r="895" spans="1:8">
      <c r="A895" s="2">
        <v>41429</v>
      </c>
      <c r="B895" s="3" t="s">
        <v>6918</v>
      </c>
      <c r="C895" s="12">
        <f t="shared" si="13"/>
        <v>0</v>
      </c>
      <c r="D895" s="3" t="s">
        <v>6919</v>
      </c>
      <c r="E895" s="3" t="s">
        <v>6920</v>
      </c>
      <c r="F895" s="3">
        <v>276</v>
      </c>
      <c r="G895" s="4">
        <v>-2.1226762724307002E+17</v>
      </c>
      <c r="H895" s="4">
        <v>-1.5381821192315002E+17</v>
      </c>
    </row>
    <row r="896" spans="1:8">
      <c r="A896" s="2">
        <v>41430</v>
      </c>
      <c r="B896" s="3" t="s">
        <v>6921</v>
      </c>
      <c r="C896" s="12">
        <f t="shared" si="13"/>
        <v>-3.2132089971641711E-3</v>
      </c>
      <c r="D896" s="3" t="s">
        <v>6922</v>
      </c>
      <c r="E896" s="3" t="s">
        <v>6923</v>
      </c>
      <c r="F896" s="3">
        <v>276</v>
      </c>
      <c r="G896" s="4">
        <v>-1.6996166051461901E+17</v>
      </c>
      <c r="H896" s="4">
        <v>-1.60773246494704E+17</v>
      </c>
    </row>
    <row r="897" spans="1:8">
      <c r="A897" s="2">
        <v>41431</v>
      </c>
      <c r="B897" s="3" t="s">
        <v>6924</v>
      </c>
      <c r="C897" s="12">
        <f t="shared" si="13"/>
        <v>-1.3364845051084173E-3</v>
      </c>
      <c r="D897" s="3" t="s">
        <v>6925</v>
      </c>
      <c r="E897" s="3" t="s">
        <v>6926</v>
      </c>
      <c r="F897" s="3">
        <v>276</v>
      </c>
      <c r="G897" s="4">
        <v>-1.6455418690139398E+17</v>
      </c>
      <c r="H897" s="4">
        <v>-1.6295960636210598E+17</v>
      </c>
    </row>
    <row r="898" spans="1:8">
      <c r="A898" s="2">
        <v>41432</v>
      </c>
      <c r="B898" s="3" t="s">
        <v>6927</v>
      </c>
      <c r="C898" s="12">
        <f t="shared" si="13"/>
        <v>-7.8437277898543993E-4</v>
      </c>
      <c r="D898" s="3" t="s">
        <v>6928</v>
      </c>
      <c r="E898" s="3" t="s">
        <v>6929</v>
      </c>
      <c r="F898" s="3">
        <v>276</v>
      </c>
      <c r="G898" s="4">
        <v>-8.2424761428626304E+16</v>
      </c>
      <c r="H898" s="4">
        <v>-1.6420407842956899E+17</v>
      </c>
    </row>
    <row r="899" spans="1:8">
      <c r="A899" s="2">
        <v>41433</v>
      </c>
      <c r="B899" s="3" t="s">
        <v>6930</v>
      </c>
      <c r="C899" s="12">
        <f t="shared" si="13"/>
        <v>-5.6436626147208979E-5</v>
      </c>
      <c r="D899" s="3" t="s">
        <v>6931</v>
      </c>
      <c r="E899" s="3" t="s">
        <v>6932</v>
      </c>
      <c r="F899" s="3">
        <v>276</v>
      </c>
      <c r="G899" s="4">
        <v>-9.70675243837992E+16</v>
      </c>
      <c r="H899" s="4">
        <v>-1.72632467938276E+17</v>
      </c>
    </row>
    <row r="900" spans="1:8">
      <c r="A900" s="2">
        <v>41433</v>
      </c>
      <c r="B900" s="3" t="s">
        <v>6930</v>
      </c>
      <c r="C900" s="12">
        <f t="shared" ref="C900:C963" si="14">+(B900-B899)/B899</f>
        <v>0</v>
      </c>
      <c r="D900" s="3" t="s">
        <v>6931</v>
      </c>
      <c r="E900" s="3" t="s">
        <v>6932</v>
      </c>
      <c r="F900" s="3">
        <v>276</v>
      </c>
      <c r="G900" s="4">
        <v>-9.70675243837992E+16</v>
      </c>
      <c r="H900" s="4">
        <v>-1.72632467938276E+17</v>
      </c>
    </row>
    <row r="901" spans="1:8">
      <c r="A901" s="2">
        <v>41434</v>
      </c>
      <c r="B901" s="3" t="s">
        <v>6933</v>
      </c>
      <c r="C901" s="12">
        <f t="shared" si="14"/>
        <v>-5.6436738484732031E-5</v>
      </c>
      <c r="D901" s="3" t="s">
        <v>6934</v>
      </c>
      <c r="E901" s="3" t="s">
        <v>6935</v>
      </c>
      <c r="F901" s="3">
        <v>276</v>
      </c>
      <c r="G901" s="4">
        <v>1.52528201020307E+16</v>
      </c>
      <c r="H901" s="4">
        <v>-1.8270903389243299E+17</v>
      </c>
    </row>
    <row r="902" spans="1:8">
      <c r="A902" s="2">
        <v>41435</v>
      </c>
      <c r="B902" s="3" t="s">
        <v>6936</v>
      </c>
      <c r="C902" s="12">
        <f t="shared" si="14"/>
        <v>-5.6436929459038489E-5</v>
      </c>
      <c r="D902" s="3" t="s">
        <v>6937</v>
      </c>
      <c r="E902" s="3" t="s">
        <v>6938</v>
      </c>
      <c r="F902" s="3">
        <v>276</v>
      </c>
      <c r="G902" s="4">
        <v>1.52534670125938E+16</v>
      </c>
      <c r="H902" s="4">
        <v>-1.8685101286924499E+17</v>
      </c>
    </row>
    <row r="903" spans="1:8">
      <c r="A903" s="2">
        <v>41436</v>
      </c>
      <c r="B903" s="3" t="s">
        <v>6939</v>
      </c>
      <c r="C903" s="12">
        <f t="shared" si="14"/>
        <v>-9.7925916688462282E-3</v>
      </c>
      <c r="D903" s="3" t="s">
        <v>6940</v>
      </c>
      <c r="E903" s="3" t="s">
        <v>6941</v>
      </c>
      <c r="F903" s="3">
        <v>276</v>
      </c>
      <c r="G903" s="4">
        <v>-9.8688889868251008E+16</v>
      </c>
      <c r="H903" s="4">
        <v>-1.98559961328012E+17</v>
      </c>
    </row>
    <row r="904" spans="1:8">
      <c r="A904" s="2">
        <v>41437</v>
      </c>
      <c r="B904" s="3" t="s">
        <v>6939</v>
      </c>
      <c r="C904" s="12">
        <f t="shared" si="14"/>
        <v>0</v>
      </c>
      <c r="D904" s="3" t="s">
        <v>6940</v>
      </c>
      <c r="E904" s="3" t="s">
        <v>6941</v>
      </c>
      <c r="F904" s="3">
        <v>276</v>
      </c>
      <c r="G904" s="4">
        <v>-9.8069197935905104E+16</v>
      </c>
      <c r="H904" s="4">
        <v>-1.94111769029476E+17</v>
      </c>
    </row>
    <row r="905" spans="1:8">
      <c r="A905" s="2">
        <v>41438</v>
      </c>
      <c r="B905" s="3" t="s">
        <v>6942</v>
      </c>
      <c r="C905" s="12">
        <f t="shared" si="14"/>
        <v>-2.2421961453209724E-3</v>
      </c>
      <c r="D905" s="3" t="s">
        <v>6943</v>
      </c>
      <c r="E905" s="3" t="s">
        <v>6944</v>
      </c>
      <c r="F905" s="3">
        <v>275</v>
      </c>
      <c r="G905" s="4">
        <v>-1.5378167172244099E+17</v>
      </c>
      <c r="H905" s="4">
        <v>-1.9768543140204701E+17</v>
      </c>
    </row>
    <row r="906" spans="1:8">
      <c r="A906" s="2">
        <v>41439</v>
      </c>
      <c r="B906" s="3" t="s">
        <v>6945</v>
      </c>
      <c r="C906" s="12">
        <f t="shared" si="14"/>
        <v>4.8001341781784262E-3</v>
      </c>
      <c r="D906" s="3" t="s">
        <v>6946</v>
      </c>
      <c r="E906" s="3" t="s">
        <v>6947</v>
      </c>
      <c r="F906" s="3">
        <v>274</v>
      </c>
      <c r="G906" s="4">
        <v>-1.5381759499593101E+17</v>
      </c>
      <c r="H906" s="4">
        <v>-1.8976967470741798E+17</v>
      </c>
    </row>
    <row r="907" spans="1:8">
      <c r="A907" s="2">
        <v>41440</v>
      </c>
      <c r="B907" s="3" t="s">
        <v>6948</v>
      </c>
      <c r="C907" s="12">
        <f t="shared" si="14"/>
        <v>-5.9836689657841111E-5</v>
      </c>
      <c r="D907" s="3" t="s">
        <v>6949</v>
      </c>
      <c r="E907" s="3" t="s">
        <v>6950</v>
      </c>
      <c r="F907" s="3">
        <v>274</v>
      </c>
      <c r="G907" s="4">
        <v>-1.93427705162048E+17</v>
      </c>
      <c r="H907" s="4">
        <v>-1.9497632741661501E+17</v>
      </c>
    </row>
    <row r="908" spans="1:8">
      <c r="A908" s="2">
        <v>41441</v>
      </c>
      <c r="B908" s="3" t="s">
        <v>6951</v>
      </c>
      <c r="C908" s="12">
        <f t="shared" si="14"/>
        <v>-5.9837094942587575E-5</v>
      </c>
      <c r="D908" s="3" t="s">
        <v>6952</v>
      </c>
      <c r="E908" s="3" t="s">
        <v>6953</v>
      </c>
      <c r="F908" s="3">
        <v>274</v>
      </c>
      <c r="G908" s="4">
        <v>-2.0526693763166598E+17</v>
      </c>
      <c r="H908" s="4">
        <v>-1.9445243692819101E+17</v>
      </c>
    </row>
    <row r="909" spans="1:8">
      <c r="A909" s="2">
        <v>41442</v>
      </c>
      <c r="B909" s="3" t="s">
        <v>6954</v>
      </c>
      <c r="C909" s="12">
        <f t="shared" si="14"/>
        <v>2.0623904580468087E-3</v>
      </c>
      <c r="D909" s="3" t="s">
        <v>6955</v>
      </c>
      <c r="E909" s="3" t="s">
        <v>6956</v>
      </c>
      <c r="F909" s="3">
        <v>274</v>
      </c>
      <c r="G909" s="4">
        <v>-1.84532924566668E+17</v>
      </c>
      <c r="H909" s="4">
        <v>-1.9900628926444198E+17</v>
      </c>
    </row>
    <row r="910" spans="1:8">
      <c r="A910" s="2">
        <v>41443</v>
      </c>
      <c r="B910" s="3" t="s">
        <v>6957</v>
      </c>
      <c r="C910" s="12">
        <f t="shared" si="14"/>
        <v>1.5190821401686186E-2</v>
      </c>
      <c r="D910" s="3" t="s">
        <v>6958</v>
      </c>
      <c r="E910" s="3" t="s">
        <v>6959</v>
      </c>
      <c r="F910" s="3">
        <v>274</v>
      </c>
      <c r="G910" s="4">
        <v>-1.96779367099059E+16</v>
      </c>
      <c r="H910" s="4">
        <v>-2.3135619989829402E+17</v>
      </c>
    </row>
    <row r="911" spans="1:8">
      <c r="A911" s="2">
        <v>41444</v>
      </c>
      <c r="B911" s="3" t="s">
        <v>6960</v>
      </c>
      <c r="C911" s="12">
        <f t="shared" si="14"/>
        <v>-6.3297232892180763E-3</v>
      </c>
      <c r="D911" s="3" t="s">
        <v>6961</v>
      </c>
      <c r="E911" s="3" t="s">
        <v>6962</v>
      </c>
      <c r="F911" s="3">
        <v>275</v>
      </c>
      <c r="G911" s="4">
        <v>-2.43219799754054E+16</v>
      </c>
      <c r="H911" s="4">
        <v>-1.7610380440013299E+17</v>
      </c>
    </row>
    <row r="912" spans="1:8">
      <c r="A912" s="2">
        <v>41445</v>
      </c>
      <c r="B912" s="3" t="s">
        <v>6963</v>
      </c>
      <c r="C912" s="12">
        <f t="shared" si="14"/>
        <v>-2.466195203840172E-2</v>
      </c>
      <c r="D912" s="3" t="s">
        <v>6964</v>
      </c>
      <c r="E912" s="3" t="s">
        <v>6965</v>
      </c>
      <c r="F912" s="3">
        <v>275</v>
      </c>
      <c r="G912" s="4">
        <v>-3.0249401037828602E+17</v>
      </c>
      <c r="H912" s="4">
        <v>-2.1669965070255002E+17</v>
      </c>
    </row>
    <row r="913" spans="1:8">
      <c r="A913" s="2">
        <v>41446</v>
      </c>
      <c r="B913" s="3" t="s">
        <v>6966</v>
      </c>
      <c r="C913" s="12">
        <f t="shared" si="14"/>
        <v>-1.2900273621282033E-2</v>
      </c>
      <c r="D913" s="3" t="s">
        <v>6967</v>
      </c>
      <c r="E913" s="3" t="s">
        <v>6968</v>
      </c>
      <c r="F913" s="3">
        <v>275</v>
      </c>
      <c r="G913" s="4">
        <v>-4.1523353811631002E+17</v>
      </c>
      <c r="H913" s="4">
        <v>-2.3697199024598701E+17</v>
      </c>
    </row>
    <row r="914" spans="1:8">
      <c r="A914" s="2">
        <v>41447</v>
      </c>
      <c r="B914" s="3" t="s">
        <v>6966</v>
      </c>
      <c r="C914" s="12">
        <f t="shared" si="14"/>
        <v>0</v>
      </c>
      <c r="D914" s="3" t="s">
        <v>6967</v>
      </c>
      <c r="E914" s="3" t="s">
        <v>6968</v>
      </c>
      <c r="F914" s="3">
        <v>270</v>
      </c>
      <c r="G914" s="4">
        <v>-4.5854375658181402E+17</v>
      </c>
      <c r="H914" s="4">
        <v>-2.4205378623906899E+17</v>
      </c>
    </row>
    <row r="915" spans="1:8">
      <c r="A915" s="2">
        <v>41448</v>
      </c>
      <c r="B915" s="3" t="s">
        <v>6966</v>
      </c>
      <c r="C915" s="12">
        <f t="shared" si="14"/>
        <v>0</v>
      </c>
      <c r="D915" s="3" t="s">
        <v>6967</v>
      </c>
      <c r="E915" s="3" t="s">
        <v>6968</v>
      </c>
      <c r="F915" s="3">
        <v>270</v>
      </c>
      <c r="G915" s="4">
        <v>-4.8423537257019699E+17</v>
      </c>
      <c r="H915" s="4">
        <v>-2.41972196368792E+17</v>
      </c>
    </row>
    <row r="916" spans="1:8">
      <c r="A916" s="2">
        <v>41449</v>
      </c>
      <c r="B916" s="3" t="s">
        <v>6969</v>
      </c>
      <c r="C916" s="12">
        <f t="shared" si="14"/>
        <v>-1.7002131952525517E-2</v>
      </c>
      <c r="D916" s="3" t="s">
        <v>6970</v>
      </c>
      <c r="E916" s="3" t="s">
        <v>6971</v>
      </c>
      <c r="F916" s="3">
        <v>270</v>
      </c>
      <c r="G916" s="4">
        <v>-5.8107156028125798E+17</v>
      </c>
      <c r="H916" s="4">
        <v>-2.6797022647844998E+17</v>
      </c>
    </row>
    <row r="917" spans="1:8">
      <c r="A917" s="2">
        <v>41450</v>
      </c>
      <c r="B917" s="3" t="s">
        <v>6969</v>
      </c>
      <c r="C917" s="12">
        <f t="shared" si="14"/>
        <v>0</v>
      </c>
      <c r="D917" s="3" t="s">
        <v>6970</v>
      </c>
      <c r="E917" s="3" t="s">
        <v>6971</v>
      </c>
      <c r="F917" s="3">
        <v>270</v>
      </c>
      <c r="G917" s="4">
        <v>-5.8078340942019802E+17</v>
      </c>
      <c r="H917" s="4">
        <v>-2.7942958701794301E+17</v>
      </c>
    </row>
    <row r="918" spans="1:8">
      <c r="A918" s="2">
        <v>41451</v>
      </c>
      <c r="B918" s="3" t="s">
        <v>6972</v>
      </c>
      <c r="C918" s="12">
        <f t="shared" si="14"/>
        <v>1.0800658985825396E-2</v>
      </c>
      <c r="D918" s="3" t="s">
        <v>6973</v>
      </c>
      <c r="E918" s="3" t="s">
        <v>6974</v>
      </c>
      <c r="F918" s="3">
        <v>269</v>
      </c>
      <c r="G918" s="4">
        <v>-5.261559401336E+17</v>
      </c>
      <c r="H918" s="4">
        <v>-2.6389023196875501E+17</v>
      </c>
    </row>
    <row r="919" spans="1:8">
      <c r="A919" s="2">
        <v>41452</v>
      </c>
      <c r="B919" s="3" t="s">
        <v>6975</v>
      </c>
      <c r="C919" s="12">
        <f t="shared" si="14"/>
        <v>3.4810086479599534E-4</v>
      </c>
      <c r="D919" s="3" t="s">
        <v>6976</v>
      </c>
      <c r="E919" s="3" t="s">
        <v>6977</v>
      </c>
      <c r="F919" s="3">
        <v>269</v>
      </c>
      <c r="G919" s="4">
        <v>-5.6039542134945101E+17</v>
      </c>
      <c r="H919" s="4">
        <v>-2.6329134046430499E+17</v>
      </c>
    </row>
    <row r="920" spans="1:8">
      <c r="A920" s="2">
        <v>41453</v>
      </c>
      <c r="B920" s="3" t="s">
        <v>6978</v>
      </c>
      <c r="C920" s="12">
        <f t="shared" si="14"/>
        <v>2.2410602567586164E-2</v>
      </c>
      <c r="D920" s="3" t="s">
        <v>6979</v>
      </c>
      <c r="E920" s="3" t="s">
        <v>6980</v>
      </c>
      <c r="F920" s="3">
        <v>269</v>
      </c>
      <c r="G920" s="4">
        <v>-3.9438152338009402E+17</v>
      </c>
      <c r="H920" s="4">
        <v>-2.2934406774559901E+17</v>
      </c>
    </row>
    <row r="921" spans="1:8">
      <c r="A921" s="2">
        <v>41454</v>
      </c>
      <c r="B921" s="3" t="s">
        <v>6978</v>
      </c>
      <c r="C921" s="12">
        <f t="shared" si="14"/>
        <v>0</v>
      </c>
      <c r="D921" s="3" t="s">
        <v>6979</v>
      </c>
      <c r="E921" s="3" t="s">
        <v>6980</v>
      </c>
      <c r="F921" s="3">
        <v>269</v>
      </c>
      <c r="G921" s="4">
        <v>-4.0383989317404998E+17</v>
      </c>
      <c r="H921" s="4">
        <v>-2.2926120950666499E+17</v>
      </c>
    </row>
    <row r="922" spans="1:8">
      <c r="A922" s="2">
        <v>41455</v>
      </c>
      <c r="B922" s="3" t="s">
        <v>6978</v>
      </c>
      <c r="C922" s="12">
        <f t="shared" si="14"/>
        <v>0</v>
      </c>
      <c r="D922" s="3" t="s">
        <v>6979</v>
      </c>
      <c r="E922" s="3" t="s">
        <v>6980</v>
      </c>
      <c r="F922" s="3">
        <v>269</v>
      </c>
      <c r="G922" s="4">
        <v>-2.53644781241364E+17</v>
      </c>
      <c r="H922" s="4">
        <v>-2.2917834226891299E+17</v>
      </c>
    </row>
    <row r="923" spans="1:8">
      <c r="A923" s="2">
        <v>41456</v>
      </c>
      <c r="B923" s="3" t="s">
        <v>6978</v>
      </c>
      <c r="C923" s="12">
        <f t="shared" si="14"/>
        <v>0</v>
      </c>
      <c r="D923" s="3" t="s">
        <v>6979</v>
      </c>
      <c r="E923" s="3" t="s">
        <v>6980</v>
      </c>
      <c r="F923" s="3">
        <v>269</v>
      </c>
      <c r="G923" s="4">
        <v>-2.5313197544257299E+17</v>
      </c>
      <c r="H923" s="4">
        <v>-2.2934714011367699E+17</v>
      </c>
    </row>
    <row r="924" spans="1:8">
      <c r="A924" s="2">
        <v>41457</v>
      </c>
      <c r="B924" s="3" t="s">
        <v>6981</v>
      </c>
      <c r="C924" s="12">
        <f t="shared" si="14"/>
        <v>-4.9744728290912832E-3</v>
      </c>
      <c r="D924" s="3" t="s">
        <v>6982</v>
      </c>
      <c r="E924" s="3" t="s">
        <v>6983</v>
      </c>
      <c r="F924" s="3">
        <v>271</v>
      </c>
      <c r="G924" s="4">
        <v>-2.9709994856386099E+17</v>
      </c>
      <c r="H924" s="4">
        <v>-2.4938828546179002E+17</v>
      </c>
    </row>
    <row r="925" spans="1:8">
      <c r="A925" s="2">
        <v>41458</v>
      </c>
      <c r="B925" s="3" t="s">
        <v>6984</v>
      </c>
      <c r="C925" s="12">
        <f t="shared" si="14"/>
        <v>-4.0102658934949784E-3</v>
      </c>
      <c r="D925" s="3" t="s">
        <v>6985</v>
      </c>
      <c r="E925" s="3" t="s">
        <v>6986</v>
      </c>
      <c r="F925" s="3">
        <v>272</v>
      </c>
      <c r="G925" s="4">
        <v>-3.3063798419512301E+17</v>
      </c>
      <c r="H925" s="4">
        <v>-2.5741273898382499E+17</v>
      </c>
    </row>
    <row r="926" spans="1:8">
      <c r="A926" s="2">
        <v>41459</v>
      </c>
      <c r="B926" s="3" t="s">
        <v>6987</v>
      </c>
      <c r="C926" s="12">
        <f t="shared" si="14"/>
        <v>4.603779911361309E-3</v>
      </c>
      <c r="D926" s="3" t="s">
        <v>6988</v>
      </c>
      <c r="E926" s="3" t="s">
        <v>6989</v>
      </c>
      <c r="F926" s="3">
        <v>271</v>
      </c>
      <c r="G926" s="4">
        <v>-2.9216631503072698E+17</v>
      </c>
      <c r="H926" s="4">
        <v>-2.50383346688856E+17</v>
      </c>
    </row>
    <row r="927" spans="1:8">
      <c r="A927" s="2">
        <v>41460</v>
      </c>
      <c r="B927" s="3" t="s">
        <v>6990</v>
      </c>
      <c r="C927" s="12">
        <f t="shared" si="14"/>
        <v>-8.2716697501365854E-3</v>
      </c>
      <c r="D927" s="3" t="s">
        <v>6991</v>
      </c>
      <c r="E927" s="3" t="s">
        <v>6992</v>
      </c>
      <c r="F927" s="3">
        <v>271</v>
      </c>
      <c r="G927" s="4">
        <v>-3.3465283219683501E+17</v>
      </c>
      <c r="H927" s="4">
        <v>-2.6282403370578E+17</v>
      </c>
    </row>
    <row r="928" spans="1:8">
      <c r="A928" s="2">
        <v>41461</v>
      </c>
      <c r="B928" s="3" t="s">
        <v>6990</v>
      </c>
      <c r="C928" s="12">
        <f t="shared" si="14"/>
        <v>0</v>
      </c>
      <c r="D928" s="3" t="s">
        <v>6991</v>
      </c>
      <c r="E928" s="3" t="s">
        <v>6992</v>
      </c>
      <c r="F928" s="3">
        <v>271</v>
      </c>
      <c r="G928" s="4">
        <v>-3.2373811938785299E+17</v>
      </c>
      <c r="H928" s="4">
        <v>-2.62744752757852E+17</v>
      </c>
    </row>
    <row r="929" spans="1:8">
      <c r="A929" s="2">
        <v>41462</v>
      </c>
      <c r="B929" s="3" t="s">
        <v>6990</v>
      </c>
      <c r="C929" s="12">
        <f t="shared" si="14"/>
        <v>0</v>
      </c>
      <c r="D929" s="3" t="s">
        <v>6991</v>
      </c>
      <c r="E929" s="3" t="s">
        <v>6992</v>
      </c>
      <c r="F929" s="3">
        <v>271</v>
      </c>
      <c r="G929" s="4">
        <v>-3.1725096578101299E+17</v>
      </c>
      <c r="H929" s="4">
        <v>-2.40324210071588E+17</v>
      </c>
    </row>
    <row r="930" spans="1:8">
      <c r="A930" s="2">
        <v>41462</v>
      </c>
      <c r="B930" s="3" t="s">
        <v>6990</v>
      </c>
      <c r="C930" s="12">
        <f t="shared" si="14"/>
        <v>0</v>
      </c>
      <c r="D930" s="3" t="s">
        <v>6991</v>
      </c>
      <c r="E930" s="3" t="s">
        <v>6992</v>
      </c>
      <c r="F930" s="3">
        <v>271</v>
      </c>
      <c r="G930" s="4">
        <v>-3.1725096578101299E+17</v>
      </c>
      <c r="H930" s="4">
        <v>-2.40324210071588E+17</v>
      </c>
    </row>
    <row r="931" spans="1:8">
      <c r="A931" s="2">
        <v>41463</v>
      </c>
      <c r="B931" s="3" t="s">
        <v>6993</v>
      </c>
      <c r="C931" s="12">
        <f t="shared" si="14"/>
        <v>-2.8832883859488882E-3</v>
      </c>
      <c r="D931" s="3" t="s">
        <v>6994</v>
      </c>
      <c r="E931" s="3" t="s">
        <v>6995</v>
      </c>
      <c r="F931" s="3">
        <v>273</v>
      </c>
      <c r="G931" s="4">
        <v>-3.4036719020745798E+17</v>
      </c>
      <c r="H931" s="4">
        <v>-2.6170444276682701E+17</v>
      </c>
    </row>
    <row r="932" spans="1:8">
      <c r="A932" s="2">
        <v>41464</v>
      </c>
      <c r="B932" s="3" t="s">
        <v>6996</v>
      </c>
      <c r="C932" s="12">
        <f t="shared" si="14"/>
        <v>-4.4491430998824487E-3</v>
      </c>
      <c r="D932" s="3" t="s">
        <v>6997</v>
      </c>
      <c r="E932" s="3" t="s">
        <v>6998</v>
      </c>
      <c r="F932" s="3">
        <v>272</v>
      </c>
      <c r="G932" s="4">
        <v>-3.7477100173742202E+17</v>
      </c>
      <c r="H932" s="4">
        <v>-2.6189241823208099E+17</v>
      </c>
    </row>
    <row r="933" spans="1:8">
      <c r="A933" s="2">
        <v>41465</v>
      </c>
      <c r="B933" s="3" t="s">
        <v>6999</v>
      </c>
      <c r="C933" s="12">
        <f t="shared" si="14"/>
        <v>-1.5355449362024348E-2</v>
      </c>
      <c r="D933" s="3" t="s">
        <v>7000</v>
      </c>
      <c r="E933" s="3" t="s">
        <v>7001</v>
      </c>
      <c r="F933" s="3">
        <v>271</v>
      </c>
      <c r="G933" s="4">
        <v>-4.8171215597975098E+17</v>
      </c>
      <c r="H933" s="4">
        <v>-2.8340170757759398E+17</v>
      </c>
    </row>
    <row r="934" spans="1:8">
      <c r="A934" s="2">
        <v>41466</v>
      </c>
      <c r="B934" s="3" t="s">
        <v>7002</v>
      </c>
      <c r="C934" s="12">
        <f t="shared" si="14"/>
        <v>2.5397774925707724E-2</v>
      </c>
      <c r="D934" s="3" t="s">
        <v>7003</v>
      </c>
      <c r="E934" s="3" t="s">
        <v>7004</v>
      </c>
      <c r="F934" s="3">
        <v>270</v>
      </c>
      <c r="G934" s="4">
        <v>-2.0732873215207802E+17</v>
      </c>
      <c r="H934" s="4">
        <v>-2.4593314335357402E+17</v>
      </c>
    </row>
    <row r="935" spans="1:8">
      <c r="A935" s="2">
        <v>41467</v>
      </c>
      <c r="B935" s="3" t="s">
        <v>7005</v>
      </c>
      <c r="C935" s="12">
        <f t="shared" si="14"/>
        <v>1.3925131911911746E-2</v>
      </c>
      <c r="D935" s="3" t="s">
        <v>7006</v>
      </c>
      <c r="E935" s="3" t="s">
        <v>7007</v>
      </c>
      <c r="F935" s="3">
        <v>269</v>
      </c>
      <c r="G935" s="4">
        <v>-6.2082253460342496E+16</v>
      </c>
      <c r="H935" s="4">
        <v>-2.2440458065065501E+17</v>
      </c>
    </row>
    <row r="936" spans="1:8">
      <c r="A936" s="2">
        <v>41468</v>
      </c>
      <c r="B936" s="3" t="s">
        <v>7005</v>
      </c>
      <c r="C936" s="12">
        <f t="shared" si="14"/>
        <v>0</v>
      </c>
      <c r="D936" s="3" t="s">
        <v>7006</v>
      </c>
      <c r="E936" s="3" t="s">
        <v>7007</v>
      </c>
      <c r="F936" s="3">
        <v>269</v>
      </c>
      <c r="G936" s="4">
        <v>-3.61140903734546E+16</v>
      </c>
      <c r="H936" s="4">
        <v>-2.2652236112763802E+17</v>
      </c>
    </row>
    <row r="937" spans="1:8">
      <c r="A937" s="2">
        <v>41469</v>
      </c>
      <c r="B937" s="3" t="s">
        <v>7005</v>
      </c>
      <c r="C937" s="12">
        <f t="shared" si="14"/>
        <v>0</v>
      </c>
      <c r="D937" s="3" t="s">
        <v>7006</v>
      </c>
      <c r="E937" s="3" t="s">
        <v>7007</v>
      </c>
      <c r="F937" s="3">
        <v>269</v>
      </c>
      <c r="G937" s="4">
        <v>-9.06673074967264E+16</v>
      </c>
      <c r="H937" s="4">
        <v>-2.2743745742440099E+17</v>
      </c>
    </row>
    <row r="938" spans="1:8">
      <c r="A938" s="2">
        <v>41470</v>
      </c>
      <c r="B938" s="3" t="s">
        <v>7008</v>
      </c>
      <c r="C938" s="12">
        <f t="shared" si="14"/>
        <v>1.5412744372519016E-2</v>
      </c>
      <c r="D938" s="3" t="s">
        <v>7009</v>
      </c>
      <c r="E938" s="3" t="s">
        <v>7010</v>
      </c>
      <c r="F938" s="3">
        <v>269</v>
      </c>
      <c r="G938" s="4">
        <v>9.6118246311120304E+16</v>
      </c>
      <c r="H938" s="4">
        <v>-2.009523400034E+17</v>
      </c>
    </row>
    <row r="939" spans="1:8">
      <c r="A939" s="2">
        <v>41471</v>
      </c>
      <c r="B939" s="3" t="s">
        <v>7011</v>
      </c>
      <c r="C939" s="12">
        <f t="shared" si="14"/>
        <v>5.7232757356478507E-3</v>
      </c>
      <c r="D939" s="3" t="s">
        <v>7012</v>
      </c>
      <c r="E939" s="3" t="s">
        <v>7013</v>
      </c>
      <c r="F939" s="3">
        <v>269</v>
      </c>
      <c r="G939" s="4">
        <v>1.7578709464888099E+17</v>
      </c>
      <c r="H939" s="4">
        <v>-1.87911261098704E+17</v>
      </c>
    </row>
    <row r="940" spans="1:8">
      <c r="A940" s="2">
        <v>41472</v>
      </c>
      <c r="B940" s="3" t="s">
        <v>7014</v>
      </c>
      <c r="C940" s="12">
        <f t="shared" si="14"/>
        <v>1.3729967446581547E-2</v>
      </c>
      <c r="D940" s="3" t="s">
        <v>7015</v>
      </c>
      <c r="E940" s="3" t="s">
        <v>7016</v>
      </c>
      <c r="F940" s="3">
        <v>269</v>
      </c>
      <c r="G940" s="4">
        <v>3.5362037150684902E+17</v>
      </c>
      <c r="H940" s="4">
        <v>-1.7419029016149501E+17</v>
      </c>
    </row>
    <row r="941" spans="1:8">
      <c r="A941" s="2">
        <v>41473</v>
      </c>
      <c r="B941" s="3" t="s">
        <v>7017</v>
      </c>
      <c r="C941" s="12">
        <f t="shared" si="14"/>
        <v>8.1541280349280917E-3</v>
      </c>
      <c r="D941" s="3" t="s">
        <v>7018</v>
      </c>
      <c r="E941" s="3" t="s">
        <v>7019</v>
      </c>
      <c r="F941" s="3">
        <v>269</v>
      </c>
      <c r="G941" s="4">
        <v>2.4378245315575398E+17</v>
      </c>
      <c r="H941" s="4">
        <v>-1.6038815665794598E+17</v>
      </c>
    </row>
    <row r="942" spans="1:8">
      <c r="A942" s="2">
        <v>41474</v>
      </c>
      <c r="B942" s="3" t="s">
        <v>7020</v>
      </c>
      <c r="C942" s="12">
        <f t="shared" si="14"/>
        <v>5.402236022378288E-3</v>
      </c>
      <c r="D942" s="3" t="s">
        <v>7021</v>
      </c>
      <c r="E942" s="3" t="s">
        <v>7022</v>
      </c>
      <c r="F942" s="3">
        <v>268</v>
      </c>
      <c r="G942" s="4">
        <v>4.34711530931232E+17</v>
      </c>
      <c r="H942" s="4">
        <v>-1.5107371542454E+17</v>
      </c>
    </row>
    <row r="943" spans="1:8">
      <c r="A943" s="2">
        <v>41475</v>
      </c>
      <c r="B943" s="3" t="s">
        <v>7023</v>
      </c>
      <c r="C943" s="12">
        <f t="shared" si="14"/>
        <v>-5.1628506535442999E-5</v>
      </c>
      <c r="D943" s="3" t="s">
        <v>7024</v>
      </c>
      <c r="E943" s="3" t="s">
        <v>7025</v>
      </c>
      <c r="F943" s="3">
        <v>267</v>
      </c>
      <c r="G943" s="4">
        <v>9.4284098675095603E+17</v>
      </c>
      <c r="H943" s="4">
        <v>-1.4953947493829402E+17</v>
      </c>
    </row>
    <row r="944" spans="1:8">
      <c r="A944" s="2">
        <v>41476</v>
      </c>
      <c r="B944" s="3" t="s">
        <v>7026</v>
      </c>
      <c r="C944" s="12">
        <f t="shared" si="14"/>
        <v>-5.1628427353500523E-5</v>
      </c>
      <c r="D944" s="3" t="s">
        <v>7027</v>
      </c>
      <c r="E944" s="3" t="s">
        <v>7028</v>
      </c>
      <c r="F944" s="3">
        <v>267</v>
      </c>
      <c r="G944" s="4">
        <v>1.2739028159738501E+18</v>
      </c>
      <c r="H944" s="4">
        <v>-1.5549972224071802E+17</v>
      </c>
    </row>
    <row r="945" spans="1:8">
      <c r="A945" s="2">
        <v>41477</v>
      </c>
      <c r="B945" s="3" t="s">
        <v>7029</v>
      </c>
      <c r="C945" s="12">
        <f t="shared" si="14"/>
        <v>-1.0526010716436123E-2</v>
      </c>
      <c r="D945" s="3" t="s">
        <v>7030</v>
      </c>
      <c r="E945" s="3" t="s">
        <v>7031</v>
      </c>
      <c r="F945" s="3">
        <v>267</v>
      </c>
      <c r="G945" s="4">
        <v>9.9921061811196506E+17</v>
      </c>
      <c r="H945" s="4">
        <v>-1.7904971497591002E+17</v>
      </c>
    </row>
    <row r="946" spans="1:8">
      <c r="A946" s="2">
        <v>41478</v>
      </c>
      <c r="B946" s="3" t="s">
        <v>7032</v>
      </c>
      <c r="C946" s="12">
        <f t="shared" si="14"/>
        <v>1.5114980295968476E-2</v>
      </c>
      <c r="D946" s="3" t="s">
        <v>7033</v>
      </c>
      <c r="E946" s="3" t="s">
        <v>7034</v>
      </c>
      <c r="F946" s="3">
        <v>266</v>
      </c>
      <c r="G946" s="4">
        <v>1.3995359682861701E+18</v>
      </c>
      <c r="H946" s="4">
        <v>-1.5846225612166E+17</v>
      </c>
    </row>
    <row r="947" spans="1:8">
      <c r="A947" s="2">
        <v>41479</v>
      </c>
      <c r="B947" s="3" t="s">
        <v>7035</v>
      </c>
      <c r="C947" s="12">
        <f t="shared" si="14"/>
        <v>3.1513022866546665E-3</v>
      </c>
      <c r="D947" s="3" t="s">
        <v>7036</v>
      </c>
      <c r="E947" s="3" t="s">
        <v>7037</v>
      </c>
      <c r="F947" s="3">
        <v>266</v>
      </c>
      <c r="G947" s="4">
        <v>2.0715856201618601E+18</v>
      </c>
      <c r="H947" s="4">
        <v>-1.62886729436392E+17</v>
      </c>
    </row>
    <row r="948" spans="1:8">
      <c r="A948" s="2">
        <v>41480</v>
      </c>
      <c r="B948" s="3" t="s">
        <v>7038</v>
      </c>
      <c r="C948" s="12">
        <f t="shared" si="14"/>
        <v>-4.0491199102038683E-3</v>
      </c>
      <c r="D948" s="3" t="s">
        <v>7039</v>
      </c>
      <c r="E948" s="3" t="s">
        <v>7040</v>
      </c>
      <c r="F948" s="3">
        <v>264</v>
      </c>
      <c r="G948" s="4">
        <v>1.9236405867815199E+18</v>
      </c>
      <c r="H948" s="4">
        <v>-1.6965641449483699E+17</v>
      </c>
    </row>
    <row r="949" spans="1:8">
      <c r="A949" s="2">
        <v>41481</v>
      </c>
      <c r="B949" s="3" t="s">
        <v>7041</v>
      </c>
      <c r="C949" s="12">
        <f t="shared" si="14"/>
        <v>-4.0911661846147291E-3</v>
      </c>
      <c r="D949" s="3" t="s">
        <v>7042</v>
      </c>
      <c r="E949" s="3" t="s">
        <v>7043</v>
      </c>
      <c r="F949" s="3">
        <v>264</v>
      </c>
      <c r="G949" s="4">
        <v>1.44061052265459E+18</v>
      </c>
      <c r="H949" s="4">
        <v>-1.76441860309452E+17</v>
      </c>
    </row>
    <row r="950" spans="1:8">
      <c r="A950" s="2">
        <v>41482</v>
      </c>
      <c r="B950" s="3" t="s">
        <v>7044</v>
      </c>
      <c r="C950" s="12">
        <f t="shared" si="14"/>
        <v>-5.1679441103913335E-5</v>
      </c>
      <c r="D950" s="3" t="s">
        <v>7045</v>
      </c>
      <c r="E950" s="3" t="s">
        <v>7046</v>
      </c>
      <c r="F950" s="3">
        <v>264</v>
      </c>
      <c r="G950" s="4">
        <v>1.4287699831034801E+18</v>
      </c>
      <c r="H950" s="4">
        <v>-1.7448844549221299E+17</v>
      </c>
    </row>
    <row r="951" spans="1:8">
      <c r="A951" s="2">
        <v>41483</v>
      </c>
      <c r="B951" s="3" t="s">
        <v>7047</v>
      </c>
      <c r="C951" s="12">
        <f t="shared" si="14"/>
        <v>-5.167936527937524E-5</v>
      </c>
      <c r="D951" s="3" t="s">
        <v>7048</v>
      </c>
      <c r="E951" s="3" t="s">
        <v>7049</v>
      </c>
      <c r="F951" s="3">
        <v>264</v>
      </c>
      <c r="G951" s="4">
        <v>8.5355275727654195E+17</v>
      </c>
      <c r="H951" s="4">
        <v>-1.8068056394986598E+17</v>
      </c>
    </row>
    <row r="952" spans="1:8">
      <c r="A952" s="2">
        <v>41484</v>
      </c>
      <c r="B952" s="3" t="s">
        <v>7050</v>
      </c>
      <c r="C952" s="12">
        <f t="shared" si="14"/>
        <v>-2.7217844237897287E-3</v>
      </c>
      <c r="D952" s="3" t="s">
        <v>7051</v>
      </c>
      <c r="E952" s="3" t="s">
        <v>7052</v>
      </c>
      <c r="F952" s="3">
        <v>264</v>
      </c>
      <c r="G952" s="4">
        <v>7.9309650150744294E+17</v>
      </c>
      <c r="H952" s="4">
        <v>-1.8122772395707101E+17</v>
      </c>
    </row>
    <row r="953" spans="1:8">
      <c r="A953" s="2">
        <v>41485</v>
      </c>
      <c r="B953" s="3" t="s">
        <v>7053</v>
      </c>
      <c r="C953" s="12">
        <f t="shared" si="14"/>
        <v>1.963546941323945E-3</v>
      </c>
      <c r="D953" s="3" t="s">
        <v>7054</v>
      </c>
      <c r="E953" s="3" t="s">
        <v>7055</v>
      </c>
      <c r="F953" s="3">
        <v>263</v>
      </c>
      <c r="G953" s="4">
        <v>8.3640602189464806E+17</v>
      </c>
      <c r="H953" s="4">
        <v>-1.7711860413584E+17</v>
      </c>
    </row>
    <row r="954" spans="1:8">
      <c r="A954" s="2">
        <v>41486</v>
      </c>
      <c r="B954" s="3" t="s">
        <v>7056</v>
      </c>
      <c r="C954" s="12">
        <f t="shared" si="14"/>
        <v>-5.7539957544073064E-4</v>
      </c>
      <c r="D954" s="3" t="s">
        <v>7057</v>
      </c>
      <c r="E954" s="3" t="s">
        <v>7058</v>
      </c>
      <c r="F954" s="3">
        <v>263</v>
      </c>
      <c r="G954" s="4">
        <v>8.2359112418396301E+17</v>
      </c>
      <c r="H954" s="4">
        <v>-1.9185542880110202E+17</v>
      </c>
    </row>
    <row r="955" spans="1:8">
      <c r="A955" s="2">
        <v>41487</v>
      </c>
      <c r="B955" s="3" t="s">
        <v>7056</v>
      </c>
      <c r="C955" s="12">
        <f t="shared" si="14"/>
        <v>0</v>
      </c>
      <c r="D955" s="3" t="s">
        <v>7057</v>
      </c>
      <c r="E955" s="3" t="s">
        <v>7058</v>
      </c>
      <c r="F955" s="3">
        <v>262</v>
      </c>
      <c r="G955" s="4">
        <v>9.3766083490388698E+17</v>
      </c>
      <c r="H955" s="4">
        <v>-1.9176814799676198E+17</v>
      </c>
    </row>
    <row r="956" spans="1:8">
      <c r="A956" s="2">
        <v>41488</v>
      </c>
      <c r="B956" s="3" t="s">
        <v>7059</v>
      </c>
      <c r="C956" s="12">
        <f t="shared" si="14"/>
        <v>6.769221702098982E-3</v>
      </c>
      <c r="D956" s="3" t="s">
        <v>7060</v>
      </c>
      <c r="E956" s="3" t="s">
        <v>7061</v>
      </c>
      <c r="F956" s="3">
        <v>261</v>
      </c>
      <c r="G956" s="4">
        <v>1.2088069257698701E+18</v>
      </c>
      <c r="H956" s="4">
        <v>-1.8054688413922099E+17</v>
      </c>
    </row>
    <row r="957" spans="1:8">
      <c r="A957" s="2">
        <v>41489</v>
      </c>
      <c r="B957" s="3" t="s">
        <v>7059</v>
      </c>
      <c r="C957" s="12">
        <f t="shared" si="14"/>
        <v>0</v>
      </c>
      <c r="D957" s="3" t="s">
        <v>7060</v>
      </c>
      <c r="E957" s="3" t="s">
        <v>7061</v>
      </c>
      <c r="F957" s="3">
        <v>261</v>
      </c>
      <c r="G957" s="4">
        <v>1.08875543471949E+18</v>
      </c>
      <c r="H957" s="4">
        <v>-1.8641780726878499E+17</v>
      </c>
    </row>
    <row r="958" spans="1:8">
      <c r="A958" s="2">
        <v>41490</v>
      </c>
      <c r="B958" s="3" t="s">
        <v>7059</v>
      </c>
      <c r="C958" s="12">
        <f t="shared" si="14"/>
        <v>0</v>
      </c>
      <c r="D958" s="3" t="s">
        <v>7060</v>
      </c>
      <c r="E958" s="3" t="s">
        <v>7061</v>
      </c>
      <c r="F958" s="3">
        <v>261</v>
      </c>
      <c r="G958" s="4">
        <v>1.31087348568176E+18</v>
      </c>
      <c r="H958" s="4">
        <v>-1.9300450688361299E+17</v>
      </c>
    </row>
    <row r="959" spans="1:8">
      <c r="A959" s="2">
        <v>41491</v>
      </c>
      <c r="B959" s="3" t="s">
        <v>7059</v>
      </c>
      <c r="C959" s="12">
        <f t="shared" si="14"/>
        <v>0</v>
      </c>
      <c r="D959" s="3" t="s">
        <v>7060</v>
      </c>
      <c r="E959" s="3" t="s">
        <v>7061</v>
      </c>
      <c r="F959" s="3">
        <v>261</v>
      </c>
      <c r="G959" s="4">
        <v>1.31087348568176E+18</v>
      </c>
      <c r="H959" s="4">
        <v>-1.8765493499332899E+17</v>
      </c>
    </row>
    <row r="960" spans="1:8">
      <c r="A960" s="2">
        <v>41491</v>
      </c>
      <c r="B960" s="3" t="s">
        <v>7059</v>
      </c>
      <c r="C960" s="12">
        <f t="shared" si="14"/>
        <v>0</v>
      </c>
      <c r="D960" s="3" t="s">
        <v>7060</v>
      </c>
      <c r="E960" s="3" t="s">
        <v>7061</v>
      </c>
      <c r="F960" s="3">
        <v>261</v>
      </c>
      <c r="G960" s="4">
        <v>1.31087348568176E+18</v>
      </c>
      <c r="H960" s="4">
        <v>-1.8765493499332899E+17</v>
      </c>
    </row>
    <row r="961" spans="1:8">
      <c r="A961" s="2">
        <v>41492</v>
      </c>
      <c r="B961" s="3" t="s">
        <v>7062</v>
      </c>
      <c r="C961" s="12">
        <f t="shared" si="14"/>
        <v>2.4215239425474195E-3</v>
      </c>
      <c r="D961" s="3" t="s">
        <v>7063</v>
      </c>
      <c r="E961" s="3" t="s">
        <v>7064</v>
      </c>
      <c r="F961" s="3">
        <v>261</v>
      </c>
      <c r="G961" s="4">
        <v>1.3798842358368599E+18</v>
      </c>
      <c r="H961" s="4">
        <v>-1.7018523695575299E+17</v>
      </c>
    </row>
    <row r="962" spans="1:8">
      <c r="A962" s="2">
        <v>41493</v>
      </c>
      <c r="B962" s="3" t="s">
        <v>7065</v>
      </c>
      <c r="C962" s="12">
        <f t="shared" si="14"/>
        <v>-5.1659222934315913E-5</v>
      </c>
      <c r="D962" s="3" t="s">
        <v>7066</v>
      </c>
      <c r="E962" s="3" t="s">
        <v>7067</v>
      </c>
      <c r="F962" s="3">
        <v>261</v>
      </c>
      <c r="G962" s="4">
        <v>1.4634282792895301E+18</v>
      </c>
      <c r="H962" s="4">
        <v>-1.6827773284943901E+17</v>
      </c>
    </row>
    <row r="963" spans="1:8">
      <c r="A963" s="2">
        <v>41494</v>
      </c>
      <c r="B963" s="3" t="s">
        <v>7068</v>
      </c>
      <c r="C963" s="12">
        <f t="shared" si="14"/>
        <v>-2.2911181644206854E-3</v>
      </c>
      <c r="D963" s="3" t="s">
        <v>7069</v>
      </c>
      <c r="E963" s="3" t="s">
        <v>7070</v>
      </c>
      <c r="F963" s="3">
        <v>262</v>
      </c>
      <c r="G963" s="4">
        <v>1.5291891423492401E+18</v>
      </c>
      <c r="H963" s="4">
        <v>-1.7203733180751501E+17</v>
      </c>
    </row>
    <row r="964" spans="1:8">
      <c r="A964" s="2">
        <v>41495</v>
      </c>
      <c r="B964" s="3" t="s">
        <v>7071</v>
      </c>
      <c r="C964" s="12">
        <f t="shared" ref="C964:C1027" si="15">+(B964-B963)/B963</f>
        <v>-2.9051750501214524E-3</v>
      </c>
      <c r="D964" s="3" t="s">
        <v>7072</v>
      </c>
      <c r="E964" s="3" t="s">
        <v>7073</v>
      </c>
      <c r="F964" s="3">
        <v>261</v>
      </c>
      <c r="G964" s="4">
        <v>1.9469622433020401E+18</v>
      </c>
      <c r="H964" s="4">
        <v>-1.7680826183951101E+17</v>
      </c>
    </row>
    <row r="965" spans="1:8">
      <c r="A965" s="2">
        <v>41496</v>
      </c>
      <c r="B965" s="3" t="s">
        <v>7071</v>
      </c>
      <c r="C965" s="12">
        <f t="shared" si="15"/>
        <v>0</v>
      </c>
      <c r="D965" s="3" t="s">
        <v>7072</v>
      </c>
      <c r="E965" s="3" t="s">
        <v>7073</v>
      </c>
      <c r="F965" s="3">
        <v>259</v>
      </c>
      <c r="G965" s="4">
        <v>1.17195452736467E+18</v>
      </c>
      <c r="H965" s="4">
        <v>-1.6243645446576499E+17</v>
      </c>
    </row>
    <row r="966" spans="1:8">
      <c r="A966" s="2">
        <v>41497</v>
      </c>
      <c r="B966" s="3" t="s">
        <v>7071</v>
      </c>
      <c r="C966" s="12">
        <f t="shared" si="15"/>
        <v>0</v>
      </c>
      <c r="D966" s="3" t="s">
        <v>7072</v>
      </c>
      <c r="E966" s="3" t="s">
        <v>7073</v>
      </c>
      <c r="F966" s="3">
        <v>259</v>
      </c>
      <c r="G966" s="4">
        <v>8.3560440696000397E+17</v>
      </c>
      <c r="H966" s="4">
        <v>-1.65493068030516E+17</v>
      </c>
    </row>
    <row r="967" spans="1:8">
      <c r="A967" s="2">
        <v>41498</v>
      </c>
      <c r="B967" s="3" t="s">
        <v>7071</v>
      </c>
      <c r="C967" s="12">
        <f t="shared" si="15"/>
        <v>0</v>
      </c>
      <c r="D967" s="3" t="s">
        <v>7072</v>
      </c>
      <c r="E967" s="3" t="s">
        <v>7073</v>
      </c>
      <c r="F967" s="3">
        <v>259</v>
      </c>
      <c r="G967" s="4">
        <v>8.3560440696000397E+17</v>
      </c>
      <c r="H967" s="4">
        <v>-1.77940817071316E+17</v>
      </c>
    </row>
    <row r="968" spans="1:8">
      <c r="A968" s="2">
        <v>41499</v>
      </c>
      <c r="B968" s="3" t="s">
        <v>7074</v>
      </c>
      <c r="C968" s="12">
        <f t="shared" si="15"/>
        <v>7.0406928375609801E-3</v>
      </c>
      <c r="D968" s="3" t="s">
        <v>7075</v>
      </c>
      <c r="E968" s="3" t="s">
        <v>7076</v>
      </c>
      <c r="F968" s="3">
        <v>258</v>
      </c>
      <c r="G968" s="4">
        <v>9.9917664052787699E+17</v>
      </c>
      <c r="H968" s="4">
        <v>-1.64921838618212E+17</v>
      </c>
    </row>
    <row r="969" spans="1:8">
      <c r="A969" s="2">
        <v>41500</v>
      </c>
      <c r="B969" s="3" t="s">
        <v>7077</v>
      </c>
      <c r="C969" s="12">
        <f t="shared" si="15"/>
        <v>5.8149116031503195E-3</v>
      </c>
      <c r="D969" s="3" t="s">
        <v>7078</v>
      </c>
      <c r="E969" s="3" t="s">
        <v>7079</v>
      </c>
      <c r="F969" s="3">
        <v>256</v>
      </c>
      <c r="G969" s="4">
        <v>7.8102192406435302E+17</v>
      </c>
      <c r="H969" s="4">
        <v>-1.4608662936368198E+17</v>
      </c>
    </row>
    <row r="970" spans="1:8">
      <c r="A970" s="2">
        <v>41501</v>
      </c>
      <c r="B970" s="3" t="s">
        <v>7080</v>
      </c>
      <c r="C970" s="12">
        <f t="shared" si="15"/>
        <v>-9.1255369443714127E-3</v>
      </c>
      <c r="D970" s="3" t="s">
        <v>7081</v>
      </c>
      <c r="E970" s="3" t="s">
        <v>7082</v>
      </c>
      <c r="F970" s="3">
        <v>255</v>
      </c>
      <c r="G970" s="4">
        <v>4.8618966338175802E+17</v>
      </c>
      <c r="H970" s="4">
        <v>-1.6171630121228E+17</v>
      </c>
    </row>
    <row r="971" spans="1:8">
      <c r="A971" s="2">
        <v>41502</v>
      </c>
      <c r="B971" s="3" t="s">
        <v>7083</v>
      </c>
      <c r="C971" s="12">
        <f t="shared" si="15"/>
        <v>-9.0962725924691461E-4</v>
      </c>
      <c r="D971" s="3" t="s">
        <v>7084</v>
      </c>
      <c r="E971" s="3" t="s">
        <v>7085</v>
      </c>
      <c r="F971" s="3">
        <v>252</v>
      </c>
      <c r="G971" s="4">
        <v>2.4511993501711699E+17</v>
      </c>
      <c r="H971" s="4">
        <v>-1.6316445288624998E+17</v>
      </c>
    </row>
    <row r="972" spans="1:8">
      <c r="A972" s="2">
        <v>41503</v>
      </c>
      <c r="B972" s="3" t="s">
        <v>7083</v>
      </c>
      <c r="C972" s="12">
        <f t="shared" si="15"/>
        <v>0</v>
      </c>
      <c r="D972" s="3" t="s">
        <v>7084</v>
      </c>
      <c r="E972" s="3" t="s">
        <v>7085</v>
      </c>
      <c r="F972" s="3">
        <v>252</v>
      </c>
      <c r="G972" s="4">
        <v>1.27976810816944E+17</v>
      </c>
      <c r="H972" s="4">
        <v>-1.6424906832327501E+17</v>
      </c>
    </row>
    <row r="973" spans="1:8">
      <c r="A973" s="2">
        <v>41504</v>
      </c>
      <c r="B973" s="3" t="s">
        <v>7083</v>
      </c>
      <c r="C973" s="12">
        <f t="shared" si="15"/>
        <v>0</v>
      </c>
      <c r="D973" s="3" t="s">
        <v>7084</v>
      </c>
      <c r="E973" s="3" t="s">
        <v>7085</v>
      </c>
      <c r="F973" s="3">
        <v>252</v>
      </c>
      <c r="G973" s="4">
        <v>5.6408861567210704E+16</v>
      </c>
      <c r="H973" s="4">
        <v>-1.50364651216832E+17</v>
      </c>
    </row>
    <row r="974" spans="1:8">
      <c r="A974" s="2">
        <v>41505</v>
      </c>
      <c r="B974" s="3" t="s">
        <v>7083</v>
      </c>
      <c r="C974" s="12">
        <f t="shared" si="15"/>
        <v>0</v>
      </c>
      <c r="D974" s="3" t="s">
        <v>7084</v>
      </c>
      <c r="E974" s="3" t="s">
        <v>7085</v>
      </c>
      <c r="F974" s="3">
        <v>252</v>
      </c>
      <c r="G974" s="4">
        <v>5.7072667021287296E+16</v>
      </c>
      <c r="H974" s="4">
        <v>-1.4423695991930202E+17</v>
      </c>
    </row>
    <row r="975" spans="1:8">
      <c r="A975" s="2">
        <v>41506</v>
      </c>
      <c r="B975" s="3" t="s">
        <v>7083</v>
      </c>
      <c r="C975" s="12">
        <f t="shared" si="15"/>
        <v>0</v>
      </c>
      <c r="D975" s="3" t="s">
        <v>7084</v>
      </c>
      <c r="E975" s="3" t="s">
        <v>7085</v>
      </c>
      <c r="F975" s="3">
        <v>252</v>
      </c>
      <c r="G975" s="4">
        <v>5.7736888530998496E+16</v>
      </c>
      <c r="H975" s="4">
        <v>-1.3885351966136E+17</v>
      </c>
    </row>
    <row r="976" spans="1:8">
      <c r="A976" s="2">
        <v>41507</v>
      </c>
      <c r="B976" s="3" t="s">
        <v>7086</v>
      </c>
      <c r="C976" s="12">
        <f t="shared" si="15"/>
        <v>-1.064622468010634E-3</v>
      </c>
      <c r="D976" s="3" t="s">
        <v>7087</v>
      </c>
      <c r="E976" s="3" t="s">
        <v>7088</v>
      </c>
      <c r="F976" s="3">
        <v>249</v>
      </c>
      <c r="G976" s="4">
        <v>1.87579323956772E+17</v>
      </c>
      <c r="H976" s="4">
        <v>-1.5127738674240499E+17</v>
      </c>
    </row>
    <row r="977" spans="1:8">
      <c r="A977" s="2">
        <v>41508</v>
      </c>
      <c r="B977" s="3" t="s">
        <v>7089</v>
      </c>
      <c r="C977" s="12">
        <f t="shared" si="15"/>
        <v>-1.7676972821953675E-3</v>
      </c>
      <c r="D977" s="3" t="s">
        <v>7090</v>
      </c>
      <c r="E977" s="3" t="s">
        <v>7091</v>
      </c>
      <c r="F977" s="3">
        <v>250</v>
      </c>
      <c r="G977" s="4">
        <v>-3.16211768206886E+16</v>
      </c>
      <c r="H977" s="4">
        <v>-1.54218241529628E+17</v>
      </c>
    </row>
    <row r="978" spans="1:8">
      <c r="A978" s="2">
        <v>41509</v>
      </c>
      <c r="B978" s="3" t="s">
        <v>7092</v>
      </c>
      <c r="C978" s="12">
        <f t="shared" si="15"/>
        <v>-2.7460451540655966E-3</v>
      </c>
      <c r="D978" s="3" t="s">
        <v>7093</v>
      </c>
      <c r="E978" s="3" t="s">
        <v>7094</v>
      </c>
      <c r="F978" s="3">
        <v>250</v>
      </c>
      <c r="G978" s="4">
        <v>-9.8656322230960896E+16</v>
      </c>
      <c r="H978" s="4">
        <v>-1.5882313178088198E+17</v>
      </c>
    </row>
    <row r="979" spans="1:8">
      <c r="A979" s="2">
        <v>41510</v>
      </c>
      <c r="B979" s="3" t="s">
        <v>7092</v>
      </c>
      <c r="C979" s="12">
        <f t="shared" si="15"/>
        <v>0</v>
      </c>
      <c r="D979" s="3" t="s">
        <v>7093</v>
      </c>
      <c r="E979" s="3" t="s">
        <v>7094</v>
      </c>
      <c r="F979" s="3">
        <v>250</v>
      </c>
      <c r="G979" s="4">
        <v>-5.3045613070059296E+16</v>
      </c>
      <c r="H979" s="4">
        <v>-1.5692407462675901E+17</v>
      </c>
    </row>
    <row r="980" spans="1:8">
      <c r="A980" s="2">
        <v>41511</v>
      </c>
      <c r="B980" s="3" t="s">
        <v>7092</v>
      </c>
      <c r="C980" s="12">
        <f t="shared" si="15"/>
        <v>0</v>
      </c>
      <c r="D980" s="3" t="s">
        <v>7093</v>
      </c>
      <c r="E980" s="3" t="s">
        <v>7094</v>
      </c>
      <c r="F980" s="3">
        <v>250</v>
      </c>
      <c r="G980" s="3">
        <v>-0.461571363917678</v>
      </c>
      <c r="H980" s="4">
        <v>-1.5051812818906899E+17</v>
      </c>
    </row>
    <row r="981" spans="1:8">
      <c r="A981" s="2">
        <v>41512</v>
      </c>
      <c r="B981" s="3" t="s">
        <v>7095</v>
      </c>
      <c r="C981" s="12">
        <f t="shared" si="15"/>
        <v>-2.0313353423935792E-3</v>
      </c>
      <c r="D981" s="3" t="s">
        <v>7096</v>
      </c>
      <c r="E981" s="3" t="s">
        <v>7097</v>
      </c>
      <c r="F981" s="3">
        <v>248</v>
      </c>
      <c r="G981" s="4">
        <v>-2.83283419843975E+16</v>
      </c>
      <c r="H981" s="4">
        <v>-1.5956417193019398E+17</v>
      </c>
    </row>
    <row r="982" spans="1:8">
      <c r="A982" s="2">
        <v>41513</v>
      </c>
      <c r="B982" s="3" t="s">
        <v>7098</v>
      </c>
      <c r="C982" s="12">
        <f t="shared" si="15"/>
        <v>-1.4317855818860707E-3</v>
      </c>
      <c r="D982" s="3" t="s">
        <v>7099</v>
      </c>
      <c r="E982" s="3" t="s">
        <v>7100</v>
      </c>
      <c r="F982" s="3">
        <v>246</v>
      </c>
      <c r="G982" s="4">
        <v>-4.45196594885416E+16</v>
      </c>
      <c r="H982" s="4">
        <v>-1.6070193342507398E+17</v>
      </c>
    </row>
    <row r="983" spans="1:8">
      <c r="A983" s="2">
        <v>41514</v>
      </c>
      <c r="B983" s="3" t="s">
        <v>7101</v>
      </c>
      <c r="C983" s="12">
        <f t="shared" si="15"/>
        <v>1.2792420176924372E-2</v>
      </c>
      <c r="D983" s="3" t="s">
        <v>7102</v>
      </c>
      <c r="E983" s="3" t="s">
        <v>7103</v>
      </c>
      <c r="F983" s="3">
        <v>245</v>
      </c>
      <c r="G983" s="4">
        <v>1.5289147157132602E+17</v>
      </c>
      <c r="H983" s="4">
        <v>-1.32847659690176E+17</v>
      </c>
    </row>
    <row r="984" spans="1:8">
      <c r="A984" s="2">
        <v>41515</v>
      </c>
      <c r="B984" s="3" t="s">
        <v>7104</v>
      </c>
      <c r="C984" s="12">
        <f t="shared" si="15"/>
        <v>-7.3844205947977571E-3</v>
      </c>
      <c r="D984" s="3" t="s">
        <v>7105</v>
      </c>
      <c r="E984" s="3" t="s">
        <v>7106</v>
      </c>
      <c r="F984" s="3">
        <v>242</v>
      </c>
      <c r="G984" s="4">
        <v>2.8631793561574E+16</v>
      </c>
      <c r="H984" s="4">
        <v>-1.4568317595596099E+17</v>
      </c>
    </row>
    <row r="985" spans="1:8">
      <c r="A985" s="2">
        <v>41516</v>
      </c>
      <c r="B985" s="3" t="s">
        <v>7107</v>
      </c>
      <c r="C985" s="12">
        <f t="shared" si="15"/>
        <v>4.2148962183721685E-3</v>
      </c>
      <c r="D985" s="3" t="s">
        <v>7108</v>
      </c>
      <c r="E985" s="3" t="s">
        <v>7109</v>
      </c>
      <c r="F985" s="3">
        <v>242</v>
      </c>
      <c r="G985" s="4">
        <v>9.0248598046013408E+16</v>
      </c>
      <c r="H985" s="4">
        <v>-1.3826483335511699E+17</v>
      </c>
    </row>
    <row r="986" spans="1:8">
      <c r="A986" s="2">
        <v>41517</v>
      </c>
      <c r="B986" s="3" t="s">
        <v>7110</v>
      </c>
      <c r="C986" s="12">
        <f t="shared" si="15"/>
        <v>-5.1600304614489104E-5</v>
      </c>
      <c r="D986" s="3" t="s">
        <v>7111</v>
      </c>
      <c r="E986" s="3" t="s">
        <v>7112</v>
      </c>
      <c r="F986" s="3">
        <v>241</v>
      </c>
      <c r="G986" s="4">
        <v>8.9564332770926304E+16</v>
      </c>
      <c r="H986" s="4">
        <v>-1.0491100132010499E+17</v>
      </c>
    </row>
    <row r="987" spans="1:8">
      <c r="A987" s="2">
        <v>41518</v>
      </c>
      <c r="B987" s="3" t="s">
        <v>7113</v>
      </c>
      <c r="C987" s="12">
        <f t="shared" si="15"/>
        <v>-5.1600311983722968E-5</v>
      </c>
      <c r="D987" s="3" t="s">
        <v>7114</v>
      </c>
      <c r="E987" s="3" t="s">
        <v>7112</v>
      </c>
      <c r="F987" s="3">
        <v>241</v>
      </c>
      <c r="G987" s="3">
        <v>0.30734524185773698</v>
      </c>
      <c r="H987" s="4">
        <v>-9.64424234010792E+16</v>
      </c>
    </row>
    <row r="988" spans="1:8">
      <c r="A988" s="2">
        <v>41519</v>
      </c>
      <c r="B988" s="21">
        <v>13202.246343999999</v>
      </c>
      <c r="C988" s="12">
        <f t="shared" si="15"/>
        <v>1.6719904617961987E-3</v>
      </c>
      <c r="D988" s="21">
        <v>4191598164.3099999</v>
      </c>
      <c r="E988" s="21">
        <v>317491.28558600001</v>
      </c>
      <c r="F988" s="3">
        <v>242</v>
      </c>
      <c r="G988" s="3">
        <v>2.3670094914423898</v>
      </c>
      <c r="H988" s="3">
        <v>-8.19931002191659</v>
      </c>
    </row>
    <row r="989" spans="1:8">
      <c r="A989" s="2">
        <v>41520</v>
      </c>
      <c r="B989" s="21">
        <v>13201.432362</v>
      </c>
      <c r="C989" s="12">
        <f t="shared" si="15"/>
        <v>-6.1654810764048335E-5</v>
      </c>
      <c r="D989" s="21">
        <v>4171384133.3699999</v>
      </c>
      <c r="E989" s="21">
        <v>315979.66181899997</v>
      </c>
      <c r="F989" s="3">
        <v>258</v>
      </c>
      <c r="G989" s="3">
        <v>2.2902470444073399</v>
      </c>
      <c r="H989" s="3">
        <v>-6.9690324204700502</v>
      </c>
    </row>
    <row r="990" spans="1:8">
      <c r="A990" s="2">
        <v>41521</v>
      </c>
      <c r="B990" s="21">
        <v>13269.466925999999</v>
      </c>
      <c r="C990" s="12">
        <f t="shared" si="15"/>
        <v>5.1535744102916758E-3</v>
      </c>
      <c r="D990" s="21">
        <v>4184350905.3000002</v>
      </c>
      <c r="E990" s="21">
        <v>315336.77491699997</v>
      </c>
      <c r="F990" s="3">
        <v>241</v>
      </c>
      <c r="G990" s="3">
        <v>8.8918444642196199</v>
      </c>
      <c r="H990" s="3">
        <v>-6.4260264764208896</v>
      </c>
    </row>
    <row r="991" spans="1:8">
      <c r="A991" s="2">
        <v>41522</v>
      </c>
      <c r="B991" s="21">
        <v>13277.230654999999</v>
      </c>
      <c r="C991" s="12">
        <f t="shared" si="15"/>
        <v>5.850822073935843E-4</v>
      </c>
      <c r="D991" s="21">
        <v>4186799094.3800001</v>
      </c>
      <c r="E991" s="21">
        <v>315336.77491199999</v>
      </c>
      <c r="F991" s="3">
        <v>240</v>
      </c>
      <c r="G991" s="3">
        <v>6.4893834721528396</v>
      </c>
      <c r="H991" s="3">
        <v>-6.3040158516864997</v>
      </c>
    </row>
    <row r="992" spans="1:8">
      <c r="A992" s="2">
        <v>41523</v>
      </c>
      <c r="B992" s="21">
        <v>13226.197262</v>
      </c>
      <c r="C992" s="12">
        <f t="shared" si="15"/>
        <v>-3.8436775202652157E-3</v>
      </c>
      <c r="D992" s="21">
        <v>4164506388.8699999</v>
      </c>
      <c r="E992" s="21">
        <v>314868.00828100002</v>
      </c>
      <c r="F992" s="3">
        <v>240</v>
      </c>
      <c r="G992" s="3">
        <v>1.67881595083057</v>
      </c>
      <c r="H992" s="3">
        <v>-7.02197595234085</v>
      </c>
    </row>
    <row r="993" spans="1:8">
      <c r="A993" s="2">
        <v>41524</v>
      </c>
      <c r="B993" s="21">
        <v>13226.197262</v>
      </c>
      <c r="C993" s="12">
        <f t="shared" si="15"/>
        <v>0</v>
      </c>
      <c r="D993" s="21">
        <v>4164506388.8699999</v>
      </c>
      <c r="E993" s="21">
        <v>314868.00828100002</v>
      </c>
      <c r="F993" s="3">
        <v>240</v>
      </c>
      <c r="G993" s="3">
        <v>4.55635779300738</v>
      </c>
      <c r="H993" s="3">
        <v>-6.84231649378503</v>
      </c>
    </row>
    <row r="994" spans="1:8">
      <c r="A994" s="2">
        <v>41525</v>
      </c>
      <c r="B994" s="21">
        <v>13226.197262</v>
      </c>
      <c r="C994" s="12">
        <f t="shared" si="15"/>
        <v>0</v>
      </c>
      <c r="D994" s="21">
        <v>4164506388.8699999</v>
      </c>
      <c r="E994" s="21">
        <v>314868.00828100002</v>
      </c>
      <c r="F994" s="3">
        <v>240</v>
      </c>
      <c r="G994" s="3">
        <v>8.3237008400599901</v>
      </c>
      <c r="H994" s="3">
        <v>-7.1834135628489699</v>
      </c>
    </row>
    <row r="995" spans="1:8">
      <c r="A995" s="2">
        <v>41526</v>
      </c>
      <c r="B995" s="21">
        <v>13346.679502999999</v>
      </c>
      <c r="C995" s="12">
        <f t="shared" si="15"/>
        <v>9.1093636827991008E-3</v>
      </c>
      <c r="D995" s="21">
        <v>4201997127.0999999</v>
      </c>
      <c r="E995" s="21">
        <v>314834.64678399998</v>
      </c>
      <c r="F995" s="3">
        <v>240</v>
      </c>
      <c r="G995" s="3">
        <v>20.959141268418701</v>
      </c>
      <c r="H995" s="3">
        <v>-4.0402379678996097</v>
      </c>
    </row>
    <row r="996" spans="1:8">
      <c r="A996" s="2">
        <v>41527</v>
      </c>
      <c r="B996" s="21">
        <v>13470.680688</v>
      </c>
      <c r="C996" s="12">
        <f t="shared" si="15"/>
        <v>9.2907891413837145E-3</v>
      </c>
      <c r="D996" s="21">
        <v>3999636093.3899999</v>
      </c>
      <c r="E996" s="21">
        <v>296914.17871900002</v>
      </c>
      <c r="F996" s="3">
        <v>240</v>
      </c>
      <c r="G996" s="3">
        <v>35.3641930069669</v>
      </c>
      <c r="H996" s="3">
        <v>-1.47299044728552</v>
      </c>
    </row>
    <row r="997" spans="1:8">
      <c r="A997" s="2">
        <v>41528</v>
      </c>
      <c r="B997" s="21">
        <v>13504.395043</v>
      </c>
      <c r="C997" s="12">
        <f t="shared" si="15"/>
        <v>2.502795202475077E-3</v>
      </c>
      <c r="D997" s="21">
        <v>4008621563.2800002</v>
      </c>
      <c r="E997" s="21">
        <v>296838.29231599998</v>
      </c>
      <c r="F997" s="3">
        <v>237</v>
      </c>
      <c r="G997" s="3">
        <v>39.544214946733497</v>
      </c>
      <c r="H997" s="3">
        <v>-2.13100659013829</v>
      </c>
    </row>
    <row r="998" spans="1:8">
      <c r="A998" s="2">
        <v>41529</v>
      </c>
      <c r="B998" s="21">
        <v>13474.569014999999</v>
      </c>
      <c r="C998" s="12">
        <f t="shared" si="15"/>
        <v>-2.2086163730423176E-3</v>
      </c>
      <c r="D998" s="21">
        <v>4163573047.6100001</v>
      </c>
      <c r="E998" s="21">
        <v>308994.89571999997</v>
      </c>
      <c r="F998" s="3">
        <v>238</v>
      </c>
      <c r="G998" s="3">
        <v>24.7259181337445</v>
      </c>
      <c r="H998" s="3">
        <v>-2.55764702210677</v>
      </c>
    </row>
    <row r="999" spans="1:8">
      <c r="A999" s="2">
        <v>41530</v>
      </c>
      <c r="B999" s="21">
        <v>13442.027480000001</v>
      </c>
      <c r="C999" s="12">
        <f t="shared" si="15"/>
        <v>-2.4150334577508919E-3</v>
      </c>
      <c r="D999" s="21">
        <v>4323462473.1700001</v>
      </c>
      <c r="E999" s="21">
        <v>321637.67554800003</v>
      </c>
      <c r="F999" s="3">
        <v>251</v>
      </c>
      <c r="G999" s="3">
        <v>12.861007748173201</v>
      </c>
      <c r="H999" s="3">
        <v>-3.0233229478969501</v>
      </c>
    </row>
    <row r="1000" spans="1:8">
      <c r="A1000" s="2">
        <v>41531</v>
      </c>
      <c r="B1000" s="21">
        <v>13441.289430000001</v>
      </c>
      <c r="C1000" s="12">
        <f t="shared" si="15"/>
        <v>-5.490615170204444E-5</v>
      </c>
      <c r="D1000" s="21">
        <v>4323225088.6700001</v>
      </c>
      <c r="E1000" s="21">
        <v>321637.67554899998</v>
      </c>
      <c r="F1000" s="3">
        <v>251</v>
      </c>
      <c r="G1000" s="3">
        <v>26.093798324929299</v>
      </c>
      <c r="H1000" s="3">
        <v>0.21444884972057199</v>
      </c>
    </row>
    <row r="1001" spans="1:8">
      <c r="A1001" s="2">
        <v>41532</v>
      </c>
      <c r="B1001" s="21">
        <v>13440.551421</v>
      </c>
      <c r="C1001" s="12">
        <f t="shared" si="15"/>
        <v>-5.4906116250530143E-5</v>
      </c>
      <c r="D1001" s="21">
        <v>4322987717.1599998</v>
      </c>
      <c r="E1001" s="21">
        <v>321637.675552</v>
      </c>
      <c r="F1001" s="3">
        <v>251</v>
      </c>
      <c r="G1001" s="3">
        <v>27.4125422379024</v>
      </c>
      <c r="H1001" s="3">
        <v>2.7264959982088199</v>
      </c>
    </row>
    <row r="1002" spans="1:8">
      <c r="A1002" s="2">
        <v>41533</v>
      </c>
      <c r="B1002" s="21">
        <v>13411.442115</v>
      </c>
      <c r="C1002" s="12">
        <f t="shared" si="15"/>
        <v>-2.165782123679752E-3</v>
      </c>
      <c r="D1002" s="21">
        <v>4315959742.6400003</v>
      </c>
      <c r="E1002" s="21">
        <v>321811.756391</v>
      </c>
      <c r="F1002" s="3">
        <v>254</v>
      </c>
      <c r="G1002" s="3">
        <v>24.095478935465</v>
      </c>
      <c r="H1002" s="3">
        <v>2.3574950384208599</v>
      </c>
    </row>
    <row r="1003" spans="1:8">
      <c r="A1003" s="2">
        <v>41534</v>
      </c>
      <c r="B1003" s="21">
        <v>13442.027480000001</v>
      </c>
      <c r="C1003" s="12">
        <f t="shared" si="15"/>
        <v>2.2805425947290694E-3</v>
      </c>
      <c r="D1003" s="21">
        <v>4323462473.1700001</v>
      </c>
      <c r="E1003" s="21">
        <v>321637.67554800003</v>
      </c>
      <c r="F1003" s="3">
        <v>251</v>
      </c>
      <c r="G1003" s="3">
        <v>27.582890073157699</v>
      </c>
      <c r="H1003" s="3">
        <v>2.9431424401375499</v>
      </c>
    </row>
    <row r="1004" spans="1:8">
      <c r="A1004" s="2">
        <v>41535</v>
      </c>
      <c r="B1004" s="21">
        <v>13442.027480000001</v>
      </c>
      <c r="C1004" s="12">
        <f t="shared" si="15"/>
        <v>0</v>
      </c>
      <c r="D1004" s="21">
        <v>4323462473.1700001</v>
      </c>
      <c r="E1004" s="21">
        <v>321637.67554800003</v>
      </c>
      <c r="F1004" s="3">
        <v>251</v>
      </c>
      <c r="G1004" s="3">
        <v>27.582890073157699</v>
      </c>
      <c r="H1004" s="3">
        <v>2.1572020147399802</v>
      </c>
    </row>
    <row r="1005" spans="1:8">
      <c r="C1005" s="12">
        <f t="shared" si="15"/>
        <v>-1</v>
      </c>
    </row>
    <row r="1006" spans="1:8">
      <c r="C1006" s="12" t="e">
        <f t="shared" si="15"/>
        <v>#DIV/0!</v>
      </c>
    </row>
    <row r="1007" spans="1:8">
      <c r="C1007" s="12" t="e">
        <f t="shared" si="15"/>
        <v>#DIV/0!</v>
      </c>
    </row>
    <row r="1008" spans="1:8">
      <c r="C1008" s="12" t="e">
        <f t="shared" si="15"/>
        <v>#DIV/0!</v>
      </c>
    </row>
    <row r="1009" spans="3:3">
      <c r="C1009" s="12" t="e">
        <f t="shared" si="15"/>
        <v>#DIV/0!</v>
      </c>
    </row>
    <row r="1010" spans="3:3">
      <c r="C1010" s="12" t="e">
        <f t="shared" si="15"/>
        <v>#DIV/0!</v>
      </c>
    </row>
    <row r="1011" spans="3:3">
      <c r="C1011" s="12" t="e">
        <f t="shared" si="15"/>
        <v>#DIV/0!</v>
      </c>
    </row>
    <row r="1012" spans="3:3">
      <c r="C1012" s="12" t="e">
        <f t="shared" si="15"/>
        <v>#DIV/0!</v>
      </c>
    </row>
    <row r="1013" spans="3:3">
      <c r="C1013" s="12" t="e">
        <f t="shared" si="15"/>
        <v>#DIV/0!</v>
      </c>
    </row>
    <row r="1014" spans="3:3">
      <c r="C1014" s="12" t="e">
        <f t="shared" si="15"/>
        <v>#DIV/0!</v>
      </c>
    </row>
    <row r="1015" spans="3:3">
      <c r="C1015" s="12" t="e">
        <f t="shared" si="15"/>
        <v>#DIV/0!</v>
      </c>
    </row>
    <row r="1016" spans="3:3">
      <c r="C1016" s="12" t="e">
        <f t="shared" si="15"/>
        <v>#DIV/0!</v>
      </c>
    </row>
    <row r="1017" spans="3:3">
      <c r="C1017" s="12" t="e">
        <f t="shared" si="15"/>
        <v>#DIV/0!</v>
      </c>
    </row>
    <row r="1018" spans="3:3">
      <c r="C1018" s="12" t="e">
        <f t="shared" si="15"/>
        <v>#DIV/0!</v>
      </c>
    </row>
    <row r="1019" spans="3:3">
      <c r="C1019" s="12" t="e">
        <f t="shared" si="15"/>
        <v>#DIV/0!</v>
      </c>
    </row>
    <row r="1020" spans="3:3">
      <c r="C1020" s="12" t="e">
        <f t="shared" si="15"/>
        <v>#DIV/0!</v>
      </c>
    </row>
    <row r="1021" spans="3:3">
      <c r="C1021" s="12" t="e">
        <f t="shared" si="15"/>
        <v>#DIV/0!</v>
      </c>
    </row>
    <row r="1022" spans="3:3">
      <c r="C1022" s="12" t="e">
        <f t="shared" si="15"/>
        <v>#DIV/0!</v>
      </c>
    </row>
    <row r="1023" spans="3:3">
      <c r="C1023" s="12" t="e">
        <f t="shared" si="15"/>
        <v>#DIV/0!</v>
      </c>
    </row>
    <row r="1024" spans="3:3">
      <c r="C1024" s="12" t="e">
        <f t="shared" si="15"/>
        <v>#DIV/0!</v>
      </c>
    </row>
    <row r="1025" spans="3:3">
      <c r="C1025" s="12" t="e">
        <f t="shared" si="15"/>
        <v>#DIV/0!</v>
      </c>
    </row>
    <row r="1026" spans="3:3">
      <c r="C1026" s="12" t="e">
        <f t="shared" si="15"/>
        <v>#DIV/0!</v>
      </c>
    </row>
    <row r="1027" spans="3:3">
      <c r="C1027" s="12" t="e">
        <f t="shared" si="15"/>
        <v>#DIV/0!</v>
      </c>
    </row>
    <row r="1028" spans="3:3">
      <c r="C1028" s="12" t="e">
        <f t="shared" ref="C1028:C1037" si="16">+(B1028-B1027)/B1027</f>
        <v>#DIV/0!</v>
      </c>
    </row>
    <row r="1029" spans="3:3">
      <c r="C1029" s="12" t="e">
        <f t="shared" si="16"/>
        <v>#DIV/0!</v>
      </c>
    </row>
    <row r="1030" spans="3:3">
      <c r="C1030" s="12" t="e">
        <f t="shared" si="16"/>
        <v>#DIV/0!</v>
      </c>
    </row>
    <row r="1031" spans="3:3">
      <c r="C1031" s="12" t="e">
        <f t="shared" si="16"/>
        <v>#DIV/0!</v>
      </c>
    </row>
    <row r="1032" spans="3:3">
      <c r="C1032" s="12" t="e">
        <f t="shared" si="16"/>
        <v>#DIV/0!</v>
      </c>
    </row>
    <row r="1033" spans="3:3">
      <c r="C1033" s="12" t="e">
        <f t="shared" si="16"/>
        <v>#DIV/0!</v>
      </c>
    </row>
    <row r="1034" spans="3:3">
      <c r="C1034" s="12" t="e">
        <f t="shared" si="16"/>
        <v>#DIV/0!</v>
      </c>
    </row>
    <row r="1035" spans="3:3">
      <c r="C1035" s="12" t="e">
        <f t="shared" si="16"/>
        <v>#DIV/0!</v>
      </c>
    </row>
    <row r="1036" spans="3:3">
      <c r="C1036" s="12" t="e">
        <f t="shared" si="16"/>
        <v>#DIV/0!</v>
      </c>
    </row>
    <row r="1037" spans="3:3">
      <c r="C1037" s="12" t="e">
        <f t="shared" si="16"/>
        <v>#DIV/0!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4"/>
  <dimension ref="A1:K1020"/>
  <sheetViews>
    <sheetView workbookViewId="0">
      <selection activeCell="G21" sqref="G21"/>
    </sheetView>
  </sheetViews>
  <sheetFormatPr defaultColWidth="11.42578125" defaultRowHeight="15"/>
  <cols>
    <col min="2" max="2" width="11.42578125" style="35"/>
    <col min="7" max="7" width="16.42578125" bestFit="1" customWidth="1"/>
    <col min="8" max="8" width="15.7109375" bestFit="1" customWidth="1"/>
  </cols>
  <sheetData>
    <row r="1" spans="1:11" ht="19.5">
      <c r="A1" s="1" t="s">
        <v>0</v>
      </c>
      <c r="B1" s="33" t="s">
        <v>1</v>
      </c>
      <c r="C1" s="1" t="s">
        <v>29983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</row>
    <row r="2" spans="1:11" ht="37.5">
      <c r="A2" s="2">
        <v>40575</v>
      </c>
      <c r="B2" s="34" t="s">
        <v>7115</v>
      </c>
      <c r="C2" s="12" t="s">
        <v>29984</v>
      </c>
      <c r="D2" s="3" t="s">
        <v>7116</v>
      </c>
      <c r="E2" s="3" t="s">
        <v>7117</v>
      </c>
      <c r="F2" s="3">
        <v>3</v>
      </c>
      <c r="G2" s="3">
        <v>0</v>
      </c>
      <c r="H2" s="3">
        <v>0</v>
      </c>
      <c r="J2" s="5" t="s">
        <v>7</v>
      </c>
      <c r="K2" s="6" t="s">
        <v>7186</v>
      </c>
    </row>
    <row r="3" spans="1:11" ht="37.5">
      <c r="A3" s="2">
        <v>40576</v>
      </c>
      <c r="B3" s="34" t="s">
        <v>7118</v>
      </c>
      <c r="C3" s="12">
        <f>+(B3-B2)/B2</f>
        <v>-7.1692519531498565E-3</v>
      </c>
      <c r="D3" s="3" t="s">
        <v>7119</v>
      </c>
      <c r="E3" s="3" t="s">
        <v>7120</v>
      </c>
      <c r="F3" s="3">
        <v>4</v>
      </c>
      <c r="G3" s="3">
        <v>0</v>
      </c>
      <c r="H3" s="3">
        <v>0</v>
      </c>
      <c r="J3" s="5" t="s">
        <v>8</v>
      </c>
      <c r="K3" s="6" t="s">
        <v>341</v>
      </c>
    </row>
    <row r="4" spans="1:11">
      <c r="A4" s="2">
        <v>40577</v>
      </c>
      <c r="B4" s="34" t="s">
        <v>7121</v>
      </c>
      <c r="C4" s="12">
        <f t="shared" ref="C4:C67" si="0">+(B4-B3)/B3</f>
        <v>-5.0790222846968788E-3</v>
      </c>
      <c r="D4" s="3" t="s">
        <v>7122</v>
      </c>
      <c r="E4" s="3" t="s">
        <v>7123</v>
      </c>
      <c r="F4" s="3">
        <v>5</v>
      </c>
      <c r="G4" s="3">
        <v>0</v>
      </c>
      <c r="H4" s="3">
        <v>0</v>
      </c>
    </row>
    <row r="5" spans="1:11">
      <c r="A5" s="2">
        <v>40578</v>
      </c>
      <c r="B5" s="34" t="s">
        <v>7124</v>
      </c>
      <c r="C5" s="12">
        <f t="shared" si="0"/>
        <v>-1.2381018796690036E-2</v>
      </c>
      <c r="D5" s="3" t="s">
        <v>7125</v>
      </c>
      <c r="E5" s="3" t="s">
        <v>7126</v>
      </c>
      <c r="F5" s="3">
        <v>6</v>
      </c>
      <c r="G5" s="3">
        <v>0</v>
      </c>
      <c r="H5" s="3">
        <v>0</v>
      </c>
    </row>
    <row r="6" spans="1:11">
      <c r="A6" s="2">
        <v>40579</v>
      </c>
      <c r="B6" s="34" t="s">
        <v>7127</v>
      </c>
      <c r="C6" s="12">
        <f t="shared" si="0"/>
        <v>-4.7529609489159444E-5</v>
      </c>
      <c r="D6" s="3" t="s">
        <v>7128</v>
      </c>
      <c r="E6" s="3" t="s">
        <v>7126</v>
      </c>
      <c r="F6" s="3">
        <v>6</v>
      </c>
      <c r="G6" s="3">
        <v>0</v>
      </c>
      <c r="H6" s="3">
        <v>0</v>
      </c>
    </row>
    <row r="7" spans="1:11">
      <c r="A7" s="2">
        <v>40580</v>
      </c>
      <c r="B7" s="34" t="s">
        <v>7129</v>
      </c>
      <c r="C7" s="12">
        <f t="shared" si="0"/>
        <v>-4.7533818685609492E-5</v>
      </c>
      <c r="D7" s="3" t="s">
        <v>7130</v>
      </c>
      <c r="E7" s="3" t="s">
        <v>7126</v>
      </c>
      <c r="F7" s="3">
        <v>6</v>
      </c>
      <c r="G7" s="3">
        <v>0</v>
      </c>
      <c r="H7" s="3">
        <v>0</v>
      </c>
    </row>
    <row r="8" spans="1:11">
      <c r="A8" s="2">
        <v>40581</v>
      </c>
      <c r="B8" s="34" t="s">
        <v>7131</v>
      </c>
      <c r="C8" s="12">
        <f t="shared" si="0"/>
        <v>-4.600179309457054E-3</v>
      </c>
      <c r="D8" s="3" t="s">
        <v>7132</v>
      </c>
      <c r="E8" s="3" t="s">
        <v>7126</v>
      </c>
      <c r="F8" s="3">
        <v>6</v>
      </c>
      <c r="G8" s="3">
        <v>0</v>
      </c>
      <c r="H8" s="3">
        <v>0</v>
      </c>
    </row>
    <row r="9" spans="1:11">
      <c r="A9" s="2">
        <v>40582</v>
      </c>
      <c r="B9" s="34" t="s">
        <v>7133</v>
      </c>
      <c r="C9" s="12">
        <f t="shared" si="0"/>
        <v>4.6480998406242223E-3</v>
      </c>
      <c r="D9" s="3" t="s">
        <v>7134</v>
      </c>
      <c r="E9" s="3" t="s">
        <v>7126</v>
      </c>
      <c r="F9" s="3">
        <v>6</v>
      </c>
      <c r="G9" s="3">
        <v>0</v>
      </c>
      <c r="H9" s="3">
        <v>0</v>
      </c>
    </row>
    <row r="10" spans="1:11">
      <c r="A10" s="2">
        <v>40583</v>
      </c>
      <c r="B10" s="34" t="s">
        <v>7135</v>
      </c>
      <c r="C10" s="12">
        <f t="shared" si="0"/>
        <v>-3.4569785394987593E-3</v>
      </c>
      <c r="D10" s="3" t="s">
        <v>7136</v>
      </c>
      <c r="E10" s="3" t="s">
        <v>7126</v>
      </c>
      <c r="F10" s="3">
        <v>6</v>
      </c>
      <c r="G10" s="3">
        <v>0</v>
      </c>
      <c r="H10" s="3">
        <v>0</v>
      </c>
    </row>
    <row r="11" spans="1:11">
      <c r="A11" s="2">
        <v>40584</v>
      </c>
      <c r="B11" s="34" t="s">
        <v>7137</v>
      </c>
      <c r="C11" s="12">
        <f t="shared" si="0"/>
        <v>-4.0059663329634404E-3</v>
      </c>
      <c r="D11" s="3" t="s">
        <v>7138</v>
      </c>
      <c r="E11" s="3" t="s">
        <v>7139</v>
      </c>
      <c r="F11" s="3">
        <v>6</v>
      </c>
      <c r="G11" s="3">
        <v>0</v>
      </c>
      <c r="H11" s="3">
        <v>0</v>
      </c>
    </row>
    <row r="12" spans="1:11">
      <c r="A12" s="2">
        <v>40585</v>
      </c>
      <c r="B12" s="34" t="s">
        <v>7140</v>
      </c>
      <c r="C12" s="12">
        <f t="shared" si="0"/>
        <v>2.7995157892453837E-3</v>
      </c>
      <c r="D12" s="3" t="s">
        <v>7141</v>
      </c>
      <c r="E12" s="3" t="s">
        <v>7139</v>
      </c>
      <c r="F12" s="3">
        <v>6</v>
      </c>
      <c r="G12" s="3">
        <v>0</v>
      </c>
      <c r="H12" s="3">
        <v>0</v>
      </c>
    </row>
    <row r="13" spans="1:11">
      <c r="A13" s="2">
        <v>40586</v>
      </c>
      <c r="B13" s="34" t="s">
        <v>7142</v>
      </c>
      <c r="C13" s="12">
        <f t="shared" si="0"/>
        <v>-4.7531525651845357E-5</v>
      </c>
      <c r="D13" s="3" t="s">
        <v>7143</v>
      </c>
      <c r="E13" s="3" t="s">
        <v>7144</v>
      </c>
      <c r="F13" s="3">
        <v>6</v>
      </c>
      <c r="G13" s="3">
        <v>0</v>
      </c>
      <c r="H13" s="3">
        <v>0</v>
      </c>
    </row>
    <row r="14" spans="1:11">
      <c r="A14" s="2">
        <v>40587</v>
      </c>
      <c r="B14" s="34" t="s">
        <v>7145</v>
      </c>
      <c r="C14" s="12">
        <f t="shared" si="0"/>
        <v>-4.7529557020639661E-5</v>
      </c>
      <c r="D14" s="3" t="s">
        <v>7146</v>
      </c>
      <c r="E14" s="3" t="s">
        <v>7144</v>
      </c>
      <c r="F14" s="3">
        <v>6</v>
      </c>
      <c r="G14" s="3">
        <v>0</v>
      </c>
      <c r="H14" s="3">
        <v>0</v>
      </c>
    </row>
    <row r="15" spans="1:11">
      <c r="A15" s="2">
        <v>40588</v>
      </c>
      <c r="B15" s="34" t="s">
        <v>7147</v>
      </c>
      <c r="C15" s="12">
        <f t="shared" si="0"/>
        <v>4.6225736944189456E-3</v>
      </c>
      <c r="D15" s="3" t="s">
        <v>7148</v>
      </c>
      <c r="E15" s="3" t="s">
        <v>7144</v>
      </c>
      <c r="F15" s="3">
        <v>6</v>
      </c>
      <c r="G15" s="3">
        <v>0</v>
      </c>
      <c r="H15" s="3">
        <v>0</v>
      </c>
    </row>
    <row r="16" spans="1:11">
      <c r="A16" s="2">
        <v>40589</v>
      </c>
      <c r="B16" s="34" t="s">
        <v>7149</v>
      </c>
      <c r="C16" s="12">
        <f t="shared" si="0"/>
        <v>-5.0527999806701173E-3</v>
      </c>
      <c r="D16" s="3" t="s">
        <v>7150</v>
      </c>
      <c r="E16" s="3" t="s">
        <v>7139</v>
      </c>
      <c r="F16" s="3">
        <v>6</v>
      </c>
      <c r="G16" s="3">
        <v>0</v>
      </c>
      <c r="H16" s="3">
        <v>0</v>
      </c>
    </row>
    <row r="17" spans="1:8">
      <c r="A17" s="2">
        <v>40590</v>
      </c>
      <c r="B17" s="34" t="s">
        <v>7151</v>
      </c>
      <c r="C17" s="12">
        <f t="shared" si="0"/>
        <v>-1.3198796533574258E-3</v>
      </c>
      <c r="D17" s="3" t="s">
        <v>7152</v>
      </c>
      <c r="E17" s="3" t="s">
        <v>7139</v>
      </c>
      <c r="F17" s="3">
        <v>6</v>
      </c>
      <c r="G17" s="3">
        <v>0</v>
      </c>
      <c r="H17" s="3">
        <v>0</v>
      </c>
    </row>
    <row r="18" spans="1:8">
      <c r="A18" s="2">
        <v>40591</v>
      </c>
      <c r="B18" s="34" t="s">
        <v>7153</v>
      </c>
      <c r="C18" s="12">
        <f t="shared" si="0"/>
        <v>-1.2278151780819972E-2</v>
      </c>
      <c r="D18" s="3" t="s">
        <v>7154</v>
      </c>
      <c r="E18" s="3" t="s">
        <v>7139</v>
      </c>
      <c r="F18" s="3">
        <v>6</v>
      </c>
      <c r="G18" s="3">
        <v>0</v>
      </c>
      <c r="H18" s="3">
        <v>0</v>
      </c>
    </row>
    <row r="19" spans="1:8">
      <c r="A19" s="2">
        <v>40592</v>
      </c>
      <c r="B19" s="34" t="s">
        <v>7155</v>
      </c>
      <c r="C19" s="12">
        <f t="shared" si="0"/>
        <v>-1.3135708655026302E-2</v>
      </c>
      <c r="D19" s="3" t="s">
        <v>7156</v>
      </c>
      <c r="E19" s="3" t="s">
        <v>7157</v>
      </c>
      <c r="F19" s="3">
        <v>7</v>
      </c>
      <c r="G19" s="3">
        <v>0</v>
      </c>
      <c r="H19" s="3">
        <v>0</v>
      </c>
    </row>
    <row r="20" spans="1:8">
      <c r="A20" s="2">
        <v>40593</v>
      </c>
      <c r="B20" s="34" t="s">
        <v>7158</v>
      </c>
      <c r="C20" s="12">
        <f t="shared" si="0"/>
        <v>-4.7529230979605388E-5</v>
      </c>
      <c r="D20" s="3" t="s">
        <v>7159</v>
      </c>
      <c r="E20" s="3" t="s">
        <v>7157</v>
      </c>
      <c r="F20" s="3">
        <v>7</v>
      </c>
      <c r="G20" s="3">
        <v>0</v>
      </c>
      <c r="H20" s="3">
        <v>0</v>
      </c>
    </row>
    <row r="21" spans="1:8">
      <c r="A21" s="2">
        <v>40594</v>
      </c>
      <c r="B21" s="34" t="s">
        <v>7160</v>
      </c>
      <c r="C21" s="12">
        <f t="shared" si="0"/>
        <v>-4.7533927909981227E-5</v>
      </c>
      <c r="D21" s="3" t="s">
        <v>7161</v>
      </c>
      <c r="E21" s="3" t="s">
        <v>7157</v>
      </c>
      <c r="F21" s="3">
        <v>7</v>
      </c>
      <c r="G21" s="3">
        <v>0</v>
      </c>
      <c r="H21" s="3">
        <v>0</v>
      </c>
    </row>
    <row r="22" spans="1:8">
      <c r="A22" s="2">
        <v>40595</v>
      </c>
      <c r="B22" s="34" t="s">
        <v>7162</v>
      </c>
      <c r="C22" s="12">
        <f t="shared" si="0"/>
        <v>7.1894479312384751E-3</v>
      </c>
      <c r="D22" s="3" t="s">
        <v>7163</v>
      </c>
      <c r="E22" s="3" t="s">
        <v>7157</v>
      </c>
      <c r="F22" s="3">
        <v>7</v>
      </c>
      <c r="G22" s="3">
        <v>0</v>
      </c>
      <c r="H22" s="3">
        <v>0</v>
      </c>
    </row>
    <row r="23" spans="1:8">
      <c r="A23" s="2">
        <v>40596</v>
      </c>
      <c r="B23" s="34" t="s">
        <v>7164</v>
      </c>
      <c r="C23" s="12">
        <f t="shared" si="0"/>
        <v>1.5904952310607857E-3</v>
      </c>
      <c r="D23" s="3" t="s">
        <v>7165</v>
      </c>
      <c r="E23" s="3" t="s">
        <v>7157</v>
      </c>
      <c r="F23" s="3">
        <v>7</v>
      </c>
      <c r="G23" s="3">
        <v>0</v>
      </c>
      <c r="H23" s="3">
        <v>0</v>
      </c>
    </row>
    <row r="24" spans="1:8">
      <c r="A24" s="2">
        <v>40597</v>
      </c>
      <c r="B24" s="34" t="s">
        <v>7166</v>
      </c>
      <c r="C24" s="12">
        <f t="shared" si="0"/>
        <v>2.0838948736899433E-2</v>
      </c>
      <c r="D24" s="3" t="s">
        <v>7167</v>
      </c>
      <c r="E24" s="3" t="s">
        <v>7168</v>
      </c>
      <c r="F24" s="3">
        <v>7</v>
      </c>
      <c r="G24" s="3">
        <v>0</v>
      </c>
      <c r="H24" s="3">
        <v>0</v>
      </c>
    </row>
    <row r="25" spans="1:8">
      <c r="A25" s="2">
        <v>40598</v>
      </c>
      <c r="B25" s="34" t="s">
        <v>7169</v>
      </c>
      <c r="C25" s="12">
        <f t="shared" si="0"/>
        <v>1.8381378144048522E-4</v>
      </c>
      <c r="D25" s="3" t="s">
        <v>7170</v>
      </c>
      <c r="E25" s="3" t="s">
        <v>7171</v>
      </c>
      <c r="F25" s="3">
        <v>7</v>
      </c>
      <c r="G25" s="3">
        <v>0</v>
      </c>
      <c r="H25" s="3">
        <v>0</v>
      </c>
    </row>
    <row r="26" spans="1:8">
      <c r="A26" s="2">
        <v>40599</v>
      </c>
      <c r="B26" s="34" t="s">
        <v>7172</v>
      </c>
      <c r="C26" s="12">
        <f t="shared" si="0"/>
        <v>7.6650613850929002E-3</v>
      </c>
      <c r="D26" s="3" t="s">
        <v>7173</v>
      </c>
      <c r="E26" s="3" t="s">
        <v>7174</v>
      </c>
      <c r="F26" s="3">
        <v>7</v>
      </c>
      <c r="G26" s="3">
        <v>0</v>
      </c>
      <c r="H26" s="3">
        <v>0</v>
      </c>
    </row>
    <row r="27" spans="1:8">
      <c r="A27" s="2">
        <v>40600</v>
      </c>
      <c r="B27" s="34" t="s">
        <v>7175</v>
      </c>
      <c r="C27" s="12">
        <f t="shared" si="0"/>
        <v>-4.7532603845081235E-5</v>
      </c>
      <c r="D27" s="3" t="s">
        <v>7176</v>
      </c>
      <c r="E27" s="3" t="s">
        <v>7171</v>
      </c>
      <c r="F27" s="3">
        <v>7</v>
      </c>
      <c r="G27" s="3">
        <v>0</v>
      </c>
      <c r="H27" s="3">
        <v>0</v>
      </c>
    </row>
    <row r="28" spans="1:8">
      <c r="A28" s="2">
        <v>40601</v>
      </c>
      <c r="B28" s="34" t="s">
        <v>7177</v>
      </c>
      <c r="C28" s="12">
        <f t="shared" si="0"/>
        <v>-4.7529961030502335E-5</v>
      </c>
      <c r="D28" s="3" t="s">
        <v>7178</v>
      </c>
      <c r="E28" s="3" t="s">
        <v>7171</v>
      </c>
      <c r="F28" s="3">
        <v>7</v>
      </c>
      <c r="G28" s="3">
        <v>0</v>
      </c>
      <c r="H28" s="3">
        <v>0</v>
      </c>
    </row>
    <row r="29" spans="1:8">
      <c r="A29" s="2">
        <v>40602</v>
      </c>
      <c r="B29" s="34" t="s">
        <v>7179</v>
      </c>
      <c r="C29" s="12">
        <f t="shared" si="0"/>
        <v>2.0216890904664626E-2</v>
      </c>
      <c r="D29" s="3" t="s">
        <v>7180</v>
      </c>
      <c r="E29" s="3" t="s">
        <v>7171</v>
      </c>
      <c r="F29" s="3">
        <v>7</v>
      </c>
      <c r="G29" s="3">
        <v>0</v>
      </c>
      <c r="H29" s="3">
        <v>0</v>
      </c>
    </row>
    <row r="30" spans="1:8">
      <c r="A30" s="2">
        <v>40603</v>
      </c>
      <c r="B30" s="34" t="s">
        <v>7181</v>
      </c>
      <c r="C30" s="12">
        <f t="shared" si="0"/>
        <v>6.4040459292508478E-3</v>
      </c>
      <c r="D30" s="3" t="s">
        <v>7182</v>
      </c>
      <c r="E30" s="3" t="s">
        <v>7171</v>
      </c>
      <c r="F30" s="3">
        <v>7</v>
      </c>
      <c r="G30" s="3">
        <v>0</v>
      </c>
      <c r="H30" s="3">
        <v>0</v>
      </c>
    </row>
    <row r="31" spans="1:8">
      <c r="A31" s="2">
        <v>40604</v>
      </c>
      <c r="B31" s="34" t="s">
        <v>7183</v>
      </c>
      <c r="C31" s="12">
        <f t="shared" si="0"/>
        <v>-1.144324319328819E-3</v>
      </c>
      <c r="D31" s="3" t="s">
        <v>7184</v>
      </c>
      <c r="E31" s="3" t="s">
        <v>7185</v>
      </c>
      <c r="F31" s="3">
        <v>8</v>
      </c>
      <c r="G31" s="3">
        <v>0</v>
      </c>
      <c r="H31" s="3">
        <v>0</v>
      </c>
    </row>
    <row r="32" spans="1:8">
      <c r="A32" s="2">
        <v>40604</v>
      </c>
      <c r="B32" s="34" t="s">
        <v>7183</v>
      </c>
      <c r="C32" s="12">
        <f t="shared" si="0"/>
        <v>0</v>
      </c>
      <c r="D32" s="3" t="s">
        <v>7184</v>
      </c>
      <c r="E32" s="3" t="s">
        <v>7185</v>
      </c>
      <c r="F32" s="3">
        <v>8</v>
      </c>
      <c r="G32" s="3">
        <v>0</v>
      </c>
      <c r="H32" s="3">
        <v>0</v>
      </c>
    </row>
    <row r="33" spans="1:8">
      <c r="A33" s="2">
        <v>40605</v>
      </c>
      <c r="B33" s="34" t="s">
        <v>7187</v>
      </c>
      <c r="C33" s="12">
        <f t="shared" si="0"/>
        <v>1.0595123405928039E-2</v>
      </c>
      <c r="D33" s="3" t="s">
        <v>7188</v>
      </c>
      <c r="E33" s="3" t="s">
        <v>7189</v>
      </c>
      <c r="F33" s="3">
        <v>8</v>
      </c>
      <c r="G33" s="4">
        <v>2.1282187853192602E+17</v>
      </c>
      <c r="H33" s="3">
        <v>0</v>
      </c>
    </row>
    <row r="34" spans="1:8">
      <c r="A34" s="2">
        <v>40606</v>
      </c>
      <c r="B34" s="34" t="s">
        <v>7190</v>
      </c>
      <c r="C34" s="12">
        <f t="shared" si="0"/>
        <v>3.0230406946589253E-3</v>
      </c>
      <c r="D34" s="3" t="s">
        <v>7191</v>
      </c>
      <c r="E34" s="3" t="s">
        <v>7192</v>
      </c>
      <c r="F34" s="3">
        <v>9</v>
      </c>
      <c r="G34" s="4">
        <v>3.7329738112493197E+17</v>
      </c>
      <c r="H34" s="3">
        <v>0</v>
      </c>
    </row>
    <row r="35" spans="1:8">
      <c r="A35" s="2">
        <v>40607</v>
      </c>
      <c r="B35" s="34" t="s">
        <v>7193</v>
      </c>
      <c r="C35" s="12">
        <f t="shared" si="0"/>
        <v>-4.7531584860959145E-5</v>
      </c>
      <c r="D35" s="3" t="s">
        <v>7194</v>
      </c>
      <c r="E35" s="3" t="s">
        <v>7192</v>
      </c>
      <c r="F35" s="3">
        <v>9</v>
      </c>
      <c r="G35" s="4">
        <v>4.6022219710906598E+17</v>
      </c>
      <c r="H35" s="3">
        <v>0</v>
      </c>
    </row>
    <row r="36" spans="1:8">
      <c r="A36" s="2">
        <v>40608</v>
      </c>
      <c r="B36" s="34" t="s">
        <v>7195</v>
      </c>
      <c r="C36" s="12">
        <f t="shared" si="0"/>
        <v>-4.7533942471979671E-5</v>
      </c>
      <c r="D36" s="3" t="s">
        <v>7196</v>
      </c>
      <c r="E36" s="3" t="s">
        <v>7192</v>
      </c>
      <c r="F36" s="3">
        <v>9</v>
      </c>
      <c r="G36" s="4">
        <v>6.9822957209067699E+17</v>
      </c>
      <c r="H36" s="3">
        <v>0</v>
      </c>
    </row>
    <row r="37" spans="1:8">
      <c r="A37" s="2">
        <v>40609</v>
      </c>
      <c r="B37" s="34" t="s">
        <v>7197</v>
      </c>
      <c r="C37" s="12">
        <f t="shared" si="0"/>
        <v>-4.5511623579841901E-3</v>
      </c>
      <c r="D37" s="3" t="s">
        <v>7198</v>
      </c>
      <c r="E37" s="3" t="s">
        <v>7199</v>
      </c>
      <c r="F37" s="3">
        <v>9</v>
      </c>
      <c r="G37" s="4">
        <v>6.0747673754268096E+17</v>
      </c>
      <c r="H37" s="3">
        <v>0</v>
      </c>
    </row>
    <row r="38" spans="1:8">
      <c r="A38" s="2">
        <v>40610</v>
      </c>
      <c r="B38" s="34" t="s">
        <v>7200</v>
      </c>
      <c r="C38" s="12">
        <f t="shared" si="0"/>
        <v>-1.063591008023607E-2</v>
      </c>
      <c r="D38" s="3" t="s">
        <v>7201</v>
      </c>
      <c r="E38" s="3" t="s">
        <v>7202</v>
      </c>
      <c r="F38" s="3">
        <v>10</v>
      </c>
      <c r="G38" s="4">
        <v>4.1219805605814797E+17</v>
      </c>
      <c r="H38" s="3">
        <v>0</v>
      </c>
    </row>
    <row r="39" spans="1:8">
      <c r="A39" s="2">
        <v>40611</v>
      </c>
      <c r="B39" s="34" t="s">
        <v>7203</v>
      </c>
      <c r="C39" s="12">
        <f t="shared" si="0"/>
        <v>4.082048365245507E-3</v>
      </c>
      <c r="D39" s="3" t="s">
        <v>7204</v>
      </c>
      <c r="E39" s="3" t="s">
        <v>7205</v>
      </c>
      <c r="F39" s="3">
        <v>10</v>
      </c>
      <c r="G39" s="4">
        <v>5.6958178214824902E+17</v>
      </c>
      <c r="H39" s="3">
        <v>0</v>
      </c>
    </row>
    <row r="40" spans="1:8">
      <c r="A40" s="2">
        <v>40612</v>
      </c>
      <c r="B40" s="34" t="s">
        <v>7206</v>
      </c>
      <c r="C40" s="12">
        <f t="shared" si="0"/>
        <v>-2.2101118798641711E-2</v>
      </c>
      <c r="D40" s="3" t="s">
        <v>7207</v>
      </c>
      <c r="E40" s="3" t="s">
        <v>7205</v>
      </c>
      <c r="F40" s="3">
        <v>10</v>
      </c>
      <c r="G40" s="4">
        <v>1.3029133234414301E+17</v>
      </c>
      <c r="H40" s="3">
        <v>0</v>
      </c>
    </row>
    <row r="41" spans="1:8">
      <c r="A41" s="2">
        <v>40613</v>
      </c>
      <c r="B41" s="34" t="s">
        <v>7208</v>
      </c>
      <c r="C41" s="12">
        <f t="shared" si="0"/>
        <v>-1.6984465654022163E-2</v>
      </c>
      <c r="D41" s="3" t="s">
        <v>7209</v>
      </c>
      <c r="E41" s="3" t="s">
        <v>7210</v>
      </c>
      <c r="F41" s="3">
        <v>10</v>
      </c>
      <c r="G41" s="4">
        <v>-4.28652958707348E+16</v>
      </c>
      <c r="H41" s="3">
        <v>0</v>
      </c>
    </row>
    <row r="42" spans="1:8">
      <c r="A42" s="2">
        <v>40614</v>
      </c>
      <c r="B42" s="34" t="s">
        <v>7211</v>
      </c>
      <c r="C42" s="12">
        <f t="shared" si="0"/>
        <v>-4.7531102654990231E-5</v>
      </c>
      <c r="D42" s="3" t="s">
        <v>7212</v>
      </c>
      <c r="E42" s="3" t="s">
        <v>7213</v>
      </c>
      <c r="F42" s="3">
        <v>10</v>
      </c>
      <c r="G42" s="3">
        <v>0.44575984629679999</v>
      </c>
      <c r="H42" s="3">
        <v>0</v>
      </c>
    </row>
    <row r="43" spans="1:8">
      <c r="A43" s="2">
        <v>40615</v>
      </c>
      <c r="B43" s="34" t="s">
        <v>7214</v>
      </c>
      <c r="C43" s="12">
        <f t="shared" si="0"/>
        <v>-4.753108788175171E-5</v>
      </c>
      <c r="D43" s="3" t="s">
        <v>7215</v>
      </c>
      <c r="E43" s="3" t="s">
        <v>7216</v>
      </c>
      <c r="F43" s="3">
        <v>10</v>
      </c>
      <c r="G43" s="4">
        <v>-2.96940089962954E+16</v>
      </c>
      <c r="H43" s="3">
        <v>0</v>
      </c>
    </row>
    <row r="44" spans="1:8">
      <c r="A44" s="2">
        <v>40616</v>
      </c>
      <c r="B44" s="34" t="s">
        <v>7217</v>
      </c>
      <c r="C44" s="12">
        <f t="shared" si="0"/>
        <v>-7.721056477407345E-3</v>
      </c>
      <c r="D44" s="3" t="s">
        <v>7218</v>
      </c>
      <c r="E44" s="3" t="s">
        <v>7216</v>
      </c>
      <c r="F44" s="3">
        <v>10</v>
      </c>
      <c r="G44" s="4">
        <v>-1.16504909508808E+17</v>
      </c>
      <c r="H44" s="3">
        <v>0</v>
      </c>
    </row>
    <row r="45" spans="1:8">
      <c r="A45" s="2">
        <v>40617</v>
      </c>
      <c r="B45" s="34" t="s">
        <v>7219</v>
      </c>
      <c r="C45" s="12">
        <f t="shared" si="0"/>
        <v>-2.279538103926803E-2</v>
      </c>
      <c r="D45" s="3" t="s">
        <v>7220</v>
      </c>
      <c r="E45" s="3" t="s">
        <v>7216</v>
      </c>
      <c r="F45" s="3">
        <v>10</v>
      </c>
      <c r="G45" s="4">
        <v>-3.3225239235041702E+17</v>
      </c>
      <c r="H45" s="3">
        <v>0</v>
      </c>
    </row>
    <row r="46" spans="1:8">
      <c r="A46" s="2">
        <v>40618</v>
      </c>
      <c r="B46" s="34" t="s">
        <v>7221</v>
      </c>
      <c r="C46" s="12">
        <f t="shared" si="0"/>
        <v>-4.1744325577675948E-3</v>
      </c>
      <c r="D46" s="3" t="s">
        <v>7222</v>
      </c>
      <c r="E46" s="3" t="s">
        <v>7216</v>
      </c>
      <c r="F46" s="3">
        <v>10</v>
      </c>
      <c r="G46" s="4">
        <v>-4.0001580460171501E+17</v>
      </c>
      <c r="H46" s="3">
        <v>0</v>
      </c>
    </row>
    <row r="47" spans="1:8">
      <c r="A47" s="2">
        <v>40619</v>
      </c>
      <c r="B47" s="34" t="s">
        <v>7223</v>
      </c>
      <c r="C47" s="12">
        <f t="shared" si="0"/>
        <v>4.1648584186490423E-2</v>
      </c>
      <c r="D47" s="3" t="s">
        <v>7224</v>
      </c>
      <c r="E47" s="3" t="s">
        <v>7216</v>
      </c>
      <c r="F47" s="3">
        <v>10</v>
      </c>
      <c r="G47" s="4">
        <v>4.83693949301586E+16</v>
      </c>
      <c r="H47" s="3">
        <v>0</v>
      </c>
    </row>
    <row r="48" spans="1:8">
      <c r="A48" s="2">
        <v>40620</v>
      </c>
      <c r="B48" s="34" t="s">
        <v>7225</v>
      </c>
      <c r="C48" s="12">
        <f t="shared" si="0"/>
        <v>1.6354605617833775E-2</v>
      </c>
      <c r="D48" s="3" t="s">
        <v>7226</v>
      </c>
      <c r="E48" s="3" t="s">
        <v>7216</v>
      </c>
      <c r="F48" s="3">
        <v>10</v>
      </c>
      <c r="G48" s="4">
        <v>2.9780785362218202E+17</v>
      </c>
      <c r="H48" s="3">
        <v>0</v>
      </c>
    </row>
    <row r="49" spans="1:8">
      <c r="A49" s="2">
        <v>40621</v>
      </c>
      <c r="B49" s="34" t="s">
        <v>7227</v>
      </c>
      <c r="C49" s="12">
        <f t="shared" si="0"/>
        <v>-4.7532028780698668E-5</v>
      </c>
      <c r="D49" s="3" t="s">
        <v>7228</v>
      </c>
      <c r="E49" s="3" t="s">
        <v>7229</v>
      </c>
      <c r="F49" s="3">
        <v>10</v>
      </c>
      <c r="G49" s="4">
        <v>5.0743132299543002E+17</v>
      </c>
      <c r="H49" s="3">
        <v>0</v>
      </c>
    </row>
    <row r="50" spans="1:8">
      <c r="A50" s="2">
        <v>40622</v>
      </c>
      <c r="B50" s="34" t="s">
        <v>7230</v>
      </c>
      <c r="C50" s="12">
        <f t="shared" si="0"/>
        <v>-4.7531254446165455E-5</v>
      </c>
      <c r="D50" s="3" t="s">
        <v>7231</v>
      </c>
      <c r="E50" s="3" t="s">
        <v>7229</v>
      </c>
      <c r="F50" s="3">
        <v>10</v>
      </c>
      <c r="G50" s="4">
        <v>7.6951502902034803E+17</v>
      </c>
      <c r="H50" s="3">
        <v>0</v>
      </c>
    </row>
    <row r="51" spans="1:8">
      <c r="A51" s="2">
        <v>40623</v>
      </c>
      <c r="B51" s="34" t="s">
        <v>7232</v>
      </c>
      <c r="C51" s="12">
        <f t="shared" si="0"/>
        <v>-4.7533817161784454E-5</v>
      </c>
      <c r="D51" s="3" t="s">
        <v>7233</v>
      </c>
      <c r="E51" s="3" t="s">
        <v>7229</v>
      </c>
      <c r="F51" s="3">
        <v>10</v>
      </c>
      <c r="G51" s="4">
        <v>7.6951493013160294E+17</v>
      </c>
      <c r="H51" s="3">
        <v>0</v>
      </c>
    </row>
    <row r="52" spans="1:8">
      <c r="A52" s="2">
        <v>40624</v>
      </c>
      <c r="B52" s="34" t="s">
        <v>7234</v>
      </c>
      <c r="C52" s="12">
        <f t="shared" si="0"/>
        <v>8.542611129431681E-4</v>
      </c>
      <c r="D52" s="3" t="s">
        <v>7235</v>
      </c>
      <c r="E52" s="3" t="s">
        <v>7213</v>
      </c>
      <c r="F52" s="3">
        <v>10</v>
      </c>
      <c r="G52" s="4">
        <v>7.8902875057477798E+17</v>
      </c>
      <c r="H52" s="3">
        <v>0</v>
      </c>
    </row>
    <row r="53" spans="1:8">
      <c r="A53" s="2">
        <v>40625</v>
      </c>
      <c r="B53" s="34" t="s">
        <v>7236</v>
      </c>
      <c r="C53" s="12">
        <f t="shared" si="0"/>
        <v>7.0629197307296775E-4</v>
      </c>
      <c r="D53" s="3" t="s">
        <v>7237</v>
      </c>
      <c r="E53" s="3" t="s">
        <v>7216</v>
      </c>
      <c r="F53" s="3">
        <v>10</v>
      </c>
      <c r="G53" s="4">
        <v>6.5384748504632998E+17</v>
      </c>
      <c r="H53" s="3">
        <v>0</v>
      </c>
    </row>
    <row r="54" spans="1:8">
      <c r="A54" s="2">
        <v>40626</v>
      </c>
      <c r="B54" s="34" t="s">
        <v>7238</v>
      </c>
      <c r="C54" s="12">
        <f t="shared" si="0"/>
        <v>-1.2624793079147392E-3</v>
      </c>
      <c r="D54" s="3" t="s">
        <v>7239</v>
      </c>
      <c r="E54" s="3" t="s">
        <v>7229</v>
      </c>
      <c r="F54" s="3">
        <v>10</v>
      </c>
      <c r="G54" s="4">
        <v>5.9743442722826099E+17</v>
      </c>
      <c r="H54" s="3">
        <v>0</v>
      </c>
    </row>
    <row r="55" spans="1:8">
      <c r="A55" s="2">
        <v>40627</v>
      </c>
      <c r="B55" s="34" t="s">
        <v>7240</v>
      </c>
      <c r="C55" s="12">
        <f t="shared" si="0"/>
        <v>-8.1654116986303541E-3</v>
      </c>
      <c r="D55" s="3" t="s">
        <v>7241</v>
      </c>
      <c r="E55" s="3" t="s">
        <v>7213</v>
      </c>
      <c r="F55" s="3">
        <v>10</v>
      </c>
      <c r="G55" s="4">
        <v>1.24918147321018E+17</v>
      </c>
      <c r="H55" s="3">
        <v>0</v>
      </c>
    </row>
    <row r="56" spans="1:8">
      <c r="A56" s="2">
        <v>40628</v>
      </c>
      <c r="B56" s="34" t="s">
        <v>7242</v>
      </c>
      <c r="C56" s="12">
        <f t="shared" si="0"/>
        <v>-4.753033428324647E-5</v>
      </c>
      <c r="D56" s="3" t="s">
        <v>7243</v>
      </c>
      <c r="E56" s="3" t="s">
        <v>7210</v>
      </c>
      <c r="F56" s="3">
        <v>10</v>
      </c>
      <c r="G56" s="4">
        <v>1.2175652322187699E+17</v>
      </c>
      <c r="H56" s="3">
        <v>0</v>
      </c>
    </row>
    <row r="57" spans="1:8">
      <c r="A57" s="2">
        <v>40629</v>
      </c>
      <c r="B57" s="34" t="s">
        <v>7244</v>
      </c>
      <c r="C57" s="12">
        <f t="shared" si="0"/>
        <v>-4.7533918760539043E-5</v>
      </c>
      <c r="D57" s="3" t="s">
        <v>7245</v>
      </c>
      <c r="E57" s="3" t="s">
        <v>7205</v>
      </c>
      <c r="F57" s="3">
        <v>10</v>
      </c>
      <c r="G57" s="4">
        <v>2.1645732326444E+16</v>
      </c>
      <c r="H57" s="3">
        <v>0</v>
      </c>
    </row>
    <row r="58" spans="1:8">
      <c r="A58" s="2">
        <v>40630</v>
      </c>
      <c r="B58" s="34" t="s">
        <v>7246</v>
      </c>
      <c r="C58" s="12">
        <f t="shared" si="0"/>
        <v>-2.9285686578999571E-3</v>
      </c>
      <c r="D58" s="3" t="s">
        <v>7247</v>
      </c>
      <c r="E58" s="3" t="s">
        <v>7205</v>
      </c>
      <c r="F58" s="3">
        <v>10</v>
      </c>
      <c r="G58" s="4">
        <v>-1.35967944560759E+16</v>
      </c>
      <c r="H58" s="3">
        <v>0</v>
      </c>
    </row>
    <row r="59" spans="1:8">
      <c r="A59" s="2">
        <v>40631</v>
      </c>
      <c r="B59" s="34" t="s">
        <v>7248</v>
      </c>
      <c r="C59" s="12">
        <f t="shared" si="0"/>
        <v>-7.2179131102822394E-3</v>
      </c>
      <c r="D59" s="3" t="s">
        <v>7249</v>
      </c>
      <c r="E59" s="3" t="s">
        <v>7250</v>
      </c>
      <c r="F59" s="3">
        <v>10</v>
      </c>
      <c r="G59" s="4">
        <v>-9.6291286154056192E+16</v>
      </c>
      <c r="H59" s="3">
        <v>0</v>
      </c>
    </row>
    <row r="60" spans="1:8">
      <c r="A60" s="2">
        <v>40632</v>
      </c>
      <c r="B60" s="34" t="s">
        <v>7251</v>
      </c>
      <c r="C60" s="12">
        <f t="shared" si="0"/>
        <v>-2.4550072955496294E-3</v>
      </c>
      <c r="D60" s="3" t="s">
        <v>7252</v>
      </c>
      <c r="E60" s="3" t="s">
        <v>7253</v>
      </c>
      <c r="F60" s="3">
        <v>10</v>
      </c>
      <c r="G60" s="4">
        <v>-3.12485911920336E+17</v>
      </c>
      <c r="H60" s="3">
        <v>0</v>
      </c>
    </row>
    <row r="61" spans="1:8">
      <c r="A61" s="2">
        <v>40633</v>
      </c>
      <c r="B61" s="34" t="s">
        <v>7254</v>
      </c>
      <c r="C61" s="12">
        <f t="shared" si="0"/>
        <v>8.1672766836543755E-3</v>
      </c>
      <c r="D61" s="3" t="s">
        <v>7255</v>
      </c>
      <c r="E61" s="3" t="s">
        <v>7253</v>
      </c>
      <c r="F61" s="3">
        <v>10</v>
      </c>
      <c r="G61" s="4">
        <v>-2.9768655887262099E+17</v>
      </c>
      <c r="H61" s="3">
        <v>0</v>
      </c>
    </row>
    <row r="62" spans="1:8">
      <c r="A62" s="2">
        <v>40633</v>
      </c>
      <c r="B62" s="34" t="s">
        <v>7254</v>
      </c>
      <c r="C62" s="12">
        <f t="shared" si="0"/>
        <v>0</v>
      </c>
      <c r="D62" s="3" t="s">
        <v>7255</v>
      </c>
      <c r="E62" s="3" t="s">
        <v>7253</v>
      </c>
      <c r="F62" s="3">
        <v>10</v>
      </c>
      <c r="G62" s="4">
        <v>-2.9768655887262099E+17</v>
      </c>
      <c r="H62" s="3">
        <v>0</v>
      </c>
    </row>
    <row r="63" spans="1:8">
      <c r="A63" s="2">
        <v>40634</v>
      </c>
      <c r="B63" s="34" t="s">
        <v>7256</v>
      </c>
      <c r="C63" s="12">
        <f t="shared" si="0"/>
        <v>-6.4698275250630816E-3</v>
      </c>
      <c r="D63" s="3" t="s">
        <v>7257</v>
      </c>
      <c r="E63" s="3" t="s">
        <v>7258</v>
      </c>
      <c r="F63" s="3">
        <v>10</v>
      </c>
      <c r="G63" s="4">
        <v>-3.4191216734129101E+17</v>
      </c>
      <c r="H63" s="3">
        <v>0</v>
      </c>
    </row>
    <row r="64" spans="1:8">
      <c r="A64" s="2">
        <v>40635</v>
      </c>
      <c r="B64" s="34" t="s">
        <v>7259</v>
      </c>
      <c r="C64" s="12">
        <f t="shared" si="0"/>
        <v>-4.7530739394697711E-5</v>
      </c>
      <c r="D64" s="3" t="s">
        <v>7260</v>
      </c>
      <c r="E64" s="3" t="s">
        <v>7261</v>
      </c>
      <c r="F64" s="3">
        <v>10</v>
      </c>
      <c r="G64" s="4">
        <v>-4.2144658469505997E+17</v>
      </c>
      <c r="H64" s="3">
        <v>0</v>
      </c>
    </row>
    <row r="65" spans="1:8">
      <c r="A65" s="2">
        <v>40636</v>
      </c>
      <c r="B65" s="34" t="s">
        <v>7262</v>
      </c>
      <c r="C65" s="12">
        <f t="shared" si="0"/>
        <v>-4.753104019488269E-5</v>
      </c>
      <c r="D65" s="3" t="s">
        <v>7263</v>
      </c>
      <c r="E65" s="3" t="s">
        <v>7258</v>
      </c>
      <c r="F65" s="3">
        <v>10</v>
      </c>
      <c r="G65" s="4">
        <v>-4.4263087523056602E+17</v>
      </c>
      <c r="H65" s="3">
        <v>0</v>
      </c>
    </row>
    <row r="66" spans="1:8">
      <c r="A66" s="2">
        <v>40637</v>
      </c>
      <c r="B66" s="34" t="s">
        <v>7264</v>
      </c>
      <c r="C66" s="12">
        <f t="shared" si="0"/>
        <v>-2.420124651503546E-5</v>
      </c>
      <c r="D66" s="3" t="s">
        <v>7265</v>
      </c>
      <c r="E66" s="3" t="s">
        <v>7266</v>
      </c>
      <c r="F66" s="3">
        <v>10</v>
      </c>
      <c r="G66" s="4">
        <v>-4.4247263644543302E+17</v>
      </c>
      <c r="H66" s="3">
        <v>0</v>
      </c>
    </row>
    <row r="67" spans="1:8">
      <c r="A67" s="2">
        <v>40638</v>
      </c>
      <c r="B67" s="34" t="s">
        <v>7267</v>
      </c>
      <c r="C67" s="12">
        <f t="shared" si="0"/>
        <v>7.7973511012104698E-3</v>
      </c>
      <c r="D67" s="3" t="s">
        <v>7268</v>
      </c>
      <c r="E67" s="3" t="s">
        <v>7269</v>
      </c>
      <c r="F67" s="3">
        <v>10</v>
      </c>
      <c r="G67" s="4">
        <v>-3.8686217199523398E+17</v>
      </c>
      <c r="H67" s="3">
        <v>0</v>
      </c>
    </row>
    <row r="68" spans="1:8">
      <c r="A68" s="2">
        <v>40639</v>
      </c>
      <c r="B68" s="34" t="s">
        <v>7270</v>
      </c>
      <c r="C68" s="12">
        <f t="shared" ref="C68:C131" si="1">+(B68-B67)/B67</f>
        <v>-1.7977874140258593E-3</v>
      </c>
      <c r="D68" s="3" t="s">
        <v>7271</v>
      </c>
      <c r="E68" s="3" t="s">
        <v>7272</v>
      </c>
      <c r="F68" s="3">
        <v>10</v>
      </c>
      <c r="G68" s="4">
        <v>-3.6590686012213402E+17</v>
      </c>
      <c r="H68" s="3">
        <v>0</v>
      </c>
    </row>
    <row r="69" spans="1:8">
      <c r="A69" s="2">
        <v>40640</v>
      </c>
      <c r="B69" s="34" t="s">
        <v>7273</v>
      </c>
      <c r="C69" s="12">
        <f t="shared" si="1"/>
        <v>4.0045117851424264E-3</v>
      </c>
      <c r="D69" s="3" t="s">
        <v>7274</v>
      </c>
      <c r="E69" s="3" t="s">
        <v>7266</v>
      </c>
      <c r="F69" s="3">
        <v>10</v>
      </c>
      <c r="G69" s="4">
        <v>-2.4182307255065299E+17</v>
      </c>
      <c r="H69" s="3">
        <v>0</v>
      </c>
    </row>
    <row r="70" spans="1:8">
      <c r="A70" s="2">
        <v>40641</v>
      </c>
      <c r="B70" s="34" t="s">
        <v>7275</v>
      </c>
      <c r="C70" s="12">
        <f t="shared" si="1"/>
        <v>-8.5482411131430208E-3</v>
      </c>
      <c r="D70" s="3" t="s">
        <v>7276</v>
      </c>
      <c r="E70" s="3" t="s">
        <v>7277</v>
      </c>
      <c r="F70" s="3">
        <v>10</v>
      </c>
      <c r="G70" s="4">
        <v>-3.5004556033284602E+17</v>
      </c>
      <c r="H70" s="3">
        <v>0</v>
      </c>
    </row>
    <row r="71" spans="1:8">
      <c r="A71" s="2">
        <v>40642</v>
      </c>
      <c r="B71" s="34" t="s">
        <v>7278</v>
      </c>
      <c r="C71" s="12">
        <f t="shared" si="1"/>
        <v>-5.1214828985071928E-5</v>
      </c>
      <c r="D71" s="3" t="s">
        <v>7279</v>
      </c>
      <c r="E71" s="3" t="s">
        <v>7280</v>
      </c>
      <c r="F71" s="3">
        <v>10</v>
      </c>
      <c r="G71" s="4">
        <v>-1.4748392387680602E+17</v>
      </c>
      <c r="H71" s="3">
        <v>0</v>
      </c>
    </row>
    <row r="72" spans="1:8">
      <c r="A72" s="2">
        <v>40643</v>
      </c>
      <c r="B72" s="34" t="s">
        <v>7281</v>
      </c>
      <c r="C72" s="12">
        <f t="shared" si="1"/>
        <v>-5.12126135028595E-5</v>
      </c>
      <c r="D72" s="3" t="s">
        <v>7282</v>
      </c>
      <c r="E72" s="3" t="s">
        <v>7283</v>
      </c>
      <c r="F72" s="3">
        <v>10</v>
      </c>
      <c r="G72" s="4">
        <v>4.9415156776752E+16</v>
      </c>
      <c r="H72" s="3">
        <v>0</v>
      </c>
    </row>
    <row r="73" spans="1:8">
      <c r="A73" s="2">
        <v>40644</v>
      </c>
      <c r="B73" s="34" t="s">
        <v>7284</v>
      </c>
      <c r="C73" s="12">
        <f t="shared" si="1"/>
        <v>-4.0886532660144286E-3</v>
      </c>
      <c r="D73" s="3" t="s">
        <v>7285</v>
      </c>
      <c r="E73" s="3" t="s">
        <v>7286</v>
      </c>
      <c r="F73" s="3">
        <v>10</v>
      </c>
      <c r="G73" s="3">
        <v>-0.103539385753803</v>
      </c>
      <c r="H73" s="3">
        <v>0</v>
      </c>
    </row>
    <row r="74" spans="1:8">
      <c r="A74" s="2">
        <v>40645</v>
      </c>
      <c r="B74" s="34" t="s">
        <v>7287</v>
      </c>
      <c r="C74" s="12">
        <f t="shared" si="1"/>
        <v>-1.5998096580825058E-2</v>
      </c>
      <c r="D74" s="3" t="s">
        <v>7288</v>
      </c>
      <c r="E74" s="3" t="s">
        <v>7289</v>
      </c>
      <c r="F74" s="3">
        <v>10</v>
      </c>
      <c r="G74" s="4">
        <v>-1.7854235549342701E+17</v>
      </c>
      <c r="H74" s="3">
        <v>0</v>
      </c>
    </row>
    <row r="75" spans="1:8">
      <c r="A75" s="2">
        <v>40646</v>
      </c>
      <c r="B75" s="34" t="s">
        <v>7290</v>
      </c>
      <c r="C75" s="12">
        <f t="shared" si="1"/>
        <v>3.0574404026541841E-3</v>
      </c>
      <c r="D75" s="3" t="s">
        <v>7291</v>
      </c>
      <c r="E75" s="3" t="s">
        <v>7292</v>
      </c>
      <c r="F75" s="3">
        <v>10</v>
      </c>
      <c r="G75" s="4">
        <v>-6.3146855398344096E+16</v>
      </c>
      <c r="H75" s="3">
        <v>0</v>
      </c>
    </row>
    <row r="76" spans="1:8">
      <c r="A76" s="2">
        <v>40647</v>
      </c>
      <c r="B76" s="34" t="s">
        <v>7293</v>
      </c>
      <c r="C76" s="12">
        <f t="shared" si="1"/>
        <v>-7.2831364315846907E-3</v>
      </c>
      <c r="D76" s="3" t="s">
        <v>7294</v>
      </c>
      <c r="E76" s="3" t="s">
        <v>7295</v>
      </c>
      <c r="F76" s="3">
        <v>10</v>
      </c>
      <c r="G76" s="4">
        <v>1.3472378962874899E+17</v>
      </c>
      <c r="H76" s="3">
        <v>0</v>
      </c>
    </row>
    <row r="77" spans="1:8">
      <c r="A77" s="2">
        <v>40648</v>
      </c>
      <c r="B77" s="34" t="s">
        <v>7296</v>
      </c>
      <c r="C77" s="12">
        <f t="shared" si="1"/>
        <v>-3.0161798380661366E-4</v>
      </c>
      <c r="D77" s="3" t="s">
        <v>7297</v>
      </c>
      <c r="E77" s="3" t="s">
        <v>7298</v>
      </c>
      <c r="F77" s="3">
        <v>10</v>
      </c>
      <c r="G77" s="4">
        <v>1.89596598712784E+17</v>
      </c>
      <c r="H77" s="3">
        <v>0</v>
      </c>
    </row>
    <row r="78" spans="1:8">
      <c r="A78" s="2">
        <v>40649</v>
      </c>
      <c r="B78" s="34" t="s">
        <v>7299</v>
      </c>
      <c r="C78" s="12">
        <f t="shared" si="1"/>
        <v>-5.1336613325022074E-5</v>
      </c>
      <c r="D78" s="3" t="s">
        <v>7300</v>
      </c>
      <c r="E78" s="3" t="s">
        <v>7301</v>
      </c>
      <c r="F78" s="3">
        <v>10</v>
      </c>
      <c r="G78" s="4">
        <v>-2.7636398051322701E+17</v>
      </c>
      <c r="H78" s="3">
        <v>0</v>
      </c>
    </row>
    <row r="79" spans="1:8">
      <c r="A79" s="2">
        <v>40650</v>
      </c>
      <c r="B79" s="34" t="s">
        <v>7302</v>
      </c>
      <c r="C79" s="12">
        <f t="shared" si="1"/>
        <v>-5.1336504803246741E-5</v>
      </c>
      <c r="D79" s="3" t="s">
        <v>7303</v>
      </c>
      <c r="E79" s="3" t="s">
        <v>7304</v>
      </c>
      <c r="F79" s="3">
        <v>10</v>
      </c>
      <c r="G79" s="4">
        <v>-4.0634847513848499E+17</v>
      </c>
      <c r="H79" s="3">
        <v>0</v>
      </c>
    </row>
    <row r="80" spans="1:8">
      <c r="A80" s="2">
        <v>40651</v>
      </c>
      <c r="B80" s="34" t="s">
        <v>7305</v>
      </c>
      <c r="C80" s="12">
        <f t="shared" si="1"/>
        <v>-8.5990591362794782E-3</v>
      </c>
      <c r="D80" s="3" t="s">
        <v>7306</v>
      </c>
      <c r="E80" s="3" t="s">
        <v>7307</v>
      </c>
      <c r="F80" s="3">
        <v>10</v>
      </c>
      <c r="G80" s="4">
        <v>-4.6525152203910099E+17</v>
      </c>
      <c r="H80" s="3">
        <v>0</v>
      </c>
    </row>
    <row r="81" spans="1:8">
      <c r="A81" s="2">
        <v>40652</v>
      </c>
      <c r="B81" s="34" t="s">
        <v>7308</v>
      </c>
      <c r="C81" s="12">
        <f t="shared" si="1"/>
        <v>4.6304819716880127E-3</v>
      </c>
      <c r="D81" s="3" t="s">
        <v>7309</v>
      </c>
      <c r="E81" s="3" t="s">
        <v>7310</v>
      </c>
      <c r="F81" s="3">
        <v>10</v>
      </c>
      <c r="G81" s="4">
        <v>-4.3400666208154803E+17</v>
      </c>
      <c r="H81" s="3">
        <v>0</v>
      </c>
    </row>
    <row r="82" spans="1:8">
      <c r="A82" s="2">
        <v>40653</v>
      </c>
      <c r="B82" s="34" t="s">
        <v>7311</v>
      </c>
      <c r="C82" s="12">
        <f t="shared" si="1"/>
        <v>1.899616066447064E-2</v>
      </c>
      <c r="D82" s="3" t="s">
        <v>7312</v>
      </c>
      <c r="E82" s="3" t="s">
        <v>7313</v>
      </c>
      <c r="F82" s="3">
        <v>10</v>
      </c>
      <c r="G82" s="4">
        <v>-2.8797514479854899E+17</v>
      </c>
      <c r="H82" s="3">
        <v>0</v>
      </c>
    </row>
    <row r="83" spans="1:8">
      <c r="A83" s="2">
        <v>40654</v>
      </c>
      <c r="B83" s="34" t="s">
        <v>7314</v>
      </c>
      <c r="C83" s="12">
        <f t="shared" si="1"/>
        <v>-5.1280163360305748E-5</v>
      </c>
      <c r="D83" s="3" t="s">
        <v>7315</v>
      </c>
      <c r="E83" s="3" t="s">
        <v>7316</v>
      </c>
      <c r="F83" s="3">
        <v>10</v>
      </c>
      <c r="G83" s="4">
        <v>-2.9577365207194298E+17</v>
      </c>
      <c r="H83" s="3">
        <v>0</v>
      </c>
    </row>
    <row r="84" spans="1:8">
      <c r="A84" s="2">
        <v>40655</v>
      </c>
      <c r="B84" s="34" t="s">
        <v>7317</v>
      </c>
      <c r="C84" s="12">
        <f t="shared" si="1"/>
        <v>-5.1283833175325258E-5</v>
      </c>
      <c r="D84" s="3" t="s">
        <v>7318</v>
      </c>
      <c r="E84" s="3" t="s">
        <v>7319</v>
      </c>
      <c r="F84" s="3">
        <v>10</v>
      </c>
      <c r="G84" s="4">
        <v>-3.0223269986185402E+17</v>
      </c>
      <c r="H84" s="3">
        <v>0</v>
      </c>
    </row>
    <row r="85" spans="1:8">
      <c r="A85" s="2">
        <v>40656</v>
      </c>
      <c r="B85" s="34" t="s">
        <v>7320</v>
      </c>
      <c r="C85" s="12">
        <f t="shared" si="1"/>
        <v>-5.1281158942916451E-5</v>
      </c>
      <c r="D85" s="3" t="s">
        <v>7321</v>
      </c>
      <c r="E85" s="3" t="s">
        <v>7322</v>
      </c>
      <c r="F85" s="3">
        <v>10</v>
      </c>
      <c r="G85" s="4">
        <v>-2.9186723369041299E+17</v>
      </c>
      <c r="H85" s="3">
        <v>0</v>
      </c>
    </row>
    <row r="86" spans="1:8">
      <c r="A86" s="2">
        <v>40657</v>
      </c>
      <c r="B86" s="34" t="s">
        <v>7323</v>
      </c>
      <c r="C86" s="12">
        <f t="shared" si="1"/>
        <v>-5.1281396532672358E-5</v>
      </c>
      <c r="D86" s="3" t="s">
        <v>7324</v>
      </c>
      <c r="E86" s="3" t="s">
        <v>7325</v>
      </c>
      <c r="F86" s="3">
        <v>10</v>
      </c>
      <c r="G86" s="4">
        <v>-2.1807304863605798E+17</v>
      </c>
      <c r="H86" s="3">
        <v>0</v>
      </c>
    </row>
    <row r="87" spans="1:8">
      <c r="A87" s="2">
        <v>40658</v>
      </c>
      <c r="B87" s="34" t="s">
        <v>7326</v>
      </c>
      <c r="C87" s="12">
        <f t="shared" si="1"/>
        <v>-1.2759621142545592E-3</v>
      </c>
      <c r="D87" s="3" t="s">
        <v>7327</v>
      </c>
      <c r="E87" s="3" t="s">
        <v>7328</v>
      </c>
      <c r="F87" s="3">
        <v>10</v>
      </c>
      <c r="G87" s="4">
        <v>-2.29680392246088E+17</v>
      </c>
      <c r="H87" s="3">
        <v>0</v>
      </c>
    </row>
    <row r="88" spans="1:8">
      <c r="A88" s="2">
        <v>40659</v>
      </c>
      <c r="B88" s="34" t="s">
        <v>7329</v>
      </c>
      <c r="C88" s="12">
        <f t="shared" si="1"/>
        <v>4.7671242656556999E-3</v>
      </c>
      <c r="D88" s="3" t="s">
        <v>7330</v>
      </c>
      <c r="E88" s="3" t="s">
        <v>7331</v>
      </c>
      <c r="F88" s="3">
        <v>10</v>
      </c>
      <c r="G88" s="4">
        <v>-1.83321054326988E+17</v>
      </c>
      <c r="H88" s="3">
        <v>0</v>
      </c>
    </row>
    <row r="89" spans="1:8">
      <c r="A89" s="2">
        <v>40660</v>
      </c>
      <c r="B89" s="34" t="s">
        <v>7332</v>
      </c>
      <c r="C89" s="12">
        <f t="shared" si="1"/>
        <v>-3.8836121470723975E-3</v>
      </c>
      <c r="D89" s="3" t="s">
        <v>7333</v>
      </c>
      <c r="E89" s="3" t="s">
        <v>7334</v>
      </c>
      <c r="F89" s="3">
        <v>10</v>
      </c>
      <c r="G89" s="4">
        <v>-1.9278775345333299E+17</v>
      </c>
      <c r="H89" s="3">
        <v>0</v>
      </c>
    </row>
    <row r="90" spans="1:8">
      <c r="A90" s="2">
        <v>40661</v>
      </c>
      <c r="B90" s="34" t="s">
        <v>7335</v>
      </c>
      <c r="C90" s="12">
        <f t="shared" si="1"/>
        <v>3.916013219556579E-3</v>
      </c>
      <c r="D90" s="3" t="s">
        <v>7336</v>
      </c>
      <c r="E90" s="3" t="s">
        <v>7337</v>
      </c>
      <c r="F90" s="3">
        <v>10</v>
      </c>
      <c r="G90" s="4">
        <v>-7.5479865681155008E+16</v>
      </c>
      <c r="H90" s="3">
        <v>0</v>
      </c>
    </row>
    <row r="91" spans="1:8">
      <c r="A91" s="2">
        <v>40662</v>
      </c>
      <c r="B91" s="34" t="s">
        <v>7338</v>
      </c>
      <c r="C91" s="12">
        <f t="shared" si="1"/>
        <v>6.0420281341276652E-3</v>
      </c>
      <c r="D91" s="3" t="s">
        <v>7339</v>
      </c>
      <c r="E91" s="3" t="s">
        <v>7340</v>
      </c>
      <c r="F91" s="3">
        <v>10</v>
      </c>
      <c r="G91" s="4">
        <v>2.5023648574131E+16</v>
      </c>
      <c r="H91" s="3">
        <v>0</v>
      </c>
    </row>
    <row r="92" spans="1:8">
      <c r="A92" s="2">
        <v>40662</v>
      </c>
      <c r="B92" s="34" t="s">
        <v>7338</v>
      </c>
      <c r="C92" s="12">
        <f t="shared" si="1"/>
        <v>0</v>
      </c>
      <c r="D92" s="3" t="s">
        <v>7339</v>
      </c>
      <c r="E92" s="3" t="s">
        <v>7340</v>
      </c>
      <c r="F92" s="3">
        <v>10</v>
      </c>
      <c r="G92" s="4">
        <v>2.5023648574131E+16</v>
      </c>
      <c r="H92" s="3">
        <v>0</v>
      </c>
    </row>
    <row r="93" spans="1:8">
      <c r="A93" s="2">
        <v>40663</v>
      </c>
      <c r="B93" s="34" t="s">
        <v>7341</v>
      </c>
      <c r="C93" s="12">
        <f t="shared" si="1"/>
        <v>-5.1257848880294021E-5</v>
      </c>
      <c r="D93" s="3" t="s">
        <v>7342</v>
      </c>
      <c r="E93" s="3" t="s">
        <v>7343</v>
      </c>
      <c r="F93" s="3">
        <v>10</v>
      </c>
      <c r="G93" s="4">
        <v>-7.21386017680912E+16</v>
      </c>
      <c r="H93" s="3">
        <v>0</v>
      </c>
    </row>
    <row r="94" spans="1:8">
      <c r="A94" s="2">
        <v>40664</v>
      </c>
      <c r="B94" s="34" t="s">
        <v>7344</v>
      </c>
      <c r="C94" s="12">
        <f t="shared" si="1"/>
        <v>-5.126006422890079E-5</v>
      </c>
      <c r="D94" s="3" t="s">
        <v>7345</v>
      </c>
      <c r="E94" s="3" t="s">
        <v>7346</v>
      </c>
      <c r="F94" s="3">
        <v>10</v>
      </c>
      <c r="G94" s="3">
        <v>0.34814318951199502</v>
      </c>
      <c r="H94" s="3">
        <v>0</v>
      </c>
    </row>
    <row r="95" spans="1:8">
      <c r="A95" s="2">
        <v>40665</v>
      </c>
      <c r="B95" s="34" t="s">
        <v>7347</v>
      </c>
      <c r="C95" s="12">
        <f t="shared" si="1"/>
        <v>-5.277717669306287E-3</v>
      </c>
      <c r="D95" s="3" t="s">
        <v>7348</v>
      </c>
      <c r="E95" s="3" t="s">
        <v>7349</v>
      </c>
      <c r="F95" s="3">
        <v>10</v>
      </c>
      <c r="G95" s="4">
        <v>-5.8544867118065104E+16</v>
      </c>
      <c r="H95" s="3">
        <v>0</v>
      </c>
    </row>
    <row r="96" spans="1:8">
      <c r="A96" s="2">
        <v>40666</v>
      </c>
      <c r="B96" s="34" t="s">
        <v>7350</v>
      </c>
      <c r="C96" s="12">
        <f t="shared" si="1"/>
        <v>-1.2369464977348432E-2</v>
      </c>
      <c r="D96" s="3" t="s">
        <v>7351</v>
      </c>
      <c r="E96" s="3" t="s">
        <v>7352</v>
      </c>
      <c r="F96" s="3">
        <v>10</v>
      </c>
      <c r="G96" s="4">
        <v>-1.9037488130415398E+17</v>
      </c>
      <c r="H96" s="3">
        <v>0</v>
      </c>
    </row>
    <row r="97" spans="1:8">
      <c r="A97" s="2">
        <v>40667</v>
      </c>
      <c r="B97" s="34" t="s">
        <v>7353</v>
      </c>
      <c r="C97" s="12">
        <f t="shared" si="1"/>
        <v>7.1412582458690291E-4</v>
      </c>
      <c r="D97" s="3" t="s">
        <v>7354</v>
      </c>
      <c r="E97" s="3" t="s">
        <v>7355</v>
      </c>
      <c r="F97" s="3">
        <v>9</v>
      </c>
      <c r="G97" s="4">
        <v>-1.8307180210904701E+17</v>
      </c>
      <c r="H97" s="3">
        <v>0</v>
      </c>
    </row>
    <row r="98" spans="1:8">
      <c r="A98" s="2">
        <v>40668</v>
      </c>
      <c r="B98" s="34" t="s">
        <v>7356</v>
      </c>
      <c r="C98" s="12">
        <f t="shared" si="1"/>
        <v>-1.5986618918770634E-2</v>
      </c>
      <c r="D98" s="3" t="s">
        <v>7357</v>
      </c>
      <c r="E98" s="3" t="s">
        <v>7358</v>
      </c>
      <c r="F98" s="3">
        <v>8</v>
      </c>
      <c r="G98" s="4">
        <v>-3.8907389133970202E+17</v>
      </c>
      <c r="H98" s="3">
        <v>0</v>
      </c>
    </row>
    <row r="99" spans="1:8">
      <c r="A99" s="2">
        <v>40669</v>
      </c>
      <c r="B99" s="34" t="s">
        <v>7359</v>
      </c>
      <c r="C99" s="12">
        <f t="shared" si="1"/>
        <v>4.5959854656846943E-3</v>
      </c>
      <c r="D99" s="3" t="s">
        <v>7360</v>
      </c>
      <c r="E99" s="3" t="s">
        <v>7361</v>
      </c>
      <c r="F99" s="3">
        <v>8</v>
      </c>
      <c r="G99" s="4">
        <v>-3.3972362421477498E+17</v>
      </c>
      <c r="H99" s="3">
        <v>0</v>
      </c>
    </row>
    <row r="100" spans="1:8">
      <c r="A100" s="2">
        <v>40670</v>
      </c>
      <c r="B100" s="34" t="s">
        <v>7362</v>
      </c>
      <c r="C100" s="12">
        <f t="shared" si="1"/>
        <v>-5.2982755716356784E-5</v>
      </c>
      <c r="D100" s="3" t="s">
        <v>7363</v>
      </c>
      <c r="E100" s="3" t="s">
        <v>7364</v>
      </c>
      <c r="F100" s="3">
        <v>8</v>
      </c>
      <c r="G100" s="4">
        <v>-3.7146633494494899E+17</v>
      </c>
      <c r="H100" s="3">
        <v>0</v>
      </c>
    </row>
    <row r="101" spans="1:8">
      <c r="A101" s="2">
        <v>40671</v>
      </c>
      <c r="B101" s="34" t="s">
        <v>7365</v>
      </c>
      <c r="C101" s="12">
        <f t="shared" si="1"/>
        <v>-4.9238749212640541E-5</v>
      </c>
      <c r="D101" s="3" t="s">
        <v>7366</v>
      </c>
      <c r="E101" s="3" t="s">
        <v>7367</v>
      </c>
      <c r="F101" s="3">
        <v>8</v>
      </c>
      <c r="G101" s="4">
        <v>-3.0268225701436301E+17</v>
      </c>
      <c r="H101" s="3">
        <v>0</v>
      </c>
    </row>
    <row r="102" spans="1:8">
      <c r="A102" s="2">
        <v>40672</v>
      </c>
      <c r="B102" s="34" t="s">
        <v>7368</v>
      </c>
      <c r="C102" s="12">
        <f t="shared" si="1"/>
        <v>9.7133159898110857E-3</v>
      </c>
      <c r="D102" s="3" t="s">
        <v>7369</v>
      </c>
      <c r="E102" s="3" t="s">
        <v>7370</v>
      </c>
      <c r="F102" s="3">
        <v>8</v>
      </c>
      <c r="G102" s="4">
        <v>-2.1516561261220701E+17</v>
      </c>
      <c r="H102" s="3">
        <v>0</v>
      </c>
    </row>
    <row r="103" spans="1:8">
      <c r="A103" s="2">
        <v>40673</v>
      </c>
      <c r="B103" s="34" t="s">
        <v>7371</v>
      </c>
      <c r="C103" s="12">
        <f t="shared" si="1"/>
        <v>1.1507892319885075E-2</v>
      </c>
      <c r="D103" s="3" t="s">
        <v>7372</v>
      </c>
      <c r="E103" s="3" t="s">
        <v>7373</v>
      </c>
      <c r="F103" s="3">
        <v>8</v>
      </c>
      <c r="G103" s="4">
        <v>-9.73733445093972E+16</v>
      </c>
      <c r="H103" s="3">
        <v>0</v>
      </c>
    </row>
    <row r="104" spans="1:8">
      <c r="A104" s="2">
        <v>40674</v>
      </c>
      <c r="B104" s="34" t="s">
        <v>7374</v>
      </c>
      <c r="C104" s="12">
        <f t="shared" si="1"/>
        <v>1.9370198440003899E-3</v>
      </c>
      <c r="D104" s="3" t="s">
        <v>7375</v>
      </c>
      <c r="E104" s="3" t="s">
        <v>7376</v>
      </c>
      <c r="F104" s="3">
        <v>8</v>
      </c>
      <c r="G104" s="4">
        <v>-2.86366965272897E+16</v>
      </c>
      <c r="H104" s="3">
        <v>0</v>
      </c>
    </row>
    <row r="105" spans="1:8">
      <c r="A105" s="2">
        <v>40675</v>
      </c>
      <c r="B105" s="34" t="s">
        <v>7377</v>
      </c>
      <c r="C105" s="12">
        <f t="shared" si="1"/>
        <v>3.3622658421424566E-3</v>
      </c>
      <c r="D105" s="3" t="s">
        <v>7378</v>
      </c>
      <c r="E105" s="3" t="s">
        <v>7379</v>
      </c>
      <c r="F105" s="3">
        <v>8</v>
      </c>
      <c r="G105" s="4">
        <v>2.3121502004616998E+17</v>
      </c>
      <c r="H105" s="3">
        <v>0</v>
      </c>
    </row>
    <row r="106" spans="1:8">
      <c r="A106" s="2">
        <v>40676</v>
      </c>
      <c r="B106" s="34" t="s">
        <v>7380</v>
      </c>
      <c r="C106" s="12">
        <f t="shared" si="1"/>
        <v>2.2526450705425303E-3</v>
      </c>
      <c r="D106" s="3" t="s">
        <v>7381</v>
      </c>
      <c r="E106" s="3" t="s">
        <v>7382</v>
      </c>
      <c r="F106" s="3">
        <v>8</v>
      </c>
      <c r="G106" s="4">
        <v>2.1924980275215901E+17</v>
      </c>
      <c r="H106" s="3">
        <v>0</v>
      </c>
    </row>
    <row r="107" spans="1:8">
      <c r="A107" s="2">
        <v>40677</v>
      </c>
      <c r="B107" s="34" t="s">
        <v>7383</v>
      </c>
      <c r="C107" s="12">
        <f t="shared" si="1"/>
        <v>-4.9591235225674029E-5</v>
      </c>
      <c r="D107" s="3" t="s">
        <v>7384</v>
      </c>
      <c r="E107" s="3" t="s">
        <v>7385</v>
      </c>
      <c r="F107" s="3">
        <v>8</v>
      </c>
      <c r="G107" s="4">
        <v>3.31848906754408E+17</v>
      </c>
      <c r="H107" s="3">
        <v>0</v>
      </c>
    </row>
    <row r="108" spans="1:8">
      <c r="A108" s="2">
        <v>40678</v>
      </c>
      <c r="B108" s="34" t="s">
        <v>7386</v>
      </c>
      <c r="C108" s="12">
        <f t="shared" si="1"/>
        <v>-4.9593488539841269E-5</v>
      </c>
      <c r="D108" s="3" t="s">
        <v>7387</v>
      </c>
      <c r="E108" s="3" t="s">
        <v>7388</v>
      </c>
      <c r="F108" s="3">
        <v>8</v>
      </c>
      <c r="G108" s="4">
        <v>3.35939740398432E+17</v>
      </c>
      <c r="H108" s="3">
        <v>0</v>
      </c>
    </row>
    <row r="109" spans="1:8">
      <c r="A109" s="2">
        <v>40679</v>
      </c>
      <c r="B109" s="34" t="s">
        <v>7389</v>
      </c>
      <c r="C109" s="12">
        <f t="shared" si="1"/>
        <v>-3.3438784515355431E-3</v>
      </c>
      <c r="D109" s="3" t="s">
        <v>7390</v>
      </c>
      <c r="E109" s="3" t="s">
        <v>7391</v>
      </c>
      <c r="F109" s="3">
        <v>8</v>
      </c>
      <c r="G109" s="4">
        <v>2.8339325797021901E+17</v>
      </c>
      <c r="H109" s="3">
        <v>0</v>
      </c>
    </row>
    <row r="110" spans="1:8">
      <c r="A110" s="2">
        <v>40680</v>
      </c>
      <c r="B110" s="34" t="s">
        <v>7392</v>
      </c>
      <c r="C110" s="12">
        <f t="shared" si="1"/>
        <v>7.4112024802320065E-3</v>
      </c>
      <c r="D110" s="3" t="s">
        <v>7393</v>
      </c>
      <c r="E110" s="3" t="s">
        <v>7394</v>
      </c>
      <c r="F110" s="3">
        <v>8</v>
      </c>
      <c r="G110" s="4">
        <v>4.0490446251797498E+17</v>
      </c>
      <c r="H110" s="3">
        <v>0</v>
      </c>
    </row>
    <row r="111" spans="1:8">
      <c r="A111" s="2">
        <v>40681</v>
      </c>
      <c r="B111" s="34" t="s">
        <v>7395</v>
      </c>
      <c r="C111" s="12">
        <f t="shared" si="1"/>
        <v>-1.5875440803336711E-3</v>
      </c>
      <c r="D111" s="3" t="s">
        <v>7396</v>
      </c>
      <c r="E111" s="3" t="s">
        <v>7397</v>
      </c>
      <c r="F111" s="3">
        <v>8</v>
      </c>
      <c r="G111" s="4">
        <v>5.3068162340522899E+17</v>
      </c>
      <c r="H111" s="3">
        <v>0</v>
      </c>
    </row>
    <row r="112" spans="1:8">
      <c r="A112" s="2">
        <v>40682</v>
      </c>
      <c r="B112" s="34" t="s">
        <v>7398</v>
      </c>
      <c r="C112" s="12">
        <f t="shared" si="1"/>
        <v>-2.4821793275371391E-3</v>
      </c>
      <c r="D112" s="3" t="s">
        <v>7399</v>
      </c>
      <c r="E112" s="3" t="s">
        <v>7400</v>
      </c>
      <c r="F112" s="3">
        <v>8</v>
      </c>
      <c r="G112" s="4">
        <v>4.0391990125075597E+17</v>
      </c>
      <c r="H112" s="3">
        <v>0</v>
      </c>
    </row>
    <row r="113" spans="1:8">
      <c r="A113" s="2">
        <v>40683</v>
      </c>
      <c r="B113" s="34" t="s">
        <v>7401</v>
      </c>
      <c r="C113" s="12">
        <f t="shared" si="1"/>
        <v>2.0424242724387358E-3</v>
      </c>
      <c r="D113" s="3" t="s">
        <v>7402</v>
      </c>
      <c r="E113" s="3" t="s">
        <v>7403</v>
      </c>
      <c r="F113" s="3">
        <v>8</v>
      </c>
      <c r="G113" s="4">
        <v>1.44697302625836E+17</v>
      </c>
      <c r="H113" s="3">
        <v>0</v>
      </c>
    </row>
    <row r="114" spans="1:8">
      <c r="A114" s="2">
        <v>40684</v>
      </c>
      <c r="B114" s="34" t="s">
        <v>7404</v>
      </c>
      <c r="C114" s="12">
        <f t="shared" si="1"/>
        <v>-4.9586814916833703E-5</v>
      </c>
      <c r="D114" s="3" t="s">
        <v>7405</v>
      </c>
      <c r="E114" s="3" t="s">
        <v>7406</v>
      </c>
      <c r="F114" s="3">
        <v>8</v>
      </c>
      <c r="G114" s="4">
        <v>1.44720887842848E+17</v>
      </c>
      <c r="H114" s="3">
        <v>0</v>
      </c>
    </row>
    <row r="115" spans="1:8">
      <c r="A115" s="2">
        <v>40685</v>
      </c>
      <c r="B115" s="34" t="s">
        <v>7407</v>
      </c>
      <c r="C115" s="12">
        <f t="shared" si="1"/>
        <v>-4.9589479598056556E-5</v>
      </c>
      <c r="D115" s="3" t="s">
        <v>7408</v>
      </c>
      <c r="E115" s="3" t="s">
        <v>7409</v>
      </c>
      <c r="F115" s="3">
        <v>8</v>
      </c>
      <c r="G115" s="4">
        <v>1.44744486649708E+17</v>
      </c>
      <c r="H115" s="3">
        <v>0</v>
      </c>
    </row>
    <row r="116" spans="1:8">
      <c r="A116" s="2">
        <v>40686</v>
      </c>
      <c r="B116" s="34" t="s">
        <v>7410</v>
      </c>
      <c r="C116" s="12">
        <f t="shared" si="1"/>
        <v>-1.1252557464633474E-3</v>
      </c>
      <c r="D116" s="3" t="s">
        <v>7411</v>
      </c>
      <c r="E116" s="3" t="s">
        <v>7412</v>
      </c>
      <c r="F116" s="3">
        <v>8</v>
      </c>
      <c r="G116" s="4">
        <v>1.29875074383394E+17</v>
      </c>
      <c r="H116" s="3">
        <v>0</v>
      </c>
    </row>
    <row r="117" spans="1:8">
      <c r="A117" s="2">
        <v>40687</v>
      </c>
      <c r="B117" s="34" t="s">
        <v>7413</v>
      </c>
      <c r="C117" s="12">
        <f t="shared" si="1"/>
        <v>7.1732722815728766E-3</v>
      </c>
      <c r="D117" s="3" t="s">
        <v>7414</v>
      </c>
      <c r="E117" s="3" t="s">
        <v>7415</v>
      </c>
      <c r="F117" s="3">
        <v>7</v>
      </c>
      <c r="G117" s="4">
        <v>2.3330097214119299E+17</v>
      </c>
      <c r="H117" s="3">
        <v>0</v>
      </c>
    </row>
    <row r="118" spans="1:8">
      <c r="A118" s="2">
        <v>40688</v>
      </c>
      <c r="B118" s="34" t="s">
        <v>7416</v>
      </c>
      <c r="C118" s="12">
        <f t="shared" si="1"/>
        <v>-2.1190707826148594E-3</v>
      </c>
      <c r="D118" s="3" t="s">
        <v>7417</v>
      </c>
      <c r="E118" s="3" t="s">
        <v>7418</v>
      </c>
      <c r="F118" s="3">
        <v>7</v>
      </c>
      <c r="G118" s="4">
        <v>2.2069336112469299E+17</v>
      </c>
      <c r="H118" s="3">
        <v>0</v>
      </c>
    </row>
    <row r="119" spans="1:8">
      <c r="A119" s="2">
        <v>40689</v>
      </c>
      <c r="B119" s="34" t="s">
        <v>7419</v>
      </c>
      <c r="C119" s="12">
        <f t="shared" si="1"/>
        <v>8.4375370589992362E-3</v>
      </c>
      <c r="D119" s="3" t="s">
        <v>7420</v>
      </c>
      <c r="E119" s="3" t="s">
        <v>7421</v>
      </c>
      <c r="F119" s="3">
        <v>7</v>
      </c>
      <c r="G119" s="4">
        <v>2.7606721503832099E+17</v>
      </c>
      <c r="H119" s="3">
        <v>0</v>
      </c>
    </row>
    <row r="120" spans="1:8">
      <c r="A120" s="2">
        <v>40690</v>
      </c>
      <c r="B120" s="34" t="s">
        <v>7422</v>
      </c>
      <c r="C120" s="12">
        <f t="shared" si="1"/>
        <v>-5.6865358835316948E-4</v>
      </c>
      <c r="D120" s="3" t="s">
        <v>7423</v>
      </c>
      <c r="E120" s="3" t="s">
        <v>7424</v>
      </c>
      <c r="F120" s="3">
        <v>7</v>
      </c>
      <c r="G120" s="4">
        <v>3.2870512511258099E+17</v>
      </c>
      <c r="H120" s="3">
        <v>0</v>
      </c>
    </row>
    <row r="121" spans="1:8">
      <c r="A121" s="2">
        <v>40691</v>
      </c>
      <c r="B121" s="34" t="s">
        <v>7425</v>
      </c>
      <c r="C121" s="12">
        <f t="shared" si="1"/>
        <v>-4.9583032331208345E-5</v>
      </c>
      <c r="D121" s="3" t="s">
        <v>7426</v>
      </c>
      <c r="E121" s="3" t="s">
        <v>7427</v>
      </c>
      <c r="F121" s="3">
        <v>7</v>
      </c>
      <c r="G121" s="4">
        <v>2.6623739370956E+17</v>
      </c>
      <c r="H121" s="7"/>
    </row>
    <row r="122" spans="1:8">
      <c r="A122" s="2">
        <v>40691</v>
      </c>
      <c r="B122" s="34" t="s">
        <v>7425</v>
      </c>
      <c r="C122" s="12">
        <f t="shared" si="1"/>
        <v>0</v>
      </c>
      <c r="D122" s="3" t="s">
        <v>7426</v>
      </c>
      <c r="E122" s="3" t="s">
        <v>7427</v>
      </c>
      <c r="F122" s="3">
        <v>7</v>
      </c>
      <c r="G122" s="4">
        <v>2.6623739370956E+17</v>
      </c>
      <c r="H122" s="3">
        <v>0</v>
      </c>
    </row>
    <row r="123" spans="1:8">
      <c r="A123" s="2">
        <v>40692</v>
      </c>
      <c r="B123" s="34" t="s">
        <v>7428</v>
      </c>
      <c r="C123" s="12">
        <f t="shared" si="1"/>
        <v>-4.9582542680951684E-5</v>
      </c>
      <c r="D123" s="3" t="s">
        <v>7429</v>
      </c>
      <c r="E123" s="3" t="s">
        <v>7430</v>
      </c>
      <c r="F123" s="3">
        <v>7</v>
      </c>
      <c r="G123" s="4">
        <v>1.76044158202824E+17</v>
      </c>
      <c r="H123" s="3">
        <v>0</v>
      </c>
    </row>
    <row r="124" spans="1:8">
      <c r="A124" s="2">
        <v>40693</v>
      </c>
      <c r="B124" s="34" t="s">
        <v>7431</v>
      </c>
      <c r="C124" s="12">
        <f t="shared" si="1"/>
        <v>2.9963954212987864E-3</v>
      </c>
      <c r="D124" s="3" t="s">
        <v>7432</v>
      </c>
      <c r="E124" s="3" t="s">
        <v>7433</v>
      </c>
      <c r="F124" s="3">
        <v>7</v>
      </c>
      <c r="G124" s="4">
        <v>2.2040367568185699E+17</v>
      </c>
      <c r="H124" s="3">
        <v>0</v>
      </c>
    </row>
    <row r="125" spans="1:8">
      <c r="A125" s="2">
        <v>40694</v>
      </c>
      <c r="B125" s="34" t="s">
        <v>7434</v>
      </c>
      <c r="C125" s="12">
        <f t="shared" si="1"/>
        <v>1.2070018857105595E-2</v>
      </c>
      <c r="D125" s="3" t="s">
        <v>7435</v>
      </c>
      <c r="E125" s="3" t="s">
        <v>7436</v>
      </c>
      <c r="F125" s="3">
        <v>7</v>
      </c>
      <c r="G125" s="4">
        <v>4.1308898432177402E+17</v>
      </c>
      <c r="H125" s="3">
        <v>0</v>
      </c>
    </row>
    <row r="126" spans="1:8">
      <c r="A126" s="2">
        <v>40695</v>
      </c>
      <c r="B126" s="34" t="s">
        <v>7437</v>
      </c>
      <c r="C126" s="12">
        <f t="shared" si="1"/>
        <v>-3.7439500878060253E-3</v>
      </c>
      <c r="D126" s="3" t="s">
        <v>7438</v>
      </c>
      <c r="E126" s="3" t="s">
        <v>7439</v>
      </c>
      <c r="F126" s="3">
        <v>7</v>
      </c>
      <c r="G126" s="4">
        <v>4.3982773278496499E+17</v>
      </c>
      <c r="H126" s="3">
        <v>0</v>
      </c>
    </row>
    <row r="127" spans="1:8">
      <c r="A127" s="2">
        <v>40696</v>
      </c>
      <c r="B127" s="34" t="s">
        <v>7440</v>
      </c>
      <c r="C127" s="12">
        <f t="shared" si="1"/>
        <v>-5.3191673026195671E-4</v>
      </c>
      <c r="D127" s="3" t="s">
        <v>7441</v>
      </c>
      <c r="E127" s="3" t="s">
        <v>7442</v>
      </c>
      <c r="F127" s="3">
        <v>7</v>
      </c>
      <c r="G127" s="4">
        <v>6.6443175658679398E+17</v>
      </c>
      <c r="H127" s="3">
        <v>0</v>
      </c>
    </row>
    <row r="128" spans="1:8">
      <c r="A128" s="2">
        <v>40697</v>
      </c>
      <c r="B128" s="34" t="s">
        <v>7443</v>
      </c>
      <c r="C128" s="12">
        <f t="shared" si="1"/>
        <v>2.2822139802294324E-4</v>
      </c>
      <c r="D128" s="3" t="s">
        <v>7444</v>
      </c>
      <c r="E128" s="3" t="s">
        <v>7445</v>
      </c>
      <c r="F128" s="3">
        <v>7</v>
      </c>
      <c r="G128" s="4">
        <v>6.5462554233897997E+17</v>
      </c>
      <c r="H128" s="3">
        <v>0</v>
      </c>
    </row>
    <row r="129" spans="1:8">
      <c r="A129" s="2">
        <v>40698</v>
      </c>
      <c r="B129" s="34" t="s">
        <v>7446</v>
      </c>
      <c r="C129" s="12">
        <f t="shared" si="1"/>
        <v>-4.9560835614347553E-5</v>
      </c>
      <c r="D129" s="3" t="s">
        <v>7447</v>
      </c>
      <c r="E129" s="3" t="s">
        <v>7448</v>
      </c>
      <c r="F129" s="3">
        <v>7</v>
      </c>
      <c r="G129" s="4">
        <v>1.01183468500341E+18</v>
      </c>
      <c r="H129" s="3">
        <v>0</v>
      </c>
    </row>
    <row r="130" spans="1:8">
      <c r="A130" s="2">
        <v>40699</v>
      </c>
      <c r="B130" s="34" t="s">
        <v>7449</v>
      </c>
      <c r="C130" s="12">
        <f t="shared" si="1"/>
        <v>-4.7532720948879268E-5</v>
      </c>
      <c r="D130" s="3" t="s">
        <v>7450</v>
      </c>
      <c r="E130" s="3" t="s">
        <v>7448</v>
      </c>
      <c r="F130" s="3">
        <v>7</v>
      </c>
      <c r="G130" s="4">
        <v>9.0156843725577203E+17</v>
      </c>
      <c r="H130" s="3">
        <v>0</v>
      </c>
    </row>
    <row r="131" spans="1:8">
      <c r="A131" s="2">
        <v>40700</v>
      </c>
      <c r="B131" s="34" t="s">
        <v>7451</v>
      </c>
      <c r="C131" s="12">
        <f t="shared" si="1"/>
        <v>-4.7535282134482089E-5</v>
      </c>
      <c r="D131" s="3" t="s">
        <v>7452</v>
      </c>
      <c r="E131" s="3" t="s">
        <v>7453</v>
      </c>
      <c r="F131" s="3">
        <v>7</v>
      </c>
      <c r="G131" s="4">
        <v>9.0169448054824E+17</v>
      </c>
      <c r="H131" s="3">
        <v>0</v>
      </c>
    </row>
    <row r="132" spans="1:8">
      <c r="A132" s="2">
        <v>40701</v>
      </c>
      <c r="B132" s="34" t="s">
        <v>7454</v>
      </c>
      <c r="C132" s="12">
        <f t="shared" ref="C132:C195" si="2">+(B132-B131)/B131</f>
        <v>-1.9435380183626648E-3</v>
      </c>
      <c r="D132" s="3" t="s">
        <v>7455</v>
      </c>
      <c r="E132" s="3" t="s">
        <v>7453</v>
      </c>
      <c r="F132" s="3">
        <v>7</v>
      </c>
      <c r="G132" s="4">
        <v>8.5832402326929306E+17</v>
      </c>
      <c r="H132" s="3">
        <v>0</v>
      </c>
    </row>
    <row r="133" spans="1:8">
      <c r="A133" s="2">
        <v>40702</v>
      </c>
      <c r="B133" s="34" t="s">
        <v>7456</v>
      </c>
      <c r="C133" s="12">
        <f t="shared" si="2"/>
        <v>2.4601150515070839E-3</v>
      </c>
      <c r="D133" s="3" t="s">
        <v>7457</v>
      </c>
      <c r="E133" s="3" t="s">
        <v>7458</v>
      </c>
      <c r="F133" s="3">
        <v>7</v>
      </c>
      <c r="G133" s="4">
        <v>7.0226760272733696E+17</v>
      </c>
      <c r="H133" s="3">
        <v>0</v>
      </c>
    </row>
    <row r="134" spans="1:8">
      <c r="A134" s="2">
        <v>40703</v>
      </c>
      <c r="B134" s="34" t="s">
        <v>7459</v>
      </c>
      <c r="C134" s="12">
        <f t="shared" si="2"/>
        <v>-1.745977335917009E-3</v>
      </c>
      <c r="D134" s="3" t="s">
        <v>7460</v>
      </c>
      <c r="E134" s="3" t="s">
        <v>7458</v>
      </c>
      <c r="F134" s="3">
        <v>7</v>
      </c>
      <c r="G134" s="4">
        <v>4.4988865494711898E+17</v>
      </c>
      <c r="H134" s="3">
        <v>0</v>
      </c>
    </row>
    <row r="135" spans="1:8">
      <c r="A135" s="2">
        <v>40704</v>
      </c>
      <c r="B135" s="34" t="s">
        <v>7461</v>
      </c>
      <c r="C135" s="12">
        <f t="shared" si="2"/>
        <v>-5.9713403403059229E-4</v>
      </c>
      <c r="D135" s="3" t="s">
        <v>7462</v>
      </c>
      <c r="E135" s="3" t="s">
        <v>7458</v>
      </c>
      <c r="F135" s="3">
        <v>7</v>
      </c>
      <c r="G135" s="4">
        <v>4.0589650918567302E+17</v>
      </c>
      <c r="H135" s="3">
        <v>0</v>
      </c>
    </row>
    <row r="136" spans="1:8">
      <c r="A136" s="2">
        <v>40705</v>
      </c>
      <c r="B136" s="34" t="s">
        <v>7463</v>
      </c>
      <c r="C136" s="12">
        <f t="shared" si="2"/>
        <v>-4.7680587533422044E-5</v>
      </c>
      <c r="D136" s="3" t="s">
        <v>7464</v>
      </c>
      <c r="E136" s="3" t="s">
        <v>7458</v>
      </c>
      <c r="F136" s="3">
        <v>7</v>
      </c>
      <c r="G136" s="4">
        <v>3.4885502933287302E+17</v>
      </c>
      <c r="H136" s="3">
        <v>0</v>
      </c>
    </row>
    <row r="137" spans="1:8">
      <c r="A137" s="2">
        <v>40706</v>
      </c>
      <c r="B137" s="34" t="s">
        <v>7465</v>
      </c>
      <c r="C137" s="12">
        <f t="shared" si="2"/>
        <v>-4.7680644205425154E-5</v>
      </c>
      <c r="D137" s="3" t="s">
        <v>7466</v>
      </c>
      <c r="E137" s="3" t="s">
        <v>7467</v>
      </c>
      <c r="F137" s="3">
        <v>7</v>
      </c>
      <c r="G137" s="4">
        <v>3.1166801182593299E+17</v>
      </c>
      <c r="H137" s="3">
        <v>0</v>
      </c>
    </row>
    <row r="138" spans="1:8">
      <c r="A138" s="2">
        <v>40707</v>
      </c>
      <c r="B138" s="34" t="s">
        <v>7468</v>
      </c>
      <c r="C138" s="12">
        <f t="shared" si="2"/>
        <v>-1.05138740120665E-2</v>
      </c>
      <c r="D138" s="3" t="s">
        <v>7469</v>
      </c>
      <c r="E138" s="3" t="s">
        <v>7470</v>
      </c>
      <c r="F138" s="3">
        <v>7</v>
      </c>
      <c r="G138" s="4">
        <v>1.5408402943731002E+17</v>
      </c>
      <c r="H138" s="3">
        <v>0</v>
      </c>
    </row>
    <row r="139" spans="1:8">
      <c r="A139" s="2">
        <v>40708</v>
      </c>
      <c r="B139" s="34" t="s">
        <v>7471</v>
      </c>
      <c r="C139" s="12">
        <f t="shared" si="2"/>
        <v>-5.1922128630565426E-4</v>
      </c>
      <c r="D139" s="3" t="s">
        <v>7472</v>
      </c>
      <c r="E139" s="3" t="s">
        <v>7473</v>
      </c>
      <c r="F139" s="3">
        <v>7</v>
      </c>
      <c r="G139" s="4">
        <v>1.4750675622425299E+17</v>
      </c>
      <c r="H139" s="3">
        <v>0</v>
      </c>
    </row>
    <row r="140" spans="1:8">
      <c r="A140" s="2">
        <v>40709</v>
      </c>
      <c r="B140" s="34" t="s">
        <v>7474</v>
      </c>
      <c r="C140" s="12">
        <f t="shared" si="2"/>
        <v>-1.5055208698263626E-2</v>
      </c>
      <c r="D140" s="3" t="s">
        <v>7475</v>
      </c>
      <c r="E140" s="3" t="s">
        <v>7476</v>
      </c>
      <c r="F140" s="3">
        <v>7</v>
      </c>
      <c r="G140" s="3">
        <v>-0.62016585490713905</v>
      </c>
      <c r="H140" s="3">
        <v>0</v>
      </c>
    </row>
    <row r="141" spans="1:8">
      <c r="A141" s="2">
        <v>40710</v>
      </c>
      <c r="B141" s="34" t="s">
        <v>7477</v>
      </c>
      <c r="C141" s="12">
        <f t="shared" si="2"/>
        <v>-9.2848977575213636E-4</v>
      </c>
      <c r="D141" s="3" t="s">
        <v>7478</v>
      </c>
      <c r="E141" s="3" t="s">
        <v>7479</v>
      </c>
      <c r="F141" s="3">
        <v>7</v>
      </c>
      <c r="G141" s="4">
        <v>-1.01797721550938E+17</v>
      </c>
      <c r="H141" s="3">
        <v>0</v>
      </c>
    </row>
    <row r="142" spans="1:8">
      <c r="A142" s="2">
        <v>40711</v>
      </c>
      <c r="B142" s="34" t="s">
        <v>7480</v>
      </c>
      <c r="C142" s="12">
        <f t="shared" si="2"/>
        <v>1.1804697366879261E-4</v>
      </c>
      <c r="D142" s="3" t="s">
        <v>7481</v>
      </c>
      <c r="E142" s="3" t="s">
        <v>7479</v>
      </c>
      <c r="F142" s="3">
        <v>7</v>
      </c>
      <c r="G142" s="4">
        <v>-8.2950071479071008E+16</v>
      </c>
      <c r="H142" s="3">
        <v>0</v>
      </c>
    </row>
    <row r="143" spans="1:8">
      <c r="A143" s="2">
        <v>40712</v>
      </c>
      <c r="B143" s="34" t="s">
        <v>7482</v>
      </c>
      <c r="C143" s="12">
        <f t="shared" si="2"/>
        <v>-4.7684661180035363E-5</v>
      </c>
      <c r="D143" s="3" t="s">
        <v>7483</v>
      </c>
      <c r="E143" s="3" t="s">
        <v>7476</v>
      </c>
      <c r="F143" s="3">
        <v>7</v>
      </c>
      <c r="G143" s="4">
        <v>-5.5345612606488E+16</v>
      </c>
      <c r="H143" s="3">
        <v>0</v>
      </c>
    </row>
    <row r="144" spans="1:8">
      <c r="A144" s="2">
        <v>40713</v>
      </c>
      <c r="B144" s="34" t="s">
        <v>7484</v>
      </c>
      <c r="C144" s="12">
        <f t="shared" si="2"/>
        <v>-4.7684657194121246E-5</v>
      </c>
      <c r="D144" s="3" t="s">
        <v>7485</v>
      </c>
      <c r="E144" s="3" t="s">
        <v>7486</v>
      </c>
      <c r="F144" s="3">
        <v>7</v>
      </c>
      <c r="G144" s="4">
        <v>-7.9041659310200096E+16</v>
      </c>
      <c r="H144" s="3">
        <v>0</v>
      </c>
    </row>
    <row r="145" spans="1:8">
      <c r="A145" s="2">
        <v>40714</v>
      </c>
      <c r="B145" s="34" t="s">
        <v>7487</v>
      </c>
      <c r="C145" s="12">
        <f t="shared" si="2"/>
        <v>-3.0838039263530025E-3</v>
      </c>
      <c r="D145" s="3" t="s">
        <v>7488</v>
      </c>
      <c r="E145" s="3" t="s">
        <v>7473</v>
      </c>
      <c r="F145" s="3">
        <v>7</v>
      </c>
      <c r="G145" s="4">
        <v>-1.12471584941172E+17</v>
      </c>
      <c r="H145" s="3">
        <v>0</v>
      </c>
    </row>
    <row r="146" spans="1:8">
      <c r="A146" s="2">
        <v>40715</v>
      </c>
      <c r="B146" s="34" t="s">
        <v>7489</v>
      </c>
      <c r="C146" s="12">
        <f t="shared" si="2"/>
        <v>6.9657821030744797E-3</v>
      </c>
      <c r="D146" s="3" t="s">
        <v>7490</v>
      </c>
      <c r="E146" s="3" t="s">
        <v>7486</v>
      </c>
      <c r="F146" s="3">
        <v>7</v>
      </c>
      <c r="G146" s="4">
        <v>-3.367479536502E+16</v>
      </c>
      <c r="H146" s="3">
        <v>0</v>
      </c>
    </row>
    <row r="147" spans="1:8">
      <c r="A147" s="2">
        <v>40716</v>
      </c>
      <c r="B147" s="34" t="s">
        <v>7491</v>
      </c>
      <c r="C147" s="12">
        <f t="shared" si="2"/>
        <v>6.7181316073217862E-3</v>
      </c>
      <c r="D147" s="3" t="s">
        <v>7492</v>
      </c>
      <c r="E147" s="3" t="s">
        <v>7473</v>
      </c>
      <c r="F147" s="3">
        <v>7</v>
      </c>
      <c r="G147" s="4">
        <v>6.28004943871536E+16</v>
      </c>
      <c r="H147" s="3">
        <v>0</v>
      </c>
    </row>
    <row r="148" spans="1:8">
      <c r="A148" s="2">
        <v>40717</v>
      </c>
      <c r="B148" s="34" t="s">
        <v>7493</v>
      </c>
      <c r="C148" s="12">
        <f t="shared" si="2"/>
        <v>-4.8998013417990496E-3</v>
      </c>
      <c r="D148" s="3" t="s">
        <v>7494</v>
      </c>
      <c r="E148" s="3" t="s">
        <v>7476</v>
      </c>
      <c r="F148" s="3">
        <v>7</v>
      </c>
      <c r="G148" s="4">
        <v>-8.2237518638191504E+16</v>
      </c>
      <c r="H148" s="3">
        <v>0</v>
      </c>
    </row>
    <row r="149" spans="1:8">
      <c r="A149" s="2">
        <v>40718</v>
      </c>
      <c r="B149" s="34" t="s">
        <v>7495</v>
      </c>
      <c r="C149" s="12">
        <f t="shared" si="2"/>
        <v>-1.7520086206703205E-3</v>
      </c>
      <c r="D149" s="3" t="s">
        <v>7496</v>
      </c>
      <c r="E149" s="3" t="s">
        <v>7497</v>
      </c>
      <c r="F149" s="3">
        <v>7</v>
      </c>
      <c r="G149" s="4">
        <v>-7.81217110412124E+16</v>
      </c>
      <c r="H149" s="3">
        <v>0</v>
      </c>
    </row>
    <row r="150" spans="1:8">
      <c r="A150" s="2">
        <v>40719</v>
      </c>
      <c r="B150" s="34" t="s">
        <v>7498</v>
      </c>
      <c r="C150" s="12">
        <f t="shared" si="2"/>
        <v>-4.7684157439962251E-5</v>
      </c>
      <c r="D150" s="3" t="s">
        <v>7499</v>
      </c>
      <c r="E150" s="3" t="s">
        <v>7500</v>
      </c>
      <c r="F150" s="3">
        <v>7</v>
      </c>
      <c r="G150" s="4">
        <v>-1.6818754648741101E+17</v>
      </c>
      <c r="H150" s="3">
        <v>0</v>
      </c>
    </row>
    <row r="151" spans="1:8">
      <c r="A151" s="2">
        <v>40720</v>
      </c>
      <c r="B151" s="34" t="s">
        <v>7501</v>
      </c>
      <c r="C151" s="12">
        <f t="shared" si="2"/>
        <v>-4.7684162018189093E-5</v>
      </c>
      <c r="D151" s="3" t="s">
        <v>7502</v>
      </c>
      <c r="E151" s="3" t="s">
        <v>7503</v>
      </c>
      <c r="F151" s="3">
        <v>7</v>
      </c>
      <c r="G151" s="4">
        <v>-1.6289675511045699E+17</v>
      </c>
      <c r="H151" s="3">
        <v>0</v>
      </c>
    </row>
    <row r="152" spans="1:8">
      <c r="A152" s="2">
        <v>40720</v>
      </c>
      <c r="B152" s="34" t="s">
        <v>7501</v>
      </c>
      <c r="C152" s="12">
        <f t="shared" si="2"/>
        <v>0</v>
      </c>
      <c r="D152" s="3" t="s">
        <v>7502</v>
      </c>
      <c r="E152" s="3" t="s">
        <v>7503</v>
      </c>
      <c r="F152" s="3">
        <v>7</v>
      </c>
      <c r="G152" s="4">
        <v>-1.6289675511045699E+17</v>
      </c>
      <c r="H152" s="3">
        <v>0</v>
      </c>
    </row>
    <row r="153" spans="1:8">
      <c r="A153" s="2">
        <v>40721</v>
      </c>
      <c r="B153" s="34" t="s">
        <v>7504</v>
      </c>
      <c r="C153" s="12">
        <f t="shared" si="2"/>
        <v>-4.7684166489012599E-5</v>
      </c>
      <c r="D153" s="3" t="s">
        <v>7505</v>
      </c>
      <c r="E153" s="3" t="s">
        <v>7506</v>
      </c>
      <c r="F153" s="3">
        <v>7</v>
      </c>
      <c r="G153" s="4">
        <v>-1.6287741447124099E+17</v>
      </c>
      <c r="H153" s="3">
        <v>0</v>
      </c>
    </row>
    <row r="154" spans="1:8">
      <c r="A154" s="2">
        <v>40722</v>
      </c>
      <c r="B154" s="34" t="s">
        <v>7507</v>
      </c>
      <c r="C154" s="12">
        <f t="shared" si="2"/>
        <v>3.3025461662427506E-4</v>
      </c>
      <c r="D154" s="3" t="s">
        <v>7508</v>
      </c>
      <c r="E154" s="3" t="s">
        <v>7506</v>
      </c>
      <c r="F154" s="3">
        <v>7</v>
      </c>
      <c r="G154" s="4">
        <v>-1.5900036837485901E+17</v>
      </c>
      <c r="H154" s="3">
        <v>0</v>
      </c>
    </row>
    <row r="155" spans="1:8">
      <c r="A155" s="2">
        <v>40723</v>
      </c>
      <c r="B155" s="34" t="s">
        <v>7509</v>
      </c>
      <c r="C155" s="12">
        <f t="shared" si="2"/>
        <v>4.181405990570426E-3</v>
      </c>
      <c r="D155" s="3" t="s">
        <v>7510</v>
      </c>
      <c r="E155" s="3" t="s">
        <v>7506</v>
      </c>
      <c r="F155" s="3">
        <v>7</v>
      </c>
      <c r="G155" s="4">
        <v>-1.4683130584434099E+17</v>
      </c>
      <c r="H155" s="3">
        <v>0</v>
      </c>
    </row>
    <row r="156" spans="1:8">
      <c r="A156" s="2">
        <v>40724</v>
      </c>
      <c r="B156" s="34" t="s">
        <v>7511</v>
      </c>
      <c r="C156" s="12">
        <f t="shared" si="2"/>
        <v>-8.2652019117542205E-3</v>
      </c>
      <c r="D156" s="3" t="s">
        <v>7512</v>
      </c>
      <c r="E156" s="3" t="s">
        <v>7513</v>
      </c>
      <c r="F156" s="3">
        <v>7</v>
      </c>
      <c r="G156" s="4">
        <v>-3.3352225532500198E+17</v>
      </c>
      <c r="H156" s="3">
        <v>0</v>
      </c>
    </row>
    <row r="157" spans="1:8">
      <c r="A157" s="2">
        <v>40725</v>
      </c>
      <c r="B157" s="34" t="s">
        <v>7514</v>
      </c>
      <c r="C157" s="12">
        <f t="shared" si="2"/>
        <v>3.6908515039757936E-3</v>
      </c>
      <c r="D157" s="3" t="s">
        <v>7515</v>
      </c>
      <c r="E157" s="3" t="s">
        <v>7516</v>
      </c>
      <c r="F157" s="3">
        <v>7</v>
      </c>
      <c r="G157" s="4">
        <v>-2.70421974896296E+17</v>
      </c>
      <c r="H157" s="3">
        <v>0</v>
      </c>
    </row>
    <row r="158" spans="1:8">
      <c r="A158" s="2">
        <v>40726</v>
      </c>
      <c r="B158" s="34" t="s">
        <v>7517</v>
      </c>
      <c r="C158" s="12">
        <f t="shared" si="2"/>
        <v>-4.7684175586434721E-5</v>
      </c>
      <c r="D158" s="3" t="s">
        <v>7518</v>
      </c>
      <c r="E158" s="3" t="s">
        <v>7516</v>
      </c>
      <c r="F158" s="3">
        <v>7</v>
      </c>
      <c r="G158" s="4">
        <v>-2.6610972874858899E+17</v>
      </c>
      <c r="H158" s="3">
        <v>0</v>
      </c>
    </row>
    <row r="159" spans="1:8">
      <c r="A159" s="2">
        <v>40727</v>
      </c>
      <c r="B159" s="34" t="s">
        <v>7519</v>
      </c>
      <c r="C159" s="12">
        <f t="shared" si="2"/>
        <v>-4.7684179586149587E-5</v>
      </c>
      <c r="D159" s="3" t="s">
        <v>7520</v>
      </c>
      <c r="E159" s="3" t="s">
        <v>7521</v>
      </c>
      <c r="F159" s="3">
        <v>7</v>
      </c>
      <c r="G159" s="4">
        <v>-2.685689372202E+17</v>
      </c>
      <c r="H159" s="3">
        <v>0</v>
      </c>
    </row>
    <row r="160" spans="1:8">
      <c r="A160" s="2">
        <v>40728</v>
      </c>
      <c r="B160" s="34" t="s">
        <v>7522</v>
      </c>
      <c r="C160" s="12">
        <f t="shared" si="2"/>
        <v>-4.768418347837833E-5</v>
      </c>
      <c r="D160" s="3" t="s">
        <v>7523</v>
      </c>
      <c r="E160" s="3" t="s">
        <v>7521</v>
      </c>
      <c r="F160" s="3">
        <v>7</v>
      </c>
      <c r="G160" s="4">
        <v>-2.6855223587808899E+17</v>
      </c>
      <c r="H160" s="3">
        <v>0</v>
      </c>
    </row>
    <row r="161" spans="1:8">
      <c r="A161" s="2">
        <v>40729</v>
      </c>
      <c r="B161" s="34" t="s">
        <v>7524</v>
      </c>
      <c r="C161" s="12">
        <f t="shared" si="2"/>
        <v>4.0034200705184684E-3</v>
      </c>
      <c r="D161" s="3" t="s">
        <v>7525</v>
      </c>
      <c r="E161" s="3" t="s">
        <v>7521</v>
      </c>
      <c r="F161" s="3">
        <v>7</v>
      </c>
      <c r="G161" s="4">
        <v>-2.3167319173359002E+17</v>
      </c>
      <c r="H161" s="3">
        <v>0</v>
      </c>
    </row>
    <row r="162" spans="1:8">
      <c r="A162" s="2">
        <v>40730</v>
      </c>
      <c r="B162" s="34" t="s">
        <v>7526</v>
      </c>
      <c r="C162" s="12">
        <f t="shared" si="2"/>
        <v>-2.0225045995900279E-2</v>
      </c>
      <c r="D162" s="3" t="s">
        <v>7527</v>
      </c>
      <c r="E162" s="3" t="s">
        <v>7516</v>
      </c>
      <c r="F162" s="3">
        <v>7</v>
      </c>
      <c r="G162" s="4">
        <v>-4.0043783206196698E+17</v>
      </c>
      <c r="H162" s="3">
        <v>0</v>
      </c>
    </row>
    <row r="163" spans="1:8">
      <c r="A163" s="2">
        <v>40731</v>
      </c>
      <c r="B163" s="34" t="s">
        <v>7528</v>
      </c>
      <c r="C163" s="12">
        <f t="shared" si="2"/>
        <v>-7.2092621903929927E-4</v>
      </c>
      <c r="D163" s="3" t="s">
        <v>7529</v>
      </c>
      <c r="E163" s="3" t="s">
        <v>7530</v>
      </c>
      <c r="F163" s="3">
        <v>7</v>
      </c>
      <c r="G163" s="4">
        <v>-3.9144053938488902E+17</v>
      </c>
      <c r="H163" s="3">
        <v>0</v>
      </c>
    </row>
    <row r="164" spans="1:8">
      <c r="A164" s="2">
        <v>40732</v>
      </c>
      <c r="B164" s="34" t="s">
        <v>7531</v>
      </c>
      <c r="C164" s="12">
        <f t="shared" si="2"/>
        <v>-9.0267944923434918E-3</v>
      </c>
      <c r="D164" s="3" t="s">
        <v>7532</v>
      </c>
      <c r="E164" s="3" t="s">
        <v>7533</v>
      </c>
      <c r="F164" s="3">
        <v>7</v>
      </c>
      <c r="G164" s="4">
        <v>-4.7105984850440998E+17</v>
      </c>
      <c r="H164" s="3">
        <v>0</v>
      </c>
    </row>
    <row r="165" spans="1:8">
      <c r="A165" s="2">
        <v>40733</v>
      </c>
      <c r="B165" s="34" t="s">
        <v>7534</v>
      </c>
      <c r="C165" s="12">
        <f t="shared" si="2"/>
        <v>-4.7692012551489284E-5</v>
      </c>
      <c r="D165" s="3" t="s">
        <v>7535</v>
      </c>
      <c r="E165" s="3" t="s">
        <v>7530</v>
      </c>
      <c r="F165" s="3">
        <v>7</v>
      </c>
      <c r="G165" s="4">
        <v>-4.6000692567192198E+17</v>
      </c>
      <c r="H165" s="3">
        <v>0</v>
      </c>
    </row>
    <row r="166" spans="1:8">
      <c r="A166" s="2">
        <v>40734</v>
      </c>
      <c r="B166" s="34" t="s">
        <v>7536</v>
      </c>
      <c r="C166" s="12">
        <f t="shared" si="2"/>
        <v>-4.76920625815892E-5</v>
      </c>
      <c r="D166" s="3" t="s">
        <v>7537</v>
      </c>
      <c r="E166" s="3" t="s">
        <v>7533</v>
      </c>
      <c r="F166" s="3">
        <v>7</v>
      </c>
      <c r="G166" s="4">
        <v>-4.56383873673752E+17</v>
      </c>
      <c r="H166" s="3">
        <v>0</v>
      </c>
    </row>
    <row r="167" spans="1:8">
      <c r="A167" s="2">
        <v>40735</v>
      </c>
      <c r="B167" s="34" t="s">
        <v>7538</v>
      </c>
      <c r="C167" s="12">
        <f t="shared" si="2"/>
        <v>-2.5131249178616182E-2</v>
      </c>
      <c r="D167" s="3" t="s">
        <v>7539</v>
      </c>
      <c r="E167" s="3" t="s">
        <v>7530</v>
      </c>
      <c r="F167" s="3">
        <v>7</v>
      </c>
      <c r="G167" s="4">
        <v>-6.0092386058255398E+17</v>
      </c>
      <c r="H167" s="3">
        <v>0</v>
      </c>
    </row>
    <row r="168" spans="1:8">
      <c r="A168" s="2">
        <v>40736</v>
      </c>
      <c r="B168" s="34" t="s">
        <v>7540</v>
      </c>
      <c r="C168" s="12">
        <f t="shared" si="2"/>
        <v>-8.1400252214503983E-3</v>
      </c>
      <c r="D168" s="3" t="s">
        <v>7541</v>
      </c>
      <c r="E168" s="3" t="s">
        <v>7521</v>
      </c>
      <c r="F168" s="3">
        <v>7</v>
      </c>
      <c r="G168" s="4">
        <v>-6.3848985800003904E+17</v>
      </c>
      <c r="H168" s="3">
        <v>0</v>
      </c>
    </row>
    <row r="169" spans="1:8">
      <c r="A169" s="2">
        <v>40737</v>
      </c>
      <c r="B169" s="34" t="s">
        <v>7542</v>
      </c>
      <c r="C169" s="12">
        <f t="shared" si="2"/>
        <v>9.1206001649975828E-3</v>
      </c>
      <c r="D169" s="3" t="s">
        <v>7543</v>
      </c>
      <c r="E169" s="3" t="s">
        <v>7530</v>
      </c>
      <c r="F169" s="3">
        <v>7</v>
      </c>
      <c r="G169" s="4">
        <v>-5.4086218162793299E+17</v>
      </c>
      <c r="H169" s="3">
        <v>0</v>
      </c>
    </row>
    <row r="170" spans="1:8">
      <c r="A170" s="2">
        <v>40738</v>
      </c>
      <c r="B170" s="34" t="s">
        <v>7544</v>
      </c>
      <c r="C170" s="12">
        <f t="shared" si="2"/>
        <v>-1.5297780838852089E-2</v>
      </c>
      <c r="D170" s="3" t="s">
        <v>7545</v>
      </c>
      <c r="E170" s="3" t="s">
        <v>7546</v>
      </c>
      <c r="F170" s="3">
        <v>6</v>
      </c>
      <c r="G170" s="4">
        <v>-6.1697206129589901E+17</v>
      </c>
      <c r="H170" s="3">
        <v>0</v>
      </c>
    </row>
    <row r="171" spans="1:8">
      <c r="A171" s="2">
        <v>40739</v>
      </c>
      <c r="B171" s="34" t="s">
        <v>7547</v>
      </c>
      <c r="C171" s="12">
        <f t="shared" si="2"/>
        <v>-5.8102686131362936E-4</v>
      </c>
      <c r="D171" s="3" t="s">
        <v>7548</v>
      </c>
      <c r="E171" s="3" t="s">
        <v>7546</v>
      </c>
      <c r="F171" s="3">
        <v>6</v>
      </c>
      <c r="G171" s="4">
        <v>-5.4258033840732602E+17</v>
      </c>
      <c r="H171" s="3">
        <v>0</v>
      </c>
    </row>
    <row r="172" spans="1:8">
      <c r="A172" s="2">
        <v>40740</v>
      </c>
      <c r="B172" s="34" t="s">
        <v>7549</v>
      </c>
      <c r="C172" s="12">
        <f t="shared" si="2"/>
        <v>-4.7709449847638096E-5</v>
      </c>
      <c r="D172" s="3" t="s">
        <v>7550</v>
      </c>
      <c r="E172" s="3" t="s">
        <v>7551</v>
      </c>
      <c r="F172" s="3">
        <v>6</v>
      </c>
      <c r="G172" s="4">
        <v>-5.3764977778087802E+17</v>
      </c>
      <c r="H172" s="3">
        <v>0</v>
      </c>
    </row>
    <row r="173" spans="1:8">
      <c r="A173" s="2">
        <v>40741</v>
      </c>
      <c r="B173" s="34" t="s">
        <v>7552</v>
      </c>
      <c r="C173" s="12">
        <f t="shared" si="2"/>
        <v>-4.7709409273430888E-5</v>
      </c>
      <c r="D173" s="3" t="s">
        <v>7553</v>
      </c>
      <c r="E173" s="3" t="s">
        <v>7546</v>
      </c>
      <c r="F173" s="3">
        <v>6</v>
      </c>
      <c r="G173" s="4">
        <v>-5.38581228402472E+17</v>
      </c>
      <c r="H173" s="3">
        <v>0</v>
      </c>
    </row>
    <row r="174" spans="1:8">
      <c r="A174" s="2">
        <v>40742</v>
      </c>
      <c r="B174" s="34" t="s">
        <v>7554</v>
      </c>
      <c r="C174" s="12">
        <f t="shared" si="2"/>
        <v>3.4088680037271534E-3</v>
      </c>
      <c r="D174" s="3" t="s">
        <v>7555</v>
      </c>
      <c r="E174" s="3" t="s">
        <v>7556</v>
      </c>
      <c r="F174" s="3">
        <v>6</v>
      </c>
      <c r="G174" s="4">
        <v>-5.1879651016953702E+17</v>
      </c>
      <c r="H174" s="3">
        <v>0</v>
      </c>
    </row>
    <row r="175" spans="1:8">
      <c r="A175" s="2">
        <v>40743</v>
      </c>
      <c r="B175" s="34" t="s">
        <v>7557</v>
      </c>
      <c r="C175" s="12">
        <f t="shared" si="2"/>
        <v>2.2995726050588212E-2</v>
      </c>
      <c r="D175" s="3" t="s">
        <v>7558</v>
      </c>
      <c r="E175" s="3" t="s">
        <v>7559</v>
      </c>
      <c r="F175" s="3">
        <v>6</v>
      </c>
      <c r="G175" s="4">
        <v>-3.6508994639442899E+17</v>
      </c>
      <c r="H175" s="3">
        <v>0</v>
      </c>
    </row>
    <row r="176" spans="1:8">
      <c r="A176" s="2">
        <v>40744</v>
      </c>
      <c r="B176" s="34" t="s">
        <v>7560</v>
      </c>
      <c r="C176" s="12">
        <f t="shared" si="2"/>
        <v>-4.7704895787993854E-5</v>
      </c>
      <c r="D176" s="3" t="s">
        <v>7561</v>
      </c>
      <c r="E176" s="3" t="s">
        <v>7556</v>
      </c>
      <c r="F176" s="3">
        <v>6</v>
      </c>
      <c r="G176" s="4">
        <v>-3.4116013843189402E+17</v>
      </c>
      <c r="H176" s="3">
        <v>0</v>
      </c>
    </row>
    <row r="177" spans="1:8">
      <c r="A177" s="2">
        <v>40745</v>
      </c>
      <c r="B177" s="34" t="s">
        <v>7562</v>
      </c>
      <c r="C177" s="12">
        <f t="shared" si="2"/>
        <v>1.0935285326348191E-2</v>
      </c>
      <c r="D177" s="3" t="s">
        <v>7563</v>
      </c>
      <c r="E177" s="3" t="s">
        <v>7564</v>
      </c>
      <c r="F177" s="3">
        <v>6</v>
      </c>
      <c r="G177" s="4">
        <v>-3.0885630787379302E+17</v>
      </c>
      <c r="H177" s="3">
        <v>0</v>
      </c>
    </row>
    <row r="178" spans="1:8">
      <c r="A178" s="2">
        <v>40746</v>
      </c>
      <c r="B178" s="34" t="s">
        <v>7565</v>
      </c>
      <c r="C178" s="12">
        <f t="shared" si="2"/>
        <v>-6.8378611044017093E-4</v>
      </c>
      <c r="D178" s="3" t="s">
        <v>7566</v>
      </c>
      <c r="E178" s="3" t="s">
        <v>7567</v>
      </c>
      <c r="F178" s="3">
        <v>6</v>
      </c>
      <c r="G178" s="4">
        <v>-3.6820714688646701E+17</v>
      </c>
      <c r="H178" s="3">
        <v>0</v>
      </c>
    </row>
    <row r="179" spans="1:8">
      <c r="A179" s="2">
        <v>40747</v>
      </c>
      <c r="B179" s="34" t="s">
        <v>7568</v>
      </c>
      <c r="C179" s="12">
        <f t="shared" si="2"/>
        <v>-4.7703070659170762E-5</v>
      </c>
      <c r="D179" s="3" t="s">
        <v>7569</v>
      </c>
      <c r="E179" s="3" t="s">
        <v>7570</v>
      </c>
      <c r="F179" s="3">
        <v>6</v>
      </c>
      <c r="G179" s="4">
        <v>-3.2968888681961901E+17</v>
      </c>
      <c r="H179" s="3">
        <v>0</v>
      </c>
    </row>
    <row r="180" spans="1:8">
      <c r="A180" s="2">
        <v>40748</v>
      </c>
      <c r="B180" s="34" t="s">
        <v>7571</v>
      </c>
      <c r="C180" s="12">
        <f t="shared" si="2"/>
        <v>-4.770311181853404E-5</v>
      </c>
      <c r="D180" s="3" t="s">
        <v>7572</v>
      </c>
      <c r="E180" s="3" t="s">
        <v>7570</v>
      </c>
      <c r="F180" s="3">
        <v>6</v>
      </c>
      <c r="G180" s="4">
        <v>-3.15631612636248E+17</v>
      </c>
      <c r="H180" s="3">
        <v>0</v>
      </c>
    </row>
    <row r="181" spans="1:8">
      <c r="A181" s="2">
        <v>40749</v>
      </c>
      <c r="B181" s="34" t="s">
        <v>7573</v>
      </c>
      <c r="C181" s="12">
        <f t="shared" si="2"/>
        <v>5.2765732309873799E-3</v>
      </c>
      <c r="D181" s="3" t="s">
        <v>7574</v>
      </c>
      <c r="E181" s="3" t="s">
        <v>7575</v>
      </c>
      <c r="F181" s="3">
        <v>6</v>
      </c>
      <c r="G181" s="4">
        <v>-2.6995509254795901E+17</v>
      </c>
      <c r="H181" s="3">
        <v>0</v>
      </c>
    </row>
    <row r="182" spans="1:8">
      <c r="A182" s="2">
        <v>40749</v>
      </c>
      <c r="B182" s="34" t="s">
        <v>7573</v>
      </c>
      <c r="C182" s="12">
        <f t="shared" si="2"/>
        <v>0</v>
      </c>
      <c r="D182" s="3" t="s">
        <v>7574</v>
      </c>
      <c r="E182" s="3" t="s">
        <v>7575</v>
      </c>
      <c r="F182" s="3">
        <v>6</v>
      </c>
      <c r="G182" s="4">
        <v>-2.6995509254795901E+17</v>
      </c>
      <c r="H182" s="3">
        <v>0</v>
      </c>
    </row>
    <row r="183" spans="1:8">
      <c r="A183" s="2">
        <v>40750</v>
      </c>
      <c r="B183" s="34" t="s">
        <v>7576</v>
      </c>
      <c r="C183" s="12">
        <f t="shared" si="2"/>
        <v>4.3988442066321999E-3</v>
      </c>
      <c r="D183" s="3" t="s">
        <v>7577</v>
      </c>
      <c r="E183" s="3" t="s">
        <v>7575</v>
      </c>
      <c r="F183" s="3">
        <v>6</v>
      </c>
      <c r="G183" s="4">
        <v>-2.2946265337673798E+17</v>
      </c>
      <c r="H183" s="3">
        <v>0</v>
      </c>
    </row>
    <row r="184" spans="1:8">
      <c r="A184" s="2">
        <v>40751</v>
      </c>
      <c r="B184" s="34" t="s">
        <v>7578</v>
      </c>
      <c r="C184" s="12">
        <f t="shared" si="2"/>
        <v>-2.8598258310843561E-3</v>
      </c>
      <c r="D184" s="3" t="s">
        <v>7579</v>
      </c>
      <c r="E184" s="3" t="s">
        <v>7575</v>
      </c>
      <c r="F184" s="3">
        <v>6</v>
      </c>
      <c r="G184" s="4">
        <v>-2.5541732058938301E+17</v>
      </c>
      <c r="H184" s="3">
        <v>0</v>
      </c>
    </row>
    <row r="185" spans="1:8">
      <c r="A185" s="2">
        <v>40752</v>
      </c>
      <c r="B185" s="34" t="s">
        <v>7580</v>
      </c>
      <c r="C185" s="12">
        <f t="shared" si="2"/>
        <v>9.5383836203802776E-3</v>
      </c>
      <c r="D185" s="3" t="s">
        <v>7581</v>
      </c>
      <c r="E185" s="3" t="s">
        <v>7582</v>
      </c>
      <c r="F185" s="3">
        <v>6</v>
      </c>
      <c r="G185" s="4">
        <v>-1.6760521682620198E+17</v>
      </c>
      <c r="H185" s="3">
        <v>0</v>
      </c>
    </row>
    <row r="186" spans="1:8">
      <c r="A186" s="2">
        <v>40753</v>
      </c>
      <c r="B186" s="34" t="s">
        <v>7583</v>
      </c>
      <c r="C186" s="12">
        <f t="shared" si="2"/>
        <v>-4.8025347500435774E-3</v>
      </c>
      <c r="D186" s="3" t="s">
        <v>7584</v>
      </c>
      <c r="E186" s="3" t="s">
        <v>7585</v>
      </c>
      <c r="F186" s="3">
        <v>6</v>
      </c>
      <c r="G186" s="4">
        <v>-2.5381950420178202E+17</v>
      </c>
      <c r="H186" s="3">
        <v>0</v>
      </c>
    </row>
    <row r="187" spans="1:8">
      <c r="A187" s="2">
        <v>40754</v>
      </c>
      <c r="B187" s="34" t="s">
        <v>7586</v>
      </c>
      <c r="C187" s="12">
        <f t="shared" si="2"/>
        <v>-4.7626763129330799E-5</v>
      </c>
      <c r="D187" s="3" t="s">
        <v>7587</v>
      </c>
      <c r="E187" s="3" t="s">
        <v>7588</v>
      </c>
      <c r="F187" s="3">
        <v>6</v>
      </c>
      <c r="G187" s="4">
        <v>-1.7501443881778701E+17</v>
      </c>
      <c r="H187" s="3">
        <v>0</v>
      </c>
    </row>
    <row r="188" spans="1:8">
      <c r="A188" s="2">
        <v>40755</v>
      </c>
      <c r="B188" s="34" t="s">
        <v>7589</v>
      </c>
      <c r="C188" s="12">
        <f t="shared" si="2"/>
        <v>-4.7626822280329074E-5</v>
      </c>
      <c r="D188" s="3" t="s">
        <v>7590</v>
      </c>
      <c r="E188" s="3" t="s">
        <v>7588</v>
      </c>
      <c r="F188" s="3">
        <v>6</v>
      </c>
      <c r="G188" s="4">
        <v>-2.11633000129252E+17</v>
      </c>
      <c r="H188" s="4">
        <v>-9.5639043241634096E+16</v>
      </c>
    </row>
    <row r="189" spans="1:8">
      <c r="A189" s="2">
        <v>40756</v>
      </c>
      <c r="B189" s="34" t="s">
        <v>7591</v>
      </c>
      <c r="C189" s="12">
        <f t="shared" si="2"/>
        <v>4.4108608703703686E-3</v>
      </c>
      <c r="D189" s="3" t="s">
        <v>7592</v>
      </c>
      <c r="E189" s="3" t="s">
        <v>7593</v>
      </c>
      <c r="F189" s="3">
        <v>6</v>
      </c>
      <c r="G189" s="4">
        <v>-1.6778455638375398E+17</v>
      </c>
      <c r="H189" s="4">
        <v>-7.4121367991986592E+16</v>
      </c>
    </row>
    <row r="190" spans="1:8">
      <c r="A190" s="2">
        <v>40757</v>
      </c>
      <c r="B190" s="34" t="s">
        <v>7594</v>
      </c>
      <c r="C190" s="12">
        <f t="shared" si="2"/>
        <v>-5.5864295835416937E-3</v>
      </c>
      <c r="D190" s="3" t="s">
        <v>7595</v>
      </c>
      <c r="E190" s="3" t="s">
        <v>7596</v>
      </c>
      <c r="F190" s="3">
        <v>6</v>
      </c>
      <c r="G190" s="4">
        <v>-2.22166307232164E+17</v>
      </c>
      <c r="H190" s="4">
        <v>-7.5078625319980704E+16</v>
      </c>
    </row>
    <row r="191" spans="1:8">
      <c r="A191" s="2">
        <v>40758</v>
      </c>
      <c r="B191" s="34" t="s">
        <v>7597</v>
      </c>
      <c r="C191" s="12">
        <f t="shared" si="2"/>
        <v>-4.0692836369231183E-3</v>
      </c>
      <c r="D191" s="3" t="s">
        <v>7598</v>
      </c>
      <c r="E191" s="3" t="s">
        <v>7599</v>
      </c>
      <c r="F191" s="3">
        <v>6</v>
      </c>
      <c r="G191" s="4">
        <v>-2.5938399123802701E+17</v>
      </c>
      <c r="H191" s="4">
        <v>-5.9225977999827904E+16</v>
      </c>
    </row>
    <row r="192" spans="1:8">
      <c r="A192" s="2">
        <v>40759</v>
      </c>
      <c r="B192" s="34" t="s">
        <v>7600</v>
      </c>
      <c r="C192" s="12">
        <f t="shared" si="2"/>
        <v>-2.848579124704638E-2</v>
      </c>
      <c r="D192" s="3" t="s">
        <v>7601</v>
      </c>
      <c r="E192" s="3" t="s">
        <v>7599</v>
      </c>
      <c r="F192" s="3">
        <v>6</v>
      </c>
      <c r="G192" s="4">
        <v>-5.0365955780399501E+17</v>
      </c>
      <c r="H192" s="4">
        <v>-1.12686981571052E+17</v>
      </c>
    </row>
    <row r="193" spans="1:8">
      <c r="A193" s="2">
        <v>40760</v>
      </c>
      <c r="B193" s="34" t="s">
        <v>7602</v>
      </c>
      <c r="C193" s="12">
        <f t="shared" si="2"/>
        <v>-8.2448367338315166E-3</v>
      </c>
      <c r="D193" s="3" t="s">
        <v>7603</v>
      </c>
      <c r="E193" s="3" t="s">
        <v>7604</v>
      </c>
      <c r="F193" s="3">
        <v>6</v>
      </c>
      <c r="G193" s="4">
        <v>-4.2456404540257997E+17</v>
      </c>
      <c r="H193" s="4">
        <v>-1.2737474123748099E+17</v>
      </c>
    </row>
    <row r="194" spans="1:8">
      <c r="A194" s="2">
        <v>40761</v>
      </c>
      <c r="B194" s="34" t="s">
        <v>7605</v>
      </c>
      <c r="C194" s="12">
        <f t="shared" si="2"/>
        <v>-4.7632217305676946E-5</v>
      </c>
      <c r="D194" s="3" t="s">
        <v>7606</v>
      </c>
      <c r="E194" s="3" t="s">
        <v>7604</v>
      </c>
      <c r="F194" s="3">
        <v>6</v>
      </c>
      <c r="G194" s="4">
        <v>-4.1982903429842099E+17</v>
      </c>
      <c r="H194" s="4">
        <v>-1.1926280363705901E+17</v>
      </c>
    </row>
    <row r="195" spans="1:8">
      <c r="A195" s="2">
        <v>40762</v>
      </c>
      <c r="B195" s="34" t="s">
        <v>7607</v>
      </c>
      <c r="C195" s="12">
        <f t="shared" si="2"/>
        <v>-4.7531625795110701E-5</v>
      </c>
      <c r="D195" s="3" t="s">
        <v>7608</v>
      </c>
      <c r="E195" s="3" t="s">
        <v>7599</v>
      </c>
      <c r="F195" s="3">
        <v>6</v>
      </c>
      <c r="G195" s="4">
        <v>-3.52532107991632E+17</v>
      </c>
      <c r="H195" s="4">
        <v>-1.27590069187006E+17</v>
      </c>
    </row>
    <row r="196" spans="1:8">
      <c r="A196" s="2">
        <v>40763</v>
      </c>
      <c r="B196" s="34" t="s">
        <v>7609</v>
      </c>
      <c r="C196" s="12">
        <f t="shared" ref="C196:C259" si="3">+(B196-B195)/B195</f>
        <v>-3.1536282477555688E-2</v>
      </c>
      <c r="D196" s="3" t="s">
        <v>7610</v>
      </c>
      <c r="E196" s="3" t="s">
        <v>7611</v>
      </c>
      <c r="F196" s="3">
        <v>7</v>
      </c>
      <c r="G196" s="4">
        <v>-5.6131674017270701E+17</v>
      </c>
      <c r="H196" s="4">
        <v>-1.7671460912901299E+17</v>
      </c>
    </row>
    <row r="197" spans="1:8">
      <c r="A197" s="2">
        <v>40764</v>
      </c>
      <c r="B197" s="34" t="s">
        <v>7612</v>
      </c>
      <c r="C197" s="12">
        <f t="shared" si="3"/>
        <v>2.5975462941776228E-2</v>
      </c>
      <c r="D197" s="3" t="s">
        <v>7613</v>
      </c>
      <c r="E197" s="3" t="s">
        <v>7614</v>
      </c>
      <c r="F197" s="3">
        <v>7</v>
      </c>
      <c r="G197" s="4">
        <v>-4.0034297762306899E+17</v>
      </c>
      <c r="H197" s="4">
        <v>-1.25683512180846E+17</v>
      </c>
    </row>
    <row r="198" spans="1:8">
      <c r="A198" s="2">
        <v>40765</v>
      </c>
      <c r="B198" s="34" t="s">
        <v>7615</v>
      </c>
      <c r="C198" s="12">
        <f t="shared" si="3"/>
        <v>2.6097922534280803E-3</v>
      </c>
      <c r="D198" s="3" t="s">
        <v>7616</v>
      </c>
      <c r="E198" s="3" t="s">
        <v>7617</v>
      </c>
      <c r="F198" s="3">
        <v>7</v>
      </c>
      <c r="G198" s="4">
        <v>-1.56347884604716E+17</v>
      </c>
      <c r="H198" s="4">
        <v>-1.2601890509030301E+17</v>
      </c>
    </row>
    <row r="199" spans="1:8">
      <c r="A199" s="2">
        <v>40766</v>
      </c>
      <c r="B199" s="34" t="s">
        <v>7618</v>
      </c>
      <c r="C199" s="12">
        <f t="shared" si="3"/>
        <v>1.0693471471137323E-2</v>
      </c>
      <c r="D199" s="3" t="s">
        <v>7619</v>
      </c>
      <c r="E199" s="3" t="s">
        <v>7620</v>
      </c>
      <c r="F199" s="3">
        <v>7</v>
      </c>
      <c r="G199" s="4">
        <v>6.06059466796964E+16</v>
      </c>
      <c r="H199" s="4">
        <v>-1.0687728014376499E+17</v>
      </c>
    </row>
    <row r="200" spans="1:8">
      <c r="A200" s="2">
        <v>40767</v>
      </c>
      <c r="B200" s="34" t="s">
        <v>7621</v>
      </c>
      <c r="C200" s="12">
        <f t="shared" si="3"/>
        <v>6.6623435919680755E-3</v>
      </c>
      <c r="D200" s="3" t="s">
        <v>7622</v>
      </c>
      <c r="E200" s="3" t="s">
        <v>7623</v>
      </c>
      <c r="F200" s="3">
        <v>7</v>
      </c>
      <c r="G200" s="4">
        <v>2.95952521718565E+16</v>
      </c>
      <c r="H200" s="4">
        <v>-9.46828490984868E+16</v>
      </c>
    </row>
    <row r="201" spans="1:8">
      <c r="A201" s="2">
        <v>40768</v>
      </c>
      <c r="B201" s="34" t="s">
        <v>7624</v>
      </c>
      <c r="C201" s="12">
        <f t="shared" si="3"/>
        <v>-4.7910002085282197E-5</v>
      </c>
      <c r="D201" s="3" t="s">
        <v>7625</v>
      </c>
      <c r="E201" s="3" t="s">
        <v>7626</v>
      </c>
      <c r="F201" s="3">
        <v>7</v>
      </c>
      <c r="G201" s="4">
        <v>2.4128132065783501E+17</v>
      </c>
      <c r="H201" s="4">
        <v>-1.031969988113E+17</v>
      </c>
    </row>
    <row r="202" spans="1:8">
      <c r="A202" s="2">
        <v>40769</v>
      </c>
      <c r="B202" s="34" t="s">
        <v>7627</v>
      </c>
      <c r="C202" s="12">
        <f t="shared" si="3"/>
        <v>-4.791002291659126E-5</v>
      </c>
      <c r="D202" s="3" t="s">
        <v>7628</v>
      </c>
      <c r="E202" s="3" t="s">
        <v>7629</v>
      </c>
      <c r="F202" s="3">
        <v>7</v>
      </c>
      <c r="G202" s="4">
        <v>2.4936130483831802E+17</v>
      </c>
      <c r="H202" s="4">
        <v>-9.4025650735753904E+16</v>
      </c>
    </row>
    <row r="203" spans="1:8">
      <c r="A203" s="2">
        <v>40770</v>
      </c>
      <c r="B203" s="34" t="s">
        <v>7630</v>
      </c>
      <c r="C203" s="12">
        <f t="shared" si="3"/>
        <v>-4.7910043640912912E-5</v>
      </c>
      <c r="D203" s="3" t="s">
        <v>7631</v>
      </c>
      <c r="E203" s="3" t="s">
        <v>7629</v>
      </c>
      <c r="F203" s="3">
        <v>7</v>
      </c>
      <c r="G203" s="4">
        <v>2.4935825555775501E+17</v>
      </c>
      <c r="H203" s="4">
        <v>-9.1684276966492096E+16</v>
      </c>
    </row>
    <row r="204" spans="1:8">
      <c r="A204" s="2">
        <v>40771</v>
      </c>
      <c r="B204" s="34" t="s">
        <v>7632</v>
      </c>
      <c r="C204" s="12">
        <f t="shared" si="3"/>
        <v>4.7614705541487792E-3</v>
      </c>
      <c r="D204" s="3" t="s">
        <v>7633</v>
      </c>
      <c r="E204" s="3" t="s">
        <v>7634</v>
      </c>
      <c r="F204" s="3">
        <v>7</v>
      </c>
      <c r="G204" s="4">
        <v>3.2445922580140403E+17</v>
      </c>
      <c r="H204" s="4">
        <v>-5.9627762697124496E+16</v>
      </c>
    </row>
    <row r="205" spans="1:8">
      <c r="A205" s="2">
        <v>40772</v>
      </c>
      <c r="B205" s="34" t="s">
        <v>7635</v>
      </c>
      <c r="C205" s="12">
        <f t="shared" si="3"/>
        <v>2.1162438512423061E-3</v>
      </c>
      <c r="D205" s="3" t="s">
        <v>7636</v>
      </c>
      <c r="E205" s="3" t="s">
        <v>7634</v>
      </c>
      <c r="F205" s="3">
        <v>7</v>
      </c>
      <c r="G205" s="4">
        <v>3.0384897766331398E+17</v>
      </c>
      <c r="H205" s="4">
        <v>-2.99231252823148E+16</v>
      </c>
    </row>
    <row r="206" spans="1:8">
      <c r="A206" s="2">
        <v>40773</v>
      </c>
      <c r="B206" s="34" t="s">
        <v>7637</v>
      </c>
      <c r="C206" s="12">
        <f t="shared" si="3"/>
        <v>-2.4249126618710714E-2</v>
      </c>
      <c r="D206" s="3" t="s">
        <v>7638</v>
      </c>
      <c r="E206" s="3" t="s">
        <v>7639</v>
      </c>
      <c r="F206" s="3">
        <v>7</v>
      </c>
      <c r="G206" s="4">
        <v>-2.6652322777483101E+17</v>
      </c>
      <c r="H206" s="4">
        <v>-7.6940350719776992E+16</v>
      </c>
    </row>
    <row r="207" spans="1:8">
      <c r="A207" s="2">
        <v>40774</v>
      </c>
      <c r="B207" s="34" t="s">
        <v>7640</v>
      </c>
      <c r="C207" s="12">
        <f t="shared" si="3"/>
        <v>-4.5739180058723666E-3</v>
      </c>
      <c r="D207" s="3" t="s">
        <v>7641</v>
      </c>
      <c r="E207" s="3" t="s">
        <v>7639</v>
      </c>
      <c r="F207" s="3">
        <v>7</v>
      </c>
      <c r="G207" s="4">
        <v>-3.0591157873642298E+17</v>
      </c>
      <c r="H207" s="4">
        <v>-8.5393349375604896E+16</v>
      </c>
    </row>
    <row r="208" spans="1:8">
      <c r="A208" s="2">
        <v>40775</v>
      </c>
      <c r="B208" s="34" t="s">
        <v>7642</v>
      </c>
      <c r="C208" s="12">
        <f t="shared" si="3"/>
        <v>-4.7921892067255836E-5</v>
      </c>
      <c r="D208" s="3" t="s">
        <v>7643</v>
      </c>
      <c r="E208" s="3" t="s">
        <v>7639</v>
      </c>
      <c r="F208" s="3">
        <v>7</v>
      </c>
      <c r="G208" s="4">
        <v>-3.9229320952456102E+17</v>
      </c>
      <c r="H208" s="4">
        <v>-9.8670893324788096E+16</v>
      </c>
    </row>
    <row r="209" spans="1:8">
      <c r="A209" s="2">
        <v>40776</v>
      </c>
      <c r="B209" s="34" t="s">
        <v>7644</v>
      </c>
      <c r="C209" s="12">
        <f t="shared" si="3"/>
        <v>-4.7921862483437233E-5</v>
      </c>
      <c r="D209" s="3" t="s">
        <v>7645</v>
      </c>
      <c r="E209" s="3" t="s">
        <v>7646</v>
      </c>
      <c r="F209" s="3">
        <v>7</v>
      </c>
      <c r="G209" s="4">
        <v>-3.8757181096208102E+17</v>
      </c>
      <c r="H209" s="4">
        <v>-1.016581519355E+17</v>
      </c>
    </row>
    <row r="210" spans="1:8">
      <c r="A210" s="2">
        <v>40777</v>
      </c>
      <c r="B210" s="34" t="s">
        <v>7647</v>
      </c>
      <c r="C210" s="12">
        <f t="shared" si="3"/>
        <v>1.6628033407853511E-3</v>
      </c>
      <c r="D210" s="3" t="s">
        <v>7648</v>
      </c>
      <c r="E210" s="3" t="s">
        <v>7649</v>
      </c>
      <c r="F210" s="3">
        <v>7</v>
      </c>
      <c r="G210" s="4">
        <v>-3.7470341882409402E+17</v>
      </c>
      <c r="H210" s="4">
        <v>-1.3554678840153501E+17</v>
      </c>
    </row>
    <row r="211" spans="1:8">
      <c r="A211" s="2">
        <v>40778</v>
      </c>
      <c r="B211" s="34" t="s">
        <v>7650</v>
      </c>
      <c r="C211" s="12">
        <f t="shared" si="3"/>
        <v>1.6530417754274825E-2</v>
      </c>
      <c r="D211" s="3" t="s">
        <v>7651</v>
      </c>
      <c r="E211" s="3" t="s">
        <v>7639</v>
      </c>
      <c r="F211" s="3">
        <v>7</v>
      </c>
      <c r="G211" s="4">
        <v>-2.3621804684439101E+17</v>
      </c>
      <c r="H211" s="4">
        <v>-1.06657128120794E+17</v>
      </c>
    </row>
    <row r="212" spans="1:8">
      <c r="A212" s="2">
        <v>40778</v>
      </c>
      <c r="B212" s="34" t="s">
        <v>7650</v>
      </c>
      <c r="C212" s="12">
        <f t="shared" si="3"/>
        <v>0</v>
      </c>
      <c r="D212" s="3" t="s">
        <v>7651</v>
      </c>
      <c r="E212" s="3" t="s">
        <v>7639</v>
      </c>
      <c r="F212" s="3">
        <v>7</v>
      </c>
      <c r="G212" s="4">
        <v>-2.3621804684439101E+17</v>
      </c>
      <c r="H212" s="4">
        <v>-1.06657128120794E+17</v>
      </c>
    </row>
    <row r="213" spans="1:8">
      <c r="A213" s="2">
        <v>40779</v>
      </c>
      <c r="B213" s="34" t="s">
        <v>7652</v>
      </c>
      <c r="C213" s="12">
        <f t="shared" si="3"/>
        <v>2.4576845542171838E-3</v>
      </c>
      <c r="D213" s="3" t="s">
        <v>7653</v>
      </c>
      <c r="E213" s="3" t="s">
        <v>7654</v>
      </c>
      <c r="F213" s="3">
        <v>7</v>
      </c>
      <c r="G213" s="4">
        <v>-2.61871474345748E+17</v>
      </c>
      <c r="H213" s="4">
        <v>-1.15993680239594E+17</v>
      </c>
    </row>
    <row r="214" spans="1:8">
      <c r="A214" s="2">
        <v>40780</v>
      </c>
      <c r="B214" s="34" t="s">
        <v>7655</v>
      </c>
      <c r="C214" s="12">
        <f t="shared" si="3"/>
        <v>-6.4141007037032396E-3</v>
      </c>
      <c r="D214" s="3" t="s">
        <v>7656</v>
      </c>
      <c r="E214" s="3" t="s">
        <v>7634</v>
      </c>
      <c r="F214" s="3">
        <v>7</v>
      </c>
      <c r="G214" s="4">
        <v>-3.5294811365512198E+17</v>
      </c>
      <c r="H214" s="4">
        <v>-1.2736939161813101E+17</v>
      </c>
    </row>
    <row r="215" spans="1:8">
      <c r="A215" s="2">
        <v>40781</v>
      </c>
      <c r="B215" s="34" t="s">
        <v>7657</v>
      </c>
      <c r="C215" s="12">
        <f t="shared" si="3"/>
        <v>3.268038718952032E-3</v>
      </c>
      <c r="D215" s="3" t="s">
        <v>7658</v>
      </c>
      <c r="E215" s="3" t="s">
        <v>7659</v>
      </c>
      <c r="F215" s="3">
        <v>7</v>
      </c>
      <c r="G215" s="4">
        <v>-3.02873287731888E+17</v>
      </c>
      <c r="H215" s="4">
        <v>-1.2149221337386E+17</v>
      </c>
    </row>
    <row r="216" spans="1:8">
      <c r="A216" s="2">
        <v>40782</v>
      </c>
      <c r="B216" s="34" t="s">
        <v>7660</v>
      </c>
      <c r="C216" s="12">
        <f t="shared" si="3"/>
        <v>-4.7915260852949129E-5</v>
      </c>
      <c r="D216" s="3" t="s">
        <v>7661</v>
      </c>
      <c r="E216" s="3" t="s">
        <v>7634</v>
      </c>
      <c r="F216" s="3">
        <v>7</v>
      </c>
      <c r="G216" s="4">
        <v>-3.7927767159767802E+17</v>
      </c>
      <c r="H216" s="4">
        <v>-1.5651582328588499E+17</v>
      </c>
    </row>
    <row r="217" spans="1:8">
      <c r="A217" s="2">
        <v>40783</v>
      </c>
      <c r="B217" s="34" t="s">
        <v>7662</v>
      </c>
      <c r="C217" s="12">
        <f t="shared" si="3"/>
        <v>-4.7915270401328794E-5</v>
      </c>
      <c r="D217" s="3" t="s">
        <v>7663</v>
      </c>
      <c r="E217" s="3" t="s">
        <v>7646</v>
      </c>
      <c r="F217" s="3">
        <v>7</v>
      </c>
      <c r="G217" s="4">
        <v>-3.4221872911521702E+17</v>
      </c>
      <c r="H217" s="4">
        <v>-1.6744490351804899E+17</v>
      </c>
    </row>
    <row r="218" spans="1:8">
      <c r="A218" s="2">
        <v>40784</v>
      </c>
      <c r="B218" s="34" t="s">
        <v>7664</v>
      </c>
      <c r="C218" s="12">
        <f t="shared" si="3"/>
        <v>1.7078570406151176E-2</v>
      </c>
      <c r="D218" s="3" t="s">
        <v>7665</v>
      </c>
      <c r="E218" s="3" t="s">
        <v>7634</v>
      </c>
      <c r="F218" s="3">
        <v>7</v>
      </c>
      <c r="G218" s="4">
        <v>-1.9125247756792701E+17</v>
      </c>
      <c r="H218" s="4">
        <v>-1.3635629347902E+17</v>
      </c>
    </row>
    <row r="219" spans="1:8">
      <c r="A219" s="2">
        <v>40785</v>
      </c>
      <c r="B219" s="34" t="s">
        <v>7666</v>
      </c>
      <c r="C219" s="12">
        <f t="shared" si="3"/>
        <v>3.9773531657261206E-3</v>
      </c>
      <c r="D219" s="3" t="s">
        <v>7667</v>
      </c>
      <c r="E219" s="3" t="s">
        <v>7646</v>
      </c>
      <c r="F219" s="3">
        <v>7</v>
      </c>
      <c r="G219" s="4">
        <v>-1.5074337660932899E+17</v>
      </c>
      <c r="H219" s="4">
        <v>-1.4778575106947398E+17</v>
      </c>
    </row>
    <row r="220" spans="1:8">
      <c r="A220" s="2">
        <v>40786</v>
      </c>
      <c r="B220" s="34" t="s">
        <v>7668</v>
      </c>
      <c r="C220" s="12">
        <f t="shared" si="3"/>
        <v>1.0710668850590194E-3</v>
      </c>
      <c r="D220" s="3" t="s">
        <v>7669</v>
      </c>
      <c r="E220" s="3" t="s">
        <v>7639</v>
      </c>
      <c r="F220" s="3">
        <v>7</v>
      </c>
      <c r="G220" s="4">
        <v>-1.8446994112802701E+17</v>
      </c>
      <c r="H220" s="4">
        <v>-1.5114542929813699E+17</v>
      </c>
    </row>
    <row r="221" spans="1:8">
      <c r="A221" s="2">
        <v>40787</v>
      </c>
      <c r="B221" s="34" t="s">
        <v>7670</v>
      </c>
      <c r="C221" s="12">
        <f t="shared" si="3"/>
        <v>5.3072318501810954E-4</v>
      </c>
      <c r="D221" s="3" t="s">
        <v>7671</v>
      </c>
      <c r="E221" s="3" t="s">
        <v>7654</v>
      </c>
      <c r="F221" s="3">
        <v>7</v>
      </c>
      <c r="G221" s="4">
        <v>-1.21292140854032E+17</v>
      </c>
      <c r="H221" s="4">
        <v>-1.5014974292298202E+17</v>
      </c>
    </row>
    <row r="222" spans="1:8">
      <c r="A222" s="2">
        <v>40788</v>
      </c>
      <c r="B222" s="34" t="s">
        <v>7672</v>
      </c>
      <c r="C222" s="12">
        <f t="shared" si="3"/>
        <v>-3.7232857471782677E-4</v>
      </c>
      <c r="D222" s="3" t="s">
        <v>7673</v>
      </c>
      <c r="E222" s="3" t="s">
        <v>7634</v>
      </c>
      <c r="F222" s="3">
        <v>7</v>
      </c>
      <c r="G222" s="4">
        <v>-8.07737612169268E+16</v>
      </c>
      <c r="H222" s="4">
        <v>-1.5070939716800899E+17</v>
      </c>
    </row>
    <row r="223" spans="1:8">
      <c r="A223" s="2">
        <v>40789</v>
      </c>
      <c r="B223" s="34" t="s">
        <v>7674</v>
      </c>
      <c r="C223" s="12">
        <f t="shared" si="3"/>
        <v>-4.7906838720743842E-5</v>
      </c>
      <c r="D223" s="3" t="s">
        <v>7675</v>
      </c>
      <c r="E223" s="3" t="s">
        <v>7676</v>
      </c>
      <c r="F223" s="3">
        <v>7</v>
      </c>
      <c r="G223" s="4">
        <v>3.0578356334939398E+17</v>
      </c>
      <c r="H223" s="4">
        <v>-1.4290044380979901E+17</v>
      </c>
    </row>
    <row r="224" spans="1:8">
      <c r="A224" s="2">
        <v>40790</v>
      </c>
      <c r="B224" s="34" t="s">
        <v>7677</v>
      </c>
      <c r="C224" s="12">
        <f t="shared" si="3"/>
        <v>-4.79068972963632E-5</v>
      </c>
      <c r="D224" s="3" t="s">
        <v>7678</v>
      </c>
      <c r="E224" s="3" t="s">
        <v>7646</v>
      </c>
      <c r="F224" s="3">
        <v>7</v>
      </c>
      <c r="G224" s="4">
        <v>4.4332345213913901E+17</v>
      </c>
      <c r="H224" s="4">
        <v>-1.2419828833404E+17</v>
      </c>
    </row>
    <row r="225" spans="1:8">
      <c r="A225" s="2">
        <v>40791</v>
      </c>
      <c r="B225" s="34" t="s">
        <v>7679</v>
      </c>
      <c r="C225" s="12">
        <f t="shared" si="3"/>
        <v>-1.7340712885556903E-2</v>
      </c>
      <c r="D225" s="3" t="s">
        <v>7680</v>
      </c>
      <c r="E225" s="3" t="s">
        <v>7634</v>
      </c>
      <c r="F225" s="3">
        <v>7</v>
      </c>
      <c r="G225" s="4">
        <v>1.6730606636363299E+17</v>
      </c>
      <c r="H225" s="4">
        <v>-1.6167361085791299E+17</v>
      </c>
    </row>
    <row r="226" spans="1:8">
      <c r="A226" s="2">
        <v>40792</v>
      </c>
      <c r="B226" s="34" t="s">
        <v>7681</v>
      </c>
      <c r="C226" s="12">
        <f t="shared" si="3"/>
        <v>1.2947445452013297E-2</v>
      </c>
      <c r="D226" s="3" t="s">
        <v>7682</v>
      </c>
      <c r="E226" s="3" t="s">
        <v>7676</v>
      </c>
      <c r="F226" s="3">
        <v>7</v>
      </c>
      <c r="G226" s="4">
        <v>3.6587204416304698E+17</v>
      </c>
      <c r="H226" s="4">
        <v>-9.9624082309274304E+16</v>
      </c>
    </row>
    <row r="227" spans="1:8">
      <c r="A227" s="2">
        <v>40793</v>
      </c>
      <c r="B227" s="34" t="s">
        <v>7683</v>
      </c>
      <c r="C227" s="12">
        <f t="shared" si="3"/>
        <v>6.8393161043000632E-3</v>
      </c>
      <c r="D227" s="3" t="s">
        <v>7684</v>
      </c>
      <c r="E227" s="3" t="s">
        <v>7646</v>
      </c>
      <c r="F227" s="3">
        <v>7</v>
      </c>
      <c r="G227" s="4">
        <v>1.19151551825471E+18</v>
      </c>
      <c r="H227" s="4">
        <v>-5.48247878383598E+16</v>
      </c>
    </row>
    <row r="228" spans="1:8">
      <c r="A228" s="2">
        <v>40794</v>
      </c>
      <c r="B228" s="34" t="s">
        <v>7685</v>
      </c>
      <c r="C228" s="12">
        <f t="shared" si="3"/>
        <v>-1.2776337709056846E-3</v>
      </c>
      <c r="D228" s="3" t="s">
        <v>7686</v>
      </c>
      <c r="E228" s="3" t="s">
        <v>7654</v>
      </c>
      <c r="F228" s="3">
        <v>7</v>
      </c>
      <c r="G228" s="4">
        <v>5.7939031010140698E+17</v>
      </c>
      <c r="H228" s="4">
        <v>-5.7181030732563104E+16</v>
      </c>
    </row>
    <row r="229" spans="1:8">
      <c r="A229" s="2">
        <v>40795</v>
      </c>
      <c r="B229" s="34" t="s">
        <v>7687</v>
      </c>
      <c r="C229" s="12">
        <f t="shared" si="3"/>
        <v>-7.1955261972601655E-3</v>
      </c>
      <c r="D229" s="3" t="s">
        <v>7688</v>
      </c>
      <c r="E229" s="3" t="s">
        <v>7639</v>
      </c>
      <c r="F229" s="3">
        <v>7</v>
      </c>
      <c r="G229" s="4">
        <v>4.0139157647008602E+17</v>
      </c>
      <c r="H229" s="4">
        <v>-7.0797213534027104E+16</v>
      </c>
    </row>
    <row r="230" spans="1:8">
      <c r="A230" s="2">
        <v>40796</v>
      </c>
      <c r="B230" s="34" t="s">
        <v>7689</v>
      </c>
      <c r="C230" s="12">
        <f t="shared" si="3"/>
        <v>-4.9913373268763786E-5</v>
      </c>
      <c r="D230" s="3" t="s">
        <v>7690</v>
      </c>
      <c r="E230" s="3" t="s">
        <v>7639</v>
      </c>
      <c r="F230" s="3">
        <v>7</v>
      </c>
      <c r="G230" s="4">
        <v>2.3053033138944E+17</v>
      </c>
      <c r="H230" s="4">
        <v>-5.61727737023884E+16</v>
      </c>
    </row>
    <row r="231" spans="1:8">
      <c r="A231" s="2">
        <v>40797</v>
      </c>
      <c r="B231" s="34" t="s">
        <v>7691</v>
      </c>
      <c r="C231" s="12">
        <f t="shared" si="3"/>
        <v>-4.9913506565496819E-5</v>
      </c>
      <c r="D231" s="3" t="s">
        <v>7692</v>
      </c>
      <c r="E231" s="3" t="s">
        <v>7693</v>
      </c>
      <c r="F231" s="3">
        <v>7</v>
      </c>
      <c r="G231" s="4">
        <v>1.3433690645615501E+17</v>
      </c>
      <c r="H231" s="4">
        <v>-1.10924295074579E+16</v>
      </c>
    </row>
    <row r="232" spans="1:8">
      <c r="A232" s="2">
        <v>40798</v>
      </c>
      <c r="B232" s="34" t="s">
        <v>7694</v>
      </c>
      <c r="C232" s="12">
        <f t="shared" si="3"/>
        <v>-1.0995208372907804E-3</v>
      </c>
      <c r="D232" s="3" t="s">
        <v>7695</v>
      </c>
      <c r="E232" s="3" t="s">
        <v>7693</v>
      </c>
      <c r="F232" s="3">
        <v>7</v>
      </c>
      <c r="G232" s="4">
        <v>1.19907746226012E+17</v>
      </c>
      <c r="H232" s="3">
        <v>-0.48906825540669902</v>
      </c>
    </row>
    <row r="233" spans="1:8">
      <c r="A233" s="2">
        <v>40799</v>
      </c>
      <c r="B233" s="34" t="s">
        <v>7696</v>
      </c>
      <c r="C233" s="12">
        <f t="shared" si="3"/>
        <v>2.2507931555846893E-3</v>
      </c>
      <c r="D233" s="3" t="s">
        <v>7697</v>
      </c>
      <c r="E233" s="3" t="s">
        <v>7698</v>
      </c>
      <c r="F233" s="3">
        <v>6</v>
      </c>
      <c r="G233" s="4">
        <v>1.5163550390852899E+17</v>
      </c>
      <c r="H233" s="4">
        <v>-7.9728398817226704E+16</v>
      </c>
    </row>
    <row r="234" spans="1:8">
      <c r="A234" s="2">
        <v>40800</v>
      </c>
      <c r="B234" s="34" t="s">
        <v>7699</v>
      </c>
      <c r="C234" s="12">
        <f t="shared" si="3"/>
        <v>4.000728248084711E-3</v>
      </c>
      <c r="D234" s="3" t="s">
        <v>7700</v>
      </c>
      <c r="E234" s="3" t="s">
        <v>7698</v>
      </c>
      <c r="F234" s="3">
        <v>6</v>
      </c>
      <c r="G234" s="4">
        <v>2.09666190594788E+17</v>
      </c>
      <c r="H234" s="4">
        <v>-1.02269412552762E+17</v>
      </c>
    </row>
    <row r="235" spans="1:8">
      <c r="A235" s="2">
        <v>40801</v>
      </c>
      <c r="B235" s="34" t="s">
        <v>7701</v>
      </c>
      <c r="C235" s="12">
        <f t="shared" si="3"/>
        <v>1.0315313093873572E-2</v>
      </c>
      <c r="D235" s="3" t="s">
        <v>7702</v>
      </c>
      <c r="E235" s="3" t="s">
        <v>7703</v>
      </c>
      <c r="F235" s="3">
        <v>6</v>
      </c>
      <c r="G235" s="4">
        <v>2.9357641310630298E+17</v>
      </c>
      <c r="H235" s="4">
        <v>-8.3303532628936192E+16</v>
      </c>
    </row>
    <row r="236" spans="1:8">
      <c r="A236" s="2">
        <v>40802</v>
      </c>
      <c r="B236" s="34" t="s">
        <v>7704</v>
      </c>
      <c r="C236" s="12">
        <f t="shared" si="3"/>
        <v>1.3793639044117127E-2</v>
      </c>
      <c r="D236" s="3" t="s">
        <v>7705</v>
      </c>
      <c r="E236" s="3" t="s">
        <v>7706</v>
      </c>
      <c r="F236" s="3">
        <v>6</v>
      </c>
      <c r="G236" s="4">
        <v>4.8938914872810099E+17</v>
      </c>
      <c r="H236" s="4">
        <v>-5.73905124656134E+16</v>
      </c>
    </row>
    <row r="237" spans="1:8">
      <c r="A237" s="2">
        <v>40803</v>
      </c>
      <c r="B237" s="34" t="s">
        <v>7707</v>
      </c>
      <c r="C237" s="12">
        <f t="shared" si="3"/>
        <v>-4.9858004471083425E-5</v>
      </c>
      <c r="D237" s="3" t="s">
        <v>7708</v>
      </c>
      <c r="E237" s="3" t="s">
        <v>7698</v>
      </c>
      <c r="F237" s="3">
        <v>6</v>
      </c>
      <c r="G237" s="4">
        <v>1.00656942748115E+18</v>
      </c>
      <c r="H237" s="4">
        <v>-5.73949549802416E+16</v>
      </c>
    </row>
    <row r="238" spans="1:8">
      <c r="A238" s="2">
        <v>40804</v>
      </c>
      <c r="B238" s="34" t="s">
        <v>7709</v>
      </c>
      <c r="C238" s="12">
        <f t="shared" si="3"/>
        <v>-4.9858095529147577E-5</v>
      </c>
      <c r="D238" s="3" t="s">
        <v>7710</v>
      </c>
      <c r="E238" s="3" t="s">
        <v>7711</v>
      </c>
      <c r="F238" s="3">
        <v>6</v>
      </c>
      <c r="G238" s="4">
        <v>1.1203833172419E+18</v>
      </c>
      <c r="H238" s="4">
        <v>-5.9120806198379104E+16</v>
      </c>
    </row>
    <row r="239" spans="1:8">
      <c r="A239" s="2">
        <v>40805</v>
      </c>
      <c r="B239" s="34" t="s">
        <v>7712</v>
      </c>
      <c r="C239" s="12">
        <f t="shared" si="3"/>
        <v>-2.1435601574959049E-3</v>
      </c>
      <c r="D239" s="3" t="s">
        <v>7713</v>
      </c>
      <c r="E239" s="3" t="s">
        <v>7711</v>
      </c>
      <c r="F239" s="3">
        <v>6</v>
      </c>
      <c r="G239" s="4">
        <v>1.06694562081317E+18</v>
      </c>
      <c r="H239" s="4">
        <v>-6.4546232813698496E+16</v>
      </c>
    </row>
    <row r="240" spans="1:8">
      <c r="A240" s="2">
        <v>40806</v>
      </c>
      <c r="B240" s="34" t="s">
        <v>7714</v>
      </c>
      <c r="C240" s="12">
        <f t="shared" si="3"/>
        <v>-1.8690047272036175E-3</v>
      </c>
      <c r="D240" s="3" t="s">
        <v>7715</v>
      </c>
      <c r="E240" s="3" t="s">
        <v>7703</v>
      </c>
      <c r="F240" s="3">
        <v>6</v>
      </c>
      <c r="G240" s="4">
        <v>1.02160995457184E+18</v>
      </c>
      <c r="H240" s="4">
        <v>-6.5697840977634304E+16</v>
      </c>
    </row>
    <row r="241" spans="1:8">
      <c r="A241" s="2">
        <v>40807</v>
      </c>
      <c r="B241" s="34" t="s">
        <v>7716</v>
      </c>
      <c r="C241" s="12">
        <f t="shared" si="3"/>
        <v>-1.1326181015987933E-2</v>
      </c>
      <c r="D241" s="3" t="s">
        <v>7717</v>
      </c>
      <c r="E241" s="3" t="s">
        <v>7718</v>
      </c>
      <c r="F241" s="3">
        <v>7</v>
      </c>
      <c r="G241" s="4">
        <v>7.2476710878500403E+17</v>
      </c>
      <c r="H241" s="4">
        <v>-7.17255110536968E+16</v>
      </c>
    </row>
    <row r="242" spans="1:8">
      <c r="A242" s="2">
        <v>40807</v>
      </c>
      <c r="B242" s="34" t="s">
        <v>7716</v>
      </c>
      <c r="C242" s="12">
        <f t="shared" si="3"/>
        <v>0</v>
      </c>
      <c r="D242" s="3" t="s">
        <v>7717</v>
      </c>
      <c r="E242" s="3" t="s">
        <v>7718</v>
      </c>
      <c r="F242" s="3">
        <v>7</v>
      </c>
      <c r="G242" s="4">
        <v>7.2476710878500403E+17</v>
      </c>
      <c r="H242" s="4">
        <v>-7.17255110536968E+16</v>
      </c>
    </row>
    <row r="243" spans="1:8">
      <c r="A243" s="2">
        <v>40808</v>
      </c>
      <c r="B243" s="34" t="s">
        <v>7719</v>
      </c>
      <c r="C243" s="12">
        <f t="shared" si="3"/>
        <v>-2.2746084364549238E-2</v>
      </c>
      <c r="D243" s="3" t="s">
        <v>7720</v>
      </c>
      <c r="E243" s="3" t="s">
        <v>7721</v>
      </c>
      <c r="F243" s="3">
        <v>7</v>
      </c>
      <c r="G243" s="4">
        <v>6.78808269082438E+16</v>
      </c>
      <c r="H243" s="4">
        <v>-1.13955486558944E+17</v>
      </c>
    </row>
    <row r="244" spans="1:8">
      <c r="A244" s="2">
        <v>40809</v>
      </c>
      <c r="B244" s="34" t="s">
        <v>7722</v>
      </c>
      <c r="C244" s="12">
        <f t="shared" si="3"/>
        <v>-7.07024408321715E-3</v>
      </c>
      <c r="D244" s="3" t="s">
        <v>7723</v>
      </c>
      <c r="E244" s="3" t="s">
        <v>7724</v>
      </c>
      <c r="F244" s="3">
        <v>7</v>
      </c>
      <c r="G244" s="4">
        <v>-4.92611263973388E+16</v>
      </c>
      <c r="H244" s="4">
        <v>-1.2652826201370499E+17</v>
      </c>
    </row>
    <row r="245" spans="1:8">
      <c r="A245" s="2">
        <v>40810</v>
      </c>
      <c r="B245" s="34" t="s">
        <v>7725</v>
      </c>
      <c r="C245" s="12">
        <f t="shared" si="3"/>
        <v>-4.9594639159635781E-5</v>
      </c>
      <c r="D245" s="3" t="s">
        <v>7726</v>
      </c>
      <c r="E245" s="3" t="s">
        <v>7721</v>
      </c>
      <c r="F245" s="3">
        <v>7</v>
      </c>
      <c r="G245" s="4">
        <v>2.75428006927611E+16</v>
      </c>
      <c r="H245" s="4">
        <v>-1.21406438121926E+17</v>
      </c>
    </row>
    <row r="246" spans="1:8">
      <c r="A246" s="2">
        <v>40811</v>
      </c>
      <c r="B246" s="34" t="s">
        <v>7727</v>
      </c>
      <c r="C246" s="12">
        <f t="shared" si="3"/>
        <v>-4.9594701245731194E-5</v>
      </c>
      <c r="D246" s="3" t="s">
        <v>7728</v>
      </c>
      <c r="E246" s="3" t="s">
        <v>7721</v>
      </c>
      <c r="F246" s="3">
        <v>7</v>
      </c>
      <c r="G246" s="4">
        <v>-1.30435893002601E+16</v>
      </c>
      <c r="H246" s="4">
        <v>-1.08494830956168E+17</v>
      </c>
    </row>
    <row r="247" spans="1:8">
      <c r="A247" s="2">
        <v>40812</v>
      </c>
      <c r="B247" s="34" t="s">
        <v>7729</v>
      </c>
      <c r="C247" s="12">
        <f t="shared" si="3"/>
        <v>-4.0717022786957166E-3</v>
      </c>
      <c r="D247" s="3" t="s">
        <v>7730</v>
      </c>
      <c r="E247" s="3" t="s">
        <v>7724</v>
      </c>
      <c r="F247" s="3">
        <v>7</v>
      </c>
      <c r="G247" s="4">
        <v>-6.0292473439250304E+16</v>
      </c>
      <c r="H247" s="4">
        <v>-1.1142220329435901E+17</v>
      </c>
    </row>
    <row r="248" spans="1:8">
      <c r="A248" s="2">
        <v>40813</v>
      </c>
      <c r="B248" s="34" t="s">
        <v>7731</v>
      </c>
      <c r="C248" s="12">
        <f t="shared" si="3"/>
        <v>4.3031584560208483E-3</v>
      </c>
      <c r="D248" s="3" t="s">
        <v>7732</v>
      </c>
      <c r="E248" s="3" t="s">
        <v>7733</v>
      </c>
      <c r="F248" s="3">
        <v>7</v>
      </c>
      <c r="G248" s="3">
        <v>-0.93171641894622603</v>
      </c>
      <c r="H248" s="4">
        <v>-1.1831471339323299E+17</v>
      </c>
    </row>
    <row r="249" spans="1:8">
      <c r="A249" s="2">
        <v>40814</v>
      </c>
      <c r="B249" s="34" t="s">
        <v>7734</v>
      </c>
      <c r="C249" s="12">
        <f t="shared" si="3"/>
        <v>-2.9366954005702254E-3</v>
      </c>
      <c r="D249" s="3" t="s">
        <v>7735</v>
      </c>
      <c r="E249" s="3" t="s">
        <v>7736</v>
      </c>
      <c r="F249" s="3">
        <v>7</v>
      </c>
      <c r="G249" s="4">
        <v>-2.2211614285367299E+17</v>
      </c>
      <c r="H249" s="4">
        <v>-1.1194520770969901E+17</v>
      </c>
    </row>
    <row r="250" spans="1:8">
      <c r="A250" s="2">
        <v>40815</v>
      </c>
      <c r="B250" s="34" t="s">
        <v>7737</v>
      </c>
      <c r="C250" s="12">
        <f t="shared" si="3"/>
        <v>7.800943693408004E-3</v>
      </c>
      <c r="D250" s="3" t="s">
        <v>7738</v>
      </c>
      <c r="E250" s="3" t="s">
        <v>7739</v>
      </c>
      <c r="F250" s="3">
        <v>7</v>
      </c>
      <c r="G250" s="4">
        <v>-1.8529565953323699E+17</v>
      </c>
      <c r="H250" s="4">
        <v>-9.77541647883756E+16</v>
      </c>
    </row>
    <row r="251" spans="1:8">
      <c r="A251" s="2">
        <v>40816</v>
      </c>
      <c r="B251" s="34" t="s">
        <v>7740</v>
      </c>
      <c r="C251" s="12">
        <f t="shared" si="3"/>
        <v>-8.8702003250464342E-3</v>
      </c>
      <c r="D251" s="3" t="s">
        <v>7741</v>
      </c>
      <c r="E251" s="3" t="s">
        <v>7721</v>
      </c>
      <c r="F251" s="3">
        <v>7</v>
      </c>
      <c r="G251" s="4">
        <v>-2.78452164911564E+17</v>
      </c>
      <c r="H251" s="4">
        <v>-1.13823297616278E+17</v>
      </c>
    </row>
    <row r="252" spans="1:8">
      <c r="A252" s="2">
        <v>40817</v>
      </c>
      <c r="B252" s="34" t="s">
        <v>7742</v>
      </c>
      <c r="C252" s="12">
        <f t="shared" si="3"/>
        <v>-4.9602846333652585E-5</v>
      </c>
      <c r="D252" s="3" t="s">
        <v>7743</v>
      </c>
      <c r="E252" s="3" t="s">
        <v>7744</v>
      </c>
      <c r="F252" s="3">
        <v>7</v>
      </c>
      <c r="G252" s="4">
        <v>-2.8352758990190598E+17</v>
      </c>
      <c r="H252" s="4">
        <v>-1.1386894402887699E+17</v>
      </c>
    </row>
    <row r="253" spans="1:8">
      <c r="A253" s="2">
        <v>40818</v>
      </c>
      <c r="B253" s="34" t="s">
        <v>7745</v>
      </c>
      <c r="C253" s="12">
        <f t="shared" si="3"/>
        <v>-4.9602899707354527E-5</v>
      </c>
      <c r="D253" s="3" t="s">
        <v>7746</v>
      </c>
      <c r="E253" s="3" t="s">
        <v>7747</v>
      </c>
      <c r="F253" s="3">
        <v>7</v>
      </c>
      <c r="G253" s="4">
        <v>-2.8070823778027002E+17</v>
      </c>
      <c r="H253" s="4">
        <v>-1.27803884747926E+17</v>
      </c>
    </row>
    <row r="254" spans="1:8">
      <c r="A254" s="2">
        <v>40819</v>
      </c>
      <c r="B254" s="34" t="s">
        <v>7748</v>
      </c>
      <c r="C254" s="12">
        <f t="shared" si="3"/>
        <v>-1.5624678948951219E-2</v>
      </c>
      <c r="D254" s="3" t="s">
        <v>7749</v>
      </c>
      <c r="E254" s="3" t="s">
        <v>7718</v>
      </c>
      <c r="F254" s="3">
        <v>7</v>
      </c>
      <c r="G254" s="4">
        <v>-4.0578042665441997E+17</v>
      </c>
      <c r="H254" s="4">
        <v>-1.52128078319072E+17</v>
      </c>
    </row>
    <row r="255" spans="1:8">
      <c r="A255" s="2">
        <v>40820</v>
      </c>
      <c r="B255" s="34" t="s">
        <v>7750</v>
      </c>
      <c r="C255" s="12">
        <f t="shared" si="3"/>
        <v>1.0697427770275611E-2</v>
      </c>
      <c r="D255" s="3" t="s">
        <v>7751</v>
      </c>
      <c r="E255" s="3" t="s">
        <v>7721</v>
      </c>
      <c r="F255" s="3">
        <v>7</v>
      </c>
      <c r="G255" s="4">
        <v>-3.2325631209448301E+17</v>
      </c>
      <c r="H255" s="4">
        <v>-1.40627607206118E+17</v>
      </c>
    </row>
    <row r="256" spans="1:8">
      <c r="A256" s="2">
        <v>40821</v>
      </c>
      <c r="B256" s="34" t="s">
        <v>7752</v>
      </c>
      <c r="C256" s="12">
        <f t="shared" si="3"/>
        <v>5.671672393342363E-3</v>
      </c>
      <c r="D256" s="3" t="s">
        <v>7753</v>
      </c>
      <c r="E256" s="3" t="s">
        <v>7733</v>
      </c>
      <c r="F256" s="3">
        <v>7</v>
      </c>
      <c r="G256" s="4">
        <v>-1.0311077673284701E+17</v>
      </c>
      <c r="H256" s="4">
        <v>-1.1544986639937101E+17</v>
      </c>
    </row>
    <row r="257" spans="1:8">
      <c r="A257" s="2">
        <v>40822</v>
      </c>
      <c r="B257" s="34" t="s">
        <v>7754</v>
      </c>
      <c r="C257" s="12">
        <f t="shared" si="3"/>
        <v>5.5625135718995675E-3</v>
      </c>
      <c r="D257" s="3" t="s">
        <v>7755</v>
      </c>
      <c r="E257" s="3" t="s">
        <v>7733</v>
      </c>
      <c r="F257" s="3">
        <v>7</v>
      </c>
      <c r="G257" s="4">
        <v>-1.7950658064542301E+17</v>
      </c>
      <c r="H257" s="4">
        <v>-1.05351115892434E+17</v>
      </c>
    </row>
    <row r="258" spans="1:8">
      <c r="A258" s="2">
        <v>40823</v>
      </c>
      <c r="B258" s="34" t="s">
        <v>7756</v>
      </c>
      <c r="C258" s="12">
        <f t="shared" si="3"/>
        <v>-2.4828289093277466E-3</v>
      </c>
      <c r="D258" s="3" t="s">
        <v>7757</v>
      </c>
      <c r="E258" s="3" t="s">
        <v>7724</v>
      </c>
      <c r="F258" s="3">
        <v>7</v>
      </c>
      <c r="G258" s="4">
        <v>-2.6730306254476602E+17</v>
      </c>
      <c r="H258" s="4">
        <v>-1.0975714363563E+17</v>
      </c>
    </row>
    <row r="259" spans="1:8">
      <c r="A259" s="2">
        <v>40824</v>
      </c>
      <c r="B259" s="34" t="s">
        <v>7758</v>
      </c>
      <c r="C259" s="12">
        <f t="shared" si="3"/>
        <v>-4.7531604500147383E-5</v>
      </c>
      <c r="D259" s="3" t="s">
        <v>7759</v>
      </c>
      <c r="E259" s="3" t="s">
        <v>7736</v>
      </c>
      <c r="F259" s="3">
        <v>7</v>
      </c>
      <c r="G259" s="4">
        <v>-2.5624749180752602E+17</v>
      </c>
      <c r="H259" s="4">
        <v>-1.02416827169968E+17</v>
      </c>
    </row>
    <row r="260" spans="1:8">
      <c r="A260" s="2">
        <v>40825</v>
      </c>
      <c r="B260" s="34" t="s">
        <v>7760</v>
      </c>
      <c r="C260" s="12">
        <f t="shared" ref="C260:C323" si="4">+(B260-B259)/B259</f>
        <v>-4.7531683178477178E-5</v>
      </c>
      <c r="D260" s="3" t="s">
        <v>7761</v>
      </c>
      <c r="E260" s="3" t="s">
        <v>7724</v>
      </c>
      <c r="F260" s="3">
        <v>7</v>
      </c>
      <c r="G260" s="4">
        <v>-1.8841261100415802E+17</v>
      </c>
      <c r="H260" s="4">
        <v>-7.2667410527203392E+16</v>
      </c>
    </row>
    <row r="261" spans="1:8">
      <c r="A261" s="2">
        <v>40826</v>
      </c>
      <c r="B261" s="34" t="s">
        <v>7762</v>
      </c>
      <c r="C261" s="12">
        <f t="shared" si="4"/>
        <v>9.1943372389667443E-3</v>
      </c>
      <c r="D261" s="3" t="s">
        <v>7763</v>
      </c>
      <c r="E261" s="3" t="s">
        <v>7764</v>
      </c>
      <c r="F261" s="3">
        <v>6</v>
      </c>
      <c r="G261" s="4">
        <v>-9.2264831645060992E+16</v>
      </c>
      <c r="H261" s="4">
        <v>-6.1126441322839296E+16</v>
      </c>
    </row>
    <row r="262" spans="1:8">
      <c r="A262" s="2">
        <v>40827</v>
      </c>
      <c r="B262" s="34" t="s">
        <v>7765</v>
      </c>
      <c r="C262" s="12">
        <f t="shared" si="4"/>
        <v>-3.8668863553424928E-3</v>
      </c>
      <c r="D262" s="3" t="s">
        <v>7766</v>
      </c>
      <c r="E262" s="3" t="s">
        <v>7767</v>
      </c>
      <c r="F262" s="3">
        <v>6</v>
      </c>
      <c r="G262" s="4">
        <v>-1.3353505543770301E+17</v>
      </c>
      <c r="H262" s="4">
        <v>-5.4563189036810096E+16</v>
      </c>
    </row>
    <row r="263" spans="1:8">
      <c r="A263" s="2">
        <v>40828</v>
      </c>
      <c r="B263" s="34" t="s">
        <v>7768</v>
      </c>
      <c r="C263" s="12">
        <f t="shared" si="4"/>
        <v>7.1031583900794046E-3</v>
      </c>
      <c r="D263" s="3" t="s">
        <v>7769</v>
      </c>
      <c r="E263" s="3" t="s">
        <v>7764</v>
      </c>
      <c r="F263" s="3">
        <v>6</v>
      </c>
      <c r="G263" s="4">
        <v>-4.28857309071308E+16</v>
      </c>
      <c r="H263" s="4">
        <v>-4.03088891018512E+16</v>
      </c>
    </row>
    <row r="264" spans="1:8">
      <c r="A264" s="2">
        <v>40829</v>
      </c>
      <c r="B264" s="34" t="s">
        <v>7770</v>
      </c>
      <c r="C264" s="12">
        <f t="shared" si="4"/>
        <v>3.7737456343535917E-4</v>
      </c>
      <c r="D264" s="3" t="s">
        <v>7771</v>
      </c>
      <c r="E264" s="3" t="s">
        <v>7772</v>
      </c>
      <c r="F264" s="3">
        <v>6</v>
      </c>
      <c r="G264" s="4">
        <v>-6.44267579420106E+16</v>
      </c>
      <c r="H264" s="4">
        <v>-3.9474373240335296E+16</v>
      </c>
    </row>
    <row r="265" spans="1:8">
      <c r="A265" s="2">
        <v>40830</v>
      </c>
      <c r="B265" s="34" t="s">
        <v>7773</v>
      </c>
      <c r="C265" s="12">
        <f t="shared" si="4"/>
        <v>3.0611070152857882E-3</v>
      </c>
      <c r="D265" s="3" t="s">
        <v>7774</v>
      </c>
      <c r="E265" s="3" t="s">
        <v>7775</v>
      </c>
      <c r="F265" s="3">
        <v>6</v>
      </c>
      <c r="G265" s="4">
        <v>-7.5024177808558704E+16</v>
      </c>
      <c r="H265" s="4">
        <v>-3.34021571802192E+16</v>
      </c>
    </row>
    <row r="266" spans="1:8">
      <c r="A266" s="2">
        <v>40831</v>
      </c>
      <c r="B266" s="34" t="s">
        <v>7776</v>
      </c>
      <c r="C266" s="12">
        <f t="shared" si="4"/>
        <v>-5.0655141528036613E-5</v>
      </c>
      <c r="D266" s="3" t="s">
        <v>7777</v>
      </c>
      <c r="E266" s="3" t="s">
        <v>7778</v>
      </c>
      <c r="F266" s="3">
        <v>6</v>
      </c>
      <c r="G266" s="4">
        <v>-1.8410049871918701E+17</v>
      </c>
      <c r="H266" s="4">
        <v>-1.64266730052816E+16</v>
      </c>
    </row>
    <row r="267" spans="1:8">
      <c r="A267" s="2">
        <v>40832</v>
      </c>
      <c r="B267" s="34" t="s">
        <v>7779</v>
      </c>
      <c r="C267" s="12">
        <f t="shared" si="4"/>
        <v>-5.0655238860477643E-5</v>
      </c>
      <c r="D267" s="3" t="s">
        <v>7780</v>
      </c>
      <c r="E267" s="3" t="s">
        <v>7781</v>
      </c>
      <c r="F267" s="3">
        <v>6</v>
      </c>
      <c r="G267" s="4">
        <v>-3.0978774558062701E+17</v>
      </c>
      <c r="H267" s="4">
        <v>-2.56977673156632E+16</v>
      </c>
    </row>
    <row r="268" spans="1:8">
      <c r="A268" s="2">
        <v>40833</v>
      </c>
      <c r="B268" s="34" t="s">
        <v>7782</v>
      </c>
      <c r="C268" s="12">
        <f t="shared" si="4"/>
        <v>-5.0655443419369767E-5</v>
      </c>
      <c r="D268" s="3" t="s">
        <v>7783</v>
      </c>
      <c r="E268" s="3" t="s">
        <v>7784</v>
      </c>
      <c r="F268" s="3">
        <v>6</v>
      </c>
      <c r="G268" s="4">
        <v>-3.0979444244400198E+17</v>
      </c>
      <c r="H268" s="4">
        <v>-6.2271800958324896E+16</v>
      </c>
    </row>
    <row r="269" spans="1:8">
      <c r="A269" s="2">
        <v>40834</v>
      </c>
      <c r="B269" s="34" t="s">
        <v>7785</v>
      </c>
      <c r="C269" s="12">
        <f t="shared" si="4"/>
        <v>5.0052319828443118E-3</v>
      </c>
      <c r="D269" s="3" t="s">
        <v>7786</v>
      </c>
      <c r="E269" s="3" t="s">
        <v>7787</v>
      </c>
      <c r="F269" s="3">
        <v>6</v>
      </c>
      <c r="G269" s="4">
        <v>-2.6612319152748099E+17</v>
      </c>
      <c r="H269" s="4">
        <v>-5.2631339723646304E+16</v>
      </c>
    </row>
    <row r="270" spans="1:8">
      <c r="A270" s="2">
        <v>40835</v>
      </c>
      <c r="B270" s="34" t="s">
        <v>7788</v>
      </c>
      <c r="C270" s="12">
        <f t="shared" si="4"/>
        <v>-6.4248250598706756E-3</v>
      </c>
      <c r="D270" s="3" t="s">
        <v>7789</v>
      </c>
      <c r="E270" s="3" t="s">
        <v>7790</v>
      </c>
      <c r="F270" s="3">
        <v>6</v>
      </c>
      <c r="G270" s="4">
        <v>-3.0352753657249498E+17</v>
      </c>
      <c r="H270" s="4">
        <v>-6.4835774778725696E+16</v>
      </c>
    </row>
    <row r="271" spans="1:8">
      <c r="A271" s="2">
        <v>40836</v>
      </c>
      <c r="B271" s="34" t="s">
        <v>7791</v>
      </c>
      <c r="C271" s="12">
        <f t="shared" si="4"/>
        <v>2.5269894567611674E-3</v>
      </c>
      <c r="D271" s="3" t="s">
        <v>7792</v>
      </c>
      <c r="E271" s="3" t="s">
        <v>7793</v>
      </c>
      <c r="F271" s="3">
        <v>6</v>
      </c>
      <c r="G271" s="4">
        <v>-2.6527568404857901E+17</v>
      </c>
      <c r="H271" s="4">
        <v>-5.9939857247807296E+16</v>
      </c>
    </row>
    <row r="272" spans="1:8">
      <c r="A272" s="2">
        <v>40837</v>
      </c>
      <c r="B272" s="21">
        <v>9369.9587260000008</v>
      </c>
      <c r="C272" s="12">
        <f t="shared" si="4"/>
        <v>4.7644295800324367E-3</v>
      </c>
      <c r="D272" s="21">
        <v>536946160.41999996</v>
      </c>
      <c r="E272" s="21">
        <v>57305.072106</v>
      </c>
      <c r="F272" s="3">
        <v>6</v>
      </c>
      <c r="G272" s="3">
        <v>-10.5814616067372</v>
      </c>
      <c r="H272" s="3">
        <v>-5.0736797850649502</v>
      </c>
    </row>
    <row r="273" spans="1:8">
      <c r="A273" s="2">
        <v>40838</v>
      </c>
      <c r="B273" s="21">
        <v>9369.4842549999994</v>
      </c>
      <c r="C273" s="12">
        <f t="shared" si="4"/>
        <v>-5.063746958508836E-5</v>
      </c>
      <c r="D273" s="21">
        <v>536918970.83000004</v>
      </c>
      <c r="E273" s="21">
        <v>57305.072106</v>
      </c>
      <c r="F273" s="3">
        <v>6</v>
      </c>
      <c r="G273" s="3">
        <v>18.232370001665402</v>
      </c>
      <c r="H273" s="3">
        <v>-4.8373674330304199</v>
      </c>
    </row>
    <row r="274" spans="1:8">
      <c r="A274" s="2">
        <v>40839</v>
      </c>
      <c r="B274" s="21">
        <v>9369.0098070000004</v>
      </c>
      <c r="C274" s="12">
        <f t="shared" si="4"/>
        <v>-5.0637579090422306E-5</v>
      </c>
      <c r="D274" s="21">
        <v>536891782.52999997</v>
      </c>
      <c r="E274" s="21">
        <v>57305.072103999999</v>
      </c>
      <c r="F274" s="3">
        <v>6</v>
      </c>
      <c r="G274" s="3">
        <v>28.813118350620599</v>
      </c>
      <c r="H274" s="3">
        <v>-5.7603538829130798</v>
      </c>
    </row>
    <row r="275" spans="1:8">
      <c r="A275" s="2">
        <v>40840</v>
      </c>
      <c r="B275" s="21">
        <v>9402.4093529999991</v>
      </c>
      <c r="C275" s="12">
        <f t="shared" si="4"/>
        <v>3.5648960443017642E-3</v>
      </c>
      <c r="D275" s="21">
        <v>538805745.95000005</v>
      </c>
      <c r="E275" s="21">
        <v>57305.072107</v>
      </c>
      <c r="F275" s="3">
        <v>6</v>
      </c>
      <c r="G275" s="3">
        <v>34.5938668756149</v>
      </c>
      <c r="H275" s="3">
        <v>-4.3259251717316403</v>
      </c>
    </row>
    <row r="276" spans="1:8">
      <c r="A276" s="2">
        <v>40841</v>
      </c>
      <c r="B276" s="21">
        <v>9330.8613590000004</v>
      </c>
      <c r="C276" s="12">
        <f t="shared" si="4"/>
        <v>-7.6095382910732392E-3</v>
      </c>
      <c r="D276" s="21">
        <v>534705682.97000003</v>
      </c>
      <c r="E276" s="21">
        <v>57305.072103999999</v>
      </c>
      <c r="F276" s="3">
        <v>6</v>
      </c>
      <c r="G276" s="3">
        <v>22.722842369929001</v>
      </c>
      <c r="H276" s="3">
        <v>-6.5400873297759299</v>
      </c>
    </row>
    <row r="277" spans="1:8">
      <c r="A277" s="2">
        <v>40842</v>
      </c>
      <c r="B277" s="21">
        <v>9342.2937139999995</v>
      </c>
      <c r="C277" s="12">
        <f t="shared" si="4"/>
        <v>1.2252196833866821E-3</v>
      </c>
      <c r="D277" s="21">
        <v>535360814.87</v>
      </c>
      <c r="E277" s="21">
        <v>57305.072100999998</v>
      </c>
      <c r="F277" s="3">
        <v>6</v>
      </c>
      <c r="G277" s="3">
        <v>30.904282310453201</v>
      </c>
      <c r="H277" s="3">
        <v>-7.4452344045462402</v>
      </c>
    </row>
    <row r="278" spans="1:8">
      <c r="A278" s="2">
        <v>40843</v>
      </c>
      <c r="B278" s="21">
        <v>9452.4582339999997</v>
      </c>
      <c r="C278" s="12">
        <f t="shared" si="4"/>
        <v>1.1792020607841945E-2</v>
      </c>
      <c r="D278" s="21">
        <v>541673800.63</v>
      </c>
      <c r="E278" s="21">
        <v>57305.072100999998</v>
      </c>
      <c r="F278" s="3">
        <v>6</v>
      </c>
      <c r="G278" s="3">
        <v>43.287613530567199</v>
      </c>
      <c r="H278" s="3">
        <v>-5.2088372626171902</v>
      </c>
    </row>
    <row r="279" spans="1:8">
      <c r="A279" s="2">
        <v>40844</v>
      </c>
      <c r="B279" s="21">
        <v>9434.2142239999994</v>
      </c>
      <c r="C279" s="12">
        <f t="shared" si="4"/>
        <v>-1.9300809956903687E-3</v>
      </c>
      <c r="D279" s="21">
        <v>540628326.32000005</v>
      </c>
      <c r="E279" s="21">
        <v>57305.072100999998</v>
      </c>
      <c r="F279" s="3">
        <v>6</v>
      </c>
      <c r="G279" s="3">
        <v>45.057600951973598</v>
      </c>
      <c r="H279" s="3">
        <v>-5.5696454012999004</v>
      </c>
    </row>
    <row r="280" spans="1:8">
      <c r="A280" s="2">
        <v>40845</v>
      </c>
      <c r="B280" s="21">
        <v>9433.7366989999991</v>
      </c>
      <c r="C280" s="12">
        <f t="shared" si="4"/>
        <v>-5.0616298152892313E-5</v>
      </c>
      <c r="D280" s="21">
        <v>540600961.71000004</v>
      </c>
      <c r="E280" s="21">
        <v>57305.072099999998</v>
      </c>
      <c r="F280" s="3">
        <v>6</v>
      </c>
      <c r="G280" s="3">
        <v>31.8904782754548</v>
      </c>
      <c r="H280" s="3">
        <v>-4.5607124653487396</v>
      </c>
    </row>
    <row r="281" spans="1:8">
      <c r="A281" s="2">
        <v>40846</v>
      </c>
      <c r="B281" s="21">
        <v>9433.2591969999994</v>
      </c>
      <c r="C281" s="12">
        <f t="shared" si="4"/>
        <v>-5.0616422233869177E-5</v>
      </c>
      <c r="D281" s="21">
        <v>540573598.39999998</v>
      </c>
      <c r="E281" s="21">
        <v>57305.072097999997</v>
      </c>
      <c r="F281" s="3">
        <v>6</v>
      </c>
      <c r="G281" s="3">
        <v>46.900910148270803</v>
      </c>
      <c r="H281" s="3">
        <v>-2.1313163489754401</v>
      </c>
    </row>
    <row r="282" spans="1:8">
      <c r="A282" s="2">
        <v>40847</v>
      </c>
      <c r="B282" s="21">
        <v>9359.2796890000009</v>
      </c>
      <c r="C282" s="12">
        <f t="shared" si="4"/>
        <v>-7.8424123047022582E-3</v>
      </c>
      <c r="D282" s="21">
        <v>536334076.73000002</v>
      </c>
      <c r="E282" s="21">
        <v>57305.059208999999</v>
      </c>
      <c r="F282" s="3">
        <v>6</v>
      </c>
      <c r="G282" s="3">
        <v>33.562517641745103</v>
      </c>
      <c r="H282" s="3">
        <v>-3.8207449209049198</v>
      </c>
    </row>
    <row r="283" spans="1:8">
      <c r="A283" s="2">
        <v>40848</v>
      </c>
      <c r="B283" s="21">
        <v>9228.7416659999999</v>
      </c>
      <c r="C283" s="12">
        <f t="shared" si="4"/>
        <v>-1.394744332231281E-2</v>
      </c>
      <c r="D283" s="21">
        <v>528853587.56999999</v>
      </c>
      <c r="E283" s="21">
        <v>57305.059205999998</v>
      </c>
      <c r="F283" s="3">
        <v>6</v>
      </c>
      <c r="G283" s="3">
        <v>12.6498990067129</v>
      </c>
      <c r="H283" s="3">
        <v>-3.41615258585181</v>
      </c>
    </row>
    <row r="284" spans="1:8">
      <c r="A284" s="2">
        <v>40849</v>
      </c>
      <c r="B284" s="21">
        <v>9219.6984859999993</v>
      </c>
      <c r="C284" s="12">
        <f t="shared" si="4"/>
        <v>-9.7989306963883714E-4</v>
      </c>
      <c r="D284" s="21">
        <v>428135367.63</v>
      </c>
      <c r="E284" s="21">
        <v>46437.024841999999</v>
      </c>
      <c r="F284" s="3">
        <v>6</v>
      </c>
      <c r="G284" s="3">
        <v>34.822343092483599</v>
      </c>
      <c r="H284" s="3">
        <v>-4.5000952130370102</v>
      </c>
    </row>
    <row r="285" spans="1:8">
      <c r="A285" s="2">
        <v>40850</v>
      </c>
      <c r="B285" s="21">
        <v>9311.9312979999995</v>
      </c>
      <c r="C285" s="12">
        <f t="shared" si="4"/>
        <v>1.0003885934019924E-2</v>
      </c>
      <c r="D285" s="21">
        <v>428955734.25999999</v>
      </c>
      <c r="E285" s="21">
        <v>46065.173864999997</v>
      </c>
      <c r="F285" s="3">
        <v>5</v>
      </c>
      <c r="G285" s="3">
        <v>33.701043257937897</v>
      </c>
      <c r="H285" s="3">
        <v>-2.5423862962725998</v>
      </c>
    </row>
    <row r="286" spans="1:8">
      <c r="A286" s="2">
        <v>40851</v>
      </c>
      <c r="B286" s="21">
        <v>9241.8520740000004</v>
      </c>
      <c r="C286" s="12">
        <f t="shared" si="4"/>
        <v>-7.5257453859276921E-3</v>
      </c>
      <c r="D286" s="21">
        <v>425727522.63</v>
      </c>
      <c r="E286" s="21">
        <v>46065.173865999997</v>
      </c>
      <c r="F286" s="3">
        <v>5</v>
      </c>
      <c r="G286" s="3">
        <v>13.850521822169201</v>
      </c>
      <c r="H286" s="3">
        <v>-4.0143071596298201</v>
      </c>
    </row>
    <row r="287" spans="1:8">
      <c r="A287" s="2">
        <v>40852</v>
      </c>
      <c r="B287" s="21">
        <v>9241.3765910000002</v>
      </c>
      <c r="C287" s="12">
        <f t="shared" si="4"/>
        <v>-5.1448886672600894E-5</v>
      </c>
      <c r="D287" s="21">
        <v>425705619.44</v>
      </c>
      <c r="E287" s="21">
        <v>46065.173867999998</v>
      </c>
      <c r="F287" s="3">
        <v>5</v>
      </c>
      <c r="G287" s="3">
        <v>6.3537373054942599</v>
      </c>
      <c r="H287" s="3">
        <v>-5.8872609417872503</v>
      </c>
    </row>
    <row r="288" spans="1:8">
      <c r="A288" s="2">
        <v>40853</v>
      </c>
      <c r="B288" s="21">
        <v>9240.9011310000005</v>
      </c>
      <c r="C288" s="12">
        <f t="shared" si="4"/>
        <v>-5.1449044989974604E-5</v>
      </c>
      <c r="D288" s="21">
        <v>425683717.29000002</v>
      </c>
      <c r="E288" s="21">
        <v>46065.173866999998</v>
      </c>
      <c r="F288" s="3">
        <v>5</v>
      </c>
      <c r="G288" s="3">
        <v>9.5509806221382298</v>
      </c>
      <c r="H288" s="3">
        <v>-8.0553388577248999</v>
      </c>
    </row>
    <row r="289" spans="1:8">
      <c r="A289" s="2">
        <v>40854</v>
      </c>
      <c r="B289" s="21">
        <v>9240.4256939999996</v>
      </c>
      <c r="C289" s="12">
        <f t="shared" si="4"/>
        <v>-5.1449203195783626E-5</v>
      </c>
      <c r="D289" s="21">
        <v>425661816.18000001</v>
      </c>
      <c r="E289" s="21">
        <v>46065.173864999997</v>
      </c>
      <c r="F289" s="3">
        <v>5</v>
      </c>
      <c r="G289" s="3">
        <v>9.5457588373483109</v>
      </c>
      <c r="H289" s="3">
        <v>-8.4249815605348299</v>
      </c>
    </row>
    <row r="290" spans="1:8">
      <c r="A290" s="2">
        <v>40855</v>
      </c>
      <c r="B290" s="21">
        <v>9270.771358</v>
      </c>
      <c r="C290" s="12">
        <f t="shared" si="4"/>
        <v>3.2840114735952553E-3</v>
      </c>
      <c r="D290" s="21">
        <v>427059694.48000002</v>
      </c>
      <c r="E290" s="21">
        <v>46065.173865999997</v>
      </c>
      <c r="F290" s="3">
        <v>5</v>
      </c>
      <c r="G290" s="3">
        <v>14.0698153022407</v>
      </c>
      <c r="H290" s="3">
        <v>-8.4394636335146593</v>
      </c>
    </row>
    <row r="291" spans="1:8">
      <c r="A291" s="2">
        <v>40856</v>
      </c>
      <c r="B291" s="21">
        <v>9121.2840649999998</v>
      </c>
      <c r="C291" s="12">
        <f t="shared" si="4"/>
        <v>-1.6124579846422758E-2</v>
      </c>
      <c r="D291" s="21">
        <v>420173536.33999997</v>
      </c>
      <c r="E291" s="21">
        <v>46065.173866999998</v>
      </c>
      <c r="F291" s="3">
        <v>5</v>
      </c>
      <c r="G291" s="3">
        <v>-16.2634056693426</v>
      </c>
      <c r="H291" s="3">
        <v>-11.811719481142701</v>
      </c>
    </row>
    <row r="292" spans="1:8">
      <c r="A292" s="2">
        <v>40857</v>
      </c>
      <c r="B292" s="21">
        <v>9074.0738700000002</v>
      </c>
      <c r="C292" s="12">
        <f t="shared" si="4"/>
        <v>-5.1758277303470494E-3</v>
      </c>
      <c r="D292" s="21">
        <v>417998790.50999999</v>
      </c>
      <c r="E292" s="21">
        <v>46065.173867999998</v>
      </c>
      <c r="F292" s="3">
        <v>5</v>
      </c>
      <c r="G292" s="3">
        <v>-17.592347495770099</v>
      </c>
      <c r="H292" s="3">
        <v>-12.7260555017562</v>
      </c>
    </row>
    <row r="293" spans="1:8">
      <c r="A293" s="2">
        <v>40858</v>
      </c>
      <c r="B293" s="21">
        <v>9121.0033270000004</v>
      </c>
      <c r="C293" s="12">
        <f t="shared" si="4"/>
        <v>5.1718178265172292E-3</v>
      </c>
      <c r="D293" s="21">
        <v>420160604.13</v>
      </c>
      <c r="E293" s="21">
        <v>46065.173869999999</v>
      </c>
      <c r="F293" s="3">
        <v>5</v>
      </c>
      <c r="G293" s="3">
        <v>-19.4946487326803</v>
      </c>
      <c r="H293" s="3">
        <v>-11.7994854223193</v>
      </c>
    </row>
    <row r="294" spans="1:8">
      <c r="A294" s="2">
        <v>40859</v>
      </c>
      <c r="B294" s="21">
        <v>9120.4437620000008</v>
      </c>
      <c r="C294" s="12">
        <f t="shared" si="4"/>
        <v>-6.1349062152311806E-5</v>
      </c>
      <c r="D294" s="21">
        <v>420134827.66000003</v>
      </c>
      <c r="E294" s="21">
        <v>46065.173868999998</v>
      </c>
      <c r="F294" s="3">
        <v>5</v>
      </c>
      <c r="G294" s="3">
        <v>-19.923158157623799</v>
      </c>
      <c r="H294" s="3">
        <v>-11.2094348734979</v>
      </c>
    </row>
    <row r="295" spans="1:8">
      <c r="A295" s="2">
        <v>40860</v>
      </c>
      <c r="B295" s="21">
        <v>9119.8842229999991</v>
      </c>
      <c r="C295" s="12">
        <f t="shared" si="4"/>
        <v>-6.1349975352403008E-5</v>
      </c>
      <c r="D295" s="21">
        <v>420109052.41000003</v>
      </c>
      <c r="E295" s="21">
        <v>46065.173869999999</v>
      </c>
      <c r="F295" s="3">
        <v>5</v>
      </c>
      <c r="G295" s="3">
        <v>-22.903825074871801</v>
      </c>
      <c r="H295" s="3">
        <v>-12.539861354236001</v>
      </c>
    </row>
    <row r="296" spans="1:8">
      <c r="A296" s="2">
        <v>40861</v>
      </c>
      <c r="B296" s="21">
        <v>9119.3247109999993</v>
      </c>
      <c r="C296" s="12">
        <f t="shared" si="4"/>
        <v>-6.1350778838699006E-5</v>
      </c>
      <c r="D296" s="21">
        <v>420083278.38999999</v>
      </c>
      <c r="E296" s="21">
        <v>46065.173869999999</v>
      </c>
      <c r="F296" s="3">
        <v>5</v>
      </c>
      <c r="G296" s="3">
        <v>-22.913857528763199</v>
      </c>
      <c r="H296" s="3">
        <v>-12.2685480436812</v>
      </c>
    </row>
    <row r="297" spans="1:8">
      <c r="A297" s="2">
        <v>40862</v>
      </c>
      <c r="B297" s="21">
        <v>9103.1839440000003</v>
      </c>
      <c r="C297" s="12">
        <f t="shared" si="4"/>
        <v>-1.7699519988063905E-3</v>
      </c>
      <c r="D297" s="21">
        <v>419339751.13999999</v>
      </c>
      <c r="E297" s="21">
        <v>46065.173868999998</v>
      </c>
      <c r="F297" s="3">
        <v>5</v>
      </c>
      <c r="G297" s="3">
        <v>-24.511044936571299</v>
      </c>
      <c r="H297" s="3">
        <v>-12.141480981756899</v>
      </c>
    </row>
    <row r="298" spans="1:8">
      <c r="A298" s="2">
        <v>40863</v>
      </c>
      <c r="B298" s="21">
        <v>9060.9872790000009</v>
      </c>
      <c r="C298" s="12">
        <f t="shared" si="4"/>
        <v>-4.6353743107445094E-3</v>
      </c>
      <c r="D298" s="21">
        <v>417395954.44999999</v>
      </c>
      <c r="E298" s="21">
        <v>46065.173870999999</v>
      </c>
      <c r="F298" s="3">
        <v>5</v>
      </c>
      <c r="G298" s="3">
        <v>-28.615946195724302</v>
      </c>
      <c r="H298" s="3">
        <v>-13.324690560649699</v>
      </c>
    </row>
    <row r="299" spans="1:8">
      <c r="A299" s="2">
        <v>40864</v>
      </c>
      <c r="B299" s="21">
        <v>9050.7818569999999</v>
      </c>
      <c r="C299" s="12">
        <f t="shared" si="4"/>
        <v>-1.1263035346769862E-3</v>
      </c>
      <c r="D299" s="21">
        <v>416925839.93000001</v>
      </c>
      <c r="E299" s="21">
        <v>46065.173873</v>
      </c>
      <c r="F299" s="3">
        <v>5</v>
      </c>
      <c r="G299" s="3">
        <v>-33.737883957646297</v>
      </c>
      <c r="H299" s="3">
        <v>-13.513837100228701</v>
      </c>
    </row>
    <row r="300" spans="1:8">
      <c r="A300" s="2">
        <v>40865</v>
      </c>
      <c r="B300" s="34" t="s">
        <v>7794</v>
      </c>
      <c r="C300" s="12">
        <f t="shared" si="4"/>
        <v>-4.5491116293069622E-3</v>
      </c>
      <c r="D300" s="3" t="s">
        <v>7795</v>
      </c>
      <c r="E300" s="3" t="s">
        <v>7796</v>
      </c>
      <c r="F300" s="3">
        <v>5</v>
      </c>
      <c r="G300" s="4">
        <v>-3.2199780755615098E+17</v>
      </c>
      <c r="H300" s="4">
        <v>-1.43011539484366E+17</v>
      </c>
    </row>
    <row r="301" spans="1:8">
      <c r="A301" s="2">
        <v>40866</v>
      </c>
      <c r="B301" s="34" t="s">
        <v>7797</v>
      </c>
      <c r="C301" s="12">
        <f t="shared" si="4"/>
        <v>-4.7531697280650716E-5</v>
      </c>
      <c r="D301" s="3" t="s">
        <v>7798</v>
      </c>
      <c r="E301" s="3" t="s">
        <v>7799</v>
      </c>
      <c r="F301" s="3">
        <v>5</v>
      </c>
      <c r="G301" s="4">
        <v>-3.4288046140110502E+17</v>
      </c>
      <c r="H301" s="4">
        <v>-1.4113554044960899E+17</v>
      </c>
    </row>
    <row r="302" spans="1:8">
      <c r="A302" s="2">
        <v>40867</v>
      </c>
      <c r="B302" s="34" t="s">
        <v>7800</v>
      </c>
      <c r="C302" s="12">
        <f t="shared" si="4"/>
        <v>-4.7531625694703537E-5</v>
      </c>
      <c r="D302" s="3" t="s">
        <v>7801</v>
      </c>
      <c r="E302" s="3" t="s">
        <v>7799</v>
      </c>
      <c r="F302" s="3">
        <v>5</v>
      </c>
      <c r="G302" s="4">
        <v>-3.8016205822688998E+17</v>
      </c>
      <c r="H302" s="4">
        <v>-1.5357562838457798E+17</v>
      </c>
    </row>
    <row r="303" spans="1:8">
      <c r="A303" s="2">
        <v>40868</v>
      </c>
      <c r="B303" s="34" t="s">
        <v>7802</v>
      </c>
      <c r="C303" s="12">
        <f t="shared" si="4"/>
        <v>-1.0835581434030555E-2</v>
      </c>
      <c r="D303" s="3" t="s">
        <v>7803</v>
      </c>
      <c r="E303" s="3" t="s">
        <v>7804</v>
      </c>
      <c r="F303" s="3">
        <v>5</v>
      </c>
      <c r="G303" s="4">
        <v>-4.5677597054688698E+17</v>
      </c>
      <c r="H303" s="4">
        <v>-1.6850078003855101E+17</v>
      </c>
    </row>
    <row r="304" spans="1:8">
      <c r="A304" s="2">
        <v>40869</v>
      </c>
      <c r="B304" s="34" t="s">
        <v>7805</v>
      </c>
      <c r="C304" s="12">
        <f t="shared" si="4"/>
        <v>-5.2569981121491517E-3</v>
      </c>
      <c r="D304" s="3" t="s">
        <v>7806</v>
      </c>
      <c r="E304" s="3" t="s">
        <v>7807</v>
      </c>
      <c r="F304" s="3">
        <v>5</v>
      </c>
      <c r="G304" s="4">
        <v>-4.9020480642153203E+17</v>
      </c>
      <c r="H304" s="4">
        <v>-1.9123811173649798E+17</v>
      </c>
    </row>
    <row r="305" spans="1:8">
      <c r="A305" s="2">
        <v>40870</v>
      </c>
      <c r="B305" s="34" t="s">
        <v>7808</v>
      </c>
      <c r="C305" s="12">
        <f t="shared" si="4"/>
        <v>-2.581467866274113E-2</v>
      </c>
      <c r="D305" s="3" t="s">
        <v>7809</v>
      </c>
      <c r="E305" s="3" t="s">
        <v>7810</v>
      </c>
      <c r="F305" s="3">
        <v>5</v>
      </c>
      <c r="G305" s="4">
        <v>-6.4486086829732198E+17</v>
      </c>
      <c r="H305" s="4">
        <v>-2.3212724665157501E+17</v>
      </c>
    </row>
    <row r="306" spans="1:8">
      <c r="A306" s="2">
        <v>40871</v>
      </c>
      <c r="B306" s="34" t="s">
        <v>7811</v>
      </c>
      <c r="C306" s="12">
        <f t="shared" si="4"/>
        <v>-2.9680222208648579E-3</v>
      </c>
      <c r="D306" s="3" t="s">
        <v>7812</v>
      </c>
      <c r="E306" s="3" t="s">
        <v>7810</v>
      </c>
      <c r="F306" s="3">
        <v>5</v>
      </c>
      <c r="G306" s="4">
        <v>-6.2411555476261504E+17</v>
      </c>
      <c r="H306" s="4">
        <v>-2.3666488585611299E+17</v>
      </c>
    </row>
    <row r="307" spans="1:8">
      <c r="A307" s="2">
        <v>40872</v>
      </c>
      <c r="B307" s="34" t="s">
        <v>7813</v>
      </c>
      <c r="C307" s="12">
        <f t="shared" si="4"/>
        <v>-6.239287310335343E-3</v>
      </c>
      <c r="D307" s="3" t="s">
        <v>7814</v>
      </c>
      <c r="E307" s="3" t="s">
        <v>7807</v>
      </c>
      <c r="F307" s="3">
        <v>5</v>
      </c>
      <c r="G307" s="4">
        <v>-6.5682692220343898E+17</v>
      </c>
      <c r="H307" s="4">
        <v>-2.4621576751254099E+17</v>
      </c>
    </row>
    <row r="308" spans="1:8">
      <c r="A308" s="2">
        <v>40873</v>
      </c>
      <c r="B308" s="34" t="s">
        <v>7815</v>
      </c>
      <c r="C308" s="12">
        <f t="shared" si="4"/>
        <v>-4.7531629331531342E-5</v>
      </c>
      <c r="D308" s="3" t="s">
        <v>7816</v>
      </c>
      <c r="E308" s="3" t="s">
        <v>7810</v>
      </c>
      <c r="F308" s="3">
        <v>5</v>
      </c>
      <c r="G308" s="4">
        <v>-7.0261537724193997E+17</v>
      </c>
      <c r="H308" s="4">
        <v>-2.5084729724903501E+17</v>
      </c>
    </row>
    <row r="309" spans="1:8">
      <c r="A309" s="2">
        <v>40874</v>
      </c>
      <c r="B309" s="34" t="s">
        <v>7817</v>
      </c>
      <c r="C309" s="12">
        <f t="shared" si="4"/>
        <v>-4.7531667954764914E-5</v>
      </c>
      <c r="D309" s="3" t="s">
        <v>7818</v>
      </c>
      <c r="E309" s="3" t="s">
        <v>7819</v>
      </c>
      <c r="F309" s="3">
        <v>5</v>
      </c>
      <c r="G309" s="4">
        <v>-6.9571847120408806E+17</v>
      </c>
      <c r="H309" s="4">
        <v>-2.6892382044223501E+17</v>
      </c>
    </row>
    <row r="310" spans="1:8">
      <c r="A310" s="2">
        <v>40875</v>
      </c>
      <c r="B310" s="34" t="s">
        <v>7820</v>
      </c>
      <c r="C310" s="12">
        <f t="shared" si="4"/>
        <v>2.0503021475463751E-2</v>
      </c>
      <c r="D310" s="3" t="s">
        <v>7821</v>
      </c>
      <c r="E310" s="3" t="s">
        <v>7819</v>
      </c>
      <c r="F310" s="3">
        <v>5</v>
      </c>
      <c r="G310" s="4">
        <v>-6.1025223213603597E+17</v>
      </c>
      <c r="H310" s="4">
        <v>-2.3239221204523699E+17</v>
      </c>
    </row>
    <row r="311" spans="1:8">
      <c r="A311" s="2">
        <v>40876</v>
      </c>
      <c r="B311" s="34" t="s">
        <v>7822</v>
      </c>
      <c r="C311" s="12">
        <f t="shared" si="4"/>
        <v>8.3805776056211992E-3</v>
      </c>
      <c r="D311" s="3" t="s">
        <v>7823</v>
      </c>
      <c r="E311" s="3" t="s">
        <v>7824</v>
      </c>
      <c r="F311" s="3">
        <v>5</v>
      </c>
      <c r="G311" s="4">
        <v>-5.6833300821800698E+17</v>
      </c>
      <c r="H311" s="4">
        <v>-2.1844858279397798E+17</v>
      </c>
    </row>
    <row r="312" spans="1:8">
      <c r="A312" s="2">
        <v>40877</v>
      </c>
      <c r="B312" s="34" t="s">
        <v>7825</v>
      </c>
      <c r="C312" s="12">
        <f t="shared" si="4"/>
        <v>6.7729272703734203E-2</v>
      </c>
      <c r="D312" s="3" t="s">
        <v>7826</v>
      </c>
      <c r="E312" s="3" t="s">
        <v>7824</v>
      </c>
      <c r="F312" s="3">
        <v>5</v>
      </c>
      <c r="G312" s="4">
        <v>5.4455247465217696E+16</v>
      </c>
      <c r="H312" s="4">
        <v>-1.07785082004746E+17</v>
      </c>
    </row>
    <row r="313" spans="1:8">
      <c r="A313" s="2">
        <v>40878</v>
      </c>
      <c r="B313" s="34" t="s">
        <v>7827</v>
      </c>
      <c r="C313" s="12">
        <f t="shared" si="4"/>
        <v>8.7768539131589506E-3</v>
      </c>
      <c r="D313" s="3" t="s">
        <v>7828</v>
      </c>
      <c r="E313" s="3" t="s">
        <v>7829</v>
      </c>
      <c r="F313" s="3">
        <v>6</v>
      </c>
      <c r="G313" s="4">
        <v>3.9129066707422298E+17</v>
      </c>
      <c r="H313" s="4">
        <v>-9.1742976474295504E+16</v>
      </c>
    </row>
    <row r="314" spans="1:8">
      <c r="A314" s="2">
        <v>40879</v>
      </c>
      <c r="B314" s="34" t="s">
        <v>7830</v>
      </c>
      <c r="C314" s="12">
        <f t="shared" si="4"/>
        <v>6.8939562227154369E-3</v>
      </c>
      <c r="D314" s="3" t="s">
        <v>7831</v>
      </c>
      <c r="E314" s="3" t="s">
        <v>7829</v>
      </c>
      <c r="F314" s="3">
        <v>6</v>
      </c>
      <c r="G314" s="4">
        <v>5.3073559374386899E+17</v>
      </c>
      <c r="H314" s="4">
        <v>-7.8912315929803392E+16</v>
      </c>
    </row>
    <row r="315" spans="1:8">
      <c r="A315" s="2">
        <v>40880</v>
      </c>
      <c r="B315" s="34" t="s">
        <v>7832</v>
      </c>
      <c r="C315" s="12">
        <f t="shared" si="4"/>
        <v>-4.7531665848103307E-5</v>
      </c>
      <c r="D315" s="3" t="s">
        <v>7833</v>
      </c>
      <c r="E315" s="3" t="s">
        <v>7829</v>
      </c>
      <c r="F315" s="3">
        <v>6</v>
      </c>
      <c r="G315" s="4">
        <v>3.5535161486308403E+17</v>
      </c>
      <c r="H315" s="4">
        <v>-7.8912309212692496E+16</v>
      </c>
    </row>
    <row r="316" spans="1:8">
      <c r="A316" s="2">
        <v>40881</v>
      </c>
      <c r="B316" s="34" t="s">
        <v>7834</v>
      </c>
      <c r="C316" s="12">
        <f t="shared" si="4"/>
        <v>-4.7531620966144779E-5</v>
      </c>
      <c r="D316" s="3" t="s">
        <v>7835</v>
      </c>
      <c r="E316" s="3" t="s">
        <v>7829</v>
      </c>
      <c r="F316" s="3">
        <v>6</v>
      </c>
      <c r="G316" s="4">
        <v>4.8496635385461101E+17</v>
      </c>
      <c r="H316" s="4">
        <v>-7.53606621754592E+16</v>
      </c>
    </row>
    <row r="317" spans="1:8">
      <c r="A317" s="2">
        <v>40882</v>
      </c>
      <c r="B317" s="34" t="s">
        <v>7836</v>
      </c>
      <c r="C317" s="12">
        <f t="shared" si="4"/>
        <v>-7.1081253919094787E-3</v>
      </c>
      <c r="D317" s="3" t="s">
        <v>7837</v>
      </c>
      <c r="E317" s="3" t="s">
        <v>7829</v>
      </c>
      <c r="F317" s="3">
        <v>6</v>
      </c>
      <c r="G317" s="4">
        <v>3.6237169251615501E+17</v>
      </c>
      <c r="H317" s="4">
        <v>-9.3168962077515104E+16</v>
      </c>
    </row>
    <row r="318" spans="1:8">
      <c r="A318" s="2">
        <v>40883</v>
      </c>
      <c r="B318" s="34" t="s">
        <v>7838</v>
      </c>
      <c r="C318" s="12">
        <f t="shared" si="4"/>
        <v>-1.7279040438175901E-2</v>
      </c>
      <c r="D318" s="3" t="s">
        <v>7839</v>
      </c>
      <c r="E318" s="3" t="s">
        <v>7829</v>
      </c>
      <c r="F318" s="3">
        <v>6</v>
      </c>
      <c r="G318" s="4">
        <v>1.02728163056152E+17</v>
      </c>
      <c r="H318" s="4">
        <v>-1.2155315841288E+17</v>
      </c>
    </row>
    <row r="319" spans="1:8">
      <c r="A319" s="2">
        <v>40884</v>
      </c>
      <c r="B319" s="34" t="s">
        <v>7840</v>
      </c>
      <c r="C319" s="12">
        <f t="shared" si="4"/>
        <v>1.8400128836322138E-2</v>
      </c>
      <c r="D319" s="3" t="s">
        <v>7841</v>
      </c>
      <c r="E319" s="3" t="s">
        <v>7829</v>
      </c>
      <c r="F319" s="3">
        <v>6</v>
      </c>
      <c r="G319" s="4">
        <v>3.77467670371152E+17</v>
      </c>
      <c r="H319" s="4">
        <v>-8.7362397822746896E+16</v>
      </c>
    </row>
    <row r="320" spans="1:8">
      <c r="A320" s="2">
        <v>40885</v>
      </c>
      <c r="B320" s="34" t="s">
        <v>7842</v>
      </c>
      <c r="C320" s="12">
        <f t="shared" si="4"/>
        <v>-4.7531652349296817E-5</v>
      </c>
      <c r="D320" s="3" t="s">
        <v>7843</v>
      </c>
      <c r="E320" s="3" t="s">
        <v>7829</v>
      </c>
      <c r="F320" s="3">
        <v>6</v>
      </c>
      <c r="G320" s="4">
        <v>3.2283672837997101E+17</v>
      </c>
      <c r="H320" s="4">
        <v>-8.7362122186222096E+16</v>
      </c>
    </row>
    <row r="321" spans="1:8">
      <c r="A321" s="2">
        <v>40886</v>
      </c>
      <c r="B321" s="34" t="s">
        <v>7844</v>
      </c>
      <c r="C321" s="12">
        <f t="shared" si="4"/>
        <v>4.9054094126077888E-4</v>
      </c>
      <c r="D321" s="3" t="s">
        <v>7845</v>
      </c>
      <c r="E321" s="3" t="s">
        <v>7846</v>
      </c>
      <c r="F321" s="3">
        <v>6</v>
      </c>
      <c r="G321" s="4">
        <v>6.2178359873467405E+17</v>
      </c>
      <c r="H321" s="4">
        <v>-8.6365751876711008E+16</v>
      </c>
    </row>
    <row r="322" spans="1:8">
      <c r="A322" s="2">
        <v>40887</v>
      </c>
      <c r="B322" s="34" t="s">
        <v>7847</v>
      </c>
      <c r="C322" s="12">
        <f t="shared" si="4"/>
        <v>-4.753157287092604E-5</v>
      </c>
      <c r="D322" s="3" t="s">
        <v>7848</v>
      </c>
      <c r="E322" s="3" t="s">
        <v>7846</v>
      </c>
      <c r="F322" s="3">
        <v>6</v>
      </c>
      <c r="G322" s="4">
        <v>7.2647942181168294E+17</v>
      </c>
      <c r="H322" s="4">
        <v>-6.66627460108404E+16</v>
      </c>
    </row>
    <row r="323" spans="1:8">
      <c r="A323" s="2">
        <v>40888</v>
      </c>
      <c r="B323" s="34" t="s">
        <v>7849</v>
      </c>
      <c r="C323" s="12">
        <f t="shared" si="4"/>
        <v>-4.7531724887061275E-5</v>
      </c>
      <c r="D323" s="3" t="s">
        <v>7850</v>
      </c>
      <c r="E323" s="3" t="s">
        <v>7846</v>
      </c>
      <c r="F323" s="3">
        <v>6</v>
      </c>
      <c r="G323" s="4">
        <v>6.2051560795649894E+17</v>
      </c>
      <c r="H323" s="4">
        <v>-6.5769345713290096E+16</v>
      </c>
    </row>
    <row r="324" spans="1:8">
      <c r="A324" s="2">
        <v>40889</v>
      </c>
      <c r="B324" s="34" t="s">
        <v>7851</v>
      </c>
      <c r="C324" s="12">
        <f t="shared" ref="C324:C387" si="5">+(B324-B323)/B323</f>
        <v>-2.8289142009734819E-3</v>
      </c>
      <c r="D324" s="3" t="s">
        <v>7852</v>
      </c>
      <c r="E324" s="3" t="s">
        <v>7846</v>
      </c>
      <c r="F324" s="3">
        <v>6</v>
      </c>
      <c r="G324" s="4">
        <v>5.6678160156315898E+17</v>
      </c>
      <c r="H324" s="4">
        <v>-4.2103647825188704E+16</v>
      </c>
    </row>
    <row r="325" spans="1:8">
      <c r="A325" s="2">
        <v>40890</v>
      </c>
      <c r="B325" s="34" t="s">
        <v>7853</v>
      </c>
      <c r="C325" s="12">
        <f t="shared" si="5"/>
        <v>-2.3870845626109602E-3</v>
      </c>
      <c r="D325" s="3" t="s">
        <v>7854</v>
      </c>
      <c r="E325" s="3" t="s">
        <v>7846</v>
      </c>
      <c r="F325" s="3">
        <v>6</v>
      </c>
      <c r="G325" s="4">
        <v>5.2301579727206202E+17</v>
      </c>
      <c r="H325" s="4">
        <v>-4.4937329181261E+16</v>
      </c>
    </row>
    <row r="326" spans="1:8">
      <c r="A326" s="2">
        <v>40891</v>
      </c>
      <c r="B326" s="34" t="s">
        <v>7855</v>
      </c>
      <c r="C326" s="12">
        <f t="shared" si="5"/>
        <v>-1.3557242858396438E-2</v>
      </c>
      <c r="D326" s="3" t="s">
        <v>7856</v>
      </c>
      <c r="E326" s="3" t="s">
        <v>7846</v>
      </c>
      <c r="F326" s="3">
        <v>6</v>
      </c>
      <c r="G326" s="4">
        <v>2.9093160198867398E+17</v>
      </c>
      <c r="H326" s="4">
        <v>-7.1232466607709696E+16</v>
      </c>
    </row>
    <row r="327" spans="1:8">
      <c r="A327" s="2">
        <v>40892</v>
      </c>
      <c r="B327" s="34" t="s">
        <v>7857</v>
      </c>
      <c r="C327" s="12">
        <f t="shared" si="5"/>
        <v>-9.9436788460956606E-4</v>
      </c>
      <c r="D327" s="3" t="s">
        <v>7858</v>
      </c>
      <c r="E327" s="3" t="s">
        <v>7829</v>
      </c>
      <c r="F327" s="3">
        <v>6</v>
      </c>
      <c r="G327" s="4">
        <v>3.0318786187773299E+17</v>
      </c>
      <c r="H327" s="4">
        <v>-7.3014605039525104E+16</v>
      </c>
    </row>
    <row r="328" spans="1:8">
      <c r="A328" s="2">
        <v>40893</v>
      </c>
      <c r="B328" s="34" t="s">
        <v>7859</v>
      </c>
      <c r="C328" s="12">
        <f t="shared" si="5"/>
        <v>1.6799657333796958E-2</v>
      </c>
      <c r="D328" s="3" t="s">
        <v>7860</v>
      </c>
      <c r="E328" s="3" t="s">
        <v>7829</v>
      </c>
      <c r="F328" s="3">
        <v>6</v>
      </c>
      <c r="G328" s="4">
        <v>6.8883605194850202E+17</v>
      </c>
      <c r="H328" s="4">
        <v>-4.10705605992004E+16</v>
      </c>
    </row>
    <row r="329" spans="1:8">
      <c r="A329" s="2">
        <v>40894</v>
      </c>
      <c r="B329" s="34" t="s">
        <v>7861</v>
      </c>
      <c r="C329" s="12">
        <f t="shared" si="5"/>
        <v>-4.7531621636547376E-5</v>
      </c>
      <c r="D329" s="3" t="s">
        <v>7862</v>
      </c>
      <c r="E329" s="3" t="s">
        <v>7829</v>
      </c>
      <c r="F329" s="3">
        <v>6</v>
      </c>
      <c r="G329" s="4">
        <v>7.1116141905542605E+17</v>
      </c>
      <c r="H329" s="4">
        <v>-3.51390092544209E+16</v>
      </c>
    </row>
    <row r="330" spans="1:8">
      <c r="A330" s="2">
        <v>40894</v>
      </c>
      <c r="B330" s="34" t="s">
        <v>7861</v>
      </c>
      <c r="C330" s="12">
        <f t="shared" si="5"/>
        <v>0</v>
      </c>
      <c r="D330" s="3" t="s">
        <v>7862</v>
      </c>
      <c r="E330" s="3" t="s">
        <v>7829</v>
      </c>
      <c r="F330" s="3">
        <v>6</v>
      </c>
      <c r="G330" s="4">
        <v>7.1116141905542605E+17</v>
      </c>
      <c r="H330" s="4">
        <v>-3.51390092544209E+16</v>
      </c>
    </row>
    <row r="331" spans="1:8">
      <c r="A331" s="2">
        <v>40895</v>
      </c>
      <c r="B331" s="34" t="s">
        <v>7863</v>
      </c>
      <c r="C331" s="12">
        <f t="shared" si="5"/>
        <v>-4.7531660970082929E-5</v>
      </c>
      <c r="D331" s="3" t="s">
        <v>7864</v>
      </c>
      <c r="E331" s="3" t="s">
        <v>7829</v>
      </c>
      <c r="F331" s="3">
        <v>6</v>
      </c>
      <c r="G331" s="4">
        <v>8.0772259049754701E+17</v>
      </c>
      <c r="H331" s="4">
        <v>-4.8717033458407696E+16</v>
      </c>
    </row>
    <row r="332" spans="1:8">
      <c r="A332" s="2">
        <v>40896</v>
      </c>
      <c r="B332" s="34" t="s">
        <v>7865</v>
      </c>
      <c r="C332" s="12">
        <f t="shared" si="5"/>
        <v>-5.9323823875730691E-3</v>
      </c>
      <c r="D332" s="3" t="s">
        <v>7866</v>
      </c>
      <c r="E332" s="3" t="s">
        <v>7829</v>
      </c>
      <c r="F332" s="3">
        <v>6</v>
      </c>
      <c r="G332" s="4">
        <v>6.8245472114342298E+17</v>
      </c>
      <c r="H332" s="4">
        <v>-7.2800395048685696E+16</v>
      </c>
    </row>
    <row r="333" spans="1:8">
      <c r="A333" s="2">
        <v>40897</v>
      </c>
      <c r="B333" s="34" t="s">
        <v>7867</v>
      </c>
      <c r="C333" s="12">
        <f t="shared" si="5"/>
        <v>1.0343273433639151E-2</v>
      </c>
      <c r="D333" s="3" t="s">
        <v>7868</v>
      </c>
      <c r="E333" s="3" t="s">
        <v>7846</v>
      </c>
      <c r="F333" s="3">
        <v>6</v>
      </c>
      <c r="G333" s="4">
        <v>9.0794926860590298E+17</v>
      </c>
      <c r="H333" s="4">
        <v>-4.3773195064811504E+16</v>
      </c>
    </row>
    <row r="334" spans="1:8">
      <c r="A334" s="2">
        <v>40898</v>
      </c>
      <c r="B334" s="34" t="s">
        <v>7869</v>
      </c>
      <c r="C334" s="12">
        <f t="shared" si="5"/>
        <v>3.6844746012404048E-3</v>
      </c>
      <c r="D334" s="3" t="s">
        <v>7870</v>
      </c>
      <c r="E334" s="3" t="s">
        <v>7871</v>
      </c>
      <c r="F334" s="3">
        <v>6</v>
      </c>
      <c r="G334" s="4">
        <v>1.27806575408543E+18</v>
      </c>
      <c r="H334" s="4">
        <v>-3.31837138953573E+16</v>
      </c>
    </row>
    <row r="335" spans="1:8">
      <c r="A335" s="2">
        <v>40899</v>
      </c>
      <c r="B335" s="34" t="s">
        <v>7872</v>
      </c>
      <c r="C335" s="12">
        <f t="shared" si="5"/>
        <v>7.0525451691115168E-3</v>
      </c>
      <c r="D335" s="3" t="s">
        <v>7873</v>
      </c>
      <c r="E335" s="3" t="s">
        <v>7871</v>
      </c>
      <c r="F335" s="3">
        <v>6</v>
      </c>
      <c r="G335" s="4">
        <v>1.64576537447058E+18</v>
      </c>
      <c r="H335" s="4">
        <v>-1.92123334052213E+16</v>
      </c>
    </row>
    <row r="336" spans="1:8">
      <c r="A336" s="2">
        <v>40900</v>
      </c>
      <c r="B336" s="34" t="s">
        <v>7874</v>
      </c>
      <c r="C336" s="12">
        <f t="shared" si="5"/>
        <v>4.6500299311224918E-4</v>
      </c>
      <c r="D336" s="3" t="s">
        <v>7875</v>
      </c>
      <c r="E336" s="3" t="s">
        <v>7876</v>
      </c>
      <c r="F336" s="3">
        <v>6</v>
      </c>
      <c r="G336" s="4">
        <v>2.65764781424322E+18</v>
      </c>
      <c r="H336" s="4">
        <v>-1.81923739377606E+16</v>
      </c>
    </row>
    <row r="337" spans="1:8">
      <c r="A337" s="2">
        <v>40901</v>
      </c>
      <c r="B337" s="34" t="s">
        <v>7877</v>
      </c>
      <c r="C337" s="12">
        <f t="shared" si="5"/>
        <v>-4.7531613670816382E-5</v>
      </c>
      <c r="D337" s="3" t="s">
        <v>7878</v>
      </c>
      <c r="E337" s="3" t="s">
        <v>7871</v>
      </c>
      <c r="F337" s="3">
        <v>6</v>
      </c>
      <c r="G337" s="4">
        <v>2.7901537455759002E+18</v>
      </c>
      <c r="H337" s="4">
        <v>-1.81920702077265E+16</v>
      </c>
    </row>
    <row r="338" spans="1:8">
      <c r="A338" s="2">
        <v>40902</v>
      </c>
      <c r="B338" s="34" t="s">
        <v>7879</v>
      </c>
      <c r="C338" s="12">
        <f t="shared" si="5"/>
        <v>-4.7531686964042844E-5</v>
      </c>
      <c r="D338" s="3" t="s">
        <v>7880</v>
      </c>
      <c r="E338" s="3" t="s">
        <v>7846</v>
      </c>
      <c r="F338" s="3">
        <v>6</v>
      </c>
      <c r="G338" s="4">
        <v>3.0876793108738002E+18</v>
      </c>
      <c r="H338" s="4">
        <v>-1.89438063059059E+16</v>
      </c>
    </row>
    <row r="339" spans="1:8">
      <c r="A339" s="2">
        <v>40903</v>
      </c>
      <c r="B339" s="34" t="s">
        <v>7881</v>
      </c>
      <c r="C339" s="12">
        <f t="shared" si="5"/>
        <v>-4.2696409047091183E-3</v>
      </c>
      <c r="D339" s="3" t="s">
        <v>7882</v>
      </c>
      <c r="E339" s="3" t="s">
        <v>7829</v>
      </c>
      <c r="F339" s="3">
        <v>6</v>
      </c>
      <c r="G339" s="4">
        <v>2.8825696140560799E+18</v>
      </c>
      <c r="H339" s="4">
        <v>-3.56136071032521E+16</v>
      </c>
    </row>
    <row r="340" spans="1:8">
      <c r="A340" s="2">
        <v>40904</v>
      </c>
      <c r="B340" s="34" t="s">
        <v>7883</v>
      </c>
      <c r="C340" s="12">
        <f t="shared" si="5"/>
        <v>-4.3031339342611595E-3</v>
      </c>
      <c r="D340" s="3" t="s">
        <v>7884</v>
      </c>
      <c r="E340" s="3" t="s">
        <v>7829</v>
      </c>
      <c r="F340" s="3">
        <v>6</v>
      </c>
      <c r="G340" s="4">
        <v>2.68624290546368E+18</v>
      </c>
      <c r="H340" s="4">
        <v>-2.77849270779316E+16</v>
      </c>
    </row>
    <row r="341" spans="1:8">
      <c r="A341" s="2">
        <v>40905</v>
      </c>
      <c r="B341" s="34" t="s">
        <v>7885</v>
      </c>
      <c r="C341" s="12">
        <f t="shared" si="5"/>
        <v>2.470482846126948E-3</v>
      </c>
      <c r="D341" s="3" t="s">
        <v>7886</v>
      </c>
      <c r="E341" s="3" t="s">
        <v>7829</v>
      </c>
      <c r="F341" s="3">
        <v>6</v>
      </c>
      <c r="G341" s="4">
        <v>1.96743413372257E+18</v>
      </c>
      <c r="H341" s="4">
        <v>-3.01804611264629E+16</v>
      </c>
    </row>
    <row r="342" spans="1:8">
      <c r="A342" s="2">
        <v>40906</v>
      </c>
      <c r="B342" s="34" t="s">
        <v>7887</v>
      </c>
      <c r="C342" s="12">
        <f t="shared" si="5"/>
        <v>-9.9453754829802437E-3</v>
      </c>
      <c r="D342" s="3" t="s">
        <v>7888</v>
      </c>
      <c r="E342" s="3" t="s">
        <v>7846</v>
      </c>
      <c r="F342" s="3">
        <v>6</v>
      </c>
      <c r="G342" s="4">
        <v>1.3739400638413701E+18</v>
      </c>
      <c r="H342" s="4">
        <v>-4.9546973001633296E+16</v>
      </c>
    </row>
    <row r="343" spans="1:8">
      <c r="A343" s="2">
        <v>40907</v>
      </c>
      <c r="B343" s="34" t="s">
        <v>7889</v>
      </c>
      <c r="C343" s="12">
        <f t="shared" si="5"/>
        <v>-4.7531613557158885E-5</v>
      </c>
      <c r="D343" s="3" t="s">
        <v>7890</v>
      </c>
      <c r="E343" s="3" t="s">
        <v>7871</v>
      </c>
      <c r="F343" s="3">
        <v>6</v>
      </c>
      <c r="G343" s="4">
        <v>6.89103264455088E+16</v>
      </c>
      <c r="H343" s="4">
        <v>-4.95466789459324E+16</v>
      </c>
    </row>
    <row r="344" spans="1:8">
      <c r="A344" s="2">
        <v>40908</v>
      </c>
      <c r="B344" s="34" t="s">
        <v>7891</v>
      </c>
      <c r="C344" s="12">
        <f t="shared" si="5"/>
        <v>-4.7531651116760887E-5</v>
      </c>
      <c r="D344" s="3" t="s">
        <v>7892</v>
      </c>
      <c r="E344" s="3" t="s">
        <v>7871</v>
      </c>
      <c r="F344" s="3">
        <v>6</v>
      </c>
      <c r="G344" s="4">
        <v>-3.9458157075004496E+16</v>
      </c>
      <c r="H344" s="4">
        <v>-4.9546384955031E+16</v>
      </c>
    </row>
    <row r="345" spans="1:8">
      <c r="A345" s="2">
        <v>40909</v>
      </c>
      <c r="B345" s="34" t="s">
        <v>7893</v>
      </c>
      <c r="C345" s="12">
        <f t="shared" si="5"/>
        <v>-4.7531582768764021E-5</v>
      </c>
      <c r="D345" s="3" t="s">
        <v>7894</v>
      </c>
      <c r="E345" s="3" t="s">
        <v>7871</v>
      </c>
      <c r="F345" s="3">
        <v>6</v>
      </c>
      <c r="G345" s="4">
        <v>-1.1699526649495101E+17</v>
      </c>
      <c r="H345" s="4">
        <v>-5.7306564512232096E+16</v>
      </c>
    </row>
    <row r="346" spans="1:8">
      <c r="A346" s="2">
        <v>40910</v>
      </c>
      <c r="B346" s="34" t="s">
        <v>7895</v>
      </c>
      <c r="C346" s="12">
        <f t="shared" si="5"/>
        <v>3.2823981464890151E-3</v>
      </c>
      <c r="D346" s="3" t="s">
        <v>7896</v>
      </c>
      <c r="E346" s="3" t="s">
        <v>7876</v>
      </c>
      <c r="F346" s="3">
        <v>6</v>
      </c>
      <c r="G346" s="4">
        <v>-8.0546638202188992E+16</v>
      </c>
      <c r="H346" s="4">
        <v>-1.08771703019027E+16</v>
      </c>
    </row>
    <row r="347" spans="1:8">
      <c r="A347" s="2">
        <v>40911</v>
      </c>
      <c r="B347" s="34" t="s">
        <v>7897</v>
      </c>
      <c r="C347" s="12">
        <f t="shared" si="5"/>
        <v>1.3398060074271682E-2</v>
      </c>
      <c r="D347" s="3" t="s">
        <v>7898</v>
      </c>
      <c r="E347" s="3" t="s">
        <v>7876</v>
      </c>
      <c r="F347" s="3">
        <v>6</v>
      </c>
      <c r="G347" s="4">
        <v>8.1695522515902592E+16</v>
      </c>
      <c r="H347" s="4">
        <v>1.76678042687039E+16</v>
      </c>
    </row>
    <row r="348" spans="1:8">
      <c r="A348" s="2">
        <v>40912</v>
      </c>
      <c r="B348" s="34" t="s">
        <v>7899</v>
      </c>
      <c r="C348" s="12">
        <f t="shared" si="5"/>
        <v>3.3456231336277155E-3</v>
      </c>
      <c r="D348" s="3" t="s">
        <v>7900</v>
      </c>
      <c r="E348" s="3" t="s">
        <v>7876</v>
      </c>
      <c r="F348" s="3">
        <v>6</v>
      </c>
      <c r="G348" s="4">
        <v>2.2870147345840998E+17</v>
      </c>
      <c r="H348" s="4">
        <v>4.35974682834636E+16</v>
      </c>
    </row>
    <row r="349" spans="1:8">
      <c r="A349" s="2">
        <v>40913</v>
      </c>
      <c r="B349" s="34" t="s">
        <v>7901</v>
      </c>
      <c r="C349" s="12">
        <f t="shared" si="5"/>
        <v>-4.6648356770396642E-4</v>
      </c>
      <c r="D349" s="3" t="s">
        <v>7902</v>
      </c>
      <c r="E349" s="3" t="s">
        <v>7871</v>
      </c>
      <c r="F349" s="3">
        <v>6</v>
      </c>
      <c r="G349" s="4">
        <v>5.1035816680518099E+17</v>
      </c>
      <c r="H349" s="4">
        <v>4.2711376876286704E+16</v>
      </c>
    </row>
    <row r="350" spans="1:8">
      <c r="A350" s="2">
        <v>40914</v>
      </c>
      <c r="B350" s="34" t="s">
        <v>7903</v>
      </c>
      <c r="C350" s="12">
        <f t="shared" si="5"/>
        <v>-3.9817553306920449E-3</v>
      </c>
      <c r="D350" s="3" t="s">
        <v>7904</v>
      </c>
      <c r="E350" s="3" t="s">
        <v>7846</v>
      </c>
      <c r="F350" s="3">
        <v>6</v>
      </c>
      <c r="G350" s="4">
        <v>1.5254422947219699E+17</v>
      </c>
      <c r="H350" s="4">
        <v>3.44096656004531E+16</v>
      </c>
    </row>
    <row r="351" spans="1:8">
      <c r="A351" s="2">
        <v>40915</v>
      </c>
      <c r="B351" s="34" t="s">
        <v>7905</v>
      </c>
      <c r="C351" s="12">
        <f t="shared" si="5"/>
        <v>-4.7531688684377473E-5</v>
      </c>
      <c r="D351" s="3" t="s">
        <v>7906</v>
      </c>
      <c r="E351" s="3" t="s">
        <v>7846</v>
      </c>
      <c r="F351" s="3">
        <v>6</v>
      </c>
      <c r="G351" s="4">
        <v>1.5254422896266099E+17</v>
      </c>
      <c r="H351" s="4">
        <v>8.9094243756928608E+16</v>
      </c>
    </row>
    <row r="352" spans="1:8">
      <c r="A352" s="2">
        <v>40916</v>
      </c>
      <c r="B352" s="34" t="s">
        <v>7907</v>
      </c>
      <c r="C352" s="12">
        <f t="shared" si="5"/>
        <v>-4.7531655854554344E-5</v>
      </c>
      <c r="D352" s="3" t="s">
        <v>7908</v>
      </c>
      <c r="E352" s="3" t="s">
        <v>7846</v>
      </c>
      <c r="F352" s="3">
        <v>6</v>
      </c>
      <c r="G352" s="4">
        <v>1.4502534413073699E+17</v>
      </c>
      <c r="H352" s="4">
        <v>1.07188262974566E+17</v>
      </c>
    </row>
    <row r="353" spans="1:8">
      <c r="A353" s="2">
        <v>40917</v>
      </c>
      <c r="B353" s="34" t="s">
        <v>7909</v>
      </c>
      <c r="C353" s="12">
        <f t="shared" si="5"/>
        <v>-4.7531622912842424E-5</v>
      </c>
      <c r="D353" s="3" t="s">
        <v>7910</v>
      </c>
      <c r="E353" s="3" t="s">
        <v>7846</v>
      </c>
      <c r="F353" s="3">
        <v>6</v>
      </c>
      <c r="G353" s="4">
        <v>1.45025343433564E+17</v>
      </c>
      <c r="H353" s="4">
        <v>8.68858625268604E+16</v>
      </c>
    </row>
    <row r="354" spans="1:8">
      <c r="A354" s="2">
        <v>40918</v>
      </c>
      <c r="B354" s="34" t="s">
        <v>7911</v>
      </c>
      <c r="C354" s="12">
        <f t="shared" si="5"/>
        <v>9.629113660618055E-3</v>
      </c>
      <c r="D354" s="3" t="s">
        <v>7912</v>
      </c>
      <c r="E354" s="3" t="s">
        <v>7846</v>
      </c>
      <c r="F354" s="3">
        <v>6</v>
      </c>
      <c r="G354" s="4">
        <v>2.8736674944652198E+17</v>
      </c>
      <c r="H354" s="4">
        <v>1.43403241682894E+17</v>
      </c>
    </row>
    <row r="355" spans="1:8">
      <c r="A355" s="2">
        <v>40919</v>
      </c>
      <c r="B355" s="34" t="s">
        <v>7913</v>
      </c>
      <c r="C355" s="12">
        <f t="shared" si="5"/>
        <v>-3.6616749013625351E-3</v>
      </c>
      <c r="D355" s="3" t="s">
        <v>7914</v>
      </c>
      <c r="E355" s="3" t="s">
        <v>7915</v>
      </c>
      <c r="F355" s="3">
        <v>5</v>
      </c>
      <c r="G355" s="4">
        <v>2.7434706562976602E+17</v>
      </c>
      <c r="H355" s="4">
        <v>1.3626771868127E+17</v>
      </c>
    </row>
    <row r="356" spans="1:8">
      <c r="A356" s="2">
        <v>40920</v>
      </c>
      <c r="B356" s="34" t="s">
        <v>7916</v>
      </c>
      <c r="C356" s="12">
        <f t="shared" si="5"/>
        <v>-1.3481879217468774E-2</v>
      </c>
      <c r="D356" s="3" t="s">
        <v>7917</v>
      </c>
      <c r="E356" s="3" t="s">
        <v>7918</v>
      </c>
      <c r="F356" s="3">
        <v>5</v>
      </c>
      <c r="G356" s="4">
        <v>1.1222914482881101E+17</v>
      </c>
      <c r="H356" s="4">
        <v>1.0552627988369501E+17</v>
      </c>
    </row>
    <row r="357" spans="1:8">
      <c r="A357" s="2">
        <v>40921</v>
      </c>
      <c r="B357" s="34" t="s">
        <v>7919</v>
      </c>
      <c r="C357" s="12">
        <f t="shared" si="5"/>
        <v>4.0677834250654136E-3</v>
      </c>
      <c r="D357" s="3" t="s">
        <v>7920</v>
      </c>
      <c r="E357" s="3" t="s">
        <v>7918</v>
      </c>
      <c r="F357" s="3">
        <v>5</v>
      </c>
      <c r="G357" s="4">
        <v>3.7965296244298502E+17</v>
      </c>
      <c r="H357" s="4">
        <v>1.1477218859612301E+17</v>
      </c>
    </row>
    <row r="358" spans="1:8">
      <c r="A358" s="2">
        <v>40922</v>
      </c>
      <c r="B358" s="34" t="s">
        <v>7921</v>
      </c>
      <c r="C358" s="12">
        <f t="shared" si="5"/>
        <v>-5.692150525411204E-5</v>
      </c>
      <c r="D358" s="3" t="s">
        <v>7922</v>
      </c>
      <c r="E358" s="3" t="s">
        <v>7918</v>
      </c>
      <c r="F358" s="3">
        <v>5</v>
      </c>
      <c r="G358" s="4">
        <v>3.9548718093417299E+17</v>
      </c>
      <c r="H358" s="4">
        <v>1.0697821000932499E+17</v>
      </c>
    </row>
    <row r="359" spans="1:8">
      <c r="A359" s="2">
        <v>40923</v>
      </c>
      <c r="B359" s="34" t="s">
        <v>7923</v>
      </c>
      <c r="C359" s="12">
        <f t="shared" si="5"/>
        <v>-5.6922026352688804E-5</v>
      </c>
      <c r="D359" s="3" t="s">
        <v>7924</v>
      </c>
      <c r="E359" s="3" t="s">
        <v>7918</v>
      </c>
      <c r="F359" s="3">
        <v>5</v>
      </c>
      <c r="G359" s="4">
        <v>1.3866108609325101E+17</v>
      </c>
      <c r="H359" s="4">
        <v>5.69806356725264E+16</v>
      </c>
    </row>
    <row r="360" spans="1:8">
      <c r="A360" s="2">
        <v>40923</v>
      </c>
      <c r="B360" s="34" t="s">
        <v>7923</v>
      </c>
      <c r="C360" s="12">
        <f t="shared" si="5"/>
        <v>0</v>
      </c>
      <c r="D360" s="3" t="s">
        <v>7924</v>
      </c>
      <c r="E360" s="3" t="s">
        <v>7918</v>
      </c>
      <c r="F360" s="3">
        <v>5</v>
      </c>
      <c r="G360" s="4">
        <v>1.3866108609325101E+17</v>
      </c>
      <c r="H360" s="4">
        <v>5.69806356725264E+16</v>
      </c>
    </row>
    <row r="361" spans="1:8">
      <c r="A361" s="2">
        <v>40924</v>
      </c>
      <c r="B361" s="34" t="s">
        <v>7925</v>
      </c>
      <c r="C361" s="12">
        <f t="shared" si="5"/>
        <v>-8.2004109825635219E-3</v>
      </c>
      <c r="D361" s="3" t="s">
        <v>7926</v>
      </c>
      <c r="E361" s="3" t="s">
        <v>7918</v>
      </c>
      <c r="F361" s="3">
        <v>5</v>
      </c>
      <c r="G361" s="4">
        <v>3.07105304866248E+16</v>
      </c>
      <c r="H361" s="4">
        <v>3.95791387202548E+16</v>
      </c>
    </row>
    <row r="362" spans="1:8">
      <c r="A362" s="2">
        <v>40925</v>
      </c>
      <c r="B362" s="34" t="s">
        <v>7927</v>
      </c>
      <c r="C362" s="12">
        <f t="shared" si="5"/>
        <v>1.1361019428592741E-2</v>
      </c>
      <c r="D362" s="3" t="s">
        <v>7928</v>
      </c>
      <c r="E362" s="3" t="s">
        <v>7929</v>
      </c>
      <c r="F362" s="3">
        <v>5</v>
      </c>
      <c r="G362" s="4">
        <v>1.83259781067056E+17</v>
      </c>
      <c r="H362" s="4">
        <v>4.0467085582485696E+16</v>
      </c>
    </row>
    <row r="363" spans="1:8">
      <c r="A363" s="2">
        <v>40926</v>
      </c>
      <c r="B363" s="34" t="s">
        <v>7930</v>
      </c>
      <c r="C363" s="12">
        <f t="shared" si="5"/>
        <v>8.7798333802210984E-3</v>
      </c>
      <c r="D363" s="3" t="s">
        <v>7931</v>
      </c>
      <c r="E363" s="3" t="s">
        <v>7929</v>
      </c>
      <c r="F363" s="3">
        <v>5</v>
      </c>
      <c r="G363" s="4">
        <v>4.1484574872965402E+17</v>
      </c>
      <c r="H363" s="4">
        <v>6.0544677685697E+16</v>
      </c>
    </row>
    <row r="364" spans="1:8">
      <c r="A364" s="2">
        <v>40927</v>
      </c>
      <c r="B364" s="34" t="s">
        <v>7932</v>
      </c>
      <c r="C364" s="12">
        <f t="shared" si="5"/>
        <v>-5.3208338490568028E-3</v>
      </c>
      <c r="D364" s="3" t="s">
        <v>7933</v>
      </c>
      <c r="E364" s="3" t="s">
        <v>7929</v>
      </c>
      <c r="F364" s="3">
        <v>5</v>
      </c>
      <c r="G364" s="4">
        <v>1.6989507272785798E+17</v>
      </c>
      <c r="H364" s="4">
        <v>4.92347418889962E+16</v>
      </c>
    </row>
    <row r="365" spans="1:8">
      <c r="A365" s="2">
        <v>40928</v>
      </c>
      <c r="B365" s="34" t="s">
        <v>7934</v>
      </c>
      <c r="C365" s="12">
        <f t="shared" si="5"/>
        <v>6.0324897862722073E-4</v>
      </c>
      <c r="D365" s="3" t="s">
        <v>7935</v>
      </c>
      <c r="E365" s="3" t="s">
        <v>7929</v>
      </c>
      <c r="F365" s="3">
        <v>5</v>
      </c>
      <c r="G365" s="4">
        <v>1.2693999047076099E+17</v>
      </c>
      <c r="H365" s="4">
        <v>5.0620246667087904E+16</v>
      </c>
    </row>
    <row r="366" spans="1:8">
      <c r="A366" s="2">
        <v>40929</v>
      </c>
      <c r="B366" s="34" t="s">
        <v>7936</v>
      </c>
      <c r="C366" s="12">
        <f t="shared" si="5"/>
        <v>-5.6856419149881015E-5</v>
      </c>
      <c r="D366" s="3" t="s">
        <v>7937</v>
      </c>
      <c r="E366" s="3" t="s">
        <v>7929</v>
      </c>
      <c r="F366" s="3">
        <v>5</v>
      </c>
      <c r="G366" s="4">
        <v>3.38703771105046E+16</v>
      </c>
      <c r="H366" s="4">
        <v>3.9348232827464304E+16</v>
      </c>
    </row>
    <row r="367" spans="1:8">
      <c r="A367" s="2">
        <v>40930</v>
      </c>
      <c r="B367" s="34" t="s">
        <v>7938</v>
      </c>
      <c r="C367" s="12">
        <f t="shared" si="5"/>
        <v>-5.6856951698347149E-5</v>
      </c>
      <c r="D367" s="3" t="s">
        <v>7939</v>
      </c>
      <c r="E367" s="3" t="s">
        <v>7940</v>
      </c>
      <c r="F367" s="3">
        <v>5</v>
      </c>
      <c r="G367" s="4">
        <v>2.73281542369103E+16</v>
      </c>
      <c r="H367" s="4">
        <v>3.00199836489933E+16</v>
      </c>
    </row>
    <row r="368" spans="1:8">
      <c r="A368" s="2">
        <v>40931</v>
      </c>
      <c r="B368" s="34" t="s">
        <v>7941</v>
      </c>
      <c r="C368" s="12">
        <f t="shared" si="5"/>
        <v>1.2597692533541846E-3</v>
      </c>
      <c r="D368" s="3" t="s">
        <v>7942</v>
      </c>
      <c r="E368" s="3" t="s">
        <v>7940</v>
      </c>
      <c r="F368" s="3">
        <v>5</v>
      </c>
      <c r="G368" s="4">
        <v>4.37889024326982E+16</v>
      </c>
      <c r="H368" s="4">
        <v>3.8667381278040896E+16</v>
      </c>
    </row>
    <row r="369" spans="1:8">
      <c r="A369" s="2">
        <v>40932</v>
      </c>
      <c r="B369" s="34" t="s">
        <v>7943</v>
      </c>
      <c r="C369" s="12">
        <f t="shared" si="5"/>
        <v>-2.6283850963087093E-3</v>
      </c>
      <c r="D369" s="3" t="s">
        <v>7944</v>
      </c>
      <c r="E369" s="3" t="s">
        <v>7940</v>
      </c>
      <c r="F369" s="3">
        <v>5</v>
      </c>
      <c r="G369" s="4">
        <v>1.14801963546937E+16</v>
      </c>
      <c r="H369" s="4">
        <v>1.34412009947073E+16</v>
      </c>
    </row>
    <row r="370" spans="1:8">
      <c r="A370" s="2">
        <v>40933</v>
      </c>
      <c r="B370" s="34" t="s">
        <v>7945</v>
      </c>
      <c r="C370" s="12">
        <f t="shared" si="5"/>
        <v>-2.3086492855903884E-3</v>
      </c>
      <c r="D370" s="3" t="s">
        <v>7946</v>
      </c>
      <c r="E370" s="3" t="s">
        <v>7940</v>
      </c>
      <c r="F370" s="3">
        <v>5</v>
      </c>
      <c r="G370" s="4">
        <v>3.5984592709924E+16</v>
      </c>
      <c r="H370" s="4">
        <v>1.85975829587468E+16</v>
      </c>
    </row>
    <row r="371" spans="1:8">
      <c r="A371" s="2">
        <v>40934</v>
      </c>
      <c r="B371" s="34" t="s">
        <v>7947</v>
      </c>
      <c r="C371" s="12">
        <f t="shared" si="5"/>
        <v>-6.6524846445398884E-4</v>
      </c>
      <c r="D371" s="3" t="s">
        <v>7948</v>
      </c>
      <c r="E371" s="3" t="s">
        <v>7940</v>
      </c>
      <c r="F371" s="3">
        <v>5</v>
      </c>
      <c r="G371" s="4">
        <v>8.29875665043928E+16</v>
      </c>
      <c r="H371" s="4">
        <v>1.73222359595666E+16</v>
      </c>
    </row>
    <row r="372" spans="1:8">
      <c r="A372" s="2">
        <v>40935</v>
      </c>
      <c r="B372" s="34" t="s">
        <v>7949</v>
      </c>
      <c r="C372" s="12">
        <f t="shared" si="5"/>
        <v>-3.0616361440253185E-3</v>
      </c>
      <c r="D372" s="3" t="s">
        <v>7950</v>
      </c>
      <c r="E372" s="3" t="s">
        <v>7951</v>
      </c>
      <c r="F372" s="3">
        <v>5</v>
      </c>
      <c r="G372" s="4">
        <v>1.24731158819713E+16</v>
      </c>
      <c r="H372" s="4">
        <v>1.11139605666488E+16</v>
      </c>
    </row>
    <row r="373" spans="1:8">
      <c r="A373" s="2">
        <v>40936</v>
      </c>
      <c r="B373" s="34" t="s">
        <v>7952</v>
      </c>
      <c r="C373" s="12">
        <f t="shared" si="5"/>
        <v>-5.6926930886466337E-5</v>
      </c>
      <c r="D373" s="3" t="s">
        <v>7953</v>
      </c>
      <c r="E373" s="3" t="s">
        <v>7954</v>
      </c>
      <c r="F373" s="3">
        <v>5</v>
      </c>
      <c r="G373" s="4">
        <v>1.42605441928676E+17</v>
      </c>
      <c r="H373" s="3">
        <v>0.20146650336816399</v>
      </c>
    </row>
    <row r="374" spans="1:8">
      <c r="A374" s="2">
        <v>40937</v>
      </c>
      <c r="B374" s="34" t="s">
        <v>7955</v>
      </c>
      <c r="C374" s="12">
        <f t="shared" si="5"/>
        <v>-5.6927451049182202E-5</v>
      </c>
      <c r="D374" s="3" t="s">
        <v>7956</v>
      </c>
      <c r="E374" s="3" t="s">
        <v>7957</v>
      </c>
      <c r="F374" s="3">
        <v>5</v>
      </c>
      <c r="G374" s="4">
        <v>1.4247482446278701E+17</v>
      </c>
      <c r="H374" s="4">
        <v>1.33452601437418E+16</v>
      </c>
    </row>
    <row r="375" spans="1:8">
      <c r="A375" s="2">
        <v>40938</v>
      </c>
      <c r="B375" s="34" t="s">
        <v>7958</v>
      </c>
      <c r="C375" s="12">
        <f t="shared" si="5"/>
        <v>1.0539687461468125E-2</v>
      </c>
      <c r="D375" s="3" t="s">
        <v>7959</v>
      </c>
      <c r="E375" s="3" t="s">
        <v>7957</v>
      </c>
      <c r="F375" s="3">
        <v>5</v>
      </c>
      <c r="G375" s="4">
        <v>2.9866515299204403E+17</v>
      </c>
      <c r="H375" s="4">
        <v>4.37142400473666E+16</v>
      </c>
    </row>
    <row r="376" spans="1:8">
      <c r="A376" s="2">
        <v>40939</v>
      </c>
      <c r="B376" s="34" t="s">
        <v>7960</v>
      </c>
      <c r="C376" s="12">
        <f t="shared" si="5"/>
        <v>1.1620480883309652E-2</v>
      </c>
      <c r="D376" s="3" t="s">
        <v>7961</v>
      </c>
      <c r="E376" s="3" t="s">
        <v>7957</v>
      </c>
      <c r="F376" s="3">
        <v>5</v>
      </c>
      <c r="G376" s="4">
        <v>4.9553291192207501E+17</v>
      </c>
      <c r="H376" s="4">
        <v>1.3293902007364E+17</v>
      </c>
    </row>
    <row r="377" spans="1:8">
      <c r="A377" s="2">
        <v>40940</v>
      </c>
      <c r="B377" s="34" t="s">
        <v>7962</v>
      </c>
      <c r="C377" s="12">
        <f t="shared" si="5"/>
        <v>3.5997479650362504E-4</v>
      </c>
      <c r="D377" s="3" t="s">
        <v>7963</v>
      </c>
      <c r="E377" s="3" t="s">
        <v>7957</v>
      </c>
      <c r="F377" s="3">
        <v>5</v>
      </c>
      <c r="G377" s="4">
        <v>4.4338502513765498E+17</v>
      </c>
      <c r="H377" s="4">
        <v>1.52960492633356E+17</v>
      </c>
    </row>
    <row r="378" spans="1:8">
      <c r="A378" s="2">
        <v>40941</v>
      </c>
      <c r="B378" s="34" t="s">
        <v>7964</v>
      </c>
      <c r="C378" s="12">
        <f t="shared" si="5"/>
        <v>5.3310091854384244E-3</v>
      </c>
      <c r="D378" s="3" t="s">
        <v>7965</v>
      </c>
      <c r="E378" s="3" t="s">
        <v>7966</v>
      </c>
      <c r="F378" s="3">
        <v>5</v>
      </c>
      <c r="G378" s="4">
        <v>3.09639650842976E+17</v>
      </c>
      <c r="H378" s="4">
        <v>1.6557083634133402E+17</v>
      </c>
    </row>
    <row r="379" spans="1:8">
      <c r="A379" s="2">
        <v>40942</v>
      </c>
      <c r="B379" s="34" t="s">
        <v>7967</v>
      </c>
      <c r="C379" s="12">
        <f t="shared" si="5"/>
        <v>-2.0980120702379366E-4</v>
      </c>
      <c r="D379" s="3" t="s">
        <v>7968</v>
      </c>
      <c r="E379" s="3" t="s">
        <v>7966</v>
      </c>
      <c r="F379" s="3">
        <v>5</v>
      </c>
      <c r="G379" s="4">
        <v>2.5428041482754701E+17</v>
      </c>
      <c r="H379" s="4">
        <v>1.6518732291556198E+17</v>
      </c>
    </row>
    <row r="380" spans="1:8">
      <c r="A380" s="2">
        <v>40943</v>
      </c>
      <c r="B380" s="34" t="s">
        <v>7969</v>
      </c>
      <c r="C380" s="12">
        <f t="shared" si="5"/>
        <v>-5.6673122792059043E-5</v>
      </c>
      <c r="D380" s="3" t="s">
        <v>7970</v>
      </c>
      <c r="E380" s="3" t="s">
        <v>7966</v>
      </c>
      <c r="F380" s="3">
        <v>5</v>
      </c>
      <c r="G380" s="4">
        <v>2.6055155245876499E+17</v>
      </c>
      <c r="H380" s="4">
        <v>2.43270713975E+17</v>
      </c>
    </row>
    <row r="381" spans="1:8">
      <c r="A381" s="2">
        <v>40944</v>
      </c>
      <c r="B381" s="34" t="s">
        <v>7971</v>
      </c>
      <c r="C381" s="12">
        <f t="shared" si="5"/>
        <v>-5.6673687631685646E-5</v>
      </c>
      <c r="D381" s="3" t="s">
        <v>7972</v>
      </c>
      <c r="E381" s="3" t="s">
        <v>7966</v>
      </c>
      <c r="F381" s="3">
        <v>5</v>
      </c>
      <c r="G381" s="4">
        <v>3.2233777248597299E+17</v>
      </c>
      <c r="H381" s="4">
        <v>1.80137153704692E+17</v>
      </c>
    </row>
    <row r="382" spans="1:8">
      <c r="A382" s="2">
        <v>40945</v>
      </c>
      <c r="B382" s="34" t="s">
        <v>7973</v>
      </c>
      <c r="C382" s="12">
        <f t="shared" si="5"/>
        <v>-3.8956137249452217E-4</v>
      </c>
      <c r="D382" s="3" t="s">
        <v>7974</v>
      </c>
      <c r="E382" s="3" t="s">
        <v>7975</v>
      </c>
      <c r="F382" s="3">
        <v>5</v>
      </c>
      <c r="G382" s="4">
        <v>3.1684528307416499E+17</v>
      </c>
      <c r="H382" s="4">
        <v>1.7298922145871101E+17</v>
      </c>
    </row>
    <row r="383" spans="1:8">
      <c r="A383" s="2">
        <v>40946</v>
      </c>
      <c r="B383" s="34" t="s">
        <v>7976</v>
      </c>
      <c r="C383" s="12">
        <f t="shared" si="5"/>
        <v>4.0141927669630042E-3</v>
      </c>
      <c r="D383" s="3" t="s">
        <v>7977</v>
      </c>
      <c r="E383" s="3" t="s">
        <v>7975</v>
      </c>
      <c r="F383" s="3">
        <v>5</v>
      </c>
      <c r="G383" s="4">
        <v>3.8342019646903802E+17</v>
      </c>
      <c r="H383" s="4">
        <v>1.5732361678391398E+17</v>
      </c>
    </row>
    <row r="384" spans="1:8">
      <c r="A384" s="2">
        <v>40947</v>
      </c>
      <c r="B384" s="34" t="s">
        <v>7978</v>
      </c>
      <c r="C384" s="12">
        <f t="shared" si="5"/>
        <v>2.9645214037068101E-3</v>
      </c>
      <c r="D384" s="3" t="s">
        <v>7979</v>
      </c>
      <c r="E384" s="3" t="s">
        <v>7975</v>
      </c>
      <c r="F384" s="3">
        <v>5</v>
      </c>
      <c r="G384" s="4">
        <v>4.3498175934184698E+17</v>
      </c>
      <c r="H384" s="4">
        <v>1.4871929162190899E+17</v>
      </c>
    </row>
    <row r="385" spans="1:8">
      <c r="A385" s="2">
        <v>40948</v>
      </c>
      <c r="B385" s="34" t="s">
        <v>7980</v>
      </c>
      <c r="C385" s="12">
        <f t="shared" si="5"/>
        <v>1.5094305264928163E-3</v>
      </c>
      <c r="D385" s="3" t="s">
        <v>7981</v>
      </c>
      <c r="E385" s="3" t="s">
        <v>7975</v>
      </c>
      <c r="F385" s="3">
        <v>5</v>
      </c>
      <c r="G385" s="4">
        <v>3.0070869283628998E+17</v>
      </c>
      <c r="H385" s="4">
        <v>1.5234995609885699E+17</v>
      </c>
    </row>
    <row r="386" spans="1:8">
      <c r="A386" s="2">
        <v>40949</v>
      </c>
      <c r="B386" s="34" t="s">
        <v>7982</v>
      </c>
      <c r="C386" s="12">
        <f t="shared" si="5"/>
        <v>-1.0517883272962846E-3</v>
      </c>
      <c r="D386" s="3" t="s">
        <v>7983</v>
      </c>
      <c r="E386" s="3" t="s">
        <v>7975</v>
      </c>
      <c r="F386" s="3">
        <v>5</v>
      </c>
      <c r="G386" s="4">
        <v>3.4277439011935898E+17</v>
      </c>
      <c r="H386" s="4">
        <v>1.50005281849168E+17</v>
      </c>
    </row>
    <row r="387" spans="1:8">
      <c r="A387" s="2">
        <v>40950</v>
      </c>
      <c r="B387" s="34" t="s">
        <v>7984</v>
      </c>
      <c r="C387" s="12">
        <f t="shared" si="5"/>
        <v>-5.6610129424564715E-5</v>
      </c>
      <c r="D387" s="3" t="s">
        <v>7985</v>
      </c>
      <c r="E387" s="3" t="s">
        <v>7966</v>
      </c>
      <c r="F387" s="3">
        <v>5</v>
      </c>
      <c r="G387" s="4">
        <v>5.8279840236322099E+17</v>
      </c>
      <c r="H387" s="4">
        <v>1.49984992757936E+17</v>
      </c>
    </row>
    <row r="388" spans="1:8">
      <c r="A388" s="2">
        <v>40951</v>
      </c>
      <c r="B388" s="34" t="s">
        <v>7986</v>
      </c>
      <c r="C388" s="12">
        <f t="shared" ref="C388:C451" si="6">+(B388-B387)/B387</f>
        <v>-4.7531690085313704E-5</v>
      </c>
      <c r="D388" s="3" t="s">
        <v>7987</v>
      </c>
      <c r="E388" s="3" t="s">
        <v>7966</v>
      </c>
      <c r="F388" s="3">
        <v>5</v>
      </c>
      <c r="G388" s="4">
        <v>5.0565064661444602E+17</v>
      </c>
      <c r="H388" s="4">
        <v>1.38851406246216E+17</v>
      </c>
    </row>
    <row r="389" spans="1:8">
      <c r="A389" s="2">
        <v>40952</v>
      </c>
      <c r="B389" s="34" t="s">
        <v>7988</v>
      </c>
      <c r="C389" s="12">
        <f t="shared" si="6"/>
        <v>6.1128495592059472E-3</v>
      </c>
      <c r="D389" s="3" t="s">
        <v>7989</v>
      </c>
      <c r="E389" s="3" t="s">
        <v>7966</v>
      </c>
      <c r="F389" s="3">
        <v>5</v>
      </c>
      <c r="G389" s="4">
        <v>6.2265598300081997E+17</v>
      </c>
      <c r="H389" s="4">
        <v>1.4808030372054202E+17</v>
      </c>
    </row>
    <row r="390" spans="1:8">
      <c r="A390" s="2">
        <v>40952</v>
      </c>
      <c r="B390" s="34" t="s">
        <v>7988</v>
      </c>
      <c r="C390" s="12">
        <f t="shared" si="6"/>
        <v>0</v>
      </c>
      <c r="D390" s="3" t="s">
        <v>7989</v>
      </c>
      <c r="E390" s="3" t="s">
        <v>7966</v>
      </c>
      <c r="F390" s="3">
        <v>5</v>
      </c>
      <c r="G390" s="4">
        <v>6.2265598300081997E+17</v>
      </c>
      <c r="H390" s="4">
        <v>1.4808030372054202E+17</v>
      </c>
    </row>
    <row r="391" spans="1:8">
      <c r="A391" s="2">
        <v>40953</v>
      </c>
      <c r="B391" s="34" t="s">
        <v>7990</v>
      </c>
      <c r="C391" s="12">
        <f t="shared" si="6"/>
        <v>2.7461519321206546E-3</v>
      </c>
      <c r="D391" s="3" t="s">
        <v>7991</v>
      </c>
      <c r="E391" s="3" t="s">
        <v>7957</v>
      </c>
      <c r="F391" s="3">
        <v>5</v>
      </c>
      <c r="G391" s="4">
        <v>6.7887276650219302E+17</v>
      </c>
      <c r="H391" s="4">
        <v>2.1340449879057299E+17</v>
      </c>
    </row>
    <row r="392" spans="1:8">
      <c r="A392" s="2">
        <v>40954</v>
      </c>
      <c r="B392" s="34" t="s">
        <v>7992</v>
      </c>
      <c r="C392" s="12">
        <f t="shared" si="6"/>
        <v>1.6165663135739104E-3</v>
      </c>
      <c r="D392" s="3" t="s">
        <v>7993</v>
      </c>
      <c r="E392" s="3" t="s">
        <v>7994</v>
      </c>
      <c r="F392" s="3">
        <v>7</v>
      </c>
      <c r="G392" s="4">
        <v>8.9261210411899699E+17</v>
      </c>
      <c r="H392" s="4">
        <v>2.2875517013678499E+17</v>
      </c>
    </row>
    <row r="393" spans="1:8">
      <c r="A393" s="2">
        <v>40955</v>
      </c>
      <c r="B393" s="34" t="s">
        <v>7995</v>
      </c>
      <c r="C393" s="12">
        <f t="shared" si="6"/>
        <v>4.510256768227955E-3</v>
      </c>
      <c r="D393" s="3" t="s">
        <v>7996</v>
      </c>
      <c r="E393" s="3" t="s">
        <v>7997</v>
      </c>
      <c r="F393" s="3">
        <v>7</v>
      </c>
      <c r="G393" s="4">
        <v>7.4239902183608602E+17</v>
      </c>
      <c r="H393" s="4">
        <v>2.4013967287612E+17</v>
      </c>
    </row>
    <row r="394" spans="1:8">
      <c r="A394" s="2">
        <v>40956</v>
      </c>
      <c r="B394" s="34" t="s">
        <v>7998</v>
      </c>
      <c r="C394" s="12">
        <f t="shared" si="6"/>
        <v>9.7475551856348133E-4</v>
      </c>
      <c r="D394" s="3" t="s">
        <v>7999</v>
      </c>
      <c r="E394" s="3" t="s">
        <v>7997</v>
      </c>
      <c r="F394" s="3">
        <v>7</v>
      </c>
      <c r="G394" s="4">
        <v>5.8528081920213005E+17</v>
      </c>
      <c r="H394" s="4">
        <v>2.4271290294198701E+17</v>
      </c>
    </row>
    <row r="395" spans="1:8">
      <c r="A395" s="2">
        <v>40957</v>
      </c>
      <c r="B395" s="34" t="s">
        <v>8000</v>
      </c>
      <c r="C395" s="12">
        <f t="shared" si="6"/>
        <v>-4.7848864160114879E-5</v>
      </c>
      <c r="D395" s="3" t="s">
        <v>8001</v>
      </c>
      <c r="E395" s="3" t="s">
        <v>7994</v>
      </c>
      <c r="F395" s="3">
        <v>7</v>
      </c>
      <c r="G395" s="4">
        <v>6.9060937631023002E+17</v>
      </c>
      <c r="H395" s="4">
        <v>2.3841308534730499E+17</v>
      </c>
    </row>
    <row r="396" spans="1:8">
      <c r="A396" s="2">
        <v>40958</v>
      </c>
      <c r="B396" s="34" t="s">
        <v>8002</v>
      </c>
      <c r="C396" s="12">
        <f t="shared" si="6"/>
        <v>-4.7848864716440887E-5</v>
      </c>
      <c r="D396" s="3" t="s">
        <v>8003</v>
      </c>
      <c r="E396" s="3" t="s">
        <v>8004</v>
      </c>
      <c r="F396" s="3">
        <v>7</v>
      </c>
      <c r="G396" s="4">
        <v>6.7727348622010099E+17</v>
      </c>
      <c r="H396" s="4">
        <v>1.9780148578113501E+17</v>
      </c>
    </row>
    <row r="397" spans="1:8">
      <c r="A397" s="2">
        <v>40959</v>
      </c>
      <c r="B397" s="34" t="s">
        <v>8005</v>
      </c>
      <c r="C397" s="12">
        <f t="shared" si="6"/>
        <v>3.1773391816274468E-4</v>
      </c>
      <c r="D397" s="3" t="s">
        <v>8006</v>
      </c>
      <c r="E397" s="3" t="s">
        <v>7994</v>
      </c>
      <c r="F397" s="3">
        <v>7</v>
      </c>
      <c r="G397" s="4">
        <v>6.8493413092622797E+17</v>
      </c>
      <c r="H397" s="4">
        <v>1.9262224335973299E+17</v>
      </c>
    </row>
    <row r="398" spans="1:8">
      <c r="A398" s="2">
        <v>40960</v>
      </c>
      <c r="B398" s="34" t="s">
        <v>8007</v>
      </c>
      <c r="C398" s="12">
        <f t="shared" si="6"/>
        <v>-2.3692470828686378E-3</v>
      </c>
      <c r="D398" s="3" t="s">
        <v>8008</v>
      </c>
      <c r="E398" s="3" t="s">
        <v>8009</v>
      </c>
      <c r="F398" s="3">
        <v>8</v>
      </c>
      <c r="G398" s="4">
        <v>6.3813468862558605E+17</v>
      </c>
      <c r="H398" s="4">
        <v>2.0248795219207901E+17</v>
      </c>
    </row>
    <row r="399" spans="1:8">
      <c r="A399" s="2">
        <v>40961</v>
      </c>
      <c r="B399" s="34" t="s">
        <v>8010</v>
      </c>
      <c r="C399" s="12">
        <f t="shared" si="6"/>
        <v>3.9569212796544776E-4</v>
      </c>
      <c r="D399" s="3" t="s">
        <v>8011</v>
      </c>
      <c r="E399" s="3" t="s">
        <v>8012</v>
      </c>
      <c r="F399" s="3">
        <v>8</v>
      </c>
      <c r="G399" s="4">
        <v>6.2101738119838605E+17</v>
      </c>
      <c r="H399" s="4">
        <v>1.9551716947507501E+17</v>
      </c>
    </row>
    <row r="400" spans="1:8">
      <c r="A400" s="2">
        <v>40962</v>
      </c>
      <c r="B400" s="34" t="s">
        <v>8013</v>
      </c>
      <c r="C400" s="12">
        <f t="shared" si="6"/>
        <v>2.2875060190879265E-3</v>
      </c>
      <c r="D400" s="3" t="s">
        <v>8014</v>
      </c>
      <c r="E400" s="3" t="s">
        <v>8015</v>
      </c>
      <c r="F400" s="3">
        <v>8</v>
      </c>
      <c r="G400" s="4">
        <v>7.2094625881182694E+17</v>
      </c>
      <c r="H400" s="4">
        <v>2.0118586539036499E+17</v>
      </c>
    </row>
    <row r="401" spans="1:8">
      <c r="A401" s="2">
        <v>40963</v>
      </c>
      <c r="B401" s="34" t="s">
        <v>8016</v>
      </c>
      <c r="C401" s="12">
        <f t="shared" si="6"/>
        <v>-4.4096686276244411E-4</v>
      </c>
      <c r="D401" s="3" t="s">
        <v>8017</v>
      </c>
      <c r="E401" s="3" t="s">
        <v>8018</v>
      </c>
      <c r="F401" s="3">
        <v>8</v>
      </c>
      <c r="G401" s="4">
        <v>7.6055491073789504E+17</v>
      </c>
      <c r="H401" s="4">
        <v>2.00228642206324E+17</v>
      </c>
    </row>
    <row r="402" spans="1:8">
      <c r="A402" s="2">
        <v>40964</v>
      </c>
      <c r="B402" s="34" t="s">
        <v>8019</v>
      </c>
      <c r="C402" s="12">
        <f t="shared" si="6"/>
        <v>-4.7836129728258396E-5</v>
      </c>
      <c r="D402" s="3" t="s">
        <v>8020</v>
      </c>
      <c r="E402" s="3" t="s">
        <v>8021</v>
      </c>
      <c r="F402" s="3">
        <v>8</v>
      </c>
      <c r="G402" s="4">
        <v>7.7383448504219699E+17</v>
      </c>
      <c r="H402" s="4">
        <v>1.59600940383464E+17</v>
      </c>
    </row>
    <row r="403" spans="1:8">
      <c r="A403" s="2">
        <v>40965</v>
      </c>
      <c r="B403" s="34" t="s">
        <v>8022</v>
      </c>
      <c r="C403" s="12">
        <f t="shared" si="6"/>
        <v>-4.7836228786383509E-5</v>
      </c>
      <c r="D403" s="3" t="s">
        <v>8023</v>
      </c>
      <c r="E403" s="3" t="s">
        <v>8018</v>
      </c>
      <c r="F403" s="3">
        <v>8</v>
      </c>
      <c r="G403" s="4">
        <v>8.4018958868523302E+17</v>
      </c>
      <c r="H403" s="4">
        <v>1.5019297626292701E+17</v>
      </c>
    </row>
    <row r="404" spans="1:8">
      <c r="A404" s="2">
        <v>40966</v>
      </c>
      <c r="B404" s="34" t="s">
        <v>8024</v>
      </c>
      <c r="C404" s="12">
        <f t="shared" si="6"/>
        <v>-2.7010479304208066E-3</v>
      </c>
      <c r="D404" s="3" t="s">
        <v>8025</v>
      </c>
      <c r="E404" s="3" t="s">
        <v>8026</v>
      </c>
      <c r="F404" s="3">
        <v>7</v>
      </c>
      <c r="G404" s="4">
        <v>7.8185333579664602E+17</v>
      </c>
      <c r="H404" s="4">
        <v>1.4142156807204899E+17</v>
      </c>
    </row>
    <row r="405" spans="1:8">
      <c r="A405" s="2">
        <v>40967</v>
      </c>
      <c r="B405" s="34" t="s">
        <v>8027</v>
      </c>
      <c r="C405" s="12">
        <f t="shared" si="6"/>
        <v>-3.9343215901804984E-3</v>
      </c>
      <c r="D405" s="3" t="s">
        <v>8028</v>
      </c>
      <c r="E405" s="3" t="s">
        <v>8029</v>
      </c>
      <c r="F405" s="3">
        <v>8</v>
      </c>
      <c r="G405" s="4">
        <v>6.9958596138279898E+17</v>
      </c>
      <c r="H405" s="4">
        <v>1.31116170652244E+17</v>
      </c>
    </row>
    <row r="406" spans="1:8">
      <c r="A406" s="2">
        <v>40968</v>
      </c>
      <c r="B406" s="34" t="s">
        <v>8030</v>
      </c>
      <c r="C406" s="12">
        <f t="shared" si="6"/>
        <v>1.4764428949720064E-2</v>
      </c>
      <c r="D406" s="3" t="s">
        <v>8031</v>
      </c>
      <c r="E406" s="3" t="s">
        <v>8032</v>
      </c>
      <c r="F406" s="3">
        <v>8</v>
      </c>
      <c r="G406" s="4">
        <v>7.8808204258802701E+17</v>
      </c>
      <c r="H406" s="4">
        <v>1.6611786023087802E+17</v>
      </c>
    </row>
    <row r="407" spans="1:8">
      <c r="A407" s="2">
        <v>40969</v>
      </c>
      <c r="B407" s="34" t="s">
        <v>8033</v>
      </c>
      <c r="C407" s="12">
        <f t="shared" si="6"/>
        <v>4.7190884800498009E-3</v>
      </c>
      <c r="D407" s="3" t="s">
        <v>8034</v>
      </c>
      <c r="E407" s="3" t="s">
        <v>8035</v>
      </c>
      <c r="F407" s="3">
        <v>8</v>
      </c>
      <c r="G407" s="4">
        <v>6.4519139584593306E+17</v>
      </c>
      <c r="H407" s="4">
        <v>1.7741818768617402E+17</v>
      </c>
    </row>
    <row r="408" spans="1:8">
      <c r="A408" s="2">
        <v>40970</v>
      </c>
      <c r="B408" s="34" t="s">
        <v>8036</v>
      </c>
      <c r="C408" s="12">
        <f t="shared" si="6"/>
        <v>-1.1625911184960759E-4</v>
      </c>
      <c r="D408" s="3" t="s">
        <v>8037</v>
      </c>
      <c r="E408" s="3" t="s">
        <v>8038</v>
      </c>
      <c r="F408" s="3">
        <v>8</v>
      </c>
      <c r="G408" s="4">
        <v>6.3568757997676006E+17</v>
      </c>
      <c r="H408" s="4">
        <v>1.7725499178764099E+17</v>
      </c>
    </row>
    <row r="409" spans="1:8">
      <c r="A409" s="2">
        <v>40971</v>
      </c>
      <c r="B409" s="34" t="s">
        <v>8039</v>
      </c>
      <c r="C409" s="12">
        <f t="shared" si="6"/>
        <v>-4.7815352934984252E-5</v>
      </c>
      <c r="D409" s="3" t="s">
        <v>8040</v>
      </c>
      <c r="E409" s="3" t="s">
        <v>8041</v>
      </c>
      <c r="F409" s="3">
        <v>8</v>
      </c>
      <c r="G409" s="4">
        <v>5.3233566423502598E+17</v>
      </c>
      <c r="H409" s="4">
        <v>2.1964526378499299E+17</v>
      </c>
    </row>
    <row r="410" spans="1:8">
      <c r="A410" s="2">
        <v>40972</v>
      </c>
      <c r="B410" s="34" t="s">
        <v>8042</v>
      </c>
      <c r="C410" s="12">
        <f t="shared" si="6"/>
        <v>-4.781537893561903E-5</v>
      </c>
      <c r="D410" s="3" t="s">
        <v>8043</v>
      </c>
      <c r="E410" s="3" t="s">
        <v>8044</v>
      </c>
      <c r="F410" s="3">
        <v>8</v>
      </c>
      <c r="G410" s="4">
        <v>5.3535900131318701E+17</v>
      </c>
      <c r="H410" s="4">
        <v>1.8812574022737299E+17</v>
      </c>
    </row>
    <row r="411" spans="1:8">
      <c r="A411" s="2">
        <v>40973</v>
      </c>
      <c r="B411" s="34" t="s">
        <v>8045</v>
      </c>
      <c r="C411" s="12">
        <f t="shared" si="6"/>
        <v>-2.0260503057681731E-3</v>
      </c>
      <c r="D411" s="3" t="s">
        <v>8046</v>
      </c>
      <c r="E411" s="3" t="s">
        <v>8047</v>
      </c>
      <c r="F411" s="3">
        <v>8</v>
      </c>
      <c r="G411" s="4">
        <v>4.9897042551857798E+17</v>
      </c>
      <c r="H411" s="4">
        <v>1.6700788221838E+17</v>
      </c>
    </row>
    <row r="412" spans="1:8">
      <c r="A412" s="2">
        <v>40974</v>
      </c>
      <c r="B412" s="34" t="s">
        <v>8048</v>
      </c>
      <c r="C412" s="12">
        <f t="shared" si="6"/>
        <v>-1.2476293966263801E-2</v>
      </c>
      <c r="D412" s="3" t="s">
        <v>8049</v>
      </c>
      <c r="E412" s="3" t="s">
        <v>8050</v>
      </c>
      <c r="F412" s="3">
        <v>8</v>
      </c>
      <c r="G412" s="4">
        <v>2.8752047907694301E+17</v>
      </c>
      <c r="H412" s="4">
        <v>1.4062598891248899E+17</v>
      </c>
    </row>
    <row r="413" spans="1:8">
      <c r="A413" s="2">
        <v>40975</v>
      </c>
      <c r="B413" s="34" t="s">
        <v>8051</v>
      </c>
      <c r="C413" s="12">
        <f t="shared" si="6"/>
        <v>2.2311567214601548E-3</v>
      </c>
      <c r="D413" s="3" t="s">
        <v>8052</v>
      </c>
      <c r="E413" s="3" t="s">
        <v>8053</v>
      </c>
      <c r="F413" s="3">
        <v>9</v>
      </c>
      <c r="G413" s="4">
        <v>3.2919613295100698E+17</v>
      </c>
      <c r="H413" s="4">
        <v>1.6269449394354701E+17</v>
      </c>
    </row>
    <row r="414" spans="1:8">
      <c r="A414" s="2">
        <v>40976</v>
      </c>
      <c r="B414" s="34" t="s">
        <v>8054</v>
      </c>
      <c r="C414" s="12">
        <f t="shared" si="6"/>
        <v>5.2693194768725221E-3</v>
      </c>
      <c r="D414" s="3" t="s">
        <v>8055</v>
      </c>
      <c r="E414" s="3" t="s">
        <v>8056</v>
      </c>
      <c r="F414" s="3">
        <v>10</v>
      </c>
      <c r="G414" s="4">
        <v>3.4955445287126003E+17</v>
      </c>
      <c r="H414" s="4">
        <v>1.7527048715521699E+17</v>
      </c>
    </row>
    <row r="415" spans="1:8">
      <c r="A415" s="2">
        <v>40977</v>
      </c>
      <c r="B415" s="34" t="s">
        <v>8057</v>
      </c>
      <c r="C415" s="12">
        <f t="shared" si="6"/>
        <v>-2.5266222615734959E-4</v>
      </c>
      <c r="D415" s="3" t="s">
        <v>8058</v>
      </c>
      <c r="E415" s="3" t="s">
        <v>8059</v>
      </c>
      <c r="F415" s="3">
        <v>10</v>
      </c>
      <c r="G415" s="4">
        <v>2.9781888037503302E+17</v>
      </c>
      <c r="H415" s="4">
        <v>1.7478732519567699E+17</v>
      </c>
    </row>
    <row r="416" spans="1:8">
      <c r="A416" s="2">
        <v>40978</v>
      </c>
      <c r="B416" s="34" t="s">
        <v>8060</v>
      </c>
      <c r="C416" s="12">
        <f t="shared" si="6"/>
        <v>-4.7806234726331629E-5</v>
      </c>
      <c r="D416" s="3" t="s">
        <v>8061</v>
      </c>
      <c r="E416" s="3" t="s">
        <v>8056</v>
      </c>
      <c r="F416" s="3">
        <v>10</v>
      </c>
      <c r="G416" s="4">
        <v>2.7347899680262598E+17</v>
      </c>
      <c r="H416" s="4">
        <v>1.7729684259959802E+17</v>
      </c>
    </row>
    <row r="417" spans="1:8">
      <c r="A417" s="2">
        <v>40979</v>
      </c>
      <c r="B417" s="34" t="s">
        <v>8062</v>
      </c>
      <c r="C417" s="12">
        <f t="shared" si="6"/>
        <v>-4.7806242958929921E-5</v>
      </c>
      <c r="D417" s="3" t="s">
        <v>8063</v>
      </c>
      <c r="E417" s="3" t="s">
        <v>8064</v>
      </c>
      <c r="F417" s="3">
        <v>10</v>
      </c>
      <c r="G417" s="4">
        <v>2.8913874867804499E+17</v>
      </c>
      <c r="H417" s="4">
        <v>1.7182818061742301E+17</v>
      </c>
    </row>
    <row r="418" spans="1:8">
      <c r="A418" s="2">
        <v>40980</v>
      </c>
      <c r="B418" s="34" t="s">
        <v>8065</v>
      </c>
      <c r="C418" s="12">
        <f t="shared" si="6"/>
        <v>-2.4072378575022771E-3</v>
      </c>
      <c r="D418" s="3" t="s">
        <v>8066</v>
      </c>
      <c r="E418" s="3" t="s">
        <v>8067</v>
      </c>
      <c r="F418" s="3">
        <v>10</v>
      </c>
      <c r="G418" s="4">
        <v>2.5274828498072301E+17</v>
      </c>
      <c r="H418" s="4">
        <v>1.5671194010068301E+17</v>
      </c>
    </row>
    <row r="419" spans="1:8">
      <c r="A419" s="2">
        <v>40981</v>
      </c>
      <c r="B419" s="34" t="s">
        <v>8068</v>
      </c>
      <c r="C419" s="12">
        <f t="shared" si="6"/>
        <v>1.35860470518935E-2</v>
      </c>
      <c r="D419" s="3" t="s">
        <v>8069</v>
      </c>
      <c r="E419" s="3" t="s">
        <v>8070</v>
      </c>
      <c r="F419" s="3">
        <v>10</v>
      </c>
      <c r="G419" s="4">
        <v>4.7713173358832397E+17</v>
      </c>
      <c r="H419" s="4">
        <v>1.64317930804624E+17</v>
      </c>
    </row>
    <row r="420" spans="1:8">
      <c r="A420" s="2">
        <v>40982</v>
      </c>
      <c r="B420" s="34" t="s">
        <v>8071</v>
      </c>
      <c r="C420" s="12">
        <f t="shared" si="6"/>
        <v>-3.5599946234290791E-3</v>
      </c>
      <c r="D420" s="3" t="s">
        <v>8072</v>
      </c>
      <c r="E420" s="3" t="s">
        <v>8073</v>
      </c>
      <c r="F420" s="3">
        <v>10</v>
      </c>
      <c r="G420" s="4">
        <v>3.1332886327590502E+17</v>
      </c>
      <c r="H420" s="4">
        <v>1.2425928652840899E+17</v>
      </c>
    </row>
    <row r="421" spans="1:8">
      <c r="A421" s="2">
        <v>40983</v>
      </c>
      <c r="B421" s="34" t="s">
        <v>8074</v>
      </c>
      <c r="C421" s="12">
        <f t="shared" si="6"/>
        <v>4.716870740457263E-4</v>
      </c>
      <c r="D421" s="3" t="s">
        <v>8075</v>
      </c>
      <c r="E421" s="3" t="s">
        <v>8076</v>
      </c>
      <c r="F421" s="3">
        <v>8</v>
      </c>
      <c r="G421" s="4">
        <v>2.7754058918863002E+17</v>
      </c>
      <c r="H421" s="4">
        <v>1.25448655862836E+17</v>
      </c>
    </row>
    <row r="422" spans="1:8">
      <c r="A422" s="2">
        <v>40984</v>
      </c>
      <c r="B422" s="34" t="s">
        <v>8077</v>
      </c>
      <c r="C422" s="12">
        <f t="shared" si="6"/>
        <v>-2.0112148613281502E-2</v>
      </c>
      <c r="D422" s="3" t="s">
        <v>8078</v>
      </c>
      <c r="E422" s="3" t="s">
        <v>8076</v>
      </c>
      <c r="F422" s="3">
        <v>8</v>
      </c>
      <c r="G422" s="4">
        <v>-2.1669307527988E+16</v>
      </c>
      <c r="H422" s="4">
        <v>8.0133016804477296E+16</v>
      </c>
    </row>
    <row r="423" spans="1:8">
      <c r="A423" s="2">
        <v>40985</v>
      </c>
      <c r="B423" s="34" t="s">
        <v>8079</v>
      </c>
      <c r="C423" s="12">
        <f t="shared" si="6"/>
        <v>-5.3237828670530678E-5</v>
      </c>
      <c r="D423" s="3" t="s">
        <v>8080</v>
      </c>
      <c r="E423" s="3" t="s">
        <v>8081</v>
      </c>
      <c r="F423" s="3">
        <v>8</v>
      </c>
      <c r="G423" s="4">
        <v>-7.4394064679523008E+16</v>
      </c>
      <c r="H423" s="4">
        <v>8.4726160919839904E+16</v>
      </c>
    </row>
    <row r="424" spans="1:8">
      <c r="A424" s="2">
        <v>40986</v>
      </c>
      <c r="B424" s="34" t="s">
        <v>8082</v>
      </c>
      <c r="C424" s="12">
        <f t="shared" si="6"/>
        <v>-5.3238156790832482E-5</v>
      </c>
      <c r="D424" s="3" t="s">
        <v>8083</v>
      </c>
      <c r="E424" s="3" t="s">
        <v>8081</v>
      </c>
      <c r="F424" s="3">
        <v>8</v>
      </c>
      <c r="G424" s="4">
        <v>-8.589349497441E+16</v>
      </c>
      <c r="H424" s="4">
        <v>8.8731310727587696E+16</v>
      </c>
    </row>
    <row r="425" spans="1:8">
      <c r="A425" s="2">
        <v>40987</v>
      </c>
      <c r="B425" s="34" t="s">
        <v>8084</v>
      </c>
      <c r="C425" s="12">
        <f t="shared" si="6"/>
        <v>-5.3238484812818642E-5</v>
      </c>
      <c r="D425" s="3" t="s">
        <v>8085</v>
      </c>
      <c r="E425" s="3" t="s">
        <v>8081</v>
      </c>
      <c r="F425" s="3">
        <v>8</v>
      </c>
      <c r="G425" s="4">
        <v>-8.5953437400904304E+16</v>
      </c>
      <c r="H425" s="4">
        <v>1.1405126276640701E+17</v>
      </c>
    </row>
    <row r="426" spans="1:8">
      <c r="A426" s="2">
        <v>40988</v>
      </c>
      <c r="B426" s="34" t="s">
        <v>8086</v>
      </c>
      <c r="C426" s="12">
        <f t="shared" si="6"/>
        <v>6.1566158972400399E-3</v>
      </c>
      <c r="D426" s="3" t="s">
        <v>8087</v>
      </c>
      <c r="E426" s="3" t="s">
        <v>8076</v>
      </c>
      <c r="F426" s="3">
        <v>8</v>
      </c>
      <c r="G426" s="4">
        <v>-1.45094452447673E+16</v>
      </c>
      <c r="H426" s="4">
        <v>1.8187930191077901E+17</v>
      </c>
    </row>
    <row r="427" spans="1:8">
      <c r="A427" s="2">
        <v>40989</v>
      </c>
      <c r="B427" s="34" t="s">
        <v>8088</v>
      </c>
      <c r="C427" s="12">
        <f t="shared" si="6"/>
        <v>8.2080035254095498E-4</v>
      </c>
      <c r="D427" s="3" t="s">
        <v>8089</v>
      </c>
      <c r="E427" s="3" t="s">
        <v>8090</v>
      </c>
      <c r="F427" s="3">
        <v>8</v>
      </c>
      <c r="G427" s="3">
        <v>-0.84625663803822304</v>
      </c>
      <c r="H427" s="4">
        <v>2.0100334104659299E+17</v>
      </c>
    </row>
    <row r="428" spans="1:8">
      <c r="A428" s="2">
        <v>40990</v>
      </c>
      <c r="B428" s="34" t="s">
        <v>8091</v>
      </c>
      <c r="C428" s="12">
        <f t="shared" si="6"/>
        <v>-4.3801997991098542E-3</v>
      </c>
      <c r="D428" s="3" t="s">
        <v>8092</v>
      </c>
      <c r="E428" s="3" t="s">
        <v>8093</v>
      </c>
      <c r="F428" s="3">
        <v>8</v>
      </c>
      <c r="G428" s="4">
        <v>-3.2507904830465E+16</v>
      </c>
      <c r="H428" s="4">
        <v>1.90479673584308E+17</v>
      </c>
    </row>
    <row r="429" spans="1:8">
      <c r="A429" s="2">
        <v>40991</v>
      </c>
      <c r="B429" s="34" t="s">
        <v>8094</v>
      </c>
      <c r="C429" s="12">
        <f t="shared" si="6"/>
        <v>1.4814566628158979E-2</v>
      </c>
      <c r="D429" s="3" t="s">
        <v>8095</v>
      </c>
      <c r="E429" s="3" t="s">
        <v>8096</v>
      </c>
      <c r="F429" s="3">
        <v>8</v>
      </c>
      <c r="G429" s="4">
        <v>1.5149430120298301E+17</v>
      </c>
      <c r="H429" s="4">
        <v>2.26638112552516E+17</v>
      </c>
    </row>
    <row r="430" spans="1:8">
      <c r="A430" s="2">
        <v>40992</v>
      </c>
      <c r="B430" s="34" t="s">
        <v>8097</v>
      </c>
      <c r="C430" s="12">
        <f t="shared" si="6"/>
        <v>-5.3122014151967674E-5</v>
      </c>
      <c r="D430" s="3" t="s">
        <v>8098</v>
      </c>
      <c r="E430" s="3" t="s">
        <v>8099</v>
      </c>
      <c r="F430" s="3">
        <v>8</v>
      </c>
      <c r="G430" s="4">
        <v>1.1920052863960499E+17</v>
      </c>
      <c r="H430" s="4">
        <v>2.36695403627764E+17</v>
      </c>
    </row>
    <row r="431" spans="1:8">
      <c r="A431" s="2">
        <v>40993</v>
      </c>
      <c r="B431" s="34" t="s">
        <v>8100</v>
      </c>
      <c r="C431" s="12">
        <f t="shared" si="6"/>
        <v>-5.3122273932227105E-5</v>
      </c>
      <c r="D431" s="3" t="s">
        <v>8101</v>
      </c>
      <c r="E431" s="3" t="s">
        <v>8099</v>
      </c>
      <c r="F431" s="3">
        <v>8</v>
      </c>
      <c r="G431" s="4">
        <v>1.2449557646722701E+17</v>
      </c>
      <c r="H431" s="4">
        <v>2.2584202310178701E+17</v>
      </c>
    </row>
    <row r="432" spans="1:8">
      <c r="A432" s="2">
        <v>40994</v>
      </c>
      <c r="B432" s="34" t="s">
        <v>8102</v>
      </c>
      <c r="C432" s="12">
        <f t="shared" si="6"/>
        <v>8.8521353083083308E-3</v>
      </c>
      <c r="D432" s="3" t="s">
        <v>8103</v>
      </c>
      <c r="E432" s="3" t="s">
        <v>8104</v>
      </c>
      <c r="F432" s="3">
        <v>8</v>
      </c>
      <c r="G432" s="4">
        <v>2.5250263926853402E+17</v>
      </c>
      <c r="H432" s="4">
        <v>2.5541083910952099E+17</v>
      </c>
    </row>
    <row r="433" spans="1:8">
      <c r="A433" s="2">
        <v>40995</v>
      </c>
      <c r="B433" s="34" t="s">
        <v>8105</v>
      </c>
      <c r="C433" s="12">
        <f t="shared" si="6"/>
        <v>-6.1780362360238919E-3</v>
      </c>
      <c r="D433" s="3" t="s">
        <v>8106</v>
      </c>
      <c r="E433" s="3" t="s">
        <v>8104</v>
      </c>
      <c r="F433" s="3">
        <v>8</v>
      </c>
      <c r="G433" s="4">
        <v>1.6221355610923398E+17</v>
      </c>
      <c r="H433" s="4">
        <v>2.2035175204536198E+17</v>
      </c>
    </row>
    <row r="434" spans="1:8">
      <c r="A434" s="2">
        <v>40996</v>
      </c>
      <c r="B434" s="34" t="s">
        <v>8107</v>
      </c>
      <c r="C434" s="12">
        <f t="shared" si="6"/>
        <v>7.4435918767650877E-4</v>
      </c>
      <c r="D434" s="3" t="s">
        <v>8108</v>
      </c>
      <c r="E434" s="3" t="s">
        <v>8109</v>
      </c>
      <c r="F434" s="3">
        <v>8</v>
      </c>
      <c r="G434" s="4">
        <v>2.1201787731046899E+17</v>
      </c>
      <c r="H434" s="4">
        <v>2.4447656937483299E+17</v>
      </c>
    </row>
    <row r="435" spans="1:8">
      <c r="A435" s="2">
        <v>40997</v>
      </c>
      <c r="B435" s="34" t="s">
        <v>8110</v>
      </c>
      <c r="C435" s="12">
        <f t="shared" si="6"/>
        <v>7.9323248665365675E-3</v>
      </c>
      <c r="D435" s="3" t="s">
        <v>8111</v>
      </c>
      <c r="E435" s="3" t="s">
        <v>8104</v>
      </c>
      <c r="F435" s="3">
        <v>8</v>
      </c>
      <c r="G435" s="4">
        <v>3.9986782114749402E+17</v>
      </c>
      <c r="H435" s="4">
        <v>2.6470277376632701E+17</v>
      </c>
    </row>
    <row r="436" spans="1:8">
      <c r="A436" s="2">
        <v>40998</v>
      </c>
      <c r="B436" s="34" t="s">
        <v>8112</v>
      </c>
      <c r="C436" s="12">
        <f t="shared" si="6"/>
        <v>-4.0777003493980097E-3</v>
      </c>
      <c r="D436" s="3" t="s">
        <v>8113</v>
      </c>
      <c r="E436" s="3" t="s">
        <v>8114</v>
      </c>
      <c r="F436" s="3">
        <v>8</v>
      </c>
      <c r="G436" s="4">
        <v>1.14430677029486E+17</v>
      </c>
      <c r="H436" s="4">
        <v>2.5439344447000701E+17</v>
      </c>
    </row>
    <row r="437" spans="1:8">
      <c r="A437" s="2">
        <v>40999</v>
      </c>
      <c r="B437" s="34" t="s">
        <v>8115</v>
      </c>
      <c r="C437" s="12">
        <f t="shared" si="6"/>
        <v>-5.3032673817133061E-5</v>
      </c>
      <c r="D437" s="3" t="s">
        <v>8116</v>
      </c>
      <c r="E437" s="3" t="s">
        <v>8117</v>
      </c>
      <c r="F437" s="3">
        <v>8</v>
      </c>
      <c r="G437" s="4">
        <v>5.1710510540009E+16</v>
      </c>
      <c r="H437" s="4">
        <v>2.9495780315673498E+17</v>
      </c>
    </row>
    <row r="438" spans="1:8">
      <c r="A438" s="2">
        <v>41000</v>
      </c>
      <c r="B438" s="34" t="s">
        <v>8118</v>
      </c>
      <c r="C438" s="12">
        <f t="shared" si="6"/>
        <v>-5.3032942161828626E-5</v>
      </c>
      <c r="D438" s="3" t="s">
        <v>8119</v>
      </c>
      <c r="E438" s="3" t="s">
        <v>8117</v>
      </c>
      <c r="F438" s="3">
        <v>8</v>
      </c>
      <c r="G438" s="4">
        <v>5.25199204646424E+16</v>
      </c>
      <c r="H438" s="4">
        <v>2.6717975461268198E+17</v>
      </c>
    </row>
    <row r="439" spans="1:8">
      <c r="A439" s="2">
        <v>41001</v>
      </c>
      <c r="B439" s="34" t="s">
        <v>8120</v>
      </c>
      <c r="C439" s="12">
        <f t="shared" si="6"/>
        <v>-2.245197836558861E-4</v>
      </c>
      <c r="D439" s="3" t="s">
        <v>8121</v>
      </c>
      <c r="E439" s="3" t="s">
        <v>8117</v>
      </c>
      <c r="F439" s="3">
        <v>8</v>
      </c>
      <c r="G439" s="4">
        <v>5.0259226944103504E+16</v>
      </c>
      <c r="H439" s="4">
        <v>2.5215997332415901E+17</v>
      </c>
    </row>
    <row r="440" spans="1:8">
      <c r="A440" s="2">
        <v>41002</v>
      </c>
      <c r="B440" s="34" t="s">
        <v>8122</v>
      </c>
      <c r="C440" s="12">
        <f t="shared" si="6"/>
        <v>1.8909750360295134E-3</v>
      </c>
      <c r="D440" s="3" t="s">
        <v>8123</v>
      </c>
      <c r="E440" s="3" t="s">
        <v>8124</v>
      </c>
      <c r="F440" s="3">
        <v>9</v>
      </c>
      <c r="G440" s="4">
        <v>7.5304547877703392E+16</v>
      </c>
      <c r="H440" s="4">
        <v>2.42906525584976E+17</v>
      </c>
    </row>
    <row r="441" spans="1:8">
      <c r="A441" s="2">
        <v>41003</v>
      </c>
      <c r="B441" s="34" t="s">
        <v>8125</v>
      </c>
      <c r="C441" s="12">
        <f t="shared" si="6"/>
        <v>3.6576250651018584E-4</v>
      </c>
      <c r="D441" s="3" t="s">
        <v>8126</v>
      </c>
      <c r="E441" s="3" t="s">
        <v>8127</v>
      </c>
      <c r="F441" s="3">
        <v>9</v>
      </c>
      <c r="G441" s="4">
        <v>1.07082860708944E+17</v>
      </c>
      <c r="H441" s="4">
        <v>2.5011437137682899E+17</v>
      </c>
    </row>
    <row r="442" spans="1:8">
      <c r="A442" s="2">
        <v>41004</v>
      </c>
      <c r="B442" s="34" t="s">
        <v>8128</v>
      </c>
      <c r="C442" s="12">
        <f t="shared" si="6"/>
        <v>-5.1542635535138658E-5</v>
      </c>
      <c r="D442" s="3" t="s">
        <v>8129</v>
      </c>
      <c r="E442" s="3" t="s">
        <v>8130</v>
      </c>
      <c r="F442" s="3">
        <v>9</v>
      </c>
      <c r="G442" s="4">
        <v>2.88979942902472E+17</v>
      </c>
      <c r="H442" s="4">
        <v>2.5010420313474E+17</v>
      </c>
    </row>
    <row r="443" spans="1:8">
      <c r="A443" s="2">
        <v>41005</v>
      </c>
      <c r="B443" s="34" t="s">
        <v>8131</v>
      </c>
      <c r="C443" s="12">
        <f t="shared" si="6"/>
        <v>-5.1542850609255045E-5</v>
      </c>
      <c r="D443" s="3" t="s">
        <v>8132</v>
      </c>
      <c r="E443" s="3" t="s">
        <v>8133</v>
      </c>
      <c r="F443" s="3">
        <v>9</v>
      </c>
      <c r="G443" s="4">
        <v>2.5371173690852998E+17</v>
      </c>
      <c r="H443" s="4">
        <v>2.5009403462958701E+17</v>
      </c>
    </row>
    <row r="444" spans="1:8">
      <c r="A444" s="2">
        <v>41006</v>
      </c>
      <c r="B444" s="34" t="s">
        <v>8134</v>
      </c>
      <c r="C444" s="12">
        <f t="shared" si="6"/>
        <v>-5.1542967906733775E-5</v>
      </c>
      <c r="D444" s="3" t="s">
        <v>8135</v>
      </c>
      <c r="E444" s="3" t="s">
        <v>8133</v>
      </c>
      <c r="F444" s="3">
        <v>9</v>
      </c>
      <c r="G444" s="4">
        <v>1.7531909643718499E+17</v>
      </c>
      <c r="H444" s="4">
        <v>2.2697939335200899E+17</v>
      </c>
    </row>
    <row r="445" spans="1:8">
      <c r="A445" s="2">
        <v>41007</v>
      </c>
      <c r="B445" s="34" t="s">
        <v>8136</v>
      </c>
      <c r="C445" s="12">
        <f t="shared" si="6"/>
        <v>-5.1543280441554505E-5</v>
      </c>
      <c r="D445" s="3" t="s">
        <v>8137</v>
      </c>
      <c r="E445" s="3" t="s">
        <v>8138</v>
      </c>
      <c r="F445" s="3">
        <v>9</v>
      </c>
      <c r="G445" s="4">
        <v>1.7819900027754701E+17</v>
      </c>
      <c r="H445" s="4">
        <v>2.36527732739176E+17</v>
      </c>
    </row>
    <row r="446" spans="1:8">
      <c r="A446" s="2">
        <v>41008</v>
      </c>
      <c r="B446" s="34" t="s">
        <v>8139</v>
      </c>
      <c r="C446" s="12">
        <f t="shared" si="6"/>
        <v>1.4828018915441343E-3</v>
      </c>
      <c r="D446" s="3" t="s">
        <v>8140</v>
      </c>
      <c r="E446" s="3" t="s">
        <v>8141</v>
      </c>
      <c r="F446" s="3">
        <v>9</v>
      </c>
      <c r="G446" s="4">
        <v>2.00329439622048E+17</v>
      </c>
      <c r="H446" s="4">
        <v>2.22574754970392E+17</v>
      </c>
    </row>
    <row r="447" spans="1:8">
      <c r="A447" s="2">
        <v>41009</v>
      </c>
      <c r="B447" s="34" t="s">
        <v>8142</v>
      </c>
      <c r="C447" s="12">
        <f t="shared" si="6"/>
        <v>-1.7057339875340021E-3</v>
      </c>
      <c r="D447" s="3" t="s">
        <v>8143</v>
      </c>
      <c r="E447" s="3" t="s">
        <v>8144</v>
      </c>
      <c r="F447" s="3">
        <v>9</v>
      </c>
      <c r="G447" s="4">
        <v>1.7633878683144701E+17</v>
      </c>
      <c r="H447" s="4">
        <v>2.1741797200884301E+17</v>
      </c>
    </row>
    <row r="448" spans="1:8">
      <c r="A448" s="2">
        <v>41010</v>
      </c>
      <c r="B448" s="34" t="s">
        <v>8145</v>
      </c>
      <c r="C448" s="12">
        <f t="shared" si="6"/>
        <v>8.5819001533281904E-3</v>
      </c>
      <c r="D448" s="3" t="s">
        <v>8146</v>
      </c>
      <c r="E448" s="3" t="s">
        <v>8144</v>
      </c>
      <c r="F448" s="3">
        <v>9</v>
      </c>
      <c r="G448" s="4">
        <v>3.4406404694449702E+17</v>
      </c>
      <c r="H448" s="4">
        <v>2.3104373546658E+17</v>
      </c>
    </row>
    <row r="449" spans="1:8">
      <c r="A449" s="2">
        <v>41010</v>
      </c>
      <c r="B449" s="34" t="s">
        <v>8145</v>
      </c>
      <c r="C449" s="12">
        <f t="shared" si="6"/>
        <v>0</v>
      </c>
      <c r="D449" s="3" t="s">
        <v>8146</v>
      </c>
      <c r="E449" s="3" t="s">
        <v>8144</v>
      </c>
      <c r="F449" s="3">
        <v>9</v>
      </c>
      <c r="G449" s="4">
        <v>3.4406404694449702E+17</v>
      </c>
      <c r="H449" s="4">
        <v>2.3104373546658E+17</v>
      </c>
    </row>
    <row r="450" spans="1:8">
      <c r="A450" s="2">
        <v>41011</v>
      </c>
      <c r="B450" s="34" t="s">
        <v>8147</v>
      </c>
      <c r="C450" s="12">
        <f t="shared" si="6"/>
        <v>-6.3041633185659295E-5</v>
      </c>
      <c r="D450" s="3" t="s">
        <v>8148</v>
      </c>
      <c r="E450" s="3" t="s">
        <v>8144</v>
      </c>
      <c r="F450" s="3">
        <v>9</v>
      </c>
      <c r="G450" s="4">
        <v>1.3967912844415699E+17</v>
      </c>
      <c r="H450" s="4">
        <v>2.3101281390690099E+17</v>
      </c>
    </row>
    <row r="451" spans="1:8">
      <c r="A451" s="2">
        <v>41012</v>
      </c>
      <c r="B451" s="34" t="s">
        <v>8149</v>
      </c>
      <c r="C451" s="12">
        <f t="shared" si="6"/>
        <v>-3.6883188433990016E-3</v>
      </c>
      <c r="D451" s="3" t="s">
        <v>8150</v>
      </c>
      <c r="E451" s="3" t="s">
        <v>8151</v>
      </c>
      <c r="F451" s="3">
        <v>9</v>
      </c>
      <c r="G451" s="4">
        <v>1.37894698786848E+17</v>
      </c>
      <c r="H451" s="4">
        <v>2.2194891936955398E+17</v>
      </c>
    </row>
    <row r="452" spans="1:8">
      <c r="A452" s="2">
        <v>41013</v>
      </c>
      <c r="B452" s="34" t="s">
        <v>8152</v>
      </c>
      <c r="C452" s="12">
        <f t="shared" ref="C452:C515" si="7">+(B452-B451)/B451</f>
        <v>-4.7531669180622078E-5</v>
      </c>
      <c r="D452" s="3" t="s">
        <v>8153</v>
      </c>
      <c r="E452" s="3" t="s">
        <v>8154</v>
      </c>
      <c r="F452" s="3">
        <v>9</v>
      </c>
      <c r="G452" s="4">
        <v>1.3073060571476E+17</v>
      </c>
      <c r="H452" s="4">
        <v>2.21956659989544E+17</v>
      </c>
    </row>
    <row r="453" spans="1:8">
      <c r="A453" s="2">
        <v>41014</v>
      </c>
      <c r="B453" s="34" t="s">
        <v>8155</v>
      </c>
      <c r="C453" s="12">
        <f t="shared" si="7"/>
        <v>-4.7531594706238996E-5</v>
      </c>
      <c r="D453" s="3" t="s">
        <v>8156</v>
      </c>
      <c r="E453" s="3" t="s">
        <v>8151</v>
      </c>
      <c r="F453" s="3">
        <v>9</v>
      </c>
      <c r="G453" s="4">
        <v>4.4697861589203898E+17</v>
      </c>
      <c r="H453" s="4">
        <v>2.0953117461475101E+17</v>
      </c>
    </row>
    <row r="454" spans="1:8">
      <c r="A454" s="2">
        <v>41015</v>
      </c>
      <c r="B454" s="34" t="s">
        <v>8157</v>
      </c>
      <c r="C454" s="12">
        <f t="shared" si="7"/>
        <v>5.956647074325693E-3</v>
      </c>
      <c r="D454" s="3" t="s">
        <v>8158</v>
      </c>
      <c r="E454" s="3" t="s">
        <v>8151</v>
      </c>
      <c r="F454" s="3">
        <v>9</v>
      </c>
      <c r="G454" s="4">
        <v>5.5641166900487302E+17</v>
      </c>
      <c r="H454" s="4">
        <v>2.4029083835386899E+17</v>
      </c>
    </row>
    <row r="455" spans="1:8">
      <c r="A455" s="2">
        <v>41016</v>
      </c>
      <c r="B455" s="34" t="s">
        <v>8159</v>
      </c>
      <c r="C455" s="12">
        <f t="shared" si="7"/>
        <v>1.6582159319571388E-3</v>
      </c>
      <c r="D455" s="3" t="s">
        <v>8160</v>
      </c>
      <c r="E455" s="3" t="s">
        <v>8154</v>
      </c>
      <c r="F455" s="3">
        <v>9</v>
      </c>
      <c r="G455" s="4">
        <v>5.8913359583706099E+17</v>
      </c>
      <c r="H455" s="4">
        <v>2.3811232134753798E+17</v>
      </c>
    </row>
    <row r="456" spans="1:8">
      <c r="A456" s="2">
        <v>41017</v>
      </c>
      <c r="B456" s="34" t="s">
        <v>8161</v>
      </c>
      <c r="C456" s="12">
        <f t="shared" si="7"/>
        <v>-2.9102426489656667E-3</v>
      </c>
      <c r="D456" s="3" t="s">
        <v>8162</v>
      </c>
      <c r="E456" s="3" t="s">
        <v>8163</v>
      </c>
      <c r="F456" s="3">
        <v>9</v>
      </c>
      <c r="G456" s="4">
        <v>5.3476478735093798E+17</v>
      </c>
      <c r="H456" s="4">
        <v>2.1901079587517901E+17</v>
      </c>
    </row>
    <row r="457" spans="1:8">
      <c r="A457" s="2">
        <v>41018</v>
      </c>
      <c r="B457" s="34" t="s">
        <v>8164</v>
      </c>
      <c r="C457" s="12">
        <f t="shared" si="7"/>
        <v>-8.017033781453178E-3</v>
      </c>
      <c r="D457" s="3" t="s">
        <v>8165</v>
      </c>
      <c r="E457" s="3" t="s">
        <v>8166</v>
      </c>
      <c r="F457" s="3">
        <v>10</v>
      </c>
      <c r="G457" s="4">
        <v>2.9145257226632998E+17</v>
      </c>
      <c r="H457" s="4">
        <v>1.9939841718725901E+17</v>
      </c>
    </row>
    <row r="458" spans="1:8">
      <c r="A458" s="2">
        <v>41019</v>
      </c>
      <c r="B458" s="34" t="s">
        <v>8167</v>
      </c>
      <c r="C458" s="12">
        <f t="shared" si="7"/>
        <v>1.5754177351640783E-4</v>
      </c>
      <c r="D458" s="3" t="s">
        <v>8168</v>
      </c>
      <c r="E458" s="3" t="s">
        <v>8169</v>
      </c>
      <c r="F458" s="3">
        <v>10</v>
      </c>
      <c r="G458" s="4">
        <v>2.8107799753017699E+17</v>
      </c>
      <c r="H458" s="4">
        <v>1.9990481280391398E+17</v>
      </c>
    </row>
    <row r="459" spans="1:8">
      <c r="A459" s="2">
        <v>41020</v>
      </c>
      <c r="B459" s="34" t="s">
        <v>8170</v>
      </c>
      <c r="C459" s="12">
        <f t="shared" si="7"/>
        <v>-4.753168181040098E-5</v>
      </c>
      <c r="D459" s="3" t="s">
        <v>8171</v>
      </c>
      <c r="E459" s="3" t="s">
        <v>8172</v>
      </c>
      <c r="F459" s="3">
        <v>10</v>
      </c>
      <c r="G459" s="4">
        <v>3.5057858453885901E+17</v>
      </c>
      <c r="H459" s="4">
        <v>1.9116269230609101E+17</v>
      </c>
    </row>
    <row r="460" spans="1:8">
      <c r="A460" s="2">
        <v>41021</v>
      </c>
      <c r="B460" s="34" t="s">
        <v>8173</v>
      </c>
      <c r="C460" s="12">
        <f t="shared" si="7"/>
        <v>-4.7531599610012022E-5</v>
      </c>
      <c r="D460" s="3" t="s">
        <v>8174</v>
      </c>
      <c r="E460" s="3" t="s">
        <v>8166</v>
      </c>
      <c r="F460" s="3">
        <v>10</v>
      </c>
      <c r="G460" s="4">
        <v>1.28662100250264E+17</v>
      </c>
      <c r="H460" s="4">
        <v>2.0964019775787802E+17</v>
      </c>
    </row>
    <row r="461" spans="1:8">
      <c r="A461" s="2">
        <v>41022</v>
      </c>
      <c r="B461" s="34" t="s">
        <v>8175</v>
      </c>
      <c r="C461" s="12">
        <f t="shared" si="7"/>
        <v>-2.3724431896761421E-3</v>
      </c>
      <c r="D461" s="3" t="s">
        <v>8176</v>
      </c>
      <c r="E461" s="3" t="s">
        <v>8166</v>
      </c>
      <c r="F461" s="3">
        <v>10</v>
      </c>
      <c r="G461" s="4">
        <v>9.7220610462264304E+16</v>
      </c>
      <c r="H461" s="4">
        <v>2.0084263044152E+17</v>
      </c>
    </row>
    <row r="462" spans="1:8">
      <c r="A462" s="2">
        <v>41023</v>
      </c>
      <c r="B462" s="34" t="s">
        <v>8177</v>
      </c>
      <c r="C462" s="12">
        <f t="shared" si="7"/>
        <v>-5.2548009497836359E-3</v>
      </c>
      <c r="D462" s="3" t="s">
        <v>8178</v>
      </c>
      <c r="E462" s="3" t="s">
        <v>8179</v>
      </c>
      <c r="F462" s="3">
        <v>11</v>
      </c>
      <c r="G462" s="4">
        <v>2.97588222289857E+16</v>
      </c>
      <c r="H462" s="4">
        <v>1.6017183292264701E+17</v>
      </c>
    </row>
    <row r="463" spans="1:8">
      <c r="A463" s="2">
        <v>41024</v>
      </c>
      <c r="B463" s="34" t="s">
        <v>8180</v>
      </c>
      <c r="C463" s="12">
        <f t="shared" si="7"/>
        <v>6.9212686316748881E-3</v>
      </c>
      <c r="D463" s="3" t="s">
        <v>8181</v>
      </c>
      <c r="E463" s="3" t="s">
        <v>8182</v>
      </c>
      <c r="F463" s="3">
        <v>11</v>
      </c>
      <c r="G463" s="3">
        <v>0.60343634287462999</v>
      </c>
      <c r="H463" s="4">
        <v>1.8113061911120301E+17</v>
      </c>
    </row>
    <row r="464" spans="1:8">
      <c r="A464" s="2">
        <v>41025</v>
      </c>
      <c r="B464" s="34" t="s">
        <v>8183</v>
      </c>
      <c r="C464" s="12">
        <f t="shared" si="7"/>
        <v>1.3529245155888896E-2</v>
      </c>
      <c r="D464" s="3" t="s">
        <v>8184</v>
      </c>
      <c r="E464" s="3" t="s">
        <v>8185</v>
      </c>
      <c r="F464" s="3">
        <v>12</v>
      </c>
      <c r="G464" s="4">
        <v>2.7751623259906202E+17</v>
      </c>
      <c r="H464" s="4">
        <v>2.1388401649780499E+17</v>
      </c>
    </row>
    <row r="465" spans="1:8">
      <c r="A465" s="2">
        <v>41026</v>
      </c>
      <c r="B465" s="34" t="s">
        <v>8186</v>
      </c>
      <c r="C465" s="12">
        <f t="shared" si="7"/>
        <v>4.243676635439445E-3</v>
      </c>
      <c r="D465" s="3" t="s">
        <v>8187</v>
      </c>
      <c r="E465" s="3" t="s">
        <v>8188</v>
      </c>
      <c r="F465" s="3">
        <v>13</v>
      </c>
      <c r="G465" s="4">
        <v>3.3293983200642099E+17</v>
      </c>
      <c r="H465" s="4">
        <v>2.2447822805554202E+17</v>
      </c>
    </row>
    <row r="466" spans="1:8">
      <c r="A466" s="2">
        <v>41027</v>
      </c>
      <c r="B466" s="34" t="s">
        <v>8189</v>
      </c>
      <c r="C466" s="12">
        <f t="shared" si="7"/>
        <v>-5.2797618358378475E-5</v>
      </c>
      <c r="D466" s="3" t="s">
        <v>8190</v>
      </c>
      <c r="E466" s="3" t="s">
        <v>8191</v>
      </c>
      <c r="F466" s="3">
        <v>13</v>
      </c>
      <c r="G466" s="4">
        <v>2.0999390728680602E+17</v>
      </c>
      <c r="H466" s="4">
        <v>2.4405114561291699E+17</v>
      </c>
    </row>
    <row r="467" spans="1:8">
      <c r="A467" s="2">
        <v>41028</v>
      </c>
      <c r="B467" s="34" t="s">
        <v>8192</v>
      </c>
      <c r="C467" s="12">
        <f t="shared" si="7"/>
        <v>-5.2797911721185652E-5</v>
      </c>
      <c r="D467" s="3" t="s">
        <v>8193</v>
      </c>
      <c r="E467" s="3" t="s">
        <v>8194</v>
      </c>
      <c r="F467" s="3">
        <v>13</v>
      </c>
      <c r="G467" s="4">
        <v>2.7085052489535802E+17</v>
      </c>
      <c r="H467" s="4">
        <v>2.7985583669203101E+17</v>
      </c>
    </row>
    <row r="468" spans="1:8">
      <c r="A468" s="2">
        <v>41029</v>
      </c>
      <c r="B468" s="34" t="s">
        <v>8195</v>
      </c>
      <c r="C468" s="12">
        <f t="shared" si="7"/>
        <v>6.5665555373910648E-3</v>
      </c>
      <c r="D468" s="3" t="s">
        <v>8196</v>
      </c>
      <c r="E468" s="3" t="s">
        <v>8197</v>
      </c>
      <c r="F468" s="3">
        <v>13</v>
      </c>
      <c r="G468" s="4">
        <v>3.7707757278228301E+17</v>
      </c>
      <c r="H468" s="4">
        <v>2.9953617308345101E+17</v>
      </c>
    </row>
    <row r="469" spans="1:8">
      <c r="A469" s="2">
        <v>41030</v>
      </c>
      <c r="B469" s="34" t="s">
        <v>8198</v>
      </c>
      <c r="C469" s="12">
        <f t="shared" si="7"/>
        <v>-5.2763829272302062E-5</v>
      </c>
      <c r="D469" s="3" t="s">
        <v>8199</v>
      </c>
      <c r="E469" s="3" t="s">
        <v>8200</v>
      </c>
      <c r="F469" s="3">
        <v>13</v>
      </c>
      <c r="G469" s="4">
        <v>3.7708208186497498E+17</v>
      </c>
      <c r="H469" s="4">
        <v>2.7343191761027002E+17</v>
      </c>
    </row>
    <row r="470" spans="1:8">
      <c r="A470" s="2">
        <v>41031</v>
      </c>
      <c r="B470" s="34" t="s">
        <v>8201</v>
      </c>
      <c r="C470" s="12">
        <f t="shared" si="7"/>
        <v>1.3047902076425538E-2</v>
      </c>
      <c r="D470" s="3" t="s">
        <v>8202</v>
      </c>
      <c r="E470" s="3" t="s">
        <v>8203</v>
      </c>
      <c r="F470" s="3">
        <v>13</v>
      </c>
      <c r="G470" s="4">
        <v>6.1675574434685005E+17</v>
      </c>
      <c r="H470" s="4">
        <v>3.27531132904464E+17</v>
      </c>
    </row>
    <row r="471" spans="1:8">
      <c r="A471" s="2">
        <v>41032</v>
      </c>
      <c r="B471" s="34" t="s">
        <v>8204</v>
      </c>
      <c r="C471" s="12">
        <f t="shared" si="7"/>
        <v>-5.3902801917512545E-4</v>
      </c>
      <c r="D471" s="3" t="s">
        <v>8205</v>
      </c>
      <c r="E471" s="3" t="s">
        <v>8206</v>
      </c>
      <c r="F471" s="3">
        <v>14</v>
      </c>
      <c r="G471" s="4">
        <v>5.6968731067722899E+17</v>
      </c>
      <c r="H471" s="4">
        <v>3.2621886141671802E+17</v>
      </c>
    </row>
    <row r="472" spans="1:8">
      <c r="A472" s="2">
        <v>41033</v>
      </c>
      <c r="B472" s="34" t="s">
        <v>8207</v>
      </c>
      <c r="C472" s="12">
        <f t="shared" si="7"/>
        <v>-7.0286065281056683E-3</v>
      </c>
      <c r="D472" s="3" t="s">
        <v>8208</v>
      </c>
      <c r="E472" s="3" t="s">
        <v>8209</v>
      </c>
      <c r="F472" s="3">
        <v>15</v>
      </c>
      <c r="G472" s="4">
        <v>4.3420470704366797E+17</v>
      </c>
      <c r="H472" s="4">
        <v>3.0752166473970899E+17</v>
      </c>
    </row>
    <row r="473" spans="1:8">
      <c r="A473" s="2">
        <v>41034</v>
      </c>
      <c r="B473" s="34" t="s">
        <v>8210</v>
      </c>
      <c r="C473" s="12">
        <f t="shared" si="7"/>
        <v>-5.264590540163002E-5</v>
      </c>
      <c r="D473" s="3" t="s">
        <v>8211</v>
      </c>
      <c r="E473" s="3" t="s">
        <v>8212</v>
      </c>
      <c r="F473" s="3">
        <v>15</v>
      </c>
      <c r="G473" s="4">
        <v>4.34185454672776E+17</v>
      </c>
      <c r="H473" s="4">
        <v>3.07518491686008E+17</v>
      </c>
    </row>
    <row r="474" spans="1:8">
      <c r="A474" s="2">
        <v>41035</v>
      </c>
      <c r="B474" s="34" t="s">
        <v>8213</v>
      </c>
      <c r="C474" s="12">
        <f t="shared" si="7"/>
        <v>-5.2646117106552419E-5</v>
      </c>
      <c r="D474" s="3" t="s">
        <v>8214</v>
      </c>
      <c r="E474" s="3" t="s">
        <v>8215</v>
      </c>
      <c r="F474" s="3">
        <v>15</v>
      </c>
      <c r="G474" s="4">
        <v>4.3416620261911098E+17</v>
      </c>
      <c r="H474" s="4">
        <v>2.9871584841583603E+17</v>
      </c>
    </row>
    <row r="475" spans="1:8">
      <c r="A475" s="2">
        <v>41036</v>
      </c>
      <c r="B475" s="34" t="s">
        <v>8216</v>
      </c>
      <c r="C475" s="12">
        <f t="shared" si="7"/>
        <v>1.6950623841334232E-3</v>
      </c>
      <c r="D475" s="3" t="s">
        <v>8217</v>
      </c>
      <c r="E475" s="3" t="s">
        <v>8218</v>
      </c>
      <c r="F475" s="3">
        <v>15</v>
      </c>
      <c r="G475" s="4">
        <v>4.6494332984235699E+17</v>
      </c>
      <c r="H475" s="4">
        <v>3.4685711282634701E+17</v>
      </c>
    </row>
    <row r="476" spans="1:8">
      <c r="A476" s="2">
        <v>41037</v>
      </c>
      <c r="B476" s="34" t="s">
        <v>8219</v>
      </c>
      <c r="C476" s="12">
        <f t="shared" si="7"/>
        <v>-3.1429228731142049E-3</v>
      </c>
      <c r="D476" s="3" t="s">
        <v>8220</v>
      </c>
      <c r="E476" s="3" t="s">
        <v>8221</v>
      </c>
      <c r="F476" s="3">
        <v>15</v>
      </c>
      <c r="G476" s="4">
        <v>4.1078258181179597E+17</v>
      </c>
      <c r="H476" s="4">
        <v>3.5244398120004403E+17</v>
      </c>
    </row>
    <row r="477" spans="1:8">
      <c r="A477" s="2">
        <v>41038</v>
      </c>
      <c r="B477" s="34" t="s">
        <v>8222</v>
      </c>
      <c r="C477" s="12">
        <f t="shared" si="7"/>
        <v>-1.7265958775759811E-3</v>
      </c>
      <c r="D477" s="3" t="s">
        <v>8223</v>
      </c>
      <c r="E477" s="3" t="s">
        <v>8224</v>
      </c>
      <c r="F477" s="3">
        <v>16</v>
      </c>
      <c r="G477" s="4">
        <v>3.56749962365656E+17</v>
      </c>
      <c r="H477" s="4">
        <v>3.33689100446272E+17</v>
      </c>
    </row>
    <row r="478" spans="1:8">
      <c r="A478" s="2">
        <v>41039</v>
      </c>
      <c r="B478" s="34" t="s">
        <v>8225</v>
      </c>
      <c r="C478" s="12">
        <f t="shared" si="7"/>
        <v>-7.7641273032731063E-3</v>
      </c>
      <c r="D478" s="3" t="s">
        <v>8226</v>
      </c>
      <c r="E478" s="3" t="s">
        <v>8227</v>
      </c>
      <c r="F478" s="3">
        <v>15</v>
      </c>
      <c r="G478" s="4">
        <v>2.5989798226256602E+17</v>
      </c>
      <c r="H478" s="4">
        <v>3.1293869879674899E+17</v>
      </c>
    </row>
    <row r="479" spans="1:8">
      <c r="A479" s="2">
        <v>41039</v>
      </c>
      <c r="B479" s="34" t="s">
        <v>8225</v>
      </c>
      <c r="C479" s="12">
        <f t="shared" si="7"/>
        <v>0</v>
      </c>
      <c r="D479" s="3" t="s">
        <v>8226</v>
      </c>
      <c r="E479" s="3" t="s">
        <v>8227</v>
      </c>
      <c r="F479" s="3">
        <v>15</v>
      </c>
      <c r="G479" s="4">
        <v>2.5989798226256602E+17</v>
      </c>
      <c r="H479" s="4">
        <v>3.1293869879674899E+17</v>
      </c>
    </row>
    <row r="480" spans="1:8">
      <c r="A480" s="2">
        <v>41040</v>
      </c>
      <c r="B480" s="34" t="s">
        <v>8228</v>
      </c>
      <c r="C480" s="12">
        <f t="shared" si="7"/>
        <v>-2.2197353481213859E-3</v>
      </c>
      <c r="D480" s="3" t="s">
        <v>8229</v>
      </c>
      <c r="E480" s="3" t="s">
        <v>8230</v>
      </c>
      <c r="F480" s="3">
        <v>15</v>
      </c>
      <c r="G480" s="4">
        <v>1.0520000523219901E+17</v>
      </c>
      <c r="H480" s="4">
        <v>3.0719834779448102E+17</v>
      </c>
    </row>
    <row r="481" spans="1:8">
      <c r="A481" s="2">
        <v>41041</v>
      </c>
      <c r="B481" s="34" t="s">
        <v>8231</v>
      </c>
      <c r="C481" s="12">
        <f t="shared" si="7"/>
        <v>-5.2722823426406563E-5</v>
      </c>
      <c r="D481" s="3" t="s">
        <v>8232</v>
      </c>
      <c r="E481" s="3" t="s">
        <v>8233</v>
      </c>
      <c r="F481" s="3">
        <v>15</v>
      </c>
      <c r="G481" s="4">
        <v>1.0533877488323501E+17</v>
      </c>
      <c r="H481" s="4">
        <v>3.0722121948745702E+17</v>
      </c>
    </row>
    <row r="482" spans="1:8">
      <c r="A482" s="2">
        <v>41042</v>
      </c>
      <c r="B482" s="34" t="s">
        <v>8234</v>
      </c>
      <c r="C482" s="12">
        <f t="shared" si="7"/>
        <v>-5.2723105035562899E-5</v>
      </c>
      <c r="D482" s="3" t="s">
        <v>8235</v>
      </c>
      <c r="E482" s="3" t="s">
        <v>8236</v>
      </c>
      <c r="F482" s="3">
        <v>15</v>
      </c>
      <c r="G482" s="4">
        <v>1.55424600649196E+17</v>
      </c>
      <c r="H482" s="4">
        <v>3.1178527336614099E+17</v>
      </c>
    </row>
    <row r="483" spans="1:8">
      <c r="A483" s="2">
        <v>41043</v>
      </c>
      <c r="B483" s="34" t="s">
        <v>8237</v>
      </c>
      <c r="C483" s="12">
        <f t="shared" si="7"/>
        <v>-1.9752600630777873E-2</v>
      </c>
      <c r="D483" s="3" t="s">
        <v>8238</v>
      </c>
      <c r="E483" s="3" t="s">
        <v>8239</v>
      </c>
      <c r="F483" s="3">
        <v>16</v>
      </c>
      <c r="G483" s="4">
        <v>-9.3063032454765104E+16</v>
      </c>
      <c r="H483" s="4">
        <v>2.7170131081642E+17</v>
      </c>
    </row>
    <row r="484" spans="1:8">
      <c r="A484" s="2">
        <v>41044</v>
      </c>
      <c r="B484" s="34" t="s">
        <v>8240</v>
      </c>
      <c r="C484" s="12">
        <f t="shared" si="7"/>
        <v>-3.7560569011835998E-3</v>
      </c>
      <c r="D484" s="3" t="s">
        <v>8241</v>
      </c>
      <c r="E484" s="3" t="s">
        <v>8242</v>
      </c>
      <c r="F484" s="3">
        <v>16</v>
      </c>
      <c r="G484" s="4">
        <v>-1.33149493510604E+17</v>
      </c>
      <c r="H484" s="4">
        <v>2.6492143139893299E+17</v>
      </c>
    </row>
    <row r="485" spans="1:8">
      <c r="A485" s="2">
        <v>41045</v>
      </c>
      <c r="B485" s="34" t="s">
        <v>8243</v>
      </c>
      <c r="C485" s="12">
        <f t="shared" si="7"/>
        <v>2.0417845101609422E-3</v>
      </c>
      <c r="D485" s="3" t="s">
        <v>8244</v>
      </c>
      <c r="E485" s="3" t="s">
        <v>8245</v>
      </c>
      <c r="F485" s="3">
        <v>16</v>
      </c>
      <c r="G485" s="4">
        <v>-1.7331363821687299E+17</v>
      </c>
      <c r="H485" s="4">
        <v>2.8196198870236998E+17</v>
      </c>
    </row>
    <row r="486" spans="1:8">
      <c r="A486" s="2">
        <v>41046</v>
      </c>
      <c r="B486" s="34" t="s">
        <v>8246</v>
      </c>
      <c r="C486" s="12">
        <f t="shared" si="7"/>
        <v>-1.44371015656382E-2</v>
      </c>
      <c r="D486" s="3" t="s">
        <v>8247</v>
      </c>
      <c r="E486" s="3" t="s">
        <v>8242</v>
      </c>
      <c r="F486" s="3">
        <v>16</v>
      </c>
      <c r="G486" s="4">
        <v>-3.2119395761531398E+17</v>
      </c>
      <c r="H486" s="4">
        <v>2.4483062857117402E+17</v>
      </c>
    </row>
    <row r="487" spans="1:8">
      <c r="A487" s="2">
        <v>41047</v>
      </c>
      <c r="B487" s="34" t="s">
        <v>8248</v>
      </c>
      <c r="C487" s="12">
        <f t="shared" si="7"/>
        <v>3.9826003754990704E-3</v>
      </c>
      <c r="D487" s="3" t="s">
        <v>8249</v>
      </c>
      <c r="E487" s="3" t="s">
        <v>8250</v>
      </c>
      <c r="F487" s="3">
        <v>15</v>
      </c>
      <c r="G487" s="4">
        <v>-2.6184505995302099E+17</v>
      </c>
      <c r="H487" s="4">
        <v>2.5502520359678099E+17</v>
      </c>
    </row>
    <row r="488" spans="1:8">
      <c r="A488" s="2">
        <v>41048</v>
      </c>
      <c r="B488" s="34" t="s">
        <v>8251</v>
      </c>
      <c r="C488" s="12">
        <f t="shared" si="7"/>
        <v>-5.7965628281413567E-5</v>
      </c>
      <c r="D488" s="3" t="s">
        <v>8252</v>
      </c>
      <c r="E488" s="3" t="s">
        <v>8253</v>
      </c>
      <c r="F488" s="3">
        <v>15</v>
      </c>
      <c r="G488" s="4">
        <v>-1.8647052964716099E+17</v>
      </c>
      <c r="H488" s="4">
        <v>2.8290901697077901E+17</v>
      </c>
    </row>
    <row r="489" spans="1:8">
      <c r="A489" s="2">
        <v>41049</v>
      </c>
      <c r="B489" s="34" t="s">
        <v>8254</v>
      </c>
      <c r="C489" s="12">
        <f t="shared" si="7"/>
        <v>-5.7966209621647067E-5</v>
      </c>
      <c r="D489" s="3" t="s">
        <v>8255</v>
      </c>
      <c r="E489" s="3" t="s">
        <v>8256</v>
      </c>
      <c r="F489" s="3">
        <v>15</v>
      </c>
      <c r="G489" s="4">
        <v>-1.8860071518368998E+17</v>
      </c>
      <c r="H489" s="4">
        <v>2.9654205815569498E+17</v>
      </c>
    </row>
    <row r="490" spans="1:8">
      <c r="A490" s="2">
        <v>41050</v>
      </c>
      <c r="B490" s="34" t="s">
        <v>8257</v>
      </c>
      <c r="C490" s="12">
        <f t="shared" si="7"/>
        <v>-5.7966890119111137E-5</v>
      </c>
      <c r="D490" s="3" t="s">
        <v>8258</v>
      </c>
      <c r="E490" s="3" t="s">
        <v>8259</v>
      </c>
      <c r="F490" s="3">
        <v>15</v>
      </c>
      <c r="G490" s="4">
        <v>-1.8870373071149798E+17</v>
      </c>
      <c r="H490" s="4">
        <v>3.6699808993285798E+17</v>
      </c>
    </row>
    <row r="491" spans="1:8">
      <c r="A491" s="2">
        <v>41051</v>
      </c>
      <c r="B491" s="34" t="s">
        <v>8260</v>
      </c>
      <c r="C491" s="12">
        <f t="shared" si="7"/>
        <v>9.7305703121247696E-3</v>
      </c>
      <c r="D491" s="3" t="s">
        <v>8261</v>
      </c>
      <c r="E491" s="3" t="s">
        <v>8259</v>
      </c>
      <c r="F491" s="3">
        <v>15</v>
      </c>
      <c r="G491" s="4">
        <v>-8.67333140990032E+16</v>
      </c>
      <c r="H491" s="4">
        <v>4.0253407304079002E+17</v>
      </c>
    </row>
    <row r="492" spans="1:8">
      <c r="A492" s="2">
        <v>41052</v>
      </c>
      <c r="B492" s="34" t="s">
        <v>8262</v>
      </c>
      <c r="C492" s="12">
        <f t="shared" si="7"/>
        <v>-2.9802242978034599E-3</v>
      </c>
      <c r="D492" s="3" t="s">
        <v>8263</v>
      </c>
      <c r="E492" s="3" t="s">
        <v>8250</v>
      </c>
      <c r="F492" s="3">
        <v>15</v>
      </c>
      <c r="G492" s="4">
        <v>-9.3479701312962592E+16</v>
      </c>
      <c r="H492" s="4">
        <v>4.1187685130624499E+17</v>
      </c>
    </row>
    <row r="493" spans="1:8">
      <c r="A493" s="2">
        <v>41053</v>
      </c>
      <c r="B493" s="34" t="s">
        <v>8264</v>
      </c>
      <c r="C493" s="12">
        <f t="shared" si="7"/>
        <v>-4.2525089413157765E-3</v>
      </c>
      <c r="D493" s="3" t="s">
        <v>8265</v>
      </c>
      <c r="E493" s="3" t="s">
        <v>8259</v>
      </c>
      <c r="F493" s="3">
        <v>15</v>
      </c>
      <c r="G493" s="4">
        <v>-8.2303962735713792E+16</v>
      </c>
      <c r="H493" s="4">
        <v>3.9986356048750598E+17</v>
      </c>
    </row>
    <row r="494" spans="1:8">
      <c r="A494" s="2">
        <v>41054</v>
      </c>
      <c r="B494" s="34" t="s">
        <v>8266</v>
      </c>
      <c r="C494" s="12">
        <f t="shared" si="7"/>
        <v>-4.0244135651812092E-3</v>
      </c>
      <c r="D494" s="3" t="s">
        <v>8267</v>
      </c>
      <c r="E494" s="3" t="s">
        <v>8268</v>
      </c>
      <c r="F494" s="3">
        <v>15</v>
      </c>
      <c r="G494" s="4">
        <v>-1.96574032991532E+17</v>
      </c>
      <c r="H494" s="4">
        <v>3.8859727037296602E+17</v>
      </c>
    </row>
    <row r="495" spans="1:8">
      <c r="A495" s="2">
        <v>41055</v>
      </c>
      <c r="B495" s="34" t="s">
        <v>8269</v>
      </c>
      <c r="C495" s="12">
        <f t="shared" si="7"/>
        <v>-5.1748141278533848E-5</v>
      </c>
      <c r="D495" s="3" t="s">
        <v>8270</v>
      </c>
      <c r="E495" s="3" t="s">
        <v>8268</v>
      </c>
      <c r="F495" s="3">
        <v>15</v>
      </c>
      <c r="G495" s="4">
        <v>-3.1818854415364403E+17</v>
      </c>
      <c r="H495" s="4">
        <v>3.3246957878524403E+17</v>
      </c>
    </row>
    <row r="496" spans="1:8">
      <c r="A496" s="2">
        <v>41056</v>
      </c>
      <c r="B496" s="34" t="s">
        <v>8271</v>
      </c>
      <c r="C496" s="12">
        <f t="shared" si="7"/>
        <v>-5.1748333776556246E-5</v>
      </c>
      <c r="D496" s="3" t="s">
        <v>8272</v>
      </c>
      <c r="E496" s="3" t="s">
        <v>8273</v>
      </c>
      <c r="F496" s="3">
        <v>15</v>
      </c>
      <c r="G496" s="4">
        <v>-3.52834934514712E+17</v>
      </c>
      <c r="H496" s="4">
        <v>3.0997227770797498E+17</v>
      </c>
    </row>
    <row r="497" spans="1:8">
      <c r="A497" s="2">
        <v>41057</v>
      </c>
      <c r="B497" s="34" t="s">
        <v>8274</v>
      </c>
      <c r="C497" s="12">
        <f t="shared" si="7"/>
        <v>-7.163800694953407E-3</v>
      </c>
      <c r="D497" s="3" t="s">
        <v>8275</v>
      </c>
      <c r="E497" s="3" t="s">
        <v>8256</v>
      </c>
      <c r="F497" s="3">
        <v>15</v>
      </c>
      <c r="G497" s="4">
        <v>-4.0665827175873101E+17</v>
      </c>
      <c r="H497" s="4">
        <v>1.3036237211998301E+17</v>
      </c>
    </row>
    <row r="498" spans="1:8">
      <c r="A498" s="2">
        <v>41058</v>
      </c>
      <c r="B498" s="34" t="s">
        <v>8276</v>
      </c>
      <c r="C498" s="12">
        <f t="shared" si="7"/>
        <v>6.5845304791945112E-3</v>
      </c>
      <c r="D498" s="3" t="s">
        <v>8277</v>
      </c>
      <c r="E498" s="3" t="s">
        <v>8256</v>
      </c>
      <c r="F498" s="3">
        <v>15</v>
      </c>
      <c r="G498" s="4">
        <v>-3.5692453252228602E+17</v>
      </c>
      <c r="H498" s="4">
        <v>1.2538657936280499E+17</v>
      </c>
    </row>
    <row r="499" spans="1:8">
      <c r="A499" s="2">
        <v>41059</v>
      </c>
      <c r="B499" s="34" t="s">
        <v>8278</v>
      </c>
      <c r="C499" s="12">
        <f t="shared" si="7"/>
        <v>-1.110487074374575E-2</v>
      </c>
      <c r="D499" s="3" t="s">
        <v>8279</v>
      </c>
      <c r="E499" s="3" t="s">
        <v>8280</v>
      </c>
      <c r="F499" s="3">
        <v>15</v>
      </c>
      <c r="G499" s="4">
        <v>-4.8159068447568499E+17</v>
      </c>
      <c r="H499" s="4">
        <v>8.4968531624871104E+16</v>
      </c>
    </row>
    <row r="500" spans="1:8">
      <c r="A500" s="2">
        <v>41060</v>
      </c>
      <c r="B500" s="34" t="s">
        <v>8281</v>
      </c>
      <c r="C500" s="12">
        <f t="shared" si="7"/>
        <v>1.9449746106835308E-2</v>
      </c>
      <c r="D500" s="3" t="s">
        <v>8282</v>
      </c>
      <c r="E500" s="3" t="s">
        <v>8283</v>
      </c>
      <c r="F500" s="3">
        <v>15</v>
      </c>
      <c r="G500" s="4">
        <v>-3.4425381567635302E+17</v>
      </c>
      <c r="H500" s="4">
        <v>1.28295952025466E+17</v>
      </c>
    </row>
    <row r="501" spans="1:8">
      <c r="A501" s="2">
        <v>41061</v>
      </c>
      <c r="B501" s="34" t="s">
        <v>8284</v>
      </c>
      <c r="C501" s="12">
        <f t="shared" si="7"/>
        <v>-2.6726791506890505E-2</v>
      </c>
      <c r="D501" s="3" t="s">
        <v>8285</v>
      </c>
      <c r="E501" s="3" t="s">
        <v>8286</v>
      </c>
      <c r="F501" s="3">
        <v>15</v>
      </c>
      <c r="G501" s="4">
        <v>-5.9719577667509005E+17</v>
      </c>
      <c r="H501" s="4">
        <v>6.8089424835069104E+16</v>
      </c>
    </row>
    <row r="502" spans="1:8">
      <c r="A502" s="2">
        <v>41062</v>
      </c>
      <c r="B502" s="34" t="s">
        <v>8287</v>
      </c>
      <c r="C502" s="12">
        <f t="shared" si="7"/>
        <v>-5.2031190285547719E-5</v>
      </c>
      <c r="D502" s="3" t="s">
        <v>8288</v>
      </c>
      <c r="E502" s="3" t="s">
        <v>8286</v>
      </c>
      <c r="F502" s="3">
        <v>15</v>
      </c>
      <c r="G502" s="4">
        <v>-5.9480131564045094E+17</v>
      </c>
      <c r="H502" s="4">
        <v>8.3537474227724608E+16</v>
      </c>
    </row>
    <row r="503" spans="1:8">
      <c r="A503" s="2">
        <v>41063</v>
      </c>
      <c r="B503" s="34" t="s">
        <v>8289</v>
      </c>
      <c r="C503" s="12">
        <f t="shared" si="7"/>
        <v>-5.203146404846875E-5</v>
      </c>
      <c r="D503" s="3" t="s">
        <v>8290</v>
      </c>
      <c r="E503" s="3" t="s">
        <v>8291</v>
      </c>
      <c r="F503" s="3">
        <v>15</v>
      </c>
      <c r="G503" s="4">
        <v>-5.5877228065684102E+17</v>
      </c>
      <c r="H503" s="4">
        <v>1.22400747455718E+17</v>
      </c>
    </row>
    <row r="504" spans="1:8">
      <c r="A504" s="2">
        <v>41064</v>
      </c>
      <c r="B504" s="34" t="s">
        <v>8292</v>
      </c>
      <c r="C504" s="12">
        <f t="shared" si="7"/>
        <v>-9.5095921004148647E-3</v>
      </c>
      <c r="D504" s="3" t="s">
        <v>8293</v>
      </c>
      <c r="E504" s="3" t="s">
        <v>8294</v>
      </c>
      <c r="F504" s="3">
        <v>15</v>
      </c>
      <c r="G504" s="4">
        <v>-6.0694561969764096E+17</v>
      </c>
      <c r="H504" s="4">
        <v>6.0904709439101904E+16</v>
      </c>
    </row>
    <row r="505" spans="1:8">
      <c r="A505" s="2">
        <v>41065</v>
      </c>
      <c r="B505" s="34" t="s">
        <v>8295</v>
      </c>
      <c r="C505" s="12">
        <f t="shared" si="7"/>
        <v>-1.8934618867169283E-3</v>
      </c>
      <c r="D505" s="3" t="s">
        <v>8296</v>
      </c>
      <c r="E505" s="3" t="s">
        <v>8286</v>
      </c>
      <c r="F505" s="3">
        <v>15</v>
      </c>
      <c r="G505" s="4">
        <v>-6.15659237262416E+17</v>
      </c>
      <c r="H505" s="4">
        <v>5.6937177040424096E+16</v>
      </c>
    </row>
    <row r="506" spans="1:8">
      <c r="A506" s="2">
        <v>41066</v>
      </c>
      <c r="B506" s="34" t="s">
        <v>8297</v>
      </c>
      <c r="C506" s="12">
        <f t="shared" si="7"/>
        <v>7.5719881259883231E-3</v>
      </c>
      <c r="D506" s="3" t="s">
        <v>8298</v>
      </c>
      <c r="E506" s="3" t="s">
        <v>8294</v>
      </c>
      <c r="F506" s="3">
        <v>15</v>
      </c>
      <c r="G506" s="4">
        <v>-5.8730757556110106E+17</v>
      </c>
      <c r="H506" s="4">
        <v>7.2162112498349792E+16</v>
      </c>
    </row>
    <row r="507" spans="1:8">
      <c r="A507" s="2">
        <v>41067</v>
      </c>
      <c r="B507" s="34" t="s">
        <v>8299</v>
      </c>
      <c r="C507" s="12">
        <f t="shared" si="7"/>
        <v>1.7219513892493951E-3</v>
      </c>
      <c r="D507" s="3" t="s">
        <v>8300</v>
      </c>
      <c r="E507" s="3" t="s">
        <v>8294</v>
      </c>
      <c r="F507" s="3">
        <v>15</v>
      </c>
      <c r="G507" s="4">
        <v>-5.6212473616162701E+17</v>
      </c>
      <c r="H507" s="4">
        <v>7.6012838358335296E+16</v>
      </c>
    </row>
    <row r="508" spans="1:8">
      <c r="A508" s="2">
        <v>41068</v>
      </c>
      <c r="B508" s="34" t="s">
        <v>8301</v>
      </c>
      <c r="C508" s="12">
        <f t="shared" si="7"/>
        <v>-1.8926288161044435E-3</v>
      </c>
      <c r="D508" s="3" t="s">
        <v>8302</v>
      </c>
      <c r="E508" s="3" t="s">
        <v>8303</v>
      </c>
      <c r="F508" s="3">
        <v>15</v>
      </c>
      <c r="G508" s="4">
        <v>-5.6300998123910099E+17</v>
      </c>
      <c r="H508" s="4">
        <v>7.19906196202932E+16</v>
      </c>
    </row>
    <row r="509" spans="1:8">
      <c r="A509" s="2">
        <v>41039</v>
      </c>
      <c r="B509" s="34" t="s">
        <v>8225</v>
      </c>
      <c r="C509" s="12">
        <f t="shared" si="7"/>
        <v>6.2099514810830696E-2</v>
      </c>
      <c r="D509" s="3" t="s">
        <v>8226</v>
      </c>
      <c r="E509" s="3" t="s">
        <v>8227</v>
      </c>
      <c r="F509" s="3">
        <v>15</v>
      </c>
      <c r="G509" s="4">
        <v>2.5989798226256602E+17</v>
      </c>
      <c r="H509" s="4">
        <v>3.1293869879674899E+17</v>
      </c>
    </row>
    <row r="510" spans="1:8">
      <c r="A510" s="2">
        <v>41040</v>
      </c>
      <c r="B510" s="34" t="s">
        <v>8228</v>
      </c>
      <c r="C510" s="12">
        <f t="shared" si="7"/>
        <v>-2.2197353481213859E-3</v>
      </c>
      <c r="D510" s="3" t="s">
        <v>8229</v>
      </c>
      <c r="E510" s="3" t="s">
        <v>8230</v>
      </c>
      <c r="F510" s="3">
        <v>15</v>
      </c>
      <c r="G510" s="4">
        <v>1.0520000523219901E+17</v>
      </c>
      <c r="H510" s="4">
        <v>3.0719834779448102E+17</v>
      </c>
    </row>
    <row r="511" spans="1:8">
      <c r="A511" s="2">
        <v>41041</v>
      </c>
      <c r="B511" s="34" t="s">
        <v>8231</v>
      </c>
      <c r="C511" s="12">
        <f t="shared" si="7"/>
        <v>-5.2722823426406563E-5</v>
      </c>
      <c r="D511" s="3" t="s">
        <v>8232</v>
      </c>
      <c r="E511" s="3" t="s">
        <v>8233</v>
      </c>
      <c r="F511" s="3">
        <v>15</v>
      </c>
      <c r="G511" s="4">
        <v>1.0533877488323501E+17</v>
      </c>
      <c r="H511" s="4">
        <v>3.0722121948745702E+17</v>
      </c>
    </row>
    <row r="512" spans="1:8">
      <c r="A512" s="2">
        <v>41042</v>
      </c>
      <c r="B512" s="34" t="s">
        <v>8234</v>
      </c>
      <c r="C512" s="12">
        <f t="shared" si="7"/>
        <v>-5.2723105035562899E-5</v>
      </c>
      <c r="D512" s="3" t="s">
        <v>8235</v>
      </c>
      <c r="E512" s="3" t="s">
        <v>8236</v>
      </c>
      <c r="F512" s="3">
        <v>15</v>
      </c>
      <c r="G512" s="4">
        <v>1.55424600649196E+17</v>
      </c>
      <c r="H512" s="4">
        <v>3.1178527336614099E+17</v>
      </c>
    </row>
    <row r="513" spans="1:8">
      <c r="A513" s="2">
        <v>41043</v>
      </c>
      <c r="B513" s="34" t="s">
        <v>8237</v>
      </c>
      <c r="C513" s="12">
        <f t="shared" si="7"/>
        <v>-1.9752600630777873E-2</v>
      </c>
      <c r="D513" s="3" t="s">
        <v>8238</v>
      </c>
      <c r="E513" s="3" t="s">
        <v>8239</v>
      </c>
      <c r="F513" s="3">
        <v>16</v>
      </c>
      <c r="G513" s="4">
        <v>-9.3063032454765104E+16</v>
      </c>
      <c r="H513" s="4">
        <v>2.7170131081642E+17</v>
      </c>
    </row>
    <row r="514" spans="1:8">
      <c r="A514" s="2">
        <v>41044</v>
      </c>
      <c r="B514" s="34" t="s">
        <v>8240</v>
      </c>
      <c r="C514" s="12">
        <f t="shared" si="7"/>
        <v>-3.7560569011835998E-3</v>
      </c>
      <c r="D514" s="3" t="s">
        <v>8241</v>
      </c>
      <c r="E514" s="3" t="s">
        <v>8242</v>
      </c>
      <c r="F514" s="3">
        <v>16</v>
      </c>
      <c r="G514" s="4">
        <v>-1.33149493510604E+17</v>
      </c>
      <c r="H514" s="4">
        <v>2.6492143139893299E+17</v>
      </c>
    </row>
    <row r="515" spans="1:8">
      <c r="A515" s="2">
        <v>41045</v>
      </c>
      <c r="B515" s="34" t="s">
        <v>8243</v>
      </c>
      <c r="C515" s="12">
        <f t="shared" si="7"/>
        <v>2.0417845101609422E-3</v>
      </c>
      <c r="D515" s="3" t="s">
        <v>8244</v>
      </c>
      <c r="E515" s="3" t="s">
        <v>8245</v>
      </c>
      <c r="F515" s="3">
        <v>16</v>
      </c>
      <c r="G515" s="4">
        <v>-1.7331363821687299E+17</v>
      </c>
      <c r="H515" s="4">
        <v>2.8196198870236998E+17</v>
      </c>
    </row>
    <row r="516" spans="1:8">
      <c r="A516" s="2">
        <v>41046</v>
      </c>
      <c r="B516" s="34" t="s">
        <v>8246</v>
      </c>
      <c r="C516" s="12">
        <f t="shared" ref="C516:C579" si="8">+(B516-B515)/B515</f>
        <v>-1.44371015656382E-2</v>
      </c>
      <c r="D516" s="3" t="s">
        <v>8247</v>
      </c>
      <c r="E516" s="3" t="s">
        <v>8242</v>
      </c>
      <c r="F516" s="3">
        <v>16</v>
      </c>
      <c r="G516" s="4">
        <v>-3.2119395761531398E+17</v>
      </c>
      <c r="H516" s="4">
        <v>2.4483062857117402E+17</v>
      </c>
    </row>
    <row r="517" spans="1:8">
      <c r="A517" s="2">
        <v>41047</v>
      </c>
      <c r="B517" s="34" t="s">
        <v>8248</v>
      </c>
      <c r="C517" s="12">
        <f t="shared" si="8"/>
        <v>3.9826003754990704E-3</v>
      </c>
      <c r="D517" s="3" t="s">
        <v>8249</v>
      </c>
      <c r="E517" s="3" t="s">
        <v>8250</v>
      </c>
      <c r="F517" s="3">
        <v>15</v>
      </c>
      <c r="G517" s="4">
        <v>-2.6184505995302099E+17</v>
      </c>
      <c r="H517" s="4">
        <v>2.5502520359678099E+17</v>
      </c>
    </row>
    <row r="518" spans="1:8">
      <c r="A518" s="2">
        <v>41048</v>
      </c>
      <c r="B518" s="34" t="s">
        <v>8251</v>
      </c>
      <c r="C518" s="12">
        <f t="shared" si="8"/>
        <v>-5.7965628281413567E-5</v>
      </c>
      <c r="D518" s="3" t="s">
        <v>8252</v>
      </c>
      <c r="E518" s="3" t="s">
        <v>8253</v>
      </c>
      <c r="F518" s="3">
        <v>15</v>
      </c>
      <c r="G518" s="4">
        <v>-1.8647052964716099E+17</v>
      </c>
      <c r="H518" s="4">
        <v>2.8290901697077901E+17</v>
      </c>
    </row>
    <row r="519" spans="1:8">
      <c r="A519" s="2">
        <v>41049</v>
      </c>
      <c r="B519" s="34" t="s">
        <v>8254</v>
      </c>
      <c r="C519" s="12">
        <f t="shared" si="8"/>
        <v>-5.7966209621647067E-5</v>
      </c>
      <c r="D519" s="3" t="s">
        <v>8255</v>
      </c>
      <c r="E519" s="3" t="s">
        <v>8256</v>
      </c>
      <c r="F519" s="3">
        <v>15</v>
      </c>
      <c r="G519" s="4">
        <v>-1.8860071518368998E+17</v>
      </c>
      <c r="H519" s="4">
        <v>2.9654205815569498E+17</v>
      </c>
    </row>
    <row r="520" spans="1:8">
      <c r="A520" s="2">
        <v>41050</v>
      </c>
      <c r="B520" s="34" t="s">
        <v>8257</v>
      </c>
      <c r="C520" s="12">
        <f t="shared" si="8"/>
        <v>-5.7966890119111137E-5</v>
      </c>
      <c r="D520" s="3" t="s">
        <v>8258</v>
      </c>
      <c r="E520" s="3" t="s">
        <v>8259</v>
      </c>
      <c r="F520" s="3">
        <v>15</v>
      </c>
      <c r="G520" s="4">
        <v>-1.8870373071149798E+17</v>
      </c>
      <c r="H520" s="4">
        <v>3.6699808993285798E+17</v>
      </c>
    </row>
    <row r="521" spans="1:8">
      <c r="A521" s="2">
        <v>41051</v>
      </c>
      <c r="B521" s="34" t="s">
        <v>8260</v>
      </c>
      <c r="C521" s="12">
        <f t="shared" si="8"/>
        <v>9.7305703121247696E-3</v>
      </c>
      <c r="D521" s="3" t="s">
        <v>8261</v>
      </c>
      <c r="E521" s="3" t="s">
        <v>8259</v>
      </c>
      <c r="F521" s="3">
        <v>15</v>
      </c>
      <c r="G521" s="4">
        <v>-8.67333140990032E+16</v>
      </c>
      <c r="H521" s="4">
        <v>4.0253407304079002E+17</v>
      </c>
    </row>
    <row r="522" spans="1:8">
      <c r="A522" s="2">
        <v>41052</v>
      </c>
      <c r="B522" s="34" t="s">
        <v>8262</v>
      </c>
      <c r="C522" s="12">
        <f t="shared" si="8"/>
        <v>-2.9802242978034599E-3</v>
      </c>
      <c r="D522" s="3" t="s">
        <v>8263</v>
      </c>
      <c r="E522" s="3" t="s">
        <v>8250</v>
      </c>
      <c r="F522" s="3">
        <v>15</v>
      </c>
      <c r="G522" s="4">
        <v>-9.3479701312962592E+16</v>
      </c>
      <c r="H522" s="4">
        <v>4.1187685130624499E+17</v>
      </c>
    </row>
    <row r="523" spans="1:8">
      <c r="A523" s="2">
        <v>41053</v>
      </c>
      <c r="B523" s="34" t="s">
        <v>8264</v>
      </c>
      <c r="C523" s="12">
        <f t="shared" si="8"/>
        <v>-4.2525089413157765E-3</v>
      </c>
      <c r="D523" s="3" t="s">
        <v>8265</v>
      </c>
      <c r="E523" s="3" t="s">
        <v>8259</v>
      </c>
      <c r="F523" s="3">
        <v>15</v>
      </c>
      <c r="G523" s="4">
        <v>-8.2303962735713792E+16</v>
      </c>
      <c r="H523" s="4">
        <v>3.9986356048750598E+17</v>
      </c>
    </row>
    <row r="524" spans="1:8">
      <c r="A524" s="2">
        <v>41054</v>
      </c>
      <c r="B524" s="34" t="s">
        <v>8266</v>
      </c>
      <c r="C524" s="12">
        <f t="shared" si="8"/>
        <v>-4.0244135651812092E-3</v>
      </c>
      <c r="D524" s="3" t="s">
        <v>8267</v>
      </c>
      <c r="E524" s="3" t="s">
        <v>8268</v>
      </c>
      <c r="F524" s="3">
        <v>15</v>
      </c>
      <c r="G524" s="4">
        <v>-1.96574032991532E+17</v>
      </c>
      <c r="H524" s="4">
        <v>3.8859727037296602E+17</v>
      </c>
    </row>
    <row r="525" spans="1:8">
      <c r="A525" s="2">
        <v>41055</v>
      </c>
      <c r="B525" s="34" t="s">
        <v>8269</v>
      </c>
      <c r="C525" s="12">
        <f t="shared" si="8"/>
        <v>-5.1748141278533848E-5</v>
      </c>
      <c r="D525" s="3" t="s">
        <v>8270</v>
      </c>
      <c r="E525" s="3" t="s">
        <v>8268</v>
      </c>
      <c r="F525" s="3">
        <v>15</v>
      </c>
      <c r="G525" s="4">
        <v>-3.1818854415364403E+17</v>
      </c>
      <c r="H525" s="4">
        <v>3.3246957878524403E+17</v>
      </c>
    </row>
    <row r="526" spans="1:8">
      <c r="A526" s="2">
        <v>41056</v>
      </c>
      <c r="B526" s="34" t="s">
        <v>8271</v>
      </c>
      <c r="C526" s="12">
        <f t="shared" si="8"/>
        <v>-5.1748333776556246E-5</v>
      </c>
      <c r="D526" s="3" t="s">
        <v>8272</v>
      </c>
      <c r="E526" s="3" t="s">
        <v>8273</v>
      </c>
      <c r="F526" s="3">
        <v>15</v>
      </c>
      <c r="G526" s="4">
        <v>-3.52834934514712E+17</v>
      </c>
      <c r="H526" s="4">
        <v>3.0997227770797498E+17</v>
      </c>
    </row>
    <row r="527" spans="1:8">
      <c r="A527" s="2">
        <v>41057</v>
      </c>
      <c r="B527" s="34" t="s">
        <v>8274</v>
      </c>
      <c r="C527" s="12">
        <f t="shared" si="8"/>
        <v>-7.163800694953407E-3</v>
      </c>
      <c r="D527" s="3" t="s">
        <v>8275</v>
      </c>
      <c r="E527" s="3" t="s">
        <v>8256</v>
      </c>
      <c r="F527" s="3">
        <v>15</v>
      </c>
      <c r="G527" s="4">
        <v>-4.0665827175873101E+17</v>
      </c>
      <c r="H527" s="4">
        <v>1.3036237211998301E+17</v>
      </c>
    </row>
    <row r="528" spans="1:8">
      <c r="A528" s="2">
        <v>41058</v>
      </c>
      <c r="B528" s="34" t="s">
        <v>8276</v>
      </c>
      <c r="C528" s="12">
        <f t="shared" si="8"/>
        <v>6.5845304791945112E-3</v>
      </c>
      <c r="D528" s="3" t="s">
        <v>8277</v>
      </c>
      <c r="E528" s="3" t="s">
        <v>8256</v>
      </c>
      <c r="F528" s="3">
        <v>15</v>
      </c>
      <c r="G528" s="4">
        <v>-3.5692453252228602E+17</v>
      </c>
      <c r="H528" s="4">
        <v>1.2538657936280499E+17</v>
      </c>
    </row>
    <row r="529" spans="1:8">
      <c r="A529" s="2">
        <v>41059</v>
      </c>
      <c r="B529" s="34" t="s">
        <v>8278</v>
      </c>
      <c r="C529" s="12">
        <f t="shared" si="8"/>
        <v>-1.110487074374575E-2</v>
      </c>
      <c r="D529" s="3" t="s">
        <v>8279</v>
      </c>
      <c r="E529" s="3" t="s">
        <v>8280</v>
      </c>
      <c r="F529" s="3">
        <v>15</v>
      </c>
      <c r="G529" s="4">
        <v>-4.8159068447568499E+17</v>
      </c>
      <c r="H529" s="4">
        <v>8.4968531624871104E+16</v>
      </c>
    </row>
    <row r="530" spans="1:8">
      <c r="A530" s="2">
        <v>41060</v>
      </c>
      <c r="B530" s="34" t="s">
        <v>8281</v>
      </c>
      <c r="C530" s="12">
        <f t="shared" si="8"/>
        <v>1.9449746106835308E-2</v>
      </c>
      <c r="D530" s="3" t="s">
        <v>8282</v>
      </c>
      <c r="E530" s="3" t="s">
        <v>8283</v>
      </c>
      <c r="F530" s="3">
        <v>15</v>
      </c>
      <c r="G530" s="4">
        <v>-3.4425381567635302E+17</v>
      </c>
      <c r="H530" s="4">
        <v>1.28295952025466E+17</v>
      </c>
    </row>
    <row r="531" spans="1:8">
      <c r="A531" s="2">
        <v>41061</v>
      </c>
      <c r="B531" s="34" t="s">
        <v>8284</v>
      </c>
      <c r="C531" s="12">
        <f t="shared" si="8"/>
        <v>-2.6726791506890505E-2</v>
      </c>
      <c r="D531" s="3" t="s">
        <v>8285</v>
      </c>
      <c r="E531" s="3" t="s">
        <v>8286</v>
      </c>
      <c r="F531" s="3">
        <v>15</v>
      </c>
      <c r="G531" s="4">
        <v>-5.9719577667509005E+17</v>
      </c>
      <c r="H531" s="4">
        <v>6.8089424835069104E+16</v>
      </c>
    </row>
    <row r="532" spans="1:8">
      <c r="A532" s="2">
        <v>41062</v>
      </c>
      <c r="B532" s="34" t="s">
        <v>8287</v>
      </c>
      <c r="C532" s="12">
        <f t="shared" si="8"/>
        <v>-5.2031190285547719E-5</v>
      </c>
      <c r="D532" s="3" t="s">
        <v>8288</v>
      </c>
      <c r="E532" s="3" t="s">
        <v>8286</v>
      </c>
      <c r="F532" s="3">
        <v>15</v>
      </c>
      <c r="G532" s="4">
        <v>-5.9480131564045094E+17</v>
      </c>
      <c r="H532" s="4">
        <v>8.3537474227724608E+16</v>
      </c>
    </row>
    <row r="533" spans="1:8">
      <c r="A533" s="2">
        <v>41063</v>
      </c>
      <c r="B533" s="34" t="s">
        <v>8289</v>
      </c>
      <c r="C533" s="12">
        <f t="shared" si="8"/>
        <v>-5.203146404846875E-5</v>
      </c>
      <c r="D533" s="3" t="s">
        <v>8290</v>
      </c>
      <c r="E533" s="3" t="s">
        <v>8291</v>
      </c>
      <c r="F533" s="3">
        <v>15</v>
      </c>
      <c r="G533" s="4">
        <v>-5.5877228065684102E+17</v>
      </c>
      <c r="H533" s="4">
        <v>1.22400747455718E+17</v>
      </c>
    </row>
    <row r="534" spans="1:8">
      <c r="A534" s="2">
        <v>41064</v>
      </c>
      <c r="B534" s="34" t="s">
        <v>8292</v>
      </c>
      <c r="C534" s="12">
        <f t="shared" si="8"/>
        <v>-9.5095921004148647E-3</v>
      </c>
      <c r="D534" s="3" t="s">
        <v>8293</v>
      </c>
      <c r="E534" s="3" t="s">
        <v>8294</v>
      </c>
      <c r="F534" s="3">
        <v>15</v>
      </c>
      <c r="G534" s="4">
        <v>-6.0694561969764096E+17</v>
      </c>
      <c r="H534" s="4">
        <v>6.0904709439101904E+16</v>
      </c>
    </row>
    <row r="535" spans="1:8">
      <c r="A535" s="2">
        <v>41065</v>
      </c>
      <c r="B535" s="34" t="s">
        <v>8295</v>
      </c>
      <c r="C535" s="12">
        <f t="shared" si="8"/>
        <v>-1.8934618867169283E-3</v>
      </c>
      <c r="D535" s="3" t="s">
        <v>8296</v>
      </c>
      <c r="E535" s="3" t="s">
        <v>8286</v>
      </c>
      <c r="F535" s="3">
        <v>15</v>
      </c>
      <c r="G535" s="4">
        <v>-6.15659237262416E+17</v>
      </c>
      <c r="H535" s="4">
        <v>5.6937177040424096E+16</v>
      </c>
    </row>
    <row r="536" spans="1:8">
      <c r="A536" s="2">
        <v>41066</v>
      </c>
      <c r="B536" s="34" t="s">
        <v>8297</v>
      </c>
      <c r="C536" s="12">
        <f t="shared" si="8"/>
        <v>7.5719881259883231E-3</v>
      </c>
      <c r="D536" s="3" t="s">
        <v>8298</v>
      </c>
      <c r="E536" s="3" t="s">
        <v>8294</v>
      </c>
      <c r="F536" s="3">
        <v>15</v>
      </c>
      <c r="G536" s="4">
        <v>-5.8730757556110106E+17</v>
      </c>
      <c r="H536" s="4">
        <v>7.2162112498349792E+16</v>
      </c>
    </row>
    <row r="537" spans="1:8">
      <c r="A537" s="2">
        <v>41067</v>
      </c>
      <c r="B537" s="34" t="s">
        <v>8299</v>
      </c>
      <c r="C537" s="12">
        <f t="shared" si="8"/>
        <v>1.7219513892493951E-3</v>
      </c>
      <c r="D537" s="3" t="s">
        <v>8300</v>
      </c>
      <c r="E537" s="3" t="s">
        <v>8294</v>
      </c>
      <c r="F537" s="3">
        <v>15</v>
      </c>
      <c r="G537" s="4">
        <v>-5.6212473616162701E+17</v>
      </c>
      <c r="H537" s="4">
        <v>7.6012838358335296E+16</v>
      </c>
    </row>
    <row r="538" spans="1:8">
      <c r="A538" s="2">
        <v>41068</v>
      </c>
      <c r="B538" s="34" t="s">
        <v>8301</v>
      </c>
      <c r="C538" s="12">
        <f t="shared" si="8"/>
        <v>-1.8926288161044435E-3</v>
      </c>
      <c r="D538" s="3" t="s">
        <v>8302</v>
      </c>
      <c r="E538" s="3" t="s">
        <v>8303</v>
      </c>
      <c r="F538" s="3">
        <v>15</v>
      </c>
      <c r="G538" s="4">
        <v>-5.6300998123910099E+17</v>
      </c>
      <c r="H538" s="4">
        <v>7.19906196202932E+16</v>
      </c>
    </row>
    <row r="539" spans="1:8">
      <c r="A539" s="2">
        <v>41068</v>
      </c>
      <c r="B539" s="34" t="s">
        <v>8301</v>
      </c>
      <c r="C539" s="12">
        <f t="shared" si="8"/>
        <v>0</v>
      </c>
      <c r="D539" s="3" t="s">
        <v>8302</v>
      </c>
      <c r="E539" s="3" t="s">
        <v>8303</v>
      </c>
      <c r="F539" s="3">
        <v>15</v>
      </c>
      <c r="G539" s="4">
        <v>-5.6300998123910099E+17</v>
      </c>
      <c r="H539" s="4">
        <v>7.19906196202932E+16</v>
      </c>
    </row>
    <row r="540" spans="1:8">
      <c r="A540" s="2">
        <v>41069</v>
      </c>
      <c r="B540" s="34" t="s">
        <v>8304</v>
      </c>
      <c r="C540" s="12">
        <f t="shared" si="8"/>
        <v>-5.2050026880720033E-5</v>
      </c>
      <c r="D540" s="3" t="s">
        <v>8305</v>
      </c>
      <c r="E540" s="3" t="s">
        <v>8291</v>
      </c>
      <c r="F540" s="3">
        <v>15</v>
      </c>
      <c r="G540" s="4">
        <v>-5.1984487235167699E+17</v>
      </c>
      <c r="H540" s="4">
        <v>7.8052639730198096E+16</v>
      </c>
    </row>
    <row r="541" spans="1:8">
      <c r="A541" s="2">
        <v>41070</v>
      </c>
      <c r="B541" s="34" t="s">
        <v>8306</v>
      </c>
      <c r="C541" s="12">
        <f t="shared" si="8"/>
        <v>-5.205029239846087E-5</v>
      </c>
      <c r="D541" s="3" t="s">
        <v>8307</v>
      </c>
      <c r="E541" s="3" t="s">
        <v>8308</v>
      </c>
      <c r="F541" s="3">
        <v>15</v>
      </c>
      <c r="G541" s="4">
        <v>-5.0699824311271501E+17</v>
      </c>
      <c r="H541" s="4">
        <v>8.3175512827455104E+16</v>
      </c>
    </row>
    <row r="542" spans="1:8">
      <c r="A542" s="2">
        <v>41071</v>
      </c>
      <c r="B542" s="34" t="s">
        <v>8309</v>
      </c>
      <c r="C542" s="12">
        <f t="shared" si="8"/>
        <v>-5.2050557816450506E-5</v>
      </c>
      <c r="D542" s="3" t="s">
        <v>8310</v>
      </c>
      <c r="E542" s="3" t="s">
        <v>8311</v>
      </c>
      <c r="F542" s="3">
        <v>15</v>
      </c>
      <c r="G542" s="4">
        <v>-5.0699421050942598E+17</v>
      </c>
      <c r="H542" s="4">
        <v>1.13458119990914E+17</v>
      </c>
    </row>
    <row r="543" spans="1:8">
      <c r="A543" s="2">
        <v>41072</v>
      </c>
      <c r="B543" s="34" t="s">
        <v>8312</v>
      </c>
      <c r="C543" s="12">
        <f t="shared" si="8"/>
        <v>-9.5474180582170651E-3</v>
      </c>
      <c r="D543" s="3" t="s">
        <v>8313</v>
      </c>
      <c r="E543" s="3" t="s">
        <v>8314</v>
      </c>
      <c r="F543" s="3">
        <v>15</v>
      </c>
      <c r="G543" s="4">
        <v>-5.6102429252319898E+17</v>
      </c>
      <c r="H543" s="4">
        <v>9.4212473525910592E+16</v>
      </c>
    </row>
    <row r="544" spans="1:8">
      <c r="A544" s="2">
        <v>41073</v>
      </c>
      <c r="B544" s="34" t="s">
        <v>8315</v>
      </c>
      <c r="C544" s="12">
        <f t="shared" si="8"/>
        <v>-1.2428564276476975E-3</v>
      </c>
      <c r="D544" s="3" t="s">
        <v>8316</v>
      </c>
      <c r="E544" s="3" t="s">
        <v>8317</v>
      </c>
      <c r="F544" s="3">
        <v>15</v>
      </c>
      <c r="G544" s="4">
        <v>-4.4883082784752602E+17</v>
      </c>
      <c r="H544" s="4">
        <v>5.51997755668334E+16</v>
      </c>
    </row>
    <row r="545" spans="1:8">
      <c r="A545" s="2">
        <v>41074</v>
      </c>
      <c r="B545" s="34" t="s">
        <v>8318</v>
      </c>
      <c r="C545" s="12">
        <f t="shared" si="8"/>
        <v>7.6336292414366218E-3</v>
      </c>
      <c r="D545" s="3" t="s">
        <v>8319</v>
      </c>
      <c r="E545" s="3" t="s">
        <v>8320</v>
      </c>
      <c r="F545" s="3">
        <v>15</v>
      </c>
      <c r="G545" s="4">
        <v>-3.6707644593092102E+17</v>
      </c>
      <c r="H545" s="4">
        <v>7.17009044248348E+16</v>
      </c>
    </row>
    <row r="546" spans="1:8">
      <c r="A546" s="2">
        <v>41075</v>
      </c>
      <c r="B546" s="34" t="s">
        <v>8321</v>
      </c>
      <c r="C546" s="12">
        <f t="shared" si="8"/>
        <v>-7.8318273303651983E-3</v>
      </c>
      <c r="D546" s="3" t="s">
        <v>8322</v>
      </c>
      <c r="E546" s="3" t="s">
        <v>8323</v>
      </c>
      <c r="F546" s="3">
        <v>15</v>
      </c>
      <c r="G546" s="4">
        <v>-4.38915828242304E+17</v>
      </c>
      <c r="H546" s="4">
        <v>5.4851164967774E+16</v>
      </c>
    </row>
    <row r="547" spans="1:8">
      <c r="A547" s="2">
        <v>41076</v>
      </c>
      <c r="B547" s="34" t="s">
        <v>8324</v>
      </c>
      <c r="C547" s="12">
        <f t="shared" si="8"/>
        <v>-4.7531700276593958E-5</v>
      </c>
      <c r="D547" s="3" t="s">
        <v>8325</v>
      </c>
      <c r="E547" s="3" t="s">
        <v>8326</v>
      </c>
      <c r="F547" s="3">
        <v>15</v>
      </c>
      <c r="G547" s="4">
        <v>-3.3070541116839398E+17</v>
      </c>
      <c r="H547" s="4">
        <v>6.7552528546560304E+16</v>
      </c>
    </row>
    <row r="548" spans="1:8">
      <c r="A548" s="2">
        <v>41077</v>
      </c>
      <c r="B548" s="34" t="s">
        <v>8327</v>
      </c>
      <c r="C548" s="12">
        <f t="shared" si="8"/>
        <v>-4.7531591155816941E-5</v>
      </c>
      <c r="D548" s="3" t="s">
        <v>8328</v>
      </c>
      <c r="E548" s="3" t="s">
        <v>8329</v>
      </c>
      <c r="F548" s="3">
        <v>15</v>
      </c>
      <c r="G548" s="4">
        <v>-3.6267020558982598E+17</v>
      </c>
      <c r="H548" s="4">
        <v>4.5406863970179E+16</v>
      </c>
    </row>
    <row r="549" spans="1:8">
      <c r="A549" s="2">
        <v>41078</v>
      </c>
      <c r="B549" s="34" t="s">
        <v>8330</v>
      </c>
      <c r="C549" s="12">
        <f t="shared" si="8"/>
        <v>-4.7531687877650378E-5</v>
      </c>
      <c r="D549" s="3" t="s">
        <v>8331</v>
      </c>
      <c r="E549" s="3" t="s">
        <v>8332</v>
      </c>
      <c r="F549" s="3">
        <v>15</v>
      </c>
      <c r="G549" s="4">
        <v>-3.6258928954243398E+17</v>
      </c>
      <c r="H549" s="4">
        <v>3.7539662832759504E+16</v>
      </c>
    </row>
    <row r="550" spans="1:8">
      <c r="A550" s="2">
        <v>41079</v>
      </c>
      <c r="B550" s="34" t="s">
        <v>8333</v>
      </c>
      <c r="C550" s="12">
        <f t="shared" si="8"/>
        <v>1.4781927304232476E-2</v>
      </c>
      <c r="D550" s="3" t="s">
        <v>8334</v>
      </c>
      <c r="E550" s="3" t="s">
        <v>8326</v>
      </c>
      <c r="F550" s="3">
        <v>15</v>
      </c>
      <c r="G550" s="4">
        <v>-2.3746380363708701E+17</v>
      </c>
      <c r="H550" s="4">
        <v>5.3751320427195696E+16</v>
      </c>
    </row>
    <row r="551" spans="1:8">
      <c r="A551" s="2">
        <v>41080</v>
      </c>
      <c r="B551" s="34" t="s">
        <v>8335</v>
      </c>
      <c r="C551" s="12">
        <f t="shared" si="8"/>
        <v>5.0807721889421769E-3</v>
      </c>
      <c r="D551" s="3" t="s">
        <v>8336</v>
      </c>
      <c r="E551" s="3" t="s">
        <v>8326</v>
      </c>
      <c r="F551" s="3">
        <v>15</v>
      </c>
      <c r="G551" s="4">
        <v>-1.8839414901136198E+17</v>
      </c>
      <c r="H551" s="4">
        <v>6.3632963522006304E+16</v>
      </c>
    </row>
    <row r="552" spans="1:8">
      <c r="A552" s="2">
        <v>41081</v>
      </c>
      <c r="B552" s="34" t="s">
        <v>8337</v>
      </c>
      <c r="C552" s="12">
        <f t="shared" si="8"/>
        <v>-2.6253108173629486E-2</v>
      </c>
      <c r="D552" s="3" t="s">
        <v>8338</v>
      </c>
      <c r="E552" s="3" t="s">
        <v>8326</v>
      </c>
      <c r="F552" s="3">
        <v>15</v>
      </c>
      <c r="G552" s="4">
        <v>-4.7807806212200397E+17</v>
      </c>
      <c r="H552" s="3">
        <v>0.78708275127736804</v>
      </c>
    </row>
    <row r="553" spans="1:8">
      <c r="A553" s="2">
        <v>41082</v>
      </c>
      <c r="B553" s="34" t="s">
        <v>8339</v>
      </c>
      <c r="C553" s="12">
        <f t="shared" si="8"/>
        <v>-2.7938093265551527E-3</v>
      </c>
      <c r="D553" s="3" t="s">
        <v>8340</v>
      </c>
      <c r="E553" s="3" t="s">
        <v>8341</v>
      </c>
      <c r="F553" s="3">
        <v>15</v>
      </c>
      <c r="G553" s="4">
        <v>-4.7688953909573798E+17</v>
      </c>
      <c r="H553" s="3">
        <v>0.22658101782186901</v>
      </c>
    </row>
    <row r="554" spans="1:8">
      <c r="A554" s="2">
        <v>41083</v>
      </c>
      <c r="B554" s="34" t="s">
        <v>8342</v>
      </c>
      <c r="C554" s="12">
        <f t="shared" si="8"/>
        <v>-5.274736007129729E-5</v>
      </c>
      <c r="D554" s="3" t="s">
        <v>8343</v>
      </c>
      <c r="E554" s="3" t="s">
        <v>8344</v>
      </c>
      <c r="F554" s="3">
        <v>15</v>
      </c>
      <c r="G554" s="4">
        <v>-4.4940470180518701E+17</v>
      </c>
      <c r="H554" s="4">
        <v>1.08915892748415E+16</v>
      </c>
    </row>
    <row r="555" spans="1:8">
      <c r="A555" s="2">
        <v>41084</v>
      </c>
      <c r="B555" s="34" t="s">
        <v>8345</v>
      </c>
      <c r="C555" s="12">
        <f t="shared" si="8"/>
        <v>-5.2747646674831375E-5</v>
      </c>
      <c r="D555" s="3" t="s">
        <v>8346</v>
      </c>
      <c r="E555" s="3" t="s">
        <v>8347</v>
      </c>
      <c r="F555" s="3">
        <v>15</v>
      </c>
      <c r="G555" s="4">
        <v>-4.2208848894585798E+17</v>
      </c>
      <c r="H555" s="4">
        <v>1.96611511213107E+16</v>
      </c>
    </row>
    <row r="556" spans="1:8">
      <c r="A556" s="2">
        <v>41085</v>
      </c>
      <c r="B556" s="34" t="s">
        <v>8348</v>
      </c>
      <c r="C556" s="12">
        <f t="shared" si="8"/>
        <v>-2.3002897762204124E-2</v>
      </c>
      <c r="D556" s="3" t="s">
        <v>8349</v>
      </c>
      <c r="E556" s="3" t="s">
        <v>8350</v>
      </c>
      <c r="F556" s="3">
        <v>15</v>
      </c>
      <c r="G556" s="4">
        <v>-5.6431797942533299E+17</v>
      </c>
      <c r="H556" s="4">
        <v>-3.21930699224345E+16</v>
      </c>
    </row>
    <row r="557" spans="1:8">
      <c r="A557" s="2">
        <v>41086</v>
      </c>
      <c r="B557" s="34" t="s">
        <v>8351</v>
      </c>
      <c r="C557" s="12">
        <f t="shared" si="8"/>
        <v>9.9443886554240061E-4</v>
      </c>
      <c r="D557" s="3" t="s">
        <v>8352</v>
      </c>
      <c r="E557" s="3" t="s">
        <v>8353</v>
      </c>
      <c r="F557" s="3">
        <v>15</v>
      </c>
      <c r="G557" s="4">
        <v>-5.5873955383106803E+17</v>
      </c>
      <c r="H557" s="4">
        <v>-1.0384900058467E+16</v>
      </c>
    </row>
    <row r="558" spans="1:8">
      <c r="A558" s="2">
        <v>41087</v>
      </c>
      <c r="B558" s="34" t="s">
        <v>8354</v>
      </c>
      <c r="C558" s="12">
        <f t="shared" si="8"/>
        <v>1.9488054673352805E-2</v>
      </c>
      <c r="D558" s="3" t="s">
        <v>8355</v>
      </c>
      <c r="E558" s="3" t="s">
        <v>8356</v>
      </c>
      <c r="F558" s="3">
        <v>15</v>
      </c>
      <c r="G558" s="4">
        <v>-3.9093046012349402E+17</v>
      </c>
      <c r="H558" s="4">
        <v>2.92130718200203E+16</v>
      </c>
    </row>
    <row r="559" spans="1:8">
      <c r="A559" s="2">
        <v>41088</v>
      </c>
      <c r="B559" s="34" t="s">
        <v>8357</v>
      </c>
      <c r="C559" s="12">
        <f t="shared" si="8"/>
        <v>-9.5672576704609446E-3</v>
      </c>
      <c r="D559" s="3" t="s">
        <v>8358</v>
      </c>
      <c r="E559" s="3" t="s">
        <v>8359</v>
      </c>
      <c r="F559" s="3">
        <v>15</v>
      </c>
      <c r="G559" s="4">
        <v>-4.9974337164976102E+17</v>
      </c>
      <c r="H559" s="3">
        <v>0.94415082799901295</v>
      </c>
    </row>
    <row r="560" spans="1:8">
      <c r="A560" s="2">
        <v>41089</v>
      </c>
      <c r="B560" s="34" t="s">
        <v>8360</v>
      </c>
      <c r="C560" s="12">
        <f t="shared" si="8"/>
        <v>1.7590610343373021E-2</v>
      </c>
      <c r="D560" s="3" t="s">
        <v>8361</v>
      </c>
      <c r="E560" s="3" t="s">
        <v>8356</v>
      </c>
      <c r="F560" s="3">
        <v>15</v>
      </c>
      <c r="G560" s="4">
        <v>-2.9150373544660902E+17</v>
      </c>
      <c r="H560" s="4">
        <v>4.5874475747116704E+16</v>
      </c>
    </row>
    <row r="561" spans="1:8">
      <c r="A561" s="2">
        <v>41090</v>
      </c>
      <c r="B561" s="34" t="s">
        <v>8362</v>
      </c>
      <c r="C561" s="12">
        <f t="shared" si="8"/>
        <v>-5.2722936329116855E-5</v>
      </c>
      <c r="D561" s="3" t="s">
        <v>8363</v>
      </c>
      <c r="E561" s="3" t="s">
        <v>8364</v>
      </c>
      <c r="F561" s="3">
        <v>15</v>
      </c>
      <c r="G561" s="4">
        <v>-4.39888092241368E+17</v>
      </c>
      <c r="H561" s="4">
        <v>3.88365313594158E+16</v>
      </c>
    </row>
    <row r="562" spans="1:8">
      <c r="A562" s="2">
        <v>41091</v>
      </c>
      <c r="B562" s="34" t="s">
        <v>8365</v>
      </c>
      <c r="C562" s="12">
        <f t="shared" si="8"/>
        <v>-5.2723232163268533E-5</v>
      </c>
      <c r="D562" s="3" t="s">
        <v>8366</v>
      </c>
      <c r="E562" s="3" t="s">
        <v>8367</v>
      </c>
      <c r="F562" s="3">
        <v>15</v>
      </c>
      <c r="G562" s="4">
        <v>-2.2171284707137501E+17</v>
      </c>
      <c r="H562" s="4">
        <v>1.10673514582106E+16</v>
      </c>
    </row>
    <row r="563" spans="1:8">
      <c r="A563" s="2">
        <v>41092</v>
      </c>
      <c r="B563" s="34" t="s">
        <v>8368</v>
      </c>
      <c r="C563" s="12">
        <f t="shared" si="8"/>
        <v>-5.2723527897456491E-5</v>
      </c>
      <c r="D563" s="3" t="s">
        <v>8369</v>
      </c>
      <c r="E563" s="3" t="s">
        <v>8370</v>
      </c>
      <c r="F563" s="3">
        <v>15</v>
      </c>
      <c r="G563" s="4">
        <v>-2.21719403243028E+17</v>
      </c>
      <c r="H563" s="3">
        <v>0.41353121224980599</v>
      </c>
    </row>
    <row r="564" spans="1:8">
      <c r="A564" s="2">
        <v>41093</v>
      </c>
      <c r="B564" s="34" t="s">
        <v>8371</v>
      </c>
      <c r="C564" s="12">
        <f t="shared" si="8"/>
        <v>1.8341649553982636E-2</v>
      </c>
      <c r="D564" s="3" t="s">
        <v>8372</v>
      </c>
      <c r="E564" s="3" t="s">
        <v>8370</v>
      </c>
      <c r="F564" s="3">
        <v>15</v>
      </c>
      <c r="G564" s="4">
        <v>-2.84865828593053E+16</v>
      </c>
      <c r="H564" s="4">
        <v>4.28201709475812E+16</v>
      </c>
    </row>
    <row r="565" spans="1:8">
      <c r="A565" s="2">
        <v>41094</v>
      </c>
      <c r="B565" s="34" t="s">
        <v>8373</v>
      </c>
      <c r="C565" s="12">
        <f t="shared" si="8"/>
        <v>-4.1095256749479992E-4</v>
      </c>
      <c r="D565" s="3" t="s">
        <v>8374</v>
      </c>
      <c r="E565" s="3" t="s">
        <v>8375</v>
      </c>
      <c r="F565" s="3">
        <v>15</v>
      </c>
      <c r="G565" s="4">
        <v>8.58385329986748E+16</v>
      </c>
      <c r="H565" s="4">
        <v>5.0415170552148704E+16</v>
      </c>
    </row>
    <row r="566" spans="1:8">
      <c r="A566" s="2">
        <v>41095</v>
      </c>
      <c r="B566" s="34" t="s">
        <v>8376</v>
      </c>
      <c r="C566" s="12">
        <f t="shared" si="8"/>
        <v>4.4547767569266651E-3</v>
      </c>
      <c r="D566" s="3" t="s">
        <v>8377</v>
      </c>
      <c r="E566" s="3" t="s">
        <v>8378</v>
      </c>
      <c r="F566" s="3">
        <v>15</v>
      </c>
      <c r="G566" s="4">
        <v>1.7291359378322301E+17</v>
      </c>
      <c r="H566" s="4">
        <v>6.0027773022651E+16</v>
      </c>
    </row>
    <row r="567" spans="1:8">
      <c r="A567" s="2">
        <v>41096</v>
      </c>
      <c r="B567" s="34" t="s">
        <v>8379</v>
      </c>
      <c r="C567" s="12">
        <f t="shared" si="8"/>
        <v>-2.6695961703809227E-3</v>
      </c>
      <c r="D567" s="3" t="s">
        <v>8380</v>
      </c>
      <c r="E567" s="3" t="s">
        <v>8378</v>
      </c>
      <c r="F567" s="3">
        <v>15</v>
      </c>
      <c r="G567" s="4">
        <v>3.58150115641597E+16</v>
      </c>
      <c r="H567" s="4">
        <v>5.439897038284E+16</v>
      </c>
    </row>
    <row r="568" spans="1:8">
      <c r="A568" s="2">
        <v>41097</v>
      </c>
      <c r="B568" s="34" t="s">
        <v>8381</v>
      </c>
      <c r="C568" s="12">
        <f t="shared" si="8"/>
        <v>-5.2623269160686097E-5</v>
      </c>
      <c r="D568" s="3" t="s">
        <v>8382</v>
      </c>
      <c r="E568" s="3" t="s">
        <v>8383</v>
      </c>
      <c r="F568" s="3">
        <v>15</v>
      </c>
      <c r="G568" s="4">
        <v>1.37090281972729E+16</v>
      </c>
      <c r="H568" s="4">
        <v>5.43880835122174E+16</v>
      </c>
    </row>
    <row r="569" spans="1:8">
      <c r="A569" s="2">
        <v>41097</v>
      </c>
      <c r="B569" s="34" t="s">
        <v>8381</v>
      </c>
      <c r="C569" s="12">
        <f t="shared" si="8"/>
        <v>0</v>
      </c>
      <c r="D569" s="3" t="s">
        <v>8382</v>
      </c>
      <c r="E569" s="3" t="s">
        <v>8383</v>
      </c>
      <c r="F569" s="3">
        <v>15</v>
      </c>
      <c r="G569" s="4">
        <v>1.37090281972729E+16</v>
      </c>
      <c r="H569" s="4">
        <v>5.43880835122174E+16</v>
      </c>
    </row>
    <row r="570" spans="1:8">
      <c r="A570" s="2">
        <v>41098</v>
      </c>
      <c r="B570" s="34" t="s">
        <v>8384</v>
      </c>
      <c r="C570" s="12">
        <f t="shared" si="8"/>
        <v>-5.262360216659993E-5</v>
      </c>
      <c r="D570" s="3" t="s">
        <v>8385</v>
      </c>
      <c r="E570" s="3" t="s">
        <v>8375</v>
      </c>
      <c r="F570" s="3">
        <v>15</v>
      </c>
      <c r="G570" s="4">
        <v>3.66811838154972E+16</v>
      </c>
      <c r="H570" s="4">
        <v>3.39863522380108E+16</v>
      </c>
    </row>
    <row r="571" spans="1:8">
      <c r="A571" s="2">
        <v>41099</v>
      </c>
      <c r="B571" s="34" t="s">
        <v>8386</v>
      </c>
      <c r="C571" s="12">
        <f t="shared" si="8"/>
        <v>-4.0797938603385452E-3</v>
      </c>
      <c r="D571" s="3" t="s">
        <v>8387</v>
      </c>
      <c r="E571" s="3" t="s">
        <v>8370</v>
      </c>
      <c r="F571" s="3">
        <v>15</v>
      </c>
      <c r="G571" s="4">
        <v>-1.29961024460322E+16</v>
      </c>
      <c r="H571" s="4">
        <v>3.31066523798202E+16</v>
      </c>
    </row>
    <row r="572" spans="1:8">
      <c r="A572" s="2">
        <v>41100</v>
      </c>
      <c r="B572" s="34" t="s">
        <v>8388</v>
      </c>
      <c r="C572" s="12">
        <f t="shared" si="8"/>
        <v>-3.8515167631776371E-3</v>
      </c>
      <c r="D572" s="3" t="s">
        <v>8389</v>
      </c>
      <c r="E572" s="3" t="s">
        <v>8370</v>
      </c>
      <c r="F572" s="3">
        <v>15</v>
      </c>
      <c r="G572" s="4">
        <v>-5.7668909362319904E+16</v>
      </c>
      <c r="H572" s="4">
        <v>5.3659712872621E+16</v>
      </c>
    </row>
    <row r="573" spans="1:8">
      <c r="A573" s="2">
        <v>41101</v>
      </c>
      <c r="B573" s="34" t="s">
        <v>8390</v>
      </c>
      <c r="C573" s="12">
        <f t="shared" si="8"/>
        <v>8.0310371237712376E-3</v>
      </c>
      <c r="D573" s="3" t="s">
        <v>8391</v>
      </c>
      <c r="E573" s="3" t="s">
        <v>8383</v>
      </c>
      <c r="F573" s="3">
        <v>15</v>
      </c>
      <c r="G573" s="4">
        <v>3.93082920092322E+16</v>
      </c>
      <c r="H573" s="4">
        <v>6.21103537718834E+16</v>
      </c>
    </row>
    <row r="574" spans="1:8">
      <c r="A574" s="2">
        <v>41102</v>
      </c>
      <c r="B574" s="34" t="s">
        <v>8392</v>
      </c>
      <c r="C574" s="12">
        <f t="shared" si="8"/>
        <v>-1.2776556761218643E-2</v>
      </c>
      <c r="D574" s="3" t="s">
        <v>8393</v>
      </c>
      <c r="E574" s="3" t="s">
        <v>8375</v>
      </c>
      <c r="F574" s="3">
        <v>15</v>
      </c>
      <c r="G574" s="3">
        <v>-0.11752909553949201</v>
      </c>
      <c r="H574" s="4">
        <v>3.4893276845844E+16</v>
      </c>
    </row>
    <row r="575" spans="1:8">
      <c r="A575" s="2">
        <v>41103</v>
      </c>
      <c r="B575" s="34" t="s">
        <v>8394</v>
      </c>
      <c r="C575" s="12">
        <f t="shared" si="8"/>
        <v>7.9217498948686935E-3</v>
      </c>
      <c r="D575" s="3" t="s">
        <v>8395</v>
      </c>
      <c r="E575" s="3" t="s">
        <v>8378</v>
      </c>
      <c r="F575" s="3">
        <v>15</v>
      </c>
      <c r="G575" s="4">
        <v>1.1622938253249501E+17</v>
      </c>
      <c r="H575" s="4">
        <v>5.1706404798092096E+16</v>
      </c>
    </row>
    <row r="576" spans="1:8">
      <c r="A576" s="2">
        <v>41104</v>
      </c>
      <c r="B576" s="34" t="s">
        <v>8396</v>
      </c>
      <c r="C576" s="12">
        <f t="shared" si="8"/>
        <v>-5.2648955882829746E-5</v>
      </c>
      <c r="D576" s="3" t="s">
        <v>8397</v>
      </c>
      <c r="E576" s="3" t="s">
        <v>8398</v>
      </c>
      <c r="F576" s="3">
        <v>15</v>
      </c>
      <c r="G576" s="4">
        <v>1.69344667458941E+16</v>
      </c>
      <c r="H576" s="4">
        <v>6.93001790316254E+16</v>
      </c>
    </row>
    <row r="577" spans="1:8">
      <c r="A577" s="2">
        <v>41105</v>
      </c>
      <c r="B577" s="34" t="s">
        <v>8399</v>
      </c>
      <c r="C577" s="12">
        <f t="shared" si="8"/>
        <v>-5.2649177301757406E-5</v>
      </c>
      <c r="D577" s="3" t="s">
        <v>8400</v>
      </c>
      <c r="E577" s="3" t="s">
        <v>8401</v>
      </c>
      <c r="F577" s="3">
        <v>15</v>
      </c>
      <c r="G577" s="4">
        <v>1.1830531094441699E+17</v>
      </c>
      <c r="H577" s="4">
        <v>4.49717927508002E+16</v>
      </c>
    </row>
    <row r="578" spans="1:8">
      <c r="A578" s="2">
        <v>41106</v>
      </c>
      <c r="B578" s="34" t="s">
        <v>8402</v>
      </c>
      <c r="C578" s="12">
        <f t="shared" si="8"/>
        <v>-1.8366089309033605E-3</v>
      </c>
      <c r="D578" s="3" t="s">
        <v>8403</v>
      </c>
      <c r="E578" s="3" t="s">
        <v>8370</v>
      </c>
      <c r="F578" s="3">
        <v>15</v>
      </c>
      <c r="G578" s="4">
        <v>9.4203593256638208E+16</v>
      </c>
      <c r="H578" s="4">
        <v>2.27922468928787E+16</v>
      </c>
    </row>
    <row r="579" spans="1:8">
      <c r="A579" s="2">
        <v>41107</v>
      </c>
      <c r="B579" s="34" t="s">
        <v>8404</v>
      </c>
      <c r="C579" s="12">
        <f t="shared" si="8"/>
        <v>3.1408193797714226E-3</v>
      </c>
      <c r="D579" s="3" t="s">
        <v>8405</v>
      </c>
      <c r="E579" s="3" t="s">
        <v>8375</v>
      </c>
      <c r="F579" s="3">
        <v>15</v>
      </c>
      <c r="G579" s="4">
        <v>1.37415426327234E+17</v>
      </c>
      <c r="H579" s="4">
        <v>4.0512689504742704E+16</v>
      </c>
    </row>
    <row r="580" spans="1:8">
      <c r="A580" s="2">
        <v>41108</v>
      </c>
      <c r="B580" s="34" t="s">
        <v>8406</v>
      </c>
      <c r="C580" s="12">
        <f t="shared" ref="C580:C643" si="9">+(B580-B579)/B579</f>
        <v>2.9368237742555957E-3</v>
      </c>
      <c r="D580" s="3" t="s">
        <v>8407</v>
      </c>
      <c r="E580" s="3" t="s">
        <v>8408</v>
      </c>
      <c r="F580" s="3">
        <v>15</v>
      </c>
      <c r="G580" s="4">
        <v>1.7941178230408099E+17</v>
      </c>
      <c r="H580" s="4">
        <v>4.5439294555916496E+16</v>
      </c>
    </row>
    <row r="581" spans="1:8">
      <c r="A581" s="2">
        <v>41109</v>
      </c>
      <c r="B581" s="34" t="s">
        <v>8409</v>
      </c>
      <c r="C581" s="12">
        <f t="shared" si="9"/>
        <v>3.2649623030274648E-3</v>
      </c>
      <c r="D581" s="3" t="s">
        <v>8410</v>
      </c>
      <c r="E581" s="3" t="s">
        <v>8408</v>
      </c>
      <c r="F581" s="3">
        <v>15</v>
      </c>
      <c r="G581" s="4">
        <v>2.64890893436455E+16</v>
      </c>
      <c r="H581" s="4">
        <v>5.24937028817844E+16</v>
      </c>
    </row>
    <row r="582" spans="1:8">
      <c r="A582" s="2">
        <v>41110</v>
      </c>
      <c r="B582" s="34" t="s">
        <v>8411</v>
      </c>
      <c r="C582" s="12">
        <f t="shared" si="9"/>
        <v>-5.2263223912703799E-5</v>
      </c>
      <c r="D582" s="3" t="s">
        <v>8412</v>
      </c>
      <c r="E582" s="3" t="s">
        <v>8413</v>
      </c>
      <c r="F582" s="3">
        <v>15</v>
      </c>
      <c r="G582" s="4">
        <v>-3.55054644888218E+16</v>
      </c>
      <c r="H582" s="4">
        <v>5.25035075034574E+16</v>
      </c>
    </row>
    <row r="583" spans="1:8">
      <c r="A583" s="2">
        <v>41111</v>
      </c>
      <c r="B583" s="34" t="s">
        <v>8414</v>
      </c>
      <c r="C583" s="12">
        <f t="shared" si="9"/>
        <v>-5.2263524902299805E-5</v>
      </c>
      <c r="D583" s="3" t="s">
        <v>8415</v>
      </c>
      <c r="E583" s="3" t="s">
        <v>8416</v>
      </c>
      <c r="F583" s="3">
        <v>15</v>
      </c>
      <c r="G583" s="4">
        <v>3.3228226771369798E+17</v>
      </c>
      <c r="H583" s="4">
        <v>4.9708716832661904E+16</v>
      </c>
    </row>
    <row r="584" spans="1:8">
      <c r="A584" s="2">
        <v>41112</v>
      </c>
      <c r="B584" s="34" t="s">
        <v>8417</v>
      </c>
      <c r="C584" s="12">
        <f t="shared" si="9"/>
        <v>-5.2263825796137266E-5</v>
      </c>
      <c r="D584" s="3" t="s">
        <v>8418</v>
      </c>
      <c r="E584" s="3" t="s">
        <v>8419</v>
      </c>
      <c r="F584" s="3">
        <v>15</v>
      </c>
      <c r="G584" s="4">
        <v>3.77536125766376E+17</v>
      </c>
      <c r="H584" s="4">
        <v>5.52139351411282E+16</v>
      </c>
    </row>
    <row r="585" spans="1:8">
      <c r="A585" s="2">
        <v>41113</v>
      </c>
      <c r="B585" s="34" t="s">
        <v>8420</v>
      </c>
      <c r="C585" s="12">
        <f t="shared" si="9"/>
        <v>-7.6760265037146454E-3</v>
      </c>
      <c r="D585" s="3" t="s">
        <v>8421</v>
      </c>
      <c r="E585" s="3" t="s">
        <v>8422</v>
      </c>
      <c r="F585" s="3">
        <v>14</v>
      </c>
      <c r="G585" s="4">
        <v>2.55063695507712E+17</v>
      </c>
      <c r="H585" s="4">
        <v>4.3734394037091104E+16</v>
      </c>
    </row>
    <row r="586" spans="1:8">
      <c r="A586" s="2">
        <v>41114</v>
      </c>
      <c r="B586" s="34" t="s">
        <v>8423</v>
      </c>
      <c r="C586" s="12">
        <f t="shared" si="9"/>
        <v>4.7762077280578106E-4</v>
      </c>
      <c r="D586" s="3" t="s">
        <v>8424</v>
      </c>
      <c r="E586" s="3" t="s">
        <v>8425</v>
      </c>
      <c r="F586" s="3">
        <v>14</v>
      </c>
      <c r="G586" s="4">
        <v>2.63186845265128E+17</v>
      </c>
      <c r="H586" s="4">
        <v>4.6156265384308096E+16</v>
      </c>
    </row>
    <row r="587" spans="1:8">
      <c r="A587" s="2">
        <v>41115</v>
      </c>
      <c r="B587" s="34" t="s">
        <v>8426</v>
      </c>
      <c r="C587" s="12">
        <f t="shared" si="9"/>
        <v>-9.6624601644957498E-3</v>
      </c>
      <c r="D587" s="3" t="s">
        <v>8427</v>
      </c>
      <c r="E587" s="3" t="s">
        <v>8422</v>
      </c>
      <c r="F587" s="3">
        <v>14</v>
      </c>
      <c r="G587" s="4">
        <v>4.8980301661026298E+17</v>
      </c>
      <c r="H587" s="4">
        <v>3.21582441890757E+16</v>
      </c>
    </row>
    <row r="588" spans="1:8">
      <c r="A588" s="2">
        <v>41116</v>
      </c>
      <c r="B588" s="34" t="s">
        <v>8428</v>
      </c>
      <c r="C588" s="12">
        <f t="shared" si="9"/>
        <v>4.288097030808834E-3</v>
      </c>
      <c r="D588" s="3" t="s">
        <v>8429</v>
      </c>
      <c r="E588" s="3" t="s">
        <v>8425</v>
      </c>
      <c r="F588" s="3">
        <v>14</v>
      </c>
      <c r="G588" s="4">
        <v>5.5055234685951398E+17</v>
      </c>
      <c r="H588" s="4">
        <v>4.1273151909986896E+16</v>
      </c>
    </row>
    <row r="589" spans="1:8">
      <c r="A589" s="2">
        <v>41117</v>
      </c>
      <c r="B589" s="34" t="s">
        <v>8430</v>
      </c>
      <c r="C589" s="12">
        <f t="shared" si="9"/>
        <v>2.0860799655544049E-2</v>
      </c>
      <c r="D589" s="3" t="s">
        <v>8431</v>
      </c>
      <c r="E589" s="3" t="s">
        <v>8432</v>
      </c>
      <c r="F589" s="3">
        <v>14</v>
      </c>
      <c r="G589" s="4">
        <v>5.7614606630359603E+17</v>
      </c>
      <c r="H589" s="4">
        <v>8.5917746842428496E+16</v>
      </c>
    </row>
    <row r="590" spans="1:8">
      <c r="A590" s="2">
        <v>41118</v>
      </c>
      <c r="B590" s="34" t="s">
        <v>8433</v>
      </c>
      <c r="C590" s="12">
        <f t="shared" si="9"/>
        <v>-5.2240198153861017E-5</v>
      </c>
      <c r="D590" s="3" t="s">
        <v>8434</v>
      </c>
      <c r="E590" s="3" t="s">
        <v>8432</v>
      </c>
      <c r="F590" s="3">
        <v>14</v>
      </c>
      <c r="G590" s="4">
        <v>7.7058340128245696E+17</v>
      </c>
      <c r="H590" s="4">
        <v>6.2961885878923104E+16</v>
      </c>
    </row>
    <row r="591" spans="1:8">
      <c r="A591" s="2">
        <v>41119</v>
      </c>
      <c r="B591" s="34" t="s">
        <v>8435</v>
      </c>
      <c r="C591" s="12">
        <f t="shared" si="9"/>
        <v>-5.2240415211149156E-5</v>
      </c>
      <c r="D591" s="3" t="s">
        <v>8436</v>
      </c>
      <c r="E591" s="3" t="s">
        <v>8437</v>
      </c>
      <c r="F591" s="3">
        <v>14</v>
      </c>
      <c r="G591" s="4">
        <v>4.3120246064626298E+17</v>
      </c>
      <c r="H591" s="4">
        <v>3.8238384025919504E+16</v>
      </c>
    </row>
    <row r="592" spans="1:8">
      <c r="A592" s="2">
        <v>41120</v>
      </c>
      <c r="B592" s="34" t="s">
        <v>8438</v>
      </c>
      <c r="C592" s="12">
        <f t="shared" si="9"/>
        <v>-1.1001434493624934E-3</v>
      </c>
      <c r="D592" s="3" t="s">
        <v>8439</v>
      </c>
      <c r="E592" s="3" t="s">
        <v>8422</v>
      </c>
      <c r="F592" s="3">
        <v>14</v>
      </c>
      <c r="G592" s="4">
        <v>4.1306909923795302E+17</v>
      </c>
      <c r="H592" s="4">
        <v>3.51677836918642E+16</v>
      </c>
    </row>
    <row r="593" spans="1:8">
      <c r="A593" s="2">
        <v>41121</v>
      </c>
      <c r="B593" s="34" t="s">
        <v>8440</v>
      </c>
      <c r="C593" s="12">
        <f t="shared" si="9"/>
        <v>-5.3906820845495444E-3</v>
      </c>
      <c r="D593" s="3" t="s">
        <v>8441</v>
      </c>
      <c r="E593" s="3" t="s">
        <v>8422</v>
      </c>
      <c r="F593" s="3">
        <v>14</v>
      </c>
      <c r="G593" s="4">
        <v>3.2397879252898502E+17</v>
      </c>
      <c r="H593" s="4">
        <v>1.29040064578556E+16</v>
      </c>
    </row>
    <row r="594" spans="1:8">
      <c r="A594" s="2">
        <v>41122</v>
      </c>
      <c r="B594" s="34" t="s">
        <v>8442</v>
      </c>
      <c r="C594" s="12">
        <f t="shared" si="9"/>
        <v>-3.4851350332556668E-3</v>
      </c>
      <c r="D594" s="3" t="s">
        <v>8443</v>
      </c>
      <c r="E594" s="3" t="s">
        <v>8422</v>
      </c>
      <c r="F594" s="3">
        <v>14</v>
      </c>
      <c r="G594" s="4">
        <v>2.6973267808548899E+17</v>
      </c>
      <c r="H594" s="3">
        <v>0.61865693283997802</v>
      </c>
    </row>
    <row r="595" spans="1:8">
      <c r="A595" s="2">
        <v>41123</v>
      </c>
      <c r="B595" s="34" t="s">
        <v>8444</v>
      </c>
      <c r="C595" s="12">
        <f t="shared" si="9"/>
        <v>-9.551301711648431E-3</v>
      </c>
      <c r="D595" s="3" t="s">
        <v>8445</v>
      </c>
      <c r="E595" s="3" t="s">
        <v>8446</v>
      </c>
      <c r="F595" s="3">
        <v>14</v>
      </c>
      <c r="G595" s="4">
        <v>-9.4342909089882496E+16</v>
      </c>
      <c r="H595" s="4">
        <v>-1.30921130115598E+16</v>
      </c>
    </row>
    <row r="596" spans="1:8">
      <c r="A596" s="2">
        <v>41124</v>
      </c>
      <c r="B596" s="34" t="s">
        <v>8447</v>
      </c>
      <c r="C596" s="12">
        <f t="shared" si="9"/>
        <v>-4.298195848688441E-3</v>
      </c>
      <c r="D596" s="3" t="s">
        <v>8448</v>
      </c>
      <c r="E596" s="3" t="s">
        <v>8449</v>
      </c>
      <c r="F596" s="3">
        <v>14</v>
      </c>
      <c r="G596" s="4">
        <v>-1.3627513708420301E+17</v>
      </c>
      <c r="H596" s="4">
        <v>-2.15623520066842E+16</v>
      </c>
    </row>
    <row r="597" spans="1:8">
      <c r="A597" s="2">
        <v>41125</v>
      </c>
      <c r="B597" s="34" t="s">
        <v>8450</v>
      </c>
      <c r="C597" s="12">
        <f t="shared" si="9"/>
        <v>-5.2354593944867959E-5</v>
      </c>
      <c r="D597" s="3" t="s">
        <v>8451</v>
      </c>
      <c r="E597" s="3" t="s">
        <v>8449</v>
      </c>
      <c r="F597" s="3">
        <v>14</v>
      </c>
      <c r="G597" s="4">
        <v>-1.8226538078603501E+17</v>
      </c>
      <c r="H597" s="4">
        <v>-2.08929387502695E+16</v>
      </c>
    </row>
    <row r="598" spans="1:8">
      <c r="A598" s="2">
        <v>41126</v>
      </c>
      <c r="B598" s="34" t="s">
        <v>8452</v>
      </c>
      <c r="C598" s="12">
        <f t="shared" si="9"/>
        <v>-5.235486485775176E-5</v>
      </c>
      <c r="D598" s="3" t="s">
        <v>8453</v>
      </c>
      <c r="E598" s="3" t="s">
        <v>8425</v>
      </c>
      <c r="F598" s="3">
        <v>14</v>
      </c>
      <c r="G598" s="4">
        <v>-1.55770501638392E+17</v>
      </c>
      <c r="H598" s="4">
        <v>-2.89176923389149E+16</v>
      </c>
    </row>
    <row r="599" spans="1:8">
      <c r="A599" s="2">
        <v>41126</v>
      </c>
      <c r="B599" s="34" t="s">
        <v>8452</v>
      </c>
      <c r="C599" s="12">
        <f t="shared" si="9"/>
        <v>0</v>
      </c>
      <c r="D599" s="3" t="s">
        <v>8453</v>
      </c>
      <c r="E599" s="3" t="s">
        <v>8425</v>
      </c>
      <c r="F599" s="3">
        <v>14</v>
      </c>
      <c r="G599" s="4">
        <v>-1.55770501638392E+17</v>
      </c>
      <c r="H599" s="4">
        <v>-2.89176923389149E+16</v>
      </c>
    </row>
    <row r="600" spans="1:8">
      <c r="A600" s="2">
        <v>41127</v>
      </c>
      <c r="B600" s="34" t="s">
        <v>8454</v>
      </c>
      <c r="C600" s="12">
        <f t="shared" si="9"/>
        <v>-3.7153479640627813E-3</v>
      </c>
      <c r="D600" s="3" t="s">
        <v>8455</v>
      </c>
      <c r="E600" s="3" t="s">
        <v>8437</v>
      </c>
      <c r="F600" s="3">
        <v>14</v>
      </c>
      <c r="G600" s="4">
        <v>-1.9263403010977402E+17</v>
      </c>
      <c r="H600" s="4">
        <v>-4.19875224271454E+16</v>
      </c>
    </row>
    <row r="601" spans="1:8">
      <c r="A601" s="2">
        <v>41128</v>
      </c>
      <c r="B601" s="34" t="s">
        <v>8456</v>
      </c>
      <c r="C601" s="12">
        <f t="shared" si="9"/>
        <v>-5.2373088923435274E-5</v>
      </c>
      <c r="D601" s="3" t="s">
        <v>8457</v>
      </c>
      <c r="E601" s="3" t="s">
        <v>8432</v>
      </c>
      <c r="F601" s="3">
        <v>14</v>
      </c>
      <c r="G601" s="4">
        <v>-1.92631569197108E+17</v>
      </c>
      <c r="H601" s="4">
        <v>-4.50145385527528E+16</v>
      </c>
    </row>
    <row r="602" spans="1:8">
      <c r="A602" s="2">
        <v>41129</v>
      </c>
      <c r="B602" s="34" t="s">
        <v>8458</v>
      </c>
      <c r="C602" s="12">
        <f t="shared" si="9"/>
        <v>-1.5767203014584577E-2</v>
      </c>
      <c r="D602" s="3" t="s">
        <v>8459</v>
      </c>
      <c r="E602" s="3" t="s">
        <v>8437</v>
      </c>
      <c r="F602" s="3">
        <v>14</v>
      </c>
      <c r="G602" s="4">
        <v>-3.0064645898620902E+17</v>
      </c>
      <c r="H602" s="4">
        <v>-7.3325001182615296E+16</v>
      </c>
    </row>
    <row r="603" spans="1:8">
      <c r="A603" s="2">
        <v>41130</v>
      </c>
      <c r="B603" s="34" t="s">
        <v>8460</v>
      </c>
      <c r="C603" s="12">
        <f t="shared" si="9"/>
        <v>2.4355353886898856E-2</v>
      </c>
      <c r="D603" s="3" t="s">
        <v>8461</v>
      </c>
      <c r="E603" s="3" t="s">
        <v>8425</v>
      </c>
      <c r="F603" s="3">
        <v>14</v>
      </c>
      <c r="G603" s="4">
        <v>-1.77169824229063E+16</v>
      </c>
      <c r="H603" s="4">
        <v>-2.68744388468591E+16</v>
      </c>
    </row>
    <row r="604" spans="1:8">
      <c r="A604" s="2">
        <v>41131</v>
      </c>
      <c r="B604" s="34" t="s">
        <v>8462</v>
      </c>
      <c r="C604" s="12">
        <f t="shared" si="9"/>
        <v>5.6506357099820742E-3</v>
      </c>
      <c r="D604" s="3" t="s">
        <v>8463</v>
      </c>
      <c r="E604" s="3" t="s">
        <v>8422</v>
      </c>
      <c r="F604" s="3">
        <v>14</v>
      </c>
      <c r="G604" s="4">
        <v>-4.5569637657767696E+16</v>
      </c>
      <c r="H604" s="4">
        <v>-1.55968808973013E+16</v>
      </c>
    </row>
    <row r="605" spans="1:8">
      <c r="A605" s="2">
        <v>41132</v>
      </c>
      <c r="B605" s="34" t="s">
        <v>8464</v>
      </c>
      <c r="C605" s="12">
        <f t="shared" si="9"/>
        <v>-5.2306964727831797E-5</v>
      </c>
      <c r="D605" s="3" t="s">
        <v>8465</v>
      </c>
      <c r="E605" s="3" t="s">
        <v>8422</v>
      </c>
      <c r="F605" s="3">
        <v>14</v>
      </c>
      <c r="G605" s="4">
        <v>1.15354932832204E+17</v>
      </c>
      <c r="H605" s="4">
        <v>-2.77901763673459E+16</v>
      </c>
    </row>
    <row r="606" spans="1:8">
      <c r="A606" s="2">
        <v>41133</v>
      </c>
      <c r="B606" s="34" t="s">
        <v>8466</v>
      </c>
      <c r="C606" s="12">
        <f t="shared" si="9"/>
        <v>-5.2307255053663166E-5</v>
      </c>
      <c r="D606" s="3" t="s">
        <v>8467</v>
      </c>
      <c r="E606" s="3" t="s">
        <v>8437</v>
      </c>
      <c r="F606" s="3">
        <v>14</v>
      </c>
      <c r="G606" s="4">
        <v>1.26136065782849E+16</v>
      </c>
      <c r="H606" s="4">
        <v>-3.32841308854263E+16</v>
      </c>
    </row>
    <row r="607" spans="1:8">
      <c r="A607" s="2">
        <v>41134</v>
      </c>
      <c r="B607" s="34" t="s">
        <v>8468</v>
      </c>
      <c r="C607" s="12">
        <f t="shared" si="9"/>
        <v>-3.3003713355491725E-3</v>
      </c>
      <c r="D607" s="3" t="s">
        <v>8469</v>
      </c>
      <c r="E607" s="3" t="s">
        <v>8470</v>
      </c>
      <c r="F607" s="3">
        <v>14</v>
      </c>
      <c r="G607" s="4">
        <v>-2.66831715363878E+16</v>
      </c>
      <c r="H607" s="4">
        <v>-4.28828987388072E+16</v>
      </c>
    </row>
    <row r="608" spans="1:8">
      <c r="A608" s="2">
        <v>41135</v>
      </c>
      <c r="B608" s="34" t="s">
        <v>8471</v>
      </c>
      <c r="C608" s="12">
        <f t="shared" si="9"/>
        <v>6.3645135702299583E-3</v>
      </c>
      <c r="D608" s="3" t="s">
        <v>8472</v>
      </c>
      <c r="E608" s="3" t="s">
        <v>8437</v>
      </c>
      <c r="F608" s="3">
        <v>14</v>
      </c>
      <c r="G608" s="4">
        <v>5.20961317928974E+16</v>
      </c>
      <c r="H608" s="4">
        <v>-3.9296878587761296E+16</v>
      </c>
    </row>
    <row r="609" spans="1:8">
      <c r="A609" s="2">
        <v>41136</v>
      </c>
      <c r="B609" s="34" t="s">
        <v>8473</v>
      </c>
      <c r="C609" s="12">
        <f t="shared" si="9"/>
        <v>6.6537204248886391E-3</v>
      </c>
      <c r="D609" s="3" t="s">
        <v>8474</v>
      </c>
      <c r="E609" s="3" t="s">
        <v>8475</v>
      </c>
      <c r="F609" s="3">
        <v>14</v>
      </c>
      <c r="G609" s="4">
        <v>1.66299492764704E+17</v>
      </c>
      <c r="H609" s="4">
        <v>-2.82122782900496E+16</v>
      </c>
    </row>
    <row r="610" spans="1:8">
      <c r="A610" s="2">
        <v>41137</v>
      </c>
      <c r="B610" s="34" t="s">
        <v>8476</v>
      </c>
      <c r="C610" s="12">
        <f t="shared" si="9"/>
        <v>3.6253047854820438E-3</v>
      </c>
      <c r="D610" s="3" t="s">
        <v>8477</v>
      </c>
      <c r="E610" s="3" t="s">
        <v>8478</v>
      </c>
      <c r="F610" s="3">
        <v>14</v>
      </c>
      <c r="G610" s="4">
        <v>1.7317131533633299E+17</v>
      </c>
      <c r="H610" s="4">
        <v>-2.09600626555084E+16</v>
      </c>
    </row>
    <row r="611" spans="1:8">
      <c r="A611" s="2">
        <v>41138</v>
      </c>
      <c r="B611" s="34" t="s">
        <v>8479</v>
      </c>
      <c r="C611" s="12">
        <f t="shared" si="9"/>
        <v>1.3041925777160504E-3</v>
      </c>
      <c r="D611" s="3" t="s">
        <v>8480</v>
      </c>
      <c r="E611" s="3" t="s">
        <v>8481</v>
      </c>
      <c r="F611" s="3">
        <v>14</v>
      </c>
      <c r="G611" s="4">
        <v>1.50146074842708E+17</v>
      </c>
      <c r="H611" s="4">
        <v>-1.82738943967782E+16</v>
      </c>
    </row>
    <row r="612" spans="1:8">
      <c r="A612" s="2">
        <v>41139</v>
      </c>
      <c r="B612" s="34" t="s">
        <v>8482</v>
      </c>
      <c r="C612" s="12">
        <f t="shared" si="9"/>
        <v>-5.0288289426156425E-5</v>
      </c>
      <c r="D612" s="3" t="s">
        <v>8483</v>
      </c>
      <c r="E612" s="3" t="s">
        <v>8484</v>
      </c>
      <c r="F612" s="3">
        <v>14</v>
      </c>
      <c r="G612" s="4">
        <v>1.0474893283489901E+17</v>
      </c>
      <c r="H612" s="4">
        <v>-1.90061532662189E+16</v>
      </c>
    </row>
    <row r="613" spans="1:8">
      <c r="A613" s="2">
        <v>41140</v>
      </c>
      <c r="B613" s="34" t="s">
        <v>8485</v>
      </c>
      <c r="C613" s="12">
        <f t="shared" si="9"/>
        <v>-5.0288407813616356E-5</v>
      </c>
      <c r="D613" s="3" t="s">
        <v>8486</v>
      </c>
      <c r="E613" s="3" t="s">
        <v>8487</v>
      </c>
      <c r="F613" s="3">
        <v>14</v>
      </c>
      <c r="G613" s="4">
        <v>1.0477547823933501E+17</v>
      </c>
      <c r="H613" s="4">
        <v>-1.43767149953117E+16</v>
      </c>
    </row>
    <row r="614" spans="1:8">
      <c r="A614" s="2">
        <v>41141</v>
      </c>
      <c r="B614" s="34" t="s">
        <v>8488</v>
      </c>
      <c r="C614" s="12">
        <f t="shared" si="9"/>
        <v>-5.0288526091567557E-5</v>
      </c>
      <c r="D614" s="3" t="s">
        <v>8489</v>
      </c>
      <c r="E614" s="3" t="s">
        <v>8484</v>
      </c>
      <c r="F614" s="3">
        <v>14</v>
      </c>
      <c r="G614" s="4">
        <v>1.0480202673771501E+17</v>
      </c>
      <c r="H614" s="4">
        <v>-1.52675063969469E+16</v>
      </c>
    </row>
    <row r="615" spans="1:8">
      <c r="A615" s="2">
        <v>41142</v>
      </c>
      <c r="B615" s="34" t="s">
        <v>8490</v>
      </c>
      <c r="C615" s="12">
        <f t="shared" si="9"/>
        <v>-7.7257480000190813E-3</v>
      </c>
      <c r="D615" s="3" t="s">
        <v>8491</v>
      </c>
      <c r="E615" s="3" t="s">
        <v>8492</v>
      </c>
      <c r="F615" s="3">
        <v>14</v>
      </c>
      <c r="G615" s="3">
        <v>0.595815162857116</v>
      </c>
      <c r="H615" s="4">
        <v>-3.51141175549325E+16</v>
      </c>
    </row>
    <row r="616" spans="1:8">
      <c r="A616" s="2">
        <v>41143</v>
      </c>
      <c r="B616" s="34" t="s">
        <v>8493</v>
      </c>
      <c r="C616" s="12">
        <f t="shared" si="9"/>
        <v>2.3559233657979256E-3</v>
      </c>
      <c r="D616" s="3" t="s">
        <v>8494</v>
      </c>
      <c r="E616" s="3" t="s">
        <v>8495</v>
      </c>
      <c r="F616" s="3">
        <v>15</v>
      </c>
      <c r="G616" s="4">
        <v>1.36919524617256E+17</v>
      </c>
      <c r="H616" s="4">
        <v>-2.96315077893285E+16</v>
      </c>
    </row>
    <row r="617" spans="1:8">
      <c r="A617" s="2">
        <v>41144</v>
      </c>
      <c r="B617" s="34" t="s">
        <v>8496</v>
      </c>
      <c r="C617" s="12">
        <f t="shared" si="9"/>
        <v>7.1407755515794655E-4</v>
      </c>
      <c r="D617" s="3" t="s">
        <v>8497</v>
      </c>
      <c r="E617" s="3" t="s">
        <v>8495</v>
      </c>
      <c r="F617" s="3">
        <v>15</v>
      </c>
      <c r="G617" s="4">
        <v>1.4019307403633101E+17</v>
      </c>
      <c r="H617" s="4">
        <v>-2.81316378024915E+16</v>
      </c>
    </row>
    <row r="618" spans="1:8">
      <c r="A618" s="2">
        <v>41145</v>
      </c>
      <c r="B618" s="34" t="s">
        <v>8498</v>
      </c>
      <c r="C618" s="12">
        <f t="shared" si="9"/>
        <v>-4.0307922590334354E-3</v>
      </c>
      <c r="D618" s="3" t="s">
        <v>8499</v>
      </c>
      <c r="E618" s="3" t="s">
        <v>8500</v>
      </c>
      <c r="F618" s="3">
        <v>15</v>
      </c>
      <c r="G618" s="4">
        <v>2.2163335361072301E+17</v>
      </c>
      <c r="H618" s="4">
        <v>-3.59652895049267E+16</v>
      </c>
    </row>
    <row r="619" spans="1:8">
      <c r="A619" s="2">
        <v>41146</v>
      </c>
      <c r="B619" s="34" t="s">
        <v>8501</v>
      </c>
      <c r="C619" s="12">
        <f t="shared" si="9"/>
        <v>-5.027974728584657E-5</v>
      </c>
      <c r="D619" s="3" t="s">
        <v>8502</v>
      </c>
      <c r="E619" s="3" t="s">
        <v>8495</v>
      </c>
      <c r="F619" s="3">
        <v>15</v>
      </c>
      <c r="G619" s="4">
        <v>1.5895266058998E+17</v>
      </c>
      <c r="H619" s="4">
        <v>-3.07623086827206E+16</v>
      </c>
    </row>
    <row r="620" spans="1:8">
      <c r="A620" s="2">
        <v>41147</v>
      </c>
      <c r="B620" s="34" t="s">
        <v>8503</v>
      </c>
      <c r="C620" s="12">
        <f t="shared" si="9"/>
        <v>-5.0279944655370811E-5</v>
      </c>
      <c r="D620" s="3" t="s">
        <v>8504</v>
      </c>
      <c r="E620" s="3" t="s">
        <v>8505</v>
      </c>
      <c r="F620" s="3">
        <v>15</v>
      </c>
      <c r="G620" s="4">
        <v>-9.90363622481156E+16</v>
      </c>
      <c r="H620" s="4">
        <v>-2.30831087075479E+16</v>
      </c>
    </row>
    <row r="621" spans="1:8">
      <c r="A621" s="2">
        <v>41148</v>
      </c>
      <c r="B621" s="34" t="s">
        <v>8506</v>
      </c>
      <c r="C621" s="12">
        <f t="shared" si="9"/>
        <v>1.6401121232794507E-3</v>
      </c>
      <c r="D621" s="3" t="s">
        <v>8507</v>
      </c>
      <c r="E621" s="3" t="s">
        <v>8508</v>
      </c>
      <c r="F621" s="3">
        <v>16</v>
      </c>
      <c r="G621" s="4">
        <v>-8.0307977159228896E+16</v>
      </c>
      <c r="H621" s="4">
        <v>-4.85334556183236E+16</v>
      </c>
    </row>
    <row r="622" spans="1:8">
      <c r="A622" s="2">
        <v>41149</v>
      </c>
      <c r="B622" s="34" t="s">
        <v>8509</v>
      </c>
      <c r="C622" s="12">
        <f t="shared" si="9"/>
        <v>4.3918134725516571E-3</v>
      </c>
      <c r="D622" s="3" t="s">
        <v>8510</v>
      </c>
      <c r="E622" s="3" t="s">
        <v>8511</v>
      </c>
      <c r="F622" s="3">
        <v>16</v>
      </c>
      <c r="G622" s="4">
        <v>-2.93254889564245E+16</v>
      </c>
      <c r="H622" s="4">
        <v>-4.9161816826162704E+16</v>
      </c>
    </row>
    <row r="623" spans="1:8">
      <c r="A623" s="2">
        <v>41150</v>
      </c>
      <c r="B623" s="34" t="s">
        <v>8512</v>
      </c>
      <c r="C623" s="12">
        <f t="shared" si="9"/>
        <v>-4.6477205074720437E-3</v>
      </c>
      <c r="D623" s="3" t="s">
        <v>8513</v>
      </c>
      <c r="E623" s="3" t="s">
        <v>8514</v>
      </c>
      <c r="F623" s="3">
        <v>16</v>
      </c>
      <c r="G623" s="4">
        <v>-7.0446311486717E+16</v>
      </c>
      <c r="H623" s="4">
        <v>-5.7879541901814096E+16</v>
      </c>
    </row>
    <row r="624" spans="1:8">
      <c r="A624" s="2">
        <v>41151</v>
      </c>
      <c r="B624" s="34" t="s">
        <v>8515</v>
      </c>
      <c r="C624" s="12">
        <f t="shared" si="9"/>
        <v>-4.2855943997123901E-3</v>
      </c>
      <c r="D624" s="3" t="s">
        <v>8516</v>
      </c>
      <c r="E624" s="3" t="s">
        <v>8514</v>
      </c>
      <c r="F624" s="3">
        <v>16</v>
      </c>
      <c r="G624" s="4">
        <v>-5.7802260427621104E+16</v>
      </c>
      <c r="H624" s="4">
        <v>-6.59581966151618E+16</v>
      </c>
    </row>
    <row r="625" spans="1:8">
      <c r="A625" s="2">
        <v>41152</v>
      </c>
      <c r="B625" s="34" t="s">
        <v>8517</v>
      </c>
      <c r="C625" s="12">
        <f t="shared" si="9"/>
        <v>2.3908324563863835E-4</v>
      </c>
      <c r="D625" s="3" t="s">
        <v>8518</v>
      </c>
      <c r="E625" s="3" t="s">
        <v>8519</v>
      </c>
      <c r="F625" s="3">
        <v>16</v>
      </c>
      <c r="G625" s="4">
        <v>-1.40553637367739E+16</v>
      </c>
      <c r="H625" s="4">
        <v>-6.54146961326752E+16</v>
      </c>
    </row>
    <row r="626" spans="1:8">
      <c r="A626" s="2">
        <v>41153</v>
      </c>
      <c r="B626" s="34" t="s">
        <v>8520</v>
      </c>
      <c r="C626" s="12">
        <f t="shared" si="9"/>
        <v>-5.0401519340987174E-5</v>
      </c>
      <c r="D626" s="3" t="s">
        <v>8521</v>
      </c>
      <c r="E626" s="3" t="s">
        <v>8522</v>
      </c>
      <c r="F626" s="3">
        <v>16</v>
      </c>
      <c r="G626" s="4">
        <v>1.0738094708740899E+17</v>
      </c>
      <c r="H626" s="4">
        <v>-6.1659164311483904E+16</v>
      </c>
    </row>
    <row r="627" spans="1:8">
      <c r="A627" s="2">
        <v>41154</v>
      </c>
      <c r="B627" s="34" t="s">
        <v>8523</v>
      </c>
      <c r="C627" s="12">
        <f t="shared" si="9"/>
        <v>-5.0401620826619064E-5</v>
      </c>
      <c r="D627" s="3" t="s">
        <v>8524</v>
      </c>
      <c r="E627" s="3" t="s">
        <v>8522</v>
      </c>
      <c r="F627" s="3">
        <v>16</v>
      </c>
      <c r="G627" s="4">
        <v>1.6624817776478499E+17</v>
      </c>
      <c r="H627" s="4">
        <v>-3.75622988638864E+16</v>
      </c>
    </row>
    <row r="628" spans="1:8">
      <c r="A628" s="2">
        <v>41155</v>
      </c>
      <c r="B628" s="34" t="s">
        <v>8525</v>
      </c>
      <c r="C628" s="12">
        <f t="shared" si="9"/>
        <v>-8.7183804362545687E-4</v>
      </c>
      <c r="D628" s="3" t="s">
        <v>8526</v>
      </c>
      <c r="E628" s="3" t="s">
        <v>8522</v>
      </c>
      <c r="F628" s="3">
        <v>16</v>
      </c>
      <c r="G628" s="4">
        <v>1.54672690273012E+17</v>
      </c>
      <c r="H628" s="4">
        <v>-4.35950389874802E+16</v>
      </c>
    </row>
    <row r="629" spans="1:8">
      <c r="A629" s="2">
        <v>41155</v>
      </c>
      <c r="B629" s="34" t="s">
        <v>8525</v>
      </c>
      <c r="C629" s="12">
        <f t="shared" si="9"/>
        <v>0</v>
      </c>
      <c r="D629" s="3" t="s">
        <v>8526</v>
      </c>
      <c r="E629" s="3" t="s">
        <v>8522</v>
      </c>
      <c r="F629" s="3">
        <v>16</v>
      </c>
      <c r="G629" s="4">
        <v>1.54672690273012E+17</v>
      </c>
      <c r="H629" s="4">
        <v>-4.35950389874802E+16</v>
      </c>
    </row>
    <row r="630" spans="1:8">
      <c r="A630" s="2">
        <v>41156</v>
      </c>
      <c r="B630" s="34" t="s">
        <v>8527</v>
      </c>
      <c r="C630" s="12">
        <f t="shared" si="9"/>
        <v>-7.1001381066940414E-3</v>
      </c>
      <c r="D630" s="3" t="s">
        <v>8528</v>
      </c>
      <c r="E630" s="3" t="s">
        <v>8529</v>
      </c>
      <c r="F630" s="3">
        <v>17</v>
      </c>
      <c r="G630" s="4">
        <v>5.9461514492745904E+16</v>
      </c>
      <c r="H630" s="4">
        <v>-6.7307458491013904E+16</v>
      </c>
    </row>
    <row r="631" spans="1:8">
      <c r="A631" s="2">
        <v>41157</v>
      </c>
      <c r="B631" s="34" t="s">
        <v>8530</v>
      </c>
      <c r="C631" s="12">
        <f t="shared" si="9"/>
        <v>-2.8425612673199318E-3</v>
      </c>
      <c r="D631" s="3" t="s">
        <v>8531</v>
      </c>
      <c r="E631" s="3" t="s">
        <v>8532</v>
      </c>
      <c r="F631" s="3">
        <v>17</v>
      </c>
      <c r="G631" s="4">
        <v>7.08091876418828E+16</v>
      </c>
      <c r="H631" s="4">
        <v>-7.2200432546832192E+16</v>
      </c>
    </row>
    <row r="632" spans="1:8">
      <c r="A632" s="2">
        <v>41158</v>
      </c>
      <c r="B632" s="34" t="s">
        <v>8533</v>
      </c>
      <c r="C632" s="12">
        <f t="shared" si="9"/>
        <v>1.8261591390674948E-2</v>
      </c>
      <c r="D632" s="3" t="s">
        <v>8534</v>
      </c>
      <c r="E632" s="3" t="s">
        <v>8535</v>
      </c>
      <c r="F632" s="3">
        <v>18</v>
      </c>
      <c r="G632" s="4">
        <v>3.3539908960131802E+17</v>
      </c>
      <c r="H632" s="4">
        <v>-3.7427814377727E+16</v>
      </c>
    </row>
    <row r="633" spans="1:8">
      <c r="A633" s="2">
        <v>41159</v>
      </c>
      <c r="B633" s="34" t="s">
        <v>8536</v>
      </c>
      <c r="C633" s="12">
        <f t="shared" si="9"/>
        <v>4.8903608410812427E-3</v>
      </c>
      <c r="D633" s="3" t="s">
        <v>8537</v>
      </c>
      <c r="E633" s="3" t="s">
        <v>8538</v>
      </c>
      <c r="F633" s="3">
        <v>18</v>
      </c>
      <c r="G633" s="4">
        <v>7.1935170260523802E+17</v>
      </c>
      <c r="H633" s="4">
        <v>-2.77641683692845E+16</v>
      </c>
    </row>
    <row r="634" spans="1:8">
      <c r="A634" s="2">
        <v>41160</v>
      </c>
      <c r="B634" s="34" t="s">
        <v>8539</v>
      </c>
      <c r="C634" s="12">
        <f t="shared" si="9"/>
        <v>-5.0286669271310477E-5</v>
      </c>
      <c r="D634" s="3" t="s">
        <v>8540</v>
      </c>
      <c r="E634" s="3" t="s">
        <v>8541</v>
      </c>
      <c r="F634" s="3">
        <v>18</v>
      </c>
      <c r="G634" s="4">
        <v>2.8218157653302499E+17</v>
      </c>
      <c r="H634" s="4">
        <v>-2.31006223736541E+16</v>
      </c>
    </row>
    <row r="635" spans="1:8">
      <c r="A635" s="2">
        <v>41161</v>
      </c>
      <c r="B635" s="34" t="s">
        <v>8542</v>
      </c>
      <c r="C635" s="12">
        <f t="shared" si="9"/>
        <v>-5.0286788357812218E-5</v>
      </c>
      <c r="D635" s="3" t="s">
        <v>8543</v>
      </c>
      <c r="E635" s="3" t="s">
        <v>8544</v>
      </c>
      <c r="F635" s="3">
        <v>18</v>
      </c>
      <c r="G635" s="4">
        <v>1.9649357078300499E+17</v>
      </c>
      <c r="H635" s="4">
        <v>-4.9567005330319504E+16</v>
      </c>
    </row>
    <row r="636" spans="1:8">
      <c r="A636" s="2">
        <v>41162</v>
      </c>
      <c r="B636" s="34" t="s">
        <v>8545</v>
      </c>
      <c r="C636" s="12">
        <f t="shared" si="9"/>
        <v>-3.7133099665904693E-3</v>
      </c>
      <c r="D636" s="3" t="s">
        <v>8546</v>
      </c>
      <c r="E636" s="3" t="s">
        <v>8547</v>
      </c>
      <c r="F636" s="3">
        <v>19</v>
      </c>
      <c r="G636" s="4">
        <v>1.4427240302107699E+17</v>
      </c>
      <c r="H636" s="4">
        <v>-4.9863517134679296E+16</v>
      </c>
    </row>
    <row r="637" spans="1:8">
      <c r="A637" s="2">
        <v>41163</v>
      </c>
      <c r="B637" s="34" t="s">
        <v>8548</v>
      </c>
      <c r="C637" s="12">
        <f t="shared" si="9"/>
        <v>1.1458264775040931E-3</v>
      </c>
      <c r="D637" s="3" t="s">
        <v>8549</v>
      </c>
      <c r="E637" s="3" t="s">
        <v>8550</v>
      </c>
      <c r="F637" s="3">
        <v>19</v>
      </c>
      <c r="G637" s="4">
        <v>1.6106572141806499E+17</v>
      </c>
      <c r="H637" s="4">
        <v>-4.8564838723566704E+16</v>
      </c>
    </row>
    <row r="638" spans="1:8">
      <c r="A638" s="2">
        <v>41164</v>
      </c>
      <c r="B638" s="34" t="s">
        <v>8551</v>
      </c>
      <c r="C638" s="12">
        <f t="shared" si="9"/>
        <v>-1.1116767081865433E-3</v>
      </c>
      <c r="D638" s="3" t="s">
        <v>8552</v>
      </c>
      <c r="E638" s="3" t="s">
        <v>8550</v>
      </c>
      <c r="F638" s="3">
        <v>19</v>
      </c>
      <c r="G638" s="4">
        <v>1.9246943416955002E+17</v>
      </c>
      <c r="H638" s="4">
        <v>-1.0782010645349E+16</v>
      </c>
    </row>
    <row r="639" spans="1:8">
      <c r="A639" s="2">
        <v>41165</v>
      </c>
      <c r="B639" s="34" t="s">
        <v>8553</v>
      </c>
      <c r="C639" s="12">
        <f t="shared" si="9"/>
        <v>6.7133841867044507E-3</v>
      </c>
      <c r="D639" s="3" t="s">
        <v>8554</v>
      </c>
      <c r="E639" s="3" t="s">
        <v>8550</v>
      </c>
      <c r="F639" s="3">
        <v>19</v>
      </c>
      <c r="G639" s="4">
        <v>1.97508716760184E+17</v>
      </c>
      <c r="H639" s="3">
        <v>0.28391817487725102</v>
      </c>
    </row>
    <row r="640" spans="1:8">
      <c r="A640" s="2">
        <v>41166</v>
      </c>
      <c r="B640" s="34" t="s">
        <v>8555</v>
      </c>
      <c r="C640" s="12">
        <f t="shared" si="9"/>
        <v>6.7254348670046545E-3</v>
      </c>
      <c r="D640" s="3" t="s">
        <v>8556</v>
      </c>
      <c r="E640" s="3" t="s">
        <v>8557</v>
      </c>
      <c r="F640" s="3">
        <v>20</v>
      </c>
      <c r="G640" s="4">
        <v>1.98547080625284E+17</v>
      </c>
      <c r="H640" s="4">
        <v>1.66726113626236E+16</v>
      </c>
    </row>
    <row r="641" spans="1:8">
      <c r="A641" s="2">
        <v>41167</v>
      </c>
      <c r="B641" s="34" t="s">
        <v>8558</v>
      </c>
      <c r="C641" s="12">
        <f t="shared" si="9"/>
        <v>-4.7531669241027683E-5</v>
      </c>
      <c r="D641" s="3" t="s">
        <v>8559</v>
      </c>
      <c r="E641" s="3" t="s">
        <v>8560</v>
      </c>
      <c r="F641" s="3">
        <v>20</v>
      </c>
      <c r="G641" s="4">
        <v>1.4625903410744899E+17</v>
      </c>
      <c r="H641" s="4">
        <v>1.66843771153406E+16</v>
      </c>
    </row>
    <row r="642" spans="1:8">
      <c r="A642" s="2">
        <v>41168</v>
      </c>
      <c r="B642" s="34" t="s">
        <v>8561</v>
      </c>
      <c r="C642" s="12">
        <f t="shared" si="9"/>
        <v>-4.753164130987874E-5</v>
      </c>
      <c r="D642" s="3" t="s">
        <v>8562</v>
      </c>
      <c r="E642" s="3" t="s">
        <v>8560</v>
      </c>
      <c r="F642" s="3">
        <v>20</v>
      </c>
      <c r="G642" s="4">
        <v>1.2757349299335901E+17</v>
      </c>
      <c r="H642" s="3">
        <v>0.40123886305864997</v>
      </c>
    </row>
    <row r="643" spans="1:8">
      <c r="A643" s="2">
        <v>41169</v>
      </c>
      <c r="B643" s="34" t="s">
        <v>8563</v>
      </c>
      <c r="C643" s="12">
        <f t="shared" si="9"/>
        <v>-1.4236584553794363E-2</v>
      </c>
      <c r="D643" s="3" t="s">
        <v>8564</v>
      </c>
      <c r="E643" s="3" t="s">
        <v>8557</v>
      </c>
      <c r="F643" s="3">
        <v>20</v>
      </c>
      <c r="G643" s="4">
        <v>-5.2356356271342E+16</v>
      </c>
      <c r="H643" s="4">
        <v>-2.63812257045484E+16</v>
      </c>
    </row>
    <row r="644" spans="1:8">
      <c r="A644" s="2">
        <v>41170</v>
      </c>
      <c r="B644" s="34" t="s">
        <v>8565</v>
      </c>
      <c r="C644" s="12">
        <f t="shared" ref="C644:C707" si="10">+(B644-B643)/B643</f>
        <v>3.8609144723825281E-3</v>
      </c>
      <c r="D644" s="3" t="s">
        <v>8566</v>
      </c>
      <c r="E644" s="3" t="s">
        <v>8567</v>
      </c>
      <c r="F644" s="3">
        <v>20</v>
      </c>
      <c r="G644" s="3">
        <v>-0.62611994764661905</v>
      </c>
      <c r="H644" s="3">
        <v>-0.99698393615520398</v>
      </c>
    </row>
    <row r="645" spans="1:8">
      <c r="A645" s="2">
        <v>41171</v>
      </c>
      <c r="B645" s="34" t="s">
        <v>8568</v>
      </c>
      <c r="C645" s="12">
        <f t="shared" si="10"/>
        <v>8.6800102313418313E-3</v>
      </c>
      <c r="D645" s="3" t="s">
        <v>8569</v>
      </c>
      <c r="E645" s="3" t="s">
        <v>8570</v>
      </c>
      <c r="F645" s="3">
        <v>22</v>
      </c>
      <c r="G645" s="4">
        <v>1.04598663280124E+17</v>
      </c>
      <c r="H645" s="4">
        <v>-2.20678542159742E+16</v>
      </c>
    </row>
    <row r="646" spans="1:8">
      <c r="A646" s="2">
        <v>41172</v>
      </c>
      <c r="B646" s="34" t="s">
        <v>8571</v>
      </c>
      <c r="C646" s="12">
        <f t="shared" si="10"/>
        <v>-6.5475666886525728E-4</v>
      </c>
      <c r="D646" s="3" t="s">
        <v>8572</v>
      </c>
      <c r="E646" s="3" t="s">
        <v>8573</v>
      </c>
      <c r="F646" s="3">
        <v>22</v>
      </c>
      <c r="G646" s="4">
        <v>2.0427151448282099E+17</v>
      </c>
      <c r="H646" s="4">
        <v>-2.32606077096919E+16</v>
      </c>
    </row>
    <row r="647" spans="1:8">
      <c r="A647" s="2">
        <v>41173</v>
      </c>
      <c r="B647" s="34" t="s">
        <v>8574</v>
      </c>
      <c r="C647" s="12">
        <f t="shared" si="10"/>
        <v>2.9310144147317889E-3</v>
      </c>
      <c r="D647" s="3" t="s">
        <v>8575</v>
      </c>
      <c r="E647" s="3" t="s">
        <v>8576</v>
      </c>
      <c r="F647" s="3">
        <v>22</v>
      </c>
      <c r="G647" s="4">
        <v>2.1270490781404602E+17</v>
      </c>
      <c r="H647" s="4">
        <v>-1.73408165379734E+16</v>
      </c>
    </row>
    <row r="648" spans="1:8">
      <c r="A648" s="2">
        <v>41174</v>
      </c>
      <c r="B648" s="34" t="s">
        <v>8577</v>
      </c>
      <c r="C648" s="12">
        <f t="shared" si="10"/>
        <v>-4.925318976711911E-5</v>
      </c>
      <c r="D648" s="3" t="s">
        <v>8578</v>
      </c>
      <c r="E648" s="3" t="s">
        <v>8579</v>
      </c>
      <c r="F648" s="3">
        <v>22</v>
      </c>
      <c r="G648" s="4">
        <v>2.0149813102160602E+17</v>
      </c>
      <c r="H648" s="4">
        <v>-3.48425081318345E+16</v>
      </c>
    </row>
    <row r="649" spans="1:8">
      <c r="A649" s="2">
        <v>41175</v>
      </c>
      <c r="B649" s="34" t="s">
        <v>8580</v>
      </c>
      <c r="C649" s="12">
        <f t="shared" si="10"/>
        <v>-4.9253229810126608E-5</v>
      </c>
      <c r="D649" s="3" t="s">
        <v>8581</v>
      </c>
      <c r="E649" s="3" t="s">
        <v>8573</v>
      </c>
      <c r="F649" s="3">
        <v>22</v>
      </c>
      <c r="G649" s="4">
        <v>2.6125892395597299E+17</v>
      </c>
      <c r="H649" s="4">
        <v>-2.2734898188698E+16</v>
      </c>
    </row>
    <row r="650" spans="1:8">
      <c r="A650" s="2">
        <v>41176</v>
      </c>
      <c r="B650" s="34" t="s">
        <v>8582</v>
      </c>
      <c r="C650" s="12">
        <f t="shared" si="10"/>
        <v>-7.6190619142618788E-3</v>
      </c>
      <c r="D650" s="3" t="s">
        <v>8583</v>
      </c>
      <c r="E650" s="3" t="s">
        <v>8576</v>
      </c>
      <c r="F650" s="3">
        <v>22</v>
      </c>
      <c r="G650" s="4">
        <v>1.4989265168624E+17</v>
      </c>
      <c r="H650" s="4">
        <v>-3.92250456484484E+16</v>
      </c>
    </row>
    <row r="651" spans="1:8">
      <c r="A651" s="2">
        <v>41177</v>
      </c>
      <c r="B651" s="34" t="s">
        <v>8584</v>
      </c>
      <c r="C651" s="12">
        <f t="shared" si="10"/>
        <v>-5.8071721451246425E-3</v>
      </c>
      <c r="D651" s="3" t="s">
        <v>8585</v>
      </c>
      <c r="E651" s="3" t="s">
        <v>8586</v>
      </c>
      <c r="F651" s="3">
        <v>22</v>
      </c>
      <c r="G651" s="4">
        <v>7.18868118747824E+16</v>
      </c>
      <c r="H651" s="4">
        <v>-6.55961877495578E+16</v>
      </c>
    </row>
    <row r="652" spans="1:8">
      <c r="A652" s="2">
        <v>41178</v>
      </c>
      <c r="B652" s="34" t="s">
        <v>8587</v>
      </c>
      <c r="C652" s="12">
        <f t="shared" si="10"/>
        <v>-1.438897335651767E-3</v>
      </c>
      <c r="D652" s="3" t="s">
        <v>8588</v>
      </c>
      <c r="E652" s="3" t="s">
        <v>8589</v>
      </c>
      <c r="F652" s="3">
        <v>22</v>
      </c>
      <c r="G652" s="4">
        <v>3.24792288378015E+16</v>
      </c>
      <c r="H652" s="4">
        <v>-6.05689731463242E+16</v>
      </c>
    </row>
    <row r="653" spans="1:8">
      <c r="A653" s="2">
        <v>41179</v>
      </c>
      <c r="B653" s="34" t="s">
        <v>8590</v>
      </c>
      <c r="C653" s="12">
        <f t="shared" si="10"/>
        <v>7.5390494780149808E-3</v>
      </c>
      <c r="D653" s="3" t="s">
        <v>8591</v>
      </c>
      <c r="E653" s="3" t="s">
        <v>8592</v>
      </c>
      <c r="F653" s="3">
        <v>22</v>
      </c>
      <c r="G653" s="4">
        <v>7.2537419049530704E+16</v>
      </c>
      <c r="H653" s="4">
        <v>-4.60491777848002E+16</v>
      </c>
    </row>
    <row r="654" spans="1:8">
      <c r="A654" s="2">
        <v>41180</v>
      </c>
      <c r="B654" s="34" t="s">
        <v>8593</v>
      </c>
      <c r="C654" s="12">
        <f t="shared" si="10"/>
        <v>-8.9846291946858326E-3</v>
      </c>
      <c r="D654" s="3" t="s">
        <v>8594</v>
      </c>
      <c r="E654" s="3" t="s">
        <v>8595</v>
      </c>
      <c r="F654" s="3">
        <v>22</v>
      </c>
      <c r="G654" s="4">
        <v>1.70429266437603E+16</v>
      </c>
      <c r="H654" s="4">
        <v>-6.3248074436731E+16</v>
      </c>
    </row>
    <row r="655" spans="1:8">
      <c r="A655" s="2">
        <v>41181</v>
      </c>
      <c r="B655" s="34" t="s">
        <v>8596</v>
      </c>
      <c r="C655" s="12">
        <f t="shared" si="10"/>
        <v>-4.9247049915343869E-5</v>
      </c>
      <c r="D655" s="3" t="s">
        <v>8597</v>
      </c>
      <c r="E655" s="3" t="s">
        <v>8598</v>
      </c>
      <c r="F655" s="3">
        <v>22</v>
      </c>
      <c r="G655" s="4">
        <v>7.0958011006224E+16</v>
      </c>
      <c r="H655" s="4">
        <v>-6.2915034774644896E+16</v>
      </c>
    </row>
    <row r="656" spans="1:8">
      <c r="A656" s="2">
        <v>41182</v>
      </c>
      <c r="B656" s="34" t="s">
        <v>8599</v>
      </c>
      <c r="C656" s="12">
        <f t="shared" si="10"/>
        <v>-4.9247150668946237E-5</v>
      </c>
      <c r="D656" s="3" t="s">
        <v>8600</v>
      </c>
      <c r="E656" s="3" t="s">
        <v>8601</v>
      </c>
      <c r="F656" s="3">
        <v>22</v>
      </c>
      <c r="G656" s="4">
        <v>6.7208006383101296E+16</v>
      </c>
      <c r="H656" s="4">
        <v>-6.6591224561181E+16</v>
      </c>
    </row>
    <row r="657" spans="1:8">
      <c r="A657" s="2">
        <v>41183</v>
      </c>
      <c r="B657" s="34" t="s">
        <v>8602</v>
      </c>
      <c r="C657" s="12">
        <f t="shared" si="10"/>
        <v>2.2912489643600862E-3</v>
      </c>
      <c r="D657" s="3" t="s">
        <v>8603</v>
      </c>
      <c r="E657" s="3" t="s">
        <v>8595</v>
      </c>
      <c r="F657" s="3">
        <v>22</v>
      </c>
      <c r="G657" s="4">
        <v>9.8015112887099104E+16</v>
      </c>
      <c r="H657" s="4">
        <v>-6.29444975451332E+16</v>
      </c>
    </row>
    <row r="658" spans="1:8">
      <c r="A658" s="2">
        <v>41184</v>
      </c>
      <c r="B658" s="34" t="s">
        <v>8604</v>
      </c>
      <c r="C658" s="12">
        <f t="shared" si="10"/>
        <v>9.8247051289071328E-3</v>
      </c>
      <c r="D658" s="3" t="s">
        <v>8605</v>
      </c>
      <c r="E658" s="3" t="s">
        <v>8606</v>
      </c>
      <c r="F658" s="3">
        <v>22</v>
      </c>
      <c r="G658" s="4">
        <v>2.3746864744235101E+17</v>
      </c>
      <c r="H658" s="4">
        <v>-4.40820108229156E+16</v>
      </c>
    </row>
    <row r="659" spans="1:8">
      <c r="A659" s="2">
        <v>41184</v>
      </c>
      <c r="B659" s="34" t="s">
        <v>8604</v>
      </c>
      <c r="C659" s="12">
        <f t="shared" si="10"/>
        <v>0</v>
      </c>
      <c r="D659" s="3" t="s">
        <v>8605</v>
      </c>
      <c r="E659" s="3" t="s">
        <v>8606</v>
      </c>
      <c r="F659" s="3">
        <v>22</v>
      </c>
      <c r="G659" s="4">
        <v>2.3746864744235101E+17</v>
      </c>
      <c r="H659" s="4">
        <v>-4.40820108229156E+16</v>
      </c>
    </row>
    <row r="660" spans="1:8">
      <c r="A660" s="2">
        <v>41185</v>
      </c>
      <c r="B660" s="34" t="s">
        <v>8607</v>
      </c>
      <c r="C660" s="12">
        <f t="shared" si="10"/>
        <v>-1.9052793975116351E-3</v>
      </c>
      <c r="D660" s="3" t="s">
        <v>8608</v>
      </c>
      <c r="E660" s="3" t="s">
        <v>8606</v>
      </c>
      <c r="F660" s="3">
        <v>22</v>
      </c>
      <c r="G660" s="4">
        <v>2.2198533367313402E+17</v>
      </c>
      <c r="H660" s="4">
        <v>-4.7672035756185104E+16</v>
      </c>
    </row>
    <row r="661" spans="1:8">
      <c r="A661" s="2">
        <v>41186</v>
      </c>
      <c r="B661" s="34" t="s">
        <v>8609</v>
      </c>
      <c r="C661" s="12">
        <f t="shared" si="10"/>
        <v>6.4285303033324763E-3</v>
      </c>
      <c r="D661" s="3" t="s">
        <v>8610</v>
      </c>
      <c r="E661" s="3" t="s">
        <v>8606</v>
      </c>
      <c r="F661" s="3">
        <v>22</v>
      </c>
      <c r="G661" s="4">
        <v>4.4070627532141197E+17</v>
      </c>
      <c r="H661" s="4">
        <v>-3.51159817951235E+16</v>
      </c>
    </row>
    <row r="662" spans="1:8">
      <c r="A662" s="2">
        <v>41187</v>
      </c>
      <c r="B662" s="34" t="s">
        <v>8611</v>
      </c>
      <c r="C662" s="12">
        <f t="shared" si="10"/>
        <v>1.2892541136971037E-3</v>
      </c>
      <c r="D662" s="3" t="s">
        <v>8612</v>
      </c>
      <c r="E662" s="3" t="s">
        <v>8606</v>
      </c>
      <c r="F662" s="3">
        <v>22</v>
      </c>
      <c r="G662" s="4">
        <v>5.1504179724650298E+17</v>
      </c>
      <c r="H662" s="4">
        <v>-3.24906743557874E+16</v>
      </c>
    </row>
    <row r="663" spans="1:8">
      <c r="A663" s="2">
        <v>41188</v>
      </c>
      <c r="B663" s="34" t="s">
        <v>8613</v>
      </c>
      <c r="C663" s="12">
        <f t="shared" si="10"/>
        <v>-4.9216925186890523E-5</v>
      </c>
      <c r="D663" s="3" t="s">
        <v>8614</v>
      </c>
      <c r="E663" s="3" t="s">
        <v>8615</v>
      </c>
      <c r="F663" s="3">
        <v>22</v>
      </c>
      <c r="G663" s="4">
        <v>2.1490496005906701E+17</v>
      </c>
      <c r="H663" s="4">
        <v>-3.54895232639607E+16</v>
      </c>
    </row>
    <row r="664" spans="1:8">
      <c r="A664" s="2">
        <v>41189</v>
      </c>
      <c r="B664" s="34" t="s">
        <v>8616</v>
      </c>
      <c r="C664" s="12">
        <f t="shared" si="10"/>
        <v>-4.9216964594062961E-5</v>
      </c>
      <c r="D664" s="3" t="s">
        <v>8617</v>
      </c>
      <c r="E664" s="3" t="s">
        <v>8618</v>
      </c>
      <c r="F664" s="3">
        <v>22</v>
      </c>
      <c r="G664" s="4">
        <v>1.4420795392290899E+17</v>
      </c>
      <c r="H664" s="4">
        <v>-3.22413827019578E+16</v>
      </c>
    </row>
    <row r="665" spans="1:8">
      <c r="A665" s="2">
        <v>41190</v>
      </c>
      <c r="B665" s="34" t="s">
        <v>8619</v>
      </c>
      <c r="C665" s="12">
        <f t="shared" si="10"/>
        <v>-1.4011279766982495E-3</v>
      </c>
      <c r="D665" s="3" t="s">
        <v>8620</v>
      </c>
      <c r="E665" s="3" t="s">
        <v>8621</v>
      </c>
      <c r="F665" s="3">
        <v>22</v>
      </c>
      <c r="G665" s="4">
        <v>1.2554288094121299E+17</v>
      </c>
      <c r="H665" s="4">
        <v>-5.15665851584444E+16</v>
      </c>
    </row>
    <row r="666" spans="1:8">
      <c r="A666" s="2">
        <v>41191</v>
      </c>
      <c r="B666" s="34" t="s">
        <v>8622</v>
      </c>
      <c r="C666" s="12">
        <f t="shared" si="10"/>
        <v>-3.5852704329494322E-3</v>
      </c>
      <c r="D666" s="3" t="s">
        <v>8623</v>
      </c>
      <c r="E666" s="3" t="s">
        <v>8618</v>
      </c>
      <c r="F666" s="3">
        <v>22</v>
      </c>
      <c r="G666" s="4">
        <v>7.8076186835759296E+16</v>
      </c>
      <c r="H666" s="4">
        <v>-5.8328743330219104E+16</v>
      </c>
    </row>
    <row r="667" spans="1:8">
      <c r="A667" s="2">
        <v>41192</v>
      </c>
      <c r="B667" s="34" t="s">
        <v>8624</v>
      </c>
      <c r="C667" s="12">
        <f t="shared" si="10"/>
        <v>1.0790703891786432E-3</v>
      </c>
      <c r="D667" s="3" t="s">
        <v>8625</v>
      </c>
      <c r="E667" s="3" t="s">
        <v>8626</v>
      </c>
      <c r="F667" s="3">
        <v>22</v>
      </c>
      <c r="G667" s="4">
        <v>1.42892637067612E+17</v>
      </c>
      <c r="H667" s="4">
        <v>-4.9169244330454896E+16</v>
      </c>
    </row>
    <row r="668" spans="1:8">
      <c r="A668" s="2">
        <v>41193</v>
      </c>
      <c r="B668" s="34" t="s">
        <v>8627</v>
      </c>
      <c r="C668" s="12">
        <f t="shared" si="10"/>
        <v>1.365712138231813E-3</v>
      </c>
      <c r="D668" s="3" t="s">
        <v>8628</v>
      </c>
      <c r="E668" s="3" t="s">
        <v>8629</v>
      </c>
      <c r="F668" s="3">
        <v>22</v>
      </c>
      <c r="G668" s="4">
        <v>1.45950438311424E+17</v>
      </c>
      <c r="H668" s="4">
        <v>-4.6442297778575904E+16</v>
      </c>
    </row>
    <row r="669" spans="1:8">
      <c r="A669" s="2">
        <v>41194</v>
      </c>
      <c r="B669" s="34" t="s">
        <v>8630</v>
      </c>
      <c r="C669" s="12">
        <f t="shared" si="10"/>
        <v>3.6403497808583313E-3</v>
      </c>
      <c r="D669" s="3" t="s">
        <v>8631</v>
      </c>
      <c r="E669" s="3" t="s">
        <v>8632</v>
      </c>
      <c r="F669" s="3">
        <v>22</v>
      </c>
      <c r="G669" s="4">
        <v>2.1406932242519802E+17</v>
      </c>
      <c r="H669" s="4">
        <v>-3.92975439420776E+16</v>
      </c>
    </row>
    <row r="670" spans="1:8">
      <c r="A670" s="2">
        <v>41195</v>
      </c>
      <c r="B670" s="34" t="s">
        <v>8633</v>
      </c>
      <c r="C670" s="12">
        <f t="shared" si="10"/>
        <v>-5.2220850417291462E-5</v>
      </c>
      <c r="D670" s="3" t="s">
        <v>8634</v>
      </c>
      <c r="E670" s="3" t="s">
        <v>8632</v>
      </c>
      <c r="F670" s="3">
        <v>22</v>
      </c>
      <c r="G670" s="4">
        <v>1.1844113007712301E+17</v>
      </c>
      <c r="H670" s="4">
        <v>-5.08983339339208E+16</v>
      </c>
    </row>
    <row r="671" spans="1:8">
      <c r="A671" s="2">
        <v>41196</v>
      </c>
      <c r="B671" s="34" t="s">
        <v>8635</v>
      </c>
      <c r="C671" s="12">
        <f t="shared" si="10"/>
        <v>-5.2221097702321941E-5</v>
      </c>
      <c r="D671" s="3" t="s">
        <v>8636</v>
      </c>
      <c r="E671" s="3" t="s">
        <v>8637</v>
      </c>
      <c r="F671" s="3">
        <v>22</v>
      </c>
      <c r="G671" s="4">
        <v>3.01952019746636E+16</v>
      </c>
      <c r="H671" s="4">
        <v>-5.41818516548334E+16</v>
      </c>
    </row>
    <row r="672" spans="1:8">
      <c r="A672" s="2">
        <v>41197</v>
      </c>
      <c r="B672" s="34" t="s">
        <v>8638</v>
      </c>
      <c r="C672" s="12">
        <f t="shared" si="10"/>
        <v>-5.2221344884033726E-5</v>
      </c>
      <c r="D672" s="3" t="s">
        <v>8639</v>
      </c>
      <c r="E672" s="3" t="s">
        <v>8640</v>
      </c>
      <c r="F672" s="3">
        <v>22</v>
      </c>
      <c r="G672" s="4">
        <v>3.01364201301108E+16</v>
      </c>
      <c r="H672" s="4">
        <v>-4.8676330094113904E+16</v>
      </c>
    </row>
    <row r="673" spans="1:8">
      <c r="A673" s="2">
        <v>41198</v>
      </c>
      <c r="B673" s="34" t="s">
        <v>8641</v>
      </c>
      <c r="C673" s="12">
        <f t="shared" si="10"/>
        <v>9.0503653058783811E-3</v>
      </c>
      <c r="D673" s="3" t="s">
        <v>8642</v>
      </c>
      <c r="E673" s="3" t="s">
        <v>8637</v>
      </c>
      <c r="F673" s="3">
        <v>22</v>
      </c>
      <c r="G673" s="4">
        <v>1.5014387033413299E+17</v>
      </c>
      <c r="H673" s="4">
        <v>-1.51924799127961E+16</v>
      </c>
    </row>
    <row r="674" spans="1:8">
      <c r="A674" s="2">
        <v>41199</v>
      </c>
      <c r="B674" s="34" t="s">
        <v>8643</v>
      </c>
      <c r="C674" s="12">
        <f t="shared" si="10"/>
        <v>1.941516491281645E-2</v>
      </c>
      <c r="D674" s="3" t="s">
        <v>8644</v>
      </c>
      <c r="E674" s="3" t="s">
        <v>8637</v>
      </c>
      <c r="F674" s="3">
        <v>22</v>
      </c>
      <c r="G674" s="4">
        <v>7.30304854196816E+17</v>
      </c>
      <c r="H674" s="4">
        <v>2.36389015809881E+16</v>
      </c>
    </row>
    <row r="675" spans="1:8">
      <c r="A675" s="2">
        <v>41200</v>
      </c>
      <c r="B675" s="34" t="s">
        <v>8645</v>
      </c>
      <c r="C675" s="12">
        <f t="shared" si="10"/>
        <v>1.2296384927196086E-2</v>
      </c>
      <c r="D675" s="3" t="s">
        <v>8646</v>
      </c>
      <c r="E675" s="3" t="s">
        <v>8637</v>
      </c>
      <c r="F675" s="3">
        <v>22</v>
      </c>
      <c r="G675" s="4">
        <v>9.1574634056988698E+17</v>
      </c>
      <c r="H675" s="4">
        <v>4.94251052940484E+16</v>
      </c>
    </row>
    <row r="676" spans="1:8">
      <c r="A676" s="2">
        <v>41201</v>
      </c>
      <c r="B676" s="34" t="s">
        <v>8647</v>
      </c>
      <c r="C676" s="12">
        <f t="shared" si="10"/>
        <v>2.6316339852668217E-3</v>
      </c>
      <c r="D676" s="3" t="s">
        <v>8648</v>
      </c>
      <c r="E676" s="3" t="s">
        <v>8632</v>
      </c>
      <c r="F676" s="3">
        <v>22</v>
      </c>
      <c r="G676" s="4">
        <v>7.8056787730012506E+17</v>
      </c>
      <c r="H676" s="4">
        <v>5.51344935019624E+16</v>
      </c>
    </row>
    <row r="677" spans="1:8">
      <c r="A677" s="2">
        <v>41202</v>
      </c>
      <c r="B677" s="34" t="s">
        <v>8649</v>
      </c>
      <c r="C677" s="12">
        <f t="shared" si="10"/>
        <v>-5.0499858408475417E-5</v>
      </c>
      <c r="D677" s="3" t="s">
        <v>8650</v>
      </c>
      <c r="E677" s="3" t="s">
        <v>8632</v>
      </c>
      <c r="F677" s="3">
        <v>22</v>
      </c>
      <c r="G677" s="4">
        <v>7.9371112962728998E+17</v>
      </c>
      <c r="H677" s="4">
        <v>6.0120243548076096E+16</v>
      </c>
    </row>
    <row r="678" spans="1:8">
      <c r="A678" s="2">
        <v>41203</v>
      </c>
      <c r="B678" s="34" t="s">
        <v>8651</v>
      </c>
      <c r="C678" s="12">
        <f t="shared" si="10"/>
        <v>-5.0500033114753752E-5</v>
      </c>
      <c r="D678" s="3" t="s">
        <v>8652</v>
      </c>
      <c r="E678" s="3" t="s">
        <v>8629</v>
      </c>
      <c r="F678" s="3">
        <v>22</v>
      </c>
      <c r="G678" s="4">
        <v>7.2990030817296294E+17</v>
      </c>
      <c r="H678" s="4">
        <v>7.1397206444361504E+16</v>
      </c>
    </row>
    <row r="679" spans="1:8">
      <c r="A679" s="2">
        <v>41204</v>
      </c>
      <c r="B679" s="34" t="s">
        <v>8653</v>
      </c>
      <c r="C679" s="12">
        <f t="shared" si="10"/>
        <v>8.4403755049124521E-3</v>
      </c>
      <c r="D679" s="3" t="s">
        <v>8654</v>
      </c>
      <c r="E679" s="3" t="s">
        <v>8655</v>
      </c>
      <c r="F679" s="3">
        <v>25</v>
      </c>
      <c r="G679" s="4">
        <v>9.1731031381507302E+17</v>
      </c>
      <c r="H679" s="4">
        <v>7.4677405960215296E+16</v>
      </c>
    </row>
    <row r="680" spans="1:8">
      <c r="A680" s="2">
        <v>41205</v>
      </c>
      <c r="B680" s="34" t="s">
        <v>8656</v>
      </c>
      <c r="C680" s="12">
        <f t="shared" si="10"/>
        <v>-2.7531456319970669E-3</v>
      </c>
      <c r="D680" s="3" t="s">
        <v>8657</v>
      </c>
      <c r="E680" s="3" t="s">
        <v>8658</v>
      </c>
      <c r="F680" s="3">
        <v>25</v>
      </c>
      <c r="G680" s="4">
        <v>8.5517640309323302E+17</v>
      </c>
      <c r="H680" s="4">
        <v>3.9957331886643904E+16</v>
      </c>
    </row>
    <row r="681" spans="1:8">
      <c r="A681" s="2">
        <v>41206</v>
      </c>
      <c r="B681" s="34" t="s">
        <v>8659</v>
      </c>
      <c r="C681" s="12">
        <f t="shared" si="10"/>
        <v>2.865857472351093E-3</v>
      </c>
      <c r="D681" s="3" t="s">
        <v>8660</v>
      </c>
      <c r="E681" s="3" t="s">
        <v>8661</v>
      </c>
      <c r="F681" s="3">
        <v>30</v>
      </c>
      <c r="G681" s="4">
        <v>1.10823558264784E+18</v>
      </c>
      <c r="H681" s="4">
        <v>3.70661015624444E+16</v>
      </c>
    </row>
    <row r="682" spans="1:8">
      <c r="A682" s="2">
        <v>41207</v>
      </c>
      <c r="B682" s="34" t="s">
        <v>8662</v>
      </c>
      <c r="C682" s="12">
        <f t="shared" si="10"/>
        <v>2.018833311137469E-2</v>
      </c>
      <c r="D682" s="3" t="s">
        <v>8663</v>
      </c>
      <c r="E682" s="3" t="s">
        <v>8664</v>
      </c>
      <c r="F682" s="3">
        <v>36</v>
      </c>
      <c r="G682" s="4">
        <v>1.8860519799321101E+18</v>
      </c>
      <c r="H682" s="4">
        <v>8.0077110790931008E+16</v>
      </c>
    </row>
    <row r="683" spans="1:8">
      <c r="A683" s="2">
        <v>41208</v>
      </c>
      <c r="B683" s="34" t="s">
        <v>8665</v>
      </c>
      <c r="C683" s="12">
        <f t="shared" si="10"/>
        <v>-1.0104303025811627E-3</v>
      </c>
      <c r="D683" s="3" t="s">
        <v>8666</v>
      </c>
      <c r="E683" s="3" t="s">
        <v>8667</v>
      </c>
      <c r="F683" s="3">
        <v>42</v>
      </c>
      <c r="G683" s="4">
        <v>1.9011548414778601E+18</v>
      </c>
      <c r="H683" s="4">
        <v>7.79806676217384E+16</v>
      </c>
    </row>
    <row r="684" spans="1:8">
      <c r="A684" s="2">
        <v>41209</v>
      </c>
      <c r="B684" s="34" t="s">
        <v>8668</v>
      </c>
      <c r="C684" s="12">
        <f t="shared" si="10"/>
        <v>-4.9369498022488572E-5</v>
      </c>
      <c r="D684" s="3" t="s">
        <v>8669</v>
      </c>
      <c r="E684" s="3" t="s">
        <v>8667</v>
      </c>
      <c r="F684" s="3">
        <v>42</v>
      </c>
      <c r="G684" s="4">
        <v>1.6462065712299E+18</v>
      </c>
      <c r="H684" s="4">
        <v>6.3661752523600496E+16</v>
      </c>
    </row>
    <row r="685" spans="1:8">
      <c r="A685" s="2">
        <v>41210</v>
      </c>
      <c r="B685" s="34" t="s">
        <v>8670</v>
      </c>
      <c r="C685" s="12">
        <f t="shared" si="10"/>
        <v>-4.9369624009248863E-5</v>
      </c>
      <c r="D685" s="3" t="s">
        <v>8671</v>
      </c>
      <c r="E685" s="3" t="s">
        <v>8672</v>
      </c>
      <c r="F685" s="3">
        <v>42</v>
      </c>
      <c r="G685" s="4">
        <v>1.9515589001890701E+18</v>
      </c>
      <c r="H685" s="4">
        <v>6.3669073781036304E+16</v>
      </c>
    </row>
    <row r="686" spans="1:8">
      <c r="A686" s="2">
        <v>41211</v>
      </c>
      <c r="B686" s="34" t="s">
        <v>8673</v>
      </c>
      <c r="C686" s="12">
        <f t="shared" si="10"/>
        <v>3.0953738227575164E-3</v>
      </c>
      <c r="D686" s="3" t="s">
        <v>8674</v>
      </c>
      <c r="E686" s="3" t="s">
        <v>8675</v>
      </c>
      <c r="F686" s="3">
        <v>56</v>
      </c>
      <c r="G686" s="4">
        <v>2.0664939518259599E+18</v>
      </c>
      <c r="H686" s="4">
        <v>4.2586074737628496E+16</v>
      </c>
    </row>
    <row r="687" spans="1:8">
      <c r="A687" s="2">
        <v>41212</v>
      </c>
      <c r="B687" s="34" t="s">
        <v>8676</v>
      </c>
      <c r="C687" s="12">
        <f t="shared" si="10"/>
        <v>-1.2108521988322893E-2</v>
      </c>
      <c r="D687" s="3" t="s">
        <v>8677</v>
      </c>
      <c r="E687" s="3" t="s">
        <v>8678</v>
      </c>
      <c r="F687" s="3">
        <v>59</v>
      </c>
      <c r="G687" s="4">
        <v>1.6456440413733399E+18</v>
      </c>
      <c r="H687" s="4">
        <v>1.82589990595163E+16</v>
      </c>
    </row>
    <row r="688" spans="1:8">
      <c r="A688" s="2">
        <v>41213</v>
      </c>
      <c r="B688" s="34" t="s">
        <v>8679</v>
      </c>
      <c r="C688" s="12">
        <f t="shared" si="10"/>
        <v>-2.5866701790770953E-3</v>
      </c>
      <c r="D688" s="3" t="s">
        <v>8680</v>
      </c>
      <c r="E688" s="3" t="s">
        <v>8681</v>
      </c>
      <c r="F688" s="3">
        <v>67</v>
      </c>
      <c r="G688" s="4">
        <v>1.4931765690633999E+18</v>
      </c>
      <c r="H688" s="4">
        <v>2.75168774176224E+16</v>
      </c>
    </row>
    <row r="689" spans="1:8">
      <c r="A689" s="2">
        <v>41213</v>
      </c>
      <c r="B689" s="34" t="s">
        <v>8679</v>
      </c>
      <c r="C689" s="12">
        <f t="shared" si="10"/>
        <v>0</v>
      </c>
      <c r="D689" s="3" t="s">
        <v>8680</v>
      </c>
      <c r="E689" s="3" t="s">
        <v>8681</v>
      </c>
      <c r="F689" s="3">
        <v>67</v>
      </c>
      <c r="G689" s="4">
        <v>1.4931765690633999E+18</v>
      </c>
      <c r="H689" s="4">
        <v>2.75168774176224E+16</v>
      </c>
    </row>
    <row r="690" spans="1:8">
      <c r="A690" s="2">
        <v>41214</v>
      </c>
      <c r="B690" s="34" t="s">
        <v>8682</v>
      </c>
      <c r="C690" s="12">
        <f t="shared" si="10"/>
        <v>-2.033985161603824E-2</v>
      </c>
      <c r="D690" s="3" t="s">
        <v>8683</v>
      </c>
      <c r="E690" s="3" t="s">
        <v>8684</v>
      </c>
      <c r="F690" s="3">
        <v>66</v>
      </c>
      <c r="G690" s="4">
        <v>7.2389713967933594E+17</v>
      </c>
      <c r="H690" s="4">
        <v>-1.43146378678823E+16</v>
      </c>
    </row>
    <row r="691" spans="1:8">
      <c r="A691" s="2">
        <v>41215</v>
      </c>
      <c r="B691" s="34" t="s">
        <v>8685</v>
      </c>
      <c r="C691" s="12">
        <f t="shared" si="10"/>
        <v>-9.6385169823529487E-3</v>
      </c>
      <c r="D691" s="3" t="s">
        <v>8686</v>
      </c>
      <c r="E691" s="3" t="s">
        <v>8687</v>
      </c>
      <c r="F691" s="3">
        <v>65</v>
      </c>
      <c r="G691" s="4">
        <v>5.68238614815624E+17</v>
      </c>
      <c r="H691" s="4">
        <v>-3.33810304247612E+16</v>
      </c>
    </row>
    <row r="692" spans="1:8">
      <c r="A692" s="2">
        <v>41216</v>
      </c>
      <c r="B692" s="34" t="s">
        <v>8688</v>
      </c>
      <c r="C692" s="12">
        <f t="shared" si="10"/>
        <v>-4.8956798273533434E-5</v>
      </c>
      <c r="D692" s="3" t="s">
        <v>8689</v>
      </c>
      <c r="E692" s="3" t="s">
        <v>8690</v>
      </c>
      <c r="F692" s="3">
        <v>65</v>
      </c>
      <c r="G692" s="4">
        <v>4.4975412744423398E+17</v>
      </c>
      <c r="H692" s="4">
        <v>-3.67906243597994E+16</v>
      </c>
    </row>
    <row r="693" spans="1:8">
      <c r="A693" s="2">
        <v>41217</v>
      </c>
      <c r="B693" s="34" t="s">
        <v>8691</v>
      </c>
      <c r="C693" s="12">
        <f t="shared" si="10"/>
        <v>-4.8956880918994309E-5</v>
      </c>
      <c r="D693" s="3" t="s">
        <v>8692</v>
      </c>
      <c r="E693" s="3" t="s">
        <v>8693</v>
      </c>
      <c r="F693" s="3">
        <v>65</v>
      </c>
      <c r="G693" s="4">
        <v>4.2635536638125702E+17</v>
      </c>
      <c r="H693" s="4">
        <v>-3.07188467883866E+16</v>
      </c>
    </row>
    <row r="694" spans="1:8">
      <c r="A694" s="2">
        <v>41218</v>
      </c>
      <c r="B694" s="34" t="s">
        <v>8694</v>
      </c>
      <c r="C694" s="12">
        <f t="shared" si="10"/>
        <v>-4.8956963459068979E-5</v>
      </c>
      <c r="D694" s="3" t="s">
        <v>8695</v>
      </c>
      <c r="E694" s="3" t="s">
        <v>8696</v>
      </c>
      <c r="F694" s="3">
        <v>65</v>
      </c>
      <c r="G694" s="4">
        <v>4.26359877983152E+17</v>
      </c>
      <c r="H694" s="4">
        <v>-2.74129139704497E+16</v>
      </c>
    </row>
    <row r="695" spans="1:8">
      <c r="A695" s="2">
        <v>41219</v>
      </c>
      <c r="B695" s="34" t="s">
        <v>8697</v>
      </c>
      <c r="C695" s="12">
        <f t="shared" si="10"/>
        <v>-6.5858399333260688E-3</v>
      </c>
      <c r="D695" s="3" t="s">
        <v>8698</v>
      </c>
      <c r="E695" s="3" t="s">
        <v>8699</v>
      </c>
      <c r="F695" s="3">
        <v>64</v>
      </c>
      <c r="G695" s="4">
        <v>3.1696749658696397E+17</v>
      </c>
      <c r="H695" s="4">
        <v>-2.50694941151443E+16</v>
      </c>
    </row>
    <row r="696" spans="1:8">
      <c r="A696" s="2">
        <v>41220</v>
      </c>
      <c r="B696" s="34" t="s">
        <v>8700</v>
      </c>
      <c r="C696" s="12">
        <f t="shared" si="10"/>
        <v>-2.4120209907759163E-2</v>
      </c>
      <c r="D696" s="3" t="s">
        <v>8701</v>
      </c>
      <c r="E696" s="3" t="s">
        <v>8702</v>
      </c>
      <c r="F696" s="3">
        <v>63</v>
      </c>
      <c r="G696" s="3">
        <v>-0.46580675875092997</v>
      </c>
      <c r="H696" s="4">
        <v>-6.7972449446255104E+16</v>
      </c>
    </row>
    <row r="697" spans="1:8">
      <c r="A697" s="2">
        <v>41221</v>
      </c>
      <c r="B697" s="34" t="s">
        <v>8703</v>
      </c>
      <c r="C697" s="12">
        <f t="shared" si="10"/>
        <v>2.634904577485625E-2</v>
      </c>
      <c r="D697" s="3" t="s">
        <v>8704</v>
      </c>
      <c r="E697" s="3" t="s">
        <v>8705</v>
      </c>
      <c r="F697" s="3">
        <v>62</v>
      </c>
      <c r="G697" s="4">
        <v>4.2683619956264301E+17</v>
      </c>
      <c r="H697" s="4">
        <v>-1.7394705281483E+16</v>
      </c>
    </row>
    <row r="698" spans="1:8">
      <c r="A698" s="2">
        <v>41222</v>
      </c>
      <c r="B698" s="34" t="s">
        <v>8706</v>
      </c>
      <c r="C698" s="12">
        <f t="shared" si="10"/>
        <v>2.4501603677062321E-3</v>
      </c>
      <c r="D698" s="3" t="s">
        <v>8707</v>
      </c>
      <c r="E698" s="3" t="s">
        <v>8708</v>
      </c>
      <c r="F698" s="3">
        <v>61</v>
      </c>
      <c r="G698" s="4">
        <v>4.5079511008778202E+17</v>
      </c>
      <c r="H698" s="4">
        <v>-1.2401018915246E+16</v>
      </c>
    </row>
    <row r="699" spans="1:8">
      <c r="A699" s="2">
        <v>41223</v>
      </c>
      <c r="B699" s="34" t="s">
        <v>8709</v>
      </c>
      <c r="C699" s="12">
        <f t="shared" si="10"/>
        <v>-5.2932718813861509E-5</v>
      </c>
      <c r="D699" s="3" t="s">
        <v>8710</v>
      </c>
      <c r="E699" s="3" t="s">
        <v>8711</v>
      </c>
      <c r="F699" s="3">
        <v>61</v>
      </c>
      <c r="G699" s="4">
        <v>4.2598513534561203E+17</v>
      </c>
      <c r="H699" s="4">
        <v>2.82608341596293E+16</v>
      </c>
    </row>
    <row r="700" spans="1:8">
      <c r="A700" s="2">
        <v>41224</v>
      </c>
      <c r="B700" s="34" t="s">
        <v>8712</v>
      </c>
      <c r="C700" s="12">
        <f t="shared" si="10"/>
        <v>-5.2933006914735504E-5</v>
      </c>
      <c r="D700" s="3" t="s">
        <v>8713</v>
      </c>
      <c r="E700" s="3" t="s">
        <v>8714</v>
      </c>
      <c r="F700" s="3">
        <v>61</v>
      </c>
      <c r="G700" s="4">
        <v>3.6343651567753901E+17</v>
      </c>
      <c r="H700" s="4">
        <v>3.60260765158793E+16</v>
      </c>
    </row>
    <row r="701" spans="1:8">
      <c r="A701" s="2">
        <v>41225</v>
      </c>
      <c r="B701" s="34" t="s">
        <v>8715</v>
      </c>
      <c r="C701" s="12">
        <f t="shared" si="10"/>
        <v>-5.2933294913035524E-5</v>
      </c>
      <c r="D701" s="3" t="s">
        <v>8716</v>
      </c>
      <c r="E701" s="3" t="s">
        <v>8717</v>
      </c>
      <c r="F701" s="3">
        <v>61</v>
      </c>
      <c r="G701" s="4">
        <v>3.6342469673779501E+17</v>
      </c>
      <c r="H701" s="4">
        <v>3.16391137123985E+16</v>
      </c>
    </row>
    <row r="702" spans="1:8">
      <c r="A702" s="2">
        <v>41226</v>
      </c>
      <c r="B702" s="34" t="s">
        <v>8718</v>
      </c>
      <c r="C702" s="12">
        <f t="shared" si="10"/>
        <v>-3.5061722153289631E-3</v>
      </c>
      <c r="D702" s="3" t="s">
        <v>8719</v>
      </c>
      <c r="E702" s="3" t="s">
        <v>8720</v>
      </c>
      <c r="F702" s="3">
        <v>58</v>
      </c>
      <c r="G702" s="4">
        <v>3.0721860712526202E+17</v>
      </c>
      <c r="H702" s="4">
        <v>5.4973125671302096E+16</v>
      </c>
    </row>
    <row r="703" spans="1:8">
      <c r="A703" s="2">
        <v>41227</v>
      </c>
      <c r="B703" s="34" t="s">
        <v>8721</v>
      </c>
      <c r="C703" s="12">
        <f t="shared" si="10"/>
        <v>-6.7158301430055769E-3</v>
      </c>
      <c r="D703" s="3" t="s">
        <v>8722</v>
      </c>
      <c r="E703" s="3" t="s">
        <v>8723</v>
      </c>
      <c r="F703" s="3">
        <v>48</v>
      </c>
      <c r="G703" s="4">
        <v>2.0508750369360198E+17</v>
      </c>
      <c r="H703" s="4">
        <v>3.23021011580044E+16</v>
      </c>
    </row>
    <row r="704" spans="1:8">
      <c r="A704" s="2">
        <v>41228</v>
      </c>
      <c r="B704" s="34" t="s">
        <v>8724</v>
      </c>
      <c r="C704" s="12">
        <f t="shared" si="10"/>
        <v>6.3910226662337076E-3</v>
      </c>
      <c r="D704" s="3" t="s">
        <v>8725</v>
      </c>
      <c r="E704" s="3" t="s">
        <v>8726</v>
      </c>
      <c r="F704" s="3">
        <v>32</v>
      </c>
      <c r="G704" s="4">
        <v>1.6700976297594598E+17</v>
      </c>
      <c r="H704" s="4">
        <v>4.5847163326462896E+16</v>
      </c>
    </row>
    <row r="705" spans="1:8">
      <c r="A705" s="2">
        <v>41229</v>
      </c>
      <c r="B705" s="34" t="s">
        <v>8727</v>
      </c>
      <c r="C705" s="12">
        <f t="shared" si="10"/>
        <v>-1.3701163253334086E-3</v>
      </c>
      <c r="D705" s="3" t="s">
        <v>8728</v>
      </c>
      <c r="E705" s="3" t="s">
        <v>8726</v>
      </c>
      <c r="F705" s="3">
        <v>32</v>
      </c>
      <c r="G705" s="4">
        <v>-9.1708984758676192E+16</v>
      </c>
      <c r="H705" s="4">
        <v>4.30661419720566E+16</v>
      </c>
    </row>
    <row r="706" spans="1:8">
      <c r="A706" s="2">
        <v>41230</v>
      </c>
      <c r="B706" s="34" t="s">
        <v>8729</v>
      </c>
      <c r="C706" s="12">
        <f t="shared" si="10"/>
        <v>-4.7531601926284108E-5</v>
      </c>
      <c r="D706" s="3" t="s">
        <v>8730</v>
      </c>
      <c r="E706" s="3" t="s">
        <v>8731</v>
      </c>
      <c r="F706" s="3">
        <v>32</v>
      </c>
      <c r="G706" s="4">
        <v>-2.1765733715454598E+17</v>
      </c>
      <c r="H706" s="4">
        <v>4.30882151141886E+16</v>
      </c>
    </row>
    <row r="707" spans="1:8">
      <c r="A707" s="2">
        <v>41231</v>
      </c>
      <c r="B707" s="34" t="s">
        <v>8732</v>
      </c>
      <c r="C707" s="12">
        <f t="shared" si="10"/>
        <v>-4.7531625382786263E-5</v>
      </c>
      <c r="D707" s="3" t="s">
        <v>8733</v>
      </c>
      <c r="E707" s="3" t="s">
        <v>8734</v>
      </c>
      <c r="F707" s="3">
        <v>32</v>
      </c>
      <c r="G707" s="4">
        <v>-2.4271599105494701E+17</v>
      </c>
      <c r="H707" s="4">
        <v>2.27072842749695E+16</v>
      </c>
    </row>
    <row r="708" spans="1:8">
      <c r="A708" s="2">
        <v>41232</v>
      </c>
      <c r="B708" s="34" t="s">
        <v>8735</v>
      </c>
      <c r="C708" s="12">
        <f t="shared" ref="C708:C771" si="11">+(B708-B707)/B707</f>
        <v>2.3615126995066241E-3</v>
      </c>
      <c r="D708" s="3" t="s">
        <v>8736</v>
      </c>
      <c r="E708" s="3" t="s">
        <v>8737</v>
      </c>
      <c r="F708" s="3">
        <v>32</v>
      </c>
      <c r="G708" s="4">
        <v>-2.2018972224190899E+17</v>
      </c>
      <c r="H708" s="4">
        <v>3.38488077903249E+16</v>
      </c>
    </row>
    <row r="709" spans="1:8">
      <c r="A709" s="2">
        <v>41233</v>
      </c>
      <c r="B709" s="34" t="s">
        <v>8738</v>
      </c>
      <c r="C709" s="12">
        <f t="shared" si="11"/>
        <v>-4.1134957299890232E-4</v>
      </c>
      <c r="D709" s="3" t="s">
        <v>8739</v>
      </c>
      <c r="E709" s="3" t="s">
        <v>8740</v>
      </c>
      <c r="F709" s="3">
        <v>32</v>
      </c>
      <c r="G709" s="4">
        <v>-2.2360663433195398E+17</v>
      </c>
      <c r="H709" s="4">
        <v>4.1951896662725E+16</v>
      </c>
    </row>
    <row r="710" spans="1:8">
      <c r="A710" s="2">
        <v>41234</v>
      </c>
      <c r="B710" s="34" t="s">
        <v>8741</v>
      </c>
      <c r="C710" s="12">
        <f t="shared" si="11"/>
        <v>2.7416555023434073E-3</v>
      </c>
      <c r="D710" s="3" t="s">
        <v>8742</v>
      </c>
      <c r="E710" s="3" t="s">
        <v>8743</v>
      </c>
      <c r="F710" s="3">
        <v>32</v>
      </c>
      <c r="G710" s="4">
        <v>-2.75334485134556E+17</v>
      </c>
      <c r="H710" s="4">
        <v>5.6355440674352896E+16</v>
      </c>
    </row>
    <row r="711" spans="1:8">
      <c r="A711" s="2">
        <v>41235</v>
      </c>
      <c r="B711" s="34" t="s">
        <v>8744</v>
      </c>
      <c r="C711" s="12">
        <f t="shared" si="11"/>
        <v>-1.3557951396130257E-3</v>
      </c>
      <c r="D711" s="3" t="s">
        <v>8745</v>
      </c>
      <c r="E711" s="3" t="s">
        <v>8746</v>
      </c>
      <c r="F711" s="3">
        <v>32</v>
      </c>
      <c r="G711" s="4">
        <v>-2.6288325142817402E+17</v>
      </c>
      <c r="H711" s="4">
        <v>5.3563828999230096E+16</v>
      </c>
    </row>
    <row r="712" spans="1:8">
      <c r="A712" s="2">
        <v>41236</v>
      </c>
      <c r="B712" s="34" t="s">
        <v>8747</v>
      </c>
      <c r="C712" s="12">
        <f t="shared" si="11"/>
        <v>-1.517321141283271E-3</v>
      </c>
      <c r="D712" s="3" t="s">
        <v>8748</v>
      </c>
      <c r="E712" s="3" t="s">
        <v>8749</v>
      </c>
      <c r="F712" s="3">
        <v>32</v>
      </c>
      <c r="G712" s="4">
        <v>-3.0113788287369203E+17</v>
      </c>
      <c r="H712" s="4">
        <v>5.04349853373822E+16</v>
      </c>
    </row>
    <row r="713" spans="1:8">
      <c r="A713" s="2">
        <v>41237</v>
      </c>
      <c r="B713" s="34" t="s">
        <v>8750</v>
      </c>
      <c r="C713" s="12">
        <f t="shared" si="11"/>
        <v>-4.7531673028727079E-5</v>
      </c>
      <c r="D713" s="3" t="s">
        <v>8751</v>
      </c>
      <c r="E713" s="3" t="s">
        <v>8752</v>
      </c>
      <c r="F713" s="3">
        <v>32</v>
      </c>
      <c r="G713" s="4">
        <v>-4.5231684547381798E+17</v>
      </c>
      <c r="H713" s="4">
        <v>6.5758596401185296E+16</v>
      </c>
    </row>
    <row r="714" spans="1:8">
      <c r="A714" s="2">
        <v>41238</v>
      </c>
      <c r="B714" s="34" t="s">
        <v>8753</v>
      </c>
      <c r="C714" s="12">
        <f t="shared" si="11"/>
        <v>-4.7531603276651991E-5</v>
      </c>
      <c r="D714" s="3" t="s">
        <v>8754</v>
      </c>
      <c r="E714" s="3" t="s">
        <v>8749</v>
      </c>
      <c r="F714" s="3">
        <v>32</v>
      </c>
      <c r="G714" s="4">
        <v>-4.4585942313548102E+17</v>
      </c>
      <c r="H714" s="4">
        <v>5.1567868439193504E+16</v>
      </c>
    </row>
    <row r="715" spans="1:8">
      <c r="A715" s="2">
        <v>41239</v>
      </c>
      <c r="B715" s="34" t="s">
        <v>8755</v>
      </c>
      <c r="C715" s="12">
        <f t="shared" si="11"/>
        <v>-4.8659775643155193E-3</v>
      </c>
      <c r="D715" s="3" t="s">
        <v>8756</v>
      </c>
      <c r="E715" s="3" t="s">
        <v>8757</v>
      </c>
      <c r="F715" s="3">
        <v>32</v>
      </c>
      <c r="G715" s="4">
        <v>-4.7747551452836301E+17</v>
      </c>
      <c r="H715" s="4">
        <v>6.5064357581285E+16</v>
      </c>
    </row>
    <row r="716" spans="1:8">
      <c r="A716" s="2">
        <v>41240</v>
      </c>
      <c r="B716" s="34" t="s">
        <v>8758</v>
      </c>
      <c r="C716" s="12">
        <f t="shared" si="11"/>
        <v>-9.5506252717734194E-4</v>
      </c>
      <c r="D716" s="3" t="s">
        <v>8759</v>
      </c>
      <c r="E716" s="3" t="s">
        <v>8760</v>
      </c>
      <c r="F716" s="3">
        <v>31</v>
      </c>
      <c r="G716" s="4">
        <v>-4.8320460405889299E+17</v>
      </c>
      <c r="H716" s="4">
        <v>2.22811266399522E+16</v>
      </c>
    </row>
    <row r="717" spans="1:8">
      <c r="A717" s="2">
        <v>41241</v>
      </c>
      <c r="B717" s="34" t="s">
        <v>8761</v>
      </c>
      <c r="C717" s="12">
        <f t="shared" si="11"/>
        <v>3.4272646518886101E-3</v>
      </c>
      <c r="D717" s="3" t="s">
        <v>8762</v>
      </c>
      <c r="E717" s="3" t="s">
        <v>8763</v>
      </c>
      <c r="F717" s="3">
        <v>31</v>
      </c>
      <c r="G717" s="4">
        <v>-4.8112037369867597E+17</v>
      </c>
      <c r="H717" s="4">
        <v>8.7528600653297504E+16</v>
      </c>
    </row>
    <row r="718" spans="1:8">
      <c r="A718" s="2">
        <v>41242</v>
      </c>
      <c r="B718" s="34" t="s">
        <v>8764</v>
      </c>
      <c r="C718" s="12">
        <f t="shared" si="11"/>
        <v>5.1624418029079418E-3</v>
      </c>
      <c r="D718" s="3" t="s">
        <v>8765</v>
      </c>
      <c r="E718" s="3" t="s">
        <v>8766</v>
      </c>
      <c r="F718" s="3">
        <v>31</v>
      </c>
      <c r="G718" s="4">
        <v>-3.5931392546505798E+17</v>
      </c>
      <c r="H718" s="4">
        <v>9.9059319631429504E+16</v>
      </c>
    </row>
    <row r="719" spans="1:8">
      <c r="A719" s="2">
        <v>41242</v>
      </c>
      <c r="B719" s="34" t="s">
        <v>8764</v>
      </c>
      <c r="C719" s="12">
        <f t="shared" si="11"/>
        <v>0</v>
      </c>
      <c r="D719" s="3" t="s">
        <v>8765</v>
      </c>
      <c r="E719" s="3" t="s">
        <v>8766</v>
      </c>
      <c r="F719" s="3">
        <v>31</v>
      </c>
      <c r="G719" s="4">
        <v>-3.5931392546505798E+17</v>
      </c>
      <c r="H719" s="4">
        <v>9.9059319631429504E+16</v>
      </c>
    </row>
    <row r="720" spans="1:8">
      <c r="A720" s="2">
        <v>41243</v>
      </c>
      <c r="B720" s="34" t="s">
        <v>8767</v>
      </c>
      <c r="C720" s="12">
        <f t="shared" si="11"/>
        <v>6.70710162959888E-3</v>
      </c>
      <c r="D720" s="3" t="s">
        <v>8768</v>
      </c>
      <c r="E720" s="3" t="s">
        <v>8769</v>
      </c>
      <c r="F720" s="3">
        <v>30</v>
      </c>
      <c r="G720" s="4">
        <v>-2.8278034404917501E+17</v>
      </c>
      <c r="H720" s="4">
        <v>1.14176164073706E+17</v>
      </c>
    </row>
    <row r="721" spans="1:8">
      <c r="A721" s="2">
        <v>41244</v>
      </c>
      <c r="B721" s="34" t="s">
        <v>8770</v>
      </c>
      <c r="C721" s="12">
        <f t="shared" si="11"/>
        <v>-4.753160556682973E-5</v>
      </c>
      <c r="D721" s="3" t="s">
        <v>8771</v>
      </c>
      <c r="E721" s="3" t="s">
        <v>8772</v>
      </c>
      <c r="F721" s="3">
        <v>30</v>
      </c>
      <c r="G721" s="4">
        <v>-7.9586140078611808E+16</v>
      </c>
      <c r="H721" s="4">
        <v>1.3586502024272701E+17</v>
      </c>
    </row>
    <row r="722" spans="1:8">
      <c r="A722" s="2">
        <v>41245</v>
      </c>
      <c r="B722" s="34" t="s">
        <v>8773</v>
      </c>
      <c r="C722" s="12">
        <f t="shared" si="11"/>
        <v>-4.7531653576415125E-5</v>
      </c>
      <c r="D722" s="3" t="s">
        <v>8774</v>
      </c>
      <c r="E722" s="3" t="s">
        <v>8775</v>
      </c>
      <c r="F722" s="3">
        <v>30</v>
      </c>
      <c r="G722" s="4">
        <v>3.49232311123621E+16</v>
      </c>
      <c r="H722" s="4">
        <v>1.40128832097618E+17</v>
      </c>
    </row>
    <row r="723" spans="1:8">
      <c r="A723" s="2">
        <v>41246</v>
      </c>
      <c r="B723" s="34" t="s">
        <v>8776</v>
      </c>
      <c r="C723" s="12">
        <f t="shared" si="11"/>
        <v>4.4471898440669629E-3</v>
      </c>
      <c r="D723" s="3" t="s">
        <v>8777</v>
      </c>
      <c r="E723" s="3" t="s">
        <v>8775</v>
      </c>
      <c r="F723" s="3">
        <v>30</v>
      </c>
      <c r="G723" s="4">
        <v>9.2982748666193104E+16</v>
      </c>
      <c r="H723" s="4">
        <v>1.32970241775126E+17</v>
      </c>
    </row>
    <row r="724" spans="1:8">
      <c r="A724" s="2">
        <v>41247</v>
      </c>
      <c r="B724" s="34" t="s">
        <v>8778</v>
      </c>
      <c r="C724" s="12">
        <f t="shared" si="11"/>
        <v>3.7674936710203237E-3</v>
      </c>
      <c r="D724" s="3" t="s">
        <v>8779</v>
      </c>
      <c r="E724" s="3" t="s">
        <v>8780</v>
      </c>
      <c r="F724" s="3">
        <v>30</v>
      </c>
      <c r="G724" s="4">
        <v>1.4483187397986701E+17</v>
      </c>
      <c r="H724" s="4">
        <v>1.37666539695234E+17</v>
      </c>
    </row>
    <row r="725" spans="1:8">
      <c r="A725" s="2">
        <v>41248</v>
      </c>
      <c r="B725" s="34" t="s">
        <v>8781</v>
      </c>
      <c r="C725" s="12">
        <f t="shared" si="11"/>
        <v>1.0795878647371838E-2</v>
      </c>
      <c r="D725" s="3" t="s">
        <v>8782</v>
      </c>
      <c r="E725" s="3" t="s">
        <v>8783</v>
      </c>
      <c r="F725" s="3">
        <v>31</v>
      </c>
      <c r="G725" s="4">
        <v>3.0538673985296397E+17</v>
      </c>
      <c r="H725" s="4">
        <v>1.6718521772113699E+17</v>
      </c>
    </row>
    <row r="726" spans="1:8">
      <c r="A726" s="2">
        <v>41249</v>
      </c>
      <c r="B726" s="34" t="s">
        <v>8784</v>
      </c>
      <c r="C726" s="12">
        <f t="shared" si="11"/>
        <v>2.1424988081567529E-3</v>
      </c>
      <c r="D726" s="3" t="s">
        <v>8785</v>
      </c>
      <c r="E726" s="3" t="s">
        <v>8786</v>
      </c>
      <c r="F726" s="3">
        <v>45</v>
      </c>
      <c r="G726" s="4">
        <v>4.5198454316931597E+17</v>
      </c>
      <c r="H726" s="4">
        <v>1.7238538758459398E+17</v>
      </c>
    </row>
    <row r="727" spans="1:8">
      <c r="A727" s="2">
        <v>41250</v>
      </c>
      <c r="B727" s="34" t="s">
        <v>8787</v>
      </c>
      <c r="C727" s="12">
        <f t="shared" si="11"/>
        <v>1.5657454944487878E-3</v>
      </c>
      <c r="D727" s="3" t="s">
        <v>8788</v>
      </c>
      <c r="E727" s="3" t="s">
        <v>8789</v>
      </c>
      <c r="F727" s="3">
        <v>46</v>
      </c>
      <c r="G727" s="4">
        <v>9.9177456004910106E+17</v>
      </c>
      <c r="H727" s="4">
        <v>1.7623483148091501E+17</v>
      </c>
    </row>
    <row r="728" spans="1:8">
      <c r="A728" s="2">
        <v>41251</v>
      </c>
      <c r="B728" s="34" t="s">
        <v>8790</v>
      </c>
      <c r="C728" s="12">
        <f t="shared" si="11"/>
        <v>-4.7531612856268659E-5</v>
      </c>
      <c r="D728" s="3" t="s">
        <v>8791</v>
      </c>
      <c r="E728" s="3" t="s">
        <v>8792</v>
      </c>
      <c r="F728" s="3">
        <v>46</v>
      </c>
      <c r="G728" s="4">
        <v>4.5065959103498099E+17</v>
      </c>
      <c r="H728" s="4">
        <v>1.76245610396268E+17</v>
      </c>
    </row>
    <row r="729" spans="1:8">
      <c r="A729" s="2">
        <v>41252</v>
      </c>
      <c r="B729" s="34" t="s">
        <v>8793</v>
      </c>
      <c r="C729" s="12">
        <f t="shared" si="11"/>
        <v>-4.7531616162240861E-5</v>
      </c>
      <c r="D729" s="3" t="s">
        <v>8794</v>
      </c>
      <c r="E729" s="3" t="s">
        <v>8795</v>
      </c>
      <c r="F729" s="3">
        <v>46</v>
      </c>
      <c r="G729" s="4">
        <v>4.07290471551272E+17</v>
      </c>
      <c r="H729" s="4">
        <v>1.9923559310219501E+17</v>
      </c>
    </row>
    <row r="730" spans="1:8">
      <c r="A730" s="2">
        <v>41253</v>
      </c>
      <c r="B730" s="34" t="s">
        <v>8796</v>
      </c>
      <c r="C730" s="12">
        <f t="shared" si="11"/>
        <v>1.9258269626518726E-3</v>
      </c>
      <c r="D730" s="3" t="s">
        <v>8797</v>
      </c>
      <c r="E730" s="3" t="s">
        <v>8798</v>
      </c>
      <c r="F730" s="3">
        <v>46</v>
      </c>
      <c r="G730" s="4">
        <v>4.4154953032208102E+17</v>
      </c>
      <c r="H730" s="4">
        <v>2.0696331218105501E+17</v>
      </c>
    </row>
    <row r="731" spans="1:8">
      <c r="A731" s="2">
        <v>41254</v>
      </c>
      <c r="B731" s="34" t="s">
        <v>8799</v>
      </c>
      <c r="C731" s="12">
        <f t="shared" si="11"/>
        <v>5.8723403195283337E-3</v>
      </c>
      <c r="D731" s="3" t="s">
        <v>8800</v>
      </c>
      <c r="E731" s="3" t="s">
        <v>8801</v>
      </c>
      <c r="F731" s="3">
        <v>46</v>
      </c>
      <c r="G731" s="4">
        <v>5.4898592977871603E+17</v>
      </c>
      <c r="H731" s="4">
        <v>2.02689139101708E+17</v>
      </c>
    </row>
    <row r="732" spans="1:8">
      <c r="A732" s="2">
        <v>41255</v>
      </c>
      <c r="B732" s="34" t="s">
        <v>8802</v>
      </c>
      <c r="C732" s="12">
        <f t="shared" si="11"/>
        <v>2.3754690919568166E-3</v>
      </c>
      <c r="D732" s="3" t="s">
        <v>8803</v>
      </c>
      <c r="E732" s="3" t="s">
        <v>8804</v>
      </c>
      <c r="F732" s="3">
        <v>46</v>
      </c>
      <c r="G732" s="4">
        <v>5.9537973185280294E+17</v>
      </c>
      <c r="H732" s="4">
        <v>2.2791171226546598E+17</v>
      </c>
    </row>
    <row r="733" spans="1:8">
      <c r="A733" s="2">
        <v>41256</v>
      </c>
      <c r="B733" s="34" t="s">
        <v>8805</v>
      </c>
      <c r="C733" s="12">
        <f t="shared" si="11"/>
        <v>-3.5221909039908129E-3</v>
      </c>
      <c r="D733" s="3" t="s">
        <v>8806</v>
      </c>
      <c r="E733" s="3" t="s">
        <v>8807</v>
      </c>
      <c r="F733" s="3">
        <v>46</v>
      </c>
      <c r="G733" s="4">
        <v>5.95067735836352E+17</v>
      </c>
      <c r="H733" s="4">
        <v>2.1927508487571101E+17</v>
      </c>
    </row>
    <row r="734" spans="1:8">
      <c r="A734" s="2">
        <v>41257</v>
      </c>
      <c r="B734" s="34" t="s">
        <v>8808</v>
      </c>
      <c r="C734" s="12">
        <f t="shared" si="11"/>
        <v>-3.1278736213439747E-3</v>
      </c>
      <c r="D734" s="3" t="s">
        <v>8809</v>
      </c>
      <c r="E734" s="3" t="s">
        <v>8810</v>
      </c>
      <c r="F734" s="3">
        <v>46</v>
      </c>
      <c r="G734" s="4">
        <v>6.6660002859712704E+17</v>
      </c>
      <c r="H734" s="4">
        <v>2.11670883352256E+17</v>
      </c>
    </row>
    <row r="735" spans="1:8">
      <c r="A735" s="2">
        <v>41258</v>
      </c>
      <c r="B735" s="34" t="s">
        <v>8811</v>
      </c>
      <c r="C735" s="12">
        <f t="shared" si="11"/>
        <v>-5.0544436637449717E-5</v>
      </c>
      <c r="D735" s="3" t="s">
        <v>8812</v>
      </c>
      <c r="E735" s="3" t="s">
        <v>8813</v>
      </c>
      <c r="F735" s="3">
        <v>46</v>
      </c>
      <c r="G735" s="4">
        <v>5.4135306760462701E+17</v>
      </c>
      <c r="H735" s="4">
        <v>2.1166348069028899E+17</v>
      </c>
    </row>
    <row r="736" spans="1:8">
      <c r="A736" s="2">
        <v>41259</v>
      </c>
      <c r="B736" s="34" t="s">
        <v>8814</v>
      </c>
      <c r="C736" s="12">
        <f t="shared" si="11"/>
        <v>-5.0544555723810606E-5</v>
      </c>
      <c r="D736" s="3" t="s">
        <v>8815</v>
      </c>
      <c r="E736" s="3" t="s">
        <v>8813</v>
      </c>
      <c r="F736" s="3">
        <v>46</v>
      </c>
      <c r="G736" s="4">
        <v>5.6631676013386099E+17</v>
      </c>
      <c r="H736" s="4">
        <v>1.7602089171089798E+17</v>
      </c>
    </row>
    <row r="737" spans="1:8">
      <c r="A737" s="2">
        <v>41260</v>
      </c>
      <c r="B737" s="34" t="s">
        <v>8816</v>
      </c>
      <c r="C737" s="12">
        <f t="shared" si="11"/>
        <v>9.4520132521082377E-4</v>
      </c>
      <c r="D737" s="3" t="s">
        <v>8817</v>
      </c>
      <c r="E737" s="3" t="s">
        <v>8818</v>
      </c>
      <c r="F737" s="3">
        <v>46</v>
      </c>
      <c r="G737" s="4">
        <v>5.8534124930802099E+17</v>
      </c>
      <c r="H737" s="4">
        <v>1.6622935956566099E+17</v>
      </c>
    </row>
    <row r="738" spans="1:8">
      <c r="A738" s="2">
        <v>41261</v>
      </c>
      <c r="B738" s="34" t="s">
        <v>8819</v>
      </c>
      <c r="C738" s="12">
        <f t="shared" si="11"/>
        <v>4.7458438379999673E-4</v>
      </c>
      <c r="D738" s="3" t="s">
        <v>8820</v>
      </c>
      <c r="E738" s="3" t="s">
        <v>8818</v>
      </c>
      <c r="F738" s="3">
        <v>46</v>
      </c>
      <c r="G738" s="4">
        <v>5.9544188040623104E+17</v>
      </c>
      <c r="H738" s="4">
        <v>2.3205639879389798E+17</v>
      </c>
    </row>
    <row r="739" spans="1:8">
      <c r="A739" s="2">
        <v>41262</v>
      </c>
      <c r="B739" s="34" t="s">
        <v>8821</v>
      </c>
      <c r="C739" s="12">
        <f t="shared" si="11"/>
        <v>6.8061592234902315E-3</v>
      </c>
      <c r="D739" s="3" t="s">
        <v>8822</v>
      </c>
      <c r="E739" s="3" t="s">
        <v>8818</v>
      </c>
      <c r="F739" s="3">
        <v>46</v>
      </c>
      <c r="G739" s="4">
        <v>6.8367787599757299E+17</v>
      </c>
      <c r="H739" s="4">
        <v>2.5622654070715299E+17</v>
      </c>
    </row>
    <row r="740" spans="1:8">
      <c r="A740" s="2">
        <v>41263</v>
      </c>
      <c r="B740" s="34" t="s">
        <v>8823</v>
      </c>
      <c r="C740" s="12">
        <f t="shared" si="11"/>
        <v>2.0708755557615716E-2</v>
      </c>
      <c r="D740" s="3" t="s">
        <v>8824</v>
      </c>
      <c r="E740" s="3" t="s">
        <v>8807</v>
      </c>
      <c r="F740" s="3">
        <v>46</v>
      </c>
      <c r="G740" s="4">
        <v>1.17139438573021E+18</v>
      </c>
      <c r="H740" s="4">
        <v>3.0968053099088E+17</v>
      </c>
    </row>
    <row r="741" spans="1:8">
      <c r="A741" s="2">
        <v>41264</v>
      </c>
      <c r="B741" s="34" t="s">
        <v>8825</v>
      </c>
      <c r="C741" s="12">
        <f t="shared" si="11"/>
        <v>-2.4188984610485135E-2</v>
      </c>
      <c r="D741" s="3" t="s">
        <v>8826</v>
      </c>
      <c r="E741" s="3" t="s">
        <v>8827</v>
      </c>
      <c r="F741" s="3">
        <v>46</v>
      </c>
      <c r="G741" s="4">
        <v>5.5915061498337101E+17</v>
      </c>
      <c r="H741" s="4">
        <v>2.4637250822491699E+17</v>
      </c>
    </row>
    <row r="742" spans="1:8">
      <c r="A742" s="2">
        <v>41265</v>
      </c>
      <c r="B742" s="34" t="s">
        <v>8828</v>
      </c>
      <c r="C742" s="12">
        <f t="shared" si="11"/>
        <v>-5.0540960094055528E-5</v>
      </c>
      <c r="D742" s="3" t="s">
        <v>8829</v>
      </c>
      <c r="E742" s="3" t="s">
        <v>8830</v>
      </c>
      <c r="F742" s="3">
        <v>46</v>
      </c>
      <c r="G742" s="4">
        <v>5.8412620448135898E+17</v>
      </c>
      <c r="H742" s="4">
        <v>3.0646428538558099E+17</v>
      </c>
    </row>
    <row r="743" spans="1:8">
      <c r="A743" s="2">
        <v>41266</v>
      </c>
      <c r="B743" s="34" t="s">
        <v>8831</v>
      </c>
      <c r="C743" s="12">
        <f t="shared" si="11"/>
        <v>-5.054108882468051E-5</v>
      </c>
      <c r="D743" s="3" t="s">
        <v>8832</v>
      </c>
      <c r="E743" s="3" t="s">
        <v>8833</v>
      </c>
      <c r="F743" s="3">
        <v>46</v>
      </c>
      <c r="G743" s="4">
        <v>6.1267258402890202E+17</v>
      </c>
      <c r="H743" s="4">
        <v>3.0370013829402701E+17</v>
      </c>
    </row>
    <row r="744" spans="1:8">
      <c r="A744" s="2">
        <v>41267</v>
      </c>
      <c r="B744" s="34" t="s">
        <v>8834</v>
      </c>
      <c r="C744" s="12">
        <f t="shared" si="11"/>
        <v>5.7876615282406443E-3</v>
      </c>
      <c r="D744" s="3" t="s">
        <v>8835</v>
      </c>
      <c r="E744" s="3" t="s">
        <v>8836</v>
      </c>
      <c r="F744" s="3">
        <v>46</v>
      </c>
      <c r="G744" s="4">
        <v>7.3097471072116096E+17</v>
      </c>
      <c r="H744" s="4">
        <v>2.6841923147704301E+17</v>
      </c>
    </row>
    <row r="745" spans="1:8">
      <c r="A745" s="2">
        <v>41268</v>
      </c>
      <c r="B745" s="34" t="s">
        <v>8837</v>
      </c>
      <c r="C745" s="12">
        <f t="shared" si="11"/>
        <v>-5.051245289164518E-5</v>
      </c>
      <c r="D745" s="3" t="s">
        <v>8838</v>
      </c>
      <c r="E745" s="3" t="s">
        <v>8839</v>
      </c>
      <c r="F745" s="3">
        <v>46</v>
      </c>
      <c r="G745" s="4">
        <v>7.3091193151585894E+17</v>
      </c>
      <c r="H745" s="4">
        <v>2.9325548008803898E+17</v>
      </c>
    </row>
    <row r="746" spans="1:8">
      <c r="A746" s="2">
        <v>41269</v>
      </c>
      <c r="B746" s="34" t="s">
        <v>8840</v>
      </c>
      <c r="C746" s="12">
        <f t="shared" si="11"/>
        <v>-1.5939651221884912E-3</v>
      </c>
      <c r="D746" s="3" t="s">
        <v>8841</v>
      </c>
      <c r="E746" s="3" t="s">
        <v>8842</v>
      </c>
      <c r="F746" s="3">
        <v>47</v>
      </c>
      <c r="G746" s="4">
        <v>8.0144103282928294E+17</v>
      </c>
      <c r="H746" s="4">
        <v>2.4429378592820899E+17</v>
      </c>
    </row>
    <row r="747" spans="1:8">
      <c r="A747" s="2">
        <v>41270</v>
      </c>
      <c r="B747" s="34" t="s">
        <v>8843</v>
      </c>
      <c r="C747" s="12">
        <f t="shared" si="11"/>
        <v>6.9908835786749004E-3</v>
      </c>
      <c r="D747" s="3" t="s">
        <v>8844</v>
      </c>
      <c r="E747" s="3" t="s">
        <v>8845</v>
      </c>
      <c r="F747" s="3">
        <v>47</v>
      </c>
      <c r="G747" s="4">
        <v>9.8371672597567104E+17</v>
      </c>
      <c r="H747" s="4">
        <v>2.62131147189644E+17</v>
      </c>
    </row>
    <row r="748" spans="1:8">
      <c r="A748" s="2">
        <v>41271</v>
      </c>
      <c r="B748" s="34" t="s">
        <v>8846</v>
      </c>
      <c r="C748" s="12">
        <f t="shared" si="11"/>
        <v>-1.4590389251502539E-3</v>
      </c>
      <c r="D748" s="3" t="s">
        <v>8847</v>
      </c>
      <c r="E748" s="3" t="s">
        <v>8848</v>
      </c>
      <c r="F748" s="3">
        <v>47</v>
      </c>
      <c r="G748" s="4">
        <v>8.6933083138887706E+17</v>
      </c>
      <c r="H748" s="4">
        <v>2.5853434479495802E+17</v>
      </c>
    </row>
    <row r="749" spans="1:8">
      <c r="A749" s="2">
        <v>41272</v>
      </c>
      <c r="B749" s="21">
        <v>10820.809915</v>
      </c>
      <c r="C749" s="12">
        <f t="shared" si="11"/>
        <v>-5.0480641308903908E-5</v>
      </c>
      <c r="D749" s="21">
        <v>1318657863.6300001</v>
      </c>
      <c r="E749" s="21">
        <v>121863.13907999999</v>
      </c>
      <c r="F749" s="3">
        <v>47</v>
      </c>
      <c r="G749" s="3">
        <v>75.473559476648603</v>
      </c>
      <c r="H749" s="3">
        <v>25.854006901268001</v>
      </c>
    </row>
    <row r="750" spans="1:8">
      <c r="A750" s="2">
        <v>41273</v>
      </c>
      <c r="B750" s="34">
        <v>10820.263671999999</v>
      </c>
      <c r="C750" s="12">
        <f t="shared" si="11"/>
        <v>-5.0480786955094214E-5</v>
      </c>
      <c r="D750" s="21">
        <v>1318591296.78</v>
      </c>
      <c r="E750" s="21">
        <v>121863.139083</v>
      </c>
      <c r="F750" s="3">
        <v>47</v>
      </c>
      <c r="G750" s="3">
        <v>61.667789496691803</v>
      </c>
      <c r="H750" s="3">
        <v>21.287574956021999</v>
      </c>
    </row>
    <row r="751" spans="1:8">
      <c r="A751" s="2">
        <v>41274</v>
      </c>
      <c r="B751" s="34">
        <v>10819.717455</v>
      </c>
      <c r="C751" s="12">
        <f t="shared" si="11"/>
        <v>-5.0480932494521952E-5</v>
      </c>
      <c r="D751" s="21">
        <v>1318524733.0899999</v>
      </c>
      <c r="E751" s="21">
        <v>121863.139086</v>
      </c>
      <c r="F751" s="3">
        <v>47</v>
      </c>
      <c r="G751" s="3">
        <v>61.661988113969002</v>
      </c>
      <c r="H751" s="3">
        <v>21.3762837664095</v>
      </c>
    </row>
    <row r="752" spans="1:8">
      <c r="A752" s="2">
        <v>41275</v>
      </c>
      <c r="B752" s="34">
        <v>10819.171264000001</v>
      </c>
      <c r="C752" s="12">
        <f t="shared" si="11"/>
        <v>-5.0481077927506123E-5</v>
      </c>
      <c r="D752" s="21">
        <v>1318458172.5599999</v>
      </c>
      <c r="E752" s="21">
        <v>121863.139088</v>
      </c>
      <c r="F752" s="3">
        <v>47</v>
      </c>
      <c r="G752" s="3">
        <v>61.656186747802302</v>
      </c>
      <c r="H752" s="3">
        <v>20.274893271715101</v>
      </c>
    </row>
    <row r="753" spans="1:8">
      <c r="A753" s="2">
        <v>41276</v>
      </c>
      <c r="B753" s="34">
        <v>10774.544669999999</v>
      </c>
      <c r="C753" s="12">
        <f t="shared" si="11"/>
        <v>-4.1247700873811776E-3</v>
      </c>
      <c r="D753" s="21">
        <v>1313019835.75</v>
      </c>
      <c r="E753" s="21">
        <v>121863.13909</v>
      </c>
      <c r="F753" s="3">
        <v>47</v>
      </c>
      <c r="G753" s="3">
        <v>45.648439408655499</v>
      </c>
      <c r="H753" s="3">
        <v>19.9193066353522</v>
      </c>
    </row>
    <row r="754" spans="1:8">
      <c r="A754" s="2">
        <v>41277</v>
      </c>
      <c r="B754" s="34">
        <v>10897.524636</v>
      </c>
      <c r="C754" s="12">
        <f t="shared" si="11"/>
        <v>1.1413936251284834E-2</v>
      </c>
      <c r="D754" s="21">
        <v>1327984256.26</v>
      </c>
      <c r="E754" s="21">
        <v>121861.09236900001</v>
      </c>
      <c r="F754" s="3">
        <v>47</v>
      </c>
      <c r="G754" s="3">
        <v>59.736738002419798</v>
      </c>
      <c r="H754" s="3">
        <v>22.724207019808201</v>
      </c>
    </row>
    <row r="755" spans="1:8">
      <c r="A755" s="2">
        <v>41278</v>
      </c>
      <c r="B755" s="34">
        <v>10930.462696000001</v>
      </c>
      <c r="C755" s="12">
        <f t="shared" si="11"/>
        <v>3.0225267755935544E-3</v>
      </c>
      <c r="D755" s="21">
        <v>1331998124.2</v>
      </c>
      <c r="E755" s="21">
        <v>121861.092366</v>
      </c>
      <c r="F755" s="3">
        <v>47</v>
      </c>
      <c r="G755" s="3">
        <v>45.416172194357401</v>
      </c>
      <c r="H755" s="3">
        <v>23.4907307950551</v>
      </c>
    </row>
    <row r="756" spans="1:8">
      <c r="A756" s="2">
        <v>41279</v>
      </c>
      <c r="B756" s="34">
        <v>10929.911241</v>
      </c>
      <c r="C756" s="12">
        <f t="shared" si="11"/>
        <v>-5.0451203699045569E-5</v>
      </c>
      <c r="D756" s="21">
        <v>1331930923.26</v>
      </c>
      <c r="E756" s="21">
        <v>121861.092363</v>
      </c>
      <c r="F756" s="3">
        <v>47</v>
      </c>
      <c r="G756" s="3">
        <v>41.591586436830802</v>
      </c>
      <c r="H756" s="3">
        <v>24.505965424524199</v>
      </c>
    </row>
    <row r="757" spans="1:8">
      <c r="A757" s="2">
        <v>41280</v>
      </c>
      <c r="B757" s="34">
        <v>10929.359812000001</v>
      </c>
      <c r="C757" s="12">
        <f t="shared" si="11"/>
        <v>-5.0451370357947891E-5</v>
      </c>
      <c r="D757" s="21">
        <v>1331863725.52</v>
      </c>
      <c r="E757" s="21">
        <v>121861.092363</v>
      </c>
      <c r="F757" s="3">
        <v>47</v>
      </c>
      <c r="G757" s="3">
        <v>38.836629668874103</v>
      </c>
      <c r="H757" s="3">
        <v>25.471221574129501</v>
      </c>
    </row>
    <row r="758" spans="1:8">
      <c r="A758" s="2">
        <v>41281</v>
      </c>
      <c r="B758" s="34">
        <v>10928.808408999999</v>
      </c>
      <c r="C758" s="12">
        <f t="shared" si="11"/>
        <v>-5.0451536913981213E-5</v>
      </c>
      <c r="D758" s="21">
        <v>1331796530.97</v>
      </c>
      <c r="E758" s="21">
        <v>121861.092365</v>
      </c>
      <c r="F758" s="3">
        <v>48</v>
      </c>
      <c r="G758" s="3">
        <v>38.831697240458098</v>
      </c>
      <c r="H758" s="3">
        <v>23.439851093328802</v>
      </c>
    </row>
    <row r="759" spans="1:8">
      <c r="A759" s="2">
        <v>41282</v>
      </c>
      <c r="B759" s="34">
        <v>10832.562174000001</v>
      </c>
      <c r="C759" s="12">
        <f t="shared" si="11"/>
        <v>-8.8066540649334498E-3</v>
      </c>
      <c r="D759" s="21">
        <v>1320067859.5999999</v>
      </c>
      <c r="E759" s="21">
        <v>121861.092362</v>
      </c>
      <c r="F759" s="3">
        <v>47</v>
      </c>
      <c r="G759" s="3">
        <v>24.738367579170301</v>
      </c>
      <c r="H759" s="3">
        <v>24.448492340201799</v>
      </c>
    </row>
    <row r="760" spans="1:8">
      <c r="A760" s="2">
        <v>41283</v>
      </c>
      <c r="B760" s="34">
        <v>10908.375405999999</v>
      </c>
      <c r="C760" s="12">
        <f t="shared" si="11"/>
        <v>6.9986426832576425E-3</v>
      </c>
      <c r="D760" s="21">
        <v>1329306542.8299999</v>
      </c>
      <c r="E760" s="21">
        <v>121861.09235799999</v>
      </c>
      <c r="F760" s="3">
        <v>47</v>
      </c>
      <c r="G760" s="3">
        <v>32.6433159373642</v>
      </c>
      <c r="H760" s="3">
        <v>24.217482286830901</v>
      </c>
    </row>
    <row r="761" spans="1:8">
      <c r="A761" s="2">
        <v>41284</v>
      </c>
      <c r="B761" s="34">
        <v>10869.080581</v>
      </c>
      <c r="C761" s="12">
        <f t="shared" si="11"/>
        <v>-3.602261889372222E-3</v>
      </c>
      <c r="D761" s="21">
        <v>1316896839.77</v>
      </c>
      <c r="E761" s="21">
        <v>121159.91136100001</v>
      </c>
      <c r="F761" s="3">
        <v>47</v>
      </c>
      <c r="G761" s="3">
        <v>18.216678237260101</v>
      </c>
      <c r="H761" s="3">
        <v>23.324970403651701</v>
      </c>
    </row>
    <row r="762" spans="1:8">
      <c r="A762" s="2">
        <v>41285</v>
      </c>
      <c r="B762" s="34">
        <v>10867.178260999999</v>
      </c>
      <c r="C762" s="12">
        <f t="shared" si="11"/>
        <v>-1.7502124359317553E-4</v>
      </c>
      <c r="D762" s="21">
        <v>1312627305.5999999</v>
      </c>
      <c r="E762" s="21">
        <v>120788.237211</v>
      </c>
      <c r="F762" s="3">
        <v>46</v>
      </c>
      <c r="G762" s="3">
        <v>14.608539570954999</v>
      </c>
      <c r="H762" s="3">
        <v>23.294368444912202</v>
      </c>
    </row>
    <row r="763" spans="1:8">
      <c r="A763" s="2">
        <v>41286</v>
      </c>
      <c r="B763" s="34">
        <v>10866.62953</v>
      </c>
      <c r="C763" s="12">
        <f t="shared" si="11"/>
        <v>-5.049434055648386E-5</v>
      </c>
      <c r="D763" s="21">
        <v>1312561025.3900001</v>
      </c>
      <c r="E763" s="21">
        <v>120788.23721399999</v>
      </c>
      <c r="F763" s="3">
        <v>46</v>
      </c>
      <c r="G763" s="3">
        <v>19.562222190325802</v>
      </c>
      <c r="H763" s="3">
        <v>23.742154392420801</v>
      </c>
    </row>
    <row r="764" spans="1:8">
      <c r="A764" s="2">
        <v>41287</v>
      </c>
      <c r="B764" s="34">
        <v>10866.080824999999</v>
      </c>
      <c r="C764" s="12">
        <f t="shared" si="11"/>
        <v>-5.0494497717643644E-5</v>
      </c>
      <c r="D764" s="21">
        <v>1312494748.3299999</v>
      </c>
      <c r="E764" s="21">
        <v>120788.237219</v>
      </c>
      <c r="F764" s="3">
        <v>46</v>
      </c>
      <c r="G764" s="3">
        <v>24.1310665134197</v>
      </c>
      <c r="H764" s="3">
        <v>22.945197032795999</v>
      </c>
    </row>
    <row r="765" spans="1:8">
      <c r="A765" s="2">
        <v>41288</v>
      </c>
      <c r="B765" s="34">
        <v>10884.657239</v>
      </c>
      <c r="C765" s="12">
        <f t="shared" si="11"/>
        <v>1.709578117370669E-3</v>
      </c>
      <c r="D765" s="21">
        <v>1314738560.6800001</v>
      </c>
      <c r="E765" s="21">
        <v>120788.237223</v>
      </c>
      <c r="F765" s="3">
        <v>46</v>
      </c>
      <c r="G765" s="3">
        <v>26.815728497098</v>
      </c>
      <c r="H765" s="3">
        <v>22.640325638485798</v>
      </c>
    </row>
    <row r="766" spans="1:8">
      <c r="A766" s="2">
        <v>41289</v>
      </c>
      <c r="B766" s="34">
        <v>10876.670153999999</v>
      </c>
      <c r="C766" s="12">
        <f t="shared" si="11"/>
        <v>-7.3379297341424172E-4</v>
      </c>
      <c r="D766" s="21">
        <v>1313773814.78</v>
      </c>
      <c r="E766" s="21">
        <v>120788.237225</v>
      </c>
      <c r="F766" s="3">
        <v>46</v>
      </c>
      <c r="G766" s="3">
        <v>25.765487029908702</v>
      </c>
      <c r="H766" s="3">
        <v>21.651152255943199</v>
      </c>
    </row>
    <row r="767" spans="1:8">
      <c r="A767" s="2">
        <v>41290</v>
      </c>
      <c r="B767" s="34">
        <v>10892.215816</v>
      </c>
      <c r="C767" s="12">
        <f t="shared" si="11"/>
        <v>1.4292666578919267E-3</v>
      </c>
      <c r="D767" s="21">
        <v>1315651547.8699999</v>
      </c>
      <c r="E767" s="21">
        <v>120788.237223</v>
      </c>
      <c r="F767" s="3">
        <v>46</v>
      </c>
      <c r="G767" s="3">
        <v>26.507479952262699</v>
      </c>
      <c r="H767" s="3">
        <v>22.016915653070299</v>
      </c>
    </row>
    <row r="768" spans="1:8">
      <c r="A768" s="2">
        <v>41291</v>
      </c>
      <c r="B768" s="34">
        <v>10844.580102</v>
      </c>
      <c r="C768" s="12">
        <f t="shared" si="11"/>
        <v>-4.3733722141298427E-3</v>
      </c>
      <c r="D768" s="21">
        <v>1309897713.9100001</v>
      </c>
      <c r="E768" s="21">
        <v>120788.23722</v>
      </c>
      <c r="F768" s="3">
        <v>46</v>
      </c>
      <c r="G768" s="3">
        <v>19.247676074047899</v>
      </c>
      <c r="H768" s="3">
        <v>20.9500915350011</v>
      </c>
    </row>
    <row r="769" spans="1:8">
      <c r="A769" s="2">
        <v>41292</v>
      </c>
      <c r="B769" s="34">
        <v>10915.037246</v>
      </c>
      <c r="C769" s="12">
        <f t="shared" si="11"/>
        <v>6.4969914314161404E-3</v>
      </c>
      <c r="D769" s="21">
        <v>1413734954.21</v>
      </c>
      <c r="E769" s="21">
        <v>129521.770961</v>
      </c>
      <c r="F769" s="3">
        <v>48</v>
      </c>
      <c r="G769" s="3">
        <v>18.802916356522399</v>
      </c>
      <c r="H769" s="3">
        <v>22.561852167032399</v>
      </c>
    </row>
    <row r="770" spans="1:8">
      <c r="A770" s="2">
        <v>41293</v>
      </c>
      <c r="B770" s="34">
        <v>10914.488411</v>
      </c>
      <c r="C770" s="12">
        <f t="shared" si="11"/>
        <v>-5.0282466988440997E-5</v>
      </c>
      <c r="D770" s="21">
        <v>1413663868.1900001</v>
      </c>
      <c r="E770" s="21">
        <v>129521.770967</v>
      </c>
      <c r="F770" s="3">
        <v>48</v>
      </c>
      <c r="G770" s="3">
        <v>-7.4757261876687302</v>
      </c>
      <c r="H770" s="3">
        <v>24.479267652152998</v>
      </c>
    </row>
    <row r="771" spans="1:8">
      <c r="A771" s="2">
        <v>41294</v>
      </c>
      <c r="B771" s="34">
        <v>10913.939602</v>
      </c>
      <c r="C771" s="12">
        <f t="shared" si="11"/>
        <v>-5.0282613287378934E-5</v>
      </c>
      <c r="D771" s="21">
        <v>1413592785.55</v>
      </c>
      <c r="E771" s="21">
        <v>129521.770974</v>
      </c>
      <c r="F771" s="3">
        <v>48</v>
      </c>
      <c r="G771" s="3">
        <v>24.558616053742799</v>
      </c>
      <c r="H771" s="3">
        <v>24.346115964024399</v>
      </c>
    </row>
    <row r="772" spans="1:8">
      <c r="A772" s="2">
        <v>41295</v>
      </c>
      <c r="B772" s="34">
        <v>10921.629534</v>
      </c>
      <c r="C772" s="12">
        <f t="shared" ref="C772:C835" si="12">+(B772-B771)/B771</f>
        <v>7.045972655547885E-4</v>
      </c>
      <c r="D772" s="21">
        <v>1437636246.8900001</v>
      </c>
      <c r="E772" s="21">
        <v>131632.028207</v>
      </c>
      <c r="F772" s="3">
        <v>49</v>
      </c>
      <c r="G772" s="3">
        <v>25.7078958558088</v>
      </c>
      <c r="H772" s="3">
        <v>26.999835944137502</v>
      </c>
    </row>
    <row r="773" spans="1:8">
      <c r="A773" s="2">
        <v>41296</v>
      </c>
      <c r="B773" s="34">
        <v>10985.267754</v>
      </c>
      <c r="C773" s="12">
        <f t="shared" si="12"/>
        <v>5.8268063206034703E-3</v>
      </c>
      <c r="D773" s="21">
        <v>1442013074.8699999</v>
      </c>
      <c r="E773" s="21">
        <v>131267.904175</v>
      </c>
      <c r="F773" s="3">
        <v>49</v>
      </c>
      <c r="G773" s="3">
        <v>34.998400543518898</v>
      </c>
      <c r="H773" s="3">
        <v>27.3947145379658</v>
      </c>
    </row>
    <row r="774" spans="1:8">
      <c r="A774" s="2">
        <v>41297</v>
      </c>
      <c r="B774" s="34">
        <v>11003.074264000001</v>
      </c>
      <c r="C774" s="12">
        <f t="shared" si="12"/>
        <v>1.6209445594547811E-3</v>
      </c>
      <c r="D774" s="21">
        <v>1444350498.1300001</v>
      </c>
      <c r="E774" s="21">
        <v>131267.90417600001</v>
      </c>
      <c r="F774" s="3">
        <v>49</v>
      </c>
      <c r="G774" s="3">
        <v>28.349228750253999</v>
      </c>
      <c r="H774" s="3">
        <v>22.573226508598701</v>
      </c>
    </row>
    <row r="775" spans="1:8">
      <c r="A775" s="2">
        <v>41298</v>
      </c>
      <c r="B775" s="34">
        <v>11051.518257</v>
      </c>
      <c r="C775" s="12">
        <f t="shared" si="12"/>
        <v>4.4027688841925417E-3</v>
      </c>
      <c r="D775" s="21">
        <v>1455535574.22</v>
      </c>
      <c r="E775" s="21">
        <v>131704.580346</v>
      </c>
      <c r="F775" s="3">
        <v>50</v>
      </c>
      <c r="G775" s="3">
        <v>35.479308903324302</v>
      </c>
      <c r="H775" s="3">
        <v>23.6831178947034</v>
      </c>
    </row>
    <row r="776" spans="1:8">
      <c r="A776" s="2">
        <v>41299</v>
      </c>
      <c r="B776" s="34">
        <v>11063.584322999999</v>
      </c>
      <c r="C776" s="12">
        <f t="shared" si="12"/>
        <v>1.0918016619442129E-3</v>
      </c>
      <c r="D776" s="21">
        <v>1457124730.4100001</v>
      </c>
      <c r="E776" s="21">
        <v>131704.58034799999</v>
      </c>
      <c r="F776" s="3">
        <v>50</v>
      </c>
      <c r="G776" s="3">
        <v>39.980619700854803</v>
      </c>
      <c r="H776" s="3">
        <v>23.970229493469301</v>
      </c>
    </row>
    <row r="777" spans="1:8">
      <c r="A777" s="2">
        <v>41300</v>
      </c>
      <c r="B777" s="34">
        <v>11063.028925000001</v>
      </c>
      <c r="C777" s="12">
        <f t="shared" si="12"/>
        <v>-5.0200548374182089E-5</v>
      </c>
      <c r="D777" s="21">
        <v>1457051582</v>
      </c>
      <c r="E777" s="21">
        <v>131704.580353</v>
      </c>
      <c r="F777" s="3">
        <v>50</v>
      </c>
      <c r="G777" s="3">
        <v>28.5262768406457</v>
      </c>
      <c r="H777" s="3">
        <v>24.234601835014701</v>
      </c>
    </row>
    <row r="778" spans="1:8">
      <c r="A778" s="2">
        <v>41301</v>
      </c>
      <c r="B778" s="34" t="s">
        <v>8849</v>
      </c>
      <c r="C778" s="12">
        <f t="shared" si="12"/>
        <v>-5.0200628034639031E-5</v>
      </c>
      <c r="D778" s="3" t="s">
        <v>8850</v>
      </c>
      <c r="E778" s="3" t="s">
        <v>8851</v>
      </c>
      <c r="F778" s="3">
        <v>50</v>
      </c>
      <c r="G778" s="4">
        <v>3.0750010840739699E+17</v>
      </c>
      <c r="H778" s="4">
        <v>2.5591001183531699E+17</v>
      </c>
    </row>
    <row r="779" spans="1:8">
      <c r="A779" s="2">
        <v>41302</v>
      </c>
      <c r="B779" s="34" t="s">
        <v>8852</v>
      </c>
      <c r="C779" s="12">
        <f t="shared" si="12"/>
        <v>-4.4035047643016098E-3</v>
      </c>
      <c r="D779" s="3" t="s">
        <v>8853</v>
      </c>
      <c r="E779" s="3" t="s">
        <v>8854</v>
      </c>
      <c r="F779" s="3">
        <v>50</v>
      </c>
      <c r="G779" s="4">
        <v>2.3990766533266499E+17</v>
      </c>
      <c r="H779" s="4">
        <v>2.5356412565438202E+17</v>
      </c>
    </row>
    <row r="780" spans="1:8">
      <c r="A780" s="2">
        <v>41303</v>
      </c>
      <c r="B780" s="34" t="s">
        <v>8855</v>
      </c>
      <c r="C780" s="12">
        <f t="shared" si="12"/>
        <v>3.0201889550016308E-3</v>
      </c>
      <c r="D780" s="3" t="s">
        <v>8856</v>
      </c>
      <c r="E780" s="3" t="s">
        <v>8857</v>
      </c>
      <c r="F780" s="3">
        <v>52</v>
      </c>
      <c r="G780" s="4">
        <v>2.8703531265288099E+17</v>
      </c>
      <c r="H780" s="4">
        <v>2.8603885856396499E+17</v>
      </c>
    </row>
    <row r="781" spans="1:8">
      <c r="A781" s="2">
        <v>41304</v>
      </c>
      <c r="B781" s="34" t="s">
        <v>8858</v>
      </c>
      <c r="C781" s="12">
        <f t="shared" si="12"/>
        <v>1.0259476649154534E-3</v>
      </c>
      <c r="D781" s="3" t="s">
        <v>8859</v>
      </c>
      <c r="E781" s="3" t="s">
        <v>8860</v>
      </c>
      <c r="F781" s="3">
        <v>53</v>
      </c>
      <c r="G781" s="4">
        <v>3.0399356787971501E+17</v>
      </c>
      <c r="H781" s="4">
        <v>3.0002141881131898E+17</v>
      </c>
    </row>
    <row r="782" spans="1:8">
      <c r="A782" s="2">
        <v>41305</v>
      </c>
      <c r="B782" s="34" t="s">
        <v>8861</v>
      </c>
      <c r="C782" s="12">
        <f t="shared" si="12"/>
        <v>-5.3392189197849793E-4</v>
      </c>
      <c r="D782" s="3" t="s">
        <v>8862</v>
      </c>
      <c r="E782" s="3" t="s">
        <v>8863</v>
      </c>
      <c r="F782" s="3">
        <v>53</v>
      </c>
      <c r="G782" s="4">
        <v>2.9634393976270099E+17</v>
      </c>
      <c r="H782" s="4">
        <v>2.9875218071741402E+17</v>
      </c>
    </row>
    <row r="783" spans="1:8">
      <c r="A783" s="2">
        <v>41306</v>
      </c>
      <c r="B783" s="34" t="s">
        <v>8864</v>
      </c>
      <c r="C783" s="12">
        <f t="shared" si="12"/>
        <v>6.6752869829736095E-3</v>
      </c>
      <c r="D783" s="3" t="s">
        <v>8865</v>
      </c>
      <c r="E783" s="3" t="s">
        <v>8866</v>
      </c>
      <c r="F783" s="3">
        <v>53</v>
      </c>
      <c r="G783" s="4">
        <v>4.7813707034768698E+17</v>
      </c>
      <c r="H783" s="4">
        <v>3.1653216208444198E+17</v>
      </c>
    </row>
    <row r="784" spans="1:8">
      <c r="A784" s="2">
        <v>41307</v>
      </c>
      <c r="B784" s="34" t="s">
        <v>8867</v>
      </c>
      <c r="C784" s="12">
        <f t="shared" si="12"/>
        <v>-4.9990422637356706E-5</v>
      </c>
      <c r="D784" s="3" t="s">
        <v>8868</v>
      </c>
      <c r="E784" s="3" t="s">
        <v>8866</v>
      </c>
      <c r="F784" s="3">
        <v>53</v>
      </c>
      <c r="G784" s="4">
        <v>2.8671352644844899E+17</v>
      </c>
      <c r="H784" s="4">
        <v>3.26372388058416E+17</v>
      </c>
    </row>
    <row r="785" spans="1:8">
      <c r="A785" s="2">
        <v>41308</v>
      </c>
      <c r="B785" s="34" t="s">
        <v>8869</v>
      </c>
      <c r="C785" s="12">
        <f t="shared" si="12"/>
        <v>-4.9990584867975158E-5</v>
      </c>
      <c r="D785" s="3" t="s">
        <v>8870</v>
      </c>
      <c r="E785" s="3" t="s">
        <v>8860</v>
      </c>
      <c r="F785" s="3">
        <v>53</v>
      </c>
      <c r="G785" s="4">
        <v>2.3956990357209798E+17</v>
      </c>
      <c r="H785" s="4">
        <v>3.2637879635728198E+17</v>
      </c>
    </row>
    <row r="786" spans="1:8">
      <c r="A786" s="2">
        <v>41309</v>
      </c>
      <c r="B786" s="34" t="s">
        <v>8871</v>
      </c>
      <c r="C786" s="12">
        <f t="shared" si="12"/>
        <v>-4.205006775921332E-4</v>
      </c>
      <c r="D786" s="3" t="s">
        <v>8872</v>
      </c>
      <c r="E786" s="3" t="s">
        <v>8873</v>
      </c>
      <c r="F786" s="3">
        <v>53</v>
      </c>
      <c r="G786" s="4">
        <v>2.3400026275888899E+17</v>
      </c>
      <c r="H786" s="4">
        <v>3.6865263910784698E+17</v>
      </c>
    </row>
    <row r="787" spans="1:8">
      <c r="A787" s="2">
        <v>41310</v>
      </c>
      <c r="B787" s="34" t="s">
        <v>8874</v>
      </c>
      <c r="C787" s="12">
        <f t="shared" si="12"/>
        <v>6.8546110797815581E-3</v>
      </c>
      <c r="D787" s="3" t="s">
        <v>8875</v>
      </c>
      <c r="E787" s="3" t="s">
        <v>8876</v>
      </c>
      <c r="F787" s="3">
        <v>53</v>
      </c>
      <c r="G787" s="4">
        <v>3.4176809338631699E+17</v>
      </c>
      <c r="H787" s="4">
        <v>3.2165345931718003E+17</v>
      </c>
    </row>
    <row r="788" spans="1:8">
      <c r="A788" s="2">
        <v>41311</v>
      </c>
      <c r="B788" s="34" t="s">
        <v>8877</v>
      </c>
      <c r="C788" s="12">
        <f t="shared" si="12"/>
        <v>-4.9834029220347806E-3</v>
      </c>
      <c r="D788" s="3" t="s">
        <v>8878</v>
      </c>
      <c r="E788" s="3" t="s">
        <v>8879</v>
      </c>
      <c r="F788" s="3">
        <v>53</v>
      </c>
      <c r="G788" s="4">
        <v>2.6341589186141402E+17</v>
      </c>
      <c r="H788" s="4">
        <v>2.9346814416532998E+17</v>
      </c>
    </row>
    <row r="789" spans="1:8">
      <c r="A789" s="2">
        <v>41312</v>
      </c>
      <c r="B789" s="34" t="s">
        <v>8880</v>
      </c>
      <c r="C789" s="12">
        <f t="shared" si="12"/>
        <v>-5.1507578525903791E-3</v>
      </c>
      <c r="D789" s="3" t="s">
        <v>8881</v>
      </c>
      <c r="E789" s="3" t="s">
        <v>8882</v>
      </c>
      <c r="F789" s="3">
        <v>54</v>
      </c>
      <c r="G789" s="4">
        <v>3.2129431000525299E+17</v>
      </c>
      <c r="H789" s="4">
        <v>2.80129929970808E+17</v>
      </c>
    </row>
    <row r="790" spans="1:8">
      <c r="A790" s="2">
        <v>41313</v>
      </c>
      <c r="B790" s="34" t="s">
        <v>8883</v>
      </c>
      <c r="C790" s="12">
        <f t="shared" si="12"/>
        <v>6.1189234731336283E-5</v>
      </c>
      <c r="D790" s="3" t="s">
        <v>8884</v>
      </c>
      <c r="E790" s="3" t="s">
        <v>8885</v>
      </c>
      <c r="F790" s="3">
        <v>56</v>
      </c>
      <c r="G790" s="4">
        <v>2.1470672909317901E+17</v>
      </c>
      <c r="H790" s="4">
        <v>2.8042457891479501E+17</v>
      </c>
    </row>
    <row r="791" spans="1:8">
      <c r="A791" s="2">
        <v>41314</v>
      </c>
      <c r="B791" s="34" t="s">
        <v>8886</v>
      </c>
      <c r="C791" s="12">
        <f t="shared" si="12"/>
        <v>-5.4076519721380219E-5</v>
      </c>
      <c r="D791" s="3" t="s">
        <v>8887</v>
      </c>
      <c r="E791" s="3" t="s">
        <v>8888</v>
      </c>
      <c r="F791" s="3">
        <v>56</v>
      </c>
      <c r="G791" s="4">
        <v>2.68393796023888E+17</v>
      </c>
      <c r="H791" s="4">
        <v>2.8889537723437402E+17</v>
      </c>
    </row>
    <row r="792" spans="1:8">
      <c r="A792" s="2">
        <v>41315</v>
      </c>
      <c r="B792" s="34" t="s">
        <v>8889</v>
      </c>
      <c r="C792" s="12">
        <f t="shared" si="12"/>
        <v>-5.4076917886343798E-5</v>
      </c>
      <c r="D792" s="3" t="s">
        <v>8890</v>
      </c>
      <c r="E792" s="3" t="s">
        <v>8891</v>
      </c>
      <c r="F792" s="3">
        <v>56</v>
      </c>
      <c r="G792" s="4">
        <v>2.70261811945372E+17</v>
      </c>
      <c r="H792" s="4">
        <v>2.7228051708340301E+17</v>
      </c>
    </row>
    <row r="793" spans="1:8">
      <c r="A793" s="2">
        <v>41316</v>
      </c>
      <c r="B793" s="34" t="s">
        <v>8892</v>
      </c>
      <c r="C793" s="12">
        <f t="shared" si="12"/>
        <v>-6.4507557324643043E-3</v>
      </c>
      <c r="D793" s="3" t="s">
        <v>8893</v>
      </c>
      <c r="E793" s="3" t="s">
        <v>8894</v>
      </c>
      <c r="F793" s="3">
        <v>57</v>
      </c>
      <c r="G793" s="4">
        <v>1.7480122588422899E+17</v>
      </c>
      <c r="H793" s="4">
        <v>2.3892036082673299E+17</v>
      </c>
    </row>
    <row r="794" spans="1:8">
      <c r="A794" s="2">
        <v>41317</v>
      </c>
      <c r="B794" s="34" t="s">
        <v>8895</v>
      </c>
      <c r="C794" s="12">
        <f t="shared" si="12"/>
        <v>7.0876948650416046E-4</v>
      </c>
      <c r="D794" s="3" t="s">
        <v>8896</v>
      </c>
      <c r="E794" s="3" t="s">
        <v>8897</v>
      </c>
      <c r="F794" s="3">
        <v>58</v>
      </c>
      <c r="G794" s="4">
        <v>1.85700378377916E+17</v>
      </c>
      <c r="H794" s="4">
        <v>2.31630649036236E+17</v>
      </c>
    </row>
    <row r="795" spans="1:8">
      <c r="A795" s="2">
        <v>41318</v>
      </c>
      <c r="B795" s="34" t="s">
        <v>8898</v>
      </c>
      <c r="C795" s="12">
        <f t="shared" si="12"/>
        <v>6.8332416174777637E-3</v>
      </c>
      <c r="D795" s="3" t="s">
        <v>8899</v>
      </c>
      <c r="E795" s="3" t="s">
        <v>8900</v>
      </c>
      <c r="F795" s="3">
        <v>58</v>
      </c>
      <c r="G795" s="4">
        <v>2.6163252731912899E+17</v>
      </c>
      <c r="H795" s="4">
        <v>2.4546045009929101E+17</v>
      </c>
    </row>
    <row r="796" spans="1:8">
      <c r="A796" s="2">
        <v>41319</v>
      </c>
      <c r="B796" s="34" t="s">
        <v>8901</v>
      </c>
      <c r="C796" s="12">
        <f t="shared" si="12"/>
        <v>-1.8655065970668054E-6</v>
      </c>
      <c r="D796" s="3" t="s">
        <v>8902</v>
      </c>
      <c r="E796" s="3" t="s">
        <v>8903</v>
      </c>
      <c r="F796" s="3">
        <v>58</v>
      </c>
      <c r="G796" s="4">
        <v>2.7292185805955398E+17</v>
      </c>
      <c r="H796" s="4">
        <v>2.4558275185528701E+17</v>
      </c>
    </row>
    <row r="797" spans="1:8">
      <c r="A797" s="2">
        <v>41320</v>
      </c>
      <c r="B797" s="34" t="s">
        <v>8904</v>
      </c>
      <c r="C797" s="12">
        <f t="shared" si="12"/>
        <v>-7.5051516454668421E-3</v>
      </c>
      <c r="D797" s="3" t="s">
        <v>8905</v>
      </c>
      <c r="E797" s="3" t="s">
        <v>8906</v>
      </c>
      <c r="F797" s="3">
        <v>58</v>
      </c>
      <c r="G797" s="4">
        <v>1.41428875991916E+17</v>
      </c>
      <c r="H797" s="4">
        <v>2.2682470860551101E+17</v>
      </c>
    </row>
    <row r="798" spans="1:8">
      <c r="A798" s="2">
        <v>41321</v>
      </c>
      <c r="B798" s="34" t="s">
        <v>8907</v>
      </c>
      <c r="C798" s="12">
        <f t="shared" si="12"/>
        <v>-5.4933454100752258E-5</v>
      </c>
      <c r="D798" s="3" t="s">
        <v>8908</v>
      </c>
      <c r="E798" s="3" t="s">
        <v>8900</v>
      </c>
      <c r="F798" s="3">
        <v>58</v>
      </c>
      <c r="G798" s="4">
        <v>2.03144512600792E+17</v>
      </c>
      <c r="H798" s="4">
        <v>2.26813152735052E+17</v>
      </c>
    </row>
    <row r="799" spans="1:8">
      <c r="A799" s="2">
        <v>41322</v>
      </c>
      <c r="B799" s="34" t="s">
        <v>8909</v>
      </c>
      <c r="C799" s="12">
        <f t="shared" si="12"/>
        <v>-5.4933838144776162E-5</v>
      </c>
      <c r="D799" s="3" t="s">
        <v>8910</v>
      </c>
      <c r="E799" s="3" t="s">
        <v>8911</v>
      </c>
      <c r="F799" s="3">
        <v>58</v>
      </c>
      <c r="G799" s="4">
        <v>1.1124290556381901E+17</v>
      </c>
      <c r="H799" s="4">
        <v>2.4612085181185101E+17</v>
      </c>
    </row>
    <row r="800" spans="1:8">
      <c r="A800" s="2">
        <v>41323</v>
      </c>
      <c r="B800" s="34" t="s">
        <v>8912</v>
      </c>
      <c r="C800" s="12">
        <f t="shared" si="12"/>
        <v>1.5405023437744978E-3</v>
      </c>
      <c r="D800" s="3" t="s">
        <v>8913</v>
      </c>
      <c r="E800" s="3" t="s">
        <v>8914</v>
      </c>
      <c r="F800" s="3">
        <v>59</v>
      </c>
      <c r="G800" s="4">
        <v>1.3294367278646499E+17</v>
      </c>
      <c r="H800" s="4">
        <v>2.44066102369204E+17</v>
      </c>
    </row>
    <row r="801" spans="1:8">
      <c r="A801" s="2">
        <v>41324</v>
      </c>
      <c r="B801" s="34" t="s">
        <v>8915</v>
      </c>
      <c r="C801" s="12">
        <f t="shared" si="12"/>
        <v>-7.0669967399352345E-3</v>
      </c>
      <c r="D801" s="3" t="s">
        <v>8916</v>
      </c>
      <c r="E801" s="3" t="s">
        <v>8917</v>
      </c>
      <c r="F801" s="3">
        <v>59</v>
      </c>
      <c r="G801" s="4">
        <v>3.9920225201939696E+16</v>
      </c>
      <c r="H801" s="4">
        <v>2.2452924597042202E+17</v>
      </c>
    </row>
    <row r="802" spans="1:8">
      <c r="A802" s="2">
        <v>41325</v>
      </c>
      <c r="B802" s="34" t="s">
        <v>8918</v>
      </c>
      <c r="C802" s="12">
        <f t="shared" si="12"/>
        <v>-2.5069108509127467E-3</v>
      </c>
      <c r="D802" s="3" t="s">
        <v>8919</v>
      </c>
      <c r="E802" s="3" t="s">
        <v>8920</v>
      </c>
      <c r="F802" s="3">
        <v>59</v>
      </c>
      <c r="G802" s="3">
        <v>3.5378903119110002E-3</v>
      </c>
      <c r="H802" s="4">
        <v>2.2833145619950202E+17</v>
      </c>
    </row>
    <row r="803" spans="1:8">
      <c r="A803" s="2">
        <v>41326</v>
      </c>
      <c r="B803" s="34" t="s">
        <v>8921</v>
      </c>
      <c r="C803" s="12">
        <f t="shared" si="12"/>
        <v>-5.6843824707766702E-4</v>
      </c>
      <c r="D803" s="3" t="s">
        <v>8922</v>
      </c>
      <c r="E803" s="3" t="s">
        <v>8923</v>
      </c>
      <c r="F803" s="3">
        <v>59</v>
      </c>
      <c r="G803" s="4">
        <v>-7.46374353809312E+16</v>
      </c>
      <c r="H803" s="4">
        <v>2.2704111449612E+17</v>
      </c>
    </row>
    <row r="804" spans="1:8">
      <c r="A804" s="2">
        <v>41327</v>
      </c>
      <c r="B804" s="34" t="s">
        <v>8924</v>
      </c>
      <c r="C804" s="12">
        <f t="shared" si="12"/>
        <v>4.1807074788044307E-3</v>
      </c>
      <c r="D804" s="3" t="s">
        <v>8925</v>
      </c>
      <c r="E804" s="3" t="s">
        <v>8926</v>
      </c>
      <c r="F804" s="3">
        <v>59</v>
      </c>
      <c r="G804" s="4">
        <v>-4.54506539756374E+16</v>
      </c>
      <c r="H804" s="4">
        <v>2.3759193835357901E+17</v>
      </c>
    </row>
    <row r="805" spans="1:8">
      <c r="A805" s="2">
        <v>41328</v>
      </c>
      <c r="B805" s="34" t="s">
        <v>8927</v>
      </c>
      <c r="C805" s="12">
        <f t="shared" si="12"/>
        <v>-5.4935973278019846E-5</v>
      </c>
      <c r="D805" s="3" t="s">
        <v>8928</v>
      </c>
      <c r="E805" s="3" t="s">
        <v>8929</v>
      </c>
      <c r="F805" s="3">
        <v>59</v>
      </c>
      <c r="G805" s="4">
        <v>-9.57358768968776E+16</v>
      </c>
      <c r="H805" s="4">
        <v>2.3334876954087101E+17</v>
      </c>
    </row>
    <row r="806" spans="1:8">
      <c r="A806" s="2">
        <v>41329</v>
      </c>
      <c r="B806" s="34" t="s">
        <v>8930</v>
      </c>
      <c r="C806" s="12">
        <f t="shared" si="12"/>
        <v>-5.4936436773507401E-5</v>
      </c>
      <c r="D806" s="3" t="s">
        <v>8931</v>
      </c>
      <c r="E806" s="3" t="s">
        <v>8932</v>
      </c>
      <c r="F806" s="3">
        <v>59</v>
      </c>
      <c r="G806" s="4">
        <v>-1.0825810352764099E+17</v>
      </c>
      <c r="H806" s="4">
        <v>2.2230145708340899E+17</v>
      </c>
    </row>
    <row r="807" spans="1:8">
      <c r="A807" s="3" t="s">
        <v>6594</v>
      </c>
      <c r="B807" s="34" t="s">
        <v>8930</v>
      </c>
      <c r="C807" s="12">
        <f t="shared" si="12"/>
        <v>0</v>
      </c>
      <c r="D807" s="3" t="s">
        <v>8931</v>
      </c>
      <c r="E807" s="3" t="s">
        <v>8932</v>
      </c>
      <c r="F807" s="3">
        <v>59</v>
      </c>
      <c r="G807" s="4">
        <v>-1.0825810352764099E+17</v>
      </c>
      <c r="H807" s="4">
        <v>2.2230145708340899E+17</v>
      </c>
    </row>
    <row r="808" spans="1:8">
      <c r="A808" s="2">
        <v>41330</v>
      </c>
      <c r="B808" s="34" t="s">
        <v>8933</v>
      </c>
      <c r="C808" s="12">
        <f t="shared" si="12"/>
        <v>5.1097972347610796E-4</v>
      </c>
      <c r="D808" s="3" t="s">
        <v>8934</v>
      </c>
      <c r="E808" s="3" t="s">
        <v>8935</v>
      </c>
      <c r="F808" s="3">
        <v>59</v>
      </c>
      <c r="G808" s="4">
        <v>-1.02150142479672E+17</v>
      </c>
      <c r="H808" s="4">
        <v>2.3518150187175802E+17</v>
      </c>
    </row>
    <row r="809" spans="1:8">
      <c r="A809" s="2">
        <v>41331</v>
      </c>
      <c r="B809" s="34" t="s">
        <v>8936</v>
      </c>
      <c r="C809" s="12">
        <f t="shared" si="12"/>
        <v>-3.6213949613174371E-3</v>
      </c>
      <c r="D809" s="3" t="s">
        <v>8937</v>
      </c>
      <c r="E809" s="3" t="s">
        <v>8935</v>
      </c>
      <c r="F809" s="3">
        <v>59</v>
      </c>
      <c r="G809" s="4">
        <v>-1.4039466677776701E+17</v>
      </c>
      <c r="H809" s="4">
        <v>2.3685283761423901E+17</v>
      </c>
    </row>
    <row r="810" spans="1:8">
      <c r="A810" s="2">
        <v>41332</v>
      </c>
      <c r="B810" s="34" t="s">
        <v>8938</v>
      </c>
      <c r="C810" s="12">
        <f t="shared" si="12"/>
        <v>6.7480781686060176E-4</v>
      </c>
      <c r="D810" s="3" t="s">
        <v>8939</v>
      </c>
      <c r="E810" s="3" t="s">
        <v>8940</v>
      </c>
      <c r="F810" s="3">
        <v>59</v>
      </c>
      <c r="G810" s="4">
        <v>-8.55022156421572E+16</v>
      </c>
      <c r="H810" s="4">
        <v>2.3794564552730499E+17</v>
      </c>
    </row>
    <row r="811" spans="1:8">
      <c r="A811" s="2">
        <v>41333</v>
      </c>
      <c r="B811" s="34" t="s">
        <v>8941</v>
      </c>
      <c r="C811" s="12">
        <f t="shared" si="12"/>
        <v>-1.7209197988157328E-3</v>
      </c>
      <c r="D811" s="3" t="s">
        <v>8942</v>
      </c>
      <c r="E811" s="3" t="s">
        <v>8943</v>
      </c>
      <c r="F811" s="3">
        <v>60</v>
      </c>
      <c r="G811" s="4">
        <v>-1.3672879836356E+17</v>
      </c>
      <c r="H811" s="4">
        <v>2.3375556798824998E+17</v>
      </c>
    </row>
    <row r="812" spans="1:8">
      <c r="A812" s="2">
        <v>41334</v>
      </c>
      <c r="B812" s="34" t="s">
        <v>8944</v>
      </c>
      <c r="C812" s="12">
        <f t="shared" si="12"/>
        <v>-2.5867470756309506E-3</v>
      </c>
      <c r="D812" s="3" t="s">
        <v>8945</v>
      </c>
      <c r="E812" s="3" t="s">
        <v>8946</v>
      </c>
      <c r="F812" s="3">
        <v>60</v>
      </c>
      <c r="G812" s="4">
        <v>-1.7387997903917101E+17</v>
      </c>
      <c r="H812" s="4">
        <v>2.27418135646368E+17</v>
      </c>
    </row>
    <row r="813" spans="1:8">
      <c r="A813" s="2">
        <v>41335</v>
      </c>
      <c r="B813" s="34" t="s">
        <v>8947</v>
      </c>
      <c r="C813" s="12">
        <f t="shared" si="12"/>
        <v>-5.4947787137248625E-5</v>
      </c>
      <c r="D813" s="3" t="s">
        <v>8948</v>
      </c>
      <c r="E813" s="3" t="s">
        <v>8949</v>
      </c>
      <c r="F813" s="3">
        <v>60</v>
      </c>
      <c r="G813" s="4">
        <v>-1.6905026845051101E+17</v>
      </c>
      <c r="H813" s="4">
        <v>2.2945394847080998E+17</v>
      </c>
    </row>
    <row r="814" spans="1:8">
      <c r="A814" s="2">
        <v>41336</v>
      </c>
      <c r="B814" s="34" t="s">
        <v>8950</v>
      </c>
      <c r="C814" s="12">
        <f t="shared" si="12"/>
        <v>-5.4948234333302447E-5</v>
      </c>
      <c r="D814" s="3" t="s">
        <v>8951</v>
      </c>
      <c r="E814" s="3" t="s">
        <v>8952</v>
      </c>
      <c r="F814" s="3">
        <v>60</v>
      </c>
      <c r="G814" s="4">
        <v>-2.3417427991471101E+17</v>
      </c>
      <c r="H814" s="4">
        <v>2.47208131119716E+17</v>
      </c>
    </row>
    <row r="815" spans="1:8">
      <c r="A815" s="2">
        <v>41337</v>
      </c>
      <c r="B815" s="34" t="s">
        <v>8953</v>
      </c>
      <c r="C815" s="12">
        <f t="shared" si="12"/>
        <v>-9.2683209370106288E-3</v>
      </c>
      <c r="D815" s="3" t="s">
        <v>8954</v>
      </c>
      <c r="E815" s="3" t="s">
        <v>8955</v>
      </c>
      <c r="F815" s="3">
        <v>62</v>
      </c>
      <c r="G815" s="4">
        <v>-3.1578481582579501E+17</v>
      </c>
      <c r="H815" s="4">
        <v>2.3096463341913299E+17</v>
      </c>
    </row>
    <row r="816" spans="1:8">
      <c r="A816" s="2">
        <v>41338</v>
      </c>
      <c r="B816" s="34" t="s">
        <v>8956</v>
      </c>
      <c r="C816" s="12">
        <f t="shared" si="12"/>
        <v>-3.8237650183380253E-3</v>
      </c>
      <c r="D816" s="3" t="s">
        <v>8957</v>
      </c>
      <c r="E816" s="3" t="s">
        <v>8958</v>
      </c>
      <c r="F816" s="3">
        <v>62</v>
      </c>
      <c r="G816" s="4">
        <v>-3.4654801879335802E+17</v>
      </c>
      <c r="H816" s="4">
        <v>1.7742884509887002E+17</v>
      </c>
    </row>
    <row r="817" spans="1:8">
      <c r="A817" s="2">
        <v>41339</v>
      </c>
      <c r="B817" s="34" t="s">
        <v>8959</v>
      </c>
      <c r="C817" s="12">
        <f t="shared" si="12"/>
        <v>-4.5554721715741157E-3</v>
      </c>
      <c r="D817" s="3" t="s">
        <v>8960</v>
      </c>
      <c r="E817" s="3" t="s">
        <v>8958</v>
      </c>
      <c r="F817" s="3">
        <v>62</v>
      </c>
      <c r="G817" s="4">
        <v>-3.7868718740891501E+17</v>
      </c>
      <c r="H817" s="4">
        <v>1.5509446715911101E+17</v>
      </c>
    </row>
    <row r="818" spans="1:8">
      <c r="A818" s="2">
        <v>41340</v>
      </c>
      <c r="B818" s="34" t="s">
        <v>8961</v>
      </c>
      <c r="C818" s="12">
        <f t="shared" si="12"/>
        <v>-8.811422405861127E-3</v>
      </c>
      <c r="D818" s="3" t="s">
        <v>8962</v>
      </c>
      <c r="E818" s="3" t="s">
        <v>8963</v>
      </c>
      <c r="F818" s="3">
        <v>61</v>
      </c>
      <c r="G818" s="4">
        <v>-4.8660748358412499E+17</v>
      </c>
      <c r="H818" s="4">
        <v>1.3466483933526099E+17</v>
      </c>
    </row>
    <row r="819" spans="1:8">
      <c r="A819" s="2">
        <v>41341</v>
      </c>
      <c r="B819" s="34" t="s">
        <v>8964</v>
      </c>
      <c r="C819" s="12">
        <f t="shared" si="12"/>
        <v>7.0562156857614463E-4</v>
      </c>
      <c r="D819" s="3" t="s">
        <v>8965</v>
      </c>
      <c r="E819" s="3" t="s">
        <v>8966</v>
      </c>
      <c r="F819" s="3">
        <v>61</v>
      </c>
      <c r="G819" s="4">
        <v>-4.4973184839984998E+17</v>
      </c>
      <c r="H819" s="4">
        <v>1.36404832758694E+17</v>
      </c>
    </row>
    <row r="820" spans="1:8">
      <c r="A820" s="2">
        <v>41342</v>
      </c>
      <c r="B820" s="34" t="s">
        <v>8967</v>
      </c>
      <c r="C820" s="12">
        <f t="shared" si="12"/>
        <v>-5.4342686120606093E-5</v>
      </c>
      <c r="D820" s="3" t="s">
        <v>8968</v>
      </c>
      <c r="E820" s="3" t="s">
        <v>8963</v>
      </c>
      <c r="F820" s="3">
        <v>61</v>
      </c>
      <c r="G820" s="4">
        <v>-4.1443685574186298E+17</v>
      </c>
      <c r="H820" s="4">
        <v>1.4488386991464499E+17</v>
      </c>
    </row>
    <row r="821" spans="1:8">
      <c r="A821" s="2">
        <v>41343</v>
      </c>
      <c r="B821" s="34" t="s">
        <v>8969</v>
      </c>
      <c r="C821" s="12">
        <f t="shared" si="12"/>
        <v>-5.4342999522429324E-5</v>
      </c>
      <c r="D821" s="3" t="s">
        <v>8970</v>
      </c>
      <c r="E821" s="3" t="s">
        <v>8971</v>
      </c>
      <c r="F821" s="3">
        <v>61</v>
      </c>
      <c r="G821" s="4">
        <v>-4.1525936738472397E+17</v>
      </c>
      <c r="H821" s="4">
        <v>1.42102495676836E+17</v>
      </c>
    </row>
    <row r="822" spans="1:8">
      <c r="A822" s="2">
        <v>41344</v>
      </c>
      <c r="B822" s="34" t="s">
        <v>8972</v>
      </c>
      <c r="C822" s="12">
        <f t="shared" si="12"/>
        <v>9.7950879130057652E-4</v>
      </c>
      <c r="D822" s="3" t="s">
        <v>8973</v>
      </c>
      <c r="E822" s="3" t="s">
        <v>8974</v>
      </c>
      <c r="F822" s="3">
        <v>61</v>
      </c>
      <c r="G822" s="4">
        <v>-4.0786309942605299E+17</v>
      </c>
      <c r="H822" s="4">
        <v>1.4695614117828301E+17</v>
      </c>
    </row>
    <row r="823" spans="1:8">
      <c r="A823" s="2">
        <v>41345</v>
      </c>
      <c r="B823" s="34" t="s">
        <v>8975</v>
      </c>
      <c r="C823" s="12">
        <f t="shared" si="12"/>
        <v>4.5998844417063887E-3</v>
      </c>
      <c r="D823" s="3" t="s">
        <v>8976</v>
      </c>
      <c r="E823" s="3" t="s">
        <v>8977</v>
      </c>
      <c r="F823" s="3">
        <v>61</v>
      </c>
      <c r="G823" s="4">
        <v>-3.7344738678943302E+17</v>
      </c>
      <c r="H823" s="4">
        <v>1.4207866976364899E+17</v>
      </c>
    </row>
    <row r="824" spans="1:8">
      <c r="A824" s="2">
        <v>41346</v>
      </c>
      <c r="B824" s="34" t="s">
        <v>8978</v>
      </c>
      <c r="C824" s="12">
        <f t="shared" si="12"/>
        <v>-5.9240463253155779E-3</v>
      </c>
      <c r="D824" s="3" t="s">
        <v>8979</v>
      </c>
      <c r="E824" s="3" t="s">
        <v>8980</v>
      </c>
      <c r="F824" s="3">
        <v>61</v>
      </c>
      <c r="G824" s="4">
        <v>-3.6939419916476301E+17</v>
      </c>
      <c r="H824" s="4">
        <v>1.1316754095924301E+17</v>
      </c>
    </row>
    <row r="825" spans="1:8">
      <c r="A825" s="2">
        <v>41347</v>
      </c>
      <c r="B825" s="34" t="s">
        <v>8981</v>
      </c>
      <c r="C825" s="12">
        <f t="shared" si="12"/>
        <v>-1.761271429285222E-4</v>
      </c>
      <c r="D825" s="3" t="s">
        <v>8982</v>
      </c>
      <c r="E825" s="3" t="s">
        <v>8983</v>
      </c>
      <c r="F825" s="3">
        <v>60</v>
      </c>
      <c r="G825" s="4">
        <v>-3.76145249582832E+17</v>
      </c>
      <c r="H825" s="4">
        <v>1.12877273395862E+17</v>
      </c>
    </row>
    <row r="826" spans="1:8">
      <c r="A826" s="2">
        <v>41348</v>
      </c>
      <c r="B826" s="34" t="s">
        <v>8984</v>
      </c>
      <c r="C826" s="12">
        <f t="shared" si="12"/>
        <v>9.3135231211535427E-3</v>
      </c>
      <c r="D826" s="3" t="s">
        <v>8985</v>
      </c>
      <c r="E826" s="3" t="s">
        <v>8986</v>
      </c>
      <c r="F826" s="3">
        <v>60</v>
      </c>
      <c r="G826" s="4">
        <v>-3.5718776670772602E+17</v>
      </c>
      <c r="H826" s="4">
        <v>1.34104708467322E+17</v>
      </c>
    </row>
    <row r="827" spans="1:8">
      <c r="A827" s="2">
        <v>41349</v>
      </c>
      <c r="B827" s="34" t="s">
        <v>8987</v>
      </c>
      <c r="C827" s="12">
        <f t="shared" si="12"/>
        <v>-5.4489270369220393E-5</v>
      </c>
      <c r="D827" s="3" t="s">
        <v>8988</v>
      </c>
      <c r="E827" s="3" t="s">
        <v>8989</v>
      </c>
      <c r="F827" s="3">
        <v>60</v>
      </c>
      <c r="G827" s="4">
        <v>-3.57599210883872E+17</v>
      </c>
      <c r="H827" s="4">
        <v>1.6743512079419101E+17</v>
      </c>
    </row>
    <row r="828" spans="1:8">
      <c r="A828" s="2">
        <v>41350</v>
      </c>
      <c r="B828" s="34" t="s">
        <v>8990</v>
      </c>
      <c r="C828" s="12">
        <f t="shared" si="12"/>
        <v>-5.2915253796709991E-5</v>
      </c>
      <c r="D828" s="3" t="s">
        <v>8991</v>
      </c>
      <c r="E828" s="3" t="s">
        <v>8986</v>
      </c>
      <c r="F828" s="3">
        <v>60</v>
      </c>
      <c r="G828" s="4">
        <v>-2.9638900985318701E+17</v>
      </c>
      <c r="H828" s="4">
        <v>1.5822404144637299E+17</v>
      </c>
    </row>
    <row r="829" spans="1:8">
      <c r="A829" s="2">
        <v>41351</v>
      </c>
      <c r="B829" s="34" t="s">
        <v>8992</v>
      </c>
      <c r="C829" s="12">
        <f t="shared" si="12"/>
        <v>-1.4790794398136443E-2</v>
      </c>
      <c r="D829" s="3" t="s">
        <v>8993</v>
      </c>
      <c r="E829" s="3" t="s">
        <v>8994</v>
      </c>
      <c r="F829" s="3">
        <v>61</v>
      </c>
      <c r="G829" s="4">
        <v>-4.1266507014699002E+17</v>
      </c>
      <c r="H829" s="4">
        <v>1.0422771388749101E+17</v>
      </c>
    </row>
    <row r="830" spans="1:8">
      <c r="A830" s="2">
        <v>41352</v>
      </c>
      <c r="B830" s="34" t="s">
        <v>8995</v>
      </c>
      <c r="C830" s="12">
        <f t="shared" si="12"/>
        <v>-1.1092269277678025E-2</v>
      </c>
      <c r="D830" s="3" t="s">
        <v>8996</v>
      </c>
      <c r="E830" s="3" t="s">
        <v>8997</v>
      </c>
      <c r="F830" s="3">
        <v>61</v>
      </c>
      <c r="G830" s="4">
        <v>-4.8685748758338598E+17</v>
      </c>
      <c r="H830" s="4">
        <v>8.0966977887276096E+16</v>
      </c>
    </row>
    <row r="831" spans="1:8">
      <c r="A831" s="2">
        <v>41353</v>
      </c>
      <c r="B831" s="34" t="s">
        <v>8998</v>
      </c>
      <c r="C831" s="12">
        <f t="shared" si="12"/>
        <v>-3.5953114977911713E-4</v>
      </c>
      <c r="D831" s="3" t="s">
        <v>8999</v>
      </c>
      <c r="E831" s="3" t="s">
        <v>9000</v>
      </c>
      <c r="F831" s="3">
        <v>61</v>
      </c>
      <c r="G831" s="4">
        <v>-4.9857694345147002E+17</v>
      </c>
      <c r="H831" s="4">
        <v>7.3787434725276E+16</v>
      </c>
    </row>
    <row r="832" spans="1:8">
      <c r="A832" s="2">
        <v>41354</v>
      </c>
      <c r="B832" s="34" t="s">
        <v>9001</v>
      </c>
      <c r="C832" s="12">
        <f t="shared" si="12"/>
        <v>-3.4041603472218033E-4</v>
      </c>
      <c r="D832" s="3" t="s">
        <v>9002</v>
      </c>
      <c r="E832" s="3" t="s">
        <v>9003</v>
      </c>
      <c r="F832" s="3">
        <v>60</v>
      </c>
      <c r="G832" s="4">
        <v>-4.5564871402922502E+17</v>
      </c>
      <c r="H832" s="4">
        <v>7.3153519726799104E+16</v>
      </c>
    </row>
    <row r="833" spans="1:8">
      <c r="A833" s="2">
        <v>41355</v>
      </c>
      <c r="B833" s="34" t="s">
        <v>9004</v>
      </c>
      <c r="C833" s="12">
        <f t="shared" si="12"/>
        <v>5.0579518190847132E-4</v>
      </c>
      <c r="D833" s="3" t="s">
        <v>9005</v>
      </c>
      <c r="E833" s="3" t="s">
        <v>9006</v>
      </c>
      <c r="F833" s="3">
        <v>63</v>
      </c>
      <c r="G833" s="4">
        <v>-4.3530480099173798E+17</v>
      </c>
      <c r="H833" s="4">
        <v>7.4361774059097104E+16</v>
      </c>
    </row>
    <row r="834" spans="1:8">
      <c r="A834" s="2">
        <v>41356</v>
      </c>
      <c r="B834" s="34" t="s">
        <v>9007</v>
      </c>
      <c r="C834" s="12">
        <f t="shared" si="12"/>
        <v>-5.2574574585586008E-5</v>
      </c>
      <c r="D834" s="3" t="s">
        <v>9008</v>
      </c>
      <c r="E834" s="3" t="s">
        <v>9009</v>
      </c>
      <c r="F834" s="3">
        <v>63</v>
      </c>
      <c r="G834" s="4">
        <v>-4.3174832797328698E+17</v>
      </c>
      <c r="H834" s="4">
        <v>9.1037518913429792E+16</v>
      </c>
    </row>
    <row r="835" spans="1:8">
      <c r="A835" s="2">
        <v>41357</v>
      </c>
      <c r="B835" s="34" t="s">
        <v>9010</v>
      </c>
      <c r="C835" s="12">
        <f t="shared" si="12"/>
        <v>-5.2574843611160639E-5</v>
      </c>
      <c r="D835" s="3" t="s">
        <v>9011</v>
      </c>
      <c r="E835" s="3" t="s">
        <v>9012</v>
      </c>
      <c r="F835" s="3">
        <v>63</v>
      </c>
      <c r="G835" s="4">
        <v>-4.602179297668E+17</v>
      </c>
      <c r="H835" s="4">
        <v>1.03881342041284E+17</v>
      </c>
    </row>
    <row r="836" spans="1:8">
      <c r="A836" s="2">
        <v>41358</v>
      </c>
      <c r="B836" s="34" t="s">
        <v>9013</v>
      </c>
      <c r="C836" s="12">
        <f t="shared" ref="C836:C899" si="13">+(B836-B835)/B835</f>
        <v>-5.2575112534008015E-5</v>
      </c>
      <c r="D836" s="3" t="s">
        <v>9014</v>
      </c>
      <c r="E836" s="3" t="s">
        <v>9015</v>
      </c>
      <c r="F836" s="3">
        <v>63</v>
      </c>
      <c r="G836" s="4">
        <v>-4.6020242412096499E+17</v>
      </c>
      <c r="H836" s="4">
        <v>1.06991210573046E+17</v>
      </c>
    </row>
    <row r="837" spans="1:8">
      <c r="A837" s="2">
        <v>41358</v>
      </c>
      <c r="B837" s="34" t="s">
        <v>9013</v>
      </c>
      <c r="C837" s="12">
        <f t="shared" si="13"/>
        <v>0</v>
      </c>
      <c r="D837" s="3" t="s">
        <v>9014</v>
      </c>
      <c r="E837" s="3" t="s">
        <v>9015</v>
      </c>
      <c r="F837" s="3">
        <v>63</v>
      </c>
      <c r="G837" s="4">
        <v>-4.6020242412096499E+17</v>
      </c>
      <c r="H837" s="4">
        <v>1.06991210573046E+17</v>
      </c>
    </row>
    <row r="838" spans="1:8">
      <c r="A838" s="2">
        <v>41359</v>
      </c>
      <c r="B838" s="34" t="s">
        <v>9016</v>
      </c>
      <c r="C838" s="12">
        <f t="shared" si="13"/>
        <v>7.7016182963002486E-3</v>
      </c>
      <c r="D838" s="3" t="s">
        <v>9017</v>
      </c>
      <c r="E838" s="3" t="s">
        <v>9015</v>
      </c>
      <c r="F838" s="3">
        <v>63</v>
      </c>
      <c r="G838" s="4">
        <v>-4.0699273273832499E+17</v>
      </c>
      <c r="H838" s="4">
        <v>1.0735343353793101E+17</v>
      </c>
    </row>
    <row r="839" spans="1:8">
      <c r="A839" s="2">
        <v>41360</v>
      </c>
      <c r="B839" s="34" t="s">
        <v>9018</v>
      </c>
      <c r="C839" s="12">
        <f t="shared" si="13"/>
        <v>4.2985256427399422E-4</v>
      </c>
      <c r="D839" s="3" t="s">
        <v>9019</v>
      </c>
      <c r="E839" s="3" t="s">
        <v>9020</v>
      </c>
      <c r="F839" s="3">
        <v>63</v>
      </c>
      <c r="G839" s="4">
        <v>-4.07577495269992E+17</v>
      </c>
      <c r="H839" s="4">
        <v>1.28789141621666E+17</v>
      </c>
    </row>
    <row r="840" spans="1:8">
      <c r="A840" s="2">
        <v>41361</v>
      </c>
      <c r="B840" s="34" t="s">
        <v>9021</v>
      </c>
      <c r="C840" s="12">
        <f t="shared" si="13"/>
        <v>-5.2534724397572738E-5</v>
      </c>
      <c r="D840" s="3" t="s">
        <v>9022</v>
      </c>
      <c r="E840" s="3" t="s">
        <v>9015</v>
      </c>
      <c r="F840" s="3">
        <v>63</v>
      </c>
      <c r="G840" s="4">
        <v>-3.8123771987015898E+17</v>
      </c>
      <c r="H840" s="4">
        <v>1.28781616089308E+17</v>
      </c>
    </row>
    <row r="841" spans="1:8">
      <c r="A841" s="2">
        <v>41362</v>
      </c>
      <c r="B841" s="34" t="s">
        <v>9023</v>
      </c>
      <c r="C841" s="12">
        <f t="shared" si="13"/>
        <v>-5.2535008978208616E-5</v>
      </c>
      <c r="D841" s="3" t="s">
        <v>9024</v>
      </c>
      <c r="E841" s="3" t="s">
        <v>9025</v>
      </c>
      <c r="F841" s="3">
        <v>63</v>
      </c>
      <c r="G841" s="4">
        <v>-3.8668751163530298E+17</v>
      </c>
      <c r="H841" s="4">
        <v>1.287740901384E+17</v>
      </c>
    </row>
    <row r="842" spans="1:8">
      <c r="A842" s="2">
        <v>41363</v>
      </c>
      <c r="B842" s="34" t="s">
        <v>9026</v>
      </c>
      <c r="C842" s="12">
        <f t="shared" si="13"/>
        <v>-5.2535198243594322E-5</v>
      </c>
      <c r="D842" s="3" t="s">
        <v>9027</v>
      </c>
      <c r="E842" s="3" t="s">
        <v>9015</v>
      </c>
      <c r="F842" s="3">
        <v>63</v>
      </c>
      <c r="G842" s="4">
        <v>-3.7409958717482298E+17</v>
      </c>
      <c r="H842" s="4">
        <v>1.23428090913868E+17</v>
      </c>
    </row>
    <row r="843" spans="1:8">
      <c r="A843" s="2">
        <v>41364</v>
      </c>
      <c r="B843" s="34" t="s">
        <v>9028</v>
      </c>
      <c r="C843" s="12">
        <f t="shared" si="13"/>
        <v>-5.2535482613903327E-5</v>
      </c>
      <c r="D843" s="3" t="s">
        <v>9029</v>
      </c>
      <c r="E843" s="3" t="s">
        <v>9030</v>
      </c>
      <c r="F843" s="3">
        <v>63</v>
      </c>
      <c r="G843" s="4">
        <v>-3.5447435380970502E+17</v>
      </c>
      <c r="H843" s="4">
        <v>1.0125802282836899E+17</v>
      </c>
    </row>
    <row r="844" spans="1:8">
      <c r="A844" s="2">
        <v>41365</v>
      </c>
      <c r="B844" s="34" t="s">
        <v>9031</v>
      </c>
      <c r="C844" s="12">
        <f t="shared" si="13"/>
        <v>-2.6890616363918558E-3</v>
      </c>
      <c r="D844" s="3" t="s">
        <v>9032</v>
      </c>
      <c r="E844" s="3" t="s">
        <v>9033</v>
      </c>
      <c r="F844" s="3">
        <v>63</v>
      </c>
      <c r="G844" s="4">
        <v>-3.7486194999446701E+17</v>
      </c>
      <c r="H844" s="4">
        <v>9.95051200899572E+16</v>
      </c>
    </row>
    <row r="845" spans="1:8">
      <c r="A845" s="2">
        <v>41366</v>
      </c>
      <c r="B845" s="34" t="s">
        <v>9034</v>
      </c>
      <c r="C845" s="12">
        <f t="shared" si="13"/>
        <v>1.2880292288725346E-3</v>
      </c>
      <c r="D845" s="3" t="s">
        <v>9035</v>
      </c>
      <c r="E845" s="3" t="s">
        <v>9030</v>
      </c>
      <c r="F845" s="3">
        <v>63</v>
      </c>
      <c r="G845" s="4">
        <v>-3.6456995887018899E+17</v>
      </c>
      <c r="H845" s="4">
        <v>8.8147201366860192E+16</v>
      </c>
    </row>
    <row r="846" spans="1:8">
      <c r="A846" s="2">
        <v>41367</v>
      </c>
      <c r="B846" s="34" t="s">
        <v>9036</v>
      </c>
      <c r="C846" s="12">
        <f t="shared" si="13"/>
        <v>-1.2775789563346464E-2</v>
      </c>
      <c r="D846" s="3" t="s">
        <v>9037</v>
      </c>
      <c r="E846" s="3" t="s">
        <v>9033</v>
      </c>
      <c r="F846" s="3">
        <v>63</v>
      </c>
      <c r="G846" s="4">
        <v>-3.9140552922514701E+17</v>
      </c>
      <c r="H846" s="4">
        <v>5.7376060351561296E+16</v>
      </c>
    </row>
    <row r="847" spans="1:8">
      <c r="A847" s="2">
        <v>41368</v>
      </c>
      <c r="B847" s="34" t="s">
        <v>9038</v>
      </c>
      <c r="C847" s="12">
        <f t="shared" si="13"/>
        <v>6.4172074130450568E-3</v>
      </c>
      <c r="D847" s="3" t="s">
        <v>9039</v>
      </c>
      <c r="E847" s="3" t="s">
        <v>9040</v>
      </c>
      <c r="F847" s="3">
        <v>64</v>
      </c>
      <c r="G847" s="4">
        <v>-3.1075942489786803E+17</v>
      </c>
      <c r="H847" s="4">
        <v>7.1287636763296096E+16</v>
      </c>
    </row>
    <row r="848" spans="1:8">
      <c r="A848" s="2">
        <v>41369</v>
      </c>
      <c r="B848" s="34" t="s">
        <v>9041</v>
      </c>
      <c r="C848" s="12">
        <f t="shared" si="13"/>
        <v>1.0684933551188243E-3</v>
      </c>
      <c r="D848" s="3" t="s">
        <v>9042</v>
      </c>
      <c r="E848" s="3" t="s">
        <v>9043</v>
      </c>
      <c r="F848" s="3">
        <v>64</v>
      </c>
      <c r="G848" s="4">
        <v>-2.61858916232584E+17</v>
      </c>
      <c r="H848" s="4">
        <v>7.3717190242396704E+16</v>
      </c>
    </row>
    <row r="849" spans="1:8">
      <c r="A849" s="2">
        <v>41370</v>
      </c>
      <c r="B849" s="34" t="s">
        <v>9044</v>
      </c>
      <c r="C849" s="12">
        <f t="shared" si="13"/>
        <v>-4.7531612282024821E-5</v>
      </c>
      <c r="D849" s="3" t="s">
        <v>9045</v>
      </c>
      <c r="E849" s="3" t="s">
        <v>9046</v>
      </c>
      <c r="F849" s="3">
        <v>64</v>
      </c>
      <c r="G849" s="4">
        <v>-1.78413348812668E+17</v>
      </c>
      <c r="H849" s="4">
        <v>7.6670512199669792E+16</v>
      </c>
    </row>
    <row r="850" spans="1:8">
      <c r="A850" s="2">
        <v>41371</v>
      </c>
      <c r="B850" s="34" t="s">
        <v>9047</v>
      </c>
      <c r="C850" s="12">
        <f t="shared" si="13"/>
        <v>-4.7531666420603552E-5</v>
      </c>
      <c r="D850" s="3" t="s">
        <v>9048</v>
      </c>
      <c r="E850" s="3" t="s">
        <v>9049</v>
      </c>
      <c r="F850" s="3">
        <v>64</v>
      </c>
      <c r="G850" s="4">
        <v>-1.8590500436159802E+17</v>
      </c>
      <c r="H850" s="4">
        <v>8.4436210250242704E+16</v>
      </c>
    </row>
    <row r="851" spans="1:8">
      <c r="A851" s="2">
        <v>41372</v>
      </c>
      <c r="B851" s="34" t="s">
        <v>9050</v>
      </c>
      <c r="C851" s="12">
        <f t="shared" si="13"/>
        <v>-7.2092685784448888E-3</v>
      </c>
      <c r="D851" s="3" t="s">
        <v>9051</v>
      </c>
      <c r="E851" s="3" t="s">
        <v>9052</v>
      </c>
      <c r="F851" s="3">
        <v>64</v>
      </c>
      <c r="G851" s="4">
        <v>-2.54013294049504E+17</v>
      </c>
      <c r="H851" s="4">
        <v>6.63072913906586E+16</v>
      </c>
    </row>
    <row r="852" spans="1:8">
      <c r="A852" s="2">
        <v>41373</v>
      </c>
      <c r="B852" s="34" t="s">
        <v>9053</v>
      </c>
      <c r="C852" s="12">
        <f t="shared" si="13"/>
        <v>-3.3018322790029195E-3</v>
      </c>
      <c r="D852" s="3" t="s">
        <v>9054</v>
      </c>
      <c r="E852" s="3" t="s">
        <v>9055</v>
      </c>
      <c r="F852" s="3">
        <v>64</v>
      </c>
      <c r="G852" s="4">
        <v>-2.82961014962556E+17</v>
      </c>
      <c r="H852" s="4">
        <v>5.62528719568236E+16</v>
      </c>
    </row>
    <row r="853" spans="1:8">
      <c r="A853" s="2">
        <v>41374</v>
      </c>
      <c r="B853" s="34" t="s">
        <v>9056</v>
      </c>
      <c r="C853" s="12">
        <f t="shared" si="13"/>
        <v>1.371945491050582E-3</v>
      </c>
      <c r="D853" s="3" t="s">
        <v>9057</v>
      </c>
      <c r="E853" s="3" t="s">
        <v>9058</v>
      </c>
      <c r="F853" s="3">
        <v>64</v>
      </c>
      <c r="G853" s="4">
        <v>-2.7953326095712701E+17</v>
      </c>
      <c r="H853" s="4">
        <v>5.1417544352498896E+16</v>
      </c>
    </row>
    <row r="854" spans="1:8">
      <c r="A854" s="2">
        <v>41375</v>
      </c>
      <c r="B854" s="34" t="s">
        <v>9059</v>
      </c>
      <c r="C854" s="12">
        <f t="shared" si="13"/>
        <v>4.8788198415522458E-3</v>
      </c>
      <c r="D854" s="3" t="s">
        <v>9060</v>
      </c>
      <c r="E854" s="3" t="s">
        <v>9061</v>
      </c>
      <c r="F854" s="3">
        <v>65</v>
      </c>
      <c r="G854" s="4">
        <v>-2.77095621488812E+17</v>
      </c>
      <c r="H854" s="4">
        <v>6.19579195681172E+16</v>
      </c>
    </row>
    <row r="855" spans="1:8">
      <c r="A855" s="2">
        <v>41376</v>
      </c>
      <c r="B855" s="34" t="s">
        <v>9062</v>
      </c>
      <c r="C855" s="12">
        <f t="shared" si="13"/>
        <v>-9.6073080368070385E-3</v>
      </c>
      <c r="D855" s="3" t="s">
        <v>9063</v>
      </c>
      <c r="E855" s="3" t="s">
        <v>9064</v>
      </c>
      <c r="F855" s="3">
        <v>66</v>
      </c>
      <c r="G855" s="4">
        <v>-3.0901842455845402E+17</v>
      </c>
      <c r="H855" s="4">
        <v>4.1481815792297296E+16</v>
      </c>
    </row>
    <row r="856" spans="1:8">
      <c r="A856" s="2">
        <v>41377</v>
      </c>
      <c r="B856" s="34" t="s">
        <v>9065</v>
      </c>
      <c r="C856" s="12">
        <f t="shared" si="13"/>
        <v>-5.1855459114654522E-5</v>
      </c>
      <c r="D856" s="3" t="s">
        <v>9066</v>
      </c>
      <c r="E856" s="3" t="s">
        <v>9067</v>
      </c>
      <c r="F856" s="3">
        <v>66</v>
      </c>
      <c r="G856" s="4">
        <v>-3.0797277026602701E+17</v>
      </c>
      <c r="H856" s="4">
        <v>4.1482588524311504E+16</v>
      </c>
    </row>
    <row r="857" spans="1:8">
      <c r="A857" s="2">
        <v>41378</v>
      </c>
      <c r="B857" s="34" t="s">
        <v>9068</v>
      </c>
      <c r="C857" s="12">
        <f t="shared" si="13"/>
        <v>-5.1855717326772143E-5</v>
      </c>
      <c r="D857" s="3" t="s">
        <v>9069</v>
      </c>
      <c r="E857" s="3" t="s">
        <v>9070</v>
      </c>
      <c r="F857" s="3">
        <v>66</v>
      </c>
      <c r="G857" s="4">
        <v>-3.8217560202329498E+17</v>
      </c>
      <c r="H857" s="4">
        <v>2.25203682229482E+16</v>
      </c>
    </row>
    <row r="858" spans="1:8">
      <c r="A858" s="2">
        <v>41379</v>
      </c>
      <c r="B858" s="34" t="s">
        <v>9071</v>
      </c>
      <c r="C858" s="12">
        <f t="shared" si="13"/>
        <v>-2.976327586617241E-2</v>
      </c>
      <c r="D858" s="3" t="s">
        <v>9072</v>
      </c>
      <c r="E858" s="3" t="s">
        <v>9073</v>
      </c>
      <c r="F858" s="3">
        <v>66</v>
      </c>
      <c r="G858" s="4">
        <v>-5.7194611991031302E+17</v>
      </c>
      <c r="H858" s="4">
        <v>-7.5027708877895008E+16</v>
      </c>
    </row>
    <row r="859" spans="1:8">
      <c r="A859" s="2">
        <v>41380</v>
      </c>
      <c r="B859" s="34" t="s">
        <v>9074</v>
      </c>
      <c r="C859" s="12">
        <f t="shared" si="13"/>
        <v>2.4622369903458906E-2</v>
      </c>
      <c r="D859" s="3" t="s">
        <v>9075</v>
      </c>
      <c r="E859" s="3" t="s">
        <v>9076</v>
      </c>
      <c r="F859" s="3">
        <v>67</v>
      </c>
      <c r="G859" s="4">
        <v>-4.2415621530135898E+17</v>
      </c>
      <c r="H859" s="4">
        <v>-5.2046527231999696E+16</v>
      </c>
    </row>
    <row r="860" spans="1:8">
      <c r="A860" s="2">
        <v>41381</v>
      </c>
      <c r="B860" s="34" t="s">
        <v>9077</v>
      </c>
      <c r="C860" s="12">
        <f t="shared" si="13"/>
        <v>-3.2864776811475961E-3</v>
      </c>
      <c r="D860" s="3" t="s">
        <v>9078</v>
      </c>
      <c r="E860" s="3" t="s">
        <v>9079</v>
      </c>
      <c r="F860" s="3">
        <v>67</v>
      </c>
      <c r="G860" s="4">
        <v>-3.3679518762312499E+17</v>
      </c>
      <c r="H860" s="4">
        <v>-6.33582791789076E+16</v>
      </c>
    </row>
    <row r="861" spans="1:8">
      <c r="A861" s="2">
        <v>41382</v>
      </c>
      <c r="B861" s="34" t="s">
        <v>9080</v>
      </c>
      <c r="C861" s="12">
        <f t="shared" si="13"/>
        <v>2.0130842221459866E-3</v>
      </c>
      <c r="D861" s="3" t="s">
        <v>9081</v>
      </c>
      <c r="E861" s="3" t="s">
        <v>9082</v>
      </c>
      <c r="F861" s="3">
        <v>68</v>
      </c>
      <c r="G861" s="4">
        <v>-2.2158346583081299E+17</v>
      </c>
      <c r="H861" s="4">
        <v>-5.94345566972738E+16</v>
      </c>
    </row>
    <row r="862" spans="1:8">
      <c r="A862" s="2">
        <v>41383</v>
      </c>
      <c r="B862" s="34" t="s">
        <v>9083</v>
      </c>
      <c r="C862" s="12">
        <f t="shared" si="13"/>
        <v>1.7076259595904598E-3</v>
      </c>
      <c r="D862" s="3" t="s">
        <v>9084</v>
      </c>
      <c r="E862" s="3" t="s">
        <v>9085</v>
      </c>
      <c r="F862" s="3">
        <v>67</v>
      </c>
      <c r="G862" s="4">
        <v>-2.0177121619613402E+17</v>
      </c>
      <c r="H862" s="4">
        <v>-5.6078157940139696E+16</v>
      </c>
    </row>
    <row r="863" spans="1:8">
      <c r="A863" s="2">
        <v>41384</v>
      </c>
      <c r="B863" s="34" t="s">
        <v>9086</v>
      </c>
      <c r="C863" s="12">
        <f t="shared" si="13"/>
        <v>-5.151843309565674E-5</v>
      </c>
      <c r="D863" s="3" t="s">
        <v>9087</v>
      </c>
      <c r="E863" s="3" t="s">
        <v>9088</v>
      </c>
      <c r="F863" s="3">
        <v>67</v>
      </c>
      <c r="G863" s="4">
        <v>-1.9896001738788099E+17</v>
      </c>
      <c r="H863" s="4">
        <v>-7.2126399512826304E+16</v>
      </c>
    </row>
    <row r="864" spans="1:8">
      <c r="A864" s="2">
        <v>41385</v>
      </c>
      <c r="B864" s="34" t="s">
        <v>9089</v>
      </c>
      <c r="C864" s="12">
        <f t="shared" si="13"/>
        <v>-5.1518642889414559E-5</v>
      </c>
      <c r="D864" s="3" t="s">
        <v>9090</v>
      </c>
      <c r="E864" s="3" t="s">
        <v>9091</v>
      </c>
      <c r="F864" s="3">
        <v>67</v>
      </c>
      <c r="G864" s="4">
        <v>-2.043719924136E+17</v>
      </c>
      <c r="H864" s="4">
        <v>-6.70221006315476E+16</v>
      </c>
    </row>
    <row r="865" spans="1:8">
      <c r="A865" s="2">
        <v>41386</v>
      </c>
      <c r="B865" s="34" t="s">
        <v>9092</v>
      </c>
      <c r="C865" s="12">
        <f t="shared" si="13"/>
        <v>4.1121020994491228E-3</v>
      </c>
      <c r="D865" s="3" t="s">
        <v>9093</v>
      </c>
      <c r="E865" s="3" t="s">
        <v>9094</v>
      </c>
      <c r="F865" s="3">
        <v>67</v>
      </c>
      <c r="G865" s="4">
        <v>-1.63104329121748E+17</v>
      </c>
      <c r="H865" s="4">
        <v>-6.4669601638037296E+16</v>
      </c>
    </row>
    <row r="866" spans="1:8">
      <c r="A866" s="2">
        <v>41387</v>
      </c>
      <c r="B866" s="34" t="s">
        <v>9095</v>
      </c>
      <c r="C866" s="12">
        <f t="shared" si="13"/>
        <v>-1.4166370932525786E-4</v>
      </c>
      <c r="D866" s="3" t="s">
        <v>9096</v>
      </c>
      <c r="E866" s="3" t="s">
        <v>9097</v>
      </c>
      <c r="F866" s="3">
        <v>68</v>
      </c>
      <c r="G866" s="4">
        <v>-1.6401104904070899E+17</v>
      </c>
      <c r="H866" s="4">
        <v>-1.0207831976344099E+17</v>
      </c>
    </row>
    <row r="867" spans="1:8">
      <c r="A867" s="2">
        <v>41387</v>
      </c>
      <c r="B867" s="34" t="s">
        <v>9095</v>
      </c>
      <c r="C867" s="12">
        <f t="shared" si="13"/>
        <v>0</v>
      </c>
      <c r="D867" s="3" t="s">
        <v>9096</v>
      </c>
      <c r="E867" s="3" t="s">
        <v>9097</v>
      </c>
      <c r="F867" s="3">
        <v>68</v>
      </c>
      <c r="G867" s="4">
        <v>-1.6401104904070899E+17</v>
      </c>
      <c r="H867" s="4">
        <v>-1.0207831976344099E+17</v>
      </c>
    </row>
    <row r="868" spans="1:8">
      <c r="A868" s="2">
        <v>41388</v>
      </c>
      <c r="B868" s="34" t="s">
        <v>9098</v>
      </c>
      <c r="C868" s="12">
        <f t="shared" si="13"/>
        <v>1.2887362830419119E-3</v>
      </c>
      <c r="D868" s="3" t="s">
        <v>9099</v>
      </c>
      <c r="E868" s="3" t="s">
        <v>9100</v>
      </c>
      <c r="F868" s="3">
        <v>69</v>
      </c>
      <c r="G868" s="4">
        <v>-1.5026494011897101E+17</v>
      </c>
      <c r="H868" s="4">
        <v>-9.78828398422332E+16</v>
      </c>
    </row>
    <row r="869" spans="1:8">
      <c r="A869" s="2">
        <v>41389</v>
      </c>
      <c r="B869" s="34" t="s">
        <v>9101</v>
      </c>
      <c r="C869" s="12">
        <f t="shared" si="13"/>
        <v>3.536961660028108E-5</v>
      </c>
      <c r="D869" s="3" t="s">
        <v>9102</v>
      </c>
      <c r="E869" s="3" t="s">
        <v>9103</v>
      </c>
      <c r="F869" s="3">
        <v>69</v>
      </c>
      <c r="G869" s="4">
        <v>-2.2566012157612602E+17</v>
      </c>
      <c r="H869" s="4">
        <v>-9.7727812790879696E+16</v>
      </c>
    </row>
    <row r="870" spans="1:8">
      <c r="A870" s="2">
        <v>41390</v>
      </c>
      <c r="B870" s="34" t="s">
        <v>9104</v>
      </c>
      <c r="C870" s="12">
        <f t="shared" si="13"/>
        <v>-6.3488628105634274E-3</v>
      </c>
      <c r="D870" s="3" t="s">
        <v>9105</v>
      </c>
      <c r="E870" s="3" t="s">
        <v>9106</v>
      </c>
      <c r="F870" s="3">
        <v>69</v>
      </c>
      <c r="G870" s="4">
        <v>-2.8713547183139299E+17</v>
      </c>
      <c r="H870" s="4">
        <v>-1.09216669154392E+17</v>
      </c>
    </row>
    <row r="871" spans="1:8">
      <c r="A871" s="2">
        <v>41391</v>
      </c>
      <c r="B871" s="34" t="s">
        <v>9107</v>
      </c>
      <c r="C871" s="12">
        <f t="shared" si="13"/>
        <v>-5.3908925471784995E-5</v>
      </c>
      <c r="D871" s="3" t="s">
        <v>9108</v>
      </c>
      <c r="E871" s="3" t="s">
        <v>9106</v>
      </c>
      <c r="F871" s="3">
        <v>69</v>
      </c>
      <c r="G871" s="4">
        <v>-2.8714739116418E+17</v>
      </c>
      <c r="H871" s="4">
        <v>-1.14878548792162E+17</v>
      </c>
    </row>
    <row r="872" spans="1:8">
      <c r="A872" s="2">
        <v>41392</v>
      </c>
      <c r="B872" s="34" t="s">
        <v>9109</v>
      </c>
      <c r="C872" s="12">
        <f t="shared" si="13"/>
        <v>-5.3909286504022385E-5</v>
      </c>
      <c r="D872" s="3" t="s">
        <v>9110</v>
      </c>
      <c r="E872" s="3" t="s">
        <v>9111</v>
      </c>
      <c r="F872" s="3">
        <v>69</v>
      </c>
      <c r="G872" s="4">
        <v>-2.8715931091325699E+17</v>
      </c>
      <c r="H872" s="4">
        <v>-9.2840031962956E+16</v>
      </c>
    </row>
    <row r="873" spans="1:8">
      <c r="A873" s="2">
        <v>41393</v>
      </c>
      <c r="B873" s="34" t="s">
        <v>9112</v>
      </c>
      <c r="C873" s="12">
        <f t="shared" si="13"/>
        <v>-2.984277711994469E-3</v>
      </c>
      <c r="D873" s="3" t="s">
        <v>9113</v>
      </c>
      <c r="E873" s="3" t="s">
        <v>9114</v>
      </c>
      <c r="F873" s="3">
        <v>69</v>
      </c>
      <c r="G873" s="4">
        <v>-3.1217519872563098E+17</v>
      </c>
      <c r="H873" s="4">
        <v>-9.35731850800328E+16</v>
      </c>
    </row>
    <row r="874" spans="1:8">
      <c r="A874" s="2">
        <v>41394</v>
      </c>
      <c r="B874" s="34" t="s">
        <v>9115</v>
      </c>
      <c r="C874" s="12">
        <f t="shared" si="13"/>
        <v>-8.8504622761238043E-3</v>
      </c>
      <c r="D874" s="3" t="s">
        <v>9116</v>
      </c>
      <c r="E874" s="3" t="s">
        <v>9117</v>
      </c>
      <c r="F874" s="3">
        <v>67</v>
      </c>
      <c r="G874" s="4">
        <v>-3.8229352325531398E+17</v>
      </c>
      <c r="H874" s="4">
        <v>-7.1886934863851504E+16</v>
      </c>
    </row>
    <row r="875" spans="1:8">
      <c r="A875" s="2">
        <v>41395</v>
      </c>
      <c r="B875" s="34" t="s">
        <v>9118</v>
      </c>
      <c r="C875" s="12">
        <f t="shared" si="13"/>
        <v>-5.4125255143781924E-5</v>
      </c>
      <c r="D875" s="3" t="s">
        <v>9119</v>
      </c>
      <c r="E875" s="3" t="s">
        <v>9120</v>
      </c>
      <c r="F875" s="3">
        <v>67</v>
      </c>
      <c r="G875" s="4">
        <v>-3.6214190927736102E+17</v>
      </c>
      <c r="H875" s="4">
        <v>-5.3582903523386896E+16</v>
      </c>
    </row>
    <row r="876" spans="1:8">
      <c r="A876" s="2">
        <v>41396</v>
      </c>
      <c r="B876" s="34" t="s">
        <v>9121</v>
      </c>
      <c r="C876" s="12">
        <f t="shared" si="13"/>
        <v>7.7608130198947561E-3</v>
      </c>
      <c r="D876" s="3" t="s">
        <v>9122</v>
      </c>
      <c r="E876" s="3" t="s">
        <v>9123</v>
      </c>
      <c r="F876" s="3">
        <v>55</v>
      </c>
      <c r="G876" s="4">
        <v>-3.10122807034832E+17</v>
      </c>
      <c r="H876" s="4">
        <v>-3.8534094435373104E+16</v>
      </c>
    </row>
    <row r="877" spans="1:8">
      <c r="A877" s="2">
        <v>41397</v>
      </c>
      <c r="B877" s="34" t="s">
        <v>9124</v>
      </c>
      <c r="C877" s="12">
        <f t="shared" si="13"/>
        <v>1.4408792060772169E-3</v>
      </c>
      <c r="D877" s="3" t="s">
        <v>9125</v>
      </c>
      <c r="E877" s="3" t="s">
        <v>9126</v>
      </c>
      <c r="F877" s="3">
        <v>55</v>
      </c>
      <c r="G877" s="4">
        <v>-1.7904202593340998E+17</v>
      </c>
      <c r="H877" s="4">
        <v>-3.56270852347523E+16</v>
      </c>
    </row>
    <row r="878" spans="1:8">
      <c r="A878" s="2">
        <v>41398</v>
      </c>
      <c r="B878" s="34" t="s">
        <v>9127</v>
      </c>
      <c r="C878" s="12">
        <f t="shared" si="13"/>
        <v>-5.536993978270299E-5</v>
      </c>
      <c r="D878" s="3" t="s">
        <v>9128</v>
      </c>
      <c r="E878" s="3" t="s">
        <v>9126</v>
      </c>
      <c r="F878" s="3">
        <v>55</v>
      </c>
      <c r="G878" s="4">
        <v>-2.4102286073553699E+17</v>
      </c>
      <c r="H878" s="4">
        <v>-3.56396266480429E+16</v>
      </c>
    </row>
    <row r="879" spans="1:8">
      <c r="A879" s="2">
        <v>41399</v>
      </c>
      <c r="B879" s="34" t="s">
        <v>9129</v>
      </c>
      <c r="C879" s="12">
        <f t="shared" si="13"/>
        <v>-5.5370354989789558E-5</v>
      </c>
      <c r="D879" s="3" t="s">
        <v>9130</v>
      </c>
      <c r="E879" s="3" t="s">
        <v>9131</v>
      </c>
      <c r="F879" s="3">
        <v>55</v>
      </c>
      <c r="G879" s="4">
        <v>-2.5132505480257402E+17</v>
      </c>
      <c r="H879" s="4">
        <v>-2.27411470101699E+16</v>
      </c>
    </row>
    <row r="880" spans="1:8">
      <c r="A880" s="2">
        <v>41400</v>
      </c>
      <c r="B880" s="34" t="s">
        <v>9132</v>
      </c>
      <c r="C880" s="12">
        <f t="shared" si="13"/>
        <v>-5.9168320983152478E-3</v>
      </c>
      <c r="D880" s="3" t="s">
        <v>9133</v>
      </c>
      <c r="E880" s="3" t="s">
        <v>9134</v>
      </c>
      <c r="F880" s="3">
        <v>55</v>
      </c>
      <c r="G880" s="4">
        <v>-3.0307257517452998E+17</v>
      </c>
      <c r="H880" s="4">
        <v>1.45778136716532E+16</v>
      </c>
    </row>
    <row r="881" spans="1:8">
      <c r="A881" s="2">
        <v>41401</v>
      </c>
      <c r="B881" s="34" t="s">
        <v>9135</v>
      </c>
      <c r="C881" s="12">
        <f t="shared" si="13"/>
        <v>8.6084909255831194E-4</v>
      </c>
      <c r="D881" s="3" t="s">
        <v>9136</v>
      </c>
      <c r="E881" s="3" t="s">
        <v>9137</v>
      </c>
      <c r="F881" s="3">
        <v>54</v>
      </c>
      <c r="G881" s="4">
        <v>-2.9533060179583802E+17</v>
      </c>
      <c r="H881" s="4">
        <v>-3.58619426899742E+16</v>
      </c>
    </row>
    <row r="882" spans="1:8">
      <c r="A882" s="2">
        <v>41402</v>
      </c>
      <c r="B882" s="34" t="s">
        <v>9138</v>
      </c>
      <c r="C882" s="12">
        <f t="shared" si="13"/>
        <v>-8.791361941517823E-3</v>
      </c>
      <c r="D882" s="3" t="s">
        <v>9139</v>
      </c>
      <c r="E882" s="3" t="s">
        <v>9137</v>
      </c>
      <c r="F882" s="3">
        <v>54</v>
      </c>
      <c r="G882" s="4">
        <v>-3.0887223204140698E+17</v>
      </c>
      <c r="H882" s="4">
        <v>-5.7659719638399696E+16</v>
      </c>
    </row>
    <row r="883" spans="1:8">
      <c r="A883" s="2">
        <v>41403</v>
      </c>
      <c r="B883" s="34" t="s">
        <v>9140</v>
      </c>
      <c r="C883" s="12">
        <f t="shared" si="13"/>
        <v>-5.034898886916001E-4</v>
      </c>
      <c r="D883" s="3" t="s">
        <v>9141</v>
      </c>
      <c r="E883" s="3" t="s">
        <v>9142</v>
      </c>
      <c r="F883" s="3">
        <v>54</v>
      </c>
      <c r="G883" s="4">
        <v>-2.8489017409393798E+17</v>
      </c>
      <c r="H883" s="4">
        <v>-5.8520515977438896E+16</v>
      </c>
    </row>
    <row r="884" spans="1:8">
      <c r="A884" s="2">
        <v>41404</v>
      </c>
      <c r="B884" s="34" t="s">
        <v>9143</v>
      </c>
      <c r="C884" s="12">
        <f t="shared" si="13"/>
        <v>-1.1531395326933921E-2</v>
      </c>
      <c r="D884" s="3" t="s">
        <v>9144</v>
      </c>
      <c r="E884" s="3" t="s">
        <v>9145</v>
      </c>
      <c r="F884" s="3">
        <v>54</v>
      </c>
      <c r="G884" s="4">
        <v>-3.8927807899232602E+17</v>
      </c>
      <c r="H884" s="4">
        <v>-8.0306075660577296E+16</v>
      </c>
    </row>
    <row r="885" spans="1:8">
      <c r="A885" s="2">
        <v>41405</v>
      </c>
      <c r="B885" s="34" t="s">
        <v>9146</v>
      </c>
      <c r="C885" s="12">
        <f t="shared" si="13"/>
        <v>-5.0513891631114355E-5</v>
      </c>
      <c r="D885" s="3" t="s">
        <v>9147</v>
      </c>
      <c r="E885" s="3" t="s">
        <v>9148</v>
      </c>
      <c r="F885" s="3">
        <v>54</v>
      </c>
      <c r="G885" s="4">
        <v>-4.2474553617657402E+17</v>
      </c>
      <c r="H885" s="4">
        <v>-8.0301563498879392E+16</v>
      </c>
    </row>
    <row r="886" spans="1:8">
      <c r="A886" s="2">
        <v>41406</v>
      </c>
      <c r="B886" s="34" t="s">
        <v>9149</v>
      </c>
      <c r="C886" s="12">
        <f t="shared" si="13"/>
        <v>-5.0514024815503186E-5</v>
      </c>
      <c r="D886" s="3" t="s">
        <v>9150</v>
      </c>
      <c r="E886" s="3" t="s">
        <v>9151</v>
      </c>
      <c r="F886" s="3">
        <v>54</v>
      </c>
      <c r="G886" s="4">
        <v>-3.5344910629775398E+17</v>
      </c>
      <c r="H886" s="4">
        <v>-7.3822753386196992E+16</v>
      </c>
    </row>
    <row r="887" spans="1:8">
      <c r="A887" s="2">
        <v>41407</v>
      </c>
      <c r="B887" s="34" t="s">
        <v>9152</v>
      </c>
      <c r="C887" s="12">
        <f t="shared" si="13"/>
        <v>-5.0514258671380408E-5</v>
      </c>
      <c r="D887" s="3" t="s">
        <v>9153</v>
      </c>
      <c r="E887" s="3" t="s">
        <v>9148</v>
      </c>
      <c r="F887" s="3">
        <v>54</v>
      </c>
      <c r="G887" s="4">
        <v>-3.53438554587744E+17</v>
      </c>
      <c r="H887" s="4">
        <v>-6.1176647096134496E+16</v>
      </c>
    </row>
    <row r="888" spans="1:8">
      <c r="A888" s="2">
        <v>41408</v>
      </c>
      <c r="B888" s="34" t="s">
        <v>9154</v>
      </c>
      <c r="C888" s="12">
        <f t="shared" si="13"/>
        <v>5.2384565732138668E-3</v>
      </c>
      <c r="D888" s="3" t="s">
        <v>9155</v>
      </c>
      <c r="E888" s="3" t="s">
        <v>9156</v>
      </c>
      <c r="F888" s="3">
        <v>52</v>
      </c>
      <c r="G888" s="4">
        <v>-3.1056848703439603E+17</v>
      </c>
      <c r="H888" s="4">
        <v>-6.3355599178876496E+16</v>
      </c>
    </row>
    <row r="889" spans="1:8">
      <c r="A889" s="2">
        <v>41409</v>
      </c>
      <c r="B889" s="34" t="s">
        <v>9157</v>
      </c>
      <c r="C889" s="12">
        <f t="shared" si="13"/>
        <v>8.3731757340611505E-3</v>
      </c>
      <c r="D889" s="3" t="s">
        <v>9158</v>
      </c>
      <c r="E889" s="3" t="s">
        <v>9159</v>
      </c>
      <c r="F889" s="3">
        <v>52</v>
      </c>
      <c r="G889" s="4">
        <v>1.0205845395010899E+17</v>
      </c>
      <c r="H889" s="4">
        <v>-4.47317904755898E+16</v>
      </c>
    </row>
    <row r="890" spans="1:8">
      <c r="A890" s="2">
        <v>41410</v>
      </c>
      <c r="B890" s="34" t="s">
        <v>9160</v>
      </c>
      <c r="C890" s="12">
        <f t="shared" si="13"/>
        <v>5.5454693640352151E-3</v>
      </c>
      <c r="D890" s="3" t="s">
        <v>9161</v>
      </c>
      <c r="E890" s="3" t="s">
        <v>9156</v>
      </c>
      <c r="F890" s="3">
        <v>52</v>
      </c>
      <c r="G890" s="4">
        <v>-1.2320343466161699E+17</v>
      </c>
      <c r="H890" s="4">
        <v>-3.38660883968862E+16</v>
      </c>
    </row>
    <row r="891" spans="1:8">
      <c r="A891" s="2">
        <v>41411</v>
      </c>
      <c r="B891" s="34" t="s">
        <v>9162</v>
      </c>
      <c r="C891" s="12">
        <f t="shared" si="13"/>
        <v>1.9072843286442721E-3</v>
      </c>
      <c r="D891" s="3" t="s">
        <v>9163</v>
      </c>
      <c r="E891" s="3" t="s">
        <v>9164</v>
      </c>
      <c r="F891" s="3">
        <v>51</v>
      </c>
      <c r="G891" s="4">
        <v>-6.59691024266202E+16</v>
      </c>
      <c r="H891" s="4">
        <v>-3.00323693346252E+16</v>
      </c>
    </row>
    <row r="892" spans="1:8">
      <c r="A892" s="2">
        <v>41412</v>
      </c>
      <c r="B892" s="34" t="s">
        <v>9165</v>
      </c>
      <c r="C892" s="12">
        <f t="shared" si="13"/>
        <v>-5.0732890472853455E-5</v>
      </c>
      <c r="D892" s="3" t="s">
        <v>9166</v>
      </c>
      <c r="E892" s="3" t="s">
        <v>9167</v>
      </c>
      <c r="F892" s="3">
        <v>51</v>
      </c>
      <c r="G892" s="4">
        <v>-8.9107990549387296E+16</v>
      </c>
      <c r="H892" s="4">
        <v>-3.47599321622942E+16</v>
      </c>
    </row>
    <row r="893" spans="1:8">
      <c r="A893" s="2">
        <v>41413</v>
      </c>
      <c r="B893" s="34" t="s">
        <v>9168</v>
      </c>
      <c r="C893" s="12">
        <f t="shared" si="13"/>
        <v>-5.0732997034487633E-5</v>
      </c>
      <c r="D893" s="3" t="s">
        <v>9169</v>
      </c>
      <c r="E893" s="3" t="s">
        <v>9170</v>
      </c>
      <c r="F893" s="3">
        <v>51</v>
      </c>
      <c r="G893" s="4">
        <v>-1.0837228675015299E+17</v>
      </c>
      <c r="H893" s="4">
        <v>-3.40536788339E+16</v>
      </c>
    </row>
    <row r="894" spans="1:8">
      <c r="A894" s="2">
        <v>41414</v>
      </c>
      <c r="B894" s="34" t="s">
        <v>9171</v>
      </c>
      <c r="C894" s="12">
        <f t="shared" si="13"/>
        <v>-4.7770276973154533E-3</v>
      </c>
      <c r="D894" s="3" t="s">
        <v>9172</v>
      </c>
      <c r="E894" s="3" t="s">
        <v>9173</v>
      </c>
      <c r="F894" s="3">
        <v>51</v>
      </c>
      <c r="G894" s="4">
        <v>-1.5830666390693402E+17</v>
      </c>
      <c r="H894" s="4">
        <v>-4.86838545660982E+16</v>
      </c>
    </row>
    <row r="895" spans="1:8">
      <c r="A895" s="2">
        <v>41415</v>
      </c>
      <c r="B895" s="34" t="s">
        <v>9174</v>
      </c>
      <c r="C895" s="12">
        <f t="shared" si="13"/>
        <v>5.1735571436896466E-3</v>
      </c>
      <c r="D895" s="3" t="s">
        <v>9175</v>
      </c>
      <c r="E895" s="3" t="s">
        <v>9176</v>
      </c>
      <c r="F895" s="3">
        <v>51</v>
      </c>
      <c r="G895" s="4">
        <v>-1.0320683937468701E+17</v>
      </c>
      <c r="H895" s="4">
        <v>-3.60288770537754E+16</v>
      </c>
    </row>
    <row r="896" spans="1:8">
      <c r="A896" s="2">
        <v>41416</v>
      </c>
      <c r="B896" s="34" t="s">
        <v>9177</v>
      </c>
      <c r="C896" s="12">
        <f t="shared" si="13"/>
        <v>2.3900291563129371E-3</v>
      </c>
      <c r="D896" s="3" t="s">
        <v>9178</v>
      </c>
      <c r="E896" s="3" t="s">
        <v>9164</v>
      </c>
      <c r="F896" s="3">
        <v>51</v>
      </c>
      <c r="G896" s="4">
        <v>-1.2174125552418E+17</v>
      </c>
      <c r="H896" s="4">
        <v>-2.8364114231438E+16</v>
      </c>
    </row>
    <row r="897" spans="1:8">
      <c r="A897" s="2">
        <v>41416</v>
      </c>
      <c r="B897" s="34" t="s">
        <v>9177</v>
      </c>
      <c r="C897" s="12">
        <f t="shared" si="13"/>
        <v>0</v>
      </c>
      <c r="D897" s="3" t="s">
        <v>9178</v>
      </c>
      <c r="E897" s="3" t="s">
        <v>9164</v>
      </c>
      <c r="F897" s="3">
        <v>51</v>
      </c>
      <c r="G897" s="4">
        <v>-1.2174125552418E+17</v>
      </c>
      <c r="H897" s="4">
        <v>-2.8364114231438E+16</v>
      </c>
    </row>
    <row r="898" spans="1:8">
      <c r="A898" s="2">
        <v>41417</v>
      </c>
      <c r="B898" s="34" t="s">
        <v>9179</v>
      </c>
      <c r="C898" s="12">
        <f t="shared" si="13"/>
        <v>3.4340233059803453E-3</v>
      </c>
      <c r="D898" s="3" t="s">
        <v>9180</v>
      </c>
      <c r="E898" s="3" t="s">
        <v>9181</v>
      </c>
      <c r="F898" s="3">
        <v>51</v>
      </c>
      <c r="G898" s="4">
        <v>-8.275557269559E+16</v>
      </c>
      <c r="H898" s="4">
        <v>-2.14919396451996E+16</v>
      </c>
    </row>
    <row r="899" spans="1:8">
      <c r="A899" s="2">
        <v>41418</v>
      </c>
      <c r="B899" s="34" t="s">
        <v>9182</v>
      </c>
      <c r="C899" s="12">
        <f t="shared" si="13"/>
        <v>2.9501002814631481E-3</v>
      </c>
      <c r="D899" s="3" t="s">
        <v>9183</v>
      </c>
      <c r="E899" s="3" t="s">
        <v>9170</v>
      </c>
      <c r="F899" s="3">
        <v>51</v>
      </c>
      <c r="G899" s="4">
        <v>-6.4066426868415504E+16</v>
      </c>
      <c r="H899" s="4">
        <v>-1.55346014782938E+16</v>
      </c>
    </row>
    <row r="900" spans="1:8">
      <c r="A900" s="2">
        <v>41419</v>
      </c>
      <c r="B900" s="34" t="s">
        <v>9184</v>
      </c>
      <c r="C900" s="12">
        <f t="shared" ref="C900:C963" si="14">+(B900-B899)/B899</f>
        <v>-5.070407010512353E-5</v>
      </c>
      <c r="D900" s="3" t="s">
        <v>9185</v>
      </c>
      <c r="E900" s="3" t="s">
        <v>9167</v>
      </c>
      <c r="F900" s="3">
        <v>51</v>
      </c>
      <c r="G900" s="4">
        <v>-6.5046058829374704E+16</v>
      </c>
      <c r="H900" s="3">
        <v>-0.585095713913241</v>
      </c>
    </row>
    <row r="901" spans="1:8">
      <c r="A901" s="2">
        <v>41420</v>
      </c>
      <c r="B901" s="34" t="s">
        <v>9186</v>
      </c>
      <c r="C901" s="12">
        <f t="shared" si="14"/>
        <v>-5.0704195926924879E-5</v>
      </c>
      <c r="D901" s="3" t="s">
        <v>9187</v>
      </c>
      <c r="E901" s="3" t="s">
        <v>9188</v>
      </c>
      <c r="F901" s="3">
        <v>51</v>
      </c>
      <c r="G901" s="3">
        <v>0.96621996784194097</v>
      </c>
      <c r="H901" s="3">
        <v>-0.40252574390111601</v>
      </c>
    </row>
    <row r="902" spans="1:8">
      <c r="A902" s="2">
        <v>41421</v>
      </c>
      <c r="B902" s="34" t="s">
        <v>9189</v>
      </c>
      <c r="C902" s="12">
        <f t="shared" si="14"/>
        <v>-3.001901483856835E-4</v>
      </c>
      <c r="D902" s="3" t="s">
        <v>9190</v>
      </c>
      <c r="E902" s="3" t="s">
        <v>9191</v>
      </c>
      <c r="F902" s="3">
        <v>53</v>
      </c>
      <c r="G902" s="3">
        <v>0.66408201254792798</v>
      </c>
      <c r="H902" s="4">
        <v>-1.15132491799884E+16</v>
      </c>
    </row>
    <row r="903" spans="1:8">
      <c r="A903" s="2">
        <v>41422</v>
      </c>
      <c r="B903" s="34" t="s">
        <v>9192</v>
      </c>
      <c r="C903" s="12">
        <f t="shared" si="14"/>
        <v>6.6742799187769321E-3</v>
      </c>
      <c r="D903" s="3" t="s">
        <v>9193</v>
      </c>
      <c r="E903" s="3" t="s">
        <v>9194</v>
      </c>
      <c r="F903" s="3">
        <v>53</v>
      </c>
      <c r="G903" s="4">
        <v>9.2216078285116608E+16</v>
      </c>
      <c r="H903" s="3">
        <v>-0.84961067756994502</v>
      </c>
    </row>
    <row r="904" spans="1:8">
      <c r="A904" s="2">
        <v>41423</v>
      </c>
      <c r="B904" s="34" t="s">
        <v>9195</v>
      </c>
      <c r="C904" s="12">
        <f t="shared" si="14"/>
        <v>-4.7711590466619058E-3</v>
      </c>
      <c r="D904" s="3" t="s">
        <v>9196</v>
      </c>
      <c r="E904" s="3" t="s">
        <v>9197</v>
      </c>
      <c r="F904" s="3">
        <v>54</v>
      </c>
      <c r="G904" s="4">
        <v>6.86366791881234E+16</v>
      </c>
      <c r="H904" s="4">
        <v>-3.12856636927444E+16</v>
      </c>
    </row>
    <row r="905" spans="1:8">
      <c r="A905" s="2">
        <v>41424</v>
      </c>
      <c r="B905" s="34" t="s">
        <v>9198</v>
      </c>
      <c r="C905" s="12">
        <f t="shared" si="14"/>
        <v>-3.4059609431156003E-3</v>
      </c>
      <c r="D905" s="3" t="s">
        <v>9199</v>
      </c>
      <c r="E905" s="3" t="s">
        <v>9200</v>
      </c>
      <c r="F905" s="3">
        <v>54</v>
      </c>
      <c r="G905" s="4">
        <v>1.42288548623054E+17</v>
      </c>
      <c r="H905" s="4">
        <v>-3.7871679241772896E+16</v>
      </c>
    </row>
    <row r="906" spans="1:8">
      <c r="A906" s="2">
        <v>41425</v>
      </c>
      <c r="B906" s="34" t="s">
        <v>9201</v>
      </c>
      <c r="C906" s="12">
        <f t="shared" si="14"/>
        <v>-2.1453621015040922E-2</v>
      </c>
      <c r="D906" s="3" t="s">
        <v>9202</v>
      </c>
      <c r="E906" s="3" t="s">
        <v>9203</v>
      </c>
      <c r="F906" s="3">
        <v>54</v>
      </c>
      <c r="G906" s="4">
        <v>-1.22051521401604E+17</v>
      </c>
      <c r="H906" s="4">
        <v>-7.9177209851423808E+16</v>
      </c>
    </row>
    <row r="907" spans="1:8">
      <c r="A907" s="2">
        <v>41426</v>
      </c>
      <c r="B907" s="34" t="s">
        <v>9204</v>
      </c>
      <c r="C907" s="12">
        <f t="shared" si="14"/>
        <v>-5.0613876811963507E-5</v>
      </c>
      <c r="D907" s="3" t="s">
        <v>9205</v>
      </c>
      <c r="E907" s="3" t="s">
        <v>9206</v>
      </c>
      <c r="F907" s="3">
        <v>54</v>
      </c>
      <c r="G907" s="4">
        <v>-2.0135752122729402E+17</v>
      </c>
      <c r="H907" s="4">
        <v>-8.7519193314251808E+16</v>
      </c>
    </row>
    <row r="908" spans="1:8">
      <c r="A908" s="2">
        <v>41427</v>
      </c>
      <c r="B908" s="34" t="s">
        <v>9207</v>
      </c>
      <c r="C908" s="12">
        <f t="shared" si="14"/>
        <v>-5.0613935024197904E-5</v>
      </c>
      <c r="D908" s="3" t="s">
        <v>9208</v>
      </c>
      <c r="E908" s="3" t="s">
        <v>9209</v>
      </c>
      <c r="F908" s="3">
        <v>54</v>
      </c>
      <c r="G908" s="4">
        <v>-2.15709501672048E+17</v>
      </c>
      <c r="H908" s="4">
        <v>-9.45435963301096E+16</v>
      </c>
    </row>
    <row r="909" spans="1:8">
      <c r="A909" s="2">
        <v>41428</v>
      </c>
      <c r="B909" s="34" t="s">
        <v>9210</v>
      </c>
      <c r="C909" s="12">
        <f t="shared" si="14"/>
        <v>-5.0614093267799551E-5</v>
      </c>
      <c r="D909" s="3" t="s">
        <v>9211</v>
      </c>
      <c r="E909" s="3" t="s">
        <v>9212</v>
      </c>
      <c r="F909" s="3">
        <v>54</v>
      </c>
      <c r="G909" s="4">
        <v>-2.1566411643019901E+17</v>
      </c>
      <c r="H909" s="4">
        <v>-1.14137119174798E+17</v>
      </c>
    </row>
    <row r="910" spans="1:8">
      <c r="A910" s="2">
        <v>41429</v>
      </c>
      <c r="B910" s="34" t="s">
        <v>9213</v>
      </c>
      <c r="C910" s="12">
        <f t="shared" si="14"/>
        <v>1.1220986343044585E-2</v>
      </c>
      <c r="D910" s="3" t="s">
        <v>9214</v>
      </c>
      <c r="E910" s="3" t="s">
        <v>9215</v>
      </c>
      <c r="F910" s="3">
        <v>53</v>
      </c>
      <c r="G910" s="4">
        <v>-1.0100922701267699E+17</v>
      </c>
      <c r="H910" s="4">
        <v>-9.7788233265304304E+16</v>
      </c>
    </row>
    <row r="911" spans="1:8">
      <c r="A911" s="2">
        <v>41430</v>
      </c>
      <c r="B911" s="34" t="s">
        <v>9216</v>
      </c>
      <c r="C911" s="12">
        <f t="shared" si="14"/>
        <v>-1.7998967592963426E-3</v>
      </c>
      <c r="D911" s="3" t="s">
        <v>9217</v>
      </c>
      <c r="E911" s="3" t="s">
        <v>9218</v>
      </c>
      <c r="F911" s="3">
        <v>53</v>
      </c>
      <c r="G911" s="4">
        <v>-5.46490506626012E+16</v>
      </c>
      <c r="H911" s="4">
        <v>-1.03925383458822E+17</v>
      </c>
    </row>
    <row r="912" spans="1:8">
      <c r="A912" s="2">
        <v>41431</v>
      </c>
      <c r="B912" s="34" t="s">
        <v>9219</v>
      </c>
      <c r="C912" s="12">
        <f t="shared" si="14"/>
        <v>-1.9055468983193897E-3</v>
      </c>
      <c r="D912" s="3" t="s">
        <v>9220</v>
      </c>
      <c r="E912" s="3" t="s">
        <v>9221</v>
      </c>
      <c r="F912" s="3">
        <v>53</v>
      </c>
      <c r="G912" s="4">
        <v>-8.5954086330035696E+16</v>
      </c>
      <c r="H912" s="4">
        <v>-1.0729840853686E+17</v>
      </c>
    </row>
    <row r="913" spans="1:8">
      <c r="A913" s="2">
        <v>41432</v>
      </c>
      <c r="B913" s="34" t="s">
        <v>9222</v>
      </c>
      <c r="C913" s="12">
        <f t="shared" si="14"/>
        <v>-2.8834442938051245E-3</v>
      </c>
      <c r="D913" s="3" t="s">
        <v>9223</v>
      </c>
      <c r="E913" s="3" t="s">
        <v>9224</v>
      </c>
      <c r="F913" s="3">
        <v>53</v>
      </c>
      <c r="G913" s="4">
        <v>-1.7419046183419E+16</v>
      </c>
      <c r="H913" s="4">
        <v>-1.1242474099975101E+17</v>
      </c>
    </row>
    <row r="914" spans="1:8">
      <c r="A914" s="2">
        <v>41433</v>
      </c>
      <c r="B914" s="34" t="s">
        <v>9225</v>
      </c>
      <c r="C914" s="12">
        <f t="shared" si="14"/>
        <v>-5.0638811648855546E-5</v>
      </c>
      <c r="D914" s="3" t="s">
        <v>9226</v>
      </c>
      <c r="E914" s="3" t="s">
        <v>9224</v>
      </c>
      <c r="F914" s="3">
        <v>53</v>
      </c>
      <c r="G914" s="4">
        <v>-1.19888823776361E+16</v>
      </c>
      <c r="H914" s="4">
        <v>-1.1597155824130499E+17</v>
      </c>
    </row>
    <row r="915" spans="1:8">
      <c r="A915" s="2">
        <v>41434</v>
      </c>
      <c r="B915" s="34" t="s">
        <v>9227</v>
      </c>
      <c r="C915" s="12">
        <f t="shared" si="14"/>
        <v>-5.0638983109706712E-5</v>
      </c>
      <c r="D915" s="3" t="s">
        <v>9228</v>
      </c>
      <c r="E915" s="3" t="s">
        <v>9229</v>
      </c>
      <c r="F915" s="3">
        <v>53</v>
      </c>
      <c r="G915" s="4">
        <v>1.3704908435598701E+17</v>
      </c>
      <c r="H915" s="4">
        <v>-1.2649524363374899E+17</v>
      </c>
    </row>
    <row r="916" spans="1:8">
      <c r="A916" s="2">
        <v>41435</v>
      </c>
      <c r="B916" s="34" t="s">
        <v>9230</v>
      </c>
      <c r="C916" s="12">
        <f t="shared" si="14"/>
        <v>-5.0639154466922645E-5</v>
      </c>
      <c r="D916" s="3" t="s">
        <v>9231</v>
      </c>
      <c r="E916" s="3" t="s">
        <v>9232</v>
      </c>
      <c r="F916" s="3">
        <v>53</v>
      </c>
      <c r="G916" s="4">
        <v>1.3704735230855501E+17</v>
      </c>
      <c r="H916" s="4">
        <v>-1.3077702885488499E+17</v>
      </c>
    </row>
    <row r="917" spans="1:8">
      <c r="A917" s="2">
        <v>41436</v>
      </c>
      <c r="B917" s="34" t="s">
        <v>9233</v>
      </c>
      <c r="C917" s="12">
        <f t="shared" si="14"/>
        <v>-1.156808256010112E-2</v>
      </c>
      <c r="D917" s="3" t="s">
        <v>9234</v>
      </c>
      <c r="E917" s="3" t="s">
        <v>9235</v>
      </c>
      <c r="F917" s="3">
        <v>53</v>
      </c>
      <c r="G917" s="4">
        <v>-1.24379508368057E+16</v>
      </c>
      <c r="H917" s="4">
        <v>-1.4494972480595901E+17</v>
      </c>
    </row>
    <row r="918" spans="1:8">
      <c r="A918" s="2">
        <v>41437</v>
      </c>
      <c r="B918" s="34" t="s">
        <v>9236</v>
      </c>
      <c r="C918" s="12">
        <f t="shared" si="14"/>
        <v>-1.4394433042287146E-2</v>
      </c>
      <c r="D918" s="3" t="s">
        <v>9237</v>
      </c>
      <c r="E918" s="3" t="s">
        <v>9224</v>
      </c>
      <c r="F918" s="3">
        <v>53</v>
      </c>
      <c r="G918" s="4">
        <v>-1.7163906405212701E+17</v>
      </c>
      <c r="H918" s="4">
        <v>-1.6443176489606301E+17</v>
      </c>
    </row>
    <row r="919" spans="1:8">
      <c r="A919" s="2">
        <v>41438</v>
      </c>
      <c r="B919" s="34" t="s">
        <v>9238</v>
      </c>
      <c r="C919" s="12">
        <f t="shared" si="14"/>
        <v>-1.2372300992774602E-4</v>
      </c>
      <c r="D919" s="3" t="s">
        <v>9239</v>
      </c>
      <c r="E919" s="3" t="s">
        <v>9240</v>
      </c>
      <c r="F919" s="3">
        <v>53</v>
      </c>
      <c r="G919" s="4">
        <v>-2.2382703919339901E+17</v>
      </c>
      <c r="H919" s="4">
        <v>-1.64555756364924E+17</v>
      </c>
    </row>
    <row r="920" spans="1:8">
      <c r="A920" s="2">
        <v>41439</v>
      </c>
      <c r="B920" s="34" t="s">
        <v>9241</v>
      </c>
      <c r="C920" s="12">
        <f t="shared" si="14"/>
        <v>4.4348518152720904E-3</v>
      </c>
      <c r="D920" s="3" t="s">
        <v>9242</v>
      </c>
      <c r="E920" s="3" t="s">
        <v>9243</v>
      </c>
      <c r="F920" s="3">
        <v>53</v>
      </c>
      <c r="G920" s="4">
        <v>-2.59915808158644E+17</v>
      </c>
      <c r="H920" s="4">
        <v>-1.5693916589885402E+17</v>
      </c>
    </row>
    <row r="921" spans="1:8">
      <c r="A921" s="2">
        <v>41440</v>
      </c>
      <c r="B921" s="34" t="s">
        <v>9244</v>
      </c>
      <c r="C921" s="12">
        <f t="shared" si="14"/>
        <v>-5.6272366857440252E-5</v>
      </c>
      <c r="D921" s="3" t="s">
        <v>9245</v>
      </c>
      <c r="E921" s="3" t="s">
        <v>9235</v>
      </c>
      <c r="F921" s="3">
        <v>53</v>
      </c>
      <c r="G921" s="4">
        <v>-3.0854657419738202E+17</v>
      </c>
      <c r="H921" s="4">
        <v>-1.5864872913775002E+17</v>
      </c>
    </row>
    <row r="922" spans="1:8">
      <c r="A922" s="2">
        <v>41441</v>
      </c>
      <c r="B922" s="34" t="s">
        <v>9246</v>
      </c>
      <c r="C922" s="12">
        <f t="shared" si="14"/>
        <v>-5.6272883603851321E-5</v>
      </c>
      <c r="D922" s="3" t="s">
        <v>9247</v>
      </c>
      <c r="E922" s="3" t="s">
        <v>9248</v>
      </c>
      <c r="F922" s="3">
        <v>53</v>
      </c>
      <c r="G922" s="4">
        <v>-3.2485469596520698E+17</v>
      </c>
      <c r="H922" s="4">
        <v>-1.5955373411599501E+17</v>
      </c>
    </row>
    <row r="923" spans="1:8">
      <c r="A923" s="2">
        <v>41442</v>
      </c>
      <c r="B923" s="34" t="s">
        <v>9249</v>
      </c>
      <c r="C923" s="12">
        <f t="shared" si="14"/>
        <v>-9.9310982998529235E-4</v>
      </c>
      <c r="D923" s="3" t="s">
        <v>9250</v>
      </c>
      <c r="E923" s="3" t="s">
        <v>9251</v>
      </c>
      <c r="F923" s="3">
        <v>54</v>
      </c>
      <c r="G923" s="4">
        <v>-3.3255542245688102E+17</v>
      </c>
      <c r="H923" s="4">
        <v>-1.7270314091426099E+17</v>
      </c>
    </row>
    <row r="924" spans="1:8">
      <c r="A924" s="2">
        <v>41443</v>
      </c>
      <c r="B924" s="34" t="s">
        <v>9252</v>
      </c>
      <c r="C924" s="12">
        <f t="shared" si="14"/>
        <v>1.2545628616669571E-2</v>
      </c>
      <c r="D924" s="3" t="s">
        <v>9253</v>
      </c>
      <c r="E924" s="3" t="s">
        <v>9254</v>
      </c>
      <c r="F924" s="3">
        <v>54</v>
      </c>
      <c r="G924" s="4">
        <v>-2.2274959718926301E+17</v>
      </c>
      <c r="H924" s="4">
        <v>-1.8606441957626E+17</v>
      </c>
    </row>
    <row r="925" spans="1:8">
      <c r="A925" s="2">
        <v>41444</v>
      </c>
      <c r="B925" s="34" t="s">
        <v>9255</v>
      </c>
      <c r="C925" s="12">
        <f t="shared" si="14"/>
        <v>-3.0844397265046659E-3</v>
      </c>
      <c r="D925" s="3" t="s">
        <v>9256</v>
      </c>
      <c r="E925" s="3" t="s">
        <v>9257</v>
      </c>
      <c r="F925" s="3">
        <v>54</v>
      </c>
      <c r="G925" s="4">
        <v>-2.0651313064542301E+17</v>
      </c>
      <c r="H925" s="3">
        <v>0</v>
      </c>
    </row>
    <row r="926" spans="1:8">
      <c r="A926" s="2">
        <v>41445</v>
      </c>
      <c r="B926" s="34" t="s">
        <v>9258</v>
      </c>
      <c r="C926" s="12">
        <f t="shared" si="14"/>
        <v>-2.2094591325365072E-2</v>
      </c>
      <c r="D926" s="3" t="s">
        <v>9259</v>
      </c>
      <c r="E926" s="3" t="s">
        <v>9260</v>
      </c>
      <c r="F926" s="3">
        <v>54</v>
      </c>
      <c r="G926" s="4">
        <v>-4.3216970611760698E+17</v>
      </c>
      <c r="H926" s="3">
        <v>0</v>
      </c>
    </row>
    <row r="927" spans="1:8">
      <c r="A927" s="2">
        <v>41445</v>
      </c>
      <c r="B927" s="34" t="s">
        <v>9258</v>
      </c>
      <c r="C927" s="12">
        <f t="shared" si="14"/>
        <v>0</v>
      </c>
      <c r="D927" s="3" t="s">
        <v>9259</v>
      </c>
      <c r="E927" s="3" t="s">
        <v>9260</v>
      </c>
      <c r="F927" s="3">
        <v>54</v>
      </c>
      <c r="G927" s="4">
        <v>-4.3216970611760698E+17</v>
      </c>
      <c r="H927" s="3">
        <v>0</v>
      </c>
    </row>
    <row r="928" spans="1:8">
      <c r="A928" s="2">
        <v>41446</v>
      </c>
      <c r="B928" s="34" t="s">
        <v>9261</v>
      </c>
      <c r="C928" s="12">
        <f t="shared" si="14"/>
        <v>-1.1637602978967543E-2</v>
      </c>
      <c r="D928" s="3" t="s">
        <v>9262</v>
      </c>
      <c r="E928" s="3" t="s">
        <v>9257</v>
      </c>
      <c r="F928" s="3">
        <v>54</v>
      </c>
      <c r="G928" s="4">
        <v>-5.2164294610524902E+17</v>
      </c>
      <c r="H928" s="4">
        <v>-2.0651654381510499E+17</v>
      </c>
    </row>
    <row r="929" spans="1:8">
      <c r="A929" s="2">
        <v>41447</v>
      </c>
      <c r="B929" s="34" t="s">
        <v>9263</v>
      </c>
      <c r="C929" s="12">
        <f t="shared" si="14"/>
        <v>-5.3210185969055538E-5</v>
      </c>
      <c r="D929" s="3" t="s">
        <v>9264</v>
      </c>
      <c r="E929" s="3" t="s">
        <v>9265</v>
      </c>
      <c r="F929" s="3">
        <v>54</v>
      </c>
      <c r="G929" s="4">
        <v>-5.4148134530462502E+17</v>
      </c>
      <c r="H929" s="4">
        <v>-2.1583259090762598E+17</v>
      </c>
    </row>
    <row r="930" spans="1:8">
      <c r="A930" s="2">
        <v>41448</v>
      </c>
      <c r="B930" s="34" t="s">
        <v>9266</v>
      </c>
      <c r="C930" s="12">
        <f t="shared" si="14"/>
        <v>-5.3210507415261217E-5</v>
      </c>
      <c r="D930" s="3" t="s">
        <v>9267</v>
      </c>
      <c r="E930" s="3" t="s">
        <v>9268</v>
      </c>
      <c r="F930" s="3">
        <v>54</v>
      </c>
      <c r="G930" s="4">
        <v>-5.5790998334143398E+17</v>
      </c>
      <c r="H930" s="4">
        <v>-2.1583688130849798E+17</v>
      </c>
    </row>
    <row r="931" spans="1:8">
      <c r="A931" s="2">
        <v>41449</v>
      </c>
      <c r="B931" s="34" t="s">
        <v>9269</v>
      </c>
      <c r="C931" s="12">
        <f t="shared" si="14"/>
        <v>-1.5526203934653308E-2</v>
      </c>
      <c r="D931" s="3" t="s">
        <v>9270</v>
      </c>
      <c r="E931" s="3" t="s">
        <v>9271</v>
      </c>
      <c r="F931" s="3">
        <v>54</v>
      </c>
      <c r="G931" s="4">
        <v>-6.3432445137974605E+17</v>
      </c>
      <c r="H931" s="4">
        <v>-2.3786692322288198E+17</v>
      </c>
    </row>
    <row r="932" spans="1:8">
      <c r="A932" s="2">
        <v>41450</v>
      </c>
      <c r="B932" s="34" t="s">
        <v>9272</v>
      </c>
      <c r="C932" s="12">
        <f t="shared" si="14"/>
        <v>-8.540964875512199E-3</v>
      </c>
      <c r="D932" s="3" t="s">
        <v>9273</v>
      </c>
      <c r="E932" s="3" t="s">
        <v>9257</v>
      </c>
      <c r="F932" s="3">
        <v>54</v>
      </c>
      <c r="G932" s="4">
        <v>-6.7035972126065498E+17</v>
      </c>
      <c r="H932" s="4">
        <v>-2.6151485901455501E+17</v>
      </c>
    </row>
    <row r="933" spans="1:8">
      <c r="A933" s="2">
        <v>41451</v>
      </c>
      <c r="B933" s="34" t="s">
        <v>9274</v>
      </c>
      <c r="C933" s="12">
        <f t="shared" si="14"/>
        <v>1.0933632558680533E-2</v>
      </c>
      <c r="D933" s="3" t="s">
        <v>9275</v>
      </c>
      <c r="E933" s="3" t="s">
        <v>9257</v>
      </c>
      <c r="F933" s="3">
        <v>54</v>
      </c>
      <c r="G933" s="4">
        <v>-6.2235343339544806E+17</v>
      </c>
      <c r="H933" s="4">
        <v>-2.4281137472206899E+17</v>
      </c>
    </row>
    <row r="934" spans="1:8">
      <c r="A934" s="2">
        <v>41452</v>
      </c>
      <c r="B934" s="34" t="s">
        <v>9276</v>
      </c>
      <c r="C934" s="12">
        <f t="shared" si="14"/>
        <v>1.6215333399054398E-3</v>
      </c>
      <c r="D934" s="3" t="s">
        <v>9277</v>
      </c>
      <c r="E934" s="3" t="s">
        <v>9265</v>
      </c>
      <c r="F934" s="3">
        <v>54</v>
      </c>
      <c r="G934" s="4">
        <v>-6.4477994313872397E+17</v>
      </c>
      <c r="H934" s="4">
        <v>-2.4024181160472198E+17</v>
      </c>
    </row>
    <row r="935" spans="1:8">
      <c r="A935" s="2">
        <v>41453</v>
      </c>
      <c r="B935" s="34" t="s">
        <v>9278</v>
      </c>
      <c r="C935" s="12">
        <f t="shared" si="14"/>
        <v>2.391349669044416E-2</v>
      </c>
      <c r="D935" s="3" t="s">
        <v>9279</v>
      </c>
      <c r="E935" s="3" t="s">
        <v>9251</v>
      </c>
      <c r="F935" s="3">
        <v>54</v>
      </c>
      <c r="G935" s="4">
        <v>-4.9807598636908602E+17</v>
      </c>
      <c r="H935" s="4">
        <v>-2.0286574430125402E+17</v>
      </c>
    </row>
    <row r="936" spans="1:8">
      <c r="A936" s="2">
        <v>41454</v>
      </c>
      <c r="B936" s="34" t="s">
        <v>9280</v>
      </c>
      <c r="C936" s="12">
        <f t="shared" si="14"/>
        <v>-5.3143563411641664E-5</v>
      </c>
      <c r="D936" s="3" t="s">
        <v>9281</v>
      </c>
      <c r="E936" s="3" t="s">
        <v>9282</v>
      </c>
      <c r="F936" s="3">
        <v>54</v>
      </c>
      <c r="G936" s="4">
        <v>-4.7714087636565901E+17</v>
      </c>
      <c r="H936" s="4">
        <v>-2.02870048438272E+17</v>
      </c>
    </row>
    <row r="937" spans="1:8">
      <c r="A937" s="2">
        <v>41455</v>
      </c>
      <c r="B937" s="34" t="s">
        <v>9283</v>
      </c>
      <c r="C937" s="12">
        <f t="shared" si="14"/>
        <v>-5.3143907202493625E-5</v>
      </c>
      <c r="D937" s="3" t="s">
        <v>9284</v>
      </c>
      <c r="E937" s="3" t="s">
        <v>9285</v>
      </c>
      <c r="F937" s="3">
        <v>54</v>
      </c>
      <c r="G937" s="4">
        <v>-3.1970595526976198E+17</v>
      </c>
      <c r="H937" s="4">
        <v>-2.02874352791328E+17</v>
      </c>
    </row>
    <row r="938" spans="1:8">
      <c r="A938" s="2">
        <v>41456</v>
      </c>
      <c r="B938" s="34" t="s">
        <v>9286</v>
      </c>
      <c r="C938" s="12">
        <f t="shared" si="14"/>
        <v>-5.3144250898241519E-5</v>
      </c>
      <c r="D938" s="3" t="s">
        <v>9287</v>
      </c>
      <c r="E938" s="3" t="s">
        <v>9288</v>
      </c>
      <c r="F938" s="3">
        <v>54</v>
      </c>
      <c r="G938" s="4">
        <v>-3.1972689965213101E+17</v>
      </c>
      <c r="H938" s="4">
        <v>-1.9625185806494E+17</v>
      </c>
    </row>
    <row r="939" spans="1:8">
      <c r="A939" s="2">
        <v>41457</v>
      </c>
      <c r="B939" s="34" t="s">
        <v>9289</v>
      </c>
      <c r="C939" s="12">
        <f t="shared" si="14"/>
        <v>-1.9448509569199694E-3</v>
      </c>
      <c r="D939" s="3" t="s">
        <v>9290</v>
      </c>
      <c r="E939" s="3" t="s">
        <v>9254</v>
      </c>
      <c r="F939" s="3">
        <v>54</v>
      </c>
      <c r="G939" s="4">
        <v>-3.3524087174014202E+17</v>
      </c>
      <c r="H939" s="4">
        <v>-2.1763251272424499E+17</v>
      </c>
    </row>
    <row r="940" spans="1:8">
      <c r="A940" s="2">
        <v>41458</v>
      </c>
      <c r="B940" s="34" t="s">
        <v>9291</v>
      </c>
      <c r="C940" s="12">
        <f t="shared" si="14"/>
        <v>-3.7497541726146358E-3</v>
      </c>
      <c r="D940" s="3" t="s">
        <v>9292</v>
      </c>
      <c r="E940" s="3" t="s">
        <v>9293</v>
      </c>
      <c r="F940" s="3">
        <v>54</v>
      </c>
      <c r="G940" s="4">
        <v>-3.6455037287934899E+17</v>
      </c>
      <c r="H940" s="4">
        <v>-2.2830697565080998E+17</v>
      </c>
    </row>
    <row r="941" spans="1:8">
      <c r="A941" s="2">
        <v>41459</v>
      </c>
      <c r="B941" s="34" t="s">
        <v>9294</v>
      </c>
      <c r="C941" s="12">
        <f t="shared" si="14"/>
        <v>3.2613037055005314E-3</v>
      </c>
      <c r="D941" s="3" t="s">
        <v>9295</v>
      </c>
      <c r="E941" s="3" t="s">
        <v>9282</v>
      </c>
      <c r="F941" s="3">
        <v>54</v>
      </c>
      <c r="G941" s="4">
        <v>-4.2280178917522899E+17</v>
      </c>
      <c r="H941" s="4">
        <v>-2.2311558657017101E+17</v>
      </c>
    </row>
    <row r="942" spans="1:8">
      <c r="A942" s="2">
        <v>41460</v>
      </c>
      <c r="B942" s="34" t="s">
        <v>9296</v>
      </c>
      <c r="C942" s="12">
        <f t="shared" si="14"/>
        <v>-8.064155886154268E-3</v>
      </c>
      <c r="D942" s="3" t="s">
        <v>9297</v>
      </c>
      <c r="E942" s="3" t="s">
        <v>9298</v>
      </c>
      <c r="F942" s="3">
        <v>54</v>
      </c>
      <c r="G942" s="4">
        <v>-4.6536056619927501E+17</v>
      </c>
      <c r="H942" s="4">
        <v>-2.3568861397252899E+17</v>
      </c>
    </row>
    <row r="943" spans="1:8">
      <c r="A943" s="2">
        <v>41461</v>
      </c>
      <c r="B943" s="34" t="s">
        <v>9299</v>
      </c>
      <c r="C943" s="12">
        <f t="shared" si="14"/>
        <v>-5.3203998105889488E-5</v>
      </c>
      <c r="D943" s="3" t="s">
        <v>9300</v>
      </c>
      <c r="E943" s="3" t="s">
        <v>9298</v>
      </c>
      <c r="F943" s="3">
        <v>54</v>
      </c>
      <c r="G943" s="4">
        <v>-4.5316259880032602E+17</v>
      </c>
      <c r="H943" s="4">
        <v>-2.35692880066536E+17</v>
      </c>
    </row>
    <row r="944" spans="1:8">
      <c r="A944" s="2">
        <v>41462</v>
      </c>
      <c r="B944" s="34" t="s">
        <v>9301</v>
      </c>
      <c r="C944" s="12">
        <f t="shared" si="14"/>
        <v>-5.3204321629481783E-5</v>
      </c>
      <c r="D944" s="3" t="s">
        <v>9302</v>
      </c>
      <c r="E944" s="3" t="s">
        <v>9285</v>
      </c>
      <c r="F944" s="3">
        <v>54</v>
      </c>
      <c r="G944" s="4">
        <v>-4.3397584874776602E+17</v>
      </c>
      <c r="H944" s="4">
        <v>-2.2194373240539802E+17</v>
      </c>
    </row>
    <row r="945" spans="1:8">
      <c r="A945" s="2">
        <v>41463</v>
      </c>
      <c r="B945" s="34" t="s">
        <v>9303</v>
      </c>
      <c r="C945" s="12">
        <f t="shared" si="14"/>
        <v>-5.6138429077736123E-3</v>
      </c>
      <c r="D945" s="3" t="s">
        <v>9304</v>
      </c>
      <c r="E945" s="3" t="s">
        <v>9305</v>
      </c>
      <c r="F945" s="3">
        <v>55</v>
      </c>
      <c r="G945" s="4">
        <v>-4.7112152737616397E+17</v>
      </c>
      <c r="H945" s="4">
        <v>-2.4157729794633901E+17</v>
      </c>
    </row>
    <row r="946" spans="1:8">
      <c r="A946" s="2">
        <v>41464</v>
      </c>
      <c r="B946" s="34" t="s">
        <v>9306</v>
      </c>
      <c r="C946" s="12">
        <f t="shared" si="14"/>
        <v>-6.4884077128027247E-3</v>
      </c>
      <c r="D946" s="3" t="s">
        <v>9307</v>
      </c>
      <c r="E946" s="3" t="s">
        <v>9308</v>
      </c>
      <c r="F946" s="3">
        <v>55</v>
      </c>
      <c r="G946" s="4">
        <v>-5.1109153383735699E+17</v>
      </c>
      <c r="H946" s="4">
        <v>-2.4602535449001101E+17</v>
      </c>
    </row>
    <row r="947" spans="1:8">
      <c r="A947" s="2">
        <v>41465</v>
      </c>
      <c r="B947" s="34" t="s">
        <v>9309</v>
      </c>
      <c r="C947" s="12">
        <f t="shared" si="14"/>
        <v>-1.5292565280481627E-2</v>
      </c>
      <c r="D947" s="3" t="s">
        <v>9310</v>
      </c>
      <c r="E947" s="3" t="s">
        <v>9308</v>
      </c>
      <c r="F947" s="3">
        <v>55</v>
      </c>
      <c r="G947" s="4">
        <v>-5.9442957585122598E+17</v>
      </c>
      <c r="H947" s="4">
        <v>-2.6896291089353699E+17</v>
      </c>
    </row>
    <row r="948" spans="1:8">
      <c r="A948" s="2">
        <v>41466</v>
      </c>
      <c r="B948" s="34" t="s">
        <v>9311</v>
      </c>
      <c r="C948" s="12">
        <f t="shared" si="14"/>
        <v>2.1575677012029535E-2</v>
      </c>
      <c r="D948" s="3" t="s">
        <v>9312</v>
      </c>
      <c r="E948" s="3" t="s">
        <v>9313</v>
      </c>
      <c r="F948" s="3">
        <v>55</v>
      </c>
      <c r="G948" s="4">
        <v>-3.9418646053524E+17</v>
      </c>
      <c r="H948" s="4">
        <v>-2.3654668722027002E+17</v>
      </c>
    </row>
    <row r="949" spans="1:8">
      <c r="A949" s="2">
        <v>41467</v>
      </c>
      <c r="B949" s="34" t="s">
        <v>9314</v>
      </c>
      <c r="C949" s="12">
        <f t="shared" si="14"/>
        <v>1.2327029791437764E-2</v>
      </c>
      <c r="D949" s="3" t="s">
        <v>9315</v>
      </c>
      <c r="E949" s="3" t="s">
        <v>9316</v>
      </c>
      <c r="F949" s="3">
        <v>55</v>
      </c>
      <c r="G949" s="4">
        <v>-1.6114387966896099E+17</v>
      </c>
      <c r="H949" s="4">
        <v>-2.1726199691387501E+17</v>
      </c>
    </row>
    <row r="950" spans="1:8">
      <c r="A950" s="2">
        <v>41468</v>
      </c>
      <c r="B950" s="34" t="s">
        <v>9317</v>
      </c>
      <c r="C950" s="12">
        <f t="shared" si="14"/>
        <v>-4.7531607573389253E-5</v>
      </c>
      <c r="D950" s="3" t="s">
        <v>9318</v>
      </c>
      <c r="E950" s="3" t="s">
        <v>9319</v>
      </c>
      <c r="F950" s="3">
        <v>55</v>
      </c>
      <c r="G950" s="4">
        <v>-1.6036583731061901E+17</v>
      </c>
      <c r="H950" s="4">
        <v>-2.20043645075344E+17</v>
      </c>
    </row>
    <row r="951" spans="1:8">
      <c r="A951" s="2">
        <v>41469</v>
      </c>
      <c r="B951" s="34" t="s">
        <v>9320</v>
      </c>
      <c r="C951" s="12">
        <f t="shared" si="14"/>
        <v>-4.7531686062500365E-5</v>
      </c>
      <c r="D951" s="3" t="s">
        <v>9321</v>
      </c>
      <c r="E951" s="3" t="s">
        <v>9322</v>
      </c>
      <c r="F951" s="3">
        <v>55</v>
      </c>
      <c r="G951" s="4">
        <v>-2.0483480102727901E+17</v>
      </c>
      <c r="H951" s="4">
        <v>-2.1895708871456499E+17</v>
      </c>
    </row>
    <row r="952" spans="1:8">
      <c r="A952" s="2">
        <v>41470</v>
      </c>
      <c r="B952" s="34" t="s">
        <v>9323</v>
      </c>
      <c r="C952" s="12">
        <f t="shared" si="14"/>
        <v>1.9009097098655885E-2</v>
      </c>
      <c r="D952" s="3" t="s">
        <v>9324</v>
      </c>
      <c r="E952" s="3" t="s">
        <v>9319</v>
      </c>
      <c r="F952" s="3">
        <v>55</v>
      </c>
      <c r="G952" s="3">
        <v>5.86075820685261E-2</v>
      </c>
      <c r="H952" s="4">
        <v>-1.9090336159806E+17</v>
      </c>
    </row>
    <row r="953" spans="1:8">
      <c r="A953" s="2">
        <v>41471</v>
      </c>
      <c r="B953" s="34" t="s">
        <v>9325</v>
      </c>
      <c r="C953" s="12">
        <f t="shared" si="14"/>
        <v>6.0517054361693542E-3</v>
      </c>
      <c r="D953" s="3" t="s">
        <v>9326</v>
      </c>
      <c r="E953" s="3" t="s">
        <v>9327</v>
      </c>
      <c r="F953" s="3">
        <v>54</v>
      </c>
      <c r="G953" s="4">
        <v>7.7536874057845408E+16</v>
      </c>
      <c r="H953" s="4">
        <v>-1.7363168911349798E+17</v>
      </c>
    </row>
    <row r="954" spans="1:8">
      <c r="A954" s="2">
        <v>41472</v>
      </c>
      <c r="B954" s="34" t="s">
        <v>9328</v>
      </c>
      <c r="C954" s="12">
        <f t="shared" si="14"/>
        <v>1.3241377514819691E-2</v>
      </c>
      <c r="D954" s="3" t="s">
        <v>9329</v>
      </c>
      <c r="E954" s="3" t="s">
        <v>9330</v>
      </c>
      <c r="F954" s="3">
        <v>55</v>
      </c>
      <c r="G954" s="4">
        <v>2.7993940668564198E+17</v>
      </c>
      <c r="H954" s="4">
        <v>-1.6236446413896602E+17</v>
      </c>
    </row>
    <row r="955" spans="1:8">
      <c r="A955" s="2">
        <v>41473</v>
      </c>
      <c r="B955" s="34" t="s">
        <v>9331</v>
      </c>
      <c r="C955" s="12">
        <f t="shared" si="14"/>
        <v>7.7881270313460496E-3</v>
      </c>
      <c r="D955" s="3" t="s">
        <v>9332</v>
      </c>
      <c r="E955" s="3" t="s">
        <v>9333</v>
      </c>
      <c r="F955" s="3">
        <v>55</v>
      </c>
      <c r="G955" s="4">
        <v>2.0865994423876899E+17</v>
      </c>
      <c r="H955" s="4">
        <v>-1.4899631421016301E+17</v>
      </c>
    </row>
    <row r="956" spans="1:8">
      <c r="A956" s="2">
        <v>41474</v>
      </c>
      <c r="B956" s="34" t="s">
        <v>9334</v>
      </c>
      <c r="C956" s="12">
        <f t="shared" si="14"/>
        <v>3.3889900816491975E-3</v>
      </c>
      <c r="D956" s="3" t="s">
        <v>9335</v>
      </c>
      <c r="E956" s="3" t="s">
        <v>9336</v>
      </c>
      <c r="F956" s="3">
        <v>55</v>
      </c>
      <c r="G956" s="4">
        <v>3.0768788992256198E+17</v>
      </c>
      <c r="H956" s="4">
        <v>-1.43050556392476E+17</v>
      </c>
    </row>
    <row r="957" spans="1:8">
      <c r="A957" s="2">
        <v>41474</v>
      </c>
      <c r="B957" s="34" t="s">
        <v>9334</v>
      </c>
      <c r="C957" s="12">
        <f t="shared" si="14"/>
        <v>0</v>
      </c>
      <c r="D957" s="3" t="s">
        <v>9335</v>
      </c>
      <c r="E957" s="3" t="s">
        <v>9336</v>
      </c>
      <c r="F957" s="3">
        <v>55</v>
      </c>
      <c r="G957" s="4">
        <v>3.0768788992256198E+17</v>
      </c>
      <c r="H957" s="4">
        <v>-1.43050556392476E+17</v>
      </c>
    </row>
    <row r="958" spans="1:8">
      <c r="A958" s="2">
        <v>41475</v>
      </c>
      <c r="B958" s="34" t="s">
        <v>9337</v>
      </c>
      <c r="C958" s="12">
        <f t="shared" si="14"/>
        <v>-4.7531647488905661E-5</v>
      </c>
      <c r="D958" s="3" t="s">
        <v>9338</v>
      </c>
      <c r="E958" s="3" t="s">
        <v>9339</v>
      </c>
      <c r="F958" s="3">
        <v>55</v>
      </c>
      <c r="G958" s="4">
        <v>7.1517310091538598E+17</v>
      </c>
      <c r="H958" s="4">
        <v>-1.4435610841060998E+17</v>
      </c>
    </row>
    <row r="959" spans="1:8">
      <c r="A959" s="2">
        <v>41476</v>
      </c>
      <c r="B959" s="34" t="s">
        <v>9340</v>
      </c>
      <c r="C959" s="12">
        <f t="shared" si="14"/>
        <v>-4.7531632646080315E-5</v>
      </c>
      <c r="D959" s="3" t="s">
        <v>9341</v>
      </c>
      <c r="E959" s="3" t="s">
        <v>9336</v>
      </c>
      <c r="F959" s="3">
        <v>55</v>
      </c>
      <c r="G959" s="4">
        <v>9.7655783846822605E+17</v>
      </c>
      <c r="H959" s="4">
        <v>-1.5445895627780301E+17</v>
      </c>
    </row>
    <row r="960" spans="1:8">
      <c r="A960" s="2">
        <v>41477</v>
      </c>
      <c r="B960" s="34" t="s">
        <v>9342</v>
      </c>
      <c r="C960" s="12">
        <f t="shared" si="14"/>
        <v>-1.1284080539166071E-2</v>
      </c>
      <c r="D960" s="3" t="s">
        <v>9343</v>
      </c>
      <c r="E960" s="3" t="s">
        <v>9344</v>
      </c>
      <c r="F960" s="3">
        <v>55</v>
      </c>
      <c r="G960" s="4">
        <v>7.2277120037017997E+17</v>
      </c>
      <c r="H960" s="4">
        <v>-1.7640346303946301E+17</v>
      </c>
    </row>
    <row r="961" spans="1:8">
      <c r="A961" s="2">
        <v>41478</v>
      </c>
      <c r="B961" s="34" t="s">
        <v>9345</v>
      </c>
      <c r="C961" s="12">
        <f t="shared" si="14"/>
        <v>1.6444401203104746E-2</v>
      </c>
      <c r="D961" s="3" t="s">
        <v>9346</v>
      </c>
      <c r="E961" s="3" t="s">
        <v>9347</v>
      </c>
      <c r="F961" s="3">
        <v>55</v>
      </c>
      <c r="G961" s="4">
        <v>1.10229138802019E+18</v>
      </c>
      <c r="H961" s="4">
        <v>-1.56257868967068E+17</v>
      </c>
    </row>
    <row r="962" spans="1:8">
      <c r="A962" s="2">
        <v>41479</v>
      </c>
      <c r="B962" s="34" t="s">
        <v>9348</v>
      </c>
      <c r="C962" s="12">
        <f t="shared" si="14"/>
        <v>6.2331940883331906E-3</v>
      </c>
      <c r="D962" s="3" t="s">
        <v>9349</v>
      </c>
      <c r="E962" s="3" t="s">
        <v>9350</v>
      </c>
      <c r="F962" s="3">
        <v>55</v>
      </c>
      <c r="G962" s="4">
        <v>1.7428943047465101E+18</v>
      </c>
      <c r="H962" s="4">
        <v>-1.47447751730764E+17</v>
      </c>
    </row>
    <row r="963" spans="1:8">
      <c r="A963" s="2">
        <v>41480</v>
      </c>
      <c r="B963" s="34" t="s">
        <v>9351</v>
      </c>
      <c r="C963" s="12">
        <f t="shared" si="14"/>
        <v>-2.126117595314489E-3</v>
      </c>
      <c r="D963" s="3" t="s">
        <v>9352</v>
      </c>
      <c r="E963" s="3" t="s">
        <v>9353</v>
      </c>
      <c r="F963" s="3">
        <v>55</v>
      </c>
      <c r="G963" s="4">
        <v>1.96678762448334E+18</v>
      </c>
      <c r="H963" s="4">
        <v>-1.51032920383468E+17</v>
      </c>
    </row>
    <row r="964" spans="1:8">
      <c r="A964" s="2">
        <v>41481</v>
      </c>
      <c r="B964" s="34" t="s">
        <v>9354</v>
      </c>
      <c r="C964" s="12">
        <f t="shared" ref="C964:C1020" si="15">+(B964-B963)/B963</f>
        <v>-3.9786304245496649E-3</v>
      </c>
      <c r="D964" s="3" t="s">
        <v>9355</v>
      </c>
      <c r="E964" s="3" t="s">
        <v>9353</v>
      </c>
      <c r="F964" s="3">
        <v>55</v>
      </c>
      <c r="G964" s="4">
        <v>1.4760700463816901E+18</v>
      </c>
      <c r="H964" s="4">
        <v>-1.5778246336706701E+17</v>
      </c>
    </row>
    <row r="965" spans="1:8">
      <c r="A965" s="2">
        <v>41482</v>
      </c>
      <c r="B965" s="34" t="s">
        <v>9356</v>
      </c>
      <c r="C965" s="12">
        <f t="shared" si="15"/>
        <v>-4.7531611121192682E-5</v>
      </c>
      <c r="D965" s="3" t="s">
        <v>9357</v>
      </c>
      <c r="E965" s="3" t="s">
        <v>9358</v>
      </c>
      <c r="F965" s="3">
        <v>55</v>
      </c>
      <c r="G965" s="4">
        <v>1.4263344257562501E+18</v>
      </c>
      <c r="H965" s="4">
        <v>-1.50293497054652E+17</v>
      </c>
    </row>
    <row r="966" spans="1:8">
      <c r="A966" s="2">
        <v>41483</v>
      </c>
      <c r="B966" s="34" t="s">
        <v>9359</v>
      </c>
      <c r="C966" s="12">
        <f t="shared" si="15"/>
        <v>-4.7531607541224295E-5</v>
      </c>
      <c r="D966" s="3" t="s">
        <v>9360</v>
      </c>
      <c r="E966" s="3" t="s">
        <v>9361</v>
      </c>
      <c r="F966" s="3">
        <v>55</v>
      </c>
      <c r="G966" s="4">
        <v>8.1898762535032102E+17</v>
      </c>
      <c r="H966" s="4">
        <v>-1.5555503028141101E+17</v>
      </c>
    </row>
    <row r="967" spans="1:8">
      <c r="A967" s="2">
        <v>41484</v>
      </c>
      <c r="B967" s="34" t="s">
        <v>9362</v>
      </c>
      <c r="C967" s="12">
        <f t="shared" si="15"/>
        <v>-3.0766896044468937E-3</v>
      </c>
      <c r="D967" s="3" t="s">
        <v>9363</v>
      </c>
      <c r="E967" s="3" t="s">
        <v>9364</v>
      </c>
      <c r="F967" s="3">
        <v>55</v>
      </c>
      <c r="G967" s="4">
        <v>7.5318815556461901E+17</v>
      </c>
      <c r="H967" s="4">
        <v>-1.6255818762987901E+17</v>
      </c>
    </row>
    <row r="968" spans="1:8">
      <c r="A968" s="2">
        <v>41485</v>
      </c>
      <c r="B968" s="34" t="s">
        <v>9365</v>
      </c>
      <c r="C968" s="12">
        <f t="shared" si="15"/>
        <v>3.0875074769845458E-3</v>
      </c>
      <c r="D968" s="3" t="s">
        <v>9366</v>
      </c>
      <c r="E968" s="3" t="s">
        <v>9367</v>
      </c>
      <c r="F968" s="3">
        <v>55</v>
      </c>
      <c r="G968" s="4">
        <v>8.2137067941968602E+17</v>
      </c>
      <c r="H968" s="4">
        <v>-1.5639372955269501E+17</v>
      </c>
    </row>
    <row r="969" spans="1:8">
      <c r="A969" s="2">
        <v>41486</v>
      </c>
      <c r="B969" s="34" t="s">
        <v>9368</v>
      </c>
      <c r="C969" s="12">
        <f t="shared" si="15"/>
        <v>-8.2058900106777473E-3</v>
      </c>
      <c r="D969" s="3" t="s">
        <v>9369</v>
      </c>
      <c r="E969" s="3" t="s">
        <v>9370</v>
      </c>
      <c r="F969" s="3">
        <v>55</v>
      </c>
      <c r="G969" s="4">
        <v>6.4869774159941299E+17</v>
      </c>
      <c r="H969" s="4">
        <v>-1.8148928138786301E+17</v>
      </c>
    </row>
    <row r="970" spans="1:8">
      <c r="A970" s="2">
        <v>41487</v>
      </c>
      <c r="B970" s="34" t="s">
        <v>9371</v>
      </c>
      <c r="C970" s="12">
        <f t="shared" si="15"/>
        <v>1.5043472838676823E-2</v>
      </c>
      <c r="D970" s="3" t="s">
        <v>9372</v>
      </c>
      <c r="E970" s="3" t="s">
        <v>9373</v>
      </c>
      <c r="F970" s="3">
        <v>55</v>
      </c>
      <c r="G970" s="4">
        <v>1.02452883491835E+18</v>
      </c>
      <c r="H970" s="4">
        <v>-1.5624217994511398E+17</v>
      </c>
    </row>
    <row r="971" spans="1:8">
      <c r="A971" s="2">
        <v>41488</v>
      </c>
      <c r="B971" s="34" t="s">
        <v>9374</v>
      </c>
      <c r="C971" s="12">
        <f t="shared" si="15"/>
        <v>9.405912793085185E-3</v>
      </c>
      <c r="D971" s="3" t="s">
        <v>9375</v>
      </c>
      <c r="E971" s="3" t="s">
        <v>9350</v>
      </c>
      <c r="F971" s="3">
        <v>55</v>
      </c>
      <c r="G971" s="4">
        <v>1.37488381276977E+18</v>
      </c>
      <c r="H971" s="4">
        <v>-1.39984130426796E+17</v>
      </c>
    </row>
    <row r="972" spans="1:8">
      <c r="A972" s="2">
        <v>41489</v>
      </c>
      <c r="B972" s="34" t="s">
        <v>9376</v>
      </c>
      <c r="C972" s="12">
        <f t="shared" si="15"/>
        <v>-4.7531663837451171E-5</v>
      </c>
      <c r="D972" s="3" t="s">
        <v>9377</v>
      </c>
      <c r="E972" s="3" t="s">
        <v>9373</v>
      </c>
      <c r="F972" s="3">
        <v>55</v>
      </c>
      <c r="G972" s="4">
        <v>1.28132306850178E+18</v>
      </c>
      <c r="H972" s="4">
        <v>-1.39333303433714E+17</v>
      </c>
    </row>
    <row r="973" spans="1:8">
      <c r="A973" s="2">
        <v>41490</v>
      </c>
      <c r="B973" s="34" t="s">
        <v>9378</v>
      </c>
      <c r="C973" s="12">
        <f t="shared" si="15"/>
        <v>-4.7531599261341934E-5</v>
      </c>
      <c r="D973" s="3" t="s">
        <v>9379</v>
      </c>
      <c r="E973" s="3" t="s">
        <v>9358</v>
      </c>
      <c r="F973" s="3">
        <v>55</v>
      </c>
      <c r="G973" s="4">
        <v>1.5160466784655301E+18</v>
      </c>
      <c r="H973" s="4">
        <v>-1.51255053163704E+17</v>
      </c>
    </row>
    <row r="974" spans="1:8">
      <c r="A974" s="2">
        <v>41491</v>
      </c>
      <c r="B974" s="34" t="s">
        <v>9380</v>
      </c>
      <c r="C974" s="12">
        <f t="shared" si="15"/>
        <v>-1.8572909754121113E-3</v>
      </c>
      <c r="D974" s="3" t="s">
        <v>9381</v>
      </c>
      <c r="E974" s="3" t="s">
        <v>9382</v>
      </c>
      <c r="F974" s="3">
        <v>55</v>
      </c>
      <c r="G974" s="4">
        <v>1.4613701684028001E+18</v>
      </c>
      <c r="H974" s="4">
        <v>-1.4583913108571101E+17</v>
      </c>
    </row>
    <row r="975" spans="1:8">
      <c r="A975" s="2">
        <v>41492</v>
      </c>
      <c r="B975" s="34" t="s">
        <v>9383</v>
      </c>
      <c r="C975" s="12">
        <f t="shared" si="15"/>
        <v>3.3550912287617988E-4</v>
      </c>
      <c r="D975" s="3" t="s">
        <v>9384</v>
      </c>
      <c r="E975" s="3" t="s">
        <v>9385</v>
      </c>
      <c r="F975" s="3">
        <v>55</v>
      </c>
      <c r="G975" s="4">
        <v>1.4730367586037399E+18</v>
      </c>
      <c r="H975" s="4">
        <v>-1.3626038256680899E+17</v>
      </c>
    </row>
    <row r="976" spans="1:8">
      <c r="A976" s="2">
        <v>41493</v>
      </c>
      <c r="B976" s="34" t="s">
        <v>9386</v>
      </c>
      <c r="C976" s="12">
        <f t="shared" si="15"/>
        <v>-4.753165768329437E-5</v>
      </c>
      <c r="D976" s="3" t="s">
        <v>9387</v>
      </c>
      <c r="E976" s="3" t="s">
        <v>9388</v>
      </c>
      <c r="F976" s="3">
        <v>55</v>
      </c>
      <c r="G976" s="4">
        <v>1.64683008897967E+18</v>
      </c>
      <c r="H976" s="4">
        <v>-1.3645078182934701E+17</v>
      </c>
    </row>
    <row r="977" spans="1:8">
      <c r="A977" s="2">
        <v>41494</v>
      </c>
      <c r="B977" s="34" t="s">
        <v>9389</v>
      </c>
      <c r="C977" s="12">
        <f t="shared" si="15"/>
        <v>-2.0060205864487796E-3</v>
      </c>
      <c r="D977" s="3" t="s">
        <v>9390</v>
      </c>
      <c r="E977" s="3" t="s">
        <v>9391</v>
      </c>
      <c r="F977" s="3">
        <v>55</v>
      </c>
      <c r="G977" s="4">
        <v>1.79583593953859E+18</v>
      </c>
      <c r="H977" s="4">
        <v>-1.39865559650746E+17</v>
      </c>
    </row>
    <row r="978" spans="1:8">
      <c r="A978" s="2">
        <v>41495</v>
      </c>
      <c r="B978" s="34" t="s">
        <v>9392</v>
      </c>
      <c r="C978" s="12">
        <f t="shared" si="15"/>
        <v>3.1083344506062384E-3</v>
      </c>
      <c r="D978" s="3" t="s">
        <v>9393</v>
      </c>
      <c r="E978" s="3" t="s">
        <v>9394</v>
      </c>
      <c r="F978" s="3">
        <v>55</v>
      </c>
      <c r="G978" s="4">
        <v>2.50218633988755E+18</v>
      </c>
      <c r="H978" s="4">
        <v>-1.3434054006392099E+17</v>
      </c>
    </row>
    <row r="979" spans="1:8">
      <c r="A979" s="2">
        <v>41496</v>
      </c>
      <c r="B979" s="34" t="s">
        <v>9395</v>
      </c>
      <c r="C979" s="12">
        <f t="shared" si="15"/>
        <v>-4.7531670339852186E-5</v>
      </c>
      <c r="D979" s="3" t="s">
        <v>9396</v>
      </c>
      <c r="E979" s="3" t="s">
        <v>9397</v>
      </c>
      <c r="F979" s="3">
        <v>55</v>
      </c>
      <c r="G979" s="4">
        <v>1.6995816659351501E+18</v>
      </c>
      <c r="H979" s="4">
        <v>-1.2299009752319299E+17</v>
      </c>
    </row>
    <row r="980" spans="1:8">
      <c r="A980" s="2">
        <v>41497</v>
      </c>
      <c r="B980" s="34" t="s">
        <v>9398</v>
      </c>
      <c r="C980" s="12">
        <f t="shared" si="15"/>
        <v>-4.7531604437566956E-5</v>
      </c>
      <c r="D980" s="3" t="s">
        <v>9399</v>
      </c>
      <c r="E980" s="3" t="s">
        <v>9394</v>
      </c>
      <c r="F980" s="3">
        <v>55</v>
      </c>
      <c r="G980" s="4">
        <v>1.32438738535613E+18</v>
      </c>
      <c r="H980" s="4">
        <v>-1.24333614678476E+17</v>
      </c>
    </row>
    <row r="981" spans="1:8">
      <c r="A981" s="2">
        <v>41498</v>
      </c>
      <c r="B981" s="34" t="s">
        <v>9400</v>
      </c>
      <c r="C981" s="12">
        <f t="shared" si="15"/>
        <v>1.4624687616154946E-3</v>
      </c>
      <c r="D981" s="3" t="s">
        <v>9401</v>
      </c>
      <c r="E981" s="3" t="s">
        <v>9402</v>
      </c>
      <c r="F981" s="3">
        <v>55</v>
      </c>
      <c r="G981" s="4">
        <v>1.36745420202528E+18</v>
      </c>
      <c r="H981" s="4">
        <v>-1.33779576611864E+17</v>
      </c>
    </row>
    <row r="982" spans="1:8">
      <c r="A982" s="2">
        <v>41499</v>
      </c>
      <c r="B982" s="34" t="s">
        <v>9403</v>
      </c>
      <c r="C982" s="12">
        <f t="shared" si="15"/>
        <v>7.8557770285719985E-3</v>
      </c>
      <c r="D982" s="3" t="s">
        <v>9404</v>
      </c>
      <c r="E982" s="3" t="s">
        <v>9405</v>
      </c>
      <c r="F982" s="3">
        <v>53</v>
      </c>
      <c r="G982" s="4">
        <v>1.6054324518552E+18</v>
      </c>
      <c r="H982" s="4">
        <v>-1.19921845852822E+17</v>
      </c>
    </row>
    <row r="983" spans="1:8">
      <c r="A983" s="2">
        <v>41500</v>
      </c>
      <c r="B983" s="34" t="s">
        <v>9406</v>
      </c>
      <c r="C983" s="12">
        <f t="shared" si="15"/>
        <v>6.1841549101992613E-3</v>
      </c>
      <c r="D983" s="3" t="s">
        <v>9407</v>
      </c>
      <c r="E983" s="3" t="s">
        <v>9408</v>
      </c>
      <c r="F983" s="3">
        <v>53</v>
      </c>
      <c r="G983" s="4">
        <v>1.23334597910801E+18</v>
      </c>
      <c r="H983" s="4">
        <v>-9.51326414595756E+16</v>
      </c>
    </row>
    <row r="984" spans="1:8">
      <c r="A984" s="2">
        <v>41501</v>
      </c>
      <c r="B984" s="34" t="s">
        <v>9409</v>
      </c>
      <c r="C984" s="12">
        <f t="shared" si="15"/>
        <v>-9.6821822013651825E-3</v>
      </c>
      <c r="D984" s="3" t="s">
        <v>9410</v>
      </c>
      <c r="E984" s="3" t="s">
        <v>9411</v>
      </c>
      <c r="F984" s="3">
        <v>52</v>
      </c>
      <c r="G984" s="4">
        <v>8.4359937072145702E+17</v>
      </c>
      <c r="H984" s="4">
        <v>-1.1271096586147901E+17</v>
      </c>
    </row>
    <row r="985" spans="1:8">
      <c r="A985" s="2">
        <v>41502</v>
      </c>
      <c r="B985" s="34" t="s">
        <v>9412</v>
      </c>
      <c r="C985" s="12">
        <f t="shared" si="15"/>
        <v>-1.542328521873267E-3</v>
      </c>
      <c r="D985" s="3" t="s">
        <v>9413</v>
      </c>
      <c r="E985" s="3" t="s">
        <v>9414</v>
      </c>
      <c r="F985" s="3">
        <v>51</v>
      </c>
      <c r="G985" s="4">
        <v>5.4171313810460198E+17</v>
      </c>
      <c r="H985" s="4">
        <v>-1.15385224689166E+17</v>
      </c>
    </row>
    <row r="986" spans="1:8">
      <c r="A986" s="2">
        <v>41503</v>
      </c>
      <c r="B986" s="34" t="s">
        <v>9415</v>
      </c>
      <c r="C986" s="12">
        <f t="shared" si="15"/>
        <v>-4.7531612456058833E-5</v>
      </c>
      <c r="D986" s="3" t="s">
        <v>9416</v>
      </c>
      <c r="E986" s="3" t="s">
        <v>9417</v>
      </c>
      <c r="F986" s="3">
        <v>51</v>
      </c>
      <c r="G986" s="4">
        <v>4.0203877298519398E+17</v>
      </c>
      <c r="H986" s="4">
        <v>-1.18227144529154E+17</v>
      </c>
    </row>
    <row r="987" spans="1:8">
      <c r="A987" s="2">
        <v>41503</v>
      </c>
      <c r="B987" s="21">
        <v>10363.620322999999</v>
      </c>
      <c r="C987" s="12">
        <f t="shared" si="15"/>
        <v>0</v>
      </c>
      <c r="D987" s="21">
        <v>1082833549.52</v>
      </c>
      <c r="E987" s="21">
        <v>104484.10070700001</v>
      </c>
      <c r="F987" s="3">
        <v>51</v>
      </c>
      <c r="G987" s="3">
        <v>40.203877298519402</v>
      </c>
      <c r="H987" s="3">
        <v>-11.822714452915401</v>
      </c>
    </row>
    <row r="988" spans="1:8">
      <c r="A988" s="2">
        <v>41504</v>
      </c>
      <c r="B988" s="21">
        <v>10363.127723</v>
      </c>
      <c r="C988" s="12">
        <f t="shared" si="15"/>
        <v>-4.753165251590275E-5</v>
      </c>
      <c r="D988" s="21">
        <v>1082782080.6600001</v>
      </c>
      <c r="E988" s="21">
        <v>104484.100708</v>
      </c>
      <c r="F988" s="3">
        <v>51</v>
      </c>
      <c r="G988" s="3">
        <v>34.472042181872901</v>
      </c>
      <c r="H988" s="3">
        <v>-10.554081023387299</v>
      </c>
    </row>
    <row r="989" spans="1:8">
      <c r="A989" s="2">
        <v>41505</v>
      </c>
      <c r="B989" s="21">
        <v>10362.635146000001</v>
      </c>
      <c r="C989" s="12">
        <f t="shared" si="15"/>
        <v>-4.7531692474063072E-5</v>
      </c>
      <c r="D989" s="21">
        <v>1082730614.25</v>
      </c>
      <c r="E989" s="21">
        <v>104484.10071300001</v>
      </c>
      <c r="F989" s="3">
        <v>51</v>
      </c>
      <c r="G989" s="3">
        <v>34.472042179866499</v>
      </c>
      <c r="H989" s="3">
        <v>-10.106319867444601</v>
      </c>
    </row>
    <row r="990" spans="1:8">
      <c r="A990" s="2">
        <v>41506</v>
      </c>
      <c r="B990" s="21">
        <v>10348.642263</v>
      </c>
      <c r="C990" s="12">
        <f t="shared" si="15"/>
        <v>-1.3503209176868574E-3</v>
      </c>
      <c r="D990" s="21">
        <v>978749553.69000006</v>
      </c>
      <c r="E990" s="21">
        <v>94577.581176000007</v>
      </c>
      <c r="F990" s="3">
        <v>50</v>
      </c>
      <c r="G990" s="3">
        <v>32.3559150854827</v>
      </c>
      <c r="H990" s="3">
        <v>-10.2488686326409</v>
      </c>
    </row>
    <row r="991" spans="1:8">
      <c r="A991" s="2">
        <v>41507</v>
      </c>
      <c r="B991" s="21">
        <v>10334.700526000001</v>
      </c>
      <c r="C991" s="12">
        <f t="shared" si="15"/>
        <v>-1.3472044588733886E-3</v>
      </c>
      <c r="D991" s="21">
        <v>977430977.91999996</v>
      </c>
      <c r="E991" s="21">
        <v>94577.581174999999</v>
      </c>
      <c r="F991" s="3">
        <v>50</v>
      </c>
      <c r="G991" s="3">
        <v>49.480014184009498</v>
      </c>
      <c r="H991" s="3">
        <v>-11.247900348495101</v>
      </c>
    </row>
    <row r="992" spans="1:8">
      <c r="A992" s="2">
        <v>41508</v>
      </c>
      <c r="B992" s="21">
        <v>10328.221412000001</v>
      </c>
      <c r="C992" s="12">
        <f t="shared" si="15"/>
        <v>-6.2692808405039155E-4</v>
      </c>
      <c r="D992" s="21">
        <v>976818199.01999998</v>
      </c>
      <c r="E992" s="21">
        <v>94577.581177999993</v>
      </c>
      <c r="F992" s="3">
        <v>50</v>
      </c>
      <c r="G992" s="3">
        <v>21.6424938888822</v>
      </c>
      <c r="H992" s="3">
        <v>-11.3508168884679</v>
      </c>
    </row>
    <row r="993" spans="1:8">
      <c r="A993" s="2">
        <v>41509</v>
      </c>
      <c r="B993" s="21">
        <v>10318.540843000001</v>
      </c>
      <c r="C993" s="12">
        <f t="shared" si="15"/>
        <v>-9.3729293881641507E-4</v>
      </c>
      <c r="D993" s="21">
        <v>985902634.17999995</v>
      </c>
      <c r="E993" s="21">
        <v>95546.710449000006</v>
      </c>
      <c r="F993" s="3">
        <v>51</v>
      </c>
      <c r="G993" s="3">
        <v>11.5056728471217</v>
      </c>
      <c r="H993" s="3">
        <v>-11.5093668375362</v>
      </c>
    </row>
    <row r="994" spans="1:8">
      <c r="A994" s="2">
        <v>41510</v>
      </c>
      <c r="B994" s="21">
        <v>10318.050386000001</v>
      </c>
      <c r="C994" s="12">
        <f t="shared" si="15"/>
        <v>-4.7531623653222228E-5</v>
      </c>
      <c r="D994" s="21">
        <v>985855772.61000001</v>
      </c>
      <c r="E994" s="21">
        <v>95546.710447000005</v>
      </c>
      <c r="F994" s="3">
        <v>51</v>
      </c>
      <c r="G994" s="3">
        <v>14.3646987396504</v>
      </c>
      <c r="H994" s="3">
        <v>-11.6095058227904</v>
      </c>
    </row>
    <row r="995" spans="1:8">
      <c r="A995" s="2">
        <v>41511</v>
      </c>
      <c r="B995" s="21">
        <v>10317.559952</v>
      </c>
      <c r="C995" s="12">
        <f t="shared" si="15"/>
        <v>-4.7531653912703333E-5</v>
      </c>
      <c r="D995" s="21">
        <v>985808913.26999998</v>
      </c>
      <c r="E995" s="21">
        <v>95546.710449000006</v>
      </c>
      <c r="F995" s="3">
        <v>51</v>
      </c>
      <c r="G995" s="3">
        <v>19.979076051767599</v>
      </c>
      <c r="H995" s="3">
        <v>-10.965426629203</v>
      </c>
    </row>
    <row r="996" spans="1:8">
      <c r="A996" s="2">
        <v>41512</v>
      </c>
      <c r="B996" s="21">
        <v>10278.720601999999</v>
      </c>
      <c r="C996" s="12">
        <f t="shared" si="15"/>
        <v>-3.7643929553781183E-3</v>
      </c>
      <c r="D996" s="21">
        <v>982097941.15999997</v>
      </c>
      <c r="E996" s="21">
        <v>95546.710449999999</v>
      </c>
      <c r="F996" s="3">
        <v>51</v>
      </c>
      <c r="G996" s="3">
        <v>14.664347203101601</v>
      </c>
      <c r="H996" s="3">
        <v>-11.7645240050987</v>
      </c>
    </row>
    <row r="997" spans="1:8">
      <c r="A997" s="2">
        <v>41513</v>
      </c>
      <c r="B997" s="21">
        <v>10279.125891</v>
      </c>
      <c r="C997" s="12">
        <f t="shared" si="15"/>
        <v>3.9429907251434235E-5</v>
      </c>
      <c r="D997" s="21">
        <v>982136665.20000005</v>
      </c>
      <c r="E997" s="21">
        <v>95546.710451000006</v>
      </c>
      <c r="F997" s="3">
        <v>51</v>
      </c>
      <c r="G997" s="3">
        <v>14.7857304340759</v>
      </c>
      <c r="H997" s="3">
        <v>-11.448729946556</v>
      </c>
    </row>
    <row r="998" spans="1:8">
      <c r="A998" s="2">
        <v>41514</v>
      </c>
      <c r="B998" s="21">
        <v>10396.494579</v>
      </c>
      <c r="C998" s="12">
        <f t="shared" si="15"/>
        <v>1.1418158435316364E-2</v>
      </c>
      <c r="D998" s="21">
        <v>993350857.23000002</v>
      </c>
      <c r="E998" s="21">
        <v>95546.710449999999</v>
      </c>
      <c r="F998" s="3">
        <v>51</v>
      </c>
      <c r="G998" s="3">
        <v>36.823495301852198</v>
      </c>
      <c r="H998" s="3">
        <v>-8.9092600952082197</v>
      </c>
    </row>
    <row r="999" spans="1:8">
      <c r="A999" s="2">
        <v>41515</v>
      </c>
      <c r="B999" s="21">
        <v>10324.203810000001</v>
      </c>
      <c r="C999" s="12">
        <f t="shared" si="15"/>
        <v>-6.9533791847513904E-3</v>
      </c>
      <c r="D999" s="21">
        <v>986443712.02999997</v>
      </c>
      <c r="E999" s="21">
        <v>95546.710447000005</v>
      </c>
      <c r="F999" s="3">
        <v>51</v>
      </c>
      <c r="G999" s="3">
        <v>21.060448175203899</v>
      </c>
      <c r="H999" s="3">
        <v>-10.179034289846101</v>
      </c>
    </row>
    <row r="1000" spans="1:8">
      <c r="A1000" s="2">
        <v>41516</v>
      </c>
      <c r="B1000" s="21">
        <v>10369.287385</v>
      </c>
      <c r="C1000" s="12">
        <f t="shared" si="15"/>
        <v>4.3667846770257378E-3</v>
      </c>
      <c r="D1000" s="21">
        <v>990751299.34000003</v>
      </c>
      <c r="E1000" s="21">
        <v>95546.710449000006</v>
      </c>
      <c r="F1000" s="3">
        <v>51</v>
      </c>
      <c r="G1000" s="3">
        <v>41.111979470761803</v>
      </c>
      <c r="H1000" s="3">
        <v>-9.3717987606810507</v>
      </c>
    </row>
    <row r="1001" spans="1:8">
      <c r="A1001" s="2">
        <v>41517</v>
      </c>
      <c r="B1001" s="21">
        <v>10368.794516</v>
      </c>
      <c r="C1001" s="12">
        <f t="shared" si="15"/>
        <v>-4.7531617332997705E-5</v>
      </c>
      <c r="D1001" s="21">
        <v>990704207.30999994</v>
      </c>
      <c r="E1001" s="21">
        <v>95546.710447999998</v>
      </c>
      <c r="F1001" s="3">
        <v>51</v>
      </c>
      <c r="G1001" s="3">
        <v>17.602414062827499</v>
      </c>
      <c r="H1001" s="3">
        <v>-7.6532251842256596</v>
      </c>
    </row>
    <row r="1002" spans="1:8">
      <c r="A1002" s="2">
        <v>41518</v>
      </c>
      <c r="B1002" s="21">
        <v>10368.301670000001</v>
      </c>
      <c r="C1002" s="12">
        <f t="shared" si="15"/>
        <v>-4.7531658500772061E-5</v>
      </c>
      <c r="D1002" s="21">
        <v>990657117.50999999</v>
      </c>
      <c r="E1002" s="21">
        <v>95546.710449000006</v>
      </c>
      <c r="F1002" s="3">
        <v>51</v>
      </c>
      <c r="G1002" s="3">
        <v>4.8811171948291703</v>
      </c>
      <c r="H1002" s="3">
        <v>-6.9419953476416696</v>
      </c>
    </row>
    <row r="1003" spans="1:8">
      <c r="A1003" s="2">
        <v>41519</v>
      </c>
      <c r="B1003" s="21">
        <v>10385.845701</v>
      </c>
      <c r="C1003" s="12">
        <f t="shared" si="15"/>
        <v>1.6920833863044273E-3</v>
      </c>
      <c r="D1003" s="21">
        <v>992333391.95000005</v>
      </c>
      <c r="E1003" s="21">
        <v>95546.710447999998</v>
      </c>
      <c r="F1003" s="3">
        <v>51</v>
      </c>
      <c r="G1003" s="3">
        <v>7.1227553371137704</v>
      </c>
      <c r="H1003" s="3">
        <v>-5.75386062296392</v>
      </c>
    </row>
    <row r="1004" spans="1:8">
      <c r="A1004" s="2">
        <v>41520</v>
      </c>
      <c r="B1004" s="21">
        <v>10405.177629</v>
      </c>
      <c r="C1004" s="12">
        <f t="shared" si="15"/>
        <v>1.8613725407203223E-3</v>
      </c>
      <c r="D1004" s="21">
        <v>994180494.12</v>
      </c>
      <c r="E1004" s="21">
        <v>95546.710451999999</v>
      </c>
      <c r="F1004" s="3">
        <v>51</v>
      </c>
      <c r="G1004" s="3">
        <v>9.6374910516263395</v>
      </c>
      <c r="H1004" s="3">
        <v>-3.6846602867724498</v>
      </c>
    </row>
    <row r="1005" spans="1:8">
      <c r="A1005" s="2">
        <v>41521</v>
      </c>
      <c r="B1005" s="21">
        <v>10458.199686</v>
      </c>
      <c r="C1005" s="12">
        <f t="shared" si="15"/>
        <v>5.0957378038625437E-3</v>
      </c>
      <c r="D1005" s="21">
        <v>999246577.24000001</v>
      </c>
      <c r="E1005" s="21">
        <v>95546.710451000006</v>
      </c>
      <c r="F1005" s="3">
        <v>51</v>
      </c>
      <c r="G1005" s="3">
        <v>19.299620918161601</v>
      </c>
      <c r="H1005" s="3">
        <v>-2.8259166599487</v>
      </c>
    </row>
    <row r="1006" spans="1:8">
      <c r="A1006" s="2">
        <v>41522</v>
      </c>
      <c r="B1006" s="21">
        <v>10457.386178000001</v>
      </c>
      <c r="C1006" s="12">
        <f t="shared" si="15"/>
        <v>-7.7786619535318938E-5</v>
      </c>
      <c r="D1006" s="21">
        <v>999168849.21000004</v>
      </c>
      <c r="E1006" s="21">
        <v>95546.710449999999</v>
      </c>
      <c r="F1006" s="3">
        <v>51</v>
      </c>
      <c r="G1006" s="3">
        <v>18.701313651652299</v>
      </c>
      <c r="H1006" s="3">
        <v>-2.8305364328326901</v>
      </c>
    </row>
    <row r="1007" spans="1:8">
      <c r="A1007" s="2">
        <v>41523</v>
      </c>
      <c r="B1007" s="21">
        <v>10395.708731000001</v>
      </c>
      <c r="C1007" s="12">
        <f t="shared" si="15"/>
        <v>-5.8979792799232732E-3</v>
      </c>
      <c r="D1007" s="21">
        <v>993275772.08000004</v>
      </c>
      <c r="E1007" s="21">
        <v>95546.710454</v>
      </c>
      <c r="F1007" s="3">
        <v>51</v>
      </c>
      <c r="G1007" s="3">
        <v>10.522319264929701</v>
      </c>
      <c r="H1007" s="3">
        <v>-3.9785599781658698</v>
      </c>
    </row>
    <row r="1008" spans="1:8">
      <c r="A1008" s="2">
        <v>41524</v>
      </c>
      <c r="B1008" s="21">
        <v>10395.191914999999</v>
      </c>
      <c r="C1008" s="12">
        <f t="shared" si="15"/>
        <v>-4.9714359393319113E-5</v>
      </c>
      <c r="D1008" s="21">
        <v>993226392.04999995</v>
      </c>
      <c r="E1008" s="21">
        <v>95546.710456999994</v>
      </c>
      <c r="F1008" s="3">
        <v>51</v>
      </c>
      <c r="G1008" s="3">
        <v>13.1872706158613</v>
      </c>
      <c r="H1008" s="3">
        <v>-4.178658281573</v>
      </c>
    </row>
    <row r="1009" spans="1:8">
      <c r="A1009" s="2">
        <v>41525</v>
      </c>
      <c r="B1009" s="21">
        <v>10394.675123999999</v>
      </c>
      <c r="C1009" s="12">
        <f t="shared" si="15"/>
        <v>-4.9714426075606707E-5</v>
      </c>
      <c r="D1009" s="21">
        <v>993177014.37</v>
      </c>
      <c r="E1009" s="21">
        <v>95546.710456999994</v>
      </c>
      <c r="F1009" s="3">
        <v>51</v>
      </c>
      <c r="G1009" s="3">
        <v>8.9271618671500104</v>
      </c>
      <c r="H1009" s="3">
        <v>-5.07582023692955</v>
      </c>
    </row>
    <row r="1010" spans="1:8">
      <c r="A1010" s="2">
        <v>41526</v>
      </c>
      <c r="B1010" s="21">
        <v>10490.629359</v>
      </c>
      <c r="C1010" s="12">
        <f t="shared" si="15"/>
        <v>9.2310951381688478E-3</v>
      </c>
      <c r="D1010" s="21">
        <v>1002345125.84</v>
      </c>
      <c r="E1010" s="21">
        <v>95546.710454</v>
      </c>
      <c r="F1010" s="3">
        <v>51</v>
      </c>
      <c r="G1010" s="3">
        <v>21.882099517399698</v>
      </c>
      <c r="H1010" s="3">
        <v>-2.1183027563860799</v>
      </c>
    </row>
    <row r="1011" spans="1:8">
      <c r="A1011" s="2">
        <v>41527</v>
      </c>
      <c r="B1011" s="21">
        <v>10568.57063</v>
      </c>
      <c r="C1011" s="12">
        <f t="shared" si="15"/>
        <v>7.4296086853104966E-3</v>
      </c>
      <c r="D1011" s="21">
        <v>1009792157.9299999</v>
      </c>
      <c r="E1011" s="21">
        <v>95546.710456999994</v>
      </c>
      <c r="F1011" s="3">
        <v>51</v>
      </c>
      <c r="G1011" s="3">
        <v>33.445336380272401</v>
      </c>
      <c r="H1011" s="3">
        <v>-0.60252985407119797</v>
      </c>
    </row>
    <row r="1012" spans="1:8">
      <c r="A1012" s="2">
        <v>41528</v>
      </c>
      <c r="B1012" s="21">
        <v>10591.894231</v>
      </c>
      <c r="C1012" s="12">
        <f t="shared" si="15"/>
        <v>2.2068832027098873E-3</v>
      </c>
      <c r="D1012" s="21">
        <v>1012020651.25</v>
      </c>
      <c r="E1012" s="21">
        <v>95546.710454</v>
      </c>
      <c r="F1012" s="3">
        <v>51</v>
      </c>
      <c r="G1012" s="3">
        <v>34.657212709895802</v>
      </c>
      <c r="H1012" s="3">
        <v>-2.0165635054050099</v>
      </c>
    </row>
    <row r="1013" spans="1:8">
      <c r="A1013" s="2">
        <v>41529</v>
      </c>
      <c r="B1013" s="21">
        <v>10579.048384</v>
      </c>
      <c r="C1013" s="12">
        <f t="shared" si="15"/>
        <v>-1.2127997806477061E-3</v>
      </c>
      <c r="D1013" s="21">
        <v>1010793272.85</v>
      </c>
      <c r="E1013" s="21">
        <v>95546.710456000001</v>
      </c>
      <c r="F1013" s="3">
        <v>51</v>
      </c>
      <c r="G1013" s="3">
        <v>20.634166147428999</v>
      </c>
      <c r="H1013" s="3">
        <v>-2.2465821646993902</v>
      </c>
    </row>
    <row r="1014" spans="1:8">
      <c r="A1014" s="2">
        <v>41530</v>
      </c>
      <c r="B1014" s="21">
        <v>10539.046355</v>
      </c>
      <c r="C1014" s="12">
        <f t="shared" si="15"/>
        <v>-3.7812502172217414E-3</v>
      </c>
      <c r="D1014" s="21">
        <v>1006971210.59</v>
      </c>
      <c r="E1014" s="21">
        <v>95546.710458999994</v>
      </c>
      <c r="F1014" s="3">
        <v>51</v>
      </c>
      <c r="G1014" s="3">
        <v>6.8751445616841602</v>
      </c>
      <c r="H1014" s="3">
        <v>-2.9842440107878598</v>
      </c>
    </row>
    <row r="1015" spans="1:8">
      <c r="A1015" s="2">
        <v>41531</v>
      </c>
      <c r="B1015" s="21">
        <v>10538.522725999999</v>
      </c>
      <c r="C1015" s="12">
        <f t="shared" si="15"/>
        <v>-4.968466617975749E-5</v>
      </c>
      <c r="D1015" s="21">
        <v>1006921179.6</v>
      </c>
      <c r="E1015" s="21">
        <v>95546.710462000003</v>
      </c>
      <c r="F1015" s="3">
        <v>51</v>
      </c>
      <c r="G1015" s="3">
        <v>20.232893362005498</v>
      </c>
      <c r="H1015" s="3">
        <v>-1.8106136884432598E-2</v>
      </c>
    </row>
    <row r="1016" spans="1:8">
      <c r="A1016" s="2">
        <v>41532</v>
      </c>
      <c r="B1016" s="21">
        <v>10537.999121999999</v>
      </c>
      <c r="C1016" s="12">
        <f t="shared" si="15"/>
        <v>-4.9684762619354013E-5</v>
      </c>
      <c r="D1016" s="21">
        <v>1006871150.98</v>
      </c>
      <c r="E1016" s="21">
        <v>95546.710464000003</v>
      </c>
      <c r="F1016" s="3">
        <v>51</v>
      </c>
      <c r="G1016" s="3">
        <v>22.4381015467313</v>
      </c>
      <c r="H1016" s="3">
        <v>2.25878321539694</v>
      </c>
    </row>
    <row r="1017" spans="1:8">
      <c r="A1017" s="2">
        <v>41532</v>
      </c>
      <c r="B1017" s="21">
        <v>10537.999121999999</v>
      </c>
      <c r="C1017" s="12">
        <f t="shared" si="15"/>
        <v>0</v>
      </c>
      <c r="D1017" s="21">
        <v>1006871150.98</v>
      </c>
      <c r="E1017" s="21">
        <v>95546.710464000003</v>
      </c>
      <c r="F1017" s="3">
        <v>51</v>
      </c>
      <c r="G1017" s="3">
        <v>22.4381015467313</v>
      </c>
      <c r="H1017" s="3">
        <v>2.25878321539694</v>
      </c>
    </row>
    <row r="1018" spans="1:8">
      <c r="A1018" s="2">
        <v>41533</v>
      </c>
      <c r="B1018" s="21">
        <v>10523.112627</v>
      </c>
      <c r="C1018" s="12">
        <f t="shared" si="15"/>
        <v>-1.4126491023253695E-3</v>
      </c>
      <c r="D1018" s="21">
        <v>1005448795.34</v>
      </c>
      <c r="E1018" s="21">
        <v>95546.710462999996</v>
      </c>
      <c r="F1018" s="3">
        <v>51</v>
      </c>
      <c r="G1018" s="3">
        <v>20.419868765553801</v>
      </c>
      <c r="H1018" s="3">
        <v>2.0404504186050301</v>
      </c>
    </row>
    <row r="1019" spans="1:8">
      <c r="A1019" s="2">
        <v>41534</v>
      </c>
      <c r="B1019" s="21">
        <v>10571.206630000001</v>
      </c>
      <c r="C1019" s="12">
        <f t="shared" si="15"/>
        <v>4.5703210356792612E-3</v>
      </c>
      <c r="D1019" s="21">
        <v>1003572501.97</v>
      </c>
      <c r="E1019" s="21">
        <v>94934.527069000003</v>
      </c>
      <c r="F1019" s="3">
        <v>50</v>
      </c>
      <c r="G1019" s="3">
        <v>27.3630599743658</v>
      </c>
      <c r="H1019" s="3">
        <v>3.0594694357055801</v>
      </c>
    </row>
    <row r="1020" spans="1:8">
      <c r="A1020" s="2">
        <v>41535</v>
      </c>
      <c r="B1020" s="21">
        <v>10565.231754</v>
      </c>
      <c r="C1020" s="12">
        <f t="shared" si="15"/>
        <v>-5.6520283910108582E-4</v>
      </c>
      <c r="D1020" s="21">
        <v>1003005279.92</v>
      </c>
      <c r="E1020" s="21">
        <v>94934.527067000003</v>
      </c>
      <c r="F1020" s="3">
        <v>50</v>
      </c>
      <c r="G1020" s="3">
        <v>26.563161611530099</v>
      </c>
      <c r="H1020" s="3">
        <v>2.8358866455864402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5"/>
  <dimension ref="A1:K712"/>
  <sheetViews>
    <sheetView workbookViewId="0">
      <selection sqref="A1:A1048576"/>
    </sheetView>
  </sheetViews>
  <sheetFormatPr defaultColWidth="11.42578125" defaultRowHeight="15"/>
  <cols>
    <col min="7" max="7" width="17.140625" bestFit="1" customWidth="1"/>
    <col min="8" max="8" width="16.140625" bestFit="1" customWidth="1"/>
  </cols>
  <sheetData>
    <row r="1" spans="1:11" ht="28.5">
      <c r="A1" s="1" t="s">
        <v>0</v>
      </c>
      <c r="B1" s="1" t="s">
        <v>1</v>
      </c>
      <c r="C1" s="1" t="s">
        <v>29983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J1" s="5" t="s">
        <v>7</v>
      </c>
      <c r="K1" s="6" t="s">
        <v>9441</v>
      </c>
    </row>
    <row r="2" spans="1:11" ht="28.5">
      <c r="A2" s="2">
        <v>40544</v>
      </c>
      <c r="B2" s="3" t="s">
        <v>14</v>
      </c>
      <c r="C2" s="12" t="s">
        <v>29984</v>
      </c>
      <c r="D2" s="3">
        <v>0</v>
      </c>
      <c r="E2" s="3">
        <v>0</v>
      </c>
      <c r="F2" s="3">
        <v>0</v>
      </c>
      <c r="G2" s="3">
        <v>0</v>
      </c>
      <c r="H2" s="3">
        <v>0</v>
      </c>
      <c r="J2" s="5" t="s">
        <v>8</v>
      </c>
      <c r="K2" s="6" t="s">
        <v>9442</v>
      </c>
    </row>
    <row r="3" spans="1:11">
      <c r="A3" s="2">
        <v>40848</v>
      </c>
      <c r="B3" s="3" t="s">
        <v>14</v>
      </c>
      <c r="C3" s="12">
        <f>+(B3-B2)/B2</f>
        <v>0</v>
      </c>
      <c r="D3" s="3">
        <v>0</v>
      </c>
      <c r="E3" s="3">
        <v>0</v>
      </c>
      <c r="F3" s="3">
        <v>0</v>
      </c>
      <c r="G3" s="3">
        <v>0</v>
      </c>
      <c r="H3" s="3">
        <v>0</v>
      </c>
    </row>
    <row r="4" spans="1:11">
      <c r="A4" s="2">
        <v>40849</v>
      </c>
      <c r="B4" s="3" t="s">
        <v>14</v>
      </c>
      <c r="C4" s="12">
        <f t="shared" ref="C4:C67" si="0">+(B4-B3)/B3</f>
        <v>0</v>
      </c>
      <c r="D4" s="3">
        <v>0</v>
      </c>
      <c r="E4" s="3">
        <v>0</v>
      </c>
      <c r="F4" s="3">
        <v>0</v>
      </c>
      <c r="G4" s="3">
        <v>0</v>
      </c>
      <c r="H4" s="3">
        <v>0</v>
      </c>
    </row>
    <row r="5" spans="1:11">
      <c r="A5" s="2">
        <v>40850</v>
      </c>
      <c r="B5" s="3" t="s">
        <v>14</v>
      </c>
      <c r="C5" s="12">
        <f t="shared" si="0"/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</row>
    <row r="6" spans="1:11">
      <c r="A6" s="2">
        <v>40851</v>
      </c>
      <c r="B6" s="3" t="s">
        <v>14</v>
      </c>
      <c r="C6" s="12">
        <f t="shared" si="0"/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</row>
    <row r="7" spans="1:11">
      <c r="A7" s="2">
        <v>40852</v>
      </c>
      <c r="B7" s="3" t="s">
        <v>14</v>
      </c>
      <c r="C7" s="12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</row>
    <row r="8" spans="1:11">
      <c r="A8" s="2">
        <v>40853</v>
      </c>
      <c r="B8" s="3" t="s">
        <v>14</v>
      </c>
      <c r="C8" s="12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</row>
    <row r="9" spans="1:11">
      <c r="A9" s="2">
        <v>40854</v>
      </c>
      <c r="B9" s="3" t="s">
        <v>14</v>
      </c>
      <c r="C9" s="12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</row>
    <row r="10" spans="1:11">
      <c r="A10" s="2">
        <v>40855</v>
      </c>
      <c r="B10" s="3" t="s">
        <v>14</v>
      </c>
      <c r="C10" s="12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</row>
    <row r="11" spans="1:11">
      <c r="A11" s="2">
        <v>40856</v>
      </c>
      <c r="B11" s="3" t="s">
        <v>14</v>
      </c>
      <c r="C11" s="12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</row>
    <row r="12" spans="1:11">
      <c r="A12" s="2">
        <v>40857</v>
      </c>
      <c r="B12" s="3" t="s">
        <v>14</v>
      </c>
      <c r="C12" s="12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</row>
    <row r="13" spans="1:11">
      <c r="A13" s="2">
        <v>40858</v>
      </c>
      <c r="B13" s="3" t="s">
        <v>14</v>
      </c>
      <c r="C13" s="12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</row>
    <row r="14" spans="1:11">
      <c r="A14" s="2">
        <v>40859</v>
      </c>
      <c r="B14" s="3" t="s">
        <v>14</v>
      </c>
      <c r="C14" s="12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</row>
    <row r="15" spans="1:11">
      <c r="A15" s="2">
        <v>40860</v>
      </c>
      <c r="B15" s="3" t="s">
        <v>14</v>
      </c>
      <c r="C15" s="12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</row>
    <row r="16" spans="1:11">
      <c r="A16" s="2">
        <v>40861</v>
      </c>
      <c r="B16" s="3" t="s">
        <v>14</v>
      </c>
      <c r="C16" s="12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</row>
    <row r="17" spans="1:8">
      <c r="A17" s="2">
        <v>40862</v>
      </c>
      <c r="B17" s="3" t="s">
        <v>14</v>
      </c>
      <c r="C17" s="12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</row>
    <row r="18" spans="1:8">
      <c r="A18" s="2">
        <v>40863</v>
      </c>
      <c r="B18" s="3" t="s">
        <v>14</v>
      </c>
      <c r="C18" s="12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</row>
    <row r="19" spans="1:8">
      <c r="A19" s="2">
        <v>40864</v>
      </c>
      <c r="B19" s="3" t="s">
        <v>14</v>
      </c>
      <c r="C19" s="12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</row>
    <row r="20" spans="1:8">
      <c r="A20" s="2">
        <v>40865</v>
      </c>
      <c r="B20" s="3" t="s">
        <v>14</v>
      </c>
      <c r="C20" s="12">
        <f t="shared" si="0"/>
        <v>0</v>
      </c>
      <c r="D20" s="3" t="s">
        <v>9418</v>
      </c>
      <c r="E20" s="4">
        <v>33535200</v>
      </c>
      <c r="F20" s="3">
        <v>1</v>
      </c>
      <c r="G20" s="3">
        <v>0</v>
      </c>
      <c r="H20" s="3">
        <v>0</v>
      </c>
    </row>
    <row r="21" spans="1:8">
      <c r="A21" s="2">
        <v>40866</v>
      </c>
      <c r="B21" s="3" t="s">
        <v>9419</v>
      </c>
      <c r="C21" s="12">
        <f t="shared" si="0"/>
        <v>1.3132299999961106E-5</v>
      </c>
      <c r="D21" s="3" t="s">
        <v>9420</v>
      </c>
      <c r="E21" s="4">
        <v>33535169</v>
      </c>
      <c r="F21" s="3">
        <v>1</v>
      </c>
      <c r="G21" s="3">
        <v>0</v>
      </c>
      <c r="H21" s="3">
        <v>0</v>
      </c>
    </row>
    <row r="22" spans="1:8">
      <c r="A22" s="2">
        <v>40867</v>
      </c>
      <c r="B22" s="3" t="s">
        <v>9421</v>
      </c>
      <c r="C22" s="12">
        <f t="shared" si="0"/>
        <v>1.3134927508190995E-5</v>
      </c>
      <c r="D22" s="3" t="s">
        <v>9422</v>
      </c>
      <c r="E22" s="4">
        <v>33535137</v>
      </c>
      <c r="F22" s="3">
        <v>1</v>
      </c>
      <c r="G22" s="3">
        <v>0</v>
      </c>
      <c r="H22" s="3">
        <v>0</v>
      </c>
    </row>
    <row r="23" spans="1:8">
      <c r="A23" s="2">
        <v>40868</v>
      </c>
      <c r="B23" s="3" t="s">
        <v>9423</v>
      </c>
      <c r="C23" s="12">
        <f t="shared" si="0"/>
        <v>1.3164654198879586E-5</v>
      </c>
      <c r="D23" s="3" t="s">
        <v>9424</v>
      </c>
      <c r="E23" s="4">
        <v>33535107</v>
      </c>
      <c r="F23" s="3">
        <v>1</v>
      </c>
      <c r="G23" s="3">
        <v>0</v>
      </c>
      <c r="H23" s="3">
        <v>0</v>
      </c>
    </row>
    <row r="24" spans="1:8">
      <c r="A24" s="2">
        <v>40869</v>
      </c>
      <c r="B24" s="3" t="s">
        <v>9425</v>
      </c>
      <c r="C24" s="12">
        <f t="shared" si="0"/>
        <v>1.3164480892859028E-5</v>
      </c>
      <c r="D24" s="3" t="s">
        <v>9426</v>
      </c>
      <c r="E24" s="4">
        <v>33535075</v>
      </c>
      <c r="F24" s="3">
        <v>1</v>
      </c>
      <c r="G24" s="3">
        <v>0</v>
      </c>
      <c r="H24" s="3">
        <v>0</v>
      </c>
    </row>
    <row r="25" spans="1:8">
      <c r="A25" s="2">
        <v>40870</v>
      </c>
      <c r="B25" s="3" t="s">
        <v>9427</v>
      </c>
      <c r="C25" s="12">
        <f t="shared" si="0"/>
        <v>1.3194106024347108E-5</v>
      </c>
      <c r="D25" s="3" t="s">
        <v>9428</v>
      </c>
      <c r="E25" s="4">
        <v>33535044</v>
      </c>
      <c r="F25" s="3">
        <v>1</v>
      </c>
      <c r="G25" s="3">
        <v>0</v>
      </c>
      <c r="H25" s="3">
        <v>0</v>
      </c>
    </row>
    <row r="26" spans="1:8">
      <c r="A26" s="2">
        <v>40871</v>
      </c>
      <c r="B26" s="3" t="s">
        <v>9429</v>
      </c>
      <c r="C26" s="12">
        <f t="shared" si="0"/>
        <v>1.3193931942210184E-5</v>
      </c>
      <c r="D26" s="3" t="s">
        <v>9430</v>
      </c>
      <c r="E26" s="4">
        <v>33535012</v>
      </c>
      <c r="F26" s="3">
        <v>1</v>
      </c>
      <c r="G26" s="3">
        <v>0</v>
      </c>
      <c r="H26" s="3">
        <v>0</v>
      </c>
    </row>
    <row r="27" spans="1:8">
      <c r="A27" s="2">
        <v>40872</v>
      </c>
      <c r="B27" s="3" t="s">
        <v>9431</v>
      </c>
      <c r="C27" s="12">
        <f t="shared" si="0"/>
        <v>1.3223655503077969E-5</v>
      </c>
      <c r="D27" s="3" t="s">
        <v>9432</v>
      </c>
      <c r="E27" s="4">
        <v>424498929</v>
      </c>
      <c r="F27" s="3">
        <v>2</v>
      </c>
      <c r="G27" s="3">
        <v>0</v>
      </c>
      <c r="H27" s="3">
        <v>0</v>
      </c>
    </row>
    <row r="28" spans="1:8">
      <c r="A28" s="2">
        <v>40873</v>
      </c>
      <c r="B28" s="3" t="s">
        <v>9433</v>
      </c>
      <c r="C28" s="12">
        <f t="shared" si="0"/>
        <v>-9.7925170153641606E-5</v>
      </c>
      <c r="D28" s="3" t="s">
        <v>9434</v>
      </c>
      <c r="E28" s="4">
        <v>424499144</v>
      </c>
      <c r="F28" s="3">
        <v>2</v>
      </c>
      <c r="G28" s="3">
        <v>0</v>
      </c>
      <c r="H28" s="3">
        <v>0</v>
      </c>
    </row>
    <row r="29" spans="1:8">
      <c r="A29" s="2">
        <v>40874</v>
      </c>
      <c r="B29" s="3" t="s">
        <v>9435</v>
      </c>
      <c r="C29" s="12">
        <f t="shared" si="0"/>
        <v>-9.7921860357716724E-5</v>
      </c>
      <c r="D29" s="3" t="s">
        <v>9436</v>
      </c>
      <c r="E29" s="4">
        <v>424499144</v>
      </c>
      <c r="F29" s="3">
        <v>2</v>
      </c>
      <c r="G29" s="3">
        <v>0</v>
      </c>
      <c r="H29" s="3">
        <v>0</v>
      </c>
    </row>
    <row r="30" spans="1:8">
      <c r="A30" s="2">
        <v>40875</v>
      </c>
      <c r="B30" s="3" t="s">
        <v>9437</v>
      </c>
      <c r="C30" s="12">
        <f t="shared" si="0"/>
        <v>2.4639674049449122E-2</v>
      </c>
      <c r="D30" s="3" t="s">
        <v>9438</v>
      </c>
      <c r="E30" s="4">
        <v>424498868</v>
      </c>
      <c r="F30" s="3">
        <v>2</v>
      </c>
      <c r="G30" s="3">
        <v>0</v>
      </c>
      <c r="H30" s="3">
        <v>0</v>
      </c>
    </row>
    <row r="31" spans="1:8">
      <c r="A31" s="2">
        <v>40876</v>
      </c>
      <c r="B31" s="3" t="s">
        <v>9439</v>
      </c>
      <c r="C31" s="12">
        <f t="shared" si="0"/>
        <v>6.7997765420015847E-3</v>
      </c>
      <c r="D31" s="3" t="s">
        <v>9440</v>
      </c>
      <c r="E31" s="4">
        <v>424498597</v>
      </c>
      <c r="F31" s="3">
        <v>2</v>
      </c>
      <c r="G31" s="3">
        <v>0</v>
      </c>
      <c r="H31" s="3">
        <v>0</v>
      </c>
    </row>
    <row r="32" spans="1:8">
      <c r="A32" s="2">
        <v>40876</v>
      </c>
      <c r="B32" s="3" t="s">
        <v>9439</v>
      </c>
      <c r="C32" s="12">
        <f t="shared" si="0"/>
        <v>0</v>
      </c>
      <c r="D32" s="3" t="s">
        <v>9440</v>
      </c>
      <c r="E32" s="4">
        <v>424498597</v>
      </c>
      <c r="F32" s="3">
        <v>2</v>
      </c>
      <c r="G32" s="3">
        <v>0</v>
      </c>
      <c r="H32" s="3">
        <v>0</v>
      </c>
    </row>
    <row r="33" spans="1:8">
      <c r="A33" s="2">
        <v>40877</v>
      </c>
      <c r="B33" s="3" t="s">
        <v>9443</v>
      </c>
      <c r="C33" s="12">
        <f t="shared" si="0"/>
        <v>1.2462586779266557E-2</v>
      </c>
      <c r="D33" s="3" t="s">
        <v>9444</v>
      </c>
      <c r="E33" s="3" t="s">
        <v>9445</v>
      </c>
      <c r="F33" s="3">
        <v>7</v>
      </c>
      <c r="G33" s="3">
        <v>0</v>
      </c>
      <c r="H33" s="3">
        <v>0</v>
      </c>
    </row>
    <row r="34" spans="1:8">
      <c r="A34" s="2">
        <v>40878</v>
      </c>
      <c r="B34" s="3" t="s">
        <v>9446</v>
      </c>
      <c r="C34" s="12">
        <f t="shared" si="0"/>
        <v>4.0463950012448414E-3</v>
      </c>
      <c r="D34" s="3" t="s">
        <v>9447</v>
      </c>
      <c r="E34" s="3" t="s">
        <v>9448</v>
      </c>
      <c r="F34" s="3">
        <v>7</v>
      </c>
      <c r="G34" s="4">
        <v>7.8097580327106202E+17</v>
      </c>
      <c r="H34" s="3">
        <v>0</v>
      </c>
    </row>
    <row r="35" spans="1:8">
      <c r="A35" s="2">
        <v>40879</v>
      </c>
      <c r="B35" s="3" t="s">
        <v>9449</v>
      </c>
      <c r="C35" s="12">
        <f t="shared" si="0"/>
        <v>8.5980476183444895E-3</v>
      </c>
      <c r="D35" s="3" t="s">
        <v>9450</v>
      </c>
      <c r="E35" s="3" t="s">
        <v>9451</v>
      </c>
      <c r="F35" s="3">
        <v>8</v>
      </c>
      <c r="G35" s="4">
        <v>9.7649256047582605E+17</v>
      </c>
      <c r="H35" s="3">
        <v>0</v>
      </c>
    </row>
    <row r="36" spans="1:8">
      <c r="A36" s="2">
        <v>40880</v>
      </c>
      <c r="B36" s="3" t="s">
        <v>9452</v>
      </c>
      <c r="C36" s="12">
        <f t="shared" si="0"/>
        <v>-1.0652716968145025E-4</v>
      </c>
      <c r="D36" s="3" t="s">
        <v>9453</v>
      </c>
      <c r="E36" s="3" t="s">
        <v>9454</v>
      </c>
      <c r="F36" s="3">
        <v>8</v>
      </c>
      <c r="G36" s="4">
        <v>9.7393238996814502E+17</v>
      </c>
      <c r="H36" s="3">
        <v>0</v>
      </c>
    </row>
    <row r="37" spans="1:8">
      <c r="A37" s="2">
        <v>40881</v>
      </c>
      <c r="B37" s="3" t="s">
        <v>9455</v>
      </c>
      <c r="C37" s="12">
        <f t="shared" si="0"/>
        <v>-1.0652688754884805E-4</v>
      </c>
      <c r="D37" s="3" t="s">
        <v>9456</v>
      </c>
      <c r="E37" s="3" t="s">
        <v>9457</v>
      </c>
      <c r="F37" s="3">
        <v>8</v>
      </c>
      <c r="G37" s="4">
        <v>9.7137554244252096E+17</v>
      </c>
      <c r="H37" s="3">
        <v>0</v>
      </c>
    </row>
    <row r="38" spans="1:8">
      <c r="A38" s="2">
        <v>40882</v>
      </c>
      <c r="B38" s="3" t="s">
        <v>9458</v>
      </c>
      <c r="C38" s="12">
        <f t="shared" si="0"/>
        <v>-4.6286259756255829E-3</v>
      </c>
      <c r="D38" s="3" t="s">
        <v>9459</v>
      </c>
      <c r="E38" s="3" t="s">
        <v>9460</v>
      </c>
      <c r="F38" s="3">
        <v>8</v>
      </c>
      <c r="G38" s="4">
        <v>8.6318215256666803E+17</v>
      </c>
      <c r="H38" s="3">
        <v>0</v>
      </c>
    </row>
    <row r="39" spans="1:8">
      <c r="A39" s="2">
        <v>40883</v>
      </c>
      <c r="B39" s="3" t="s">
        <v>9461</v>
      </c>
      <c r="C39" s="12">
        <f t="shared" si="0"/>
        <v>-6.6688183658251236E-3</v>
      </c>
      <c r="D39" s="3" t="s">
        <v>9462</v>
      </c>
      <c r="E39" s="3" t="s">
        <v>9463</v>
      </c>
      <c r="F39" s="3">
        <v>10</v>
      </c>
      <c r="G39" s="4">
        <v>7.1751214553708698E+17</v>
      </c>
      <c r="H39" s="3">
        <v>0</v>
      </c>
    </row>
    <row r="40" spans="1:8">
      <c r="A40" s="2">
        <v>40884</v>
      </c>
      <c r="B40" s="3" t="s">
        <v>9464</v>
      </c>
      <c r="C40" s="12">
        <f t="shared" si="0"/>
        <v>1.0649719399875192E-2</v>
      </c>
      <c r="D40" s="3" t="s">
        <v>9465</v>
      </c>
      <c r="E40" s="3" t="s">
        <v>9466</v>
      </c>
      <c r="F40" s="3">
        <v>10</v>
      </c>
      <c r="G40" s="4">
        <v>9.53774830781408E+17</v>
      </c>
      <c r="H40" s="3">
        <v>0</v>
      </c>
    </row>
    <row r="41" spans="1:8">
      <c r="A41" s="2">
        <v>40885</v>
      </c>
      <c r="B41" s="3" t="s">
        <v>9467</v>
      </c>
      <c r="C41" s="12">
        <f t="shared" si="0"/>
        <v>-1.0664216117209932E-4</v>
      </c>
      <c r="D41" s="3" t="s">
        <v>9468</v>
      </c>
      <c r="E41" s="3" t="s">
        <v>9469</v>
      </c>
      <c r="F41" s="3">
        <v>10</v>
      </c>
      <c r="G41" s="4">
        <v>9.5124135657260096E+17</v>
      </c>
      <c r="H41" s="3">
        <v>0</v>
      </c>
    </row>
    <row r="42" spans="1:8">
      <c r="A42" s="2">
        <v>40886</v>
      </c>
      <c r="B42" s="3" t="s">
        <v>9470</v>
      </c>
      <c r="C42" s="12">
        <f t="shared" si="0"/>
        <v>-6.979833730948147E-4</v>
      </c>
      <c r="D42" s="3" t="s">
        <v>9471</v>
      </c>
      <c r="E42" s="3" t="s">
        <v>9472</v>
      </c>
      <c r="F42" s="3">
        <v>10</v>
      </c>
      <c r="G42" s="4">
        <v>9.34735582063952E+17</v>
      </c>
      <c r="H42" s="3">
        <v>0</v>
      </c>
    </row>
    <row r="43" spans="1:8">
      <c r="A43" s="2">
        <v>40887</v>
      </c>
      <c r="B43" s="3" t="s">
        <v>9473</v>
      </c>
      <c r="C43" s="12">
        <f t="shared" si="0"/>
        <v>-1.0664136045171703E-4</v>
      </c>
      <c r="D43" s="3" t="s">
        <v>9474</v>
      </c>
      <c r="E43" s="3" t="s">
        <v>9475</v>
      </c>
      <c r="F43" s="3">
        <v>10</v>
      </c>
      <c r="G43" s="4">
        <v>9.3222681501509402E+17</v>
      </c>
      <c r="H43" s="3">
        <v>0</v>
      </c>
    </row>
    <row r="44" spans="1:8">
      <c r="A44" s="2">
        <v>40888</v>
      </c>
      <c r="B44" s="3" t="s">
        <v>9476</v>
      </c>
      <c r="C44" s="12">
        <f t="shared" si="0"/>
        <v>-1.0664127169234641E-4</v>
      </c>
      <c r="D44" s="3" t="s">
        <v>9477</v>
      </c>
      <c r="E44" s="3" t="s">
        <v>9475</v>
      </c>
      <c r="F44" s="3">
        <v>10</v>
      </c>
      <c r="G44" s="4">
        <v>9.29721303162672E+17</v>
      </c>
      <c r="H44" s="3">
        <v>0</v>
      </c>
    </row>
    <row r="45" spans="1:8">
      <c r="A45" s="2">
        <v>40889</v>
      </c>
      <c r="B45" s="3" t="s">
        <v>9478</v>
      </c>
      <c r="C45" s="12">
        <f t="shared" si="0"/>
        <v>3.2516547772488847E-3</v>
      </c>
      <c r="D45" s="3" t="s">
        <v>9479</v>
      </c>
      <c r="E45" s="3" t="s">
        <v>9480</v>
      </c>
      <c r="F45" s="3">
        <v>21</v>
      </c>
      <c r="G45" s="4">
        <v>1.00746595583899E+18</v>
      </c>
      <c r="H45" s="3">
        <v>0</v>
      </c>
    </row>
    <row r="46" spans="1:8">
      <c r="A46" s="2">
        <v>40890</v>
      </c>
      <c r="B46" s="3" t="s">
        <v>9481</v>
      </c>
      <c r="C46" s="12">
        <f t="shared" si="0"/>
        <v>8.3210041051524442E-4</v>
      </c>
      <c r="D46" s="3" t="s">
        <v>9482</v>
      </c>
      <c r="E46" s="3" t="s">
        <v>9483</v>
      </c>
      <c r="F46" s="3">
        <v>25</v>
      </c>
      <c r="G46" s="4">
        <v>1.0278840039423601E+18</v>
      </c>
      <c r="H46" s="3">
        <v>0</v>
      </c>
    </row>
    <row r="47" spans="1:8">
      <c r="A47" s="2">
        <v>40891</v>
      </c>
      <c r="B47" s="3" t="s">
        <v>9484</v>
      </c>
      <c r="C47" s="12">
        <f t="shared" si="0"/>
        <v>-3.7493609983010657E-3</v>
      </c>
      <c r="D47" s="3" t="s">
        <v>9485</v>
      </c>
      <c r="E47" s="3" t="s">
        <v>9486</v>
      </c>
      <c r="F47" s="3">
        <v>28</v>
      </c>
      <c r="G47" s="4">
        <v>9.3728969001155098E+17</v>
      </c>
      <c r="H47" s="3">
        <v>0</v>
      </c>
    </row>
    <row r="48" spans="1:8">
      <c r="A48" s="2">
        <v>40892</v>
      </c>
      <c r="B48" s="3" t="s">
        <v>9487</v>
      </c>
      <c r="C48" s="12">
        <f t="shared" si="0"/>
        <v>3.2256294683067851E-3</v>
      </c>
      <c r="D48" s="3" t="s">
        <v>9488</v>
      </c>
      <c r="E48" s="3" t="s">
        <v>9489</v>
      </c>
      <c r="F48" s="3">
        <v>28</v>
      </c>
      <c r="G48" s="4">
        <v>1.0147032788605199E+18</v>
      </c>
      <c r="H48" s="3">
        <v>0</v>
      </c>
    </row>
    <row r="49" spans="1:8">
      <c r="A49" s="2">
        <v>40893</v>
      </c>
      <c r="B49" s="3" t="s">
        <v>9490</v>
      </c>
      <c r="C49" s="12">
        <f t="shared" si="0"/>
        <v>1.5479638869046583E-3</v>
      </c>
      <c r="D49" s="3" t="s">
        <v>9491</v>
      </c>
      <c r="E49" s="3" t="s">
        <v>9492</v>
      </c>
      <c r="F49" s="3">
        <v>30</v>
      </c>
      <c r="G49" s="4">
        <v>1.05297698432301E+18</v>
      </c>
      <c r="H49" s="3">
        <v>0</v>
      </c>
    </row>
    <row r="50" spans="1:8">
      <c r="A50" s="2">
        <v>40894</v>
      </c>
      <c r="B50" s="3" t="s">
        <v>9493</v>
      </c>
      <c r="C50" s="12">
        <f t="shared" si="0"/>
        <v>-1.2081696512677197E-5</v>
      </c>
      <c r="D50" s="3" t="s">
        <v>9494</v>
      </c>
      <c r="E50" s="3" t="s">
        <v>9495</v>
      </c>
      <c r="F50" s="3">
        <v>30</v>
      </c>
      <c r="G50" s="4">
        <v>1.05267522943282E+18</v>
      </c>
      <c r="H50" s="3">
        <v>0</v>
      </c>
    </row>
    <row r="51" spans="1:8">
      <c r="A51" s="2">
        <v>40895</v>
      </c>
      <c r="B51" s="3" t="s">
        <v>9496</v>
      </c>
      <c r="C51" s="12">
        <f t="shared" si="0"/>
        <v>-1.2069117311432919E-5</v>
      </c>
      <c r="D51" s="3" t="s">
        <v>9497</v>
      </c>
      <c r="E51" s="3" t="s">
        <v>9498</v>
      </c>
      <c r="F51" s="3">
        <v>30</v>
      </c>
      <c r="G51" s="4">
        <v>1.05237383300911E+18</v>
      </c>
      <c r="H51" s="3">
        <v>0</v>
      </c>
    </row>
    <row r="52" spans="1:8">
      <c r="A52" s="2">
        <v>40896</v>
      </c>
      <c r="B52" s="3" t="s">
        <v>9499</v>
      </c>
      <c r="C52" s="12">
        <f t="shared" si="0"/>
        <v>-3.9044701053051194E-3</v>
      </c>
      <c r="D52" s="3" t="s">
        <v>9500</v>
      </c>
      <c r="E52" s="3" t="s">
        <v>9501</v>
      </c>
      <c r="F52" s="3">
        <v>30</v>
      </c>
      <c r="G52" s="4">
        <v>9.56661974560768E+17</v>
      </c>
      <c r="H52" s="3">
        <v>0</v>
      </c>
    </row>
    <row r="53" spans="1:8">
      <c r="A53" s="2">
        <v>40897</v>
      </c>
      <c r="B53" s="3" t="s">
        <v>9502</v>
      </c>
      <c r="C53" s="12">
        <f t="shared" si="0"/>
        <v>1.2255302351883698E-2</v>
      </c>
      <c r="D53" s="3" t="s">
        <v>9503</v>
      </c>
      <c r="E53" s="3" t="s">
        <v>9504</v>
      </c>
      <c r="F53" s="3">
        <v>33</v>
      </c>
      <c r="G53" s="4">
        <v>1.26886576769859E+18</v>
      </c>
      <c r="H53" s="3">
        <v>0</v>
      </c>
    </row>
    <row r="54" spans="1:8">
      <c r="A54" s="2">
        <v>40898</v>
      </c>
      <c r="B54" s="3" t="s">
        <v>9505</v>
      </c>
      <c r="C54" s="12">
        <f t="shared" si="0"/>
        <v>7.2112223856514255E-3</v>
      </c>
      <c r="D54" s="3" t="s">
        <v>9506</v>
      </c>
      <c r="E54" s="3" t="s">
        <v>9507</v>
      </c>
      <c r="F54" s="3">
        <v>35</v>
      </c>
      <c r="G54" s="4">
        <v>1.4757455518413599E+18</v>
      </c>
      <c r="H54" s="3">
        <v>0</v>
      </c>
    </row>
    <row r="55" spans="1:8">
      <c r="A55" s="2">
        <v>40899</v>
      </c>
      <c r="B55" s="3" t="s">
        <v>9508</v>
      </c>
      <c r="C55" s="12">
        <f t="shared" si="0"/>
        <v>7.7295523467181878E-3</v>
      </c>
      <c r="D55" s="3" t="s">
        <v>9509</v>
      </c>
      <c r="E55" s="3" t="s">
        <v>9510</v>
      </c>
      <c r="F55" s="3">
        <v>37</v>
      </c>
      <c r="G55" s="4">
        <v>1.7184523005475899E+18</v>
      </c>
      <c r="H55" s="3">
        <v>0</v>
      </c>
    </row>
    <row r="56" spans="1:8">
      <c r="A56" s="2">
        <v>40900</v>
      </c>
      <c r="B56" s="3" t="s">
        <v>9511</v>
      </c>
      <c r="C56" s="12">
        <f t="shared" si="0"/>
        <v>-2.4864865193354843E-3</v>
      </c>
      <c r="D56" s="3" t="s">
        <v>9512</v>
      </c>
      <c r="E56" s="3" t="s">
        <v>9513</v>
      </c>
      <c r="F56" s="3">
        <v>45</v>
      </c>
      <c r="G56" s="4">
        <v>1.6369218156505101E+18</v>
      </c>
      <c r="H56" s="3">
        <v>0</v>
      </c>
    </row>
    <row r="57" spans="1:8">
      <c r="A57" s="2">
        <v>40901</v>
      </c>
      <c r="B57" s="3" t="s">
        <v>9514</v>
      </c>
      <c r="C57" s="12">
        <f t="shared" si="0"/>
        <v>-6.8585267313881718E-5</v>
      </c>
      <c r="D57" s="3" t="s">
        <v>9515</v>
      </c>
      <c r="E57" s="3" t="s">
        <v>9516</v>
      </c>
      <c r="F57" s="3">
        <v>45</v>
      </c>
      <c r="G57" s="4">
        <v>1.63429936273181E+18</v>
      </c>
      <c r="H57" s="3">
        <v>0</v>
      </c>
    </row>
    <row r="58" spans="1:8">
      <c r="A58" s="2">
        <v>40902</v>
      </c>
      <c r="B58" s="3" t="s">
        <v>9517</v>
      </c>
      <c r="C58" s="12">
        <f t="shared" si="0"/>
        <v>-6.8578152038969583E-5</v>
      </c>
      <c r="D58" s="3" t="s">
        <v>9518</v>
      </c>
      <c r="E58" s="3" t="s">
        <v>9519</v>
      </c>
      <c r="F58" s="3">
        <v>45</v>
      </c>
      <c r="G58" s="4">
        <v>1.63167879401538E+18</v>
      </c>
      <c r="H58" s="3">
        <v>0</v>
      </c>
    </row>
    <row r="59" spans="1:8">
      <c r="A59" s="2">
        <v>40903</v>
      </c>
      <c r="B59" s="3" t="s">
        <v>9520</v>
      </c>
      <c r="C59" s="12">
        <f t="shared" si="0"/>
        <v>-9.52709175632558E-3</v>
      </c>
      <c r="D59" s="3" t="s">
        <v>9521</v>
      </c>
      <c r="E59" s="3" t="s">
        <v>9522</v>
      </c>
      <c r="F59" s="3">
        <v>48</v>
      </c>
      <c r="G59" s="4">
        <v>1.3451393159935401E+18</v>
      </c>
      <c r="H59" s="3">
        <v>0</v>
      </c>
    </row>
    <row r="60" spans="1:8">
      <c r="A60" s="2">
        <v>40904</v>
      </c>
      <c r="B60" s="3" t="s">
        <v>9523</v>
      </c>
      <c r="C60" s="12">
        <f t="shared" si="0"/>
        <v>8.8296139994520819E-3</v>
      </c>
      <c r="D60" s="3" t="s">
        <v>9524</v>
      </c>
      <c r="E60" s="3" t="s">
        <v>9525</v>
      </c>
      <c r="F60" s="3">
        <v>50</v>
      </c>
      <c r="G60" s="4">
        <v>1.6129810264003999E+18</v>
      </c>
      <c r="H60" s="3">
        <v>0</v>
      </c>
    </row>
    <row r="61" spans="1:8">
      <c r="A61" s="2">
        <v>40905</v>
      </c>
      <c r="B61" s="3" t="s">
        <v>9526</v>
      </c>
      <c r="C61" s="12">
        <f t="shared" si="0"/>
        <v>5.9866198171189084E-3</v>
      </c>
      <c r="D61" s="3" t="s">
        <v>9527</v>
      </c>
      <c r="E61" s="3" t="s">
        <v>9528</v>
      </c>
      <c r="F61" s="3">
        <v>55</v>
      </c>
      <c r="G61" s="4">
        <v>1.08957935496189E+18</v>
      </c>
      <c r="H61" s="3">
        <v>0</v>
      </c>
    </row>
    <row r="62" spans="1:8">
      <c r="A62" s="2">
        <v>40905</v>
      </c>
      <c r="B62" s="3" t="s">
        <v>9526</v>
      </c>
      <c r="C62" s="12">
        <f t="shared" si="0"/>
        <v>0</v>
      </c>
      <c r="D62" s="3" t="s">
        <v>9527</v>
      </c>
      <c r="E62" s="3" t="s">
        <v>9528</v>
      </c>
      <c r="F62" s="3">
        <v>55</v>
      </c>
      <c r="G62" s="4">
        <v>1.08957935496189E+18</v>
      </c>
      <c r="H62" s="3">
        <v>0</v>
      </c>
    </row>
    <row r="63" spans="1:8">
      <c r="A63" s="2">
        <v>40906</v>
      </c>
      <c r="B63" s="3" t="s">
        <v>9529</v>
      </c>
      <c r="C63" s="12">
        <f t="shared" si="0"/>
        <v>-1.8543156930191946E-2</v>
      </c>
      <c r="D63" s="3" t="s">
        <v>9530</v>
      </c>
      <c r="E63" s="3" t="s">
        <v>9531</v>
      </c>
      <c r="F63" s="3">
        <v>58</v>
      </c>
      <c r="G63" s="4">
        <v>5.3232439193873203E+17</v>
      </c>
      <c r="H63" s="3">
        <v>0</v>
      </c>
    </row>
    <row r="64" spans="1:8">
      <c r="A64" s="2">
        <v>40907</v>
      </c>
      <c r="B64" s="3" t="s">
        <v>9532</v>
      </c>
      <c r="C64" s="12">
        <f t="shared" si="0"/>
        <v>-8.2894029197197241E-5</v>
      </c>
      <c r="D64" s="3" t="s">
        <v>9533</v>
      </c>
      <c r="E64" s="3" t="s">
        <v>9534</v>
      </c>
      <c r="F64" s="3">
        <v>58</v>
      </c>
      <c r="G64" s="4">
        <v>3.1664407252751898E+17</v>
      </c>
      <c r="H64" s="3">
        <v>0</v>
      </c>
    </row>
    <row r="65" spans="1:8">
      <c r="A65" s="2">
        <v>40908</v>
      </c>
      <c r="B65" s="3" t="s">
        <v>9535</v>
      </c>
      <c r="C65" s="12">
        <f t="shared" si="0"/>
        <v>-4.7341372466910917E-5</v>
      </c>
      <c r="D65" s="3" t="s">
        <v>9536</v>
      </c>
      <c r="E65" s="3" t="s">
        <v>9537</v>
      </c>
      <c r="F65" s="3">
        <v>58</v>
      </c>
      <c r="G65" s="4">
        <v>2.5279659321707901E+17</v>
      </c>
      <c r="H65" s="3">
        <v>0</v>
      </c>
    </row>
    <row r="66" spans="1:8">
      <c r="A66" s="2">
        <v>40909</v>
      </c>
      <c r="B66" s="3" t="s">
        <v>9538</v>
      </c>
      <c r="C66" s="12">
        <f t="shared" si="0"/>
        <v>-8.2878800592683986E-5</v>
      </c>
      <c r="D66" s="3" t="s">
        <v>9539</v>
      </c>
      <c r="E66" s="3" t="s">
        <v>9540</v>
      </c>
      <c r="F66" s="3">
        <v>58</v>
      </c>
      <c r="G66" s="4">
        <v>1.2773083687320301E+17</v>
      </c>
      <c r="H66" s="3">
        <v>0</v>
      </c>
    </row>
    <row r="67" spans="1:8">
      <c r="A67" s="2">
        <v>40910</v>
      </c>
      <c r="B67" s="3" t="s">
        <v>9541</v>
      </c>
      <c r="C67" s="12">
        <f t="shared" si="0"/>
        <v>-2.4729145167219201E-3</v>
      </c>
      <c r="D67" s="3" t="s">
        <v>9542</v>
      </c>
      <c r="E67" s="3" t="s">
        <v>9540</v>
      </c>
      <c r="F67" s="3">
        <v>58</v>
      </c>
      <c r="G67" s="4">
        <v>9.5684481131806896E+16</v>
      </c>
      <c r="H67" s="3">
        <v>0</v>
      </c>
    </row>
    <row r="68" spans="1:8">
      <c r="A68" s="2">
        <v>40911</v>
      </c>
      <c r="B68" s="3" t="s">
        <v>9543</v>
      </c>
      <c r="C68" s="12">
        <f t="shared" ref="C68:C131" si="1">+(B68-B67)/B67</f>
        <v>1.7439504043599872E-2</v>
      </c>
      <c r="D68" s="3" t="s">
        <v>9544</v>
      </c>
      <c r="E68" s="3" t="s">
        <v>9545</v>
      </c>
      <c r="F68" s="3">
        <v>58</v>
      </c>
      <c r="G68" s="4">
        <v>3.5395117528987398E+17</v>
      </c>
      <c r="H68" s="3">
        <v>0</v>
      </c>
    </row>
    <row r="69" spans="1:8">
      <c r="A69" s="2">
        <v>40912</v>
      </c>
      <c r="B69" s="3" t="s">
        <v>9546</v>
      </c>
      <c r="C69" s="12">
        <f t="shared" si="1"/>
        <v>8.1683386745760433E-3</v>
      </c>
      <c r="D69" s="3" t="s">
        <v>9547</v>
      </c>
      <c r="E69" s="3" t="s">
        <v>9548</v>
      </c>
      <c r="F69" s="3">
        <v>58</v>
      </c>
      <c r="G69" s="4">
        <v>5.8162145415483699E+17</v>
      </c>
      <c r="H69" s="3">
        <v>0</v>
      </c>
    </row>
    <row r="70" spans="1:8">
      <c r="A70" s="2">
        <v>40913</v>
      </c>
      <c r="B70" s="3" t="s">
        <v>9549</v>
      </c>
      <c r="C70" s="12">
        <f t="shared" si="1"/>
        <v>-0.25747881542590934</v>
      </c>
      <c r="D70" s="3" t="s">
        <v>9550</v>
      </c>
      <c r="E70" s="3" t="s">
        <v>9551</v>
      </c>
      <c r="F70" s="3">
        <v>0</v>
      </c>
      <c r="G70" s="4">
        <v>-9.5414193696614899E+17</v>
      </c>
      <c r="H70" s="3">
        <v>0</v>
      </c>
    </row>
    <row r="71" spans="1:8">
      <c r="A71" s="2">
        <v>40914</v>
      </c>
      <c r="B71" s="3" t="s">
        <v>9552</v>
      </c>
      <c r="C71" s="12">
        <f t="shared" si="1"/>
        <v>0.34594315496404621</v>
      </c>
      <c r="D71" s="3" t="s">
        <v>9553</v>
      </c>
      <c r="E71" s="3" t="s">
        <v>9554</v>
      </c>
      <c r="F71" s="3">
        <v>58</v>
      </c>
      <c r="G71" s="4">
        <v>4.9715265162033702E+17</v>
      </c>
      <c r="H71" s="3">
        <v>0</v>
      </c>
    </row>
    <row r="72" spans="1:8">
      <c r="A72" s="2">
        <v>40915</v>
      </c>
      <c r="B72" s="3" t="s">
        <v>9555</v>
      </c>
      <c r="C72" s="12">
        <f t="shared" si="1"/>
        <v>-8.5723202452746427E-5</v>
      </c>
      <c r="D72" s="3" t="s">
        <v>9556</v>
      </c>
      <c r="E72" s="3" t="s">
        <v>9557</v>
      </c>
      <c r="F72" s="3">
        <v>58</v>
      </c>
      <c r="G72" s="4">
        <v>4.9753378308479302E+17</v>
      </c>
      <c r="H72" s="3">
        <v>0</v>
      </c>
    </row>
    <row r="73" spans="1:8">
      <c r="A73" s="2">
        <v>40916</v>
      </c>
      <c r="B73" s="3" t="s">
        <v>9558</v>
      </c>
      <c r="C73" s="12">
        <f t="shared" si="1"/>
        <v>-8.5718739806286593E-5</v>
      </c>
      <c r="D73" s="3" t="s">
        <v>9559</v>
      </c>
      <c r="E73" s="3" t="s">
        <v>9560</v>
      </c>
      <c r="F73" s="3">
        <v>58</v>
      </c>
      <c r="G73" s="4">
        <v>5.0873530039007802E+17</v>
      </c>
      <c r="H73" s="3">
        <v>0</v>
      </c>
    </row>
    <row r="74" spans="1:8">
      <c r="A74" s="2">
        <v>40917</v>
      </c>
      <c r="B74" s="3" t="s">
        <v>9561</v>
      </c>
      <c r="C74" s="12">
        <f t="shared" si="1"/>
        <v>-8.5714275382402116E-5</v>
      </c>
      <c r="D74" s="3" t="s">
        <v>9562</v>
      </c>
      <c r="E74" s="3" t="s">
        <v>9560</v>
      </c>
      <c r="F74" s="3">
        <v>58</v>
      </c>
      <c r="G74" s="4">
        <v>5.09119529679616E+17</v>
      </c>
      <c r="H74" s="3">
        <v>0</v>
      </c>
    </row>
    <row r="75" spans="1:8">
      <c r="A75" s="2">
        <v>40918</v>
      </c>
      <c r="B75" s="3" t="s">
        <v>9563</v>
      </c>
      <c r="C75" s="12">
        <f t="shared" si="1"/>
        <v>3.0850889134775537E-2</v>
      </c>
      <c r="D75" s="3" t="s">
        <v>9564</v>
      </c>
      <c r="E75" s="3" t="s">
        <v>9565</v>
      </c>
      <c r="F75" s="3">
        <v>59</v>
      </c>
      <c r="G75" s="4">
        <v>1.1869389498243799E+18</v>
      </c>
      <c r="H75" s="3">
        <v>0</v>
      </c>
    </row>
    <row r="76" spans="1:8">
      <c r="A76" s="2">
        <v>40919</v>
      </c>
      <c r="B76" s="3" t="s">
        <v>9566</v>
      </c>
      <c r="C76" s="12">
        <f t="shared" si="1"/>
        <v>5.4028114724386173E-3</v>
      </c>
      <c r="D76" s="3" t="s">
        <v>9567</v>
      </c>
      <c r="E76" s="3" t="s">
        <v>9568</v>
      </c>
      <c r="F76" s="3">
        <v>59</v>
      </c>
      <c r="G76" s="4">
        <v>1.24467888775182E+18</v>
      </c>
      <c r="H76" s="3">
        <v>0</v>
      </c>
    </row>
    <row r="77" spans="1:8">
      <c r="A77" s="2">
        <v>40920</v>
      </c>
      <c r="B77" s="3" t="s">
        <v>9569</v>
      </c>
      <c r="C77" s="12">
        <f t="shared" si="1"/>
        <v>-3.6142118311426719E-2</v>
      </c>
      <c r="D77" s="3" t="s">
        <v>9570</v>
      </c>
      <c r="E77" s="3" t="s">
        <v>9571</v>
      </c>
      <c r="F77" s="3">
        <v>59</v>
      </c>
      <c r="G77" s="4">
        <v>4.1987737270805498E+17</v>
      </c>
      <c r="H77" s="3">
        <v>0</v>
      </c>
    </row>
    <row r="78" spans="1:8">
      <c r="A78" s="2">
        <v>40921</v>
      </c>
      <c r="B78" s="3" t="s">
        <v>9572</v>
      </c>
      <c r="C78" s="12">
        <f t="shared" si="1"/>
        <v>3.3942085697999641E-2</v>
      </c>
      <c r="D78" s="3" t="s">
        <v>9573</v>
      </c>
      <c r="E78" s="3" t="s">
        <v>9574</v>
      </c>
      <c r="F78" s="3">
        <v>59</v>
      </c>
      <c r="G78" s="4">
        <v>1.2308479732995799E+18</v>
      </c>
      <c r="H78" s="3">
        <v>0</v>
      </c>
    </row>
    <row r="79" spans="1:8">
      <c r="A79" s="2">
        <v>40922</v>
      </c>
      <c r="B79" s="3" t="s">
        <v>9575</v>
      </c>
      <c r="C79" s="12">
        <f t="shared" si="1"/>
        <v>-6.7398825380532998E-5</v>
      </c>
      <c r="D79" s="3" t="s">
        <v>9576</v>
      </c>
      <c r="E79" s="3" t="s">
        <v>9577</v>
      </c>
      <c r="F79" s="3">
        <v>59</v>
      </c>
      <c r="G79" s="4">
        <v>1.14337078814225E+18</v>
      </c>
      <c r="H79" s="3">
        <v>0</v>
      </c>
    </row>
    <row r="80" spans="1:8">
      <c r="A80" s="2">
        <v>40923</v>
      </c>
      <c r="B80" s="3" t="s">
        <v>9578</v>
      </c>
      <c r="C80" s="12">
        <f t="shared" si="1"/>
        <v>-6.7391397668498221E-5</v>
      </c>
      <c r="D80" s="3" t="s">
        <v>9579</v>
      </c>
      <c r="E80" s="3" t="s">
        <v>9580</v>
      </c>
      <c r="F80" s="3">
        <v>59</v>
      </c>
      <c r="G80" s="4">
        <v>1.1016878696329201E+18</v>
      </c>
      <c r="H80" s="3">
        <v>0</v>
      </c>
    </row>
    <row r="81" spans="1:8">
      <c r="A81" s="2">
        <v>40924</v>
      </c>
      <c r="B81" s="3" t="s">
        <v>9581</v>
      </c>
      <c r="C81" s="12">
        <f t="shared" si="1"/>
        <v>-1.317293913535E-2</v>
      </c>
      <c r="D81" s="3" t="s">
        <v>9582</v>
      </c>
      <c r="E81" s="3" t="s">
        <v>9583</v>
      </c>
      <c r="F81" s="3">
        <v>59</v>
      </c>
      <c r="G81" s="4">
        <v>7.8881255617118694E+17</v>
      </c>
      <c r="H81" s="3">
        <v>0</v>
      </c>
    </row>
    <row r="82" spans="1:8">
      <c r="A82" s="2">
        <v>40925</v>
      </c>
      <c r="B82" s="3" t="s">
        <v>9584</v>
      </c>
      <c r="C82" s="12">
        <f t="shared" si="1"/>
        <v>1.8947212381360969E-2</v>
      </c>
      <c r="D82" s="3" t="s">
        <v>9585</v>
      </c>
      <c r="E82" s="3" t="s">
        <v>9586</v>
      </c>
      <c r="F82" s="3">
        <v>60</v>
      </c>
      <c r="G82" s="4">
        <v>1.2480576675880699E+18</v>
      </c>
      <c r="H82" s="3">
        <v>0</v>
      </c>
    </row>
    <row r="83" spans="1:8">
      <c r="A83" s="2">
        <v>40926</v>
      </c>
      <c r="B83" s="3" t="s">
        <v>9587</v>
      </c>
      <c r="C83" s="12">
        <f t="shared" si="1"/>
        <v>2.34574849543829E-2</v>
      </c>
      <c r="D83" s="3" t="s">
        <v>9588</v>
      </c>
      <c r="E83" s="3" t="s">
        <v>9589</v>
      </c>
      <c r="F83" s="3">
        <v>66</v>
      </c>
      <c r="G83" s="4">
        <v>2.12604122664722E+18</v>
      </c>
      <c r="H83" s="3">
        <v>0</v>
      </c>
    </row>
    <row r="84" spans="1:8">
      <c r="A84" s="2">
        <v>40927</v>
      </c>
      <c r="B84" s="3" t="s">
        <v>9590</v>
      </c>
      <c r="C84" s="12">
        <f t="shared" si="1"/>
        <v>-1.0067908189525427E-2</v>
      </c>
      <c r="D84" s="3" t="s">
        <v>9591</v>
      </c>
      <c r="E84" s="3" t="s">
        <v>9592</v>
      </c>
      <c r="F84" s="3">
        <v>66</v>
      </c>
      <c r="G84" s="4">
        <v>1.3832231556297999E+18</v>
      </c>
      <c r="H84" s="3">
        <v>0</v>
      </c>
    </row>
    <row r="85" spans="1:8">
      <c r="A85" s="2">
        <v>40928</v>
      </c>
      <c r="B85" s="3" t="s">
        <v>9593</v>
      </c>
      <c r="C85" s="12">
        <f t="shared" si="1"/>
        <v>3.5447339854139466E-3</v>
      </c>
      <c r="D85" s="3" t="s">
        <v>9594</v>
      </c>
      <c r="E85" s="3" t="s">
        <v>9595</v>
      </c>
      <c r="F85" s="3">
        <v>75</v>
      </c>
      <c r="G85" s="4">
        <v>1.2797903108101399E+18</v>
      </c>
      <c r="H85" s="3">
        <v>0</v>
      </c>
    </row>
    <row r="86" spans="1:8">
      <c r="A86" s="2">
        <v>40929</v>
      </c>
      <c r="B86" s="3" t="s">
        <v>9596</v>
      </c>
      <c r="C86" s="12">
        <f t="shared" si="1"/>
        <v>-1.0493151915784677E-4</v>
      </c>
      <c r="D86" s="3" t="s">
        <v>9597</v>
      </c>
      <c r="E86" s="3" t="s">
        <v>9598</v>
      </c>
      <c r="F86" s="3">
        <v>75</v>
      </c>
      <c r="G86" s="4">
        <v>1.0732666220621E+18</v>
      </c>
      <c r="H86" s="3">
        <v>0</v>
      </c>
    </row>
    <row r="87" spans="1:8">
      <c r="A87" s="2">
        <v>40930</v>
      </c>
      <c r="B87" s="3" t="s">
        <v>9599</v>
      </c>
      <c r="C87" s="12">
        <f t="shared" si="1"/>
        <v>-1.0493090687756671E-4</v>
      </c>
      <c r="D87" s="3" t="s">
        <v>9600</v>
      </c>
      <c r="E87" s="3" t="s">
        <v>9601</v>
      </c>
      <c r="F87" s="3">
        <v>75</v>
      </c>
      <c r="G87" s="4">
        <v>1.13429982352555E+18</v>
      </c>
      <c r="H87" s="3">
        <v>0</v>
      </c>
    </row>
    <row r="88" spans="1:8">
      <c r="A88" s="2">
        <v>40931</v>
      </c>
      <c r="B88" s="3" t="s">
        <v>9602</v>
      </c>
      <c r="C88" s="12">
        <f t="shared" si="1"/>
        <v>4.0501887288128683E-3</v>
      </c>
      <c r="D88" s="3" t="s">
        <v>9603</v>
      </c>
      <c r="E88" s="3" t="s">
        <v>9604</v>
      </c>
      <c r="F88" s="3">
        <v>75</v>
      </c>
      <c r="G88" s="4">
        <v>1.2437552155787E+18</v>
      </c>
      <c r="H88" s="3">
        <v>0</v>
      </c>
    </row>
    <row r="89" spans="1:8">
      <c r="A89" s="2">
        <v>40932</v>
      </c>
      <c r="B89" s="3" t="s">
        <v>9605</v>
      </c>
      <c r="C89" s="12">
        <f t="shared" si="1"/>
        <v>-4.0292951226643704E-3</v>
      </c>
      <c r="D89" s="3" t="s">
        <v>9606</v>
      </c>
      <c r="E89" s="3" t="s">
        <v>9607</v>
      </c>
      <c r="F89" s="3">
        <v>80</v>
      </c>
      <c r="G89" s="4">
        <v>1.13798366628675E+18</v>
      </c>
      <c r="H89" s="3">
        <v>0</v>
      </c>
    </row>
    <row r="90" spans="1:8">
      <c r="A90" s="2">
        <v>40933</v>
      </c>
      <c r="B90" s="3" t="s">
        <v>9608</v>
      </c>
      <c r="C90" s="12">
        <f t="shared" si="1"/>
        <v>-1.4689683690887767E-3</v>
      </c>
      <c r="D90" s="3" t="s">
        <v>9609</v>
      </c>
      <c r="E90" s="3" t="s">
        <v>9610</v>
      </c>
      <c r="F90" s="3">
        <v>80</v>
      </c>
      <c r="G90" s="4">
        <v>1.35949172018349E+18</v>
      </c>
      <c r="H90" s="3">
        <v>0</v>
      </c>
    </row>
    <row r="91" spans="1:8">
      <c r="A91" s="2">
        <v>40934</v>
      </c>
      <c r="B91" s="3" t="s">
        <v>9611</v>
      </c>
      <c r="C91" s="12">
        <f t="shared" si="1"/>
        <v>-3.4212515872214535E-3</v>
      </c>
      <c r="D91" s="3" t="s">
        <v>9612</v>
      </c>
      <c r="E91" s="3" t="s">
        <v>9613</v>
      </c>
      <c r="F91" s="3">
        <v>80</v>
      </c>
      <c r="G91" s="4">
        <v>1.0335726107554801E+18</v>
      </c>
      <c r="H91" s="3">
        <v>0</v>
      </c>
    </row>
    <row r="92" spans="1:8">
      <c r="A92" s="2">
        <v>40934</v>
      </c>
      <c r="B92" s="3" t="s">
        <v>9611</v>
      </c>
      <c r="C92" s="12">
        <f t="shared" si="1"/>
        <v>0</v>
      </c>
      <c r="D92" s="3" t="s">
        <v>9612</v>
      </c>
      <c r="E92" s="3" t="s">
        <v>9613</v>
      </c>
      <c r="F92" s="3">
        <v>80</v>
      </c>
      <c r="G92" s="4">
        <v>1.0335726107554801E+18</v>
      </c>
      <c r="H92" s="3">
        <v>0</v>
      </c>
    </row>
    <row r="93" spans="1:8">
      <c r="A93" s="2">
        <v>40935</v>
      </c>
      <c r="B93" s="3" t="s">
        <v>9614</v>
      </c>
      <c r="C93" s="12">
        <f t="shared" si="1"/>
        <v>-3.4509568688732548E-3</v>
      </c>
      <c r="D93" s="3" t="s">
        <v>9615</v>
      </c>
      <c r="E93" s="3" t="s">
        <v>9616</v>
      </c>
      <c r="F93" s="3">
        <v>80</v>
      </c>
      <c r="G93" s="4">
        <v>8.1323917853250406E+17</v>
      </c>
      <c r="H93" s="3">
        <v>0</v>
      </c>
    </row>
    <row r="94" spans="1:8">
      <c r="A94" s="2">
        <v>40936</v>
      </c>
      <c r="B94" s="3" t="s">
        <v>9617</v>
      </c>
      <c r="C94" s="12">
        <f t="shared" si="1"/>
        <v>-8.4676669629545797E-5</v>
      </c>
      <c r="D94" s="3" t="s">
        <v>9618</v>
      </c>
      <c r="E94" s="3" t="s">
        <v>9619</v>
      </c>
      <c r="F94" s="3">
        <v>80</v>
      </c>
      <c r="G94" s="3">
        <v>0</v>
      </c>
      <c r="H94" s="3">
        <v>0</v>
      </c>
    </row>
    <row r="95" spans="1:8">
      <c r="A95" s="2">
        <v>40937</v>
      </c>
      <c r="B95" s="3" t="s">
        <v>9620</v>
      </c>
      <c r="C95" s="12">
        <f t="shared" si="1"/>
        <v>-8.4672029140589334E-5</v>
      </c>
      <c r="D95" s="3" t="s">
        <v>9621</v>
      </c>
      <c r="E95" s="3" t="s">
        <v>9622</v>
      </c>
      <c r="F95" s="3">
        <v>80</v>
      </c>
      <c r="G95" s="3">
        <v>0</v>
      </c>
      <c r="H95" s="3">
        <v>0</v>
      </c>
    </row>
    <row r="96" spans="1:8">
      <c r="A96" s="2">
        <v>40938</v>
      </c>
      <c r="B96" s="3" t="s">
        <v>9623</v>
      </c>
      <c r="C96" s="12">
        <f t="shared" si="1"/>
        <v>1.1906086629190779E-2</v>
      </c>
      <c r="D96" s="3" t="s">
        <v>9624</v>
      </c>
      <c r="E96" s="3" t="s">
        <v>9625</v>
      </c>
      <c r="F96" s="3">
        <v>81</v>
      </c>
      <c r="G96" s="4">
        <v>1.62837857598654E+18</v>
      </c>
      <c r="H96" s="3">
        <v>0</v>
      </c>
    </row>
    <row r="97" spans="1:8">
      <c r="A97" s="2">
        <v>40939</v>
      </c>
      <c r="B97" s="3" t="s">
        <v>9626</v>
      </c>
      <c r="C97" s="12">
        <f t="shared" si="1"/>
        <v>2.9463818315728723E-3</v>
      </c>
      <c r="D97" s="3" t="s">
        <v>9627</v>
      </c>
      <c r="E97" s="3" t="s">
        <v>9628</v>
      </c>
      <c r="F97" s="3">
        <v>81</v>
      </c>
      <c r="G97" s="4">
        <v>1.7269137747087601E+18</v>
      </c>
      <c r="H97" s="3">
        <v>0</v>
      </c>
    </row>
    <row r="98" spans="1:8">
      <c r="A98" s="2">
        <v>40940</v>
      </c>
      <c r="B98" s="3" t="s">
        <v>9629</v>
      </c>
      <c r="C98" s="12">
        <f t="shared" si="1"/>
        <v>4.8542980724979928E-3</v>
      </c>
      <c r="D98" s="3" t="s">
        <v>9630</v>
      </c>
      <c r="E98" s="3" t="s">
        <v>9631</v>
      </c>
      <c r="F98" s="3">
        <v>81</v>
      </c>
      <c r="G98" s="4">
        <v>1.9808622777190799E+18</v>
      </c>
      <c r="H98" s="3">
        <v>0</v>
      </c>
    </row>
    <row r="99" spans="1:8">
      <c r="A99" s="2">
        <v>40941</v>
      </c>
      <c r="B99" s="3" t="s">
        <v>9632</v>
      </c>
      <c r="C99" s="12">
        <f t="shared" si="1"/>
        <v>1.579776028946589E-2</v>
      </c>
      <c r="D99" s="3" t="s">
        <v>9633</v>
      </c>
      <c r="E99" s="3" t="s">
        <v>9634</v>
      </c>
      <c r="F99" s="3">
        <v>81</v>
      </c>
      <c r="G99" s="3">
        <v>0</v>
      </c>
      <c r="H99" s="3">
        <v>0</v>
      </c>
    </row>
    <row r="100" spans="1:8">
      <c r="A100" s="2">
        <v>40942</v>
      </c>
      <c r="B100" s="3" t="s">
        <v>9635</v>
      </c>
      <c r="C100" s="12">
        <f t="shared" si="1"/>
        <v>-8.223982637263462E-3</v>
      </c>
      <c r="D100" s="3" t="s">
        <v>9636</v>
      </c>
      <c r="E100" s="3" t="s">
        <v>9637</v>
      </c>
      <c r="F100" s="3">
        <v>83</v>
      </c>
      <c r="G100" s="4">
        <v>1.3943568564983301E+18</v>
      </c>
      <c r="H100" s="3">
        <v>0</v>
      </c>
    </row>
    <row r="101" spans="1:8">
      <c r="A101" s="2">
        <v>40943</v>
      </c>
      <c r="B101" s="3" t="s">
        <v>9638</v>
      </c>
      <c r="C101" s="12">
        <f t="shared" si="1"/>
        <v>-9.8512606607866309E-5</v>
      </c>
      <c r="D101" s="3" t="s">
        <v>9639</v>
      </c>
      <c r="E101" s="3" t="s">
        <v>9640</v>
      </c>
      <c r="F101" s="3">
        <v>83</v>
      </c>
      <c r="G101" s="4">
        <v>8.8476844423324598E+19</v>
      </c>
      <c r="H101" s="3">
        <v>0</v>
      </c>
    </row>
    <row r="102" spans="1:8">
      <c r="A102" s="2">
        <v>40944</v>
      </c>
      <c r="B102" s="3" t="s">
        <v>9641</v>
      </c>
      <c r="C102" s="12">
        <f t="shared" si="1"/>
        <v>-9.8509706772871187E-5</v>
      </c>
      <c r="D102" s="3" t="s">
        <v>9642</v>
      </c>
      <c r="E102" s="3" t="s">
        <v>9643</v>
      </c>
      <c r="F102" s="3">
        <v>83</v>
      </c>
      <c r="G102" s="4">
        <v>1.4063846365918999E+18</v>
      </c>
      <c r="H102" s="3">
        <v>0</v>
      </c>
    </row>
    <row r="103" spans="1:8">
      <c r="A103" s="2">
        <v>40945</v>
      </c>
      <c r="B103" s="3" t="s">
        <v>9644</v>
      </c>
      <c r="C103" s="12">
        <f t="shared" si="1"/>
        <v>-1.6806889969961862E-3</v>
      </c>
      <c r="D103" s="3" t="s">
        <v>9645</v>
      </c>
      <c r="E103" s="3" t="s">
        <v>9646</v>
      </c>
      <c r="F103" s="3">
        <v>84</v>
      </c>
      <c r="G103" s="4">
        <v>1.3600974131234801E+18</v>
      </c>
      <c r="H103" s="3">
        <v>0</v>
      </c>
    </row>
    <row r="104" spans="1:8">
      <c r="A104" s="2">
        <v>40946</v>
      </c>
      <c r="B104" s="3" t="s">
        <v>9647</v>
      </c>
      <c r="C104" s="12">
        <f t="shared" si="1"/>
        <v>6.9078168466829423E-3</v>
      </c>
      <c r="D104" s="3" t="s">
        <v>9648</v>
      </c>
      <c r="E104" s="3" t="s">
        <v>9649</v>
      </c>
      <c r="F104" s="3">
        <v>84</v>
      </c>
      <c r="G104" s="4">
        <v>1.56896219396033E+18</v>
      </c>
      <c r="H104" s="3">
        <v>0</v>
      </c>
    </row>
    <row r="105" spans="1:8">
      <c r="A105" s="2">
        <v>40947</v>
      </c>
      <c r="B105" s="3" t="s">
        <v>9650</v>
      </c>
      <c r="C105" s="12">
        <f t="shared" si="1"/>
        <v>1.4374907716320352E-3</v>
      </c>
      <c r="D105" s="3" t="s">
        <v>9651</v>
      </c>
      <c r="E105" s="3" t="s">
        <v>9652</v>
      </c>
      <c r="F105" s="3">
        <v>92</v>
      </c>
      <c r="G105" s="4">
        <v>1.6169821849626199E+18</v>
      </c>
      <c r="H105" s="3">
        <v>0</v>
      </c>
    </row>
    <row r="106" spans="1:8">
      <c r="A106" s="2">
        <v>40948</v>
      </c>
      <c r="B106" s="3" t="s">
        <v>9653</v>
      </c>
      <c r="C106" s="12">
        <f t="shared" si="1"/>
        <v>1.0434506323178999E-2</v>
      </c>
      <c r="D106" s="3" t="s">
        <v>9654</v>
      </c>
      <c r="E106" s="3" t="s">
        <v>9655</v>
      </c>
      <c r="F106" s="3">
        <v>93</v>
      </c>
      <c r="G106" s="4">
        <v>1.05163759459267E+18</v>
      </c>
      <c r="H106" s="3">
        <v>0</v>
      </c>
    </row>
    <row r="107" spans="1:8">
      <c r="A107" s="2">
        <v>40949</v>
      </c>
      <c r="B107" s="3" t="s">
        <v>9656</v>
      </c>
      <c r="C107" s="12">
        <f t="shared" si="1"/>
        <v>7.9950977058511352E-4</v>
      </c>
      <c r="D107" s="3" t="s">
        <v>9657</v>
      </c>
      <c r="E107" s="3" t="s">
        <v>9658</v>
      </c>
      <c r="F107" s="3">
        <v>96</v>
      </c>
      <c r="G107" s="4">
        <v>9.4022610405268506E+17</v>
      </c>
      <c r="H107" s="3">
        <v>0</v>
      </c>
    </row>
    <row r="108" spans="1:8">
      <c r="A108" s="2">
        <v>40950</v>
      </c>
      <c r="B108" s="3" t="s">
        <v>9659</v>
      </c>
      <c r="C108" s="12">
        <f t="shared" si="1"/>
        <v>-8.1978660250680226E-5</v>
      </c>
      <c r="D108" s="3" t="s">
        <v>9660</v>
      </c>
      <c r="E108" s="3" t="s">
        <v>9661</v>
      </c>
      <c r="F108" s="3">
        <v>96</v>
      </c>
      <c r="G108" s="4">
        <v>2.0333855959723799E+18</v>
      </c>
      <c r="H108" s="3">
        <v>0</v>
      </c>
    </row>
    <row r="109" spans="1:8">
      <c r="A109" s="2">
        <v>40951</v>
      </c>
      <c r="B109" s="3" t="s">
        <v>9662</v>
      </c>
      <c r="C109" s="12">
        <f t="shared" si="1"/>
        <v>-8.1973581942946302E-5</v>
      </c>
      <c r="D109" s="3" t="s">
        <v>9663</v>
      </c>
      <c r="E109" s="3" t="s">
        <v>9664</v>
      </c>
      <c r="F109" s="3">
        <v>96</v>
      </c>
      <c r="G109" s="4">
        <v>1.01894210925888E+18</v>
      </c>
      <c r="H109" s="3">
        <v>0</v>
      </c>
    </row>
    <row r="110" spans="1:8">
      <c r="A110" s="2">
        <v>40952</v>
      </c>
      <c r="B110" s="3" t="s">
        <v>9665</v>
      </c>
      <c r="C110" s="12">
        <f t="shared" si="1"/>
        <v>5.1515095287469085E-3</v>
      </c>
      <c r="D110" s="3" t="s">
        <v>9666</v>
      </c>
      <c r="E110" s="3" t="s">
        <v>9667</v>
      </c>
      <c r="F110" s="3">
        <v>96</v>
      </c>
      <c r="G110" s="4">
        <v>1.15094982657369E+18</v>
      </c>
      <c r="H110" s="3">
        <v>0</v>
      </c>
    </row>
    <row r="111" spans="1:8">
      <c r="A111" s="2">
        <v>40953</v>
      </c>
      <c r="B111" s="3" t="s">
        <v>9668</v>
      </c>
      <c r="C111" s="12">
        <f t="shared" si="1"/>
        <v>7.0732903758971869E-3</v>
      </c>
      <c r="D111" s="3" t="s">
        <v>9669</v>
      </c>
      <c r="E111" s="3" t="s">
        <v>9670</v>
      </c>
      <c r="F111" s="3">
        <v>104</v>
      </c>
      <c r="G111" s="4">
        <v>1.3454679087839301E+18</v>
      </c>
      <c r="H111" s="3">
        <v>0</v>
      </c>
    </row>
    <row r="112" spans="1:8">
      <c r="A112" s="2">
        <v>40954</v>
      </c>
      <c r="B112" s="3" t="s">
        <v>9671</v>
      </c>
      <c r="C112" s="12">
        <f t="shared" si="1"/>
        <v>4.0324681106122476E-3</v>
      </c>
      <c r="D112" s="3" t="s">
        <v>9672</v>
      </c>
      <c r="E112" s="3" t="s">
        <v>9673</v>
      </c>
      <c r="F112" s="3">
        <v>103</v>
      </c>
      <c r="G112" s="4">
        <v>1.89441696856113E+18</v>
      </c>
      <c r="H112" s="3">
        <v>0</v>
      </c>
    </row>
    <row r="113" spans="1:8">
      <c r="A113" s="2">
        <v>40955</v>
      </c>
      <c r="B113" s="3" t="s">
        <v>9674</v>
      </c>
      <c r="C113" s="12">
        <f t="shared" si="1"/>
        <v>2.6442784815502135E-2</v>
      </c>
      <c r="D113" s="3" t="s">
        <v>9675</v>
      </c>
      <c r="E113" s="3" t="s">
        <v>9676</v>
      </c>
      <c r="F113" s="3">
        <v>104</v>
      </c>
      <c r="G113" s="4">
        <v>2.1643778423126899E+18</v>
      </c>
      <c r="H113" s="3">
        <v>0</v>
      </c>
    </row>
    <row r="114" spans="1:8">
      <c r="A114" s="2">
        <v>40956</v>
      </c>
      <c r="B114" s="3" t="s">
        <v>9677</v>
      </c>
      <c r="C114" s="12">
        <f t="shared" si="1"/>
        <v>1.9010814374344386E-2</v>
      </c>
      <c r="D114" s="3" t="s">
        <v>9678</v>
      </c>
      <c r="E114" s="3" t="s">
        <v>9679</v>
      </c>
      <c r="F114" s="3">
        <v>119</v>
      </c>
      <c r="G114" s="4">
        <v>2.0011037126569101E+18</v>
      </c>
      <c r="H114" s="3">
        <v>0</v>
      </c>
    </row>
    <row r="115" spans="1:8">
      <c r="A115" s="2">
        <v>40957</v>
      </c>
      <c r="B115" s="3" t="s">
        <v>9680</v>
      </c>
      <c r="C115" s="12">
        <f t="shared" si="1"/>
        <v>-9.0447081340824453E-5</v>
      </c>
      <c r="D115" s="3" t="s">
        <v>9681</v>
      </c>
      <c r="E115" s="3" t="s">
        <v>9682</v>
      </c>
      <c r="F115" s="3">
        <v>119</v>
      </c>
      <c r="G115" s="4">
        <v>2.3905539419069302E+18</v>
      </c>
      <c r="H115" s="3">
        <v>0</v>
      </c>
    </row>
    <row r="116" spans="1:8">
      <c r="A116" s="2">
        <v>40958</v>
      </c>
      <c r="B116" s="3" t="s">
        <v>9683</v>
      </c>
      <c r="C116" s="12">
        <f t="shared" si="1"/>
        <v>-9.044361017736919E-5</v>
      </c>
      <c r="D116" s="3" t="s">
        <v>9684</v>
      </c>
      <c r="E116" s="3" t="s">
        <v>9685</v>
      </c>
      <c r="F116" s="3">
        <v>119</v>
      </c>
      <c r="G116" s="4">
        <v>2.24411156441154E+18</v>
      </c>
      <c r="H116" s="3">
        <v>0</v>
      </c>
    </row>
    <row r="117" spans="1:8">
      <c r="A117" s="2">
        <v>40959</v>
      </c>
      <c r="B117" s="3" t="s">
        <v>9686</v>
      </c>
      <c r="C117" s="12">
        <f t="shared" si="1"/>
        <v>-1.1287845224726549E-2</v>
      </c>
      <c r="D117" s="3" t="s">
        <v>9687</v>
      </c>
      <c r="E117" s="3" t="s">
        <v>9688</v>
      </c>
      <c r="F117" s="3">
        <v>118</v>
      </c>
      <c r="G117" s="4">
        <v>1.82922215465469E+18</v>
      </c>
      <c r="H117" s="3">
        <v>0</v>
      </c>
    </row>
    <row r="118" spans="1:8">
      <c r="A118" s="2">
        <v>40960</v>
      </c>
      <c r="B118" s="3" t="s">
        <v>9689</v>
      </c>
      <c r="C118" s="12">
        <f t="shared" si="1"/>
        <v>-1.5293480993194877E-2</v>
      </c>
      <c r="D118" s="3" t="s">
        <v>9690</v>
      </c>
      <c r="E118" s="3" t="s">
        <v>9691</v>
      </c>
      <c r="F118" s="3">
        <v>120</v>
      </c>
      <c r="G118" s="4">
        <v>1.3484847861979599E+18</v>
      </c>
      <c r="H118" s="3">
        <v>0</v>
      </c>
    </row>
    <row r="119" spans="1:8">
      <c r="A119" s="2">
        <v>40961</v>
      </c>
      <c r="B119" s="3" t="s">
        <v>9692</v>
      </c>
      <c r="C119" s="12">
        <f t="shared" si="1"/>
        <v>6.8922781051778733E-3</v>
      </c>
      <c r="D119" s="3" t="s">
        <v>9693</v>
      </c>
      <c r="E119" s="3" t="s">
        <v>9694</v>
      </c>
      <c r="F119" s="3">
        <v>125</v>
      </c>
      <c r="G119" s="4">
        <v>1.4306554813141299E+18</v>
      </c>
      <c r="H119" s="3">
        <v>0</v>
      </c>
    </row>
    <row r="120" spans="1:8">
      <c r="A120" s="2">
        <v>40962</v>
      </c>
      <c r="B120" s="3" t="s">
        <v>9695</v>
      </c>
      <c r="C120" s="12">
        <f t="shared" si="1"/>
        <v>9.1444491770968465E-4</v>
      </c>
      <c r="D120" s="3" t="s">
        <v>9696</v>
      </c>
      <c r="E120" s="3" t="s">
        <v>9697</v>
      </c>
      <c r="F120" s="3">
        <v>126</v>
      </c>
      <c r="G120" s="4">
        <v>1.58158551284797E+18</v>
      </c>
      <c r="H120" s="3">
        <v>0</v>
      </c>
    </row>
    <row r="121" spans="1:8">
      <c r="A121" s="2">
        <v>40963</v>
      </c>
      <c r="B121" s="3" t="s">
        <v>9698</v>
      </c>
      <c r="C121" s="12">
        <f t="shared" si="1"/>
        <v>5.5290813032024674E-3</v>
      </c>
      <c r="D121" s="3" t="s">
        <v>9699</v>
      </c>
      <c r="E121" s="3" t="s">
        <v>9700</v>
      </c>
      <c r="F121" s="3">
        <v>131</v>
      </c>
      <c r="G121" s="4">
        <v>1.8105341051619899E+18</v>
      </c>
      <c r="H121" s="3">
        <v>0</v>
      </c>
    </row>
    <row r="122" spans="1:8">
      <c r="A122" s="2">
        <v>40963</v>
      </c>
      <c r="B122" s="3" t="s">
        <v>9698</v>
      </c>
      <c r="C122" s="12">
        <f t="shared" si="1"/>
        <v>0</v>
      </c>
      <c r="D122" s="3" t="s">
        <v>9699</v>
      </c>
      <c r="E122" s="3" t="s">
        <v>9700</v>
      </c>
      <c r="F122" s="3">
        <v>131</v>
      </c>
      <c r="G122" s="4">
        <v>1.8105341051619899E+18</v>
      </c>
      <c r="H122" s="3">
        <v>0</v>
      </c>
    </row>
    <row r="123" spans="1:8">
      <c r="A123" s="2">
        <v>40964</v>
      </c>
      <c r="B123" s="3" t="s">
        <v>9701</v>
      </c>
      <c r="C123" s="12">
        <f t="shared" si="1"/>
        <v>-1.0618005282492925E-4</v>
      </c>
      <c r="D123" s="3" t="s">
        <v>9702</v>
      </c>
      <c r="E123" s="3" t="s">
        <v>9703</v>
      </c>
      <c r="F123" s="3">
        <v>131</v>
      </c>
      <c r="G123" s="4">
        <v>1.92641817124381E+18</v>
      </c>
      <c r="H123" s="3">
        <v>0</v>
      </c>
    </row>
    <row r="124" spans="1:8">
      <c r="A124" s="2">
        <v>40965</v>
      </c>
      <c r="B124" s="3" t="s">
        <v>9704</v>
      </c>
      <c r="C124" s="12">
        <f t="shared" si="1"/>
        <v>-1.0617983460380543E-4</v>
      </c>
      <c r="D124" s="3" t="s">
        <v>9705</v>
      </c>
      <c r="E124" s="3" t="s">
        <v>9706</v>
      </c>
      <c r="F124" s="3">
        <v>131</v>
      </c>
      <c r="G124" s="4">
        <v>2.04818563812771E+18</v>
      </c>
      <c r="H124" s="3">
        <v>0</v>
      </c>
    </row>
    <row r="125" spans="1:8">
      <c r="A125" s="2">
        <v>40966</v>
      </c>
      <c r="B125" s="3" t="s">
        <v>9707</v>
      </c>
      <c r="C125" s="12">
        <f t="shared" si="1"/>
        <v>9.4667865749981984E-4</v>
      </c>
      <c r="D125" s="3" t="s">
        <v>9708</v>
      </c>
      <c r="E125" s="3" t="s">
        <v>9709</v>
      </c>
      <c r="F125" s="3">
        <v>132</v>
      </c>
      <c r="G125" s="4">
        <v>2.0866590504195999E+18</v>
      </c>
      <c r="H125" s="3">
        <v>0</v>
      </c>
    </row>
    <row r="126" spans="1:8">
      <c r="A126" s="2">
        <v>40967</v>
      </c>
      <c r="B126" s="3" t="s">
        <v>9710</v>
      </c>
      <c r="C126" s="12">
        <f t="shared" si="1"/>
        <v>9.2739985997192405E-4</v>
      </c>
      <c r="D126" s="3" t="s">
        <v>9711</v>
      </c>
      <c r="E126" s="3" t="s">
        <v>9712</v>
      </c>
      <c r="F126" s="3">
        <v>133</v>
      </c>
      <c r="G126" s="4">
        <v>2.12488551897985E+18</v>
      </c>
      <c r="H126" s="3">
        <v>0</v>
      </c>
    </row>
    <row r="127" spans="1:8">
      <c r="A127" s="2">
        <v>40968</v>
      </c>
      <c r="B127" s="3" t="s">
        <v>9713</v>
      </c>
      <c r="C127" s="12">
        <f t="shared" si="1"/>
        <v>4.8308474589094652E-2</v>
      </c>
      <c r="D127" s="3" t="s">
        <v>9714</v>
      </c>
      <c r="E127" s="3" t="s">
        <v>9715</v>
      </c>
      <c r="F127" s="3">
        <v>152</v>
      </c>
      <c r="G127" s="4">
        <v>3.8037336707941898E+18</v>
      </c>
      <c r="H127" s="3">
        <v>0</v>
      </c>
    </row>
    <row r="128" spans="1:8">
      <c r="A128" s="2">
        <v>40969</v>
      </c>
      <c r="B128" s="3" t="s">
        <v>9716</v>
      </c>
      <c r="C128" s="12">
        <f t="shared" si="1"/>
        <v>1.4917305030749039E-2</v>
      </c>
      <c r="D128" s="3" t="s">
        <v>9717</v>
      </c>
      <c r="E128" s="3" t="s">
        <v>9718</v>
      </c>
      <c r="F128" s="3">
        <v>153</v>
      </c>
      <c r="G128" s="4">
        <v>4.5497451987273498E+18</v>
      </c>
      <c r="H128" s="3">
        <v>0</v>
      </c>
    </row>
    <row r="129" spans="1:8">
      <c r="A129" s="2">
        <v>40970</v>
      </c>
      <c r="B129" s="3" t="s">
        <v>9719</v>
      </c>
      <c r="C129" s="12">
        <f t="shared" si="1"/>
        <v>-9.3208298498993637E-3</v>
      </c>
      <c r="D129" s="3" t="s">
        <v>9720</v>
      </c>
      <c r="E129" s="3" t="s">
        <v>9721</v>
      </c>
      <c r="F129" s="3">
        <v>167</v>
      </c>
      <c r="G129" s="4">
        <v>3.66878577558513E+18</v>
      </c>
      <c r="H129" s="3">
        <v>0</v>
      </c>
    </row>
    <row r="130" spans="1:8">
      <c r="A130" s="2">
        <v>40971</v>
      </c>
      <c r="B130" s="3" t="s">
        <v>9722</v>
      </c>
      <c r="C130" s="12">
        <f t="shared" si="1"/>
        <v>-7.7963711484763654E-5</v>
      </c>
      <c r="D130" s="3" t="s">
        <v>9723</v>
      </c>
      <c r="E130" s="3" t="s">
        <v>9724</v>
      </c>
      <c r="F130" s="3">
        <v>167</v>
      </c>
      <c r="G130" s="4">
        <v>2.8545210728665201E+18</v>
      </c>
      <c r="H130" s="3">
        <v>0</v>
      </c>
    </row>
    <row r="131" spans="1:8">
      <c r="A131" s="2">
        <v>40972</v>
      </c>
      <c r="B131" s="3" t="s">
        <v>9725</v>
      </c>
      <c r="C131" s="12">
        <f t="shared" si="1"/>
        <v>-7.7957997071396597E-5</v>
      </c>
      <c r="D131" s="3" t="s">
        <v>9726</v>
      </c>
      <c r="E131" s="3" t="s">
        <v>9727</v>
      </c>
      <c r="F131" s="3">
        <v>167</v>
      </c>
      <c r="G131" s="4">
        <v>3.2578758226994401E+18</v>
      </c>
      <c r="H131" s="3">
        <v>0</v>
      </c>
    </row>
    <row r="132" spans="1:8">
      <c r="A132" s="2">
        <v>40973</v>
      </c>
      <c r="B132" s="3" t="s">
        <v>9728</v>
      </c>
      <c r="C132" s="12">
        <f t="shared" ref="C132:C195" si="2">+(B132-B131)/B131</f>
        <v>1.7624294076658013E-3</v>
      </c>
      <c r="D132" s="3" t="s">
        <v>9729</v>
      </c>
      <c r="E132" s="3" t="s">
        <v>9730</v>
      </c>
      <c r="F132" s="3">
        <v>169</v>
      </c>
      <c r="G132" s="4">
        <v>3.3552980622398899E+18</v>
      </c>
      <c r="H132" s="3">
        <v>0</v>
      </c>
    </row>
    <row r="133" spans="1:8">
      <c r="A133" s="2">
        <v>40974</v>
      </c>
      <c r="B133" s="3" t="s">
        <v>9731</v>
      </c>
      <c r="C133" s="12">
        <f t="shared" si="2"/>
        <v>-9.4495522634566714E-3</v>
      </c>
      <c r="D133" s="3" t="s">
        <v>9732</v>
      </c>
      <c r="E133" s="3" t="s">
        <v>9733</v>
      </c>
      <c r="F133" s="3">
        <v>169</v>
      </c>
      <c r="G133" s="4">
        <v>2.8848152917840102E+18</v>
      </c>
      <c r="H133" s="3">
        <v>0</v>
      </c>
    </row>
    <row r="134" spans="1:8">
      <c r="A134" s="2">
        <v>40975</v>
      </c>
      <c r="B134" s="3" t="s">
        <v>9734</v>
      </c>
      <c r="C134" s="12">
        <f t="shared" si="2"/>
        <v>3.3928221819411822E-5</v>
      </c>
      <c r="D134" s="3" t="s">
        <v>9735</v>
      </c>
      <c r="E134" s="3" t="s">
        <v>9736</v>
      </c>
      <c r="F134" s="3">
        <v>169</v>
      </c>
      <c r="G134" s="4">
        <v>2.9667765425595699E+18</v>
      </c>
      <c r="H134" s="3">
        <v>0</v>
      </c>
    </row>
    <row r="135" spans="1:8">
      <c r="A135" s="2">
        <v>40976</v>
      </c>
      <c r="B135" s="3" t="s">
        <v>9737</v>
      </c>
      <c r="C135" s="12">
        <f t="shared" si="2"/>
        <v>-6.9650727774938918E-5</v>
      </c>
      <c r="D135" s="3" t="s">
        <v>9738</v>
      </c>
      <c r="E135" s="3" t="s">
        <v>9739</v>
      </c>
      <c r="F135" s="3">
        <v>170</v>
      </c>
      <c r="G135" s="4">
        <v>2.6449775756841702E+18</v>
      </c>
      <c r="H135" s="3">
        <v>0</v>
      </c>
    </row>
    <row r="136" spans="1:8">
      <c r="A136" s="2">
        <v>40977</v>
      </c>
      <c r="B136" s="3" t="s">
        <v>9740</v>
      </c>
      <c r="C136" s="12">
        <f t="shared" si="2"/>
        <v>-5.9911179063226773E-3</v>
      </c>
      <c r="D136" s="3" t="s">
        <v>9741</v>
      </c>
      <c r="E136" s="3" t="s">
        <v>9742</v>
      </c>
      <c r="F136" s="3">
        <v>179</v>
      </c>
      <c r="G136" s="4">
        <v>2.3293002210730301E+18</v>
      </c>
      <c r="H136" s="3">
        <v>0</v>
      </c>
    </row>
    <row r="137" spans="1:8">
      <c r="A137" s="2">
        <v>40978</v>
      </c>
      <c r="B137" s="3" t="s">
        <v>9743</v>
      </c>
      <c r="C137" s="12">
        <f t="shared" si="2"/>
        <v>-1.0728502196552406E-4</v>
      </c>
      <c r="D137" s="3" t="s">
        <v>9744</v>
      </c>
      <c r="E137" s="3" t="s">
        <v>9745</v>
      </c>
      <c r="F137" s="3">
        <v>179</v>
      </c>
      <c r="G137" s="4">
        <v>1.9304657859987E+18</v>
      </c>
      <c r="H137" s="3">
        <v>0</v>
      </c>
    </row>
    <row r="138" spans="1:8">
      <c r="A138" s="2">
        <v>40979</v>
      </c>
      <c r="B138" s="3" t="s">
        <v>9746</v>
      </c>
      <c r="C138" s="12">
        <f t="shared" si="2"/>
        <v>-1.0728503418028144E-4</v>
      </c>
      <c r="D138" s="3" t="s">
        <v>9747</v>
      </c>
      <c r="E138" s="3" t="s">
        <v>9742</v>
      </c>
      <c r="F138" s="3">
        <v>179</v>
      </c>
      <c r="G138" s="4">
        <v>1.8983236787964301E+18</v>
      </c>
      <c r="H138" s="3">
        <v>0</v>
      </c>
    </row>
    <row r="139" spans="1:8">
      <c r="A139" s="2">
        <v>40980</v>
      </c>
      <c r="B139" s="3" t="s">
        <v>9748</v>
      </c>
      <c r="C139" s="12">
        <f t="shared" si="2"/>
        <v>-6.0583240842771932E-3</v>
      </c>
      <c r="D139" s="3" t="s">
        <v>9749</v>
      </c>
      <c r="E139" s="3" t="s">
        <v>9750</v>
      </c>
      <c r="F139" s="3">
        <v>179</v>
      </c>
      <c r="G139" s="4">
        <v>1.6944556048083899E+18</v>
      </c>
      <c r="H139" s="3">
        <v>0</v>
      </c>
    </row>
    <row r="140" spans="1:8">
      <c r="A140" s="2">
        <v>40981</v>
      </c>
      <c r="B140" s="3" t="s">
        <v>9751</v>
      </c>
      <c r="C140" s="12">
        <f t="shared" si="2"/>
        <v>3.380554380865558E-2</v>
      </c>
      <c r="D140" s="3" t="s">
        <v>9752</v>
      </c>
      <c r="E140" s="3" t="s">
        <v>9753</v>
      </c>
      <c r="F140" s="3">
        <v>179</v>
      </c>
      <c r="G140" s="4">
        <v>3.0418198159625902E+18</v>
      </c>
      <c r="H140" s="3">
        <v>0</v>
      </c>
    </row>
    <row r="141" spans="1:8">
      <c r="A141" s="2">
        <v>40982</v>
      </c>
      <c r="B141" s="3" t="s">
        <v>9754</v>
      </c>
      <c r="C141" s="12">
        <f t="shared" si="2"/>
        <v>-1.6188383408642459E-3</v>
      </c>
      <c r="D141" s="3" t="s">
        <v>9755</v>
      </c>
      <c r="E141" s="3" t="s">
        <v>9756</v>
      </c>
      <c r="F141" s="3">
        <v>183</v>
      </c>
      <c r="G141" s="4">
        <v>2.7227677198654403E+18</v>
      </c>
      <c r="H141" s="3">
        <v>0</v>
      </c>
    </row>
    <row r="142" spans="1:8">
      <c r="A142" s="2">
        <v>40983</v>
      </c>
      <c r="B142" s="3" t="s">
        <v>9757</v>
      </c>
      <c r="C142" s="12">
        <f t="shared" si="2"/>
        <v>-2.7114079606877233E-3</v>
      </c>
      <c r="D142" s="3" t="s">
        <v>9758</v>
      </c>
      <c r="E142" s="3" t="s">
        <v>9759</v>
      </c>
      <c r="F142" s="3">
        <v>192</v>
      </c>
      <c r="G142" s="4">
        <v>2.3057995503677499E+18</v>
      </c>
      <c r="H142" s="3">
        <v>0</v>
      </c>
    </row>
    <row r="143" spans="1:8">
      <c r="A143" s="2">
        <v>40984</v>
      </c>
      <c r="B143" s="3" t="s">
        <v>9760</v>
      </c>
      <c r="C143" s="12">
        <f t="shared" si="2"/>
        <v>-1.2643050383216566E-2</v>
      </c>
      <c r="D143" s="3" t="s">
        <v>9761</v>
      </c>
      <c r="E143" s="3" t="s">
        <v>9762</v>
      </c>
      <c r="F143" s="3">
        <v>192</v>
      </c>
      <c r="G143" s="4">
        <v>1.69638198738514E+18</v>
      </c>
      <c r="H143" s="3">
        <v>0</v>
      </c>
    </row>
    <row r="144" spans="1:8">
      <c r="A144" s="2">
        <v>40985</v>
      </c>
      <c r="B144" s="3" t="s">
        <v>9763</v>
      </c>
      <c r="C144" s="12">
        <f t="shared" si="2"/>
        <v>-7.8506169121693982E-5</v>
      </c>
      <c r="D144" s="3" t="s">
        <v>9764</v>
      </c>
      <c r="E144" s="3" t="s">
        <v>9765</v>
      </c>
      <c r="F144" s="3">
        <v>192</v>
      </c>
      <c r="G144" s="4">
        <v>9.6092282323615706E+17</v>
      </c>
      <c r="H144" s="3">
        <v>0</v>
      </c>
    </row>
    <row r="145" spans="1:8">
      <c r="A145" s="2">
        <v>40986</v>
      </c>
      <c r="B145" s="3" t="s">
        <v>9766</v>
      </c>
      <c r="C145" s="12">
        <f t="shared" si="2"/>
        <v>-7.8500871391485929E-5</v>
      </c>
      <c r="D145" s="3" t="s">
        <v>9767</v>
      </c>
      <c r="E145" s="3" t="s">
        <v>9765</v>
      </c>
      <c r="F145" s="3">
        <v>192</v>
      </c>
      <c r="G145" s="4">
        <v>5.5789091410153498E+17</v>
      </c>
      <c r="H145" s="3">
        <v>0</v>
      </c>
    </row>
    <row r="146" spans="1:8">
      <c r="A146" s="2">
        <v>40987</v>
      </c>
      <c r="B146" s="3" t="s">
        <v>9768</v>
      </c>
      <c r="C146" s="12">
        <f t="shared" si="2"/>
        <v>-7.8495420110431387E-5</v>
      </c>
      <c r="D146" s="3" t="s">
        <v>9769</v>
      </c>
      <c r="E146" s="3" t="s">
        <v>9770</v>
      </c>
      <c r="F146" s="3">
        <v>192</v>
      </c>
      <c r="G146" s="4">
        <v>5.5811748555701402E+17</v>
      </c>
      <c r="H146" s="3">
        <v>0</v>
      </c>
    </row>
    <row r="147" spans="1:8">
      <c r="A147" s="2">
        <v>40988</v>
      </c>
      <c r="B147" s="3" t="s">
        <v>9771</v>
      </c>
      <c r="C147" s="12">
        <f t="shared" si="2"/>
        <v>1.7472818359170479E-3</v>
      </c>
      <c r="D147" s="3" t="s">
        <v>9772</v>
      </c>
      <c r="E147" s="3" t="s">
        <v>9773</v>
      </c>
      <c r="F147" s="3">
        <v>194</v>
      </c>
      <c r="G147" s="4">
        <v>5.9331833475307405E+17</v>
      </c>
      <c r="H147" s="3">
        <v>0</v>
      </c>
    </row>
    <row r="148" spans="1:8">
      <c r="A148" s="2">
        <v>40989</v>
      </c>
      <c r="B148" s="3" t="s">
        <v>9774</v>
      </c>
      <c r="C148" s="12">
        <f t="shared" si="2"/>
        <v>9.0791807931031917E-3</v>
      </c>
      <c r="D148" s="3" t="s">
        <v>9775</v>
      </c>
      <c r="E148" s="3" t="s">
        <v>9776</v>
      </c>
      <c r="F148" s="3">
        <v>196</v>
      </c>
      <c r="G148" s="4">
        <v>1.04193974330473E+18</v>
      </c>
      <c r="H148" s="3">
        <v>0</v>
      </c>
    </row>
    <row r="149" spans="1:8">
      <c r="A149" s="2">
        <v>40990</v>
      </c>
      <c r="B149" s="3" t="s">
        <v>9777</v>
      </c>
      <c r="C149" s="12">
        <f t="shared" si="2"/>
        <v>-3.8323232926105459E-3</v>
      </c>
      <c r="D149" s="3" t="s">
        <v>9778</v>
      </c>
      <c r="E149" s="3" t="s">
        <v>9779</v>
      </c>
      <c r="F149" s="3">
        <v>202</v>
      </c>
      <c r="G149" s="4">
        <v>1.3506508150780301E+18</v>
      </c>
      <c r="H149" s="3">
        <v>0</v>
      </c>
    </row>
    <row r="150" spans="1:8">
      <c r="A150" s="2">
        <v>40991</v>
      </c>
      <c r="B150" s="3" t="s">
        <v>9780</v>
      </c>
      <c r="C150" s="12">
        <f t="shared" si="2"/>
        <v>2.1842648224144397E-2</v>
      </c>
      <c r="D150" s="3" t="s">
        <v>9781</v>
      </c>
      <c r="E150" s="3" t="s">
        <v>9782</v>
      </c>
      <c r="F150" s="3">
        <v>0</v>
      </c>
      <c r="G150" s="4">
        <v>1.81233550234803E+18</v>
      </c>
      <c r="H150" s="3">
        <v>0</v>
      </c>
    </row>
    <row r="151" spans="1:8">
      <c r="A151" s="2">
        <v>40992</v>
      </c>
      <c r="B151" s="3" t="s">
        <v>9783</v>
      </c>
      <c r="C151" s="12">
        <f t="shared" si="2"/>
        <v>-9.4314103335385081E-5</v>
      </c>
      <c r="D151" s="3" t="s">
        <v>9784</v>
      </c>
      <c r="E151" s="3" t="s">
        <v>9785</v>
      </c>
      <c r="F151" s="3">
        <v>203</v>
      </c>
      <c r="G151" s="4">
        <v>1.7780439716553999E+18</v>
      </c>
      <c r="H151" s="3">
        <v>0</v>
      </c>
    </row>
    <row r="152" spans="1:8">
      <c r="A152" s="2">
        <v>40992</v>
      </c>
      <c r="B152" s="3" t="s">
        <v>9783</v>
      </c>
      <c r="C152" s="12">
        <f t="shared" si="2"/>
        <v>0</v>
      </c>
      <c r="D152" s="3" t="s">
        <v>9784</v>
      </c>
      <c r="E152" s="3" t="s">
        <v>9785</v>
      </c>
      <c r="F152" s="3">
        <v>203</v>
      </c>
      <c r="G152" s="4">
        <v>1.7780439716553999E+18</v>
      </c>
      <c r="H152" s="3">
        <v>0</v>
      </c>
    </row>
    <row r="153" spans="1:8">
      <c r="A153" s="2">
        <v>40993</v>
      </c>
      <c r="B153" s="3" t="s">
        <v>9786</v>
      </c>
      <c r="C153" s="12">
        <f t="shared" si="2"/>
        <v>-9.4310972282564013E-5</v>
      </c>
      <c r="D153" s="3" t="s">
        <v>9787</v>
      </c>
      <c r="E153" s="3" t="s">
        <v>9788</v>
      </c>
      <c r="F153" s="3">
        <v>203</v>
      </c>
      <c r="G153" s="4">
        <v>1.5948127826529101E+18</v>
      </c>
      <c r="H153" s="3">
        <v>0</v>
      </c>
    </row>
    <row r="154" spans="1:8">
      <c r="A154" s="2">
        <v>40994</v>
      </c>
      <c r="B154" s="3" t="s">
        <v>9789</v>
      </c>
      <c r="C154" s="12">
        <f t="shared" si="2"/>
        <v>1.651283607779926E-2</v>
      </c>
      <c r="D154" s="3" t="s">
        <v>9790</v>
      </c>
      <c r="E154" s="3" t="s">
        <v>9791</v>
      </c>
      <c r="F154" s="3">
        <v>206</v>
      </c>
      <c r="G154" s="4">
        <v>2.1710784619413601E+18</v>
      </c>
      <c r="H154" s="3">
        <v>0</v>
      </c>
    </row>
    <row r="155" spans="1:8">
      <c r="A155" s="2">
        <v>40995</v>
      </c>
      <c r="B155" s="3" t="s">
        <v>9792</v>
      </c>
      <c r="C155" s="12">
        <f t="shared" si="2"/>
        <v>-9.0313282999745295E-3</v>
      </c>
      <c r="D155" s="3" t="s">
        <v>9793</v>
      </c>
      <c r="E155" s="3" t="s">
        <v>9794</v>
      </c>
      <c r="F155" s="3">
        <v>205</v>
      </c>
      <c r="G155" s="4">
        <v>1.8433510586907899E+18</v>
      </c>
      <c r="H155" s="3">
        <v>0</v>
      </c>
    </row>
    <row r="156" spans="1:8">
      <c r="A156" s="2">
        <v>40996</v>
      </c>
      <c r="B156" s="3" t="s">
        <v>9795</v>
      </c>
      <c r="C156" s="12">
        <f t="shared" si="2"/>
        <v>-3.5687136381407306E-3</v>
      </c>
      <c r="D156" s="3" t="s">
        <v>9796</v>
      </c>
      <c r="E156" s="3" t="s">
        <v>9797</v>
      </c>
      <c r="F156" s="3">
        <v>215</v>
      </c>
      <c r="G156" s="4">
        <v>1.6911640218866601E+18</v>
      </c>
      <c r="H156" s="3">
        <v>0</v>
      </c>
    </row>
    <row r="157" spans="1:8">
      <c r="A157" s="2">
        <v>40997</v>
      </c>
      <c r="B157" s="3" t="s">
        <v>9798</v>
      </c>
      <c r="C157" s="12">
        <f t="shared" si="2"/>
        <v>1.8112318957948723E-2</v>
      </c>
      <c r="D157" s="3" t="s">
        <v>9799</v>
      </c>
      <c r="E157" s="3" t="s">
        <v>9800</v>
      </c>
      <c r="F157" s="3">
        <v>216</v>
      </c>
      <c r="G157" s="4">
        <v>2.3104705300803599E+18</v>
      </c>
      <c r="H157" s="3">
        <v>0</v>
      </c>
    </row>
    <row r="158" spans="1:8">
      <c r="A158" s="2">
        <v>40998</v>
      </c>
      <c r="B158" s="3" t="s">
        <v>9801</v>
      </c>
      <c r="C158" s="12">
        <f t="shared" si="2"/>
        <v>-8.8007433179764488E-3</v>
      </c>
      <c r="D158" s="3" t="s">
        <v>9802</v>
      </c>
      <c r="E158" s="3" t="s">
        <v>9803</v>
      </c>
      <c r="F158" s="3">
        <v>221</v>
      </c>
      <c r="G158" s="4">
        <v>6.7454757281863603E+17</v>
      </c>
      <c r="H158" s="3">
        <v>0</v>
      </c>
    </row>
    <row r="159" spans="1:8">
      <c r="A159" s="2">
        <v>40999</v>
      </c>
      <c r="B159" s="3" t="s">
        <v>9804</v>
      </c>
      <c r="C159" s="12">
        <f t="shared" si="2"/>
        <v>-9.0760223369330036E-5</v>
      </c>
      <c r="D159" s="3" t="s">
        <v>9805</v>
      </c>
      <c r="E159" s="3" t="s">
        <v>9806</v>
      </c>
      <c r="F159" s="3">
        <v>221</v>
      </c>
      <c r="G159" s="4">
        <v>3.9694153901756198E+17</v>
      </c>
      <c r="H159" s="3">
        <v>0</v>
      </c>
    </row>
    <row r="160" spans="1:8">
      <c r="A160" s="2">
        <v>41000</v>
      </c>
      <c r="B160" s="3" t="s">
        <v>9807</v>
      </c>
      <c r="C160" s="12">
        <f t="shared" si="2"/>
        <v>-9.0756731463349495E-5</v>
      </c>
      <c r="D160" s="3" t="s">
        <v>9808</v>
      </c>
      <c r="E160" s="3" t="s">
        <v>9809</v>
      </c>
      <c r="F160" s="3">
        <v>221</v>
      </c>
      <c r="G160" s="4">
        <v>5.6379603147777203E+17</v>
      </c>
      <c r="H160" s="3">
        <v>0</v>
      </c>
    </row>
    <row r="161" spans="1:8">
      <c r="A161" s="2">
        <v>41001</v>
      </c>
      <c r="B161" s="3" t="s">
        <v>9810</v>
      </c>
      <c r="C161" s="12">
        <f t="shared" si="2"/>
        <v>1.5798870568073754E-2</v>
      </c>
      <c r="D161" s="3" t="s">
        <v>9811</v>
      </c>
      <c r="E161" s="3" t="s">
        <v>9812</v>
      </c>
      <c r="F161" s="3">
        <v>221</v>
      </c>
      <c r="G161" s="4">
        <v>8.9417196626144397E+17</v>
      </c>
      <c r="H161" s="3">
        <v>0</v>
      </c>
    </row>
    <row r="162" spans="1:8">
      <c r="A162" s="2">
        <v>41002</v>
      </c>
      <c r="B162" s="3" t="s">
        <v>9813</v>
      </c>
      <c r="C162" s="12">
        <f t="shared" si="2"/>
        <v>1.1907494602295742E-2</v>
      </c>
      <c r="D162" s="3" t="s">
        <v>9814</v>
      </c>
      <c r="E162" s="3" t="s">
        <v>9815</v>
      </c>
      <c r="F162" s="3">
        <v>222</v>
      </c>
      <c r="G162" s="4">
        <v>1.18966610745811E+18</v>
      </c>
      <c r="H162" s="3">
        <v>0</v>
      </c>
    </row>
    <row r="163" spans="1:8">
      <c r="A163" s="2">
        <v>41003</v>
      </c>
      <c r="B163" s="3" t="s">
        <v>9816</v>
      </c>
      <c r="C163" s="12">
        <f t="shared" si="2"/>
        <v>1.8461831310599042E-3</v>
      </c>
      <c r="D163" s="3" t="s">
        <v>9817</v>
      </c>
      <c r="E163" s="3" t="s">
        <v>9818</v>
      </c>
      <c r="F163" s="3">
        <v>228</v>
      </c>
      <c r="G163" s="4">
        <v>1.1918944996569201E+18</v>
      </c>
      <c r="H163" s="3">
        <v>0</v>
      </c>
    </row>
    <row r="164" spans="1:8">
      <c r="A164" s="2">
        <v>41004</v>
      </c>
      <c r="B164" s="3" t="s">
        <v>9819</v>
      </c>
      <c r="C164" s="12">
        <f t="shared" si="2"/>
        <v>-1.0426240411519707E-4</v>
      </c>
      <c r="D164" s="3" t="s">
        <v>9820</v>
      </c>
      <c r="E164" s="3" t="s">
        <v>9821</v>
      </c>
      <c r="F164" s="3">
        <v>228</v>
      </c>
      <c r="G164" s="4">
        <v>1.4571787705122199E+18</v>
      </c>
      <c r="H164" s="3">
        <v>0</v>
      </c>
    </row>
    <row r="165" spans="1:8">
      <c r="A165" s="2">
        <v>41005</v>
      </c>
      <c r="B165" s="3" t="s">
        <v>9822</v>
      </c>
      <c r="C165" s="12">
        <f t="shared" si="2"/>
        <v>-1.0426209524902161E-4</v>
      </c>
      <c r="D165" s="3" t="s">
        <v>9823</v>
      </c>
      <c r="E165" s="3" t="s">
        <v>9824</v>
      </c>
      <c r="F165" s="3">
        <v>228</v>
      </c>
      <c r="G165" s="4">
        <v>1.4530508037045801E+18</v>
      </c>
      <c r="H165" s="3">
        <v>0</v>
      </c>
    </row>
    <row r="166" spans="1:8">
      <c r="A166" s="2">
        <v>41006</v>
      </c>
      <c r="B166" s="3" t="s">
        <v>9825</v>
      </c>
      <c r="C166" s="12">
        <f t="shared" si="2"/>
        <v>-1.0426157283971586E-4</v>
      </c>
      <c r="D166" s="3" t="s">
        <v>9826</v>
      </c>
      <c r="E166" s="3" t="s">
        <v>9827</v>
      </c>
      <c r="F166" s="3">
        <v>228</v>
      </c>
      <c r="G166" s="4">
        <v>1.4520179550769101E+18</v>
      </c>
      <c r="H166" s="3">
        <v>0</v>
      </c>
    </row>
    <row r="167" spans="1:8">
      <c r="A167" s="2">
        <v>41007</v>
      </c>
      <c r="B167" s="3" t="s">
        <v>9828</v>
      </c>
      <c r="C167" s="12">
        <f t="shared" si="2"/>
        <v>-1.0426126146850663E-4</v>
      </c>
      <c r="D167" s="3" t="s">
        <v>9829</v>
      </c>
      <c r="E167" s="3" t="s">
        <v>9830</v>
      </c>
      <c r="F167" s="3">
        <v>228</v>
      </c>
      <c r="G167" s="4">
        <v>1.63465943033907E+18</v>
      </c>
      <c r="H167" s="3">
        <v>0</v>
      </c>
    </row>
    <row r="168" spans="1:8">
      <c r="A168" s="2">
        <v>41008</v>
      </c>
      <c r="B168" s="3" t="s">
        <v>9831</v>
      </c>
      <c r="C168" s="12">
        <f t="shared" si="2"/>
        <v>1.1714600929704388E-2</v>
      </c>
      <c r="D168" s="3" t="s">
        <v>9832</v>
      </c>
      <c r="E168" s="3" t="s">
        <v>9833</v>
      </c>
      <c r="F168" s="3">
        <v>228</v>
      </c>
      <c r="G168" s="4">
        <v>2.0396992413286899E+18</v>
      </c>
      <c r="H168" s="3">
        <v>0</v>
      </c>
    </row>
    <row r="169" spans="1:8">
      <c r="A169" s="2">
        <v>41009</v>
      </c>
      <c r="B169" s="3" t="s">
        <v>9834</v>
      </c>
      <c r="C169" s="12">
        <f t="shared" si="2"/>
        <v>-1.7951399101429402E-3</v>
      </c>
      <c r="D169" s="3" t="s">
        <v>9835</v>
      </c>
      <c r="E169" s="3" t="s">
        <v>9836</v>
      </c>
      <c r="F169" s="3">
        <v>229</v>
      </c>
      <c r="G169" s="4">
        <v>1.9778556230777001E+18</v>
      </c>
      <c r="H169" s="3">
        <v>0</v>
      </c>
    </row>
    <row r="170" spans="1:8">
      <c r="A170" s="2">
        <v>41010</v>
      </c>
      <c r="B170" s="3" t="s">
        <v>9837</v>
      </c>
      <c r="C170" s="12">
        <f t="shared" si="2"/>
        <v>-1.1232713950690533E-2</v>
      </c>
      <c r="D170" s="3" t="s">
        <v>9838</v>
      </c>
      <c r="E170" s="3" t="s">
        <v>9839</v>
      </c>
      <c r="F170" s="3">
        <v>229</v>
      </c>
      <c r="G170" s="4">
        <v>1.79462856499727E+18</v>
      </c>
      <c r="H170" s="3">
        <v>0</v>
      </c>
    </row>
    <row r="171" spans="1:8">
      <c r="A171" s="2">
        <v>41011</v>
      </c>
      <c r="B171" s="3" t="s">
        <v>9840</v>
      </c>
      <c r="C171" s="12">
        <f t="shared" si="2"/>
        <v>-8.2130675611937851E-3</v>
      </c>
      <c r="D171" s="3" t="s">
        <v>9841</v>
      </c>
      <c r="E171" s="3" t="s">
        <v>9842</v>
      </c>
      <c r="F171" s="3">
        <v>229</v>
      </c>
      <c r="G171" s="4">
        <v>6.86844238899936E+17</v>
      </c>
      <c r="H171" s="3">
        <v>0</v>
      </c>
    </row>
    <row r="172" spans="1:8">
      <c r="A172" s="2">
        <v>41012</v>
      </c>
      <c r="B172" s="3" t="s">
        <v>9843</v>
      </c>
      <c r="C172" s="12">
        <f t="shared" si="2"/>
        <v>5.0304498718706896E-3</v>
      </c>
      <c r="D172" s="3" t="s">
        <v>9844</v>
      </c>
      <c r="E172" s="3" t="s">
        <v>9845</v>
      </c>
      <c r="F172" s="3">
        <v>244</v>
      </c>
      <c r="G172" s="4">
        <v>8.2872988640729702E+17</v>
      </c>
      <c r="H172" s="3">
        <v>0</v>
      </c>
    </row>
    <row r="173" spans="1:8">
      <c r="A173" s="2">
        <v>41013</v>
      </c>
      <c r="B173" s="3" t="s">
        <v>9846</v>
      </c>
      <c r="C173" s="12">
        <f t="shared" si="2"/>
        <v>-1.0314360361024359E-4</v>
      </c>
      <c r="D173" s="3" t="s">
        <v>9847</v>
      </c>
      <c r="E173" s="3" t="s">
        <v>9848</v>
      </c>
      <c r="F173" s="3">
        <v>244</v>
      </c>
      <c r="G173" s="4">
        <v>8.8777766212348506E+17</v>
      </c>
      <c r="H173" s="3">
        <v>0</v>
      </c>
    </row>
    <row r="174" spans="1:8">
      <c r="A174" s="2">
        <v>41014</v>
      </c>
      <c r="B174" s="3" t="s">
        <v>9849</v>
      </c>
      <c r="C174" s="12">
        <f t="shared" si="2"/>
        <v>-1.0314286333984179E-4</v>
      </c>
      <c r="D174" s="3" t="s">
        <v>9850</v>
      </c>
      <c r="E174" s="3" t="s">
        <v>9851</v>
      </c>
      <c r="F174" s="3">
        <v>244</v>
      </c>
      <c r="G174" s="4">
        <v>1.20108359584895E+18</v>
      </c>
      <c r="H174" s="3">
        <v>0</v>
      </c>
    </row>
    <row r="175" spans="1:8">
      <c r="A175" s="2">
        <v>41015</v>
      </c>
      <c r="B175" s="3" t="s">
        <v>9852</v>
      </c>
      <c r="C175" s="12">
        <f t="shared" si="2"/>
        <v>1.0247346028609629E-2</v>
      </c>
      <c r="D175" s="3" t="s">
        <v>9853</v>
      </c>
      <c r="E175" s="3" t="s">
        <v>9854</v>
      </c>
      <c r="F175" s="3">
        <v>244</v>
      </c>
      <c r="G175" s="4">
        <v>1.49414641731294E+18</v>
      </c>
      <c r="H175" s="3">
        <v>0</v>
      </c>
    </row>
    <row r="176" spans="1:8">
      <c r="A176" s="2">
        <v>41016</v>
      </c>
      <c r="B176" s="3" t="s">
        <v>9855</v>
      </c>
      <c r="C176" s="12">
        <f t="shared" si="2"/>
        <v>6.3867691150003491E-3</v>
      </c>
      <c r="D176" s="3" t="s">
        <v>9856</v>
      </c>
      <c r="E176" s="3" t="s">
        <v>9857</v>
      </c>
      <c r="F176" s="3">
        <v>245</v>
      </c>
      <c r="G176" s="4">
        <v>1.6975940497170801E+18</v>
      </c>
      <c r="H176" s="3">
        <v>0</v>
      </c>
    </row>
    <row r="177" spans="1:8">
      <c r="A177" s="2">
        <v>41017</v>
      </c>
      <c r="B177" s="3" t="s">
        <v>9858</v>
      </c>
      <c r="C177" s="12">
        <f t="shared" si="2"/>
        <v>-1.0248850864117096E-2</v>
      </c>
      <c r="D177" s="3" t="s">
        <v>9859</v>
      </c>
      <c r="E177" s="3" t="s">
        <v>9860</v>
      </c>
      <c r="F177" s="3">
        <v>246</v>
      </c>
      <c r="G177" s="4">
        <v>1.3820884652381299E+18</v>
      </c>
      <c r="H177" s="3">
        <v>0</v>
      </c>
    </row>
    <row r="178" spans="1:8">
      <c r="A178" s="2">
        <v>41018</v>
      </c>
      <c r="B178" s="3" t="s">
        <v>9861</v>
      </c>
      <c r="C178" s="12">
        <f t="shared" si="2"/>
        <v>-2.9233787208634586E-2</v>
      </c>
      <c r="D178" s="3" t="s">
        <v>9862</v>
      </c>
      <c r="E178" s="3" t="s">
        <v>9863</v>
      </c>
      <c r="F178" s="3">
        <v>247</v>
      </c>
      <c r="G178" s="4">
        <v>6.2540549343388595E+17</v>
      </c>
      <c r="H178" s="3">
        <v>0</v>
      </c>
    </row>
    <row r="179" spans="1:8">
      <c r="A179" s="2">
        <v>41019</v>
      </c>
      <c r="B179" s="3" t="s">
        <v>9864</v>
      </c>
      <c r="C179" s="12">
        <f t="shared" si="2"/>
        <v>-1.3328287858435995E-2</v>
      </c>
      <c r="D179" s="3" t="s">
        <v>9865</v>
      </c>
      <c r="E179" s="3" t="s">
        <v>9866</v>
      </c>
      <c r="F179" s="3">
        <v>246</v>
      </c>
      <c r="G179" s="4">
        <v>2.3681706746493798E+17</v>
      </c>
      <c r="H179" s="3">
        <v>0</v>
      </c>
    </row>
    <row r="180" spans="1:8">
      <c r="A180" s="2">
        <v>41020</v>
      </c>
      <c r="B180" s="3" t="s">
        <v>9867</v>
      </c>
      <c r="C180" s="12">
        <f t="shared" si="2"/>
        <v>-9.2120879739045479E-5</v>
      </c>
      <c r="D180" s="3" t="s">
        <v>9868</v>
      </c>
      <c r="E180" s="3" t="s">
        <v>9869</v>
      </c>
      <c r="F180" s="3">
        <v>246</v>
      </c>
      <c r="G180" s="4">
        <v>2.9451552847884301E+17</v>
      </c>
      <c r="H180" s="3">
        <v>0</v>
      </c>
    </row>
    <row r="181" spans="1:8">
      <c r="A181" s="2">
        <v>41021</v>
      </c>
      <c r="B181" s="3" t="s">
        <v>9870</v>
      </c>
      <c r="C181" s="12">
        <f t="shared" si="2"/>
        <v>-9.2117705205855096E-5</v>
      </c>
      <c r="D181" s="3" t="s">
        <v>9871</v>
      </c>
      <c r="E181" s="3" t="s">
        <v>9872</v>
      </c>
      <c r="F181" s="3">
        <v>246</v>
      </c>
      <c r="G181" s="3">
        <v>-0.58585098027740201</v>
      </c>
      <c r="H181" s="3">
        <v>0</v>
      </c>
    </row>
    <row r="182" spans="1:8">
      <c r="A182" s="2">
        <v>41021</v>
      </c>
      <c r="B182" s="3" t="s">
        <v>9870</v>
      </c>
      <c r="C182" s="12">
        <f t="shared" si="2"/>
        <v>0</v>
      </c>
      <c r="D182" s="3" t="s">
        <v>9871</v>
      </c>
      <c r="E182" s="3" t="s">
        <v>9872</v>
      </c>
      <c r="F182" s="3">
        <v>246</v>
      </c>
      <c r="G182" s="3">
        <v>-0.58585098027740201</v>
      </c>
      <c r="H182" s="3">
        <v>0</v>
      </c>
    </row>
    <row r="183" spans="1:8">
      <c r="A183" s="2">
        <v>41022</v>
      </c>
      <c r="B183" s="3" t="s">
        <v>9873</v>
      </c>
      <c r="C183" s="12">
        <f t="shared" si="2"/>
        <v>5.086063368198222E-3</v>
      </c>
      <c r="D183" s="3" t="s">
        <v>9874</v>
      </c>
      <c r="E183" s="3" t="s">
        <v>9875</v>
      </c>
      <c r="F183" s="3">
        <v>253</v>
      </c>
      <c r="G183" s="4">
        <v>5.86509506059142E+16</v>
      </c>
      <c r="H183" s="3">
        <v>0</v>
      </c>
    </row>
    <row r="184" spans="1:8">
      <c r="A184" s="2">
        <v>41023</v>
      </c>
      <c r="B184" s="3" t="s">
        <v>9876</v>
      </c>
      <c r="C184" s="12">
        <f t="shared" si="2"/>
        <v>-2.8159672161889317E-3</v>
      </c>
      <c r="D184" s="3" t="s">
        <v>9877</v>
      </c>
      <c r="E184" s="3" t="s">
        <v>9878</v>
      </c>
      <c r="F184" s="3">
        <v>251</v>
      </c>
      <c r="G184" s="4">
        <v>2.41199410471759E+16</v>
      </c>
      <c r="H184" s="3">
        <v>0</v>
      </c>
    </row>
    <row r="185" spans="1:8">
      <c r="A185" s="2">
        <v>41024</v>
      </c>
      <c r="B185" s="3" t="s">
        <v>9879</v>
      </c>
      <c r="C185" s="12">
        <f t="shared" si="2"/>
        <v>5.8982023083102596E-2</v>
      </c>
      <c r="D185" s="3" t="s">
        <v>9880</v>
      </c>
      <c r="E185" s="3" t="s">
        <v>9881</v>
      </c>
      <c r="F185" s="3">
        <v>257</v>
      </c>
      <c r="G185" s="4">
        <v>6.8508607758796006E+17</v>
      </c>
      <c r="H185" s="3">
        <v>0</v>
      </c>
    </row>
    <row r="186" spans="1:8">
      <c r="A186" s="2">
        <v>41025</v>
      </c>
      <c r="B186" s="3" t="s">
        <v>9882</v>
      </c>
      <c r="C186" s="12">
        <f t="shared" si="2"/>
        <v>1.1082597093899025E-2</v>
      </c>
      <c r="D186" s="3" t="s">
        <v>9883</v>
      </c>
      <c r="E186" s="3" t="s">
        <v>9884</v>
      </c>
      <c r="F186" s="3">
        <v>257</v>
      </c>
      <c r="G186" s="4">
        <v>1.15177603284113E+18</v>
      </c>
      <c r="H186" s="3">
        <v>0</v>
      </c>
    </row>
    <row r="187" spans="1:8">
      <c r="A187" s="2">
        <v>41026</v>
      </c>
      <c r="B187" s="3" t="s">
        <v>9885</v>
      </c>
      <c r="C187" s="12">
        <f t="shared" si="2"/>
        <v>7.9099687964062863E-3</v>
      </c>
      <c r="D187" s="3" t="s">
        <v>9886</v>
      </c>
      <c r="E187" s="3" t="s">
        <v>9887</v>
      </c>
      <c r="F187" s="3">
        <v>265</v>
      </c>
      <c r="G187" s="4">
        <v>1.47353895870735E+18</v>
      </c>
      <c r="H187" s="3">
        <v>0</v>
      </c>
    </row>
    <row r="188" spans="1:8">
      <c r="A188" s="2">
        <v>41027</v>
      </c>
      <c r="B188" s="3" t="s">
        <v>9888</v>
      </c>
      <c r="C188" s="12">
        <f t="shared" si="2"/>
        <v>-6.5607801599350005E-5</v>
      </c>
      <c r="D188" s="3" t="s">
        <v>9889</v>
      </c>
      <c r="E188" s="3" t="s">
        <v>9890</v>
      </c>
      <c r="F188" s="3">
        <v>265</v>
      </c>
      <c r="G188" s="4">
        <v>9.8666429770668403E+17</v>
      </c>
      <c r="H188" s="3">
        <v>0</v>
      </c>
    </row>
    <row r="189" spans="1:8">
      <c r="A189" s="2">
        <v>41028</v>
      </c>
      <c r="B189" s="3" t="s">
        <v>9891</v>
      </c>
      <c r="C189" s="12">
        <f t="shared" si="2"/>
        <v>-6.5599616794038241E-5</v>
      </c>
      <c r="D189" s="3" t="s">
        <v>9892</v>
      </c>
      <c r="E189" s="3" t="s">
        <v>9893</v>
      </c>
      <c r="F189" s="3">
        <v>265</v>
      </c>
      <c r="G189" s="4">
        <v>1.21565706947202E+18</v>
      </c>
      <c r="H189" s="4">
        <v>1.1695258643829499E+18</v>
      </c>
    </row>
    <row r="190" spans="1:8">
      <c r="A190" s="2">
        <v>41029</v>
      </c>
      <c r="B190" s="3" t="s">
        <v>9894</v>
      </c>
      <c r="C190" s="12">
        <f t="shared" si="2"/>
        <v>1.1967272843406544E-2</v>
      </c>
      <c r="D190" s="3" t="s">
        <v>9895</v>
      </c>
      <c r="E190" s="3" t="s">
        <v>9896</v>
      </c>
      <c r="F190" s="3">
        <v>266</v>
      </c>
      <c r="G190" s="4">
        <v>1.5635441886883599E+18</v>
      </c>
      <c r="H190" s="4">
        <v>1.22249749518733E+18</v>
      </c>
    </row>
    <row r="191" spans="1:8">
      <c r="A191" s="2">
        <v>41030</v>
      </c>
      <c r="B191" s="3" t="s">
        <v>9897</v>
      </c>
      <c r="C191" s="12">
        <f t="shared" si="2"/>
        <v>-6.3971003394578538E-5</v>
      </c>
      <c r="D191" s="3" t="s">
        <v>9898</v>
      </c>
      <c r="E191" s="3" t="s">
        <v>9899</v>
      </c>
      <c r="F191" s="3">
        <v>266</v>
      </c>
      <c r="G191" s="4">
        <v>1.56437974108289E+18</v>
      </c>
      <c r="H191" s="4">
        <v>1.2222092045587599E+18</v>
      </c>
    </row>
    <row r="192" spans="1:8">
      <c r="A192" s="2">
        <v>41031</v>
      </c>
      <c r="B192" s="3" t="s">
        <v>9900</v>
      </c>
      <c r="C192" s="12">
        <f t="shared" si="2"/>
        <v>1.5065987581761328E-2</v>
      </c>
      <c r="D192" s="3" t="s">
        <v>9901</v>
      </c>
      <c r="E192" s="3" t="s">
        <v>9902</v>
      </c>
      <c r="F192" s="3">
        <v>267</v>
      </c>
      <c r="G192" s="4">
        <v>1.5360176127017001E+18</v>
      </c>
      <c r="H192" s="4">
        <v>1.29062444140178E+18</v>
      </c>
    </row>
    <row r="193" spans="1:8">
      <c r="A193" s="2">
        <v>41032</v>
      </c>
      <c r="B193" s="3" t="s">
        <v>9903</v>
      </c>
      <c r="C193" s="12">
        <f t="shared" si="2"/>
        <v>-1.7760822716594093E-5</v>
      </c>
      <c r="D193" s="3" t="s">
        <v>9904</v>
      </c>
      <c r="E193" s="3" t="s">
        <v>9905</v>
      </c>
      <c r="F193" s="3">
        <v>269</v>
      </c>
      <c r="G193" s="4">
        <v>1.19539093156144E+18</v>
      </c>
      <c r="H193" s="4">
        <v>1.2905419452778199E+18</v>
      </c>
    </row>
    <row r="194" spans="1:8">
      <c r="A194" s="2">
        <v>41033</v>
      </c>
      <c r="B194" s="3" t="s">
        <v>9906</v>
      </c>
      <c r="C194" s="12">
        <f t="shared" si="2"/>
        <v>-2.5936890256948709E-2</v>
      </c>
      <c r="D194" s="3" t="s">
        <v>9907</v>
      </c>
      <c r="E194" s="3" t="s">
        <v>9908</v>
      </c>
      <c r="F194" s="3">
        <v>272</v>
      </c>
      <c r="G194" s="4">
        <v>5.59224972661136E+17</v>
      </c>
      <c r="H194" s="4">
        <v>1.17167791939471E+18</v>
      </c>
    </row>
    <row r="195" spans="1:8">
      <c r="A195" s="2">
        <v>41034</v>
      </c>
      <c r="B195" s="3" t="s">
        <v>9909</v>
      </c>
      <c r="C195" s="12">
        <f t="shared" si="2"/>
        <v>-3.9453299510083032E-5</v>
      </c>
      <c r="D195" s="3" t="s">
        <v>9910</v>
      </c>
      <c r="E195" s="3" t="s">
        <v>9911</v>
      </c>
      <c r="F195" s="3">
        <v>272</v>
      </c>
      <c r="G195" s="4">
        <v>5.6045501162327501E+17</v>
      </c>
      <c r="H195" s="4">
        <v>1.1715041832023401E+18</v>
      </c>
    </row>
    <row r="196" spans="1:8">
      <c r="A196" s="2">
        <v>41035</v>
      </c>
      <c r="B196" s="3" t="s">
        <v>9912</v>
      </c>
      <c r="C196" s="12">
        <f t="shared" ref="C196:C259" si="3">+(B196-B195)/B195</f>
        <v>-3.9441348122443121E-5</v>
      </c>
      <c r="D196" s="3" t="s">
        <v>9913</v>
      </c>
      <c r="E196" s="3" t="s">
        <v>9914</v>
      </c>
      <c r="F196" s="3">
        <v>272</v>
      </c>
      <c r="G196" s="4">
        <v>5.6168624215887501E+17</v>
      </c>
      <c r="H196" s="4">
        <v>1.1713305135327601E+18</v>
      </c>
    </row>
    <row r="197" spans="1:8">
      <c r="A197" s="2">
        <v>41036</v>
      </c>
      <c r="B197" s="3" t="s">
        <v>9915</v>
      </c>
      <c r="C197" s="12">
        <f t="shared" si="3"/>
        <v>6.2249421454733363E-3</v>
      </c>
      <c r="D197" s="3" t="s">
        <v>9916</v>
      </c>
      <c r="E197" s="3" t="s">
        <v>9917</v>
      </c>
      <c r="F197" s="3">
        <v>272</v>
      </c>
      <c r="G197" s="4">
        <v>6.8630000914388096E+17</v>
      </c>
      <c r="H197" s="4">
        <v>1.19882646507165E+18</v>
      </c>
    </row>
    <row r="198" spans="1:8">
      <c r="A198" s="2">
        <v>41037</v>
      </c>
      <c r="B198" s="3" t="s">
        <v>9918</v>
      </c>
      <c r="C198" s="12">
        <f t="shared" si="3"/>
        <v>1.2731379785129605E-3</v>
      </c>
      <c r="D198" s="3" t="s">
        <v>9919</v>
      </c>
      <c r="E198" s="3" t="s">
        <v>9920</v>
      </c>
      <c r="F198" s="3">
        <v>273</v>
      </c>
      <c r="G198" s="4">
        <v>7.1478096742607002E+17</v>
      </c>
      <c r="H198" s="4">
        <v>1.20450675936255E+18</v>
      </c>
    </row>
    <row r="199" spans="1:8">
      <c r="A199" s="2">
        <v>41038</v>
      </c>
      <c r="B199" s="3" t="s">
        <v>9921</v>
      </c>
      <c r="C199" s="12">
        <f t="shared" si="3"/>
        <v>-2.9892166234097217E-3</v>
      </c>
      <c r="D199" s="3" t="s">
        <v>9922</v>
      </c>
      <c r="E199" s="3" t="s">
        <v>9923</v>
      </c>
      <c r="F199" s="3">
        <v>275</v>
      </c>
      <c r="G199" s="4">
        <v>4.3499707130800902E+17</v>
      </c>
      <c r="H199" s="4">
        <v>1.1911647402707799E+18</v>
      </c>
    </row>
    <row r="200" spans="1:8">
      <c r="A200" s="2">
        <v>41039</v>
      </c>
      <c r="B200" s="3" t="s">
        <v>9924</v>
      </c>
      <c r="C200" s="12">
        <f t="shared" si="3"/>
        <v>-1.7038558526416767E-3</v>
      </c>
      <c r="D200" s="3" t="s">
        <v>9925</v>
      </c>
      <c r="E200" s="3" t="s">
        <v>9926</v>
      </c>
      <c r="F200" s="3">
        <v>277</v>
      </c>
      <c r="G200" s="4">
        <v>4.3659449321865101E+17</v>
      </c>
      <c r="H200" s="4">
        <v>1.18360080480495E+18</v>
      </c>
    </row>
    <row r="201" spans="1:8">
      <c r="A201" s="2">
        <v>41040</v>
      </c>
      <c r="B201" s="3" t="s">
        <v>9927</v>
      </c>
      <c r="C201" s="12">
        <f t="shared" si="3"/>
        <v>-6.5766139491426744E-3</v>
      </c>
      <c r="D201" s="3" t="s">
        <v>9928</v>
      </c>
      <c r="E201" s="3" t="s">
        <v>9929</v>
      </c>
      <c r="F201" s="3">
        <v>282</v>
      </c>
      <c r="G201" s="4">
        <v>5.2109987284779098E+17</v>
      </c>
      <c r="H201" s="4">
        <v>1.15457890787085E+18</v>
      </c>
    </row>
    <row r="202" spans="1:8">
      <c r="A202" s="2">
        <v>41041</v>
      </c>
      <c r="B202" s="3" t="s">
        <v>9930</v>
      </c>
      <c r="C202" s="12">
        <f t="shared" si="3"/>
        <v>-6.7334523004792309E-5</v>
      </c>
      <c r="D202" s="3" t="s">
        <v>9931</v>
      </c>
      <c r="E202" s="3" t="s">
        <v>9932</v>
      </c>
      <c r="F202" s="3">
        <v>282</v>
      </c>
      <c r="G202" s="4">
        <v>6.8026693993838195E+17</v>
      </c>
      <c r="H202" s="4">
        <v>1.1542847330325399E+18</v>
      </c>
    </row>
    <row r="203" spans="1:8">
      <c r="A203" s="2">
        <v>41042</v>
      </c>
      <c r="B203" s="3" t="s">
        <v>9933</v>
      </c>
      <c r="C203" s="12">
        <f t="shared" si="3"/>
        <v>-6.7326386476212143E-5</v>
      </c>
      <c r="D203" s="3" t="s">
        <v>9934</v>
      </c>
      <c r="E203" s="3" t="s">
        <v>9935</v>
      </c>
      <c r="F203" s="3">
        <v>282</v>
      </c>
      <c r="G203" s="4">
        <v>5.7946017707248602E+17</v>
      </c>
      <c r="H203" s="4">
        <v>1.1539906339005499E+18</v>
      </c>
    </row>
    <row r="204" spans="1:8">
      <c r="A204" s="2">
        <v>41043</v>
      </c>
      <c r="B204" s="3" t="s">
        <v>9936</v>
      </c>
      <c r="C204" s="12">
        <f t="shared" si="3"/>
        <v>-1.3129792622440828E-2</v>
      </c>
      <c r="D204" s="3" t="s">
        <v>9937</v>
      </c>
      <c r="E204" s="3" t="s">
        <v>9938</v>
      </c>
      <c r="F204" s="3">
        <v>282</v>
      </c>
      <c r="G204" s="4">
        <v>3.4653457586703398E+17</v>
      </c>
      <c r="H204" s="4">
        <v>1.09702903510129E+18</v>
      </c>
    </row>
    <row r="205" spans="1:8">
      <c r="A205" s="2">
        <v>41044</v>
      </c>
      <c r="B205" s="3" t="s">
        <v>9939</v>
      </c>
      <c r="C205" s="12">
        <f t="shared" si="3"/>
        <v>-2.2346553955392904E-4</v>
      </c>
      <c r="D205" s="3" t="s">
        <v>9940</v>
      </c>
      <c r="E205" s="3" t="s">
        <v>9941</v>
      </c>
      <c r="F205" s="3">
        <v>283</v>
      </c>
      <c r="G205" s="4">
        <v>3.4456446970196301E+17</v>
      </c>
      <c r="H205" s="4">
        <v>1.09607889972629E+18</v>
      </c>
    </row>
    <row r="206" spans="1:8">
      <c r="A206" s="2">
        <v>41045</v>
      </c>
      <c r="B206" s="3" t="s">
        <v>9942</v>
      </c>
      <c r="C206" s="12">
        <f t="shared" si="3"/>
        <v>-4.0653754911496665E-3</v>
      </c>
      <c r="D206" s="3" t="s">
        <v>9943</v>
      </c>
      <c r="E206" s="3" t="s">
        <v>9944</v>
      </c>
      <c r="F206" s="3">
        <v>283</v>
      </c>
      <c r="G206" s="4">
        <v>1.3028033804958499E+17</v>
      </c>
      <c r="H206" s="4">
        <v>1.07883559796817E+18</v>
      </c>
    </row>
    <row r="207" spans="1:8">
      <c r="A207" s="2">
        <v>41046</v>
      </c>
      <c r="B207" s="3" t="s">
        <v>9945</v>
      </c>
      <c r="C207" s="12">
        <f t="shared" si="3"/>
        <v>-2.168057843596698E-2</v>
      </c>
      <c r="D207" s="3" t="s">
        <v>9946</v>
      </c>
      <c r="E207" s="3" t="s">
        <v>9947</v>
      </c>
      <c r="F207" s="3">
        <v>284</v>
      </c>
      <c r="G207" s="4">
        <v>-1.9882409533798301E+17</v>
      </c>
      <c r="H207" s="4">
        <v>9.8840801422890701E+17</v>
      </c>
    </row>
    <row r="208" spans="1:8">
      <c r="A208" s="2">
        <v>41047</v>
      </c>
      <c r="B208" s="3" t="s">
        <v>9948</v>
      </c>
      <c r="C208" s="12">
        <f t="shared" si="3"/>
        <v>5.2340947331650347E-3</v>
      </c>
      <c r="D208" s="3" t="s">
        <v>9949</v>
      </c>
      <c r="E208" s="3" t="s">
        <v>9950</v>
      </c>
      <c r="F208" s="3">
        <v>285</v>
      </c>
      <c r="G208" s="4">
        <v>-3.22888191737598E+16</v>
      </c>
      <c r="H208" s="4">
        <v>1.00951538792817E+18</v>
      </c>
    </row>
    <row r="209" spans="1:8">
      <c r="A209" s="2">
        <v>41048</v>
      </c>
      <c r="B209" s="3" t="s">
        <v>9951</v>
      </c>
      <c r="C209" s="12">
        <f t="shared" si="3"/>
        <v>-7.9893136180408369E-5</v>
      </c>
      <c r="D209" s="3" t="s">
        <v>9952</v>
      </c>
      <c r="E209" s="3" t="s">
        <v>9953</v>
      </c>
      <c r="F209" s="3">
        <v>285</v>
      </c>
      <c r="G209" s="4">
        <v>3.8706023714973498E+17</v>
      </c>
      <c r="H209" s="4">
        <v>1.0091362144559E+18</v>
      </c>
    </row>
    <row r="210" spans="1:8">
      <c r="A210" s="2">
        <v>41049</v>
      </c>
      <c r="B210" s="3" t="s">
        <v>9954</v>
      </c>
      <c r="C210" s="12">
        <f t="shared" si="3"/>
        <v>-7.9887469174415169E-5</v>
      </c>
      <c r="D210" s="3" t="s">
        <v>9955</v>
      </c>
      <c r="E210" s="3" t="s">
        <v>9956</v>
      </c>
      <c r="F210" s="3">
        <v>285</v>
      </c>
      <c r="G210" s="4">
        <v>6.3144441273447194E+17</v>
      </c>
      <c r="H210" s="4">
        <v>1.00875713632075E+18</v>
      </c>
    </row>
    <row r="211" spans="1:8">
      <c r="A211" s="2">
        <v>41050</v>
      </c>
      <c r="B211" s="3" t="s">
        <v>9957</v>
      </c>
      <c r="C211" s="12">
        <f t="shared" si="3"/>
        <v>-7.9881800300209542E-5</v>
      </c>
      <c r="D211" s="3" t="s">
        <v>9958</v>
      </c>
      <c r="E211" s="3" t="s">
        <v>9959</v>
      </c>
      <c r="F211" s="3">
        <v>285</v>
      </c>
      <c r="G211" s="4">
        <v>6.3168738815032806E+17</v>
      </c>
      <c r="H211" s="4">
        <v>1.0083780321495E+18</v>
      </c>
    </row>
    <row r="212" spans="1:8">
      <c r="A212" s="2">
        <v>41050</v>
      </c>
      <c r="B212" s="3" t="s">
        <v>9957</v>
      </c>
      <c r="C212" s="12">
        <f t="shared" si="3"/>
        <v>0</v>
      </c>
      <c r="D212" s="3" t="s">
        <v>9958</v>
      </c>
      <c r="E212" s="3" t="s">
        <v>9959</v>
      </c>
      <c r="F212" s="3">
        <v>285</v>
      </c>
      <c r="G212" s="4">
        <v>6.3168738815032806E+17</v>
      </c>
      <c r="H212" s="4">
        <v>1.0083780321495E+18</v>
      </c>
    </row>
    <row r="213" spans="1:8">
      <c r="A213" s="2">
        <v>41051</v>
      </c>
      <c r="B213" s="3" t="s">
        <v>9960</v>
      </c>
      <c r="C213" s="12">
        <f t="shared" si="3"/>
        <v>1.2533220609598357E-2</v>
      </c>
      <c r="D213" s="3" t="s">
        <v>9961</v>
      </c>
      <c r="E213" s="3" t="s">
        <v>9962</v>
      </c>
      <c r="F213" s="3">
        <v>287</v>
      </c>
      <c r="G213" s="4">
        <v>9.0080095278920896E+17</v>
      </c>
      <c r="H213" s="4">
        <v>1.0596938066646799E+18</v>
      </c>
    </row>
    <row r="214" spans="1:8">
      <c r="A214" s="2">
        <v>41052</v>
      </c>
      <c r="B214" s="3" t="s">
        <v>9963</v>
      </c>
      <c r="C214" s="12">
        <f t="shared" si="3"/>
        <v>-1.2866392967365433E-3</v>
      </c>
      <c r="D214" s="3" t="s">
        <v>9964</v>
      </c>
      <c r="E214" s="3" t="s">
        <v>9965</v>
      </c>
      <c r="F214" s="3">
        <v>288</v>
      </c>
      <c r="G214" s="4">
        <v>7.5924995357326298E+17</v>
      </c>
      <c r="H214" s="4">
        <v>1.05426849547763E+18</v>
      </c>
    </row>
    <row r="215" spans="1:8">
      <c r="A215" s="2">
        <v>41053</v>
      </c>
      <c r="B215" s="3" t="s">
        <v>9966</v>
      </c>
      <c r="C215" s="12">
        <f t="shared" si="3"/>
        <v>-2.1157539008864974E-2</v>
      </c>
      <c r="D215" s="3" t="s">
        <v>9967</v>
      </c>
      <c r="E215" s="3" t="s">
        <v>9968</v>
      </c>
      <c r="F215" s="3">
        <v>270</v>
      </c>
      <c r="G215" s="4">
        <v>4.0356848653025101E+17</v>
      </c>
      <c r="H215" s="4">
        <v>9.6748337282346803E+17</v>
      </c>
    </row>
    <row r="216" spans="1:8">
      <c r="A216" s="2">
        <v>41054</v>
      </c>
      <c r="B216" s="3" t="s">
        <v>9969</v>
      </c>
      <c r="C216" s="12">
        <f t="shared" si="3"/>
        <v>5.8843310788750493E-3</v>
      </c>
      <c r="D216" s="3" t="s">
        <v>9970</v>
      </c>
      <c r="E216" s="3" t="s">
        <v>9971</v>
      </c>
      <c r="F216" s="3">
        <v>287</v>
      </c>
      <c r="G216" s="4">
        <v>-2.4937392145074899E+17</v>
      </c>
      <c r="H216" s="4">
        <v>9.9142601090667802E+17</v>
      </c>
    </row>
    <row r="217" spans="1:8">
      <c r="A217" s="2">
        <v>41055</v>
      </c>
      <c r="B217" s="3" t="s">
        <v>9972</v>
      </c>
      <c r="C217" s="12">
        <f t="shared" si="3"/>
        <v>-7.9907026437676693E-5</v>
      </c>
      <c r="D217" s="3" t="s">
        <v>9973</v>
      </c>
      <c r="E217" s="3" t="s">
        <v>9974</v>
      </c>
      <c r="F217" s="3">
        <v>287</v>
      </c>
      <c r="G217" s="4">
        <v>-3.4421117227452301E+17</v>
      </c>
      <c r="H217" s="4">
        <v>8.9521211163734298E+17</v>
      </c>
    </row>
    <row r="218" spans="1:8">
      <c r="A218" s="2">
        <v>41056</v>
      </c>
      <c r="B218" s="3" t="s">
        <v>9975</v>
      </c>
      <c r="C218" s="12">
        <f t="shared" si="3"/>
        <v>-7.9901448643342616E-5</v>
      </c>
      <c r="D218" s="3" t="s">
        <v>9976</v>
      </c>
      <c r="E218" s="3" t="s">
        <v>9977</v>
      </c>
      <c r="F218" s="3">
        <v>287</v>
      </c>
      <c r="G218" s="4">
        <v>-4.0473461836932301E+17</v>
      </c>
      <c r="H218" s="4">
        <v>8.6904380827667098E+17</v>
      </c>
    </row>
    <row r="219" spans="1:8">
      <c r="A219" s="2">
        <v>41057</v>
      </c>
      <c r="B219" s="3" t="s">
        <v>9978</v>
      </c>
      <c r="C219" s="12">
        <f t="shared" si="3"/>
        <v>-1.3176588995647567E-2</v>
      </c>
      <c r="D219" s="3" t="s">
        <v>9979</v>
      </c>
      <c r="E219" s="3" t="s">
        <v>9980</v>
      </c>
      <c r="F219" s="3">
        <v>289</v>
      </c>
      <c r="G219" s="4">
        <v>-4.9304368322092902E+17</v>
      </c>
      <c r="H219" s="4">
        <v>7.7431600261509504E+17</v>
      </c>
    </row>
    <row r="220" spans="1:8">
      <c r="A220" s="2">
        <v>41058</v>
      </c>
      <c r="B220" s="3" t="s">
        <v>9981</v>
      </c>
      <c r="C220" s="12">
        <f t="shared" si="3"/>
        <v>3.3558939213499103E-2</v>
      </c>
      <c r="D220" s="3" t="s">
        <v>9982</v>
      </c>
      <c r="E220" s="3" t="s">
        <v>9983</v>
      </c>
      <c r="F220" s="3">
        <v>289</v>
      </c>
      <c r="G220" s="4">
        <v>-2.4189501685579002E+17</v>
      </c>
      <c r="H220" s="4">
        <v>8.8166968156797798E+17</v>
      </c>
    </row>
    <row r="221" spans="1:8">
      <c r="A221" s="2">
        <v>41059</v>
      </c>
      <c r="B221" s="3" t="s">
        <v>9984</v>
      </c>
      <c r="C221" s="12">
        <f t="shared" si="3"/>
        <v>-1.3572823099095769E-2</v>
      </c>
      <c r="D221" s="3" t="s">
        <v>9985</v>
      </c>
      <c r="E221" s="3" t="s">
        <v>9986</v>
      </c>
      <c r="F221" s="3">
        <v>291</v>
      </c>
      <c r="G221" s="4">
        <v>-4.4452841494716998E+17</v>
      </c>
      <c r="H221" s="4">
        <v>7.9874275404303002E+17</v>
      </c>
    </row>
    <row r="222" spans="1:8">
      <c r="A222" s="2">
        <v>41060</v>
      </c>
      <c r="B222" s="3" t="s">
        <v>9987</v>
      </c>
      <c r="C222" s="12">
        <f t="shared" si="3"/>
        <v>1.8453450510995614E-2</v>
      </c>
      <c r="D222" s="3" t="s">
        <v>9988</v>
      </c>
      <c r="E222" s="3" t="s">
        <v>9989</v>
      </c>
      <c r="F222" s="3">
        <v>0</v>
      </c>
      <c r="G222" s="4">
        <v>-3.0558736651529299E+17</v>
      </c>
      <c r="H222" s="4">
        <v>8.6709249022864397E+17</v>
      </c>
    </row>
    <row r="223" spans="1:8">
      <c r="A223" s="2">
        <v>41061</v>
      </c>
      <c r="B223" s="3" t="s">
        <v>9990</v>
      </c>
      <c r="C223" s="12">
        <f t="shared" si="3"/>
        <v>-1.8960534598895851E-2</v>
      </c>
      <c r="D223" s="3" t="s">
        <v>9991</v>
      </c>
      <c r="E223" s="3" t="s">
        <v>9992</v>
      </c>
      <c r="F223" s="3">
        <v>294</v>
      </c>
      <c r="G223" s="3">
        <v>0</v>
      </c>
      <c r="H223" s="4">
        <v>7.9639433310486797E+17</v>
      </c>
    </row>
    <row r="224" spans="1:8">
      <c r="A224" s="2">
        <v>41062</v>
      </c>
      <c r="B224" s="3" t="s">
        <v>9993</v>
      </c>
      <c r="C224" s="12">
        <f t="shared" si="3"/>
        <v>-1.0073370960987962E-4</v>
      </c>
      <c r="D224" s="3" t="s">
        <v>9994</v>
      </c>
      <c r="E224" s="3" t="s">
        <v>9995</v>
      </c>
      <c r="F224" s="3">
        <v>293</v>
      </c>
      <c r="G224" s="4">
        <v>-5.4183951243874202E+17</v>
      </c>
      <c r="H224" s="4">
        <v>8.1300346989617997E+17</v>
      </c>
    </row>
    <row r="225" spans="1:8">
      <c r="A225" s="2">
        <v>41063</v>
      </c>
      <c r="B225" s="3" t="s">
        <v>9996</v>
      </c>
      <c r="C225" s="12">
        <f t="shared" si="3"/>
        <v>-1.0073252144478682E-4</v>
      </c>
      <c r="D225" s="3" t="s">
        <v>9997</v>
      </c>
      <c r="E225" s="3" t="s">
        <v>9998</v>
      </c>
      <c r="F225" s="3">
        <v>293</v>
      </c>
      <c r="G225" s="4">
        <v>-3.6999739654187898E+17</v>
      </c>
      <c r="H225" s="4">
        <v>8.3739488714674202E+17</v>
      </c>
    </row>
    <row r="226" spans="1:8">
      <c r="A226" s="2">
        <v>41064</v>
      </c>
      <c r="B226" s="3" t="s">
        <v>9999</v>
      </c>
      <c r="C226" s="12">
        <f t="shared" si="3"/>
        <v>-2.7917981007741597E-3</v>
      </c>
      <c r="D226" s="3" t="s">
        <v>10000</v>
      </c>
      <c r="E226" s="3" t="s">
        <v>10001</v>
      </c>
      <c r="F226" s="3">
        <v>294</v>
      </c>
      <c r="G226" s="4">
        <v>-3.9077381858859898E+17</v>
      </c>
      <c r="H226" s="4">
        <v>7.8818046055209101E+17</v>
      </c>
    </row>
    <row r="227" spans="1:8">
      <c r="A227" s="2">
        <v>41065</v>
      </c>
      <c r="B227" s="3" t="s">
        <v>10002</v>
      </c>
      <c r="C227" s="12">
        <f t="shared" si="3"/>
        <v>-1.3776756784098149E-2</v>
      </c>
      <c r="D227" s="3" t="s">
        <v>10003</v>
      </c>
      <c r="E227" s="3" t="s">
        <v>10004</v>
      </c>
      <c r="F227" s="3">
        <v>296</v>
      </c>
      <c r="G227" s="4">
        <v>-4.8514415832863699E+17</v>
      </c>
      <c r="H227" s="4">
        <v>7.3895513589848102E+17</v>
      </c>
    </row>
    <row r="228" spans="1:8">
      <c r="A228" s="2">
        <v>41066</v>
      </c>
      <c r="B228" s="3" t="s">
        <v>10005</v>
      </c>
      <c r="C228" s="12">
        <f t="shared" si="3"/>
        <v>2.3221674193613603E-3</v>
      </c>
      <c r="D228" s="3" t="s">
        <v>10006</v>
      </c>
      <c r="E228" s="3" t="s">
        <v>10007</v>
      </c>
      <c r="F228" s="3">
        <v>299</v>
      </c>
      <c r="G228" s="4">
        <v>-5.0892091471602099E+17</v>
      </c>
      <c r="H228" s="4">
        <v>7.4962882629334106E+17</v>
      </c>
    </row>
    <row r="229" spans="1:8">
      <c r="A229" s="2">
        <v>41067</v>
      </c>
      <c r="B229" s="3" t="s">
        <v>10008</v>
      </c>
      <c r="C229" s="12">
        <f t="shared" si="3"/>
        <v>3.60152992477041E-3</v>
      </c>
      <c r="D229" s="3" t="s">
        <v>10009</v>
      </c>
      <c r="E229" s="3" t="s">
        <v>10010</v>
      </c>
      <c r="F229" s="3">
        <v>300</v>
      </c>
      <c r="G229" s="4">
        <v>-4.94845113978176E+17</v>
      </c>
      <c r="H229" s="4">
        <v>7.6281137251598502E+17</v>
      </c>
    </row>
    <row r="230" spans="1:8">
      <c r="A230" s="2">
        <v>41068</v>
      </c>
      <c r="B230" s="3" t="s">
        <v>10011</v>
      </c>
      <c r="C230" s="12">
        <f t="shared" si="3"/>
        <v>-8.6879677198691586E-3</v>
      </c>
      <c r="D230" s="3" t="s">
        <v>10012</v>
      </c>
      <c r="E230" s="3" t="s">
        <v>10013</v>
      </c>
      <c r="F230" s="3">
        <v>301</v>
      </c>
      <c r="G230" s="4">
        <v>-5.2887526166909702E+17</v>
      </c>
      <c r="H230" s="4">
        <v>7.3226866855467302E+17</v>
      </c>
    </row>
    <row r="231" spans="1:8">
      <c r="A231" s="2">
        <v>41069</v>
      </c>
      <c r="B231" s="3" t="s">
        <v>10014</v>
      </c>
      <c r="C231" s="12">
        <f t="shared" si="3"/>
        <v>-1.0116668807187935E-4</v>
      </c>
      <c r="D231" s="3" t="s">
        <v>10015</v>
      </c>
      <c r="E231" s="3" t="s">
        <v>10016</v>
      </c>
      <c r="F231" s="3">
        <v>301</v>
      </c>
      <c r="G231" s="4">
        <v>-5.1959000310803398E+17</v>
      </c>
      <c r="H231" s="4">
        <v>7.2054969212490803E+17</v>
      </c>
    </row>
    <row r="232" spans="1:8">
      <c r="A232" s="2">
        <v>41070</v>
      </c>
      <c r="B232" s="3" t="s">
        <v>10017</v>
      </c>
      <c r="C232" s="12">
        <f t="shared" si="3"/>
        <v>-1.0116572331526312E-4</v>
      </c>
      <c r="D232" s="3" t="s">
        <v>10018</v>
      </c>
      <c r="E232" s="3" t="s">
        <v>10019</v>
      </c>
      <c r="F232" s="3">
        <v>301</v>
      </c>
      <c r="G232" s="4">
        <v>-4.8007283623807398E+17</v>
      </c>
      <c r="H232" s="4">
        <v>7.1729789307864704E+17</v>
      </c>
    </row>
    <row r="233" spans="1:8">
      <c r="A233" s="2">
        <v>41071</v>
      </c>
      <c r="B233" s="3" t="s">
        <v>10020</v>
      </c>
      <c r="C233" s="12">
        <f t="shared" si="3"/>
        <v>-1.0116475723032679E-4</v>
      </c>
      <c r="D233" s="3" t="s">
        <v>10021</v>
      </c>
      <c r="E233" s="3" t="s">
        <v>10022</v>
      </c>
      <c r="F233" s="3">
        <v>301</v>
      </c>
      <c r="G233" s="4">
        <v>-4.8028681286172902E+17</v>
      </c>
      <c r="H233" s="4">
        <v>7.3007381061828698E+17</v>
      </c>
    </row>
    <row r="234" spans="1:8">
      <c r="A234" s="2">
        <v>41072</v>
      </c>
      <c r="B234" s="3" t="s">
        <v>10023</v>
      </c>
      <c r="C234" s="12">
        <f t="shared" si="3"/>
        <v>-1.4531255046977673E-2</v>
      </c>
      <c r="D234" s="3" t="s">
        <v>10024</v>
      </c>
      <c r="E234" s="3" t="s">
        <v>10025</v>
      </c>
      <c r="F234" s="3">
        <v>303</v>
      </c>
      <c r="G234" s="4">
        <v>-5.64714471467944E+17</v>
      </c>
      <c r="H234" s="4">
        <v>6.6854401101678298E+17</v>
      </c>
    </row>
    <row r="235" spans="1:8">
      <c r="A235" s="2">
        <v>41073</v>
      </c>
      <c r="B235" s="3" t="s">
        <v>10026</v>
      </c>
      <c r="C235" s="12">
        <f t="shared" si="3"/>
        <v>1.3497647851410865E-3</v>
      </c>
      <c r="D235" s="3" t="s">
        <v>10027</v>
      </c>
      <c r="E235" s="3" t="s">
        <v>10028</v>
      </c>
      <c r="F235" s="3">
        <v>303</v>
      </c>
      <c r="G235" s="4">
        <v>-4.8031801133331898E+17</v>
      </c>
      <c r="H235" s="4">
        <v>6.6787452148967296E+17</v>
      </c>
    </row>
    <row r="236" spans="1:8">
      <c r="A236" s="2">
        <v>41074</v>
      </c>
      <c r="B236" s="3" t="s">
        <v>10029</v>
      </c>
      <c r="C236" s="12">
        <f t="shared" si="3"/>
        <v>1.1005900276835325E-2</v>
      </c>
      <c r="D236" s="3" t="s">
        <v>10030</v>
      </c>
      <c r="E236" s="3" t="s">
        <v>10031</v>
      </c>
      <c r="F236" s="3">
        <v>303</v>
      </c>
      <c r="G236" s="4">
        <v>-4.0467361103322502E+17</v>
      </c>
      <c r="H236" s="4">
        <v>7.0534967019129702E+17</v>
      </c>
    </row>
    <row r="237" spans="1:8">
      <c r="A237" s="2">
        <v>41075</v>
      </c>
      <c r="B237" s="3" t="s">
        <v>10032</v>
      </c>
      <c r="C237" s="12">
        <f t="shared" si="3"/>
        <v>1.0798805385069185E-2</v>
      </c>
      <c r="D237" s="3" t="s">
        <v>10033</v>
      </c>
      <c r="E237" s="3" t="s">
        <v>10034</v>
      </c>
      <c r="F237" s="3">
        <v>303</v>
      </c>
      <c r="G237" s="4">
        <v>-2.8709097373210598E+17</v>
      </c>
      <c r="H237" s="4">
        <v>7.4294260406642304E+17</v>
      </c>
    </row>
    <row r="238" spans="1:8">
      <c r="A238" s="2">
        <v>41076</v>
      </c>
      <c r="B238" s="3" t="s">
        <v>10035</v>
      </c>
      <c r="C238" s="12">
        <f t="shared" si="3"/>
        <v>-1.0186676932896879E-4</v>
      </c>
      <c r="D238" s="3" t="s">
        <v>10036</v>
      </c>
      <c r="E238" s="3" t="s">
        <v>10037</v>
      </c>
      <c r="F238" s="3">
        <v>301</v>
      </c>
      <c r="G238" s="4">
        <v>-7.03611128229692E+16</v>
      </c>
      <c r="H238" s="4">
        <v>7.5646129572335104E+17</v>
      </c>
    </row>
    <row r="239" spans="1:8">
      <c r="A239" s="2">
        <v>41077</v>
      </c>
      <c r="B239" s="3" t="s">
        <v>10038</v>
      </c>
      <c r="C239" s="12">
        <f t="shared" si="3"/>
        <v>-1.0186589366143389E-4</v>
      </c>
      <c r="D239" s="3" t="s">
        <v>10039</v>
      </c>
      <c r="E239" s="3" t="s">
        <v>10040</v>
      </c>
      <c r="F239" s="3">
        <v>301</v>
      </c>
      <c r="G239" s="4">
        <v>-1.28652051974904E+17</v>
      </c>
      <c r="H239" s="4">
        <v>7.1325419754684096E+17</v>
      </c>
    </row>
    <row r="240" spans="1:8">
      <c r="A240" s="2">
        <v>41078</v>
      </c>
      <c r="B240" s="3" t="s">
        <v>10041</v>
      </c>
      <c r="C240" s="12">
        <f t="shared" si="3"/>
        <v>-1.0186508835494231E-4</v>
      </c>
      <c r="D240" s="3" t="s">
        <v>10042</v>
      </c>
      <c r="E240" s="3" t="s">
        <v>10043</v>
      </c>
      <c r="F240" s="3">
        <v>301</v>
      </c>
      <c r="G240" s="4">
        <v>-1.2888497546275901E+17</v>
      </c>
      <c r="H240" s="4">
        <v>6.8812382007735501E+17</v>
      </c>
    </row>
    <row r="241" spans="1:8">
      <c r="A241" s="2">
        <v>41079</v>
      </c>
      <c r="B241" s="3" t="s">
        <v>10044</v>
      </c>
      <c r="C241" s="12">
        <f t="shared" si="3"/>
        <v>2.2544727470470052E-2</v>
      </c>
      <c r="D241" s="3" t="s">
        <v>10045</v>
      </c>
      <c r="E241" s="3" t="s">
        <v>10046</v>
      </c>
      <c r="F241" s="3">
        <v>301</v>
      </c>
      <c r="G241" s="4">
        <v>1.4366577141154499E+17</v>
      </c>
      <c r="H241" s="4">
        <v>7.3882950319281805E+17</v>
      </c>
    </row>
    <row r="242" spans="1:8">
      <c r="A242" s="2">
        <v>41079</v>
      </c>
      <c r="B242" s="3" t="s">
        <v>10044</v>
      </c>
      <c r="C242" s="12">
        <f t="shared" si="3"/>
        <v>0</v>
      </c>
      <c r="D242" s="3" t="s">
        <v>10045</v>
      </c>
      <c r="E242" s="3" t="s">
        <v>10046</v>
      </c>
      <c r="F242" s="3">
        <v>301</v>
      </c>
      <c r="G242" s="4">
        <v>1.4366577141154499E+17</v>
      </c>
      <c r="H242" s="4">
        <v>7.3882950319281805E+17</v>
      </c>
    </row>
    <row r="243" spans="1:8">
      <c r="A243" s="2">
        <v>41080</v>
      </c>
      <c r="B243" s="3" t="s">
        <v>10047</v>
      </c>
      <c r="C243" s="12">
        <f t="shared" si="3"/>
        <v>7.8808908993255183E-3</v>
      </c>
      <c r="D243" s="3" t="s">
        <v>10048</v>
      </c>
      <c r="E243" s="3" t="s">
        <v>10049</v>
      </c>
      <c r="F243" s="3">
        <v>300</v>
      </c>
      <c r="G243" s="4">
        <v>2.5950520090239002E+17</v>
      </c>
      <c r="H243" s="4">
        <v>7.7567132347166797E+17</v>
      </c>
    </row>
    <row r="244" spans="1:8">
      <c r="A244" s="2">
        <v>41081</v>
      </c>
      <c r="B244" s="3" t="s">
        <v>10050</v>
      </c>
      <c r="C244" s="12">
        <f t="shared" si="3"/>
        <v>-4.0204803433660341E-2</v>
      </c>
      <c r="D244" s="3" t="s">
        <v>10051</v>
      </c>
      <c r="E244" s="3" t="s">
        <v>10052</v>
      </c>
      <c r="F244" s="3">
        <v>302</v>
      </c>
      <c r="G244" s="4">
        <v>-3.43008617765528E+17</v>
      </c>
      <c r="H244" s="4">
        <v>6.3412429741056397E+17</v>
      </c>
    </row>
    <row r="245" spans="1:8">
      <c r="A245" s="2">
        <v>41082</v>
      </c>
      <c r="B245" s="3" t="s">
        <v>10053</v>
      </c>
      <c r="C245" s="12">
        <f t="shared" si="3"/>
        <v>-2.6010262025918163E-2</v>
      </c>
      <c r="D245" s="3" t="s">
        <v>10054</v>
      </c>
      <c r="E245" s="3" t="s">
        <v>10055</v>
      </c>
      <c r="F245" s="3">
        <v>300</v>
      </c>
      <c r="G245" s="4">
        <v>-5.15707754548032E+17</v>
      </c>
      <c r="H245" s="4">
        <v>5.4930282047319699E+17</v>
      </c>
    </row>
    <row r="246" spans="1:8">
      <c r="A246" s="2">
        <v>41083</v>
      </c>
      <c r="B246" s="3" t="s">
        <v>10056</v>
      </c>
      <c r="C246" s="12">
        <f t="shared" si="3"/>
        <v>-8.1800586803898668E-5</v>
      </c>
      <c r="D246" s="3" t="s">
        <v>10057</v>
      </c>
      <c r="E246" s="3" t="s">
        <v>10058</v>
      </c>
      <c r="F246" s="3">
        <v>300</v>
      </c>
      <c r="G246" s="4">
        <v>-3.7241936598813901E+17</v>
      </c>
      <c r="H246" s="4">
        <v>5.7940879409922202E+17</v>
      </c>
    </row>
    <row r="247" spans="1:8">
      <c r="A247" s="2">
        <v>41084</v>
      </c>
      <c r="B247" s="3" t="s">
        <v>10059</v>
      </c>
      <c r="C247" s="12">
        <f t="shared" si="3"/>
        <v>-8.1795371479654165E-5</v>
      </c>
      <c r="D247" s="3" t="s">
        <v>10060</v>
      </c>
      <c r="E247" s="3" t="s">
        <v>10061</v>
      </c>
      <c r="F247" s="3">
        <v>300</v>
      </c>
      <c r="G247" s="4">
        <v>-4.1623759135644198E+17</v>
      </c>
      <c r="H247" s="4">
        <v>5.5124651979547802E+17</v>
      </c>
    </row>
    <row r="248" spans="1:8">
      <c r="A248" s="2">
        <v>41085</v>
      </c>
      <c r="B248" s="3" t="s">
        <v>10062</v>
      </c>
      <c r="C248" s="12">
        <f t="shared" si="3"/>
        <v>-4.2684937288834303E-2</v>
      </c>
      <c r="D248" s="3" t="s">
        <v>10063</v>
      </c>
      <c r="E248" s="3" t="s">
        <v>10064</v>
      </c>
      <c r="F248" s="3">
        <v>301</v>
      </c>
      <c r="G248" s="4">
        <v>-6.5631581052242496E+17</v>
      </c>
      <c r="H248" s="4">
        <v>4.0283934306430899E+17</v>
      </c>
    </row>
    <row r="249" spans="1:8">
      <c r="A249" s="2">
        <v>41086</v>
      </c>
      <c r="B249" s="3" t="s">
        <v>10065</v>
      </c>
      <c r="C249" s="12">
        <f t="shared" si="3"/>
        <v>1.1570429067121626E-2</v>
      </c>
      <c r="D249" s="3" t="s">
        <v>10066</v>
      </c>
      <c r="E249" s="3" t="s">
        <v>10067</v>
      </c>
      <c r="F249" s="3">
        <v>301</v>
      </c>
      <c r="G249" s="4">
        <v>-6.0429826562787802E+17</v>
      </c>
      <c r="H249" s="4">
        <v>4.9149689652412698E+17</v>
      </c>
    </row>
    <row r="250" spans="1:8">
      <c r="A250" s="2">
        <v>41087</v>
      </c>
      <c r="B250" s="3" t="s">
        <v>10068</v>
      </c>
      <c r="C250" s="12">
        <f t="shared" si="3"/>
        <v>1.3325323842604582E-2</v>
      </c>
      <c r="D250" s="3" t="s">
        <v>10069</v>
      </c>
      <c r="E250" s="3" t="s">
        <v>10070</v>
      </c>
      <c r="F250" s="3">
        <v>304</v>
      </c>
      <c r="G250" s="4">
        <v>-4.53739720972936E+17</v>
      </c>
      <c r="H250" s="4">
        <v>5.3233189648846598E+17</v>
      </c>
    </row>
    <row r="251" spans="1:8">
      <c r="A251" s="2">
        <v>41088</v>
      </c>
      <c r="B251" s="3" t="s">
        <v>10071</v>
      </c>
      <c r="C251" s="12">
        <f t="shared" si="3"/>
        <v>-1.2014054520597426E-2</v>
      </c>
      <c r="D251" s="3" t="s">
        <v>10072</v>
      </c>
      <c r="E251" s="3" t="s">
        <v>10073</v>
      </c>
      <c r="F251" s="3">
        <v>302</v>
      </c>
      <c r="G251" s="4">
        <v>-6.8441106268257894E+17</v>
      </c>
      <c r="H251" s="4">
        <v>4.9537548042476403E+17</v>
      </c>
    </row>
    <row r="252" spans="1:8">
      <c r="A252" s="2">
        <v>41089</v>
      </c>
      <c r="B252" s="3" t="s">
        <v>10074</v>
      </c>
      <c r="C252" s="12">
        <f t="shared" si="3"/>
        <v>1.4700995826149553E-2</v>
      </c>
      <c r="D252" s="3" t="s">
        <v>10075</v>
      </c>
      <c r="E252" s="3" t="s">
        <v>10076</v>
      </c>
      <c r="F252" s="3">
        <v>304</v>
      </c>
      <c r="G252" s="4">
        <v>-5.5491396045792602E+17</v>
      </c>
      <c r="H252" s="4">
        <v>5.4054885977039098E+17</v>
      </c>
    </row>
    <row r="253" spans="1:8">
      <c r="A253" s="2">
        <v>41090</v>
      </c>
      <c r="B253" s="3" t="s">
        <v>10077</v>
      </c>
      <c r="C253" s="12">
        <f t="shared" si="3"/>
        <v>-9.6105625266613512E-5</v>
      </c>
      <c r="D253" s="3" t="s">
        <v>10078</v>
      </c>
      <c r="E253" s="3" t="s">
        <v>10079</v>
      </c>
      <c r="F253" s="3">
        <v>302</v>
      </c>
      <c r="G253" s="4">
        <v>-6.4410785999789197E+17</v>
      </c>
      <c r="H253" s="4">
        <v>5.4800127180446701E+17</v>
      </c>
    </row>
    <row r="254" spans="1:8">
      <c r="A254" s="2">
        <v>41091</v>
      </c>
      <c r="B254" s="3" t="s">
        <v>10080</v>
      </c>
      <c r="C254" s="12">
        <f t="shared" si="3"/>
        <v>-9.6103513129468398E-5</v>
      </c>
      <c r="D254" s="3" t="s">
        <v>10081</v>
      </c>
      <c r="E254" s="3" t="s">
        <v>10082</v>
      </c>
      <c r="F254" s="3">
        <v>302</v>
      </c>
      <c r="G254" s="4">
        <v>-5.5129757876454202E+17</v>
      </c>
      <c r="H254" s="3">
        <v>0</v>
      </c>
    </row>
    <row r="255" spans="1:8">
      <c r="A255" s="2">
        <v>41092</v>
      </c>
      <c r="B255" s="3" t="s">
        <v>10083</v>
      </c>
      <c r="C255" s="12">
        <f t="shared" si="3"/>
        <v>-9.6101475164609462E-5</v>
      </c>
      <c r="D255" s="3" t="s">
        <v>10084</v>
      </c>
      <c r="E255" s="3" t="s">
        <v>10085</v>
      </c>
      <c r="F255" s="3">
        <v>302</v>
      </c>
      <c r="G255" s="4">
        <v>-5.51272287209176E+17</v>
      </c>
      <c r="H255" s="4">
        <v>4.6964359421676499E+17</v>
      </c>
    </row>
    <row r="256" spans="1:8">
      <c r="A256" s="2">
        <v>41093</v>
      </c>
      <c r="B256" s="3" t="s">
        <v>10086</v>
      </c>
      <c r="C256" s="12">
        <f t="shared" si="3"/>
        <v>9.0719311537194643E-3</v>
      </c>
      <c r="D256" s="3" t="s">
        <v>10087</v>
      </c>
      <c r="E256" s="3" t="s">
        <v>10088</v>
      </c>
      <c r="F256" s="3">
        <v>304</v>
      </c>
      <c r="G256" s="4">
        <v>-4.9854221511712198E+17</v>
      </c>
      <c r="H256" s="4">
        <v>1.7374043225970199E+18</v>
      </c>
    </row>
    <row r="257" spans="1:8">
      <c r="A257" s="2">
        <v>41094</v>
      </c>
      <c r="B257" s="3" t="s">
        <v>10089</v>
      </c>
      <c r="C257" s="12">
        <f t="shared" si="3"/>
        <v>9.5092650693802752E-4</v>
      </c>
      <c r="D257" s="3" t="s">
        <v>10090</v>
      </c>
      <c r="E257" s="3" t="s">
        <v>10091</v>
      </c>
      <c r="F257" s="3">
        <v>303</v>
      </c>
      <c r="G257" s="4">
        <v>-4.7515765922221498E+17</v>
      </c>
      <c r="H257" s="4">
        <v>5.0154542479712198E+17</v>
      </c>
    </row>
    <row r="258" spans="1:8">
      <c r="A258" s="2">
        <v>41095</v>
      </c>
      <c r="B258" s="3" t="s">
        <v>10092</v>
      </c>
      <c r="C258" s="12">
        <f t="shared" si="3"/>
        <v>-1.4961852393552179E-3</v>
      </c>
      <c r="D258" s="3" t="s">
        <v>10093</v>
      </c>
      <c r="E258" s="3" t="s">
        <v>10094</v>
      </c>
      <c r="F258" s="3">
        <v>302</v>
      </c>
      <c r="G258" s="4">
        <v>-3.8987538160647699E+17</v>
      </c>
      <c r="H258" s="4">
        <v>4.9725359436794502E+17</v>
      </c>
    </row>
    <row r="259" spans="1:8">
      <c r="A259" s="2">
        <v>41096</v>
      </c>
      <c r="B259" s="3" t="s">
        <v>10095</v>
      </c>
      <c r="C259" s="12">
        <f t="shared" si="3"/>
        <v>-5.2929866619841059E-3</v>
      </c>
      <c r="D259" s="3" t="s">
        <v>10096</v>
      </c>
      <c r="E259" s="3" t="s">
        <v>10097</v>
      </c>
      <c r="F259" s="3">
        <v>307</v>
      </c>
      <c r="G259" s="4">
        <v>-4.4394127530613702E+17</v>
      </c>
      <c r="H259" s="4">
        <v>4.8148477718392602E+17</v>
      </c>
    </row>
    <row r="260" spans="1:8">
      <c r="A260" s="2">
        <v>41097</v>
      </c>
      <c r="B260" s="3" t="s">
        <v>10098</v>
      </c>
      <c r="C260" s="12">
        <f t="shared" ref="C260:C323" si="4">+(B260-B259)/B259</f>
        <v>-1.0339362789421578E-4</v>
      </c>
      <c r="D260" s="3" t="s">
        <v>10099</v>
      </c>
      <c r="E260" s="3" t="s">
        <v>10100</v>
      </c>
      <c r="F260" s="3">
        <v>307</v>
      </c>
      <c r="G260" s="4">
        <v>-4.6840815205675501E+17</v>
      </c>
      <c r="H260" s="4">
        <v>4.8143166218355597E+17</v>
      </c>
    </row>
    <row r="261" spans="1:8">
      <c r="A261" s="2">
        <v>41098</v>
      </c>
      <c r="B261" s="3" t="s">
        <v>10101</v>
      </c>
      <c r="C261" s="12">
        <f t="shared" si="4"/>
        <v>-1.0339330435982012E-4</v>
      </c>
      <c r="D261" s="3" t="s">
        <v>10102</v>
      </c>
      <c r="E261" s="3" t="s">
        <v>10103</v>
      </c>
      <c r="F261" s="3">
        <v>307</v>
      </c>
      <c r="G261" s="4">
        <v>-4.0960994190540198E+17</v>
      </c>
      <c r="H261" s="4">
        <v>3.9261899022625498E+17</v>
      </c>
    </row>
    <row r="262" spans="1:8">
      <c r="A262" s="2">
        <v>41099</v>
      </c>
      <c r="B262" s="3" t="s">
        <v>10104</v>
      </c>
      <c r="C262" s="12">
        <f t="shared" si="4"/>
        <v>-1.7204478600178878E-3</v>
      </c>
      <c r="D262" s="3" t="s">
        <v>10105</v>
      </c>
      <c r="E262" s="3" t="s">
        <v>10106</v>
      </c>
      <c r="F262" s="3">
        <v>308</v>
      </c>
      <c r="G262" s="4">
        <v>-4.2113793765758202E+17</v>
      </c>
      <c r="H262" s="4">
        <v>3.7268439911977702E+17</v>
      </c>
    </row>
    <row r="263" spans="1:8">
      <c r="A263" s="2">
        <v>41100</v>
      </c>
      <c r="B263" s="3" t="s">
        <v>10107</v>
      </c>
      <c r="C263" s="12">
        <f t="shared" si="4"/>
        <v>-3.7955493887350884E-3</v>
      </c>
      <c r="D263" s="3" t="s">
        <v>10108</v>
      </c>
      <c r="E263" s="3" t="s">
        <v>10109</v>
      </c>
      <c r="F263" s="3">
        <v>304</v>
      </c>
      <c r="G263" s="4">
        <v>-4.4662932104815398E+17</v>
      </c>
      <c r="H263" s="4">
        <v>4.6770865305107501E+17</v>
      </c>
    </row>
    <row r="264" spans="1:8">
      <c r="A264" s="2">
        <v>41101</v>
      </c>
      <c r="B264" s="3" t="s">
        <v>10110</v>
      </c>
      <c r="C264" s="12">
        <f t="shared" si="4"/>
        <v>5.1924885054054765E-3</v>
      </c>
      <c r="D264" s="3" t="s">
        <v>10111</v>
      </c>
      <c r="E264" s="3" t="s">
        <v>10112</v>
      </c>
      <c r="F264" s="3">
        <v>316</v>
      </c>
      <c r="G264" s="4">
        <v>-4.0991251440924902E+17</v>
      </c>
      <c r="H264" s="4">
        <v>3.8613555486072397E+17</v>
      </c>
    </row>
    <row r="265" spans="1:8">
      <c r="A265" s="2">
        <v>41102</v>
      </c>
      <c r="B265" s="3" t="s">
        <v>10113</v>
      </c>
      <c r="C265" s="12">
        <f t="shared" si="4"/>
        <v>-1.1801082353750695E-2</v>
      </c>
      <c r="D265" s="3" t="s">
        <v>10114</v>
      </c>
      <c r="E265" s="3" t="s">
        <v>10115</v>
      </c>
      <c r="F265" s="3">
        <v>315</v>
      </c>
      <c r="G265" s="4">
        <v>-3.8971192118561101E+17</v>
      </c>
      <c r="H265" s="4">
        <v>3.5335146173011802E+17</v>
      </c>
    </row>
    <row r="266" spans="1:8">
      <c r="A266" s="2">
        <v>41103</v>
      </c>
      <c r="B266" s="3" t="s">
        <v>10116</v>
      </c>
      <c r="C266" s="12">
        <f t="shared" si="4"/>
        <v>6.6085754786161842E-3</v>
      </c>
      <c r="D266" s="3" t="s">
        <v>10117</v>
      </c>
      <c r="E266" s="3" t="s">
        <v>10118</v>
      </c>
      <c r="F266" s="3">
        <v>315</v>
      </c>
      <c r="G266" s="4">
        <v>-3.4955297223196698E+17</v>
      </c>
      <c r="H266" s="4">
        <v>3.7173639152192E+17</v>
      </c>
    </row>
    <row r="267" spans="1:8">
      <c r="A267" s="2">
        <v>41104</v>
      </c>
      <c r="B267" s="3" t="s">
        <v>10119</v>
      </c>
      <c r="C267" s="12">
        <f t="shared" si="4"/>
        <v>-9.0411379231237679E-5</v>
      </c>
      <c r="D267" s="3" t="s">
        <v>10120</v>
      </c>
      <c r="E267" s="3" t="s">
        <v>10121</v>
      </c>
      <c r="F267" s="3">
        <v>315</v>
      </c>
      <c r="G267" s="4">
        <v>-4.3128115117947002E+17</v>
      </c>
      <c r="H267" s="4">
        <v>4.0886346204308602E+17</v>
      </c>
    </row>
    <row r="268" spans="1:8">
      <c r="A268" s="2">
        <v>41105</v>
      </c>
      <c r="B268" s="3" t="s">
        <v>10122</v>
      </c>
      <c r="C268" s="12">
        <f t="shared" si="4"/>
        <v>-9.0408095543779532E-5</v>
      </c>
      <c r="D268" s="3" t="s">
        <v>10123</v>
      </c>
      <c r="E268" s="3" t="s">
        <v>10124</v>
      </c>
      <c r="F268" s="3">
        <v>315</v>
      </c>
      <c r="G268" s="4">
        <v>-5.0149926991604998E+17</v>
      </c>
      <c r="H268" s="4">
        <v>3.5599933848408602E+17</v>
      </c>
    </row>
    <row r="269" spans="1:8">
      <c r="A269" s="2">
        <v>41106</v>
      </c>
      <c r="B269" s="3" t="s">
        <v>10125</v>
      </c>
      <c r="C269" s="12">
        <f t="shared" si="4"/>
        <v>1.7802563153983706E-3</v>
      </c>
      <c r="D269" s="3" t="s">
        <v>10126</v>
      </c>
      <c r="E269" s="3" t="s">
        <v>10127</v>
      </c>
      <c r="F269" s="3">
        <v>314</v>
      </c>
      <c r="G269" s="4">
        <v>-4.8996210638859501E+17</v>
      </c>
      <c r="H269" s="4">
        <v>2.9839412415130298E+17</v>
      </c>
    </row>
    <row r="270" spans="1:8">
      <c r="A270" s="2">
        <v>41107</v>
      </c>
      <c r="B270" s="3" t="s">
        <v>10128</v>
      </c>
      <c r="C270" s="12">
        <f t="shared" si="4"/>
        <v>1.9761117975103698E-3</v>
      </c>
      <c r="D270" s="3" t="s">
        <v>10129</v>
      </c>
      <c r="E270" s="3" t="s">
        <v>10130</v>
      </c>
      <c r="F270" s="3">
        <v>317</v>
      </c>
      <c r="G270" s="4">
        <v>-4.7691528761321203E+17</v>
      </c>
      <c r="H270" s="4">
        <v>3.3062707944951898E+17</v>
      </c>
    </row>
    <row r="271" spans="1:8">
      <c r="A271" s="2">
        <v>41108</v>
      </c>
      <c r="B271" s="3" t="s">
        <v>10131</v>
      </c>
      <c r="C271" s="12">
        <f t="shared" si="4"/>
        <v>3.760982811541148E-3</v>
      </c>
      <c r="D271" s="3" t="s">
        <v>10132</v>
      </c>
      <c r="E271" s="3" t="s">
        <v>10133</v>
      </c>
      <c r="F271" s="3">
        <v>318</v>
      </c>
      <c r="G271" s="4">
        <v>-4.5179152837720998E+17</v>
      </c>
      <c r="H271" s="4">
        <v>3.3120856888425498E+17</v>
      </c>
    </row>
    <row r="272" spans="1:8">
      <c r="A272" s="2">
        <v>41108</v>
      </c>
      <c r="B272" s="3" t="s">
        <v>10131</v>
      </c>
      <c r="C272" s="12">
        <f t="shared" si="4"/>
        <v>0</v>
      </c>
      <c r="D272" s="3" t="s">
        <v>10132</v>
      </c>
      <c r="E272" s="3" t="s">
        <v>10133</v>
      </c>
      <c r="F272" s="3">
        <v>318</v>
      </c>
      <c r="G272" s="4">
        <v>-4.5179152837720998E+17</v>
      </c>
      <c r="H272" s="4">
        <v>3.3120856888425498E+17</v>
      </c>
    </row>
    <row r="273" spans="1:8">
      <c r="A273" s="2">
        <v>41109</v>
      </c>
      <c r="B273" s="3" t="s">
        <v>10134</v>
      </c>
      <c r="C273" s="12">
        <f t="shared" si="4"/>
        <v>-9.7700085439372929E-3</v>
      </c>
      <c r="D273" s="3" t="s">
        <v>10135</v>
      </c>
      <c r="E273" s="3" t="s">
        <v>10136</v>
      </c>
      <c r="F273" s="3">
        <v>291</v>
      </c>
      <c r="G273" s="4">
        <v>-6.2909173154183194E+17</v>
      </c>
      <c r="H273" s="4">
        <v>3.0524556693265798E+17</v>
      </c>
    </row>
    <row r="274" spans="1:8">
      <c r="A274" s="2">
        <v>41110</v>
      </c>
      <c r="B274" s="3" t="s">
        <v>10137</v>
      </c>
      <c r="C274" s="12">
        <f t="shared" si="4"/>
        <v>5.1905014174837638E-3</v>
      </c>
      <c r="D274" s="3" t="s">
        <v>10138</v>
      </c>
      <c r="E274" s="3" t="s">
        <v>10139</v>
      </c>
      <c r="F274" s="3">
        <v>319</v>
      </c>
      <c r="G274" s="4">
        <v>-6.4095984661516301E+17</v>
      </c>
      <c r="H274" s="4">
        <v>3.1930086266302099E+17</v>
      </c>
    </row>
    <row r="275" spans="1:8">
      <c r="A275" s="2">
        <v>41111</v>
      </c>
      <c r="B275" s="3" t="s">
        <v>10140</v>
      </c>
      <c r="C275" s="12">
        <f t="shared" si="4"/>
        <v>-8.8629199472301206E-5</v>
      </c>
      <c r="D275" s="3" t="s">
        <v>10141</v>
      </c>
      <c r="E275" s="3" t="s">
        <v>10142</v>
      </c>
      <c r="F275" s="3">
        <v>319</v>
      </c>
      <c r="G275" s="4">
        <v>-4.0911622706564403E+17</v>
      </c>
      <c r="H275" s="4">
        <v>3.0829651777632198E+17</v>
      </c>
    </row>
    <row r="276" spans="1:8">
      <c r="A276" s="2">
        <v>41112</v>
      </c>
      <c r="B276" s="3" t="s">
        <v>10143</v>
      </c>
      <c r="C276" s="12">
        <f t="shared" si="4"/>
        <v>-8.862562740465198E-5</v>
      </c>
      <c r="D276" s="3" t="s">
        <v>10144</v>
      </c>
      <c r="E276" s="3" t="s">
        <v>10145</v>
      </c>
      <c r="F276" s="3">
        <v>319</v>
      </c>
      <c r="G276" s="4">
        <v>-1.86628817054836E+17</v>
      </c>
      <c r="H276" s="4">
        <v>3.1881449343150701E+17</v>
      </c>
    </row>
    <row r="277" spans="1:8">
      <c r="A277" s="2">
        <v>41113</v>
      </c>
      <c r="B277" s="3" t="s">
        <v>10146</v>
      </c>
      <c r="C277" s="12">
        <f t="shared" si="4"/>
        <v>-7.9212806858382223E-3</v>
      </c>
      <c r="D277" s="3" t="s">
        <v>10147</v>
      </c>
      <c r="E277" s="3" t="s">
        <v>10148</v>
      </c>
      <c r="F277" s="3">
        <v>313</v>
      </c>
      <c r="G277" s="4">
        <v>-2.6090717083301901E+17</v>
      </c>
      <c r="H277" s="4">
        <v>3.0159130978120499E+17</v>
      </c>
    </row>
    <row r="278" spans="1:8">
      <c r="A278" s="2">
        <v>41114</v>
      </c>
      <c r="B278" s="3" t="s">
        <v>10149</v>
      </c>
      <c r="C278" s="12">
        <f t="shared" si="4"/>
        <v>8.8326561484784114E-3</v>
      </c>
      <c r="D278" s="3" t="s">
        <v>10150</v>
      </c>
      <c r="E278" s="3" t="s">
        <v>10151</v>
      </c>
      <c r="F278" s="3">
        <v>313</v>
      </c>
      <c r="G278" s="4">
        <v>-1.7662569034076602E+17</v>
      </c>
      <c r="H278" s="4">
        <v>3.3424963162505498E+17</v>
      </c>
    </row>
    <row r="279" spans="1:8">
      <c r="A279" s="2">
        <v>41115</v>
      </c>
      <c r="B279" s="3" t="s">
        <v>10152</v>
      </c>
      <c r="C279" s="12">
        <f t="shared" si="4"/>
        <v>-2.6663496086179437E-2</v>
      </c>
      <c r="D279" s="3" t="s">
        <v>10153</v>
      </c>
      <c r="E279" s="3" t="s">
        <v>10154</v>
      </c>
      <c r="F279" s="3">
        <v>311</v>
      </c>
      <c r="G279" s="3">
        <v>0.76184125806877301</v>
      </c>
      <c r="H279" s="4">
        <v>2.7198338189437699E+17</v>
      </c>
    </row>
    <row r="280" spans="1:8">
      <c r="A280" s="2">
        <v>41116</v>
      </c>
      <c r="B280" s="3" t="s">
        <v>10155</v>
      </c>
      <c r="C280" s="12">
        <f t="shared" si="4"/>
        <v>1.6667579956762265E-2</v>
      </c>
      <c r="D280" s="3" t="s">
        <v>10156</v>
      </c>
      <c r="E280" s="3" t="s">
        <v>10157</v>
      </c>
      <c r="F280" s="3">
        <v>311</v>
      </c>
      <c r="G280" s="4">
        <v>7.11593849382516E+16</v>
      </c>
      <c r="H280" s="4">
        <v>3.1556822924622797E+17</v>
      </c>
    </row>
    <row r="281" spans="1:8">
      <c r="A281" s="2">
        <v>41117</v>
      </c>
      <c r="B281" s="3" t="s">
        <v>10158</v>
      </c>
      <c r="C281" s="12">
        <f t="shared" si="4"/>
        <v>3.7269597919853119E-2</v>
      </c>
      <c r="D281" s="3" t="s">
        <v>10159</v>
      </c>
      <c r="E281" s="3" t="s">
        <v>10160</v>
      </c>
      <c r="F281" s="3">
        <v>313</v>
      </c>
      <c r="G281" s="4">
        <v>4.23172654456232E+17</v>
      </c>
      <c r="H281" s="4">
        <v>4.1713974816121203E+17</v>
      </c>
    </row>
    <row r="282" spans="1:8">
      <c r="A282" s="2">
        <v>41118</v>
      </c>
      <c r="B282" s="3" t="s">
        <v>10161</v>
      </c>
      <c r="C282" s="12">
        <f t="shared" si="4"/>
        <v>-1.2374617978854795E-4</v>
      </c>
      <c r="D282" s="3" t="s">
        <v>10162</v>
      </c>
      <c r="E282" s="3" t="s">
        <v>10163</v>
      </c>
      <c r="F282" s="3">
        <v>313</v>
      </c>
      <c r="G282" s="4">
        <v>6.4614981847156506E+17</v>
      </c>
      <c r="H282" s="4">
        <v>3.8318571557780602E+17</v>
      </c>
    </row>
    <row r="283" spans="1:8">
      <c r="A283" s="2">
        <v>41119</v>
      </c>
      <c r="B283" s="3" t="s">
        <v>10164</v>
      </c>
      <c r="C283" s="12">
        <f t="shared" si="4"/>
        <v>-1.2374845244463777E-4</v>
      </c>
      <c r="D283" s="3" t="s">
        <v>10165</v>
      </c>
      <c r="E283" s="3" t="s">
        <v>10166</v>
      </c>
      <c r="F283" s="3">
        <v>313</v>
      </c>
      <c r="G283" s="4">
        <v>3.7626496598455398E+17</v>
      </c>
      <c r="H283" s="4">
        <v>3.7461343752156198E+17</v>
      </c>
    </row>
    <row r="284" spans="1:8">
      <c r="A284" s="2">
        <v>41120</v>
      </c>
      <c r="B284" s="3" t="s">
        <v>10167</v>
      </c>
      <c r="C284" s="12">
        <f t="shared" si="4"/>
        <v>4.8928682950541659E-3</v>
      </c>
      <c r="D284" s="3" t="s">
        <v>10168</v>
      </c>
      <c r="E284" s="3" t="s">
        <v>10169</v>
      </c>
      <c r="F284" s="3">
        <v>311</v>
      </c>
      <c r="G284" s="4">
        <v>4.6217837248831603E+17</v>
      </c>
      <c r="H284" s="4">
        <v>3.7472043130897702E+17</v>
      </c>
    </row>
    <row r="285" spans="1:8">
      <c r="A285" s="2">
        <v>41121</v>
      </c>
      <c r="B285" s="3" t="s">
        <v>10170</v>
      </c>
      <c r="C285" s="12">
        <f t="shared" si="4"/>
        <v>-4.0967185688324109E-3</v>
      </c>
      <c r="D285" s="3" t="s">
        <v>10171</v>
      </c>
      <c r="E285" s="3" t="s">
        <v>10172</v>
      </c>
      <c r="F285" s="3">
        <v>306</v>
      </c>
      <c r="G285" s="4">
        <v>3.92569900108064E+17</v>
      </c>
      <c r="H285" s="4">
        <v>3.2067391044607098E+17</v>
      </c>
    </row>
    <row r="286" spans="1:8">
      <c r="A286" s="2">
        <v>41122</v>
      </c>
      <c r="B286" s="3" t="s">
        <v>10173</v>
      </c>
      <c r="C286" s="12">
        <f t="shared" si="4"/>
        <v>9.5799883604757617E-4</v>
      </c>
      <c r="D286" s="3" t="s">
        <v>10174</v>
      </c>
      <c r="E286" s="3" t="s">
        <v>10175</v>
      </c>
      <c r="F286" s="3">
        <v>306</v>
      </c>
      <c r="G286" s="4">
        <v>4.1053667556714701E+17</v>
      </c>
      <c r="H286" s="4">
        <v>3.4558543250410899E+17</v>
      </c>
    </row>
    <row r="287" spans="1:8">
      <c r="A287" s="2">
        <v>41123</v>
      </c>
      <c r="B287" s="3" t="s">
        <v>10176</v>
      </c>
      <c r="C287" s="12">
        <f t="shared" si="4"/>
        <v>9.2372080180954923E-3</v>
      </c>
      <c r="D287" s="3" t="s">
        <v>10177</v>
      </c>
      <c r="E287" s="3" t="s">
        <v>10178</v>
      </c>
      <c r="F287" s="3">
        <v>306</v>
      </c>
      <c r="G287" s="4">
        <v>4.13350151034096E+17</v>
      </c>
      <c r="H287" s="4">
        <v>3.7118314797964E+17</v>
      </c>
    </row>
    <row r="288" spans="1:8">
      <c r="A288" s="2">
        <v>41124</v>
      </c>
      <c r="B288" s="3" t="s">
        <v>10179</v>
      </c>
      <c r="C288" s="12">
        <f t="shared" si="4"/>
        <v>7.8694071923741289E-3</v>
      </c>
      <c r="D288" s="3" t="s">
        <v>10180</v>
      </c>
      <c r="E288" s="3" t="s">
        <v>10181</v>
      </c>
      <c r="F288" s="3">
        <v>305</v>
      </c>
      <c r="G288" s="4">
        <v>5.3690163485448198E+17</v>
      </c>
      <c r="H288" s="4">
        <v>3.9343050137144397E+17</v>
      </c>
    </row>
    <row r="289" spans="1:8">
      <c r="A289" s="2">
        <v>41125</v>
      </c>
      <c r="B289" s="3" t="s">
        <v>10182</v>
      </c>
      <c r="C289" s="12">
        <f t="shared" si="4"/>
        <v>-9.9702542596130883E-5</v>
      </c>
      <c r="D289" s="3" t="s">
        <v>10183</v>
      </c>
      <c r="E289" s="3" t="s">
        <v>10184</v>
      </c>
      <c r="F289" s="3">
        <v>305</v>
      </c>
      <c r="G289" s="3">
        <v>0</v>
      </c>
      <c r="H289" s="4">
        <v>3.9790884740553402E+17</v>
      </c>
    </row>
    <row r="290" spans="1:8">
      <c r="A290" s="2">
        <v>41126</v>
      </c>
      <c r="B290" s="3" t="s">
        <v>10185</v>
      </c>
      <c r="C290" s="12">
        <f t="shared" si="4"/>
        <v>-9.9701417412216607E-5</v>
      </c>
      <c r="D290" s="3" t="s">
        <v>10186</v>
      </c>
      <c r="E290" s="3" t="s">
        <v>10184</v>
      </c>
      <c r="F290" s="3">
        <v>305</v>
      </c>
      <c r="G290" s="4">
        <v>6.6550522793930803E+17</v>
      </c>
      <c r="H290" s="4">
        <v>3.7825181955473798E+17</v>
      </c>
    </row>
    <row r="291" spans="1:8">
      <c r="A291" s="2">
        <v>41127</v>
      </c>
      <c r="B291" s="3" t="s">
        <v>10187</v>
      </c>
      <c r="C291" s="12">
        <f t="shared" si="4"/>
        <v>-6.9762399390878279E-3</v>
      </c>
      <c r="D291" s="3" t="s">
        <v>10188</v>
      </c>
      <c r="E291" s="3" t="s">
        <v>10189</v>
      </c>
      <c r="F291" s="3">
        <v>305</v>
      </c>
      <c r="G291" s="4">
        <v>5.3144464929478899E+17</v>
      </c>
      <c r="H291" s="4">
        <v>3.5487234698283699E+17</v>
      </c>
    </row>
    <row r="292" spans="1:8">
      <c r="A292" s="2">
        <v>41128</v>
      </c>
      <c r="B292" s="3" t="s">
        <v>10190</v>
      </c>
      <c r="C292" s="12">
        <f t="shared" si="4"/>
        <v>-1.039583517738702E-4</v>
      </c>
      <c r="D292" s="3" t="s">
        <v>10191</v>
      </c>
      <c r="E292" s="3" t="s">
        <v>10192</v>
      </c>
      <c r="F292" s="3">
        <v>305</v>
      </c>
      <c r="G292" s="4">
        <v>5.3143411995013901E+17</v>
      </c>
      <c r="H292" s="4">
        <v>3.2637173386765101E+17</v>
      </c>
    </row>
    <row r="293" spans="1:8">
      <c r="A293" s="2">
        <v>41129</v>
      </c>
      <c r="B293" s="3" t="s">
        <v>10193</v>
      </c>
      <c r="C293" s="12">
        <f t="shared" si="4"/>
        <v>-1.4242931074906861E-2</v>
      </c>
      <c r="D293" s="3" t="s">
        <v>10194</v>
      </c>
      <c r="E293" s="3" t="s">
        <v>10195</v>
      </c>
      <c r="F293" s="3">
        <v>305</v>
      </c>
      <c r="G293" s="4">
        <v>3.1340087563726701E+17</v>
      </c>
      <c r="H293" s="4">
        <v>2.86258301986112E+17</v>
      </c>
    </row>
    <row r="294" spans="1:8">
      <c r="A294" s="2">
        <v>41130</v>
      </c>
      <c r="B294" s="3" t="s">
        <v>10196</v>
      </c>
      <c r="C294" s="12">
        <f t="shared" si="4"/>
        <v>2.1912201164764496E-2</v>
      </c>
      <c r="D294" s="3" t="s">
        <v>10197</v>
      </c>
      <c r="E294" s="3" t="s">
        <v>10198</v>
      </c>
      <c r="F294" s="3">
        <v>305</v>
      </c>
      <c r="G294" s="4">
        <v>8.8094873894981402E+17</v>
      </c>
      <c r="H294" s="4">
        <v>3.44277859994632E+17</v>
      </c>
    </row>
    <row r="295" spans="1:8">
      <c r="A295" s="2">
        <v>41131</v>
      </c>
      <c r="B295" s="3" t="s">
        <v>10199</v>
      </c>
      <c r="C295" s="12">
        <f t="shared" si="4"/>
        <v>6.0300706123245949E-3</v>
      </c>
      <c r="D295" s="3" t="s">
        <v>10200</v>
      </c>
      <c r="E295" s="3" t="s">
        <v>10201</v>
      </c>
      <c r="F295" s="3">
        <v>306</v>
      </c>
      <c r="G295" s="4">
        <v>8.0893843474253299E+17</v>
      </c>
      <c r="H295" s="4">
        <v>3.6099236903264198E+17</v>
      </c>
    </row>
    <row r="296" spans="1:8">
      <c r="A296" s="2">
        <v>41132</v>
      </c>
      <c r="B296" s="3" t="s">
        <v>10202</v>
      </c>
      <c r="C296" s="12">
        <f t="shared" si="4"/>
        <v>-9.1540093483035543E-5</v>
      </c>
      <c r="D296" s="3" t="s">
        <v>10203</v>
      </c>
      <c r="E296" s="3" t="s">
        <v>10204</v>
      </c>
      <c r="F296" s="3">
        <v>306</v>
      </c>
      <c r="G296" s="4">
        <v>1.08769407425605E+18</v>
      </c>
      <c r="H296" s="4">
        <v>3.4663539748521299E+17</v>
      </c>
    </row>
    <row r="297" spans="1:8">
      <c r="A297" s="2">
        <v>41133</v>
      </c>
      <c r="B297" s="3" t="s">
        <v>10205</v>
      </c>
      <c r="C297" s="12">
        <f t="shared" si="4"/>
        <v>-9.1537258090424942E-5</v>
      </c>
      <c r="D297" s="3" t="s">
        <v>10206</v>
      </c>
      <c r="E297" s="3" t="s">
        <v>10207</v>
      </c>
      <c r="F297" s="3">
        <v>306</v>
      </c>
      <c r="G297" s="4">
        <v>9.2477016955927898E+17</v>
      </c>
      <c r="H297" s="4">
        <v>3.2727900403300998E+17</v>
      </c>
    </row>
    <row r="298" spans="1:8">
      <c r="A298" s="2">
        <v>41134</v>
      </c>
      <c r="B298" s="3" t="s">
        <v>10208</v>
      </c>
      <c r="C298" s="12">
        <f t="shared" si="4"/>
        <v>-5.3203347888690425E-3</v>
      </c>
      <c r="D298" s="3" t="s">
        <v>10209</v>
      </c>
      <c r="E298" s="3" t="s">
        <v>10210</v>
      </c>
      <c r="F298" s="3">
        <v>306</v>
      </c>
      <c r="G298" s="4">
        <v>8.0579885943827699E+17</v>
      </c>
      <c r="H298" s="4">
        <v>3.0232772398886701E+17</v>
      </c>
    </row>
    <row r="299" spans="1:8">
      <c r="A299" s="2">
        <v>41135</v>
      </c>
      <c r="B299" s="3" t="s">
        <v>10211</v>
      </c>
      <c r="C299" s="12">
        <f t="shared" si="4"/>
        <v>2.4570104678934362E-3</v>
      </c>
      <c r="D299" s="3" t="s">
        <v>10212</v>
      </c>
      <c r="E299" s="3" t="s">
        <v>10213</v>
      </c>
      <c r="F299" s="3">
        <v>306</v>
      </c>
      <c r="G299" s="4">
        <v>8.6257521266503706E+17</v>
      </c>
      <c r="H299" s="4">
        <v>2.4135803129138701E+17</v>
      </c>
    </row>
    <row r="300" spans="1:8">
      <c r="A300" s="2">
        <v>41136</v>
      </c>
      <c r="B300" s="3" t="s">
        <v>10214</v>
      </c>
      <c r="C300" s="12">
        <f t="shared" si="4"/>
        <v>1.3905857371309879E-2</v>
      </c>
      <c r="D300" s="3" t="s">
        <v>10215</v>
      </c>
      <c r="E300" s="3" t="s">
        <v>10216</v>
      </c>
      <c r="F300" s="3">
        <v>306</v>
      </c>
      <c r="G300" s="4">
        <v>1.1561881077916101E+18</v>
      </c>
      <c r="H300" s="4">
        <v>2.28780040883664E+17</v>
      </c>
    </row>
    <row r="301" spans="1:8">
      <c r="A301" s="2">
        <v>41137</v>
      </c>
      <c r="B301" s="3" t="s">
        <v>10217</v>
      </c>
      <c r="C301" s="12">
        <f t="shared" si="4"/>
        <v>5.343896942244835E-3</v>
      </c>
      <c r="D301" s="3" t="s">
        <v>10218</v>
      </c>
      <c r="E301" s="3" t="s">
        <v>10219</v>
      </c>
      <c r="F301" s="3">
        <v>307</v>
      </c>
      <c r="G301" s="4">
        <v>1.2460367858109801E+18</v>
      </c>
      <c r="H301" s="4">
        <v>2.4235980512859501E+17</v>
      </c>
    </row>
    <row r="302" spans="1:8">
      <c r="A302" s="2">
        <v>41137</v>
      </c>
      <c r="B302" s="3" t="s">
        <v>10217</v>
      </c>
      <c r="C302" s="12">
        <f t="shared" si="4"/>
        <v>0</v>
      </c>
      <c r="D302" s="3" t="s">
        <v>10218</v>
      </c>
      <c r="E302" s="3" t="s">
        <v>10219</v>
      </c>
      <c r="F302" s="3">
        <v>307</v>
      </c>
      <c r="G302" s="4">
        <v>1.2460367858109801E+18</v>
      </c>
      <c r="H302" s="4">
        <v>2.4235980512859501E+17</v>
      </c>
    </row>
    <row r="303" spans="1:8">
      <c r="A303" s="2">
        <v>41138</v>
      </c>
      <c r="B303" s="3" t="s">
        <v>10220</v>
      </c>
      <c r="C303" s="12">
        <f t="shared" si="4"/>
        <v>4.2000166896655677E-3</v>
      </c>
      <c r="D303" s="3" t="s">
        <v>10221</v>
      </c>
      <c r="E303" s="3" t="s">
        <v>10222</v>
      </c>
      <c r="F303" s="3">
        <v>309</v>
      </c>
      <c r="G303" s="4">
        <v>1.2580184477130299E+18</v>
      </c>
      <c r="H303" s="4">
        <v>2.5319327379037699E+17</v>
      </c>
    </row>
    <row r="304" spans="1:8">
      <c r="A304" s="2">
        <v>41139</v>
      </c>
      <c r="B304" s="3" t="s">
        <v>10223</v>
      </c>
      <c r="C304" s="12">
        <f t="shared" si="4"/>
        <v>-1.0263169988767917E-4</v>
      </c>
      <c r="D304" s="3" t="s">
        <v>10224</v>
      </c>
      <c r="E304" s="3" t="s">
        <v>10225</v>
      </c>
      <c r="F304" s="3">
        <v>309</v>
      </c>
      <c r="G304" s="4">
        <v>1.5413407752344699E+18</v>
      </c>
      <c r="H304" s="4">
        <v>2.8210876521442598E+17</v>
      </c>
    </row>
    <row r="305" spans="1:8">
      <c r="A305" s="2">
        <v>41140</v>
      </c>
      <c r="B305" s="3" t="s">
        <v>10226</v>
      </c>
      <c r="C305" s="12">
        <f t="shared" si="4"/>
        <v>-1.026312433895525E-4</v>
      </c>
      <c r="D305" s="3" t="s">
        <v>10227</v>
      </c>
      <c r="E305" s="3" t="s">
        <v>10228</v>
      </c>
      <c r="F305" s="3">
        <v>309</v>
      </c>
      <c r="G305" s="4">
        <v>1.38322661294272E+18</v>
      </c>
      <c r="H305" s="4">
        <v>3.2253379319348998E+17</v>
      </c>
    </row>
    <row r="306" spans="1:8">
      <c r="A306" s="2">
        <v>41141</v>
      </c>
      <c r="B306" s="3" t="s">
        <v>10229</v>
      </c>
      <c r="C306" s="12">
        <f t="shared" si="4"/>
        <v>-1.026307856694612E-4</v>
      </c>
      <c r="D306" s="3" t="s">
        <v>10230</v>
      </c>
      <c r="E306" s="3" t="s">
        <v>10231</v>
      </c>
      <c r="F306" s="3">
        <v>309</v>
      </c>
      <c r="G306" s="4">
        <v>1.38282061977325E+18</v>
      </c>
      <c r="H306" s="4">
        <v>3.0396972805004102E+17</v>
      </c>
    </row>
    <row r="307" spans="1:8">
      <c r="A307" s="2">
        <v>41142</v>
      </c>
      <c r="B307" s="3" t="s">
        <v>10232</v>
      </c>
      <c r="C307" s="12">
        <f t="shared" si="4"/>
        <v>-7.2580430924246786E-3</v>
      </c>
      <c r="D307" s="3" t="s">
        <v>10233</v>
      </c>
      <c r="E307" s="3" t="s">
        <v>10234</v>
      </c>
      <c r="F307" s="3">
        <v>309</v>
      </c>
      <c r="G307" s="4">
        <v>1.1830763056040399E+18</v>
      </c>
      <c r="H307" s="4">
        <v>2.8247067920301798E+17</v>
      </c>
    </row>
    <row r="308" spans="1:8">
      <c r="A308" s="2">
        <v>41143</v>
      </c>
      <c r="B308" s="3" t="s">
        <v>10235</v>
      </c>
      <c r="C308" s="12">
        <f t="shared" si="4"/>
        <v>5.6840350878371549E-5</v>
      </c>
      <c r="D308" s="3" t="s">
        <v>10236</v>
      </c>
      <c r="E308" s="3" t="s">
        <v>10237</v>
      </c>
      <c r="F308" s="3">
        <v>308</v>
      </c>
      <c r="G308" s="4">
        <v>1.40653002875649E+18</v>
      </c>
      <c r="H308" s="4">
        <v>2.6835758741851901E+17</v>
      </c>
    </row>
    <row r="309" spans="1:8">
      <c r="A309" s="2">
        <v>41144</v>
      </c>
      <c r="B309" s="3" t="s">
        <v>10238</v>
      </c>
      <c r="C309" s="12">
        <f t="shared" si="4"/>
        <v>-3.7534622330255628E-3</v>
      </c>
      <c r="D309" s="3" t="s">
        <v>10239</v>
      </c>
      <c r="E309" s="3" t="s">
        <v>10240</v>
      </c>
      <c r="F309" s="3">
        <v>308</v>
      </c>
      <c r="G309" s="4">
        <v>1.06564118799045E+18</v>
      </c>
      <c r="H309" s="4">
        <v>2.5899355882376198E+17</v>
      </c>
    </row>
    <row r="310" spans="1:8">
      <c r="A310" s="2">
        <v>41145</v>
      </c>
      <c r="B310" s="3" t="s">
        <v>10241</v>
      </c>
      <c r="C310" s="12">
        <f t="shared" si="4"/>
        <v>-3.1779522010960573E-3</v>
      </c>
      <c r="D310" s="3" t="s">
        <v>10242</v>
      </c>
      <c r="E310" s="3" t="s">
        <v>10243</v>
      </c>
      <c r="F310" s="3">
        <v>308</v>
      </c>
      <c r="G310" s="4">
        <v>1.76080759161407E+18</v>
      </c>
      <c r="H310" s="4">
        <v>2.51162998094216E+17</v>
      </c>
    </row>
    <row r="311" spans="1:8">
      <c r="A311" s="2">
        <v>41146</v>
      </c>
      <c r="B311" s="3" t="s">
        <v>10244</v>
      </c>
      <c r="C311" s="12">
        <f t="shared" si="4"/>
        <v>-7.6148254801335484E-5</v>
      </c>
      <c r="D311" s="3" t="s">
        <v>10245</v>
      </c>
      <c r="E311" s="3" t="s">
        <v>10246</v>
      </c>
      <c r="F311" s="3">
        <v>308</v>
      </c>
      <c r="G311" s="4">
        <v>1.2557427553954099E+18</v>
      </c>
      <c r="H311" s="4">
        <v>2.48571819545464E+17</v>
      </c>
    </row>
    <row r="312" spans="1:8">
      <c r="A312" s="2">
        <v>41147</v>
      </c>
      <c r="B312" s="3" t="s">
        <v>10247</v>
      </c>
      <c r="C312" s="12">
        <f t="shared" si="4"/>
        <v>-7.6142259636371177E-5</v>
      </c>
      <c r="D312" s="3" t="s">
        <v>10248</v>
      </c>
      <c r="E312" s="3" t="s">
        <v>10249</v>
      </c>
      <c r="F312" s="3">
        <v>308</v>
      </c>
      <c r="G312" s="4">
        <v>4.4390569738164602E+17</v>
      </c>
      <c r="H312" s="4">
        <v>2.4603468734528899E+17</v>
      </c>
    </row>
    <row r="313" spans="1:8">
      <c r="A313" s="2">
        <v>41148</v>
      </c>
      <c r="B313" s="3" t="s">
        <v>10250</v>
      </c>
      <c r="C313" s="12">
        <f t="shared" si="4"/>
        <v>-8.6180865350665237E-4</v>
      </c>
      <c r="D313" s="3" t="s">
        <v>10251</v>
      </c>
      <c r="E313" s="3" t="s">
        <v>10252</v>
      </c>
      <c r="F313" s="3">
        <v>307</v>
      </c>
      <c r="G313" s="4">
        <v>4.3099147631910701E+17</v>
      </c>
      <c r="H313" s="4">
        <v>1.3037753081927E+17</v>
      </c>
    </row>
    <row r="314" spans="1:8">
      <c r="A314" s="2">
        <v>41149</v>
      </c>
      <c r="B314" s="3" t="s">
        <v>10253</v>
      </c>
      <c r="C314" s="12">
        <f t="shared" si="4"/>
        <v>7.1580768419061648E-3</v>
      </c>
      <c r="D314" s="3" t="s">
        <v>10254</v>
      </c>
      <c r="E314" s="3" t="s">
        <v>10255</v>
      </c>
      <c r="F314" s="3">
        <v>309</v>
      </c>
      <c r="G314" s="4">
        <v>5.6307175614893702E+17</v>
      </c>
      <c r="H314" s="4">
        <v>1.12922434165832E+17</v>
      </c>
    </row>
    <row r="315" spans="1:8">
      <c r="A315" s="2">
        <v>41150</v>
      </c>
      <c r="B315" s="3" t="s">
        <v>10256</v>
      </c>
      <c r="C315" s="12">
        <f t="shared" si="4"/>
        <v>-1.2149105308921234E-2</v>
      </c>
      <c r="D315" s="3" t="s">
        <v>10257</v>
      </c>
      <c r="E315" s="3" t="s">
        <v>10258</v>
      </c>
      <c r="F315" s="3">
        <v>308</v>
      </c>
      <c r="G315" s="4">
        <v>2.69405735016924E+17</v>
      </c>
      <c r="H315" s="4">
        <v>1.0648909672152701E+17</v>
      </c>
    </row>
    <row r="316" spans="1:8">
      <c r="A316" s="2">
        <v>41151</v>
      </c>
      <c r="B316" s="3" t="s">
        <v>10259</v>
      </c>
      <c r="C316" s="12">
        <f t="shared" si="4"/>
        <v>-5.2594149426383303E-4</v>
      </c>
      <c r="D316" s="3" t="s">
        <v>10260</v>
      </c>
      <c r="E316" s="3" t="s">
        <v>10261</v>
      </c>
      <c r="F316" s="3">
        <v>309</v>
      </c>
      <c r="G316" s="4">
        <v>3.2590336769663398E+17</v>
      </c>
      <c r="H316" s="4">
        <v>1.05484115811064E+17</v>
      </c>
    </row>
    <row r="317" spans="1:8">
      <c r="A317" s="2">
        <v>41152</v>
      </c>
      <c r="B317" s="3" t="s">
        <v>10262</v>
      </c>
      <c r="C317" s="12">
        <f t="shared" si="4"/>
        <v>-0.26558514632422264</v>
      </c>
      <c r="D317" s="3" t="s">
        <v>10263</v>
      </c>
      <c r="E317" s="3" t="s">
        <v>10264</v>
      </c>
      <c r="F317" s="3">
        <v>30</v>
      </c>
      <c r="G317" s="4">
        <v>-9.6935168211294003E+17</v>
      </c>
      <c r="H317" s="4">
        <v>-4.0873765873028902E+17</v>
      </c>
    </row>
    <row r="318" spans="1:8">
      <c r="A318" s="2">
        <v>41153</v>
      </c>
      <c r="B318" s="3" t="s">
        <v>10265</v>
      </c>
      <c r="C318" s="12">
        <f t="shared" si="4"/>
        <v>0.35898389211431309</v>
      </c>
      <c r="D318" s="3" t="s">
        <v>10266</v>
      </c>
      <c r="E318" s="3" t="s">
        <v>10267</v>
      </c>
      <c r="F318" s="3">
        <v>309</v>
      </c>
      <c r="G318" s="4">
        <v>1.4444823534755699E+17</v>
      </c>
      <c r="H318" s="4">
        <v>9.7383718356162304E+16</v>
      </c>
    </row>
    <row r="319" spans="1:8">
      <c r="A319" s="2">
        <v>41154</v>
      </c>
      <c r="B319" s="3" t="s">
        <v>10268</v>
      </c>
      <c r="C319" s="12">
        <f t="shared" si="4"/>
        <v>-7.7316552850602337E-5</v>
      </c>
      <c r="D319" s="3" t="s">
        <v>10269</v>
      </c>
      <c r="E319" s="3" t="s">
        <v>10270</v>
      </c>
      <c r="F319" s="3">
        <v>309</v>
      </c>
      <c r="G319" s="4">
        <v>3.93673557721654E+16</v>
      </c>
      <c r="H319" s="4">
        <v>1.1854062567264E+17</v>
      </c>
    </row>
    <row r="320" spans="1:8">
      <c r="A320" s="2">
        <v>41155</v>
      </c>
      <c r="B320" s="3" t="s">
        <v>10271</v>
      </c>
      <c r="C320" s="12">
        <f t="shared" si="4"/>
        <v>-4.7176968587911254E-3</v>
      </c>
      <c r="D320" s="3" t="s">
        <v>10272</v>
      </c>
      <c r="E320" s="3" t="s">
        <v>10273</v>
      </c>
      <c r="F320" s="3">
        <v>309</v>
      </c>
      <c r="G320" s="4">
        <v>-1.75532574747122E+16</v>
      </c>
      <c r="H320" s="4">
        <v>1.07789897630592E+17</v>
      </c>
    </row>
    <row r="321" spans="1:8">
      <c r="A321" s="2">
        <v>41156</v>
      </c>
      <c r="B321" s="3" t="s">
        <v>10274</v>
      </c>
      <c r="C321" s="12">
        <f t="shared" si="4"/>
        <v>-1.0892364533183171E-2</v>
      </c>
      <c r="D321" s="3" t="s">
        <v>10275</v>
      </c>
      <c r="E321" s="3" t="s">
        <v>10276</v>
      </c>
      <c r="F321" s="3">
        <v>311</v>
      </c>
      <c r="G321" s="4">
        <v>-1.3907410752121101E+17</v>
      </c>
      <c r="H321" s="4">
        <v>8.361180076126E+16</v>
      </c>
    </row>
    <row r="322" spans="1:8">
      <c r="A322" s="2">
        <v>41157</v>
      </c>
      <c r="B322" s="3" t="s">
        <v>10277</v>
      </c>
      <c r="C322" s="12">
        <f t="shared" si="4"/>
        <v>-3.9131130087523318E-4</v>
      </c>
      <c r="D322" s="3" t="s">
        <v>10278</v>
      </c>
      <c r="E322" s="3" t="s">
        <v>10279</v>
      </c>
      <c r="F322" s="3">
        <v>311</v>
      </c>
      <c r="G322" s="4">
        <v>-6.69847212320676E+16</v>
      </c>
      <c r="H322" s="4">
        <v>9.6026391010595104E+16</v>
      </c>
    </row>
    <row r="323" spans="1:8">
      <c r="A323" s="2">
        <v>41158</v>
      </c>
      <c r="B323" s="3" t="s">
        <v>10280</v>
      </c>
      <c r="C323" s="12">
        <f t="shared" si="4"/>
        <v>1.653198962959266E-2</v>
      </c>
      <c r="D323" s="3" t="s">
        <v>10281</v>
      </c>
      <c r="E323" s="3" t="s">
        <v>10282</v>
      </c>
      <c r="F323" s="3">
        <v>312</v>
      </c>
      <c r="G323" s="4">
        <v>1.40453375963506E+17</v>
      </c>
      <c r="H323" s="4">
        <v>1.33327442028958E+17</v>
      </c>
    </row>
    <row r="324" spans="1:8">
      <c r="A324" s="2">
        <v>41159</v>
      </c>
      <c r="B324" s="3" t="s">
        <v>10283</v>
      </c>
      <c r="C324" s="12">
        <f t="shared" ref="C324:C387" si="5">+(B324-B323)/B323</f>
        <v>5.2639096046104257E-4</v>
      </c>
      <c r="D324" s="3" t="s">
        <v>10284</v>
      </c>
      <c r="E324" s="3" t="s">
        <v>10285</v>
      </c>
      <c r="F324" s="3">
        <v>313</v>
      </c>
      <c r="G324" s="4">
        <v>3.6665142250676499E+17</v>
      </c>
      <c r="H324" s="4">
        <v>1.3478434634981E+17</v>
      </c>
    </row>
    <row r="325" spans="1:8">
      <c r="A325" s="2">
        <v>41160</v>
      </c>
      <c r="B325" s="3" t="s">
        <v>10286</v>
      </c>
      <c r="C325" s="12">
        <f t="shared" si="5"/>
        <v>-8.8773097473313084E-5</v>
      </c>
      <c r="D325" s="3" t="s">
        <v>10287</v>
      </c>
      <c r="E325" s="3" t="s">
        <v>10288</v>
      </c>
      <c r="F325" s="3">
        <v>313</v>
      </c>
      <c r="G325" s="4">
        <v>4.8713172470371504E+16</v>
      </c>
      <c r="H325" s="4">
        <v>1.4864720740118E+17</v>
      </c>
    </row>
    <row r="326" spans="1:8">
      <c r="A326" s="2">
        <v>41161</v>
      </c>
      <c r="B326" s="3" t="s">
        <v>10289</v>
      </c>
      <c r="C326" s="12">
        <f t="shared" si="5"/>
        <v>-8.8770460914764138E-5</v>
      </c>
      <c r="D326" s="3" t="s">
        <v>10290</v>
      </c>
      <c r="E326" s="3" t="s">
        <v>10291</v>
      </c>
      <c r="F326" s="3">
        <v>313</v>
      </c>
      <c r="G326" s="4">
        <v>-2.63094825321179E+16</v>
      </c>
      <c r="H326" s="4">
        <v>7.3568323445406704E+16</v>
      </c>
    </row>
    <row r="327" spans="1:8">
      <c r="A327" s="2">
        <v>41162</v>
      </c>
      <c r="B327" s="3" t="s">
        <v>10292</v>
      </c>
      <c r="C327" s="12">
        <f t="shared" si="5"/>
        <v>-2.9401392922239486E-3</v>
      </c>
      <c r="D327" s="3" t="s">
        <v>10293</v>
      </c>
      <c r="E327" s="3" t="s">
        <v>10294</v>
      </c>
      <c r="F327" s="3">
        <v>314</v>
      </c>
      <c r="G327" s="4">
        <v>-5.95270254315726E+16</v>
      </c>
      <c r="H327" s="4">
        <v>7.0689202186515696E+16</v>
      </c>
    </row>
    <row r="328" spans="1:8">
      <c r="A328" s="2">
        <v>41163</v>
      </c>
      <c r="B328" s="3" t="s">
        <v>10295</v>
      </c>
      <c r="C328" s="12">
        <f t="shared" si="5"/>
        <v>-2.4544507580326318E-3</v>
      </c>
      <c r="D328" s="3" t="s">
        <v>10296</v>
      </c>
      <c r="E328" s="3" t="s">
        <v>10297</v>
      </c>
      <c r="F328" s="3">
        <v>315</v>
      </c>
      <c r="G328" s="4">
        <v>-8.6213025204916496E+16</v>
      </c>
      <c r="H328" s="4">
        <v>7.1248677884122496E+16</v>
      </c>
    </row>
    <row r="329" spans="1:8">
      <c r="A329" s="2">
        <v>41164</v>
      </c>
      <c r="B329" s="3" t="s">
        <v>10298</v>
      </c>
      <c r="C329" s="12">
        <f t="shared" si="5"/>
        <v>-7.7630057154523353E-3</v>
      </c>
      <c r="D329" s="3" t="s">
        <v>10299</v>
      </c>
      <c r="E329" s="3" t="s">
        <v>10300</v>
      </c>
      <c r="F329" s="3">
        <v>314</v>
      </c>
      <c r="G329" s="4">
        <v>-1.1314401786545901E+17</v>
      </c>
      <c r="H329" s="4">
        <v>8.2012387928831904E+16</v>
      </c>
    </row>
    <row r="330" spans="1:8">
      <c r="A330" s="2">
        <v>41165</v>
      </c>
      <c r="B330" s="3" t="s">
        <v>10301</v>
      </c>
      <c r="C330" s="12">
        <f t="shared" si="5"/>
        <v>1.1072154848229392E-2</v>
      </c>
      <c r="D330" s="3" t="s">
        <v>10302</v>
      </c>
      <c r="E330" s="3" t="s">
        <v>10303</v>
      </c>
      <c r="F330" s="3">
        <v>314</v>
      </c>
      <c r="G330" s="4">
        <v>-1.58320668881573E+16</v>
      </c>
      <c r="H330" s="4">
        <v>1.06619987019378E+17</v>
      </c>
    </row>
    <row r="331" spans="1:8">
      <c r="A331" s="2">
        <v>41166</v>
      </c>
      <c r="B331" s="3" t="s">
        <v>10304</v>
      </c>
      <c r="C331" s="12">
        <f t="shared" si="5"/>
        <v>6.0709266556360367E-3</v>
      </c>
      <c r="D331" s="3" t="s">
        <v>10305</v>
      </c>
      <c r="E331" s="3" t="s">
        <v>10306</v>
      </c>
      <c r="F331" s="3">
        <v>317</v>
      </c>
      <c r="G331" s="4">
        <v>-1.0447171242985101E+17</v>
      </c>
      <c r="H331" s="4">
        <v>1.2046387561042099E+17</v>
      </c>
    </row>
    <row r="332" spans="1:8">
      <c r="A332" s="2">
        <v>41166</v>
      </c>
      <c r="B332" s="3" t="s">
        <v>10304</v>
      </c>
      <c r="C332" s="12">
        <f t="shared" si="5"/>
        <v>0</v>
      </c>
      <c r="D332" s="3" t="s">
        <v>10305</v>
      </c>
      <c r="E332" s="3" t="s">
        <v>10306</v>
      </c>
      <c r="F332" s="3">
        <v>317</v>
      </c>
      <c r="G332" s="4">
        <v>-1.0447171242985101E+17</v>
      </c>
      <c r="H332" s="4">
        <v>1.2046387561042099E+17</v>
      </c>
    </row>
    <row r="333" spans="1:8">
      <c r="A333" s="2">
        <v>41167</v>
      </c>
      <c r="B333" s="3" t="s">
        <v>10307</v>
      </c>
      <c r="C333" s="12">
        <f t="shared" si="5"/>
        <v>-8.591237872551773E-5</v>
      </c>
      <c r="D333" s="3" t="s">
        <v>10308</v>
      </c>
      <c r="E333" s="3" t="s">
        <v>10309</v>
      </c>
      <c r="F333" s="3">
        <v>317</v>
      </c>
      <c r="G333" s="4">
        <v>-1.6157578852197901E+17</v>
      </c>
      <c r="H333" s="4">
        <v>1.2044702263799101E+17</v>
      </c>
    </row>
    <row r="334" spans="1:8">
      <c r="A334" s="2">
        <v>41168</v>
      </c>
      <c r="B334" s="3" t="s">
        <v>10310</v>
      </c>
      <c r="C334" s="12">
        <f t="shared" si="5"/>
        <v>-8.5909352931369128E-5</v>
      </c>
      <c r="D334" s="3" t="s">
        <v>10311</v>
      </c>
      <c r="E334" s="3" t="s">
        <v>10312</v>
      </c>
      <c r="F334" s="3">
        <v>317</v>
      </c>
      <c r="G334" s="4">
        <v>-2.04090310305476E+17</v>
      </c>
      <c r="H334" s="4">
        <v>1.16293154814342E+17</v>
      </c>
    </row>
    <row r="335" spans="1:8">
      <c r="A335" s="2">
        <v>41169</v>
      </c>
      <c r="B335" s="3" t="s">
        <v>10313</v>
      </c>
      <c r="C335" s="12">
        <f t="shared" si="5"/>
        <v>-7.6170413533625837E-3</v>
      </c>
      <c r="D335" s="3" t="s">
        <v>10314</v>
      </c>
      <c r="E335" s="3" t="s">
        <v>10315</v>
      </c>
      <c r="F335" s="3">
        <v>317</v>
      </c>
      <c r="G335" s="4">
        <v>-2.7388695110909101E+17</v>
      </c>
      <c r="H335" s="4">
        <v>7.9158135640236192E+16</v>
      </c>
    </row>
    <row r="336" spans="1:8">
      <c r="A336" s="2">
        <v>41170</v>
      </c>
      <c r="B336" s="3" t="s">
        <v>10316</v>
      </c>
      <c r="C336" s="12">
        <f t="shared" si="5"/>
        <v>-3.0100951719748306E-3</v>
      </c>
      <c r="D336" s="3" t="s">
        <v>10317</v>
      </c>
      <c r="E336" s="3" t="s">
        <v>10318</v>
      </c>
      <c r="F336" s="3">
        <v>318</v>
      </c>
      <c r="G336" s="4">
        <v>-2.9916224866050701E+17</v>
      </c>
      <c r="H336" s="4">
        <v>8.0965099643319504E+16</v>
      </c>
    </row>
    <row r="337" spans="1:8">
      <c r="A337" s="2">
        <v>41171</v>
      </c>
      <c r="B337" s="3" t="s">
        <v>10319</v>
      </c>
      <c r="C337" s="12">
        <f t="shared" si="5"/>
        <v>8.3488055370189093E-3</v>
      </c>
      <c r="D337" s="3" t="s">
        <v>10320</v>
      </c>
      <c r="E337" s="3" t="s">
        <v>10321</v>
      </c>
      <c r="F337" s="3">
        <v>318</v>
      </c>
      <c r="G337" s="4">
        <v>-2.23590100850184E+17</v>
      </c>
      <c r="H337" s="4">
        <v>5.22158311588356E+16</v>
      </c>
    </row>
    <row r="338" spans="1:8">
      <c r="A338" s="2">
        <v>41172</v>
      </c>
      <c r="B338" s="3" t="s">
        <v>10322</v>
      </c>
      <c r="C338" s="12">
        <f t="shared" si="5"/>
        <v>1.2083290254623637E-3</v>
      </c>
      <c r="D338" s="3" t="s">
        <v>10323</v>
      </c>
      <c r="E338" s="3" t="s">
        <v>10324</v>
      </c>
      <c r="F338" s="3">
        <v>318</v>
      </c>
      <c r="G338" s="4">
        <v>-1.3908026418922301E+17</v>
      </c>
      <c r="H338" s="4">
        <v>5.4997351642102896E+16</v>
      </c>
    </row>
    <row r="339" spans="1:8">
      <c r="A339" s="2">
        <v>41173</v>
      </c>
      <c r="B339" s="3" t="s">
        <v>10325</v>
      </c>
      <c r="C339" s="12">
        <f t="shared" si="5"/>
        <v>1.3345628540532238E-3</v>
      </c>
      <c r="D339" s="3" t="s">
        <v>10326</v>
      </c>
      <c r="E339" s="3" t="s">
        <v>10327</v>
      </c>
      <c r="F339" s="3">
        <v>315</v>
      </c>
      <c r="G339" s="4">
        <v>-1.2560160935990899E+17</v>
      </c>
      <c r="H339" s="4">
        <v>5.8056674999749904E+16</v>
      </c>
    </row>
    <row r="340" spans="1:8">
      <c r="A340" s="2">
        <v>41174</v>
      </c>
      <c r="B340" s="3" t="s">
        <v>10328</v>
      </c>
      <c r="C340" s="12">
        <f t="shared" si="5"/>
        <v>-7.6074522979349175E-5</v>
      </c>
      <c r="D340" s="3" t="s">
        <v>10329</v>
      </c>
      <c r="E340" s="3" t="s">
        <v>10330</v>
      </c>
      <c r="F340" s="3">
        <v>315</v>
      </c>
      <c r="G340" s="4">
        <v>-8.5512744619788704E+16</v>
      </c>
      <c r="H340" s="4">
        <v>2.33368655147998E+16</v>
      </c>
    </row>
    <row r="341" spans="1:8">
      <c r="A341" s="2">
        <v>41175</v>
      </c>
      <c r="B341" s="3" t="s">
        <v>10331</v>
      </c>
      <c r="C341" s="12">
        <f t="shared" si="5"/>
        <v>-7.6069760181688938E-5</v>
      </c>
      <c r="D341" s="3" t="s">
        <v>10332</v>
      </c>
      <c r="E341" s="3" t="s">
        <v>10333</v>
      </c>
      <c r="F341" s="3">
        <v>315</v>
      </c>
      <c r="G341" s="4">
        <v>-5.0282440654778304E+16</v>
      </c>
      <c r="H341" s="4">
        <v>4.2176372047740304E+16</v>
      </c>
    </row>
    <row r="342" spans="1:8">
      <c r="A342" s="2">
        <v>41176</v>
      </c>
      <c r="B342" s="3" t="s">
        <v>10334</v>
      </c>
      <c r="C342" s="12">
        <f t="shared" si="5"/>
        <v>-7.9307539196306984E-3</v>
      </c>
      <c r="D342" s="3" t="s">
        <v>10335</v>
      </c>
      <c r="E342" s="3" t="s">
        <v>10336</v>
      </c>
      <c r="F342" s="3">
        <v>315</v>
      </c>
      <c r="G342" s="4">
        <v>-1.37171761279276E+17</v>
      </c>
      <c r="H342" s="4">
        <v>3.29458591206626E+16</v>
      </c>
    </row>
    <row r="343" spans="1:8">
      <c r="A343" s="2">
        <v>41177</v>
      </c>
      <c r="B343" s="3" t="s">
        <v>10337</v>
      </c>
      <c r="C343" s="12">
        <f t="shared" si="5"/>
        <v>-1.9155407236514013E-3</v>
      </c>
      <c r="D343" s="3" t="s">
        <v>10338</v>
      </c>
      <c r="E343" s="3" t="s">
        <v>10339</v>
      </c>
      <c r="F343" s="3">
        <v>315</v>
      </c>
      <c r="G343" s="4">
        <v>-1.5628565768430099E+17</v>
      </c>
      <c r="H343" s="3">
        <v>-0.78414406352844601</v>
      </c>
    </row>
    <row r="344" spans="1:8">
      <c r="A344" s="2">
        <v>41178</v>
      </c>
      <c r="B344" s="3" t="s">
        <v>10340</v>
      </c>
      <c r="C344" s="12">
        <f t="shared" si="5"/>
        <v>-1.6704324063765196E-3</v>
      </c>
      <c r="D344" s="3" t="s">
        <v>10341</v>
      </c>
      <c r="E344" s="3" t="s">
        <v>10342</v>
      </c>
      <c r="F344" s="3">
        <v>315</v>
      </c>
      <c r="G344" s="4">
        <v>-1.6455605691738598E+17</v>
      </c>
      <c r="H344" s="3">
        <v>0</v>
      </c>
    </row>
    <row r="345" spans="1:8">
      <c r="A345" s="2">
        <v>41179</v>
      </c>
      <c r="B345" s="3" t="s">
        <v>10343</v>
      </c>
      <c r="C345" s="12">
        <f t="shared" si="5"/>
        <v>8.9762168069715178E-3</v>
      </c>
      <c r="D345" s="3" t="s">
        <v>10344</v>
      </c>
      <c r="E345" s="3" t="s">
        <v>10345</v>
      </c>
      <c r="F345" s="3">
        <v>316</v>
      </c>
      <c r="G345" s="4">
        <v>-1.4602071428113299E+17</v>
      </c>
      <c r="H345" s="3">
        <v>0</v>
      </c>
    </row>
    <row r="346" spans="1:8">
      <c r="A346" s="2">
        <v>41180</v>
      </c>
      <c r="B346" s="3" t="s">
        <v>10346</v>
      </c>
      <c r="C346" s="12">
        <f t="shared" si="5"/>
        <v>2.0434478949925895E-3</v>
      </c>
      <c r="D346" s="3" t="s">
        <v>10347</v>
      </c>
      <c r="E346" s="3" t="s">
        <v>10348</v>
      </c>
      <c r="F346" s="3">
        <v>324</v>
      </c>
      <c r="G346" s="3">
        <v>0</v>
      </c>
      <c r="H346" s="3">
        <v>0</v>
      </c>
    </row>
    <row r="347" spans="1:8">
      <c r="A347" s="2">
        <v>41181</v>
      </c>
      <c r="B347" s="3" t="s">
        <v>10349</v>
      </c>
      <c r="C347" s="12">
        <f t="shared" si="5"/>
        <v>-8.9213893806533806E-5</v>
      </c>
      <c r="D347" s="3" t="s">
        <v>10350</v>
      </c>
      <c r="E347" s="3" t="s">
        <v>10351</v>
      </c>
      <c r="F347" s="3">
        <v>324</v>
      </c>
      <c r="G347" s="4">
        <v>2.12452882517557E+16</v>
      </c>
      <c r="H347" s="3">
        <v>0</v>
      </c>
    </row>
    <row r="348" spans="1:8">
      <c r="A348" s="2">
        <v>41182</v>
      </c>
      <c r="B348" s="3" t="s">
        <v>10352</v>
      </c>
      <c r="C348" s="12">
        <f t="shared" si="5"/>
        <v>-8.9211367086919073E-5</v>
      </c>
      <c r="D348" s="3" t="s">
        <v>10353</v>
      </c>
      <c r="E348" s="3" t="s">
        <v>10354</v>
      </c>
      <c r="F348" s="3">
        <v>324</v>
      </c>
      <c r="G348" s="4">
        <v>4.2621874819541598E+19</v>
      </c>
      <c r="H348" s="4">
        <v>-2.65029856417031E+16</v>
      </c>
    </row>
    <row r="349" spans="1:8">
      <c r="A349" s="2">
        <v>41183</v>
      </c>
      <c r="B349" s="3" t="s">
        <v>10355</v>
      </c>
      <c r="C349" s="12">
        <f t="shared" si="5"/>
        <v>-3.8311791788835504E-3</v>
      </c>
      <c r="D349" s="3" t="s">
        <v>10356</v>
      </c>
      <c r="E349" s="3" t="s">
        <v>10357</v>
      </c>
      <c r="F349" s="3">
        <v>324</v>
      </c>
      <c r="G349" s="3">
        <v>-0.31088851083297397</v>
      </c>
      <c r="H349" s="4">
        <v>-3.7657072828480096E+16</v>
      </c>
    </row>
    <row r="350" spans="1:8">
      <c r="A350" s="2">
        <v>41184</v>
      </c>
      <c r="B350" s="3" t="s">
        <v>10358</v>
      </c>
      <c r="C350" s="12">
        <f t="shared" si="5"/>
        <v>1.0773319419684298E-2</v>
      </c>
      <c r="D350" s="3" t="s">
        <v>10359</v>
      </c>
      <c r="E350" s="3" t="s">
        <v>10360</v>
      </c>
      <c r="F350" s="3">
        <v>324</v>
      </c>
      <c r="G350" s="4">
        <v>1.3678187273438899E+17</v>
      </c>
      <c r="H350" s="4">
        <v>-1.63094636153139E+16</v>
      </c>
    </row>
    <row r="351" spans="1:8">
      <c r="A351" s="2">
        <v>41185</v>
      </c>
      <c r="B351" s="3" t="s">
        <v>10361</v>
      </c>
      <c r="C351" s="12">
        <f t="shared" si="5"/>
        <v>-1.7379478330638381E-3</v>
      </c>
      <c r="D351" s="3" t="s">
        <v>10362</v>
      </c>
      <c r="E351" s="3" t="s">
        <v>10363</v>
      </c>
      <c r="F351" s="3">
        <v>323</v>
      </c>
      <c r="G351" s="4">
        <v>1.7888890764724499E+17</v>
      </c>
      <c r="H351" s="4">
        <v>-1.95657895107157E+16</v>
      </c>
    </row>
    <row r="352" spans="1:8">
      <c r="A352" s="2">
        <v>41186</v>
      </c>
      <c r="B352" s="3" t="s">
        <v>10364</v>
      </c>
      <c r="C352" s="12">
        <f t="shared" si="5"/>
        <v>5.4222408433273724E-3</v>
      </c>
      <c r="D352" s="3" t="s">
        <v>10365</v>
      </c>
      <c r="E352" s="3" t="s">
        <v>10366</v>
      </c>
      <c r="F352" s="3">
        <v>324</v>
      </c>
      <c r="G352" s="4">
        <v>4.3852111029396301E+17</v>
      </c>
      <c r="H352" s="3">
        <v>-0.85461774469688301</v>
      </c>
    </row>
    <row r="353" spans="1:8">
      <c r="A353" s="2">
        <v>41187</v>
      </c>
      <c r="B353" s="3" t="s">
        <v>10367</v>
      </c>
      <c r="C353" s="12">
        <f t="shared" si="5"/>
        <v>-2.6750523174599362E-3</v>
      </c>
      <c r="D353" s="3" t="s">
        <v>10368</v>
      </c>
      <c r="E353" s="3" t="s">
        <v>10369</v>
      </c>
      <c r="F353" s="3">
        <v>324</v>
      </c>
      <c r="G353" s="4">
        <v>3.9904153683751302E+17</v>
      </c>
      <c r="H353" s="4">
        <v>-1.37083288883064E+16</v>
      </c>
    </row>
    <row r="354" spans="1:8">
      <c r="A354" s="2">
        <v>41188</v>
      </c>
      <c r="B354" s="3" t="s">
        <v>10370</v>
      </c>
      <c r="C354" s="12">
        <f t="shared" si="5"/>
        <v>-9.5301274337252515E-5</v>
      </c>
      <c r="D354" s="3" t="s">
        <v>10371</v>
      </c>
      <c r="E354" s="3" t="s">
        <v>10372</v>
      </c>
      <c r="F354" s="3">
        <v>324</v>
      </c>
      <c r="G354" s="4">
        <v>1.44689178145292E+17</v>
      </c>
      <c r="H354" s="4">
        <v>-3.69143799154496E+16</v>
      </c>
    </row>
    <row r="355" spans="1:8">
      <c r="A355" s="2">
        <v>41189</v>
      </c>
      <c r="B355" s="3" t="s">
        <v>10373</v>
      </c>
      <c r="C355" s="12">
        <f t="shared" si="5"/>
        <v>-9.5300022513847881E-5</v>
      </c>
      <c r="D355" s="3" t="s">
        <v>10374</v>
      </c>
      <c r="E355" s="3" t="s">
        <v>10375</v>
      </c>
      <c r="F355" s="3">
        <v>324</v>
      </c>
      <c r="G355" s="4">
        <v>1.3606537019676899E+17</v>
      </c>
      <c r="H355" s="4">
        <v>-3.35858421830678E+16</v>
      </c>
    </row>
    <row r="356" spans="1:8">
      <c r="A356" s="2">
        <v>41190</v>
      </c>
      <c r="B356" s="3" t="s">
        <v>10376</v>
      </c>
      <c r="C356" s="12">
        <f t="shared" si="5"/>
        <v>7.0664735667682601E-4</v>
      </c>
      <c r="D356" s="3" t="s">
        <v>10377</v>
      </c>
      <c r="E356" s="3" t="s">
        <v>10378</v>
      </c>
      <c r="F356" s="3">
        <v>323</v>
      </c>
      <c r="G356" s="4">
        <v>1.4710971793906598E+17</v>
      </c>
      <c r="H356" s="3">
        <v>-0.97759456790922294</v>
      </c>
    </row>
    <row r="357" spans="1:8">
      <c r="A357" s="2">
        <v>41191</v>
      </c>
      <c r="B357" s="3" t="s">
        <v>10379</v>
      </c>
      <c r="C357" s="12">
        <f t="shared" si="5"/>
        <v>6.4114594358290972E-3</v>
      </c>
      <c r="D357" s="3" t="s">
        <v>10380</v>
      </c>
      <c r="E357" s="3" t="s">
        <v>10381</v>
      </c>
      <c r="F357" s="3">
        <v>326</v>
      </c>
      <c r="G357" s="4">
        <v>2.4120497980408E+17</v>
      </c>
      <c r="H357" s="4">
        <v>2.00570066220144E+16</v>
      </c>
    </row>
    <row r="358" spans="1:8">
      <c r="A358" s="2">
        <v>41192</v>
      </c>
      <c r="B358" s="3" t="s">
        <v>10382</v>
      </c>
      <c r="C358" s="12">
        <f t="shared" si="5"/>
        <v>1.8334349856450954E-3</v>
      </c>
      <c r="D358" s="3" t="s">
        <v>10383</v>
      </c>
      <c r="E358" s="3" t="s">
        <v>10384</v>
      </c>
      <c r="F358" s="3">
        <v>326</v>
      </c>
      <c r="G358" s="4">
        <v>3.1546921416204602E+17</v>
      </c>
      <c r="H358" s="4">
        <v>1.3487999305481E+16</v>
      </c>
    </row>
    <row r="359" spans="1:8">
      <c r="A359" s="2">
        <v>41193</v>
      </c>
      <c r="B359" s="3" t="s">
        <v>10385</v>
      </c>
      <c r="C359" s="12">
        <f t="shared" si="5"/>
        <v>3.0958147763949931E-3</v>
      </c>
      <c r="D359" s="3" t="s">
        <v>10386</v>
      </c>
      <c r="E359" s="3" t="s">
        <v>10387</v>
      </c>
      <c r="F359" s="3">
        <v>327</v>
      </c>
      <c r="G359" s="4">
        <v>4.0733827841663603E+17</v>
      </c>
      <c r="H359" s="4">
        <v>2.00737578772713E+16</v>
      </c>
    </row>
    <row r="360" spans="1:8">
      <c r="A360" s="2">
        <v>41194</v>
      </c>
      <c r="B360" s="3" t="s">
        <v>10388</v>
      </c>
      <c r="C360" s="12">
        <f t="shared" si="5"/>
        <v>4.6332339955240907E-3</v>
      </c>
      <c r="D360" s="3" t="s">
        <v>10389</v>
      </c>
      <c r="E360" s="3" t="s">
        <v>10390</v>
      </c>
      <c r="F360" s="3">
        <v>327</v>
      </c>
      <c r="G360" s="4">
        <v>6.3682668454724403E+17</v>
      </c>
      <c r="H360" s="4">
        <v>2.98957348763031E+16</v>
      </c>
    </row>
    <row r="361" spans="1:8">
      <c r="A361" s="2">
        <v>41195</v>
      </c>
      <c r="B361" s="3" t="s">
        <v>10391</v>
      </c>
      <c r="C361" s="12">
        <f t="shared" si="5"/>
        <v>-9.7815304183000563E-5</v>
      </c>
      <c r="D361" s="3" t="s">
        <v>10392</v>
      </c>
      <c r="E361" s="3" t="s">
        <v>10393</v>
      </c>
      <c r="F361" s="3">
        <v>327</v>
      </c>
      <c r="G361" s="4">
        <v>4.2989121707574502E+17</v>
      </c>
      <c r="H361" s="3">
        <v>0.86225777436399398</v>
      </c>
    </row>
    <row r="362" spans="1:8">
      <c r="A362" s="2">
        <v>41195</v>
      </c>
      <c r="B362" s="3" t="s">
        <v>10391</v>
      </c>
      <c r="C362" s="12">
        <f t="shared" si="5"/>
        <v>0</v>
      </c>
      <c r="D362" s="3" t="s">
        <v>10392</v>
      </c>
      <c r="E362" s="3" t="s">
        <v>10393</v>
      </c>
      <c r="F362" s="3">
        <v>327</v>
      </c>
      <c r="G362" s="4">
        <v>4.2989121707574502E+17</v>
      </c>
      <c r="H362" s="3">
        <v>0.86225777436399398</v>
      </c>
    </row>
    <row r="363" spans="1:8">
      <c r="A363" s="2">
        <v>41196</v>
      </c>
      <c r="B363" s="3" t="s">
        <v>10394</v>
      </c>
      <c r="C363" s="12">
        <f t="shared" si="5"/>
        <v>-9.7814636433830721E-5</v>
      </c>
      <c r="D363" s="3" t="s">
        <v>10395</v>
      </c>
      <c r="E363" s="3" t="s">
        <v>10396</v>
      </c>
      <c r="F363" s="3">
        <v>327</v>
      </c>
      <c r="G363" s="4">
        <v>3.2679810132059802E+17</v>
      </c>
      <c r="H363" s="3">
        <v>-0.45122956503804701</v>
      </c>
    </row>
    <row r="364" spans="1:8">
      <c r="A364" s="2">
        <v>41197</v>
      </c>
      <c r="B364" s="3" t="s">
        <v>10397</v>
      </c>
      <c r="C364" s="12">
        <f t="shared" si="5"/>
        <v>-9.7813827312450717E-5</v>
      </c>
      <c r="D364" s="3" t="s">
        <v>10398</v>
      </c>
      <c r="E364" s="3" t="s">
        <v>10399</v>
      </c>
      <c r="F364" s="3">
        <v>327</v>
      </c>
      <c r="G364" s="4">
        <v>3.2660597594577798E+17</v>
      </c>
      <c r="H364" s="4">
        <v>1.63001837349938E+16</v>
      </c>
    </row>
    <row r="365" spans="1:8">
      <c r="A365" s="2">
        <v>41198</v>
      </c>
      <c r="B365" s="3" t="s">
        <v>10400</v>
      </c>
      <c r="C365" s="12">
        <f t="shared" si="5"/>
        <v>2.3499382157907898E-2</v>
      </c>
      <c r="D365" s="3" t="s">
        <v>10401</v>
      </c>
      <c r="E365" s="3" t="s">
        <v>10402</v>
      </c>
      <c r="F365" s="3">
        <v>328</v>
      </c>
      <c r="G365" s="4">
        <v>7.6168472527304397E+17</v>
      </c>
      <c r="H365" s="4">
        <v>1.31373509854962E+17</v>
      </c>
    </row>
    <row r="366" spans="1:8">
      <c r="A366" s="2">
        <v>41199</v>
      </c>
      <c r="B366" s="3" t="s">
        <v>10403</v>
      </c>
      <c r="C366" s="12">
        <f t="shared" si="5"/>
        <v>9.3387338466712367E-3</v>
      </c>
      <c r="D366" s="3" t="s">
        <v>10404</v>
      </c>
      <c r="E366" s="3" t="s">
        <v>10405</v>
      </c>
      <c r="F366" s="3">
        <v>328</v>
      </c>
      <c r="G366" s="4">
        <v>1.1649415000935601E+18</v>
      </c>
      <c r="H366" s="4">
        <v>1.8470040927280099E+17</v>
      </c>
    </row>
    <row r="367" spans="1:8">
      <c r="A367" s="2">
        <v>41200</v>
      </c>
      <c r="B367" s="3" t="s">
        <v>10406</v>
      </c>
      <c r="C367" s="12">
        <f t="shared" si="5"/>
        <v>8.7399861401201272E-3</v>
      </c>
      <c r="D367" s="3" t="s">
        <v>10407</v>
      </c>
      <c r="E367" s="3" t="s">
        <v>10408</v>
      </c>
      <c r="F367" s="3">
        <v>328</v>
      </c>
      <c r="G367" s="4">
        <v>1.4966401634378501E+18</v>
      </c>
      <c r="H367" s="4">
        <v>2.0601614140583299E+17</v>
      </c>
    </row>
    <row r="368" spans="1:8">
      <c r="A368" s="2">
        <v>41201</v>
      </c>
      <c r="B368" s="3" t="s">
        <v>10409</v>
      </c>
      <c r="C368" s="12">
        <f t="shared" si="5"/>
        <v>-3.856033501637908E-4</v>
      </c>
      <c r="D368" s="3" t="s">
        <v>10410</v>
      </c>
      <c r="E368" s="3" t="s">
        <v>10411</v>
      </c>
      <c r="F368" s="3">
        <v>330</v>
      </c>
      <c r="G368" s="4">
        <v>1.2458813453968599E+18</v>
      </c>
      <c r="H368" s="4">
        <v>2.05298454800132E+17</v>
      </c>
    </row>
    <row r="369" spans="1:8">
      <c r="A369" s="2">
        <v>41202</v>
      </c>
      <c r="B369" s="3" t="s">
        <v>10412</v>
      </c>
      <c r="C369" s="12">
        <f t="shared" si="5"/>
        <v>-8.177436357094247E-5</v>
      </c>
      <c r="D369" s="3" t="s">
        <v>10413</v>
      </c>
      <c r="E369" s="3" t="s">
        <v>10414</v>
      </c>
      <c r="F369" s="3">
        <v>330</v>
      </c>
      <c r="G369" s="4">
        <v>1.2109241640960399E+18</v>
      </c>
      <c r="H369" s="4">
        <v>1.9276497701270598E+17</v>
      </c>
    </row>
    <row r="370" spans="1:8">
      <c r="A370" s="2">
        <v>41203</v>
      </c>
      <c r="B370" s="3" t="s">
        <v>10415</v>
      </c>
      <c r="C370" s="12">
        <f t="shared" si="5"/>
        <v>-8.1770346309718151E-5</v>
      </c>
      <c r="D370" s="3" t="s">
        <v>10416</v>
      </c>
      <c r="E370" s="3" t="s">
        <v>10417</v>
      </c>
      <c r="F370" s="3">
        <v>330</v>
      </c>
      <c r="G370" s="4">
        <v>1.1731752185922401E+18</v>
      </c>
      <c r="H370" s="4">
        <v>1.9940609547948099E+17</v>
      </c>
    </row>
    <row r="371" spans="1:8">
      <c r="A371" s="2">
        <v>41204</v>
      </c>
      <c r="B371" s="3" t="s">
        <v>10418</v>
      </c>
      <c r="C371" s="12">
        <f t="shared" si="5"/>
        <v>9.5723192740727924E-4</v>
      </c>
      <c r="D371" s="3" t="s">
        <v>10419</v>
      </c>
      <c r="E371" s="3" t="s">
        <v>10420</v>
      </c>
      <c r="F371" s="3">
        <v>330</v>
      </c>
      <c r="G371" s="4">
        <v>1.20065642802942E+18</v>
      </c>
      <c r="H371" s="4">
        <v>6.9892916491739E+16</v>
      </c>
    </row>
    <row r="372" spans="1:8">
      <c r="A372" s="2">
        <v>41205</v>
      </c>
      <c r="B372" s="3" t="s">
        <v>10421</v>
      </c>
      <c r="C372" s="12">
        <f t="shared" si="5"/>
        <v>-1.8332932552278098E-3</v>
      </c>
      <c r="D372" s="3" t="s">
        <v>10422</v>
      </c>
      <c r="E372" s="3" t="s">
        <v>10423</v>
      </c>
      <c r="F372" s="3">
        <v>330</v>
      </c>
      <c r="G372" s="4">
        <v>1.15406273679632E+18</v>
      </c>
      <c r="H372" s="4">
        <v>4.2360878105110496E+16</v>
      </c>
    </row>
    <row r="373" spans="1:8">
      <c r="A373" s="2">
        <v>41206</v>
      </c>
      <c r="B373" s="3" t="s">
        <v>10424</v>
      </c>
      <c r="C373" s="12">
        <f t="shared" si="5"/>
        <v>3.6097104126781854E-3</v>
      </c>
      <c r="D373" s="3" t="s">
        <v>10425</v>
      </c>
      <c r="E373" s="3" t="s">
        <v>10426</v>
      </c>
      <c r="F373" s="3">
        <v>329</v>
      </c>
      <c r="G373" s="4">
        <v>1.47953308118512E+18</v>
      </c>
      <c r="H373" s="4">
        <v>3.33626278090735E+16</v>
      </c>
    </row>
    <row r="374" spans="1:8">
      <c r="A374" s="2">
        <v>41207</v>
      </c>
      <c r="B374" s="3" t="s">
        <v>10427</v>
      </c>
      <c r="C374" s="12">
        <f t="shared" si="5"/>
        <v>6.3838414937130144E-3</v>
      </c>
      <c r="D374" s="3" t="s">
        <v>10428</v>
      </c>
      <c r="E374" s="3" t="s">
        <v>10429</v>
      </c>
      <c r="F374" s="3">
        <v>329</v>
      </c>
      <c r="G374" s="4">
        <v>1.7423674198212401E+18</v>
      </c>
      <c r="H374" s="4">
        <v>4.6922681811971904E+16</v>
      </c>
    </row>
    <row r="375" spans="1:8">
      <c r="A375" s="2">
        <v>41208</v>
      </c>
      <c r="B375" s="3" t="s">
        <v>10430</v>
      </c>
      <c r="C375" s="12">
        <f t="shared" si="5"/>
        <v>6.933891667673245E-3</v>
      </c>
      <c r="D375" s="3" t="s">
        <v>10431</v>
      </c>
      <c r="E375" s="3" t="s">
        <v>10432</v>
      </c>
      <c r="F375" s="3">
        <v>328</v>
      </c>
      <c r="G375" s="4">
        <v>2.0441854794135601E+18</v>
      </c>
      <c r="H375" s="4">
        <v>6.1836521698530096E+16</v>
      </c>
    </row>
    <row r="376" spans="1:8">
      <c r="A376" s="2">
        <v>41209</v>
      </c>
      <c r="B376" s="3" t="s">
        <v>10433</v>
      </c>
      <c r="C376" s="12">
        <f t="shared" si="5"/>
        <v>-8.232926067117001E-5</v>
      </c>
      <c r="D376" s="3" t="s">
        <v>10434</v>
      </c>
      <c r="E376" s="3" t="s">
        <v>10435</v>
      </c>
      <c r="F376" s="3">
        <v>328</v>
      </c>
      <c r="G376" s="4">
        <v>1.7278350016101499E+18</v>
      </c>
      <c r="H376" s="4">
        <v>3.63553748190232E+16</v>
      </c>
    </row>
    <row r="377" spans="1:8">
      <c r="A377" s="2">
        <v>41210</v>
      </c>
      <c r="B377" s="3" t="s">
        <v>10436</v>
      </c>
      <c r="C377" s="12">
        <f t="shared" si="5"/>
        <v>-8.2325436383238066E-5</v>
      </c>
      <c r="D377" s="3" t="s">
        <v>10437</v>
      </c>
      <c r="E377" s="3" t="s">
        <v>10438</v>
      </c>
      <c r="F377" s="3">
        <v>328</v>
      </c>
      <c r="G377" s="4">
        <v>1.6582553007030999E+18</v>
      </c>
      <c r="H377" s="4">
        <v>3.63168009037102E+16</v>
      </c>
    </row>
    <row r="378" spans="1:8">
      <c r="A378" s="2">
        <v>41211</v>
      </c>
      <c r="B378" s="3" t="s">
        <v>10439</v>
      </c>
      <c r="C378" s="12">
        <f t="shared" si="5"/>
        <v>-3.0569716431738162E-3</v>
      </c>
      <c r="D378" s="3" t="s">
        <v>10440</v>
      </c>
      <c r="E378" s="3" t="s">
        <v>10441</v>
      </c>
      <c r="F378" s="3">
        <v>331</v>
      </c>
      <c r="G378" s="4">
        <v>1.56383803813037E+18</v>
      </c>
      <c r="H378" s="3">
        <v>0</v>
      </c>
    </row>
    <row r="379" spans="1:8">
      <c r="A379" s="2">
        <v>41212</v>
      </c>
      <c r="B379" s="3" t="s">
        <v>10442</v>
      </c>
      <c r="C379" s="12">
        <f t="shared" si="5"/>
        <v>-3.3601881158805566E-2</v>
      </c>
      <c r="D379" s="3" t="s">
        <v>10443</v>
      </c>
      <c r="E379" s="3" t="s">
        <v>10444</v>
      </c>
      <c r="F379" s="3">
        <v>332</v>
      </c>
      <c r="G379" s="4">
        <v>6.9340530673350195E+17</v>
      </c>
      <c r="H379" s="4">
        <v>-6.7727660320473104E+16</v>
      </c>
    </row>
    <row r="380" spans="1:8">
      <c r="A380" s="2">
        <v>41213</v>
      </c>
      <c r="B380" s="3" t="s">
        <v>10445</v>
      </c>
      <c r="C380" s="12">
        <f t="shared" si="5"/>
        <v>-2.6153711126143007E-3</v>
      </c>
      <c r="D380" s="3" t="s">
        <v>10446</v>
      </c>
      <c r="E380" s="3" t="s">
        <v>10447</v>
      </c>
      <c r="F380" s="3">
        <v>332</v>
      </c>
      <c r="G380" s="3">
        <v>0</v>
      </c>
      <c r="H380" s="4">
        <v>-2.19087321023164E+16</v>
      </c>
    </row>
    <row r="381" spans="1:8">
      <c r="A381" s="2">
        <v>41214</v>
      </c>
      <c r="B381" s="3" t="s">
        <v>10448</v>
      </c>
      <c r="C381" s="12">
        <f t="shared" si="5"/>
        <v>-1.7488951480470988E-2</v>
      </c>
      <c r="D381" s="3" t="s">
        <v>10449</v>
      </c>
      <c r="E381" s="3" t="s">
        <v>10450</v>
      </c>
      <c r="F381" s="3">
        <v>333</v>
      </c>
      <c r="G381" s="4">
        <v>2.1718691678708E+17</v>
      </c>
      <c r="H381" s="4">
        <v>-5.62082780288152E+16</v>
      </c>
    </row>
    <row r="382" spans="1:8">
      <c r="A382" s="2">
        <v>41215</v>
      </c>
      <c r="B382" s="3" t="s">
        <v>10451</v>
      </c>
      <c r="C382" s="12">
        <f t="shared" si="5"/>
        <v>-7.0795266100510158E-3</v>
      </c>
      <c r="D382" s="3" t="s">
        <v>10452</v>
      </c>
      <c r="E382" s="3" t="s">
        <v>10453</v>
      </c>
      <c r="F382" s="3">
        <v>333</v>
      </c>
      <c r="G382" s="4">
        <v>1.40270181901438E+17</v>
      </c>
      <c r="H382" s="4">
        <v>-6.9633379111823104E+16</v>
      </c>
    </row>
    <row r="383" spans="1:8">
      <c r="A383" s="2">
        <v>41216</v>
      </c>
      <c r="B383" s="3" t="s">
        <v>10454</v>
      </c>
      <c r="C383" s="12">
        <f t="shared" si="5"/>
        <v>-7.8350205493709146E-5</v>
      </c>
      <c r="D383" s="3" t="s">
        <v>10455</v>
      </c>
      <c r="E383" s="3" t="s">
        <v>10456</v>
      </c>
      <c r="F383" s="3">
        <v>333</v>
      </c>
      <c r="G383" s="4">
        <v>6.66464322696616E+16</v>
      </c>
      <c r="H383" s="4">
        <v>-8.1413415125055696E+16</v>
      </c>
    </row>
    <row r="384" spans="1:8">
      <c r="A384" s="2">
        <v>41217</v>
      </c>
      <c r="B384" s="3" t="s">
        <v>10457</v>
      </c>
      <c r="C384" s="12">
        <f t="shared" si="5"/>
        <v>-7.8345244414551786E-5</v>
      </c>
      <c r="D384" s="3" t="s">
        <v>10458</v>
      </c>
      <c r="E384" s="3" t="s">
        <v>10459</v>
      </c>
      <c r="F384" s="3">
        <v>333</v>
      </c>
      <c r="G384" s="4">
        <v>1.00931228313006E+17</v>
      </c>
      <c r="H384" s="4">
        <v>-8.3925863866613296E+16</v>
      </c>
    </row>
    <row r="385" spans="1:8">
      <c r="A385" s="2">
        <v>41218</v>
      </c>
      <c r="B385" s="3" t="s">
        <v>10460</v>
      </c>
      <c r="C385" s="12">
        <f t="shared" si="5"/>
        <v>-7.8340281688199485E-5</v>
      </c>
      <c r="D385" s="3" t="s">
        <v>10461</v>
      </c>
      <c r="E385" s="3" t="s">
        <v>10462</v>
      </c>
      <c r="F385" s="3">
        <v>333</v>
      </c>
      <c r="G385" s="4">
        <v>1.0115845828364099E+17</v>
      </c>
      <c r="H385" s="4">
        <v>-7.8494286051183392E+16</v>
      </c>
    </row>
    <row r="386" spans="1:8">
      <c r="A386" s="2">
        <v>41219</v>
      </c>
      <c r="B386" s="3" t="s">
        <v>10463</v>
      </c>
      <c r="C386" s="12">
        <f t="shared" si="5"/>
        <v>-1.0843474376727226E-2</v>
      </c>
      <c r="D386" s="3" t="s">
        <v>10464</v>
      </c>
      <c r="E386" s="3" t="s">
        <v>10465</v>
      </c>
      <c r="F386" s="3">
        <v>332</v>
      </c>
      <c r="G386" s="4">
        <v>-3.45173306077151E+16</v>
      </c>
      <c r="H386" s="4">
        <v>-9.55213264745808E+16</v>
      </c>
    </row>
    <row r="387" spans="1:8">
      <c r="A387" s="2">
        <v>41220</v>
      </c>
      <c r="B387" s="3" t="s">
        <v>10466</v>
      </c>
      <c r="C387" s="12">
        <f t="shared" si="5"/>
        <v>-1.4887670277001025E-2</v>
      </c>
      <c r="D387" s="3" t="s">
        <v>10467</v>
      </c>
      <c r="E387" s="3" t="s">
        <v>10468</v>
      </c>
      <c r="F387" s="3">
        <v>332</v>
      </c>
      <c r="G387" s="4">
        <v>-2.0245483724739501E+17</v>
      </c>
      <c r="H387" s="4">
        <v>-1.1079943264397299E+17</v>
      </c>
    </row>
    <row r="388" spans="1:8">
      <c r="A388" s="2">
        <v>41221</v>
      </c>
      <c r="B388" s="3" t="s">
        <v>10469</v>
      </c>
      <c r="C388" s="12">
        <f t="shared" ref="C388:C451" si="6">+(B388-B387)/B387</f>
        <v>2.3389819603326263E-2</v>
      </c>
      <c r="D388" s="3" t="s">
        <v>10470</v>
      </c>
      <c r="E388" s="3" t="s">
        <v>10471</v>
      </c>
      <c r="F388" s="3">
        <v>332</v>
      </c>
      <c r="G388" s="4">
        <v>-2.2419711967423E+16</v>
      </c>
      <c r="H388" s="4">
        <v>-6.7990936994966E+16</v>
      </c>
    </row>
    <row r="389" spans="1:8">
      <c r="A389" s="2">
        <v>41222</v>
      </c>
      <c r="B389" s="3" t="s">
        <v>10472</v>
      </c>
      <c r="C389" s="12">
        <f t="shared" si="6"/>
        <v>-1.2426297115431487E-2</v>
      </c>
      <c r="D389" s="3" t="s">
        <v>10473</v>
      </c>
      <c r="E389" s="3" t="s">
        <v>10474</v>
      </c>
      <c r="F389" s="3">
        <v>332</v>
      </c>
      <c r="G389" s="4">
        <v>-1.7888740682933101E+17</v>
      </c>
      <c r="H389" s="4">
        <v>-9.1201469822447104E+16</v>
      </c>
    </row>
    <row r="390" spans="1:8">
      <c r="A390" s="2">
        <v>41223</v>
      </c>
      <c r="B390" s="3" t="s">
        <v>10475</v>
      </c>
      <c r="C390" s="12">
        <f t="shared" si="6"/>
        <v>-9.4023454849182344E-5</v>
      </c>
      <c r="D390" s="3" t="s">
        <v>10476</v>
      </c>
      <c r="E390" s="3" t="s">
        <v>10477</v>
      </c>
      <c r="F390" s="3">
        <v>332</v>
      </c>
      <c r="G390" s="4">
        <v>-2.1009816968040602E+17</v>
      </c>
      <c r="H390" s="4">
        <v>-6.66937439925546E+16</v>
      </c>
    </row>
    <row r="391" spans="1:8">
      <c r="A391" s="2">
        <v>41224</v>
      </c>
      <c r="B391" s="3" t="s">
        <v>10478</v>
      </c>
      <c r="C391" s="12">
        <f t="shared" si="6"/>
        <v>-9.4021955493084312E-5</v>
      </c>
      <c r="D391" s="3" t="s">
        <v>10479</v>
      </c>
      <c r="E391" s="3" t="s">
        <v>10480</v>
      </c>
      <c r="F391" s="3">
        <v>332</v>
      </c>
      <c r="G391" s="4">
        <v>-2.5415048360020998E+17</v>
      </c>
      <c r="H391" s="4">
        <v>-6.64486960723402E+16</v>
      </c>
    </row>
    <row r="392" spans="1:8">
      <c r="A392" s="2">
        <v>41224</v>
      </c>
      <c r="B392" s="3" t="s">
        <v>10478</v>
      </c>
      <c r="C392" s="12">
        <f t="shared" si="6"/>
        <v>0</v>
      </c>
      <c r="D392" s="3" t="s">
        <v>10479</v>
      </c>
      <c r="E392" s="3" t="s">
        <v>10480</v>
      </c>
      <c r="F392" s="3">
        <v>332</v>
      </c>
      <c r="G392" s="4">
        <v>-2.5415048360020998E+17</v>
      </c>
      <c r="H392" s="4">
        <v>-6.64486960723402E+16</v>
      </c>
    </row>
    <row r="393" spans="1:8">
      <c r="A393" s="2">
        <v>41225</v>
      </c>
      <c r="B393" s="3" t="s">
        <v>10481</v>
      </c>
      <c r="C393" s="12">
        <f t="shared" si="6"/>
        <v>-9.4020454882403606E-5</v>
      </c>
      <c r="D393" s="3" t="s">
        <v>10482</v>
      </c>
      <c r="E393" s="3" t="s">
        <v>10483</v>
      </c>
      <c r="F393" s="3">
        <v>332</v>
      </c>
      <c r="G393" s="4">
        <v>-2.5411604313241501E+17</v>
      </c>
      <c r="H393" s="4">
        <v>-5.88846268259256E+16</v>
      </c>
    </row>
    <row r="394" spans="1:8">
      <c r="A394" s="2">
        <v>41226</v>
      </c>
      <c r="B394" s="3" t="s">
        <v>10484</v>
      </c>
      <c r="C394" s="12">
        <f t="shared" si="6"/>
        <v>-5.7108569053970909E-3</v>
      </c>
      <c r="D394" s="3" t="s">
        <v>10485</v>
      </c>
      <c r="E394" s="3" t="s">
        <v>10486</v>
      </c>
      <c r="F394" s="3">
        <v>332</v>
      </c>
      <c r="G394" s="4">
        <v>-3.0349225120751699E+17</v>
      </c>
      <c r="H394" s="4">
        <v>-2.74717047921564E+16</v>
      </c>
    </row>
    <row r="395" spans="1:8">
      <c r="A395" s="2">
        <v>41227</v>
      </c>
      <c r="B395" s="3" t="s">
        <v>10487</v>
      </c>
      <c r="C395" s="12">
        <f t="shared" si="6"/>
        <v>-3.4543280497423266E-3</v>
      </c>
      <c r="D395" s="3" t="s">
        <v>10488</v>
      </c>
      <c r="E395" s="3" t="s">
        <v>10489</v>
      </c>
      <c r="F395" s="3">
        <v>333</v>
      </c>
      <c r="G395" s="4">
        <v>-3.3141159559918797E+17</v>
      </c>
      <c r="H395" s="4">
        <v>-4.4440977196956096E+16</v>
      </c>
    </row>
    <row r="396" spans="1:8">
      <c r="A396" s="2">
        <v>41228</v>
      </c>
      <c r="B396" s="3" t="s">
        <v>10490</v>
      </c>
      <c r="C396" s="12">
        <f t="shared" si="6"/>
        <v>1.3972566089587074E-2</v>
      </c>
      <c r="D396" s="3" t="s">
        <v>10491</v>
      </c>
      <c r="E396" s="3" t="s">
        <v>10492</v>
      </c>
      <c r="F396" s="3">
        <v>333</v>
      </c>
      <c r="G396" s="4">
        <v>-4.0331463657866099E+17</v>
      </c>
      <c r="H396" s="4">
        <v>-1.70132066519411E+16</v>
      </c>
    </row>
    <row r="397" spans="1:8">
      <c r="A397" s="2">
        <v>41229</v>
      </c>
      <c r="B397" s="3" t="s">
        <v>10493</v>
      </c>
      <c r="C397" s="12">
        <f t="shared" si="6"/>
        <v>6.6538747223640372E-3</v>
      </c>
      <c r="D397" s="3" t="s">
        <v>10494</v>
      </c>
      <c r="E397" s="3" t="s">
        <v>10495</v>
      </c>
      <c r="F397" s="3">
        <v>333</v>
      </c>
      <c r="G397" s="3">
        <v>0</v>
      </c>
      <c r="H397" s="3">
        <v>-0.35434122452657701</v>
      </c>
    </row>
    <row r="398" spans="1:8">
      <c r="A398" s="2">
        <v>41230</v>
      </c>
      <c r="B398" s="3" t="s">
        <v>10496</v>
      </c>
      <c r="C398" s="12">
        <f t="shared" si="6"/>
        <v>-9.1822208297220688E-5</v>
      </c>
      <c r="D398" s="3" t="s">
        <v>10497</v>
      </c>
      <c r="E398" s="3" t="s">
        <v>10498</v>
      </c>
      <c r="F398" s="3">
        <v>333</v>
      </c>
      <c r="G398" s="4">
        <v>-4.8095449706796102E+17</v>
      </c>
      <c r="H398" s="3">
        <v>-0.35675407237840601</v>
      </c>
    </row>
    <row r="399" spans="1:8">
      <c r="A399" s="2">
        <v>41231</v>
      </c>
      <c r="B399" s="3" t="s">
        <v>10499</v>
      </c>
      <c r="C399" s="12">
        <f t="shared" si="6"/>
        <v>-9.182020026310212E-5</v>
      </c>
      <c r="D399" s="3" t="s">
        <v>10500</v>
      </c>
      <c r="E399" s="3" t="s">
        <v>10501</v>
      </c>
      <c r="F399" s="3">
        <v>333</v>
      </c>
      <c r="G399" s="4">
        <v>-4.7909547651433203E+17</v>
      </c>
      <c r="H399" s="4">
        <v>-2.85998166751098E+16</v>
      </c>
    </row>
    <row r="400" spans="1:8">
      <c r="A400" s="2">
        <v>41232</v>
      </c>
      <c r="B400" s="3" t="s">
        <v>10502</v>
      </c>
      <c r="C400" s="12">
        <f t="shared" si="6"/>
        <v>7.5515395604335072E-3</v>
      </c>
      <c r="D400" s="3" t="s">
        <v>10503</v>
      </c>
      <c r="E400" s="3" t="s">
        <v>10504</v>
      </c>
      <c r="F400" s="3">
        <v>333</v>
      </c>
      <c r="G400" s="4">
        <v>-4.2859763689525197E+17</v>
      </c>
      <c r="H400" s="4">
        <v>-1.10888069954617E+16</v>
      </c>
    </row>
    <row r="401" spans="1:8">
      <c r="A401" s="2">
        <v>41233</v>
      </c>
      <c r="B401" s="3" t="s">
        <v>10505</v>
      </c>
      <c r="C401" s="12">
        <f t="shared" si="6"/>
        <v>2.5736518859543079E-3</v>
      </c>
      <c r="D401" s="3" t="s">
        <v>10506</v>
      </c>
      <c r="E401" s="3" t="s">
        <v>10507</v>
      </c>
      <c r="F401" s="3">
        <v>333</v>
      </c>
      <c r="G401" s="4">
        <v>-4.0985924385168198E+17</v>
      </c>
      <c r="H401" s="4">
        <v>3.8133609792452704E+16</v>
      </c>
    </row>
    <row r="402" spans="1:8">
      <c r="A402" s="2">
        <v>41234</v>
      </c>
      <c r="B402" s="3" t="s">
        <v>10508</v>
      </c>
      <c r="C402" s="12">
        <f t="shared" si="6"/>
        <v>1.2133655619267779E-4</v>
      </c>
      <c r="D402" s="3" t="s">
        <v>10509</v>
      </c>
      <c r="E402" s="3" t="s">
        <v>10510</v>
      </c>
      <c r="F402" s="3">
        <v>332</v>
      </c>
      <c r="G402" s="4">
        <v>-4.1582739314306803E+17</v>
      </c>
      <c r="H402" s="4">
        <v>2.61083823052266E+16</v>
      </c>
    </row>
    <row r="403" spans="1:8">
      <c r="A403" s="2">
        <v>41235</v>
      </c>
      <c r="B403" s="3" t="s">
        <v>10511</v>
      </c>
      <c r="C403" s="12">
        <f t="shared" si="6"/>
        <v>-2.4383550423314792E-3</v>
      </c>
      <c r="D403" s="3" t="s">
        <v>10512</v>
      </c>
      <c r="E403" s="3" t="s">
        <v>10513</v>
      </c>
      <c r="F403" s="3">
        <v>332</v>
      </c>
      <c r="G403" s="4">
        <v>-4.2012117642704698E+17</v>
      </c>
      <c r="H403" s="4">
        <v>2.1206669057215E+16</v>
      </c>
    </row>
    <row r="404" spans="1:8">
      <c r="A404" s="2">
        <v>41236</v>
      </c>
      <c r="B404" s="3" t="s">
        <v>10514</v>
      </c>
      <c r="C404" s="12">
        <f t="shared" si="6"/>
        <v>3.6482188713941538E-3</v>
      </c>
      <c r="D404" s="3" t="s">
        <v>10515</v>
      </c>
      <c r="E404" s="3" t="s">
        <v>10516</v>
      </c>
      <c r="F404" s="3">
        <v>333</v>
      </c>
      <c r="G404" s="4">
        <v>-4.1985041101712301E+17</v>
      </c>
      <c r="H404" s="4">
        <v>2.89421970412429E+16</v>
      </c>
    </row>
    <row r="405" spans="1:8">
      <c r="A405" s="2">
        <v>41237</v>
      </c>
      <c r="B405" s="3" t="s">
        <v>10517</v>
      </c>
      <c r="C405" s="12">
        <f t="shared" si="6"/>
        <v>-9.1638007533450378E-5</v>
      </c>
      <c r="D405" s="3" t="s">
        <v>10518</v>
      </c>
      <c r="E405" s="3" t="s">
        <v>10519</v>
      </c>
      <c r="F405" s="3">
        <v>333</v>
      </c>
      <c r="G405" s="4">
        <v>-4.6367099006073702E+17</v>
      </c>
      <c r="H405" s="4">
        <v>5.67965835529578E+16</v>
      </c>
    </row>
    <row r="406" spans="1:8">
      <c r="A406" s="2">
        <v>41238</v>
      </c>
      <c r="B406" s="3" t="s">
        <v>10520</v>
      </c>
      <c r="C406" s="12">
        <f t="shared" si="6"/>
        <v>-9.1635731164614774E-5</v>
      </c>
      <c r="D406" s="3" t="s">
        <v>10521</v>
      </c>
      <c r="E406" s="3" t="s">
        <v>10522</v>
      </c>
      <c r="F406" s="3">
        <v>333</v>
      </c>
      <c r="G406" s="4">
        <v>-5.0746691755330202E+17</v>
      </c>
      <c r="H406" s="4">
        <v>-1.1806480986635E+16</v>
      </c>
    </row>
    <row r="407" spans="1:8">
      <c r="A407" s="2">
        <v>41239</v>
      </c>
      <c r="B407" s="3" t="s">
        <v>10523</v>
      </c>
      <c r="C407" s="12">
        <f t="shared" si="6"/>
        <v>-9.2117090850701334E-3</v>
      </c>
      <c r="D407" s="3" t="s">
        <v>10524</v>
      </c>
      <c r="E407" s="3" t="s">
        <v>10525</v>
      </c>
      <c r="F407" s="3">
        <v>333</v>
      </c>
      <c r="G407" s="4">
        <v>-5.5947457865224102E+17</v>
      </c>
      <c r="H407" s="3">
        <v>-0.29271469274066902</v>
      </c>
    </row>
    <row r="408" spans="1:8">
      <c r="A408" s="2">
        <v>41240</v>
      </c>
      <c r="B408" s="3" t="s">
        <v>10526</v>
      </c>
      <c r="C408" s="12">
        <f t="shared" si="6"/>
        <v>5.4856372970854225E-4</v>
      </c>
      <c r="D408" s="3" t="s">
        <v>10527</v>
      </c>
      <c r="E408" s="3" t="s">
        <v>10528</v>
      </c>
      <c r="F408" s="3">
        <v>333</v>
      </c>
      <c r="G408" s="4">
        <v>-5.5608096890640698E+17</v>
      </c>
      <c r="H408" s="4">
        <v>-3.81510007339286E+16</v>
      </c>
    </row>
    <row r="409" spans="1:8">
      <c r="A409" s="2">
        <v>41241</v>
      </c>
      <c r="B409" s="3" t="s">
        <v>10529</v>
      </c>
      <c r="C409" s="12">
        <f t="shared" si="6"/>
        <v>1.7111576297480115E-4</v>
      </c>
      <c r="D409" s="3" t="s">
        <v>10530</v>
      </c>
      <c r="E409" s="3" t="s">
        <v>10531</v>
      </c>
      <c r="F409" s="3">
        <v>332</v>
      </c>
      <c r="G409" s="4">
        <v>-5.3827289530930298E+17</v>
      </c>
      <c r="H409" s="3">
        <v>2.6610394285975201E-2</v>
      </c>
    </row>
    <row r="410" spans="1:8">
      <c r="A410" s="2">
        <v>41242</v>
      </c>
      <c r="B410" s="3" t="s">
        <v>10532</v>
      </c>
      <c r="C410" s="12">
        <f t="shared" si="6"/>
        <v>2.2884831834121106E-3</v>
      </c>
      <c r="D410" s="3" t="s">
        <v>10533</v>
      </c>
      <c r="E410" s="3" t="s">
        <v>10534</v>
      </c>
      <c r="F410" s="3">
        <v>333</v>
      </c>
      <c r="G410" s="4">
        <v>-2.8044369277180301E+17</v>
      </c>
      <c r="H410" s="3">
        <v>0.51186336205457605</v>
      </c>
    </row>
    <row r="411" spans="1:8">
      <c r="A411" s="2">
        <v>41243</v>
      </c>
      <c r="B411" s="3" t="s">
        <v>10535</v>
      </c>
      <c r="C411" s="12">
        <f t="shared" si="6"/>
        <v>-1.7232707554788338E-3</v>
      </c>
      <c r="D411" s="3" t="s">
        <v>10536</v>
      </c>
      <c r="E411" s="3" t="s">
        <v>10537</v>
      </c>
      <c r="F411" s="3">
        <v>333</v>
      </c>
      <c r="G411" s="4">
        <v>-2.7257400602628899E+17</v>
      </c>
      <c r="H411" s="3">
        <v>0.181407034975089</v>
      </c>
    </row>
    <row r="412" spans="1:8">
      <c r="A412" s="2">
        <v>41244</v>
      </c>
      <c r="B412" s="3" t="s">
        <v>10538</v>
      </c>
      <c r="C412" s="12">
        <f t="shared" si="6"/>
        <v>-7.8776822879568067E-5</v>
      </c>
      <c r="D412" s="3" t="s">
        <v>10539</v>
      </c>
      <c r="E412" s="3" t="s">
        <v>10540</v>
      </c>
      <c r="F412" s="3">
        <v>333</v>
      </c>
      <c r="G412" s="3">
        <v>0</v>
      </c>
      <c r="H412" s="3">
        <v>0.734861147405796</v>
      </c>
    </row>
    <row r="413" spans="1:8">
      <c r="A413" s="2">
        <v>41245</v>
      </c>
      <c r="B413" s="3" t="s">
        <v>10541</v>
      </c>
      <c r="C413" s="12">
        <f t="shared" si="6"/>
        <v>-7.8772125597360363E-5</v>
      </c>
      <c r="D413" s="3" t="s">
        <v>10542</v>
      </c>
      <c r="E413" s="3" t="s">
        <v>10543</v>
      </c>
      <c r="F413" s="3">
        <v>333</v>
      </c>
      <c r="G413" s="4">
        <v>-1.88740673695262E+16</v>
      </c>
      <c r="H413" s="4">
        <v>3.59225947931856E+16</v>
      </c>
    </row>
    <row r="414" spans="1:8">
      <c r="A414" s="2">
        <v>41246</v>
      </c>
      <c r="B414" s="3" t="s">
        <v>10544</v>
      </c>
      <c r="C414" s="12">
        <f t="shared" si="6"/>
        <v>-2.9175138060948159E-3</v>
      </c>
      <c r="D414" s="3" t="s">
        <v>10545</v>
      </c>
      <c r="E414" s="3" t="s">
        <v>10546</v>
      </c>
      <c r="F414" s="3">
        <v>330</v>
      </c>
      <c r="G414" s="4">
        <v>-5.22357199076228E+16</v>
      </c>
      <c r="H414" s="4">
        <v>2.49710091366806E+16</v>
      </c>
    </row>
    <row r="415" spans="1:8">
      <c r="A415" s="2">
        <v>41247</v>
      </c>
      <c r="B415" s="3" t="s">
        <v>10547</v>
      </c>
      <c r="C415" s="12">
        <f t="shared" si="6"/>
        <v>-5.814254412368945E-3</v>
      </c>
      <c r="D415" s="3" t="s">
        <v>10548</v>
      </c>
      <c r="E415" s="3" t="s">
        <v>10549</v>
      </c>
      <c r="F415" s="3">
        <v>330</v>
      </c>
      <c r="G415" s="3">
        <v>0</v>
      </c>
      <c r="H415" s="3">
        <v>0.55653506918733597</v>
      </c>
    </row>
    <row r="416" spans="1:8">
      <c r="A416" s="2">
        <v>41248</v>
      </c>
      <c r="B416" s="3" t="s">
        <v>10550</v>
      </c>
      <c r="C416" s="12">
        <f t="shared" si="6"/>
        <v>2.622454705906747E-4</v>
      </c>
      <c r="D416" s="3" t="s">
        <v>10551</v>
      </c>
      <c r="E416" s="3" t="s">
        <v>10552</v>
      </c>
      <c r="F416" s="3">
        <v>330</v>
      </c>
      <c r="G416" s="3">
        <v>0</v>
      </c>
      <c r="H416" s="4">
        <v>2.40607697719441E+16</v>
      </c>
    </row>
    <row r="417" spans="1:8">
      <c r="A417" s="2">
        <v>41249</v>
      </c>
      <c r="B417" s="3" t="s">
        <v>10553</v>
      </c>
      <c r="C417" s="12">
        <f t="shared" si="6"/>
        <v>4.2979886312964009E-4</v>
      </c>
      <c r="D417" s="3" t="s">
        <v>10554</v>
      </c>
      <c r="E417" s="3" t="s">
        <v>10555</v>
      </c>
      <c r="F417" s="3">
        <v>330</v>
      </c>
      <c r="G417" s="4">
        <v>1.85480959933701E+16</v>
      </c>
      <c r="H417" s="4">
        <v>2.51637681377527E+16</v>
      </c>
    </row>
    <row r="418" spans="1:8">
      <c r="A418" s="2">
        <v>41250</v>
      </c>
      <c r="B418" s="3" t="s">
        <v>10556</v>
      </c>
      <c r="C418" s="12">
        <f t="shared" si="6"/>
        <v>4.3045147178650649E-3</v>
      </c>
      <c r="D418" s="3" t="s">
        <v>10557</v>
      </c>
      <c r="E418" s="3" t="s">
        <v>10558</v>
      </c>
      <c r="F418" s="3">
        <v>328</v>
      </c>
      <c r="G418" s="4">
        <v>2.8805401093681402E+17</v>
      </c>
      <c r="H418" s="4">
        <v>3.43439825112288E+16</v>
      </c>
    </row>
    <row r="419" spans="1:8">
      <c r="A419" s="2">
        <v>41251</v>
      </c>
      <c r="B419" s="3" t="s">
        <v>10559</v>
      </c>
      <c r="C419" s="12">
        <f t="shared" si="6"/>
        <v>-8.4848697307864131E-5</v>
      </c>
      <c r="D419" s="3" t="s">
        <v>10560</v>
      </c>
      <c r="E419" s="3" t="s">
        <v>10561</v>
      </c>
      <c r="F419" s="3">
        <v>328</v>
      </c>
      <c r="G419" s="4">
        <v>-2.87766893690034E+16</v>
      </c>
      <c r="H419" s="4">
        <v>3.43782078867935E+16</v>
      </c>
    </row>
    <row r="420" spans="1:8">
      <c r="A420" s="2">
        <v>41252</v>
      </c>
      <c r="B420" s="3" t="s">
        <v>10562</v>
      </c>
      <c r="C420" s="12">
        <f t="shared" si="6"/>
        <v>-8.4845306137349579E-5</v>
      </c>
      <c r="D420" s="3" t="s">
        <v>10563</v>
      </c>
      <c r="E420" s="3" t="s">
        <v>10564</v>
      </c>
      <c r="F420" s="3">
        <v>328</v>
      </c>
      <c r="G420" s="4">
        <v>1.2964410223498701E+17</v>
      </c>
      <c r="H420" s="4">
        <v>6.53578681865378E+16</v>
      </c>
    </row>
    <row r="421" spans="1:8">
      <c r="A421" s="2">
        <v>41253</v>
      </c>
      <c r="B421" s="3" t="s">
        <v>10565</v>
      </c>
      <c r="C421" s="12">
        <f t="shared" si="6"/>
        <v>4.5349269960929892E-3</v>
      </c>
      <c r="D421" s="3" t="s">
        <v>10566</v>
      </c>
      <c r="E421" s="3" t="s">
        <v>10567</v>
      </c>
      <c r="F421" s="3">
        <v>328</v>
      </c>
      <c r="G421" s="4">
        <v>1.9494104573787398E+17</v>
      </c>
      <c r="H421" s="4">
        <v>7.2240760522106704E+16</v>
      </c>
    </row>
    <row r="422" spans="1:8">
      <c r="A422" s="2">
        <v>41253</v>
      </c>
      <c r="B422" s="3" t="s">
        <v>10565</v>
      </c>
      <c r="C422" s="12">
        <f t="shared" si="6"/>
        <v>0</v>
      </c>
      <c r="D422" s="3" t="s">
        <v>10566</v>
      </c>
      <c r="E422" s="3" t="s">
        <v>10567</v>
      </c>
      <c r="F422" s="3">
        <v>328</v>
      </c>
      <c r="G422" s="4">
        <v>1.9494104573787398E+17</v>
      </c>
      <c r="H422" s="4">
        <v>7.2240760522106704E+16</v>
      </c>
    </row>
    <row r="423" spans="1:8">
      <c r="A423" s="2">
        <v>41254</v>
      </c>
      <c r="B423" s="3" t="s">
        <v>10568</v>
      </c>
      <c r="C423" s="12">
        <f t="shared" si="6"/>
        <v>4.443341033885718E-3</v>
      </c>
      <c r="D423" s="3" t="s">
        <v>10569</v>
      </c>
      <c r="E423" s="3" t="s">
        <v>10570</v>
      </c>
      <c r="F423" s="3">
        <v>330</v>
      </c>
      <c r="G423" s="4">
        <v>2.6261092099304198E+17</v>
      </c>
      <c r="H423" s="4">
        <v>5.8174417541233E+16</v>
      </c>
    </row>
    <row r="424" spans="1:8">
      <c r="A424" s="2">
        <v>41255</v>
      </c>
      <c r="B424" s="3" t="s">
        <v>10571</v>
      </c>
      <c r="C424" s="12">
        <f t="shared" si="6"/>
        <v>4.5260537405440535E-3</v>
      </c>
      <c r="D424" s="3" t="s">
        <v>10572</v>
      </c>
      <c r="E424" s="3" t="s">
        <v>10573</v>
      </c>
      <c r="F424" s="3">
        <v>330</v>
      </c>
      <c r="G424" s="4">
        <v>3.3545018159467098E+17</v>
      </c>
      <c r="H424" s="4">
        <v>4.4900966077052896E+16</v>
      </c>
    </row>
    <row r="425" spans="1:8">
      <c r="A425" s="2">
        <v>41256</v>
      </c>
      <c r="B425" s="3" t="s">
        <v>10574</v>
      </c>
      <c r="C425" s="12">
        <f t="shared" si="6"/>
        <v>-2.5217109008140752E-3</v>
      </c>
      <c r="D425" s="3" t="s">
        <v>10575</v>
      </c>
      <c r="E425" s="3" t="s">
        <v>10576</v>
      </c>
      <c r="F425" s="3">
        <v>331</v>
      </c>
      <c r="G425" s="4">
        <v>3.8850848214120902E+17</v>
      </c>
      <c r="H425" s="4">
        <v>3.97795897739678E+16</v>
      </c>
    </row>
    <row r="426" spans="1:8">
      <c r="A426" s="2">
        <v>41257</v>
      </c>
      <c r="B426" s="3" t="s">
        <v>10577</v>
      </c>
      <c r="C426" s="12">
        <f t="shared" si="6"/>
        <v>5.1761564767779204E-3</v>
      </c>
      <c r="D426" s="3" t="s">
        <v>10578</v>
      </c>
      <c r="E426" s="3" t="s">
        <v>10579</v>
      </c>
      <c r="F426" s="3">
        <v>331</v>
      </c>
      <c r="G426" s="4">
        <v>5.4209933589244198E+17</v>
      </c>
      <c r="H426" s="4">
        <v>5.0939318634900496E+16</v>
      </c>
    </row>
    <row r="427" spans="1:8">
      <c r="A427" s="2">
        <v>41258</v>
      </c>
      <c r="B427" s="3" t="s">
        <v>10580</v>
      </c>
      <c r="C427" s="12">
        <f t="shared" si="6"/>
        <v>-8.6814236365397482E-5</v>
      </c>
      <c r="D427" s="3" t="s">
        <v>10581</v>
      </c>
      <c r="E427" s="3" t="s">
        <v>10582</v>
      </c>
      <c r="F427" s="3">
        <v>331</v>
      </c>
      <c r="G427" s="4">
        <v>3.0117222527308102E+17</v>
      </c>
      <c r="H427" s="4">
        <v>5.0971396590790304E+16</v>
      </c>
    </row>
    <row r="428" spans="1:8">
      <c r="A428" s="2">
        <v>41259</v>
      </c>
      <c r="B428" s="3" t="s">
        <v>10583</v>
      </c>
      <c r="C428" s="12">
        <f t="shared" si="6"/>
        <v>-8.6811280177656974E-5</v>
      </c>
      <c r="D428" s="3" t="s">
        <v>10584</v>
      </c>
      <c r="E428" s="3" t="s">
        <v>10585</v>
      </c>
      <c r="F428" s="3">
        <v>331</v>
      </c>
      <c r="G428" s="4">
        <v>1.9904090255973299E+17</v>
      </c>
      <c r="H428" s="3">
        <v>0.43402361506723602</v>
      </c>
    </row>
    <row r="429" spans="1:8">
      <c r="A429" s="2">
        <v>41260</v>
      </c>
      <c r="B429" s="3" t="s">
        <v>10586</v>
      </c>
      <c r="C429" s="12">
        <f t="shared" si="6"/>
        <v>-5.7840298578281596E-3</v>
      </c>
      <c r="D429" s="3" t="s">
        <v>10587</v>
      </c>
      <c r="E429" s="3" t="s">
        <v>10588</v>
      </c>
      <c r="F429" s="3">
        <v>330</v>
      </c>
      <c r="G429" s="4">
        <v>1.1858281626893299E+17</v>
      </c>
      <c r="H429" s="4">
        <v>-2.30794855637016E+16</v>
      </c>
    </row>
    <row r="430" spans="1:8">
      <c r="A430" s="2">
        <v>41261</v>
      </c>
      <c r="B430" s="3" t="s">
        <v>10589</v>
      </c>
      <c r="C430" s="12">
        <f t="shared" si="6"/>
        <v>2.5665709840946853E-3</v>
      </c>
      <c r="D430" s="3" t="s">
        <v>10590</v>
      </c>
      <c r="E430" s="3" t="s">
        <v>10591</v>
      </c>
      <c r="F430" s="3">
        <v>330</v>
      </c>
      <c r="G430" s="4">
        <v>1.55307275451384E+17</v>
      </c>
      <c r="H430" s="4">
        <v>6.7221306185708496E+16</v>
      </c>
    </row>
    <row r="431" spans="1:8">
      <c r="A431" s="2">
        <v>41262</v>
      </c>
      <c r="B431" s="3" t="s">
        <v>10592</v>
      </c>
      <c r="C431" s="12">
        <f t="shared" si="6"/>
        <v>5.887843699625037E-3</v>
      </c>
      <c r="D431" s="3" t="s">
        <v>10593</v>
      </c>
      <c r="E431" s="3" t="s">
        <v>10594</v>
      </c>
      <c r="F431" s="3">
        <v>330</v>
      </c>
      <c r="G431" s="4">
        <v>1.3231002961015E+17</v>
      </c>
      <c r="H431" s="4">
        <v>1.3928819928596701E+17</v>
      </c>
    </row>
    <row r="432" spans="1:8">
      <c r="A432" s="2">
        <v>41263</v>
      </c>
      <c r="B432" s="3" t="s">
        <v>10595</v>
      </c>
      <c r="C432" s="12">
        <f t="shared" si="6"/>
        <v>-1.000439634930086E-3</v>
      </c>
      <c r="D432" s="3" t="s">
        <v>10596</v>
      </c>
      <c r="E432" s="3" t="s">
        <v>10597</v>
      </c>
      <c r="F432" s="3">
        <v>330</v>
      </c>
      <c r="G432" s="4">
        <v>8.4163988184202E+16</v>
      </c>
      <c r="H432" s="4">
        <v>1.3716676637183901E+17</v>
      </c>
    </row>
    <row r="433" spans="1:8">
      <c r="A433" s="2">
        <v>41264</v>
      </c>
      <c r="B433" s="3" t="s">
        <v>10598</v>
      </c>
      <c r="C433" s="12">
        <f t="shared" si="6"/>
        <v>6.6742320882053679E-3</v>
      </c>
      <c r="D433" s="3" t="s">
        <v>10599</v>
      </c>
      <c r="E433" s="3" t="s">
        <v>10600</v>
      </c>
      <c r="F433" s="3">
        <v>327</v>
      </c>
      <c r="G433" s="4">
        <v>1.7382350396127002E+17</v>
      </c>
      <c r="H433" s="4">
        <v>1.5280100940350099E+17</v>
      </c>
    </row>
    <row r="434" spans="1:8">
      <c r="A434" s="2">
        <v>41265</v>
      </c>
      <c r="B434" s="3" t="s">
        <v>10601</v>
      </c>
      <c r="C434" s="12">
        <f t="shared" si="6"/>
        <v>-9.2240722051253082E-5</v>
      </c>
      <c r="D434" s="3" t="s">
        <v>10602</v>
      </c>
      <c r="E434" s="3" t="s">
        <v>10603</v>
      </c>
      <c r="F434" s="3">
        <v>327</v>
      </c>
      <c r="G434" s="4">
        <v>2.0785606354220301E+17</v>
      </c>
      <c r="H434" s="4">
        <v>2.5918511352887699E+17</v>
      </c>
    </row>
    <row r="435" spans="1:8">
      <c r="A435" s="2">
        <v>41266</v>
      </c>
      <c r="B435" s="3" t="s">
        <v>10604</v>
      </c>
      <c r="C435" s="12">
        <f t="shared" si="6"/>
        <v>-9.223896112552771E-5</v>
      </c>
      <c r="D435" s="3" t="s">
        <v>10605</v>
      </c>
      <c r="E435" s="3" t="s">
        <v>10606</v>
      </c>
      <c r="F435" s="3">
        <v>327</v>
      </c>
      <c r="G435" s="4">
        <v>1.5421303189062701E+17</v>
      </c>
      <c r="H435" s="4">
        <v>2.2992127708136301E+17</v>
      </c>
    </row>
    <row r="436" spans="1:8">
      <c r="A436" s="2">
        <v>41267</v>
      </c>
      <c r="B436" s="3" t="s">
        <v>10607</v>
      </c>
      <c r="C436" s="12">
        <f t="shared" si="6"/>
        <v>5.5885830610068483E-3</v>
      </c>
      <c r="D436" s="3" t="s">
        <v>10608</v>
      </c>
      <c r="E436" s="3" t="s">
        <v>10609</v>
      </c>
      <c r="F436" s="3">
        <v>325</v>
      </c>
      <c r="G436" s="4">
        <v>2.3656684969698E+17</v>
      </c>
      <c r="H436" s="4">
        <v>2.1095423443671501E+17</v>
      </c>
    </row>
    <row r="437" spans="1:8">
      <c r="A437" s="2">
        <v>41268</v>
      </c>
      <c r="B437" s="3" t="s">
        <v>10610</v>
      </c>
      <c r="C437" s="12">
        <f t="shared" si="6"/>
        <v>-9.118373338070737E-5</v>
      </c>
      <c r="D437" s="3" t="s">
        <v>10611</v>
      </c>
      <c r="E437" s="3" t="s">
        <v>10612</v>
      </c>
      <c r="F437" s="3">
        <v>325</v>
      </c>
      <c r="G437" s="4">
        <v>2.3657365059730202E+17</v>
      </c>
      <c r="H437" s="4">
        <v>2.4077119937492899E+17</v>
      </c>
    </row>
    <row r="438" spans="1:8">
      <c r="A438" s="2">
        <v>41269</v>
      </c>
      <c r="B438" s="3" t="s">
        <v>10613</v>
      </c>
      <c r="C438" s="12">
        <f t="shared" si="6"/>
        <v>2.1022265911455999E-3</v>
      </c>
      <c r="D438" s="3" t="s">
        <v>10614</v>
      </c>
      <c r="E438" s="3" t="s">
        <v>10615</v>
      </c>
      <c r="F438" s="3">
        <v>323</v>
      </c>
      <c r="G438" s="4">
        <v>4.19762784069336E+17</v>
      </c>
      <c r="H438" s="4">
        <v>2.0973114334117402E+17</v>
      </c>
    </row>
    <row r="439" spans="1:8">
      <c r="A439" s="2">
        <v>41270</v>
      </c>
      <c r="B439" s="3" t="s">
        <v>10616</v>
      </c>
      <c r="C439" s="12">
        <f t="shared" si="6"/>
        <v>8.3965832732585278E-3</v>
      </c>
      <c r="D439" s="3" t="s">
        <v>10617</v>
      </c>
      <c r="E439" s="3" t="s">
        <v>10618</v>
      </c>
      <c r="F439" s="3">
        <v>323</v>
      </c>
      <c r="G439" s="4">
        <v>5.6134771289136301E+17</v>
      </c>
      <c r="H439" s="4">
        <v>2.3065721809611901E+17</v>
      </c>
    </row>
    <row r="440" spans="1:8">
      <c r="A440" s="2">
        <v>41271</v>
      </c>
      <c r="B440" s="3" t="s">
        <v>10619</v>
      </c>
      <c r="C440" s="12">
        <f t="shared" si="6"/>
        <v>-4.9494682148359661E-3</v>
      </c>
      <c r="D440" s="3" t="s">
        <v>10620</v>
      </c>
      <c r="E440" s="3" t="s">
        <v>10621</v>
      </c>
      <c r="F440" s="3">
        <v>323</v>
      </c>
      <c r="G440" s="4">
        <v>4.6682410104010598E+17</v>
      </c>
      <c r="H440" s="4">
        <v>2.1857469730992899E+17</v>
      </c>
    </row>
    <row r="441" spans="1:8">
      <c r="A441" s="2">
        <v>41272</v>
      </c>
      <c r="B441" s="3" t="s">
        <v>10622</v>
      </c>
      <c r="C441" s="12">
        <f t="shared" si="6"/>
        <v>-8.0693673949602731E-5</v>
      </c>
      <c r="D441" s="3" t="s">
        <v>10623</v>
      </c>
      <c r="E441" s="3" t="s">
        <v>10624</v>
      </c>
      <c r="F441" s="3">
        <v>323</v>
      </c>
      <c r="G441" s="4">
        <v>4.2519176164210701E+17</v>
      </c>
      <c r="H441" s="4">
        <v>2.1861277392727802E+17</v>
      </c>
    </row>
    <row r="442" spans="1:8">
      <c r="A442" s="2">
        <v>41273</v>
      </c>
      <c r="B442" s="3" t="s">
        <v>10625</v>
      </c>
      <c r="C442" s="12">
        <f t="shared" si="6"/>
        <v>-8.0689683059154092E-5</v>
      </c>
      <c r="D442" s="3" t="s">
        <v>10626</v>
      </c>
      <c r="E442" s="3" t="s">
        <v>10627</v>
      </c>
      <c r="F442" s="3">
        <v>323</v>
      </c>
      <c r="G442" s="3">
        <v>0</v>
      </c>
      <c r="H442" s="4">
        <v>1.9630375045431501E+17</v>
      </c>
    </row>
    <row r="443" spans="1:8">
      <c r="A443" s="2">
        <v>41274</v>
      </c>
      <c r="B443" s="3" t="s">
        <v>10628</v>
      </c>
      <c r="C443" s="12">
        <f t="shared" si="6"/>
        <v>-8.0685553373407919E-5</v>
      </c>
      <c r="D443" s="3" t="s">
        <v>10629</v>
      </c>
      <c r="E443" s="3" t="s">
        <v>10630</v>
      </c>
      <c r="F443" s="3">
        <v>323</v>
      </c>
      <c r="G443" s="4">
        <v>4.5395282338975002E+17</v>
      </c>
      <c r="H443" s="4">
        <v>1.9380492814772301E+17</v>
      </c>
    </row>
    <row r="444" spans="1:8">
      <c r="A444" s="2">
        <v>41275</v>
      </c>
      <c r="B444" s="3" t="s">
        <v>10631</v>
      </c>
      <c r="C444" s="12">
        <f t="shared" si="6"/>
        <v>-8.0681559477322539E-5</v>
      </c>
      <c r="D444" s="3" t="s">
        <v>10632</v>
      </c>
      <c r="E444" s="3" t="s">
        <v>10633</v>
      </c>
      <c r="F444" s="3">
        <v>323</v>
      </c>
      <c r="G444" s="4">
        <v>4.5391904366314298E+17</v>
      </c>
      <c r="H444" s="3">
        <v>0</v>
      </c>
    </row>
    <row r="445" spans="1:8">
      <c r="A445" s="2">
        <v>41276</v>
      </c>
      <c r="B445" s="3" t="s">
        <v>10634</v>
      </c>
      <c r="C445" s="12">
        <f t="shared" si="6"/>
        <v>-2.2733203546753621E-3</v>
      </c>
      <c r="D445" s="3" t="s">
        <v>10635</v>
      </c>
      <c r="E445" s="3" t="s">
        <v>10636</v>
      </c>
      <c r="F445" s="3">
        <v>322</v>
      </c>
      <c r="G445" s="4">
        <v>4.6538906628428E+17</v>
      </c>
      <c r="H445" s="4">
        <v>2.0462062947056198E+17</v>
      </c>
    </row>
    <row r="446" spans="1:8">
      <c r="A446" s="2">
        <v>41277</v>
      </c>
      <c r="B446" s="3" t="s">
        <v>10637</v>
      </c>
      <c r="C446" s="12">
        <f t="shared" si="6"/>
        <v>7.0070812908044483E-3</v>
      </c>
      <c r="D446" s="3" t="s">
        <v>10638</v>
      </c>
      <c r="E446" s="3" t="s">
        <v>10639</v>
      </c>
      <c r="F446" s="3">
        <v>322</v>
      </c>
      <c r="G446" s="4">
        <v>7.1261741367413094E+17</v>
      </c>
      <c r="H446" s="4">
        <v>2.2205468619790899E+17</v>
      </c>
    </row>
    <row r="447" spans="1:8">
      <c r="A447" s="2">
        <v>41278</v>
      </c>
      <c r="B447" s="3" t="s">
        <v>10640</v>
      </c>
      <c r="C447" s="12">
        <f t="shared" si="6"/>
        <v>4.5925746999241658E-3</v>
      </c>
      <c r="D447" s="3" t="s">
        <v>10641</v>
      </c>
      <c r="E447" s="3" t="s">
        <v>10642</v>
      </c>
      <c r="F447" s="3">
        <v>322</v>
      </c>
      <c r="G447" s="4">
        <v>8.0503688325620403E+17</v>
      </c>
      <c r="H447" s="4">
        <v>2.33720847253296E+17</v>
      </c>
    </row>
    <row r="448" spans="1:8">
      <c r="A448" s="2">
        <v>41279</v>
      </c>
      <c r="B448" s="3" t="s">
        <v>10643</v>
      </c>
      <c r="C448" s="12">
        <f t="shared" si="6"/>
        <v>-9.2136826568855665E-5</v>
      </c>
      <c r="D448" s="3" t="s">
        <v>10644</v>
      </c>
      <c r="E448" s="3" t="s">
        <v>10645</v>
      </c>
      <c r="F448" s="3">
        <v>322</v>
      </c>
      <c r="G448" s="4">
        <v>7.93612746098512E+17</v>
      </c>
      <c r="H448" s="4">
        <v>2.3780485293183901E+17</v>
      </c>
    </row>
    <row r="449" spans="1:8">
      <c r="A449" s="2">
        <v>41280</v>
      </c>
      <c r="B449" s="3" t="s">
        <v>10646</v>
      </c>
      <c r="C449" s="12">
        <f t="shared" si="6"/>
        <v>-9.213504335891868E-5</v>
      </c>
      <c r="D449" s="3" t="s">
        <v>10647</v>
      </c>
      <c r="E449" s="3" t="s">
        <v>10648</v>
      </c>
      <c r="F449" s="3">
        <v>322</v>
      </c>
      <c r="G449" s="4">
        <v>7.0037982187036506E+17</v>
      </c>
      <c r="H449" s="4">
        <v>2.47153640211116E+17</v>
      </c>
    </row>
    <row r="450" spans="1:8">
      <c r="A450" s="2">
        <v>41281</v>
      </c>
      <c r="B450" s="3" t="s">
        <v>10649</v>
      </c>
      <c r="C450" s="12">
        <f t="shared" si="6"/>
        <v>-9.2133122792447536E-5</v>
      </c>
      <c r="D450" s="3" t="s">
        <v>10650</v>
      </c>
      <c r="E450" s="3" t="s">
        <v>10651</v>
      </c>
      <c r="F450" s="3">
        <v>322</v>
      </c>
      <c r="G450" s="4">
        <v>7.0022911534967296E+17</v>
      </c>
      <c r="H450" s="4">
        <v>2.3389404927395398E+17</v>
      </c>
    </row>
    <row r="451" spans="1:8">
      <c r="A451" s="2">
        <v>41282</v>
      </c>
      <c r="B451" s="3" t="s">
        <v>10652</v>
      </c>
      <c r="C451" s="12">
        <f t="shared" si="6"/>
        <v>-1.4585337268853289E-2</v>
      </c>
      <c r="D451" s="3" t="s">
        <v>10653</v>
      </c>
      <c r="E451" s="3" t="s">
        <v>10654</v>
      </c>
      <c r="F451" s="3">
        <v>322</v>
      </c>
      <c r="G451" s="4">
        <v>4.2337891765976998E+17</v>
      </c>
      <c r="H451" s="4">
        <v>2.2685468235558899E+17</v>
      </c>
    </row>
    <row r="452" spans="1:8">
      <c r="A452" s="2">
        <v>41282</v>
      </c>
      <c r="B452" s="3" t="s">
        <v>10652</v>
      </c>
      <c r="C452" s="12">
        <f t="shared" ref="C452:C515" si="7">+(B452-B451)/B451</f>
        <v>0</v>
      </c>
      <c r="D452" s="3" t="s">
        <v>10653</v>
      </c>
      <c r="E452" s="3" t="s">
        <v>10654</v>
      </c>
      <c r="F452" s="3">
        <v>322</v>
      </c>
      <c r="G452" s="4">
        <v>4.2337891765976998E+17</v>
      </c>
      <c r="H452" s="4">
        <v>2.2685468235558899E+17</v>
      </c>
    </row>
    <row r="453" spans="1:8">
      <c r="A453" s="2">
        <v>41283</v>
      </c>
      <c r="B453" s="3" t="s">
        <v>10655</v>
      </c>
      <c r="C453" s="12">
        <f t="shared" si="7"/>
        <v>3.8950648875524865E-3</v>
      </c>
      <c r="D453" s="3" t="s">
        <v>10656</v>
      </c>
      <c r="E453" s="3" t="s">
        <v>10657</v>
      </c>
      <c r="F453" s="3">
        <v>322</v>
      </c>
      <c r="G453" s="4">
        <v>4.12387099429992E+17</v>
      </c>
      <c r="H453" s="4">
        <v>2.2015765066317901E+17</v>
      </c>
    </row>
    <row r="454" spans="1:8">
      <c r="A454" s="2">
        <v>41284</v>
      </c>
      <c r="B454" s="3" t="s">
        <v>10658</v>
      </c>
      <c r="C454" s="12">
        <f t="shared" si="7"/>
        <v>6.5935483655705899E-4</v>
      </c>
      <c r="D454" s="3" t="s">
        <v>10659</v>
      </c>
      <c r="E454" s="3" t="s">
        <v>10660</v>
      </c>
      <c r="F454" s="3">
        <v>323</v>
      </c>
      <c r="G454" s="4">
        <v>3.4899498452305299E+17</v>
      </c>
      <c r="H454" s="4">
        <v>2.2201361128399002E+17</v>
      </c>
    </row>
    <row r="455" spans="1:8">
      <c r="A455" s="2">
        <v>41285</v>
      </c>
      <c r="B455" s="3" t="s">
        <v>10661</v>
      </c>
      <c r="C455" s="12">
        <f t="shared" si="7"/>
        <v>-1.5955420921628623E-3</v>
      </c>
      <c r="D455" s="3" t="s">
        <v>10662</v>
      </c>
      <c r="E455" s="3" t="s">
        <v>10663</v>
      </c>
      <c r="F455" s="3">
        <v>323</v>
      </c>
      <c r="G455" s="4">
        <v>2.5230917050425798E+17</v>
      </c>
      <c r="H455" s="4">
        <v>2.1828647937561299E+17</v>
      </c>
    </row>
    <row r="456" spans="1:8">
      <c r="A456" s="2">
        <v>41286</v>
      </c>
      <c r="B456" s="3" t="s">
        <v>10664</v>
      </c>
      <c r="C456" s="12">
        <f t="shared" si="7"/>
        <v>-1.1419021160930925E-4</v>
      </c>
      <c r="D456" s="3" t="s">
        <v>10665</v>
      </c>
      <c r="E456" s="3" t="s">
        <v>10666</v>
      </c>
      <c r="F456" s="3">
        <v>323</v>
      </c>
      <c r="G456" s="4">
        <v>2.8958357361859098E+17</v>
      </c>
      <c r="H456" s="4">
        <v>2.1361926854460099E+17</v>
      </c>
    </row>
    <row r="457" spans="1:8">
      <c r="A457" s="2">
        <v>41287</v>
      </c>
      <c r="B457" s="3" t="s">
        <v>10667</v>
      </c>
      <c r="C457" s="12">
        <f t="shared" si="7"/>
        <v>-1.1419044481584863E-4</v>
      </c>
      <c r="D457" s="3" t="s">
        <v>10668</v>
      </c>
      <c r="E457" s="3" t="s">
        <v>10669</v>
      </c>
      <c r="F457" s="3">
        <v>323</v>
      </c>
      <c r="G457" s="4">
        <v>2.0938965654037699E+17</v>
      </c>
      <c r="H457" s="4">
        <v>2.0849078804137101E+17</v>
      </c>
    </row>
    <row r="458" spans="1:8">
      <c r="A458" s="2">
        <v>41288</v>
      </c>
      <c r="B458" s="3" t="s">
        <v>10670</v>
      </c>
      <c r="C458" s="12">
        <f t="shared" si="7"/>
        <v>1.9290360356128877E-3</v>
      </c>
      <c r="D458" s="3" t="s">
        <v>10671</v>
      </c>
      <c r="E458" s="3" t="s">
        <v>10672</v>
      </c>
      <c r="F458" s="3">
        <v>323</v>
      </c>
      <c r="G458" s="4">
        <v>2.39390135371228E+17</v>
      </c>
      <c r="H458" s="4">
        <v>2.0402252490666598E+17</v>
      </c>
    </row>
    <row r="459" spans="1:8">
      <c r="A459" s="2">
        <v>41289</v>
      </c>
      <c r="B459" s="3" t="s">
        <v>10673</v>
      </c>
      <c r="C459" s="12">
        <f t="shared" si="7"/>
        <v>-3.7946404911349406E-3</v>
      </c>
      <c r="D459" s="3" t="s">
        <v>10674</v>
      </c>
      <c r="E459" s="3" t="s">
        <v>10675</v>
      </c>
      <c r="F459" s="3">
        <v>325</v>
      </c>
      <c r="G459" s="4">
        <v>1.84617263643708E+17</v>
      </c>
      <c r="H459" s="4">
        <v>2.1880095433981501E+17</v>
      </c>
    </row>
    <row r="460" spans="1:8">
      <c r="A460" s="2">
        <v>41290</v>
      </c>
      <c r="B460" s="3" t="s">
        <v>10676</v>
      </c>
      <c r="C460" s="12">
        <f t="shared" si="7"/>
        <v>2.343771948099448E-3</v>
      </c>
      <c r="D460" s="3" t="s">
        <v>10677</v>
      </c>
      <c r="E460" s="3" t="s">
        <v>10678</v>
      </c>
      <c r="F460" s="3">
        <v>325</v>
      </c>
      <c r="G460" s="4">
        <v>3.07973423389592E+17</v>
      </c>
      <c r="H460" s="4">
        <v>2.1181189910958099E+17</v>
      </c>
    </row>
    <row r="461" spans="1:8">
      <c r="A461" s="2">
        <v>41291</v>
      </c>
      <c r="B461" s="3" t="s">
        <v>10679</v>
      </c>
      <c r="C461" s="12">
        <f t="shared" si="7"/>
        <v>-1.4675892070734322E-3</v>
      </c>
      <c r="D461" s="3" t="s">
        <v>10680</v>
      </c>
      <c r="E461" s="3" t="s">
        <v>10681</v>
      </c>
      <c r="F461" s="3">
        <v>326</v>
      </c>
      <c r="G461" s="4">
        <v>2.4535862543063699E+17</v>
      </c>
      <c r="H461" s="4">
        <v>2.0842550228399802E+17</v>
      </c>
    </row>
    <row r="462" spans="1:8">
      <c r="A462" s="2">
        <v>41292</v>
      </c>
      <c r="B462" s="3" t="s">
        <v>10682</v>
      </c>
      <c r="C462" s="12">
        <f t="shared" si="7"/>
        <v>7.7200887396204837E-3</v>
      </c>
      <c r="D462" s="3" t="s">
        <v>10683</v>
      </c>
      <c r="E462" s="3" t="s">
        <v>10684</v>
      </c>
      <c r="F462" s="3">
        <v>329</v>
      </c>
      <c r="G462" s="4">
        <v>2.7324048147672198E+17</v>
      </c>
      <c r="H462" s="4">
        <v>2.27638618298948E+17</v>
      </c>
    </row>
    <row r="463" spans="1:8">
      <c r="A463" s="2">
        <v>41293</v>
      </c>
      <c r="B463" s="3" t="s">
        <v>10685</v>
      </c>
      <c r="C463" s="12">
        <f t="shared" si="7"/>
        <v>-8.8882553632880894E-5</v>
      </c>
      <c r="D463" s="3" t="s">
        <v>10686</v>
      </c>
      <c r="E463" s="3" t="s">
        <v>10687</v>
      </c>
      <c r="F463" s="3">
        <v>329</v>
      </c>
      <c r="G463" s="4">
        <v>2.8744787405392301E+17</v>
      </c>
      <c r="H463" s="4">
        <v>2.4737184337321501E+17</v>
      </c>
    </row>
    <row r="464" spans="1:8">
      <c r="A464" s="2">
        <v>41294</v>
      </c>
      <c r="B464" s="3" t="s">
        <v>10688</v>
      </c>
      <c r="C464" s="12">
        <f t="shared" si="7"/>
        <v>-8.8880124016049074E-5</v>
      </c>
      <c r="D464" s="3" t="s">
        <v>10689</v>
      </c>
      <c r="E464" s="3" t="s">
        <v>10690</v>
      </c>
      <c r="F464" s="3">
        <v>329</v>
      </c>
      <c r="G464" s="4">
        <v>1.8607207607664499E+17</v>
      </c>
      <c r="H464" s="4">
        <v>2.2510499220236499E+17</v>
      </c>
    </row>
    <row r="465" spans="1:8">
      <c r="A465" s="2">
        <v>41295</v>
      </c>
      <c r="B465" s="3" t="s">
        <v>10691</v>
      </c>
      <c r="C465" s="12">
        <f t="shared" si="7"/>
        <v>9.5536874783067873E-4</v>
      </c>
      <c r="D465" s="3" t="s">
        <v>10692</v>
      </c>
      <c r="E465" s="3" t="s">
        <v>10693</v>
      </c>
      <c r="F465" s="3">
        <v>328</v>
      </c>
      <c r="G465" s="4">
        <v>2.0127980106738E+17</v>
      </c>
      <c r="H465" s="4">
        <v>2.9662461109867802E+17</v>
      </c>
    </row>
    <row r="466" spans="1:8">
      <c r="A466" s="2">
        <v>41296</v>
      </c>
      <c r="B466" s="3" t="s">
        <v>10694</v>
      </c>
      <c r="C466" s="12">
        <f t="shared" si="7"/>
        <v>-1.2570098224956984E-3</v>
      </c>
      <c r="D466" s="3" t="s">
        <v>10695</v>
      </c>
      <c r="E466" s="3" t="s">
        <v>10696</v>
      </c>
      <c r="F466" s="3">
        <v>329</v>
      </c>
      <c r="G466" s="4">
        <v>1.84364734576748E+17</v>
      </c>
      <c r="H466" s="4">
        <v>2.5068865308025901E+17</v>
      </c>
    </row>
    <row r="467" spans="1:8">
      <c r="A467" s="2">
        <v>41297</v>
      </c>
      <c r="B467" s="3" t="s">
        <v>10697</v>
      </c>
      <c r="C467" s="12">
        <f t="shared" si="7"/>
        <v>1.086873653559625E-2</v>
      </c>
      <c r="D467" s="3" t="s">
        <v>10698</v>
      </c>
      <c r="E467" s="3" t="s">
        <v>10699</v>
      </c>
      <c r="F467" s="3">
        <v>329</v>
      </c>
      <c r="G467" s="4">
        <v>2.6228585097748998E+17</v>
      </c>
      <c r="H467" s="4">
        <v>1.8698277711638899E+17</v>
      </c>
    </row>
    <row r="468" spans="1:8">
      <c r="A468" s="2">
        <v>41298</v>
      </c>
      <c r="B468" s="3" t="s">
        <v>10700</v>
      </c>
      <c r="C468" s="12">
        <f t="shared" si="7"/>
        <v>4.1927459178681108E-3</v>
      </c>
      <c r="D468" s="3" t="s">
        <v>10701</v>
      </c>
      <c r="E468" s="3" t="s">
        <v>10702</v>
      </c>
      <c r="F468" s="3">
        <v>329</v>
      </c>
      <c r="G468" s="4">
        <v>3.2968064637143898E+17</v>
      </c>
      <c r="H468" s="4">
        <v>1.9739664142702E+17</v>
      </c>
    </row>
    <row r="469" spans="1:8">
      <c r="A469" s="2">
        <v>41299</v>
      </c>
      <c r="B469" s="3" t="s">
        <v>10703</v>
      </c>
      <c r="C469" s="12">
        <f t="shared" si="7"/>
        <v>1.4072140097944042E-3</v>
      </c>
      <c r="D469" s="3" t="s">
        <v>10704</v>
      </c>
      <c r="E469" s="3" t="s">
        <v>10705</v>
      </c>
      <c r="F469" s="3">
        <v>329</v>
      </c>
      <c r="G469" s="4">
        <v>3.1850381897000499E+17</v>
      </c>
      <c r="H469" s="4">
        <v>2.0111728682162701E+17</v>
      </c>
    </row>
    <row r="470" spans="1:8">
      <c r="A470" s="2">
        <v>41300</v>
      </c>
      <c r="B470" s="3" t="s">
        <v>10706</v>
      </c>
      <c r="C470" s="12">
        <f t="shared" si="7"/>
        <v>-8.8904897914467282E-5</v>
      </c>
      <c r="D470" s="3" t="s">
        <v>10707</v>
      </c>
      <c r="E470" s="3" t="s">
        <v>10708</v>
      </c>
      <c r="F470" s="3">
        <v>329</v>
      </c>
      <c r="G470" s="4">
        <v>1.8967953608439501E+17</v>
      </c>
      <c r="H470" s="4">
        <v>1.8907352399757299E+17</v>
      </c>
    </row>
    <row r="471" spans="1:8">
      <c r="A471" s="2">
        <v>41301</v>
      </c>
      <c r="B471" s="3" t="s">
        <v>10709</v>
      </c>
      <c r="C471" s="12">
        <f t="shared" si="7"/>
        <v>-8.8902500759274904E-5</v>
      </c>
      <c r="D471" s="3" t="s">
        <v>10710</v>
      </c>
      <c r="E471" s="3" t="s">
        <v>10711</v>
      </c>
      <c r="F471" s="3">
        <v>329</v>
      </c>
      <c r="G471" s="4">
        <v>2.6234402125480301E+17</v>
      </c>
      <c r="H471" s="4">
        <v>1.9879689679139802E+17</v>
      </c>
    </row>
    <row r="472" spans="1:8">
      <c r="A472" s="2">
        <v>41302</v>
      </c>
      <c r="B472" s="3" t="s">
        <v>10712</v>
      </c>
      <c r="C472" s="12">
        <f t="shared" si="7"/>
        <v>-5.9297576066779929E-4</v>
      </c>
      <c r="D472" s="3" t="s">
        <v>10713</v>
      </c>
      <c r="E472" s="3" t="s">
        <v>10714</v>
      </c>
      <c r="F472" s="3">
        <v>329</v>
      </c>
      <c r="G472" s="4">
        <v>2.5449796045652198E+17</v>
      </c>
      <c r="H472" s="4">
        <v>1.9503324998915101E+17</v>
      </c>
    </row>
    <row r="473" spans="1:8">
      <c r="A473" s="2">
        <v>41303</v>
      </c>
      <c r="B473" s="3" t="s">
        <v>10715</v>
      </c>
      <c r="C473" s="12">
        <f t="shared" si="7"/>
        <v>5.9003336224820154E-3</v>
      </c>
      <c r="D473" s="3" t="s">
        <v>10716</v>
      </c>
      <c r="E473" s="3" t="s">
        <v>10717</v>
      </c>
      <c r="F473" s="3">
        <v>331</v>
      </c>
      <c r="G473" s="4">
        <v>3.4890568785097901E+17</v>
      </c>
      <c r="H473" s="4">
        <v>1.87034751905192E+17</v>
      </c>
    </row>
    <row r="474" spans="1:8">
      <c r="A474" s="2">
        <v>41304</v>
      </c>
      <c r="B474" s="3" t="s">
        <v>10718</v>
      </c>
      <c r="C474" s="12">
        <f t="shared" si="7"/>
        <v>-2.9116618568888566E-3</v>
      </c>
      <c r="D474" s="3" t="s">
        <v>10719</v>
      </c>
      <c r="E474" s="3" t="s">
        <v>10720</v>
      </c>
      <c r="F474" s="3">
        <v>331</v>
      </c>
      <c r="G474" s="4">
        <v>3.0316833959411002E+17</v>
      </c>
      <c r="H474" s="4">
        <v>1.6142840136354701E+17</v>
      </c>
    </row>
    <row r="475" spans="1:8">
      <c r="A475" s="2">
        <v>41305</v>
      </c>
      <c r="B475" s="3" t="s">
        <v>10721</v>
      </c>
      <c r="C475" s="12">
        <f t="shared" si="7"/>
        <v>4.0224400105125166E-3</v>
      </c>
      <c r="D475" s="3" t="s">
        <v>10722</v>
      </c>
      <c r="E475" s="3" t="s">
        <v>10723</v>
      </c>
      <c r="F475" s="3">
        <v>334</v>
      </c>
      <c r="G475" s="4">
        <v>3.69740999308208E+17</v>
      </c>
      <c r="H475" s="4">
        <v>1.7115807426200998E+17</v>
      </c>
    </row>
    <row r="476" spans="1:8">
      <c r="A476" s="2">
        <v>41306</v>
      </c>
      <c r="B476" s="3" t="s">
        <v>10724</v>
      </c>
      <c r="C476" s="12">
        <f t="shared" si="7"/>
        <v>1.0094267305625776E-3</v>
      </c>
      <c r="D476" s="3" t="s">
        <v>10725</v>
      </c>
      <c r="E476" s="3" t="s">
        <v>10726</v>
      </c>
      <c r="F476" s="3">
        <v>337</v>
      </c>
      <c r="G476" s="4">
        <v>4.2559183658775302E+17</v>
      </c>
      <c r="H476" s="4">
        <v>1.7379384956004301E+17</v>
      </c>
    </row>
    <row r="477" spans="1:8">
      <c r="A477" s="2">
        <v>41307</v>
      </c>
      <c r="B477" s="3" t="s">
        <v>10727</v>
      </c>
      <c r="C477" s="12">
        <f t="shared" si="7"/>
        <v>-8.7270215276844822E-5</v>
      </c>
      <c r="D477" s="3" t="s">
        <v>10728</v>
      </c>
      <c r="E477" s="3" t="s">
        <v>10729</v>
      </c>
      <c r="F477" s="3">
        <v>337</v>
      </c>
      <c r="G477" s="4">
        <v>3.0809213997353901E+17</v>
      </c>
      <c r="H477" s="4">
        <v>1.9036499185568499E+17</v>
      </c>
    </row>
    <row r="478" spans="1:8">
      <c r="A478" s="2">
        <v>41308</v>
      </c>
      <c r="B478" s="3" t="s">
        <v>10730</v>
      </c>
      <c r="C478" s="12">
        <f t="shared" si="7"/>
        <v>-8.7267403670512655E-5</v>
      </c>
      <c r="D478" s="3" t="s">
        <v>10731</v>
      </c>
      <c r="E478" s="3" t="s">
        <v>10732</v>
      </c>
      <c r="F478" s="3">
        <v>337</v>
      </c>
      <c r="G478" s="4">
        <v>2.3585060978809501E+17</v>
      </c>
      <c r="H478" s="4">
        <v>1.9040528503918202E+17</v>
      </c>
    </row>
    <row r="479" spans="1:8">
      <c r="A479" s="2">
        <v>41309</v>
      </c>
      <c r="B479" s="3" t="s">
        <v>10733</v>
      </c>
      <c r="C479" s="12">
        <f t="shared" si="7"/>
        <v>6.1711818144639862E-3</v>
      </c>
      <c r="D479" s="3" t="s">
        <v>10734</v>
      </c>
      <c r="E479" s="3" t="s">
        <v>10735</v>
      </c>
      <c r="F479" s="3">
        <v>338</v>
      </c>
      <c r="G479" s="4">
        <v>3.3340060065745299E+17</v>
      </c>
      <c r="H479" s="4">
        <v>2.4092653671691501E+17</v>
      </c>
    </row>
    <row r="480" spans="1:8">
      <c r="A480" s="2">
        <v>41310</v>
      </c>
      <c r="B480" s="3" t="s">
        <v>10736</v>
      </c>
      <c r="C480" s="12">
        <f t="shared" si="7"/>
        <v>2.5651356323921465E-3</v>
      </c>
      <c r="D480" s="3" t="s">
        <v>10737</v>
      </c>
      <c r="E480" s="3" t="s">
        <v>10738</v>
      </c>
      <c r="F480" s="3">
        <v>340</v>
      </c>
      <c r="G480" s="4">
        <v>3.7715908112181798E+17</v>
      </c>
      <c r="H480" s="4">
        <v>1.93750360523344E+17</v>
      </c>
    </row>
    <row r="481" spans="1:8">
      <c r="A481" s="2">
        <v>41311</v>
      </c>
      <c r="B481" s="3" t="s">
        <v>10739</v>
      </c>
      <c r="C481" s="12">
        <f t="shared" si="7"/>
        <v>-1.3972320415794595E-2</v>
      </c>
      <c r="D481" s="3" t="s">
        <v>10740</v>
      </c>
      <c r="E481" s="3" t="s">
        <v>10741</v>
      </c>
      <c r="F481" s="3">
        <v>340</v>
      </c>
      <c r="G481" s="4">
        <v>1.6177426631374099E+17</v>
      </c>
      <c r="H481" s="4">
        <v>1.4611324317993402E+17</v>
      </c>
    </row>
    <row r="482" spans="1:8">
      <c r="A482" s="2">
        <v>41311</v>
      </c>
      <c r="B482" s="3" t="s">
        <v>10739</v>
      </c>
      <c r="C482" s="12">
        <f t="shared" si="7"/>
        <v>0</v>
      </c>
      <c r="D482" s="3" t="s">
        <v>10740</v>
      </c>
      <c r="E482" s="3" t="s">
        <v>10741</v>
      </c>
      <c r="F482" s="3">
        <v>340</v>
      </c>
      <c r="G482" s="4">
        <v>1.6177426631374099E+17</v>
      </c>
      <c r="H482" s="4">
        <v>1.4611324317993402E+17</v>
      </c>
    </row>
    <row r="483" spans="1:8">
      <c r="A483" s="2">
        <v>41312</v>
      </c>
      <c r="B483" s="3" t="s">
        <v>10742</v>
      </c>
      <c r="C483" s="12">
        <f t="shared" si="7"/>
        <v>-1.2595171061401856E-2</v>
      </c>
      <c r="D483" s="3" t="s">
        <v>10743</v>
      </c>
      <c r="E483" s="3" t="s">
        <v>10744</v>
      </c>
      <c r="F483" s="3">
        <v>342</v>
      </c>
      <c r="G483" s="4">
        <v>1.9064559657079699E+17</v>
      </c>
      <c r="H483" s="4">
        <v>1.1723808917086499E+17</v>
      </c>
    </row>
    <row r="484" spans="1:8">
      <c r="A484" s="2">
        <v>41313</v>
      </c>
      <c r="B484" s="3" t="s">
        <v>10745</v>
      </c>
      <c r="C484" s="12">
        <f t="shared" si="7"/>
        <v>-1.4049540018664932E-3</v>
      </c>
      <c r="D484" s="3" t="s">
        <v>10746</v>
      </c>
      <c r="E484" s="3" t="s">
        <v>10747</v>
      </c>
      <c r="F484" s="3">
        <v>343</v>
      </c>
      <c r="G484" s="4">
        <v>1.1638094064933101E+17</v>
      </c>
      <c r="H484" s="4">
        <v>1.14264265954904E+17</v>
      </c>
    </row>
    <row r="485" spans="1:8">
      <c r="A485" s="2">
        <v>41314</v>
      </c>
      <c r="B485" s="3" t="s">
        <v>10748</v>
      </c>
      <c r="C485" s="12">
        <f t="shared" si="7"/>
        <v>-8.581456438740865E-5</v>
      </c>
      <c r="D485" s="3" t="s">
        <v>10749</v>
      </c>
      <c r="E485" s="3" t="s">
        <v>10750</v>
      </c>
      <c r="F485" s="3">
        <v>343</v>
      </c>
      <c r="G485" s="4">
        <v>1.06308194552296E+17</v>
      </c>
      <c r="H485" s="4">
        <v>1.2618698086466701E+17</v>
      </c>
    </row>
    <row r="486" spans="1:8">
      <c r="A486" s="2">
        <v>41315</v>
      </c>
      <c r="B486" s="3" t="s">
        <v>10751</v>
      </c>
      <c r="C486" s="12">
        <f t="shared" si="7"/>
        <v>-8.5811498785442686E-5</v>
      </c>
      <c r="D486" s="3" t="s">
        <v>10752</v>
      </c>
      <c r="E486" s="3" t="s">
        <v>10753</v>
      </c>
      <c r="F486" s="3">
        <v>343</v>
      </c>
      <c r="G486" s="4">
        <v>1.2683449369685901E+17</v>
      </c>
      <c r="H486" s="4">
        <v>1.204018313621E+17</v>
      </c>
    </row>
    <row r="487" spans="1:8">
      <c r="A487" s="2">
        <v>41316</v>
      </c>
      <c r="B487" s="3" t="s">
        <v>10754</v>
      </c>
      <c r="C487" s="12">
        <f t="shared" si="7"/>
        <v>-9.5789457956140366E-3</v>
      </c>
      <c r="D487" s="3" t="s">
        <v>10755</v>
      </c>
      <c r="E487" s="3" t="s">
        <v>10756</v>
      </c>
      <c r="F487" s="3">
        <v>343</v>
      </c>
      <c r="G487" s="3">
        <v>0.37029864712743099</v>
      </c>
      <c r="H487" s="4">
        <v>6.8404129846256304E+16</v>
      </c>
    </row>
    <row r="488" spans="1:8">
      <c r="A488" s="2">
        <v>41317</v>
      </c>
      <c r="B488" s="3" t="s">
        <v>10757</v>
      </c>
      <c r="C488" s="12">
        <f t="shared" si="7"/>
        <v>-1.3579798290675273E-3</v>
      </c>
      <c r="D488" s="3" t="s">
        <v>10758</v>
      </c>
      <c r="E488" s="3" t="s">
        <v>10759</v>
      </c>
      <c r="F488" s="3">
        <v>352</v>
      </c>
      <c r="G488" s="4">
        <v>-1.13824960783572E+16</v>
      </c>
      <c r="H488" s="4">
        <v>5.4011257342404896E+16</v>
      </c>
    </row>
    <row r="489" spans="1:8">
      <c r="A489" s="2">
        <v>41318</v>
      </c>
      <c r="B489" s="3" t="s">
        <v>10760</v>
      </c>
      <c r="C489" s="12">
        <f t="shared" si="7"/>
        <v>2.9080449591358313E-3</v>
      </c>
      <c r="D489" s="3" t="s">
        <v>10761</v>
      </c>
      <c r="E489" s="3" t="s">
        <v>10762</v>
      </c>
      <c r="F489" s="3">
        <v>349</v>
      </c>
      <c r="G489" s="3">
        <v>4.3485995028258499E-2</v>
      </c>
      <c r="H489" s="4">
        <v>5.12632925449632E+16</v>
      </c>
    </row>
    <row r="490" spans="1:8">
      <c r="A490" s="2">
        <v>41319</v>
      </c>
      <c r="B490" s="3" t="s">
        <v>10763</v>
      </c>
      <c r="C490" s="12">
        <f t="shared" si="7"/>
        <v>2.8227794910256516E-3</v>
      </c>
      <c r="D490" s="3" t="s">
        <v>10764</v>
      </c>
      <c r="E490" s="3" t="s">
        <v>10765</v>
      </c>
      <c r="F490" s="3">
        <v>349</v>
      </c>
      <c r="G490" s="4">
        <v>8.4355872376684992E+16</v>
      </c>
      <c r="H490" s="4">
        <v>5.75094917936218E+16</v>
      </c>
    </row>
    <row r="491" spans="1:8">
      <c r="A491" s="2">
        <v>41320</v>
      </c>
      <c r="B491" s="3" t="s">
        <v>10766</v>
      </c>
      <c r="C491" s="12">
        <f t="shared" si="7"/>
        <v>-4.3341201360014882E-3</v>
      </c>
      <c r="D491" s="3" t="s">
        <v>10767</v>
      </c>
      <c r="E491" s="3" t="s">
        <v>10768</v>
      </c>
      <c r="F491" s="3">
        <v>349</v>
      </c>
      <c r="G491" s="3">
        <v>-3.4272254791856097E-2</v>
      </c>
      <c r="H491" s="4">
        <v>4.8454314772937E+16</v>
      </c>
    </row>
    <row r="492" spans="1:8">
      <c r="A492" s="2">
        <v>41321</v>
      </c>
      <c r="B492" s="3" t="s">
        <v>10769</v>
      </c>
      <c r="C492" s="12">
        <f t="shared" si="7"/>
        <v>-8.2533603571022362E-5</v>
      </c>
      <c r="D492" s="3" t="s">
        <v>10770</v>
      </c>
      <c r="E492" s="3" t="s">
        <v>10771</v>
      </c>
      <c r="F492" s="3">
        <v>349</v>
      </c>
      <c r="G492" s="4">
        <v>1.66590419555743E+16</v>
      </c>
      <c r="H492" s="4">
        <v>4.8497046836545696E+16</v>
      </c>
    </row>
    <row r="493" spans="1:8">
      <c r="A493" s="2">
        <v>41322</v>
      </c>
      <c r="B493" s="3" t="s">
        <v>10772</v>
      </c>
      <c r="C493" s="12">
        <f t="shared" si="7"/>
        <v>-8.2530020800759347E-5</v>
      </c>
      <c r="D493" s="3" t="s">
        <v>10773</v>
      </c>
      <c r="E493" s="3" t="s">
        <v>10774</v>
      </c>
      <c r="F493" s="3">
        <v>349</v>
      </c>
      <c r="G493" s="4">
        <v>-7.5081257332496704E+16</v>
      </c>
      <c r="H493" s="4">
        <v>6.39216644325266E+16</v>
      </c>
    </row>
    <row r="494" spans="1:8">
      <c r="A494" s="2">
        <v>41323</v>
      </c>
      <c r="B494" s="3" t="s">
        <v>10775</v>
      </c>
      <c r="C494" s="12">
        <f t="shared" si="7"/>
        <v>-2.347275988318262E-4</v>
      </c>
      <c r="D494" s="3" t="s">
        <v>10776</v>
      </c>
      <c r="E494" s="3" t="s">
        <v>10777</v>
      </c>
      <c r="F494" s="3">
        <v>350</v>
      </c>
      <c r="G494" s="4">
        <v>-7.6721286804128896E+16</v>
      </c>
      <c r="H494" s="4">
        <v>6.32927667666758E+16</v>
      </c>
    </row>
    <row r="495" spans="1:8">
      <c r="A495" s="2">
        <v>41324</v>
      </c>
      <c r="B495" s="3" t="s">
        <v>10778</v>
      </c>
      <c r="C495" s="12">
        <f t="shared" si="7"/>
        <v>-2.4363186866193765E-2</v>
      </c>
      <c r="D495" s="3" t="s">
        <v>10779</v>
      </c>
      <c r="E495" s="3" t="s">
        <v>10780</v>
      </c>
      <c r="F495" s="3">
        <v>349</v>
      </c>
      <c r="G495" s="4">
        <v>-3.1533942197561798E+17</v>
      </c>
      <c r="H495" s="4">
        <v>1.91623758253369E+16</v>
      </c>
    </row>
    <row r="496" spans="1:8">
      <c r="A496" s="2">
        <v>41325</v>
      </c>
      <c r="B496" s="3" t="s">
        <v>10781</v>
      </c>
      <c r="C496" s="12">
        <f t="shared" si="7"/>
        <v>-3.6317708526057294E-3</v>
      </c>
      <c r="D496" s="3" t="s">
        <v>10782</v>
      </c>
      <c r="E496" s="3" t="s">
        <v>10783</v>
      </c>
      <c r="F496" s="3">
        <v>351</v>
      </c>
      <c r="G496" s="4">
        <v>-3.5255222988901101E+17</v>
      </c>
      <c r="H496" s="4">
        <v>1.82217284386343E+16</v>
      </c>
    </row>
    <row r="497" spans="1:8">
      <c r="A497" s="2">
        <v>41326</v>
      </c>
      <c r="B497" s="3" t="s">
        <v>10784</v>
      </c>
      <c r="C497" s="12">
        <f t="shared" si="7"/>
        <v>3.9702090110282605E-3</v>
      </c>
      <c r="D497" s="3" t="s">
        <v>10785</v>
      </c>
      <c r="E497" s="3" t="s">
        <v>10786</v>
      </c>
      <c r="F497" s="3">
        <v>352</v>
      </c>
      <c r="G497" s="4">
        <v>-3.1009773679878502E+17</v>
      </c>
      <c r="H497" s="4">
        <v>2.6594365070504E+16</v>
      </c>
    </row>
    <row r="498" spans="1:8">
      <c r="A498" s="2">
        <v>41327</v>
      </c>
      <c r="B498" s="3" t="s">
        <v>10787</v>
      </c>
      <c r="C498" s="12">
        <f t="shared" si="7"/>
        <v>2.0276466048187755E-3</v>
      </c>
      <c r="D498" s="3" t="s">
        <v>10788</v>
      </c>
      <c r="E498" s="3" t="s">
        <v>10789</v>
      </c>
      <c r="F498" s="3">
        <v>353</v>
      </c>
      <c r="G498" s="4">
        <v>-3.8002954416341101E+17</v>
      </c>
      <c r="H498" s="4">
        <v>3.09789024526498E+16</v>
      </c>
    </row>
    <row r="499" spans="1:8">
      <c r="A499" s="2">
        <v>41328</v>
      </c>
      <c r="B499" s="3" t="s">
        <v>10790</v>
      </c>
      <c r="C499" s="12">
        <f t="shared" si="7"/>
        <v>-7.7884843803641449E-5</v>
      </c>
      <c r="D499" s="3" t="s">
        <v>10791</v>
      </c>
      <c r="E499" s="3" t="s">
        <v>10792</v>
      </c>
      <c r="F499" s="3">
        <v>353</v>
      </c>
      <c r="G499" s="4">
        <v>-4.1135747028975098E+17</v>
      </c>
      <c r="H499" s="4">
        <v>3.26198455118895E+16</v>
      </c>
    </row>
    <row r="500" spans="1:8">
      <c r="A500" s="2">
        <v>41329</v>
      </c>
      <c r="B500" s="3" t="s">
        <v>10793</v>
      </c>
      <c r="C500" s="12">
        <f t="shared" si="7"/>
        <v>-7.7880417263525401E-5</v>
      </c>
      <c r="D500" s="3" t="s">
        <v>10794</v>
      </c>
      <c r="E500" s="3" t="s">
        <v>10795</v>
      </c>
      <c r="F500" s="3">
        <v>353</v>
      </c>
      <c r="G500" s="4">
        <v>-4.2189099668668301E+17</v>
      </c>
      <c r="H500" s="4">
        <v>1.76315280264813E+16</v>
      </c>
    </row>
    <row r="501" spans="1:8">
      <c r="A501" s="2">
        <v>41330</v>
      </c>
      <c r="B501" s="3" t="s">
        <v>10796</v>
      </c>
      <c r="C501" s="12">
        <f t="shared" si="7"/>
        <v>3.3965604013005235E-3</v>
      </c>
      <c r="D501" s="3" t="s">
        <v>10797</v>
      </c>
      <c r="E501" s="3" t="s">
        <v>10798</v>
      </c>
      <c r="F501" s="3">
        <v>353</v>
      </c>
      <c r="G501" s="4">
        <v>-3.9689038773690701E+17</v>
      </c>
      <c r="H501" s="4">
        <v>5.03676596306836E+16</v>
      </c>
    </row>
    <row r="502" spans="1:8">
      <c r="A502" s="2">
        <v>41331</v>
      </c>
      <c r="B502" s="3" t="s">
        <v>10799</v>
      </c>
      <c r="C502" s="12">
        <f t="shared" si="7"/>
        <v>-6.7781545208913854E-3</v>
      </c>
      <c r="D502" s="3" t="s">
        <v>10800</v>
      </c>
      <c r="E502" s="3" t="s">
        <v>10801</v>
      </c>
      <c r="F502" s="3">
        <v>356</v>
      </c>
      <c r="G502" s="4">
        <v>-4.4418675464963002E+17</v>
      </c>
      <c r="H502" s="4">
        <v>3.70868155361836E+16</v>
      </c>
    </row>
    <row r="503" spans="1:8">
      <c r="A503" s="2">
        <v>41332</v>
      </c>
      <c r="B503" s="3" t="s">
        <v>10802</v>
      </c>
      <c r="C503" s="12">
        <f t="shared" si="7"/>
        <v>1.504452889689918E-3</v>
      </c>
      <c r="D503" s="3" t="s">
        <v>10803</v>
      </c>
      <c r="E503" s="3" t="s">
        <v>10804</v>
      </c>
      <c r="F503" s="3">
        <v>358</v>
      </c>
      <c r="G503" s="4">
        <v>-4.2982721364398099E+17</v>
      </c>
      <c r="H503" s="4">
        <v>9.4527032918496E+17</v>
      </c>
    </row>
    <row r="504" spans="1:8">
      <c r="A504" s="2">
        <v>41333</v>
      </c>
      <c r="B504" s="3" t="s">
        <v>10805</v>
      </c>
      <c r="C504" s="12">
        <f t="shared" si="7"/>
        <v>-2.3129101908534897E-3</v>
      </c>
      <c r="D504" s="3" t="s">
        <v>10806</v>
      </c>
      <c r="E504" s="3" t="s">
        <v>10807</v>
      </c>
      <c r="F504" s="3">
        <v>361</v>
      </c>
      <c r="G504" s="4">
        <v>-4.8395704363579501E+17</v>
      </c>
      <c r="H504" s="4">
        <v>3.9469419278708096E+16</v>
      </c>
    </row>
    <row r="505" spans="1:8">
      <c r="A505" s="2">
        <v>41334</v>
      </c>
      <c r="B505" s="3" t="s">
        <v>10808</v>
      </c>
      <c r="C505" s="12">
        <f t="shared" si="7"/>
        <v>-2.0970229788727836E-3</v>
      </c>
      <c r="D505" s="3" t="s">
        <v>10809</v>
      </c>
      <c r="E505" s="3" t="s">
        <v>10810</v>
      </c>
      <c r="F505" s="3">
        <v>360</v>
      </c>
      <c r="G505" s="4">
        <v>-4.7880391436938099E+17</v>
      </c>
      <c r="H505" s="4">
        <v>3.52163458531959E+16</v>
      </c>
    </row>
    <row r="506" spans="1:8">
      <c r="A506" s="2">
        <v>41335</v>
      </c>
      <c r="B506" s="3" t="s">
        <v>10811</v>
      </c>
      <c r="C506" s="12">
        <f t="shared" si="7"/>
        <v>-7.8407721710197311E-5</v>
      </c>
      <c r="D506" s="3" t="s">
        <v>10812</v>
      </c>
      <c r="E506" s="3" t="s">
        <v>10813</v>
      </c>
      <c r="F506" s="3">
        <v>360</v>
      </c>
      <c r="G506" s="4">
        <v>-5.0412156019384E+17</v>
      </c>
      <c r="H506" s="4">
        <v>4.50246910238292E+16</v>
      </c>
    </row>
    <row r="507" spans="1:8">
      <c r="A507" s="2">
        <v>41336</v>
      </c>
      <c r="B507" s="3" t="s">
        <v>10814</v>
      </c>
      <c r="C507" s="12">
        <f t="shared" si="7"/>
        <v>-7.8403308704663572E-5</v>
      </c>
      <c r="D507" s="3" t="s">
        <v>10815</v>
      </c>
      <c r="E507" s="3" t="s">
        <v>10816</v>
      </c>
      <c r="F507" s="3">
        <v>360</v>
      </c>
      <c r="G507" s="4">
        <v>-5.1063838909456102E+17</v>
      </c>
      <c r="H507" s="4">
        <v>6.83228500886738E+16</v>
      </c>
    </row>
    <row r="508" spans="1:8">
      <c r="A508" s="2">
        <v>41337</v>
      </c>
      <c r="B508" s="3" t="s">
        <v>10817</v>
      </c>
      <c r="C508" s="12">
        <f t="shared" si="7"/>
        <v>-6.7279803000541158E-3</v>
      </c>
      <c r="D508" s="3" t="s">
        <v>10818</v>
      </c>
      <c r="E508" s="3" t="s">
        <v>10819</v>
      </c>
      <c r="F508" s="3">
        <v>359</v>
      </c>
      <c r="G508" s="4">
        <v>-5.4874624120033997E+17</v>
      </c>
      <c r="H508" s="4">
        <v>5.4634948204190704E+16</v>
      </c>
    </row>
    <row r="509" spans="1:8">
      <c r="A509" s="2">
        <v>41338</v>
      </c>
      <c r="B509" s="3" t="s">
        <v>10820</v>
      </c>
      <c r="C509" s="12">
        <f t="shared" si="7"/>
        <v>-4.4066629715052283E-3</v>
      </c>
      <c r="D509" s="3" t="s">
        <v>10821</v>
      </c>
      <c r="E509" s="3" t="s">
        <v>10822</v>
      </c>
      <c r="F509" s="3">
        <v>359</v>
      </c>
      <c r="G509" s="4">
        <v>-5.7189916632885702E+17</v>
      </c>
      <c r="H509" s="4">
        <v>1.10507043664851E+16</v>
      </c>
    </row>
    <row r="510" spans="1:8">
      <c r="A510" s="2">
        <v>41339</v>
      </c>
      <c r="B510" s="3" t="s">
        <v>10823</v>
      </c>
      <c r="C510" s="12">
        <f t="shared" si="7"/>
        <v>-4.9694378084179707E-3</v>
      </c>
      <c r="D510" s="3" t="s">
        <v>10824</v>
      </c>
      <c r="E510" s="3" t="s">
        <v>10825</v>
      </c>
      <c r="F510" s="3">
        <v>360</v>
      </c>
      <c r="G510" s="4">
        <v>-6.2613508144876698E+17</v>
      </c>
      <c r="H510" s="3">
        <v>-1.7905265327400301E-2</v>
      </c>
    </row>
    <row r="511" spans="1:8">
      <c r="A511" s="2">
        <v>41340</v>
      </c>
      <c r="B511" s="3" t="s">
        <v>10826</v>
      </c>
      <c r="C511" s="12">
        <f t="shared" si="7"/>
        <v>-4.9495916203572956E-3</v>
      </c>
      <c r="D511" s="3" t="s">
        <v>10827</v>
      </c>
      <c r="E511" s="3" t="s">
        <v>10828</v>
      </c>
      <c r="F511" s="3">
        <v>360</v>
      </c>
      <c r="G511" s="4">
        <v>-6.5883855744507494E+17</v>
      </c>
      <c r="H511" s="4">
        <v>-1.00102024990826E+16</v>
      </c>
    </row>
    <row r="512" spans="1:8">
      <c r="A512" s="2">
        <v>41340</v>
      </c>
      <c r="B512" s="3" t="s">
        <v>10826</v>
      </c>
      <c r="C512" s="12">
        <f t="shared" si="7"/>
        <v>0</v>
      </c>
      <c r="D512" s="3" t="s">
        <v>10827</v>
      </c>
      <c r="E512" s="3" t="s">
        <v>10828</v>
      </c>
      <c r="F512" s="3">
        <v>360</v>
      </c>
      <c r="G512" s="4">
        <v>-6.5883855744507494E+17</v>
      </c>
      <c r="H512" s="4">
        <v>-1.00102024990826E+16</v>
      </c>
    </row>
    <row r="513" spans="1:8">
      <c r="A513" s="2">
        <v>41341</v>
      </c>
      <c r="B513" s="3" t="s">
        <v>10829</v>
      </c>
      <c r="C513" s="12">
        <f t="shared" si="7"/>
        <v>1.0213048753763561E-2</v>
      </c>
      <c r="D513" s="3" t="s">
        <v>10830</v>
      </c>
      <c r="E513" s="3" t="s">
        <v>10831</v>
      </c>
      <c r="F513" s="3">
        <v>361</v>
      </c>
      <c r="G513" s="4">
        <v>-5.4185776635724301E+17</v>
      </c>
      <c r="H513" s="4">
        <v>1.07818357386582E+16</v>
      </c>
    </row>
    <row r="514" spans="1:8">
      <c r="A514" s="2">
        <v>41342</v>
      </c>
      <c r="B514" s="3" t="s">
        <v>10832</v>
      </c>
      <c r="C514" s="12">
        <f t="shared" si="7"/>
        <v>-8.621825282523558E-5</v>
      </c>
      <c r="D514" s="3" t="s">
        <v>10833</v>
      </c>
      <c r="E514" s="3" t="s">
        <v>10834</v>
      </c>
      <c r="F514" s="3">
        <v>361</v>
      </c>
      <c r="G514" s="4">
        <v>-4.6602707613501498E+17</v>
      </c>
      <c r="H514" s="4">
        <v>1.66572279802366E+16</v>
      </c>
    </row>
    <row r="515" spans="1:8">
      <c r="A515" s="2">
        <v>41343</v>
      </c>
      <c r="B515" s="3" t="s">
        <v>10835</v>
      </c>
      <c r="C515" s="12">
        <f t="shared" si="7"/>
        <v>-8.6215509471985447E-5</v>
      </c>
      <c r="D515" s="3" t="s">
        <v>10836</v>
      </c>
      <c r="E515" s="3" t="s">
        <v>10837</v>
      </c>
      <c r="F515" s="3">
        <v>361</v>
      </c>
      <c r="G515" s="4">
        <v>-4.5738406957491898E+17</v>
      </c>
      <c r="H515" s="4">
        <v>2.1557458973173E+16</v>
      </c>
    </row>
    <row r="516" spans="1:8">
      <c r="A516" s="2">
        <v>41344</v>
      </c>
      <c r="B516" s="3" t="s">
        <v>10838</v>
      </c>
      <c r="C516" s="12">
        <f t="shared" ref="C516:C579" si="8">+(B516-B515)/B515</f>
        <v>-4.9817979283925341E-4</v>
      </c>
      <c r="D516" s="3" t="s">
        <v>10839</v>
      </c>
      <c r="E516" s="3" t="s">
        <v>10840</v>
      </c>
      <c r="F516" s="3">
        <v>359</v>
      </c>
      <c r="G516" s="4">
        <v>-4.6010040691578298E+17</v>
      </c>
      <c r="H516" s="4">
        <v>3.67812930248712E+16</v>
      </c>
    </row>
    <row r="517" spans="1:8">
      <c r="A517" s="2">
        <v>41345</v>
      </c>
      <c r="B517" s="3" t="s">
        <v>10841</v>
      </c>
      <c r="C517" s="12">
        <f t="shared" si="8"/>
        <v>-2.9901944606495847E-3</v>
      </c>
      <c r="D517" s="3" t="s">
        <v>10842</v>
      </c>
      <c r="E517" s="3" t="s">
        <v>10843</v>
      </c>
      <c r="F517" s="3">
        <v>360</v>
      </c>
      <c r="G517" s="4">
        <v>-4.78873889349192E+17</v>
      </c>
      <c r="H517" s="3">
        <v>0.77498617572258</v>
      </c>
    </row>
    <row r="518" spans="1:8">
      <c r="A518" s="2">
        <v>41346</v>
      </c>
      <c r="B518" s="3" t="s">
        <v>10844</v>
      </c>
      <c r="C518" s="12">
        <f t="shared" si="8"/>
        <v>-2.9731593773372721E-3</v>
      </c>
      <c r="D518" s="3" t="s">
        <v>10845</v>
      </c>
      <c r="E518" s="3" t="s">
        <v>10846</v>
      </c>
      <c r="F518" s="3">
        <v>360</v>
      </c>
      <c r="G518" s="4">
        <v>-4.3497478307024301E+17</v>
      </c>
      <c r="H518" s="4">
        <v>-1.05352845916396E+16</v>
      </c>
    </row>
    <row r="519" spans="1:8">
      <c r="A519" s="2">
        <v>41347</v>
      </c>
      <c r="B519" s="3" t="s">
        <v>10847</v>
      </c>
      <c r="C519" s="12">
        <f t="shared" si="8"/>
        <v>-1.3345596097676586E-5</v>
      </c>
      <c r="D519" s="3" t="s">
        <v>10848</v>
      </c>
      <c r="E519" s="3" t="s">
        <v>10849</v>
      </c>
      <c r="F519" s="3">
        <v>354</v>
      </c>
      <c r="G519" s="4">
        <v>-4.2564865678873203E+17</v>
      </c>
      <c r="H519" s="4">
        <v>-1.03896676566519E+16</v>
      </c>
    </row>
    <row r="520" spans="1:8">
      <c r="A520" s="2">
        <v>41348</v>
      </c>
      <c r="B520" s="3" t="s">
        <v>10850</v>
      </c>
      <c r="C520" s="12">
        <f t="shared" si="8"/>
        <v>2.2206688954568032E-3</v>
      </c>
      <c r="D520" s="3" t="s">
        <v>10851</v>
      </c>
      <c r="E520" s="3" t="s">
        <v>10852</v>
      </c>
      <c r="F520" s="3">
        <v>355</v>
      </c>
      <c r="G520" s="4">
        <v>-4.3041978758704198E+17</v>
      </c>
      <c r="H520" s="3">
        <v>-0.57551492738810905</v>
      </c>
    </row>
    <row r="521" spans="1:8">
      <c r="A521" s="2">
        <v>41349</v>
      </c>
      <c r="B521" s="3" t="s">
        <v>10853</v>
      </c>
      <c r="C521" s="12">
        <f t="shared" si="8"/>
        <v>-9.2828875658766837E-5</v>
      </c>
      <c r="D521" s="3" t="s">
        <v>10854</v>
      </c>
      <c r="E521" s="3" t="s">
        <v>10855</v>
      </c>
      <c r="F521" s="3">
        <v>355</v>
      </c>
      <c r="G521" s="4">
        <v>-4.5024390581478899E+17</v>
      </c>
      <c r="H521" s="3">
        <v>0.95904704353071402</v>
      </c>
    </row>
    <row r="522" spans="1:8">
      <c r="A522" s="2">
        <v>41350</v>
      </c>
      <c r="B522" s="3" t="s">
        <v>10856</v>
      </c>
      <c r="C522" s="12">
        <f t="shared" si="8"/>
        <v>-9.282748671725699E-5</v>
      </c>
      <c r="D522" s="3" t="s">
        <v>10857</v>
      </c>
      <c r="E522" s="3" t="s">
        <v>10858</v>
      </c>
      <c r="F522" s="3">
        <v>355</v>
      </c>
      <c r="G522" s="4">
        <v>-4.2106415950844998E+17</v>
      </c>
      <c r="H522" s="4">
        <v>1.55898133976117E+16</v>
      </c>
    </row>
    <row r="523" spans="1:8">
      <c r="A523" s="2">
        <v>41351</v>
      </c>
      <c r="B523" s="3" t="s">
        <v>10859</v>
      </c>
      <c r="C523" s="12">
        <f t="shared" si="8"/>
        <v>-2.1069627038169211E-2</v>
      </c>
      <c r="D523" s="3" t="s">
        <v>10860</v>
      </c>
      <c r="E523" s="3" t="s">
        <v>10861</v>
      </c>
      <c r="F523" s="3">
        <v>355</v>
      </c>
      <c r="G523" s="4">
        <v>-5.5275362398076602E+17</v>
      </c>
      <c r="H523" s="4">
        <v>-4.3592060662408304E+16</v>
      </c>
    </row>
    <row r="524" spans="1:8">
      <c r="A524" s="2">
        <v>41352</v>
      </c>
      <c r="B524" s="3" t="s">
        <v>10862</v>
      </c>
      <c r="C524" s="12">
        <f t="shared" si="8"/>
        <v>-1.1503621769088776E-2</v>
      </c>
      <c r="D524" s="3" t="s">
        <v>10863</v>
      </c>
      <c r="E524" s="3" t="s">
        <v>10864</v>
      </c>
      <c r="F524" s="3">
        <v>358</v>
      </c>
      <c r="G524" s="4">
        <v>-6.1109239752310298E+17</v>
      </c>
      <c r="H524" s="4">
        <v>-6.8055004283192E+16</v>
      </c>
    </row>
    <row r="525" spans="1:8">
      <c r="A525" s="2">
        <v>41353</v>
      </c>
      <c r="B525" s="3" t="s">
        <v>10865</v>
      </c>
      <c r="C525" s="12">
        <f t="shared" si="8"/>
        <v>1.1199705819543411E-3</v>
      </c>
      <c r="D525" s="3" t="s">
        <v>10866</v>
      </c>
      <c r="E525" s="3" t="s">
        <v>10867</v>
      </c>
      <c r="F525" s="3">
        <v>358</v>
      </c>
      <c r="G525" s="4">
        <v>-6.0463212508365402E+17</v>
      </c>
      <c r="H525" s="4">
        <v>-6.845995087286E+16</v>
      </c>
    </row>
    <row r="526" spans="1:8">
      <c r="A526" s="2">
        <v>41354</v>
      </c>
      <c r="B526" s="3" t="s">
        <v>10868</v>
      </c>
      <c r="C526" s="12">
        <f t="shared" si="8"/>
        <v>4.8962780630606292E-3</v>
      </c>
      <c r="D526" s="3" t="s">
        <v>10869</v>
      </c>
      <c r="E526" s="3" t="s">
        <v>10870</v>
      </c>
      <c r="F526" s="3">
        <v>360</v>
      </c>
      <c r="G526" s="4">
        <v>-4.33582155644888E+17</v>
      </c>
      <c r="H526" s="4">
        <v>-5.9042674936827296E+16</v>
      </c>
    </row>
    <row r="527" spans="1:8">
      <c r="A527" s="2">
        <v>41355</v>
      </c>
      <c r="B527" s="3" t="s">
        <v>10871</v>
      </c>
      <c r="C527" s="12">
        <f t="shared" si="8"/>
        <v>1.0680937277906186E-2</v>
      </c>
      <c r="D527" s="3" t="s">
        <v>10872</v>
      </c>
      <c r="E527" s="3" t="s">
        <v>10873</v>
      </c>
      <c r="F527" s="3">
        <v>361</v>
      </c>
      <c r="G527" s="4">
        <v>-3.2624851332080397E+17</v>
      </c>
      <c r="H527" s="4">
        <v>-3.84026925703612E+16</v>
      </c>
    </row>
    <row r="528" spans="1:8">
      <c r="A528" s="2">
        <v>41356</v>
      </c>
      <c r="B528" s="3" t="s">
        <v>10874</v>
      </c>
      <c r="C528" s="12">
        <f t="shared" si="8"/>
        <v>-8.4117509181361375E-5</v>
      </c>
      <c r="D528" s="3" t="s">
        <v>10875</v>
      </c>
      <c r="E528" s="3" t="s">
        <v>10876</v>
      </c>
      <c r="F528" s="3">
        <v>361</v>
      </c>
      <c r="G528" s="4">
        <v>-3.58615396396392E+17</v>
      </c>
      <c r="H528" s="4">
        <v>-2.29174897884727E+16</v>
      </c>
    </row>
    <row r="529" spans="1:8">
      <c r="A529" s="2">
        <v>41357</v>
      </c>
      <c r="B529" s="3" t="s">
        <v>10877</v>
      </c>
      <c r="C529" s="12">
        <f t="shared" si="8"/>
        <v>-8.4114266612815214E-5</v>
      </c>
      <c r="D529" s="3" t="s">
        <v>10878</v>
      </c>
      <c r="E529" s="3" t="s">
        <v>10879</v>
      </c>
      <c r="F529" s="3">
        <v>361</v>
      </c>
      <c r="G529" s="4">
        <v>-3.7486906377388698E+17</v>
      </c>
      <c r="H529" s="4">
        <v>-1.92784807955392E+16</v>
      </c>
    </row>
    <row r="530" spans="1:8">
      <c r="A530" s="2">
        <v>41358</v>
      </c>
      <c r="B530" s="3" t="s">
        <v>10880</v>
      </c>
      <c r="C530" s="12">
        <f t="shared" si="8"/>
        <v>-8.4111022630655821E-5</v>
      </c>
      <c r="D530" s="3" t="s">
        <v>10881</v>
      </c>
      <c r="E530" s="3" t="s">
        <v>10882</v>
      </c>
      <c r="F530" s="3">
        <v>361</v>
      </c>
      <c r="G530" s="4">
        <v>-3.7491642061947699E+17</v>
      </c>
      <c r="H530" s="4">
        <v>-1.61159278916985E+16</v>
      </c>
    </row>
    <row r="531" spans="1:8">
      <c r="A531" s="2">
        <v>41359</v>
      </c>
      <c r="B531" s="3" t="s">
        <v>10883</v>
      </c>
      <c r="C531" s="12">
        <f t="shared" si="8"/>
        <v>7.1467635986978591E-3</v>
      </c>
      <c r="D531" s="3" t="s">
        <v>10884</v>
      </c>
      <c r="E531" s="3" t="s">
        <v>10885</v>
      </c>
      <c r="F531" s="3">
        <v>362</v>
      </c>
      <c r="G531" s="4">
        <v>-3.1769552758285402E+17</v>
      </c>
      <c r="H531" s="4">
        <v>-1.97300251114784E+16</v>
      </c>
    </row>
    <row r="532" spans="1:8">
      <c r="A532" s="2">
        <v>41360</v>
      </c>
      <c r="B532" s="3" t="s">
        <v>10886</v>
      </c>
      <c r="C532" s="12">
        <f t="shared" si="8"/>
        <v>-1.606669259705647E-3</v>
      </c>
      <c r="D532" s="3" t="s">
        <v>10887</v>
      </c>
      <c r="E532" s="3" t="s">
        <v>10888</v>
      </c>
      <c r="F532" s="3">
        <v>362</v>
      </c>
      <c r="G532" s="4">
        <v>-3.5795546266602701E+17</v>
      </c>
      <c r="H532" s="4">
        <v>-2.69572672365204E+16</v>
      </c>
    </row>
    <row r="533" spans="1:8">
      <c r="A533" s="2">
        <v>41361</v>
      </c>
      <c r="B533" s="3" t="s">
        <v>10889</v>
      </c>
      <c r="C533" s="12">
        <f t="shared" si="8"/>
        <v>-8.4471543008815292E-5</v>
      </c>
      <c r="D533" s="3" t="s">
        <v>10890</v>
      </c>
      <c r="E533" s="3" t="s">
        <v>10891</v>
      </c>
      <c r="F533" s="3">
        <v>362</v>
      </c>
      <c r="G533" s="4">
        <v>-3.03283769034128E+17</v>
      </c>
      <c r="H533" s="4">
        <v>-2.69479091651227E+16</v>
      </c>
    </row>
    <row r="534" spans="1:8">
      <c r="A534" s="2">
        <v>41362</v>
      </c>
      <c r="B534" s="3" t="s">
        <v>10892</v>
      </c>
      <c r="C534" s="12">
        <f t="shared" si="8"/>
        <v>-8.4468341476285364E-5</v>
      </c>
      <c r="D534" s="3" t="s">
        <v>10893</v>
      </c>
      <c r="E534" s="3" t="s">
        <v>10894</v>
      </c>
      <c r="F534" s="3">
        <v>362</v>
      </c>
      <c r="G534" s="4">
        <v>-3.1661387646175398E+17</v>
      </c>
      <c r="H534" s="4">
        <v>-2.69385497864765E+16</v>
      </c>
    </row>
    <row r="535" spans="1:8">
      <c r="A535" s="2">
        <v>41363</v>
      </c>
      <c r="B535" s="3" t="s">
        <v>10895</v>
      </c>
      <c r="C535" s="12">
        <f t="shared" si="8"/>
        <v>-8.4465356947320685E-5</v>
      </c>
      <c r="D535" s="3" t="s">
        <v>10896</v>
      </c>
      <c r="E535" s="3" t="s">
        <v>10897</v>
      </c>
      <c r="F535" s="3">
        <v>362</v>
      </c>
      <c r="G535" s="4">
        <v>-2.9780908132226803E+17</v>
      </c>
      <c r="H535" s="4">
        <v>-1.95029357757996E+16</v>
      </c>
    </row>
    <row r="536" spans="1:8">
      <c r="A536" s="2">
        <v>41364</v>
      </c>
      <c r="B536" s="3" t="s">
        <v>10898</v>
      </c>
      <c r="C536" s="12">
        <f t="shared" si="8"/>
        <v>-8.446207981085548E-5</v>
      </c>
      <c r="D536" s="3" t="s">
        <v>10899</v>
      </c>
      <c r="E536" s="3" t="s">
        <v>10900</v>
      </c>
      <c r="F536" s="3">
        <v>362</v>
      </c>
      <c r="G536" s="4">
        <v>-2.8038364261499901E+17</v>
      </c>
      <c r="H536" s="4">
        <v>-4.0742724143818096E+16</v>
      </c>
    </row>
    <row r="537" spans="1:8">
      <c r="A537" s="2">
        <v>41365</v>
      </c>
      <c r="B537" s="3" t="s">
        <v>10901</v>
      </c>
      <c r="C537" s="12">
        <f t="shared" si="8"/>
        <v>-1.0607988720910923E-2</v>
      </c>
      <c r="D537" s="3" t="s">
        <v>10902</v>
      </c>
      <c r="E537" s="3" t="s">
        <v>10903</v>
      </c>
      <c r="F537" s="3">
        <v>364</v>
      </c>
      <c r="G537" s="4">
        <v>-3.6734899567179699E+17</v>
      </c>
      <c r="H537" s="4">
        <v>-5.7947502784938896E+16</v>
      </c>
    </row>
    <row r="538" spans="1:8">
      <c r="A538" s="2">
        <v>41366</v>
      </c>
      <c r="B538" s="3" t="s">
        <v>10904</v>
      </c>
      <c r="C538" s="12">
        <f t="shared" si="8"/>
        <v>-8.8561869647925211E-4</v>
      </c>
      <c r="D538" s="3" t="s">
        <v>10905</v>
      </c>
      <c r="E538" s="3" t="s">
        <v>10906</v>
      </c>
      <c r="F538" s="3">
        <v>364</v>
      </c>
      <c r="G538" s="4">
        <v>-3.7353489269424902E+17</v>
      </c>
      <c r="H538" s="4">
        <v>-6.9893615751845904E+16</v>
      </c>
    </row>
    <row r="539" spans="1:8">
      <c r="A539" s="2">
        <v>41367</v>
      </c>
      <c r="B539" s="3" t="s">
        <v>10907</v>
      </c>
      <c r="C539" s="12">
        <f t="shared" si="8"/>
        <v>-1.2699285492960769E-2</v>
      </c>
      <c r="D539" s="3" t="s">
        <v>10908</v>
      </c>
      <c r="E539" s="3" t="s">
        <v>10909</v>
      </c>
      <c r="F539" s="3">
        <v>370</v>
      </c>
      <c r="G539" s="4">
        <v>-4.1784929971446502E+17</v>
      </c>
      <c r="H539" s="4">
        <v>-8.8752615723721904E+16</v>
      </c>
    </row>
    <row r="540" spans="1:8">
      <c r="A540" s="2">
        <v>41368</v>
      </c>
      <c r="B540" s="3" t="s">
        <v>10910</v>
      </c>
      <c r="C540" s="12">
        <f t="shared" si="8"/>
        <v>6.0974708600471505E-3</v>
      </c>
      <c r="D540" s="3" t="s">
        <v>10911</v>
      </c>
      <c r="E540" s="3" t="s">
        <v>10912</v>
      </c>
      <c r="F540" s="3">
        <v>374</v>
      </c>
      <c r="G540" s="4">
        <v>-3.3855762631444998E+17</v>
      </c>
      <c r="H540" s="4">
        <v>-7.7272050787504192E+16</v>
      </c>
    </row>
    <row r="541" spans="1:8">
      <c r="A541" s="2">
        <v>41369</v>
      </c>
      <c r="B541" s="3" t="s">
        <v>10913</v>
      </c>
      <c r="C541" s="12">
        <f t="shared" si="8"/>
        <v>1.1657038694474847E-2</v>
      </c>
      <c r="D541" s="3" t="s">
        <v>10914</v>
      </c>
      <c r="E541" s="3" t="s">
        <v>10915</v>
      </c>
      <c r="F541" s="3">
        <v>374</v>
      </c>
      <c r="G541" s="4">
        <v>-1.9080322724465798E+17</v>
      </c>
      <c r="H541" s="4">
        <v>-5.51474601378874E+16</v>
      </c>
    </row>
    <row r="542" spans="1:8">
      <c r="A542" s="2">
        <v>41369</v>
      </c>
      <c r="B542" s="3" t="s">
        <v>10913</v>
      </c>
      <c r="C542" s="12">
        <f t="shared" si="8"/>
        <v>0</v>
      </c>
      <c r="D542" s="3" t="s">
        <v>10914</v>
      </c>
      <c r="E542" s="3" t="s">
        <v>10915</v>
      </c>
      <c r="F542" s="3">
        <v>374</v>
      </c>
      <c r="G542" s="4">
        <v>-1.9080322724465798E+17</v>
      </c>
      <c r="H542" s="4">
        <v>-5.51474601378874E+16</v>
      </c>
    </row>
    <row r="543" spans="1:8">
      <c r="A543" s="2">
        <v>41370</v>
      </c>
      <c r="B543" s="3" t="s">
        <v>10916</v>
      </c>
      <c r="C543" s="12">
        <f t="shared" si="8"/>
        <v>-8.4679236449664976E-5</v>
      </c>
      <c r="D543" s="3" t="s">
        <v>10917</v>
      </c>
      <c r="E543" s="3" t="s">
        <v>10918</v>
      </c>
      <c r="F543" s="3">
        <v>374</v>
      </c>
      <c r="G543" s="4">
        <v>-1.4133284564944499E+17</v>
      </c>
      <c r="H543" s="4">
        <v>-5.6661916841741104E+16</v>
      </c>
    </row>
    <row r="544" spans="1:8">
      <c r="A544" s="2">
        <v>41371</v>
      </c>
      <c r="B544" s="3" t="s">
        <v>10919</v>
      </c>
      <c r="C544" s="12">
        <f t="shared" si="8"/>
        <v>-8.4676144050320311E-5</v>
      </c>
      <c r="D544" s="3" t="s">
        <v>10920</v>
      </c>
      <c r="E544" s="3" t="s">
        <v>10921</v>
      </c>
      <c r="F544" s="3">
        <v>374</v>
      </c>
      <c r="G544" s="4">
        <v>-2.4197029093411901E+17</v>
      </c>
      <c r="H544" s="4">
        <v>-6.89681279742612E+16</v>
      </c>
    </row>
    <row r="545" spans="1:8">
      <c r="A545" s="2">
        <v>41372</v>
      </c>
      <c r="B545" s="3" t="s">
        <v>10922</v>
      </c>
      <c r="C545" s="12">
        <f t="shared" si="8"/>
        <v>-1.3927754915322809E-2</v>
      </c>
      <c r="D545" s="3" t="s">
        <v>10923</v>
      </c>
      <c r="E545" s="3" t="s">
        <v>10924</v>
      </c>
      <c r="F545" s="3">
        <v>376</v>
      </c>
      <c r="G545" s="4">
        <v>-3.6021887219623699E+17</v>
      </c>
      <c r="H545" s="4">
        <v>-9.84295363078968E+16</v>
      </c>
    </row>
    <row r="546" spans="1:8">
      <c r="A546" s="2">
        <v>41373</v>
      </c>
      <c r="B546" s="3" t="s">
        <v>10925</v>
      </c>
      <c r="C546" s="12">
        <f t="shared" si="8"/>
        <v>-4.5559669744021279E-2</v>
      </c>
      <c r="D546" s="3" t="s">
        <v>10926</v>
      </c>
      <c r="E546" s="3" t="s">
        <v>10927</v>
      </c>
      <c r="F546" s="3">
        <v>376</v>
      </c>
      <c r="G546" s="4">
        <v>-6.3684068744485901E+17</v>
      </c>
      <c r="H546" s="4">
        <v>-1.84896833994716E+17</v>
      </c>
    </row>
    <row r="547" spans="1:8">
      <c r="A547" s="2">
        <v>41374</v>
      </c>
      <c r="B547" s="3" t="s">
        <v>10928</v>
      </c>
      <c r="C547" s="12">
        <f t="shared" si="8"/>
        <v>-1.4942094556322064E-2</v>
      </c>
      <c r="D547" s="3" t="s">
        <v>10929</v>
      </c>
      <c r="E547" s="3" t="s">
        <v>10930</v>
      </c>
      <c r="F547" s="3">
        <v>376</v>
      </c>
      <c r="G547" s="4">
        <v>-6.9578431381853197E+17</v>
      </c>
      <c r="H547" s="4">
        <v>-2.1678023788281101E+17</v>
      </c>
    </row>
    <row r="548" spans="1:8">
      <c r="A548" s="2">
        <v>41375</v>
      </c>
      <c r="B548" s="3" t="s">
        <v>10931</v>
      </c>
      <c r="C548" s="12">
        <f t="shared" si="8"/>
        <v>3.3748822784401078E-3</v>
      </c>
      <c r="D548" s="3" t="s">
        <v>10932</v>
      </c>
      <c r="E548" s="3" t="s">
        <v>10933</v>
      </c>
      <c r="F548" s="3">
        <v>375</v>
      </c>
      <c r="G548" s="4">
        <v>-6.7129388639315994E+17</v>
      </c>
      <c r="H548" s="4">
        <v>-2.1125453040442099E+17</v>
      </c>
    </row>
    <row r="549" spans="1:8">
      <c r="A549" s="2">
        <v>41376</v>
      </c>
      <c r="B549" s="3" t="s">
        <v>10934</v>
      </c>
      <c r="C549" s="12">
        <f t="shared" si="8"/>
        <v>-1.2578460192047442E-2</v>
      </c>
      <c r="D549" s="3" t="s">
        <v>10935</v>
      </c>
      <c r="E549" s="3" t="s">
        <v>10936</v>
      </c>
      <c r="F549" s="3">
        <v>376</v>
      </c>
      <c r="G549" s="4">
        <v>-7.0781626651118502E+17</v>
      </c>
      <c r="H549" s="4">
        <v>-2.3108999747365402E+17</v>
      </c>
    </row>
    <row r="550" spans="1:8">
      <c r="A550" s="2">
        <v>41377</v>
      </c>
      <c r="B550" s="3" t="s">
        <v>10937</v>
      </c>
      <c r="C550" s="12">
        <f t="shared" si="8"/>
        <v>-8.8685651401456493E-5</v>
      </c>
      <c r="D550" s="3" t="s">
        <v>10938</v>
      </c>
      <c r="E550" s="3" t="s">
        <v>10939</v>
      </c>
      <c r="F550" s="3">
        <v>376</v>
      </c>
      <c r="G550" s="4">
        <v>-7.0808398398880499E+17</v>
      </c>
      <c r="H550" s="4">
        <v>-2.3107576360846099E+17</v>
      </c>
    </row>
    <row r="551" spans="1:8">
      <c r="A551" s="2">
        <v>41378</v>
      </c>
      <c r="B551" s="3" t="s">
        <v>10940</v>
      </c>
      <c r="C551" s="12">
        <f t="shared" si="8"/>
        <v>-8.8683538611244721E-5</v>
      </c>
      <c r="D551" s="3" t="s">
        <v>10941</v>
      </c>
      <c r="E551" s="3" t="s">
        <v>10942</v>
      </c>
      <c r="F551" s="3">
        <v>376</v>
      </c>
      <c r="G551" s="4">
        <v>-7.1616334030556198E+17</v>
      </c>
      <c r="H551" s="4">
        <v>-2.6658452917492602E+17</v>
      </c>
    </row>
    <row r="552" spans="1:8">
      <c r="A552" s="2">
        <v>41379</v>
      </c>
      <c r="B552" s="3" t="s">
        <v>10943</v>
      </c>
      <c r="C552" s="12">
        <f t="shared" si="8"/>
        <v>1.4084389256961354E-2</v>
      </c>
      <c r="D552" s="3" t="s">
        <v>10944</v>
      </c>
      <c r="E552" s="3" t="s">
        <v>10945</v>
      </c>
      <c r="F552" s="3">
        <v>376</v>
      </c>
      <c r="G552" s="4">
        <v>-6.6313140396555405E+17</v>
      </c>
      <c r="H552" s="4">
        <v>-2.5957517831679002E+17</v>
      </c>
    </row>
    <row r="553" spans="1:8">
      <c r="A553" s="2">
        <v>41380</v>
      </c>
      <c r="B553" s="3" t="s">
        <v>10946</v>
      </c>
      <c r="C553" s="12">
        <f t="shared" si="8"/>
        <v>1.7664191540589971E-2</v>
      </c>
      <c r="D553" s="3" t="s">
        <v>10947</v>
      </c>
      <c r="E553" s="3" t="s">
        <v>10948</v>
      </c>
      <c r="F553" s="3">
        <v>377</v>
      </c>
      <c r="G553" s="4">
        <v>-5.8267694570560499E+17</v>
      </c>
      <c r="H553" s="4">
        <v>-2.4623192363952998E+17</v>
      </c>
    </row>
    <row r="554" spans="1:8">
      <c r="A554" s="2">
        <v>41381</v>
      </c>
      <c r="B554" s="3" t="s">
        <v>10949</v>
      </c>
      <c r="C554" s="12">
        <f t="shared" si="8"/>
        <v>-9.6724551229678945E-3</v>
      </c>
      <c r="D554" s="3" t="s">
        <v>10950</v>
      </c>
      <c r="E554" s="3" t="s">
        <v>10951</v>
      </c>
      <c r="F554" s="3">
        <v>378</v>
      </c>
      <c r="G554" s="4">
        <v>-5.1956473028441402E+17</v>
      </c>
      <c r="H554" s="4">
        <v>-2.6036432278831101E+17</v>
      </c>
    </row>
    <row r="555" spans="1:8">
      <c r="A555" s="2">
        <v>41382</v>
      </c>
      <c r="B555" s="3" t="s">
        <v>10952</v>
      </c>
      <c r="C555" s="12">
        <f t="shared" si="8"/>
        <v>-1.5792589748846728E-3</v>
      </c>
      <c r="D555" s="3" t="s">
        <v>10953</v>
      </c>
      <c r="E555" s="3" t="s">
        <v>10954</v>
      </c>
      <c r="F555" s="3">
        <v>378</v>
      </c>
      <c r="G555" s="4">
        <v>-4.57474555919456E+17</v>
      </c>
      <c r="H555" s="4">
        <v>-2.6260873039790598E+17</v>
      </c>
    </row>
    <row r="556" spans="1:8">
      <c r="A556" s="2">
        <v>41383</v>
      </c>
      <c r="B556" s="3" t="s">
        <v>10955</v>
      </c>
      <c r="C556" s="12">
        <f t="shared" si="8"/>
        <v>5.3078349275450494E-3</v>
      </c>
      <c r="D556" s="3" t="s">
        <v>10956</v>
      </c>
      <c r="E556" s="3" t="s">
        <v>10957</v>
      </c>
      <c r="F556" s="3">
        <v>379</v>
      </c>
      <c r="G556" s="4">
        <v>-4.2920839479259501E+17</v>
      </c>
      <c r="H556" s="4">
        <v>-2.5452685467856602E+17</v>
      </c>
    </row>
    <row r="557" spans="1:8">
      <c r="A557" s="2">
        <v>41384</v>
      </c>
      <c r="B557" s="3" t="s">
        <v>10958</v>
      </c>
      <c r="C557" s="12">
        <f t="shared" si="8"/>
        <v>-4.0606933780244294E-5</v>
      </c>
      <c r="D557" s="3" t="s">
        <v>10959</v>
      </c>
      <c r="E557" s="3" t="s">
        <v>10960</v>
      </c>
      <c r="F557" s="3">
        <v>379</v>
      </c>
      <c r="G557" s="4">
        <v>-4.6240574720494099E+17</v>
      </c>
      <c r="H557" s="4">
        <v>-2.5603302715669901E+17</v>
      </c>
    </row>
    <row r="558" spans="1:8">
      <c r="A558" s="2">
        <v>41385</v>
      </c>
      <c r="B558" s="3" t="s">
        <v>10961</v>
      </c>
      <c r="C558" s="12">
        <f t="shared" si="8"/>
        <v>-4.0597608739850639E-5</v>
      </c>
      <c r="D558" s="3" t="s">
        <v>10962</v>
      </c>
      <c r="E558" s="3" t="s">
        <v>10963</v>
      </c>
      <c r="F558" s="3">
        <v>379</v>
      </c>
      <c r="G558" s="4">
        <v>-5.2782586543559501E+17</v>
      </c>
      <c r="H558" s="4">
        <v>-2.5332109926003398E+17</v>
      </c>
    </row>
    <row r="559" spans="1:8">
      <c r="A559" s="2">
        <v>41386</v>
      </c>
      <c r="B559" s="3" t="s">
        <v>10964</v>
      </c>
      <c r="C559" s="12">
        <f t="shared" si="8"/>
        <v>2.2443098550715564E-3</v>
      </c>
      <c r="D559" s="3" t="s">
        <v>10965</v>
      </c>
      <c r="E559" s="3" t="s">
        <v>10966</v>
      </c>
      <c r="F559" s="3">
        <v>378</v>
      </c>
      <c r="G559" s="4">
        <v>-5.1427311848856998E+17</v>
      </c>
      <c r="H559" s="4">
        <v>-2.55379574848064E+17</v>
      </c>
    </row>
    <row r="560" spans="1:8">
      <c r="A560" s="2">
        <v>41387</v>
      </c>
      <c r="B560" s="3" t="s">
        <v>10967</v>
      </c>
      <c r="C560" s="12">
        <f t="shared" si="8"/>
        <v>2.0113704032392837E-3</v>
      </c>
      <c r="D560" s="3" t="s">
        <v>10968</v>
      </c>
      <c r="E560" s="3" t="s">
        <v>10969</v>
      </c>
      <c r="F560" s="3">
        <v>380</v>
      </c>
      <c r="G560" s="4">
        <v>-5.01742494570128E+17</v>
      </c>
      <c r="H560" s="4">
        <v>-2.61925151204912E+17</v>
      </c>
    </row>
    <row r="561" spans="1:8">
      <c r="A561" s="2">
        <v>41388</v>
      </c>
      <c r="B561" s="3" t="s">
        <v>10970</v>
      </c>
      <c r="C561" s="12">
        <f t="shared" si="8"/>
        <v>5.5732616444252418E-3</v>
      </c>
      <c r="D561" s="3" t="s">
        <v>10971</v>
      </c>
      <c r="E561" s="3" t="s">
        <v>10972</v>
      </c>
      <c r="F561" s="3">
        <v>381</v>
      </c>
      <c r="G561" s="4">
        <v>-4.66339336308832E+17</v>
      </c>
      <c r="H561" s="4">
        <v>-2.6394611341766301E+17</v>
      </c>
    </row>
    <row r="562" spans="1:8">
      <c r="A562" s="2">
        <v>41389</v>
      </c>
      <c r="B562" s="3" t="s">
        <v>10973</v>
      </c>
      <c r="C562" s="12">
        <f t="shared" si="8"/>
        <v>-1.6085156603820301E-4</v>
      </c>
      <c r="D562" s="3" t="s">
        <v>10974</v>
      </c>
      <c r="E562" s="3" t="s">
        <v>10975</v>
      </c>
      <c r="F562" s="3">
        <v>382</v>
      </c>
      <c r="G562" s="4">
        <v>-5.1158769206389702E+17</v>
      </c>
      <c r="H562" s="4">
        <v>-2.6406331706729501E+17</v>
      </c>
    </row>
    <row r="563" spans="1:8">
      <c r="A563" s="2">
        <v>41390</v>
      </c>
      <c r="B563" s="3" t="s">
        <v>10976</v>
      </c>
      <c r="C563" s="12">
        <f t="shared" si="8"/>
        <v>-1.1085741959890242E-2</v>
      </c>
      <c r="D563" s="3" t="s">
        <v>10977</v>
      </c>
      <c r="E563" s="3" t="s">
        <v>10978</v>
      </c>
      <c r="F563" s="3">
        <v>382</v>
      </c>
      <c r="G563" s="4">
        <v>-5.65109720060032E+17</v>
      </c>
      <c r="H563" s="4">
        <v>-2.8039238768031901E+17</v>
      </c>
    </row>
    <row r="564" spans="1:8">
      <c r="A564" s="2">
        <v>41391</v>
      </c>
      <c r="B564" s="3" t="s">
        <v>10979</v>
      </c>
      <c r="C564" s="12">
        <f t="shared" si="8"/>
        <v>-7.3391921587896711E-5</v>
      </c>
      <c r="D564" s="3" t="s">
        <v>10980</v>
      </c>
      <c r="E564" s="3" t="s">
        <v>10981</v>
      </c>
      <c r="F564" s="3">
        <v>382</v>
      </c>
      <c r="G564" s="4">
        <v>-5.6505108732035002E+17</v>
      </c>
      <c r="H564" s="4">
        <v>-2.7601866909087101E+17</v>
      </c>
    </row>
    <row r="565" spans="1:8">
      <c r="A565" s="2">
        <v>41392</v>
      </c>
      <c r="B565" s="3" t="s">
        <v>10982</v>
      </c>
      <c r="C565" s="12">
        <f t="shared" si="8"/>
        <v>-7.3387096162039493E-5</v>
      </c>
      <c r="D565" s="3" t="s">
        <v>10983</v>
      </c>
      <c r="E565" s="3" t="s">
        <v>10984</v>
      </c>
      <c r="F565" s="3">
        <v>382</v>
      </c>
      <c r="G565" s="4">
        <v>-5.6499243768684902E+17</v>
      </c>
      <c r="H565" s="4">
        <v>-2.24176525984868E+17</v>
      </c>
    </row>
    <row r="566" spans="1:8">
      <c r="A566" s="2">
        <v>41393</v>
      </c>
      <c r="B566" s="3" t="s">
        <v>10985</v>
      </c>
      <c r="C566" s="12">
        <f t="shared" si="8"/>
        <v>5.9873731927952926E-4</v>
      </c>
      <c r="D566" s="3" t="s">
        <v>10986</v>
      </c>
      <c r="E566" s="3" t="s">
        <v>10987</v>
      </c>
      <c r="F566" s="3">
        <v>384</v>
      </c>
      <c r="G566" s="4">
        <v>-5.6136239213505901E+17</v>
      </c>
      <c r="H566" s="4">
        <v>-2.1909844341699901E+17</v>
      </c>
    </row>
    <row r="567" spans="1:8">
      <c r="A567" s="2">
        <v>41394</v>
      </c>
      <c r="B567" s="3" t="s">
        <v>10988</v>
      </c>
      <c r="C567" s="12">
        <f t="shared" si="8"/>
        <v>4.387185439139853E-3</v>
      </c>
      <c r="D567" s="3" t="s">
        <v>10989</v>
      </c>
      <c r="E567" s="3" t="s">
        <v>10990</v>
      </c>
      <c r="F567" s="3">
        <v>387</v>
      </c>
      <c r="G567" s="4">
        <v>-5.3689124455983501E+17</v>
      </c>
      <c r="H567" s="4">
        <v>-1.8343758164710202E+17</v>
      </c>
    </row>
    <row r="568" spans="1:8">
      <c r="A568" s="2">
        <v>41395</v>
      </c>
      <c r="B568" s="3" t="s">
        <v>10991</v>
      </c>
      <c r="C568" s="12">
        <f t="shared" si="8"/>
        <v>-6.7216611782319115E-5</v>
      </c>
      <c r="D568" s="3" t="s">
        <v>10992</v>
      </c>
      <c r="E568" s="3" t="s">
        <v>10993</v>
      </c>
      <c r="F568" s="3">
        <v>387</v>
      </c>
      <c r="G568" s="4">
        <v>-4.7315974246563002E+17</v>
      </c>
      <c r="H568" s="4">
        <v>-1.7170131966514301E+17</v>
      </c>
    </row>
    <row r="569" spans="1:8">
      <c r="A569" s="2">
        <v>41396</v>
      </c>
      <c r="B569" s="3" t="s">
        <v>10994</v>
      </c>
      <c r="C569" s="12">
        <f t="shared" si="8"/>
        <v>-1.0552272514126448E-2</v>
      </c>
      <c r="D569" s="3" t="s">
        <v>10995</v>
      </c>
      <c r="E569" s="3" t="s">
        <v>10996</v>
      </c>
      <c r="F569" s="3">
        <v>386</v>
      </c>
      <c r="G569" s="4">
        <v>-5.3193413649982797E+17</v>
      </c>
      <c r="H569" s="4">
        <v>-1.8920006351953501E+17</v>
      </c>
    </row>
    <row r="570" spans="1:8">
      <c r="A570" s="2">
        <v>41397</v>
      </c>
      <c r="B570" s="3" t="s">
        <v>10997</v>
      </c>
      <c r="C570" s="12">
        <f t="shared" si="8"/>
        <v>3.0208595410818537E-3</v>
      </c>
      <c r="D570" s="3" t="s">
        <v>10998</v>
      </c>
      <c r="E570" s="3" t="s">
        <v>10999</v>
      </c>
      <c r="F570" s="3">
        <v>398</v>
      </c>
      <c r="G570" s="4">
        <v>-4.3274732545944602E+17</v>
      </c>
      <c r="H570" s="4">
        <v>-1.8409607644120499E+17</v>
      </c>
    </row>
    <row r="571" spans="1:8">
      <c r="A571" s="2">
        <v>41398</v>
      </c>
      <c r="B571" s="3" t="s">
        <v>11000</v>
      </c>
      <c r="C571" s="12">
        <f t="shared" si="8"/>
        <v>-6.6805451229986882E-5</v>
      </c>
      <c r="D571" s="3" t="s">
        <v>11001</v>
      </c>
      <c r="E571" s="3" t="s">
        <v>11002</v>
      </c>
      <c r="F571" s="3">
        <v>398</v>
      </c>
      <c r="G571" s="4">
        <v>-4.7361579503736E+17</v>
      </c>
      <c r="H571" s="4">
        <v>-1.8407699081736899E+17</v>
      </c>
    </row>
    <row r="572" spans="1:8">
      <c r="A572" s="2">
        <v>41398</v>
      </c>
      <c r="B572" s="3" t="s">
        <v>11000</v>
      </c>
      <c r="C572" s="12">
        <f t="shared" si="8"/>
        <v>0</v>
      </c>
      <c r="D572" s="3" t="s">
        <v>11001</v>
      </c>
      <c r="E572" s="3" t="s">
        <v>11002</v>
      </c>
      <c r="F572" s="3">
        <v>398</v>
      </c>
      <c r="G572" s="4">
        <v>-4.7361579503736E+17</v>
      </c>
      <c r="H572" s="4">
        <v>-1.8407699081736899E+17</v>
      </c>
    </row>
    <row r="573" spans="1:8">
      <c r="A573" s="2">
        <v>41399</v>
      </c>
      <c r="B573" s="3" t="s">
        <v>11003</v>
      </c>
      <c r="C573" s="12">
        <f t="shared" si="8"/>
        <v>-6.6799438900016573E-5</v>
      </c>
      <c r="D573" s="3" t="s">
        <v>11004</v>
      </c>
      <c r="E573" s="3" t="s">
        <v>11005</v>
      </c>
      <c r="F573" s="3">
        <v>398</v>
      </c>
      <c r="G573" s="4">
        <v>-5.4321556170326797E+17</v>
      </c>
      <c r="H573" s="4">
        <v>-1.65950478102404E+17</v>
      </c>
    </row>
    <row r="574" spans="1:8">
      <c r="A574" s="2">
        <v>41400</v>
      </c>
      <c r="B574" s="3" t="s">
        <v>11006</v>
      </c>
      <c r="C574" s="12">
        <f t="shared" si="8"/>
        <v>-1.7503668926781773E-2</v>
      </c>
      <c r="D574" s="3" t="s">
        <v>11007</v>
      </c>
      <c r="E574" s="3" t="s">
        <v>11008</v>
      </c>
      <c r="F574" s="3">
        <v>432</v>
      </c>
      <c r="G574" s="4">
        <v>-6.3114826798370099E+17</v>
      </c>
      <c r="H574" s="4">
        <v>-1.7043556547266099E+17</v>
      </c>
    </row>
    <row r="575" spans="1:8">
      <c r="A575" s="2">
        <v>41401</v>
      </c>
      <c r="B575" s="3" t="s">
        <v>11009</v>
      </c>
      <c r="C575" s="12">
        <f t="shared" si="8"/>
        <v>2.5721019149929588E-3</v>
      </c>
      <c r="D575" s="3" t="s">
        <v>11010</v>
      </c>
      <c r="E575" s="3" t="s">
        <v>11011</v>
      </c>
      <c r="F575" s="3">
        <v>456</v>
      </c>
      <c r="G575" s="4">
        <v>-6.1904595415866995E+17</v>
      </c>
      <c r="H575" s="4">
        <v>-2.04296550416372E+17</v>
      </c>
    </row>
    <row r="576" spans="1:8">
      <c r="A576" s="2">
        <v>41402</v>
      </c>
      <c r="B576" s="3" t="s">
        <v>11012</v>
      </c>
      <c r="C576" s="12">
        <f t="shared" si="8"/>
        <v>-2.2914646565379564E-3</v>
      </c>
      <c r="D576" s="3" t="s">
        <v>11013</v>
      </c>
      <c r="E576" s="3" t="s">
        <v>11014</v>
      </c>
      <c r="F576" s="3">
        <v>469</v>
      </c>
      <c r="G576" s="4">
        <v>-5.6059885836234099E+17</v>
      </c>
      <c r="H576" s="4">
        <v>-1.8765080696489402E+17</v>
      </c>
    </row>
    <row r="577" spans="1:8">
      <c r="A577" s="2">
        <v>41403</v>
      </c>
      <c r="B577" s="3" t="s">
        <v>11015</v>
      </c>
      <c r="C577" s="12">
        <f t="shared" si="8"/>
        <v>-2.2090068773353393E-3</v>
      </c>
      <c r="D577" s="3" t="s">
        <v>11016</v>
      </c>
      <c r="E577" s="3" t="s">
        <v>11017</v>
      </c>
      <c r="F577" s="3">
        <v>476</v>
      </c>
      <c r="G577" s="4">
        <v>-2.45662188087604E+17</v>
      </c>
      <c r="H577" s="4">
        <v>-1.9113128261432E+17</v>
      </c>
    </row>
    <row r="578" spans="1:8">
      <c r="A578" s="2">
        <v>41404</v>
      </c>
      <c r="B578" s="3" t="s">
        <v>11018</v>
      </c>
      <c r="C578" s="12">
        <f t="shared" si="8"/>
        <v>-7.5514700589893007E-3</v>
      </c>
      <c r="D578" s="3" t="s">
        <v>11019</v>
      </c>
      <c r="E578" s="3" t="s">
        <v>11020</v>
      </c>
      <c r="F578" s="3">
        <v>480</v>
      </c>
      <c r="G578" s="4">
        <v>-1.7384468520093699E+17</v>
      </c>
      <c r="H578" s="4">
        <v>-2.0331730263229901E+17</v>
      </c>
    </row>
    <row r="579" spans="1:8">
      <c r="A579" s="2">
        <v>41405</v>
      </c>
      <c r="B579" s="3" t="s">
        <v>11021</v>
      </c>
      <c r="C579" s="12">
        <f t="shared" si="8"/>
        <v>-7.2242514169752717E-5</v>
      </c>
      <c r="D579" s="3" t="s">
        <v>11022</v>
      </c>
      <c r="E579" s="3" t="s">
        <v>11023</v>
      </c>
      <c r="F579" s="3">
        <v>480</v>
      </c>
      <c r="G579" s="4">
        <v>-2.0772237239004602E+17</v>
      </c>
      <c r="H579" s="4">
        <v>-2.03282116799516E+17</v>
      </c>
    </row>
    <row r="580" spans="1:8">
      <c r="A580" s="2">
        <v>41406</v>
      </c>
      <c r="B580" s="3" t="s">
        <v>11024</v>
      </c>
      <c r="C580" s="12">
        <f t="shared" ref="C580:C643" si="9">+(B580-B579)/B579</f>
        <v>-7.2237931941424063E-5</v>
      </c>
      <c r="D580" s="3" t="s">
        <v>11025</v>
      </c>
      <c r="E580" s="3" t="s">
        <v>11026</v>
      </c>
      <c r="F580" s="3">
        <v>480</v>
      </c>
      <c r="G580" s="4">
        <v>-7.6619386540621792E+16</v>
      </c>
      <c r="H580" s="4">
        <v>-1.9409352730306202E+17</v>
      </c>
    </row>
    <row r="581" spans="1:8">
      <c r="A581" s="2">
        <v>41407</v>
      </c>
      <c r="B581" s="3" t="s">
        <v>11027</v>
      </c>
      <c r="C581" s="12">
        <f t="shared" si="9"/>
        <v>-7.2233428689440118E-5</v>
      </c>
      <c r="D581" s="3" t="s">
        <v>11028</v>
      </c>
      <c r="E581" s="3" t="s">
        <v>11029</v>
      </c>
      <c r="F581" s="3">
        <v>480</v>
      </c>
      <c r="G581" s="4">
        <v>-7.643452093095E+16</v>
      </c>
      <c r="H581" s="4">
        <v>-1.8853767947049699E+17</v>
      </c>
    </row>
    <row r="582" spans="1:8">
      <c r="A582" s="2">
        <v>41408</v>
      </c>
      <c r="B582" s="3" t="s">
        <v>11030</v>
      </c>
      <c r="C582" s="12">
        <f t="shared" si="9"/>
        <v>3.158060553318685E-4</v>
      </c>
      <c r="D582" s="3" t="s">
        <v>11031</v>
      </c>
      <c r="E582" s="3" t="s">
        <v>11032</v>
      </c>
      <c r="F582" s="3">
        <v>480</v>
      </c>
      <c r="G582" s="4">
        <v>-7.1878703221715904E+16</v>
      </c>
      <c r="H582" s="4">
        <v>-2.1054637054608701E+17</v>
      </c>
    </row>
    <row r="583" spans="1:8">
      <c r="A583" s="2">
        <v>41409</v>
      </c>
      <c r="B583" s="3" t="s">
        <v>11033</v>
      </c>
      <c r="C583" s="12">
        <f t="shared" si="9"/>
        <v>2.3849777316393554E-3</v>
      </c>
      <c r="D583" s="3" t="s">
        <v>11034</v>
      </c>
      <c r="E583" s="3" t="s">
        <v>11035</v>
      </c>
      <c r="F583" s="3">
        <v>493</v>
      </c>
      <c r="G583" s="4">
        <v>-1.9408314281869699E+17</v>
      </c>
      <c r="H583" s="4">
        <v>-2.1732021258569402E+17</v>
      </c>
    </row>
    <row r="584" spans="1:8">
      <c r="A584" s="2">
        <v>41410</v>
      </c>
      <c r="B584" s="3" t="s">
        <v>11036</v>
      </c>
      <c r="C584" s="12">
        <f t="shared" si="9"/>
        <v>-1.1658923343880192E-3</v>
      </c>
      <c r="D584" s="3" t="s">
        <v>11037</v>
      </c>
      <c r="E584" s="3" t="s">
        <v>11038</v>
      </c>
      <c r="F584" s="3">
        <v>497</v>
      </c>
      <c r="G584" s="4">
        <v>-3.5789680145753798E+17</v>
      </c>
      <c r="H584" s="4">
        <v>-2.1902408547192301E+17</v>
      </c>
    </row>
    <row r="585" spans="1:8">
      <c r="A585" s="2">
        <v>41411</v>
      </c>
      <c r="B585" s="3" t="s">
        <v>11039</v>
      </c>
      <c r="C585" s="12">
        <f t="shared" si="9"/>
        <v>4.4693819411857601E-3</v>
      </c>
      <c r="D585" s="3" t="s">
        <v>11040</v>
      </c>
      <c r="E585" s="3" t="s">
        <v>11041</v>
      </c>
      <c r="F585" s="3">
        <v>507</v>
      </c>
      <c r="G585" s="4">
        <v>-2.3699870472186598E+17</v>
      </c>
      <c r="H585" s="4">
        <v>-2.1178315954990899E+17</v>
      </c>
    </row>
    <row r="586" spans="1:8">
      <c r="A586" s="2">
        <v>41412</v>
      </c>
      <c r="B586" s="3" t="s">
        <v>11042</v>
      </c>
      <c r="C586" s="12">
        <f t="shared" si="9"/>
        <v>-7.8294345474854649E-5</v>
      </c>
      <c r="D586" s="3" t="s">
        <v>11043</v>
      </c>
      <c r="E586" s="3" t="s">
        <v>11044</v>
      </c>
      <c r="F586" s="3">
        <v>507</v>
      </c>
      <c r="G586" s="4">
        <v>-2.2292519782103802E+17</v>
      </c>
      <c r="H586" s="4">
        <v>-2.2383964275849699E+17</v>
      </c>
    </row>
    <row r="587" spans="1:8">
      <c r="A587" s="2">
        <v>41413</v>
      </c>
      <c r="B587" s="3" t="s">
        <v>11045</v>
      </c>
      <c r="C587" s="12">
        <f t="shared" si="9"/>
        <v>-7.8290570988011115E-5</v>
      </c>
      <c r="D587" s="3" t="s">
        <v>11046</v>
      </c>
      <c r="E587" s="3" t="s">
        <v>11047</v>
      </c>
      <c r="F587" s="3">
        <v>507</v>
      </c>
      <c r="G587" s="4">
        <v>-2.7209090728877101E+17</v>
      </c>
      <c r="H587" s="4">
        <v>-2.27997110589812E+17</v>
      </c>
    </row>
    <row r="588" spans="1:8">
      <c r="A588" s="2">
        <v>41414</v>
      </c>
      <c r="B588" s="3" t="s">
        <v>11048</v>
      </c>
      <c r="C588" s="12">
        <f t="shared" si="9"/>
        <v>-6.0325304264022368E-3</v>
      </c>
      <c r="D588" s="3" t="s">
        <v>11049</v>
      </c>
      <c r="E588" s="3" t="s">
        <v>11050</v>
      </c>
      <c r="F588" s="3">
        <v>511</v>
      </c>
      <c r="G588" s="4">
        <v>-3.2341900583220499E+17</v>
      </c>
      <c r="H588" s="4">
        <v>-2.3759905870086598E+17</v>
      </c>
    </row>
    <row r="589" spans="1:8">
      <c r="A589" s="2">
        <v>41415</v>
      </c>
      <c r="B589" s="3" t="s">
        <v>11051</v>
      </c>
      <c r="C589" s="12">
        <f t="shared" si="9"/>
        <v>3.8589787169811854E-4</v>
      </c>
      <c r="D589" s="3" t="s">
        <v>11052</v>
      </c>
      <c r="E589" s="3" t="s">
        <v>11053</v>
      </c>
      <c r="F589" s="3">
        <v>516</v>
      </c>
      <c r="G589" s="4">
        <v>-3.1989969176139002E+17</v>
      </c>
      <c r="H589" s="4">
        <v>-2.3321578041067299E+17</v>
      </c>
    </row>
    <row r="590" spans="1:8">
      <c r="A590" s="2">
        <v>41416</v>
      </c>
      <c r="B590" s="3" t="s">
        <v>11054</v>
      </c>
      <c r="C590" s="12">
        <f t="shared" si="9"/>
        <v>2.5978786487096694E-3</v>
      </c>
      <c r="D590" s="3" t="s">
        <v>11055</v>
      </c>
      <c r="E590" s="3" t="s">
        <v>11056</v>
      </c>
      <c r="F590" s="3">
        <v>527</v>
      </c>
      <c r="G590" s="3">
        <v>0</v>
      </c>
      <c r="H590" s="4">
        <v>-2.3484210936735501E+17</v>
      </c>
    </row>
    <row r="591" spans="1:8">
      <c r="A591" s="2">
        <v>41417</v>
      </c>
      <c r="B591" s="3" t="s">
        <v>11057</v>
      </c>
      <c r="C591" s="12">
        <f t="shared" si="9"/>
        <v>1.2417610132904272E-2</v>
      </c>
      <c r="D591" s="3" t="s">
        <v>11058</v>
      </c>
      <c r="E591" s="3" t="s">
        <v>11059</v>
      </c>
      <c r="F591" s="3">
        <v>535</v>
      </c>
      <c r="G591" s="3">
        <v>0</v>
      </c>
      <c r="H591" s="4">
        <v>-2.1530654920362E+17</v>
      </c>
    </row>
    <row r="592" spans="1:8">
      <c r="A592" s="2">
        <v>41418</v>
      </c>
      <c r="B592" s="3" t="s">
        <v>11060</v>
      </c>
      <c r="C592" s="12">
        <f t="shared" si="9"/>
        <v>4.0774056091767716E-3</v>
      </c>
      <c r="D592" s="3" t="s">
        <v>11061</v>
      </c>
      <c r="E592" s="3" t="s">
        <v>11062</v>
      </c>
      <c r="F592" s="3">
        <v>536</v>
      </c>
      <c r="G592" s="3">
        <v>0</v>
      </c>
      <c r="H592" s="4">
        <v>-2.08658014180316E+17</v>
      </c>
    </row>
    <row r="593" spans="1:8">
      <c r="A593" s="2">
        <v>41419</v>
      </c>
      <c r="B593" s="3" t="s">
        <v>11063</v>
      </c>
      <c r="C593" s="12">
        <f t="shared" si="9"/>
        <v>-8.6563458410237874E-5</v>
      </c>
      <c r="D593" s="3" t="s">
        <v>11064</v>
      </c>
      <c r="E593" s="3" t="s">
        <v>11065</v>
      </c>
      <c r="F593" s="3">
        <v>536</v>
      </c>
      <c r="G593" s="3">
        <v>0</v>
      </c>
      <c r="H593" s="4">
        <v>-1.9380911339823398E+17</v>
      </c>
    </row>
    <row r="594" spans="1:8">
      <c r="A594" s="2">
        <v>41420</v>
      </c>
      <c r="B594" s="3" t="s">
        <v>11066</v>
      </c>
      <c r="C594" s="12">
        <f t="shared" si="9"/>
        <v>-8.6560861628165421E-5</v>
      </c>
      <c r="D594" s="3" t="s">
        <v>11067</v>
      </c>
      <c r="E594" s="3" t="s">
        <v>11068</v>
      </c>
      <c r="F594" s="3">
        <v>536</v>
      </c>
      <c r="G594" s="4">
        <v>-1.29033587072274E+17</v>
      </c>
      <c r="H594" s="4">
        <v>-1.9484649198068998E+17</v>
      </c>
    </row>
    <row r="595" spans="1:8">
      <c r="A595" s="2">
        <v>41421</v>
      </c>
      <c r="B595" s="3" t="s">
        <v>11069</v>
      </c>
      <c r="C595" s="12">
        <f t="shared" si="9"/>
        <v>2.1369779685772423E-3</v>
      </c>
      <c r="D595" s="3" t="s">
        <v>11070</v>
      </c>
      <c r="E595" s="3" t="s">
        <v>11071</v>
      </c>
      <c r="F595" s="3">
        <v>541</v>
      </c>
      <c r="G595" s="4">
        <v>-1.05317828677476E+17</v>
      </c>
      <c r="H595" s="4">
        <v>-1.91634190795692E+17</v>
      </c>
    </row>
    <row r="596" spans="1:8">
      <c r="A596" s="2">
        <v>41422</v>
      </c>
      <c r="B596" s="3" t="s">
        <v>11072</v>
      </c>
      <c r="C596" s="12">
        <f t="shared" si="9"/>
        <v>5.3971536675496735E-3</v>
      </c>
      <c r="D596" s="3" t="s">
        <v>11073</v>
      </c>
      <c r="E596" s="3" t="s">
        <v>11074</v>
      </c>
      <c r="F596" s="3">
        <v>540</v>
      </c>
      <c r="G596" s="4">
        <v>-4.39117215577778E+16</v>
      </c>
      <c r="H596" s="4">
        <v>-1.8654203213354899E+17</v>
      </c>
    </row>
    <row r="597" spans="1:8">
      <c r="A597" s="2">
        <v>41423</v>
      </c>
      <c r="B597" s="3" t="s">
        <v>11075</v>
      </c>
      <c r="C597" s="12">
        <f t="shared" si="9"/>
        <v>8.2235058012457708E-4</v>
      </c>
      <c r="D597" s="3" t="s">
        <v>11076</v>
      </c>
      <c r="E597" s="3" t="s">
        <v>11077</v>
      </c>
      <c r="F597" s="3">
        <v>544</v>
      </c>
      <c r="G597" s="4">
        <v>-4.1308871686230496E+16</v>
      </c>
      <c r="H597" s="4">
        <v>-1.8233023857258701E+17</v>
      </c>
    </row>
    <row r="598" spans="1:8">
      <c r="A598" s="2">
        <v>41424</v>
      </c>
      <c r="B598" s="3" t="s">
        <v>11078</v>
      </c>
      <c r="C598" s="12">
        <f t="shared" si="9"/>
        <v>-1.6520358345404455E-3</v>
      </c>
      <c r="D598" s="3" t="s">
        <v>11079</v>
      </c>
      <c r="E598" s="3" t="s">
        <v>11080</v>
      </c>
      <c r="F598" s="3">
        <v>544</v>
      </c>
      <c r="G598" s="4">
        <v>-1.0913590956240301E+17</v>
      </c>
      <c r="H598" s="4">
        <v>-1.8493688097549299E+17</v>
      </c>
    </row>
    <row r="599" spans="1:8">
      <c r="A599" s="2">
        <v>41425</v>
      </c>
      <c r="B599" s="3" t="s">
        <v>11081</v>
      </c>
      <c r="C599" s="12">
        <f t="shared" si="9"/>
        <v>-1.5447837893765434E-2</v>
      </c>
      <c r="D599" s="3" t="s">
        <v>11082</v>
      </c>
      <c r="E599" s="3" t="s">
        <v>11083</v>
      </c>
      <c r="F599" s="3">
        <v>546</v>
      </c>
      <c r="G599" s="4">
        <v>-2.6225798562956198E+17</v>
      </c>
      <c r="H599" s="4">
        <v>-2.1013974127705699E+17</v>
      </c>
    </row>
    <row r="600" spans="1:8">
      <c r="A600" s="2">
        <v>41426</v>
      </c>
      <c r="B600" s="3" t="s">
        <v>11084</v>
      </c>
      <c r="C600" s="12">
        <f t="shared" si="9"/>
        <v>-9.3823120272574343E-5</v>
      </c>
      <c r="D600" s="3" t="s">
        <v>11085</v>
      </c>
      <c r="E600" s="3" t="s">
        <v>11086</v>
      </c>
      <c r="F600" s="3">
        <v>546</v>
      </c>
      <c r="G600" s="4">
        <v>-1.6157864172253501E+17</v>
      </c>
      <c r="H600" s="4">
        <v>-2.0559731125961699E+17</v>
      </c>
    </row>
    <row r="601" spans="1:8">
      <c r="A601" s="2">
        <v>41427</v>
      </c>
      <c r="B601" s="3" t="s">
        <v>11087</v>
      </c>
      <c r="C601" s="12">
        <f t="shared" si="9"/>
        <v>-9.3821741347765913E-5</v>
      </c>
      <c r="D601" s="3" t="s">
        <v>11088</v>
      </c>
      <c r="E601" s="3" t="s">
        <v>11089</v>
      </c>
      <c r="F601" s="3">
        <v>546</v>
      </c>
      <c r="G601" s="4">
        <v>-1.9271170444013299E+17</v>
      </c>
      <c r="H601" s="4">
        <v>-1.9630112684906701E+17</v>
      </c>
    </row>
    <row r="602" spans="1:8">
      <c r="A602" s="2">
        <v>41427</v>
      </c>
      <c r="B602" s="3" t="s">
        <v>11087</v>
      </c>
      <c r="C602" s="12">
        <f t="shared" si="9"/>
        <v>0</v>
      </c>
      <c r="D602" s="3" t="s">
        <v>11088</v>
      </c>
      <c r="E602" s="3" t="s">
        <v>11089</v>
      </c>
      <c r="F602" s="3">
        <v>546</v>
      </c>
      <c r="G602" s="4">
        <v>-1.9271170444013299E+17</v>
      </c>
      <c r="H602" s="4">
        <v>-1.9630112684906701E+17</v>
      </c>
    </row>
    <row r="603" spans="1:8">
      <c r="A603" s="2">
        <v>41428</v>
      </c>
      <c r="B603" s="3" t="s">
        <v>11090</v>
      </c>
      <c r="C603" s="12">
        <f t="shared" si="9"/>
        <v>-9.382044076680449E-5</v>
      </c>
      <c r="D603" s="3" t="s">
        <v>11091</v>
      </c>
      <c r="E603" s="3" t="s">
        <v>11092</v>
      </c>
      <c r="F603" s="3">
        <v>546</v>
      </c>
      <c r="G603" s="4">
        <v>-1.92977023330428E+17</v>
      </c>
      <c r="H603" s="4">
        <v>-1.9688115728434099E+17</v>
      </c>
    </row>
    <row r="604" spans="1:8">
      <c r="A604" s="2">
        <v>41429</v>
      </c>
      <c r="B604" s="3" t="s">
        <v>11093</v>
      </c>
      <c r="C604" s="12">
        <f t="shared" si="9"/>
        <v>1.7881165475558422E-3</v>
      </c>
      <c r="D604" s="3" t="s">
        <v>11094</v>
      </c>
      <c r="E604" s="3" t="s">
        <v>11095</v>
      </c>
      <c r="F604" s="3">
        <v>549</v>
      </c>
      <c r="G604" s="3">
        <v>0</v>
      </c>
      <c r="H604" s="4">
        <v>-1.9466848116813699E+17</v>
      </c>
    </row>
    <row r="605" spans="1:8">
      <c r="A605" s="2">
        <v>41430</v>
      </c>
      <c r="B605" s="3" t="s">
        <v>11096</v>
      </c>
      <c r="C605" s="12">
        <f t="shared" si="9"/>
        <v>-6.5460406649629106E-3</v>
      </c>
      <c r="D605" s="3" t="s">
        <v>11097</v>
      </c>
      <c r="E605" s="3" t="s">
        <v>11098</v>
      </c>
      <c r="F605" s="3">
        <v>552</v>
      </c>
      <c r="G605" s="4">
        <v>-5.5323333238951504E+16</v>
      </c>
      <c r="H605" s="4">
        <v>-2.12213906304016E+17</v>
      </c>
    </row>
    <row r="606" spans="1:8">
      <c r="A606" s="2">
        <v>41431</v>
      </c>
      <c r="B606" s="3" t="s">
        <v>11099</v>
      </c>
      <c r="C606" s="12">
        <f t="shared" si="9"/>
        <v>-3.4310457229180676E-3</v>
      </c>
      <c r="D606" s="3" t="s">
        <v>11100</v>
      </c>
      <c r="E606" s="3" t="s">
        <v>11101</v>
      </c>
      <c r="F606" s="3">
        <v>551</v>
      </c>
      <c r="G606" s="4">
        <v>-1.2188916628049901E+17</v>
      </c>
      <c r="H606" s="4">
        <v>-2.1755056644796099E+17</v>
      </c>
    </row>
    <row r="607" spans="1:8">
      <c r="A607" s="2">
        <v>41432</v>
      </c>
      <c r="B607" s="3" t="s">
        <v>11102</v>
      </c>
      <c r="C607" s="12">
        <f t="shared" si="9"/>
        <v>2.5094615772332791E-3</v>
      </c>
      <c r="D607" s="3" t="s">
        <v>11103</v>
      </c>
      <c r="E607" s="3" t="s">
        <v>11104</v>
      </c>
      <c r="F607" s="3">
        <v>553</v>
      </c>
      <c r="G607" s="4">
        <v>-6.9075819348835504E+16</v>
      </c>
      <c r="H607" s="4">
        <v>-2.1342851406570099E+17</v>
      </c>
    </row>
    <row r="608" spans="1:8">
      <c r="A608" s="2">
        <v>41433</v>
      </c>
      <c r="B608" s="3" t="s">
        <v>11105</v>
      </c>
      <c r="C608" s="12">
        <f t="shared" si="9"/>
        <v>-9.7293251974143243E-5</v>
      </c>
      <c r="D608" s="3" t="s">
        <v>11106</v>
      </c>
      <c r="E608" s="3" t="s">
        <v>11107</v>
      </c>
      <c r="F608" s="3">
        <v>553</v>
      </c>
      <c r="G608" s="4">
        <v>-4.4819791878057904E+16</v>
      </c>
      <c r="H608" s="4">
        <v>-2.2076608630283398E+17</v>
      </c>
    </row>
    <row r="609" spans="1:8">
      <c r="A609" s="2">
        <v>41434</v>
      </c>
      <c r="B609" s="3" t="s">
        <v>11108</v>
      </c>
      <c r="C609" s="12">
        <f t="shared" si="9"/>
        <v>-9.7292395069734132E-5</v>
      </c>
      <c r="D609" s="3" t="s">
        <v>11109</v>
      </c>
      <c r="E609" s="3" t="s">
        <v>11110</v>
      </c>
      <c r="F609" s="3">
        <v>553</v>
      </c>
      <c r="G609" s="3">
        <v>0</v>
      </c>
      <c r="H609" s="4">
        <v>-2.2789246970355299E+17</v>
      </c>
    </row>
    <row r="610" spans="1:8">
      <c r="A610" s="2">
        <v>41435</v>
      </c>
      <c r="B610" s="3" t="s">
        <v>11111</v>
      </c>
      <c r="C610" s="12">
        <f t="shared" si="9"/>
        <v>-9.7291697068324707E-5</v>
      </c>
      <c r="D610" s="3" t="s">
        <v>11112</v>
      </c>
      <c r="E610" s="3" t="s">
        <v>11113</v>
      </c>
      <c r="F610" s="3">
        <v>553</v>
      </c>
      <c r="G610" s="3">
        <v>0</v>
      </c>
      <c r="H610" s="4">
        <v>-2.3508141078476899E+17</v>
      </c>
    </row>
    <row r="611" spans="1:8">
      <c r="A611" s="2">
        <v>41436</v>
      </c>
      <c r="B611" s="3" t="s">
        <v>11114</v>
      </c>
      <c r="C611" s="12">
        <f t="shared" si="9"/>
        <v>-1.1561283235422694E-2</v>
      </c>
      <c r="D611" s="3" t="s">
        <v>11115</v>
      </c>
      <c r="E611" s="3" t="s">
        <v>11116</v>
      </c>
      <c r="F611" s="3">
        <v>559</v>
      </c>
      <c r="G611" s="3">
        <v>0</v>
      </c>
      <c r="H611" s="4">
        <v>-2.4907254460371699E+17</v>
      </c>
    </row>
    <row r="612" spans="1:8">
      <c r="A612" s="2">
        <v>41437</v>
      </c>
      <c r="B612" s="3" t="s">
        <v>11117</v>
      </c>
      <c r="C612" s="12">
        <f t="shared" si="9"/>
        <v>-1.4506697030231285E-2</v>
      </c>
      <c r="D612" s="3" t="s">
        <v>11118</v>
      </c>
      <c r="E612" s="3" t="s">
        <v>11119</v>
      </c>
      <c r="F612" s="3">
        <v>558</v>
      </c>
      <c r="G612" s="3">
        <v>0</v>
      </c>
      <c r="H612" s="4">
        <v>-2.7858957830087398E+17</v>
      </c>
    </row>
    <row r="613" spans="1:8">
      <c r="A613" s="2">
        <v>41438</v>
      </c>
      <c r="B613" s="3" t="s">
        <v>11120</v>
      </c>
      <c r="C613" s="12">
        <f t="shared" si="9"/>
        <v>4.5238258274743941E-3</v>
      </c>
      <c r="D613" s="3" t="s">
        <v>11121</v>
      </c>
      <c r="E613" s="3" t="s">
        <v>11122</v>
      </c>
      <c r="F613" s="3">
        <v>559</v>
      </c>
      <c r="G613" s="3">
        <v>0</v>
      </c>
      <c r="H613" s="4">
        <v>-2.7182828765318499E+17</v>
      </c>
    </row>
    <row r="614" spans="1:8">
      <c r="A614" s="2">
        <v>41439</v>
      </c>
      <c r="B614" s="3" t="s">
        <v>11123</v>
      </c>
      <c r="C614" s="12">
        <f t="shared" si="9"/>
        <v>3.2998329459401768E-3</v>
      </c>
      <c r="D614" s="3" t="s">
        <v>11124</v>
      </c>
      <c r="E614" s="3" t="s">
        <v>11125</v>
      </c>
      <c r="F614" s="3">
        <v>558</v>
      </c>
      <c r="G614" s="3">
        <v>0</v>
      </c>
      <c r="H614" s="4">
        <v>-2.6681853015179699E+17</v>
      </c>
    </row>
    <row r="615" spans="1:8">
      <c r="A615" s="2">
        <v>41440</v>
      </c>
      <c r="B615" s="3" t="s">
        <v>11126</v>
      </c>
      <c r="C615" s="12">
        <f t="shared" si="9"/>
        <v>-9.4538392143530073E-5</v>
      </c>
      <c r="D615" s="3" t="s">
        <v>11127</v>
      </c>
      <c r="E615" s="3" t="s">
        <v>11128</v>
      </c>
      <c r="F615" s="3">
        <v>558</v>
      </c>
      <c r="G615" s="3">
        <v>0</v>
      </c>
      <c r="H615" s="4">
        <v>-2.5828556614919802E+17</v>
      </c>
    </row>
    <row r="616" spans="1:8">
      <c r="A616" s="2">
        <v>41441</v>
      </c>
      <c r="B616" s="3" t="s">
        <v>11129</v>
      </c>
      <c r="C616" s="12">
        <f t="shared" si="9"/>
        <v>-9.4536974667416279E-5</v>
      </c>
      <c r="D616" s="3" t="s">
        <v>11130</v>
      </c>
      <c r="E616" s="3" t="s">
        <v>11131</v>
      </c>
      <c r="F616" s="3">
        <v>558</v>
      </c>
      <c r="G616" s="3">
        <v>0</v>
      </c>
      <c r="H616" s="4">
        <v>-2.6227226655686499E+17</v>
      </c>
    </row>
    <row r="617" spans="1:8">
      <c r="A617" s="2">
        <v>41442</v>
      </c>
      <c r="B617" s="3" t="s">
        <v>11132</v>
      </c>
      <c r="C617" s="12">
        <f t="shared" si="9"/>
        <v>7.7562247534403318E-3</v>
      </c>
      <c r="D617" s="3" t="s">
        <v>11133</v>
      </c>
      <c r="E617" s="3" t="s">
        <v>11134</v>
      </c>
      <c r="F617" s="3">
        <v>558</v>
      </c>
      <c r="G617" s="3">
        <v>0</v>
      </c>
      <c r="H617" s="4">
        <v>-2.5949097366312499E+17</v>
      </c>
    </row>
    <row r="618" spans="1:8">
      <c r="A618" s="2">
        <v>41443</v>
      </c>
      <c r="B618" s="3" t="s">
        <v>11135</v>
      </c>
      <c r="C618" s="12">
        <f t="shared" si="9"/>
        <v>1.1238726501670864E-2</v>
      </c>
      <c r="D618" s="3" t="s">
        <v>11136</v>
      </c>
      <c r="E618" s="3" t="s">
        <v>11137</v>
      </c>
      <c r="F618" s="3">
        <v>561</v>
      </c>
      <c r="G618" s="3">
        <v>0</v>
      </c>
      <c r="H618" s="4">
        <v>-2.409785514385E+17</v>
      </c>
    </row>
    <row r="619" spans="1:8">
      <c r="A619" s="2">
        <v>41444</v>
      </c>
      <c r="B619" s="3" t="s">
        <v>11138</v>
      </c>
      <c r="C619" s="12">
        <f t="shared" si="9"/>
        <v>-5.9258395894121255E-3</v>
      </c>
      <c r="D619" s="3" t="s">
        <v>11139</v>
      </c>
      <c r="E619" s="3" t="s">
        <v>11140</v>
      </c>
      <c r="F619" s="3">
        <v>560</v>
      </c>
      <c r="G619" s="4">
        <v>-1.9442987014179E+16</v>
      </c>
      <c r="H619" s="4">
        <v>-2.6011918666386701E+17</v>
      </c>
    </row>
    <row r="620" spans="1:8">
      <c r="A620" s="2">
        <v>41445</v>
      </c>
      <c r="B620" s="3" t="s">
        <v>11141</v>
      </c>
      <c r="C620" s="12">
        <f t="shared" si="9"/>
        <v>-2.7162564854127057E-2</v>
      </c>
      <c r="D620" s="3" t="s">
        <v>11142</v>
      </c>
      <c r="E620" s="3" t="s">
        <v>11143</v>
      </c>
      <c r="F620" s="3">
        <v>560</v>
      </c>
      <c r="G620" s="4">
        <v>-3.0188946418760998E+17</v>
      </c>
      <c r="H620" s="4">
        <v>-3.0017196766032602E+17</v>
      </c>
    </row>
    <row r="621" spans="1:8">
      <c r="A621" s="2">
        <v>41446</v>
      </c>
      <c r="B621" s="3" t="s">
        <v>11144</v>
      </c>
      <c r="C621" s="12">
        <f t="shared" si="9"/>
        <v>-8.7837590088994649E-3</v>
      </c>
      <c r="D621" s="3" t="s">
        <v>11145</v>
      </c>
      <c r="E621" s="3" t="s">
        <v>11146</v>
      </c>
      <c r="F621" s="3">
        <v>566</v>
      </c>
      <c r="G621" s="4">
        <v>-3.9242858602134202E+17</v>
      </c>
      <c r="H621" s="4">
        <v>-3.1245210880471398E+17</v>
      </c>
    </row>
    <row r="622" spans="1:8">
      <c r="A622" s="2">
        <v>41447</v>
      </c>
      <c r="B622" s="3" t="s">
        <v>11147</v>
      </c>
      <c r="C622" s="12">
        <f t="shared" si="9"/>
        <v>-9.3806228972025411E-5</v>
      </c>
      <c r="D622" s="3" t="s">
        <v>11148</v>
      </c>
      <c r="E622" s="3" t="s">
        <v>11149</v>
      </c>
      <c r="F622" s="3">
        <v>566</v>
      </c>
      <c r="G622" s="4">
        <v>-4.7773361431823699E+17</v>
      </c>
      <c r="H622" s="4">
        <v>-3.2030755848262502E+17</v>
      </c>
    </row>
    <row r="623" spans="1:8">
      <c r="A623" s="2">
        <v>41448</v>
      </c>
      <c r="B623" s="3" t="s">
        <v>11150</v>
      </c>
      <c r="C623" s="12">
        <f t="shared" si="9"/>
        <v>-9.3804760329392123E-5</v>
      </c>
      <c r="D623" s="3" t="s">
        <v>11151</v>
      </c>
      <c r="E623" s="3" t="s">
        <v>11152</v>
      </c>
      <c r="F623" s="3">
        <v>566</v>
      </c>
      <c r="G623" s="4">
        <v>-5.0352712132688902E+17</v>
      </c>
      <c r="H623" s="4">
        <v>-3.2031117135470701E+17</v>
      </c>
    </row>
    <row r="624" spans="1:8">
      <c r="A624" s="2">
        <v>41449</v>
      </c>
      <c r="B624" s="3" t="s">
        <v>11153</v>
      </c>
      <c r="C624" s="12">
        <f t="shared" si="9"/>
        <v>-1.9306065104398213E-2</v>
      </c>
      <c r="D624" s="3" t="s">
        <v>11154</v>
      </c>
      <c r="E624" s="3" t="s">
        <v>11155</v>
      </c>
      <c r="F624" s="3">
        <v>565</v>
      </c>
      <c r="G624" s="4">
        <v>-6.0794794814191296E+17</v>
      </c>
      <c r="H624" s="4">
        <v>-3.4943223341759898E+17</v>
      </c>
    </row>
    <row r="625" spans="1:8">
      <c r="A625" s="2">
        <v>41450</v>
      </c>
      <c r="B625" s="3" t="s">
        <v>11156</v>
      </c>
      <c r="C625" s="12">
        <f t="shared" si="9"/>
        <v>-5.7746105909764704E-3</v>
      </c>
      <c r="D625" s="3" t="s">
        <v>11157</v>
      </c>
      <c r="E625" s="3" t="s">
        <v>11158</v>
      </c>
      <c r="F625" s="3">
        <v>567</v>
      </c>
      <c r="G625" s="4">
        <v>-6.3423669523548698E+17</v>
      </c>
      <c r="H625" s="4">
        <v>-3.6783743714377798E+17</v>
      </c>
    </row>
    <row r="626" spans="1:8">
      <c r="A626" s="2">
        <v>41451</v>
      </c>
      <c r="B626" s="3" t="s">
        <v>11159</v>
      </c>
      <c r="C626" s="12">
        <f t="shared" si="9"/>
        <v>1.7214385947493364E-2</v>
      </c>
      <c r="D626" s="3" t="s">
        <v>11160</v>
      </c>
      <c r="E626" s="3" t="s">
        <v>11161</v>
      </c>
      <c r="F626" s="3">
        <v>567</v>
      </c>
      <c r="G626" s="4">
        <v>-5.6136234985859597E+17</v>
      </c>
      <c r="H626" s="4">
        <v>-3.3895770465891098E+17</v>
      </c>
    </row>
    <row r="627" spans="1:8">
      <c r="A627" s="2">
        <v>41452</v>
      </c>
      <c r="B627" s="3" t="s">
        <v>11162</v>
      </c>
      <c r="C627" s="12">
        <f t="shared" si="9"/>
        <v>7.9614209640520624E-3</v>
      </c>
      <c r="D627" s="3" t="s">
        <v>11163</v>
      </c>
      <c r="E627" s="3" t="s">
        <v>11164</v>
      </c>
      <c r="F627" s="3">
        <v>569</v>
      </c>
      <c r="G627" s="4">
        <v>-5.4755542276953299E+17</v>
      </c>
      <c r="H627" s="4">
        <v>-3.2813224550383002E+17</v>
      </c>
    </row>
    <row r="628" spans="1:8">
      <c r="A628" s="2">
        <v>41453</v>
      </c>
      <c r="B628" s="3" t="s">
        <v>11165</v>
      </c>
      <c r="C628" s="12">
        <f t="shared" si="9"/>
        <v>2.8900005565988016E-2</v>
      </c>
      <c r="D628" s="3" t="s">
        <v>11166</v>
      </c>
      <c r="E628" s="3" t="s">
        <v>11167</v>
      </c>
      <c r="F628" s="3">
        <v>569</v>
      </c>
      <c r="G628" s="4">
        <v>-3.6647731413474701E+17</v>
      </c>
      <c r="H628" s="4">
        <v>-2.8805753349073901E+17</v>
      </c>
    </row>
    <row r="629" spans="1:8">
      <c r="A629" s="2">
        <v>41454</v>
      </c>
      <c r="B629" s="3" t="s">
        <v>11168</v>
      </c>
      <c r="C629" s="12">
        <f t="shared" si="9"/>
        <v>-9.2020848722703015E-5</v>
      </c>
      <c r="D629" s="3" t="s">
        <v>11169</v>
      </c>
      <c r="E629" s="3" t="s">
        <v>11170</v>
      </c>
      <c r="F629" s="3">
        <v>569</v>
      </c>
      <c r="G629" s="4">
        <v>-3.5432740181692403E+17</v>
      </c>
      <c r="H629" s="4">
        <v>-2.88073899060776E+17</v>
      </c>
    </row>
    <row r="630" spans="1:8">
      <c r="A630" s="2">
        <v>41455</v>
      </c>
      <c r="B630" s="3" t="s">
        <v>11171</v>
      </c>
      <c r="C630" s="12">
        <f t="shared" si="9"/>
        <v>-9.2019169604025405E-5</v>
      </c>
      <c r="D630" s="3" t="s">
        <v>11172</v>
      </c>
      <c r="E630" s="3" t="s">
        <v>11173</v>
      </c>
      <c r="F630" s="3">
        <v>569</v>
      </c>
      <c r="G630" s="4">
        <v>-2.2055006145896998E+17</v>
      </c>
      <c r="H630" s="4">
        <v>-2.880902675722E+17</v>
      </c>
    </row>
    <row r="631" spans="1:8">
      <c r="A631" s="2">
        <v>41456</v>
      </c>
      <c r="B631" s="3" t="s">
        <v>11174</v>
      </c>
      <c r="C631" s="12">
        <f t="shared" si="9"/>
        <v>-9.2017489242408071E-5</v>
      </c>
      <c r="D631" s="3" t="s">
        <v>11175</v>
      </c>
      <c r="E631" s="3" t="s">
        <v>11176</v>
      </c>
      <c r="F631" s="3">
        <v>569</v>
      </c>
      <c r="G631" s="4">
        <v>-2.2053293560744602E+17</v>
      </c>
      <c r="H631" s="4">
        <v>-2.8493062938121901E+17</v>
      </c>
    </row>
    <row r="632" spans="1:8">
      <c r="A632" s="2">
        <v>41456</v>
      </c>
      <c r="B632" s="3" t="s">
        <v>11174</v>
      </c>
      <c r="C632" s="12">
        <f t="shared" si="9"/>
        <v>0</v>
      </c>
      <c r="D632" s="3" t="s">
        <v>11175</v>
      </c>
      <c r="E632" s="3" t="s">
        <v>11176</v>
      </c>
      <c r="F632" s="3">
        <v>569</v>
      </c>
      <c r="G632" s="4">
        <v>-2.2053293560744602E+17</v>
      </c>
      <c r="H632" s="4">
        <v>-2.8493062938121901E+17</v>
      </c>
    </row>
    <row r="633" spans="1:8">
      <c r="A633" s="2">
        <v>41457</v>
      </c>
      <c r="B633" s="3" t="s">
        <v>11177</v>
      </c>
      <c r="C633" s="12">
        <f t="shared" si="9"/>
        <v>8.3839929447057768E-4</v>
      </c>
      <c r="D633" s="3" t="s">
        <v>11178</v>
      </c>
      <c r="E633" s="3" t="s">
        <v>11179</v>
      </c>
      <c r="F633" s="3">
        <v>572</v>
      </c>
      <c r="G633" s="4">
        <v>-2.1164520381653101E+17</v>
      </c>
      <c r="H633" s="4">
        <v>-2.9378503018395501E+17</v>
      </c>
    </row>
    <row r="634" spans="1:8">
      <c r="A634" s="2">
        <v>41458</v>
      </c>
      <c r="B634" s="3" t="s">
        <v>11180</v>
      </c>
      <c r="C634" s="12">
        <f t="shared" si="9"/>
        <v>1.3727093626484984E-3</v>
      </c>
      <c r="D634" s="3" t="s">
        <v>11181</v>
      </c>
      <c r="E634" s="3" t="s">
        <v>11182</v>
      </c>
      <c r="F634" s="3">
        <v>572</v>
      </c>
      <c r="G634" s="4">
        <v>-1.9746166943372198E+17</v>
      </c>
      <c r="H634" s="4">
        <v>-2.9836738941836602E+17</v>
      </c>
    </row>
    <row r="635" spans="1:8">
      <c r="A635" s="2">
        <v>41459</v>
      </c>
      <c r="B635" s="3" t="s">
        <v>11183</v>
      </c>
      <c r="C635" s="12">
        <f t="shared" si="9"/>
        <v>6.2578570607556587E-3</v>
      </c>
      <c r="D635" s="3" t="s">
        <v>11184</v>
      </c>
      <c r="E635" s="3" t="s">
        <v>11185</v>
      </c>
      <c r="F635" s="3">
        <v>577</v>
      </c>
      <c r="G635" s="4">
        <v>-1.5279419337578598E+17</v>
      </c>
      <c r="H635" s="4">
        <v>-2.8930258290315098E+17</v>
      </c>
    </row>
    <row r="636" spans="1:8">
      <c r="A636" s="2">
        <v>41460</v>
      </c>
      <c r="B636" s="3" t="s">
        <v>11186</v>
      </c>
      <c r="C636" s="12">
        <f t="shared" si="9"/>
        <v>-1.1186072096174971E-2</v>
      </c>
      <c r="D636" s="3" t="s">
        <v>11187</v>
      </c>
      <c r="E636" s="3" t="s">
        <v>11188</v>
      </c>
      <c r="F636" s="3">
        <v>577</v>
      </c>
      <c r="G636" s="4">
        <v>-1.9970146299167699E+17</v>
      </c>
      <c r="H636" s="4">
        <v>-3.05200777800568E+17</v>
      </c>
    </row>
    <row r="637" spans="1:8">
      <c r="A637" s="2">
        <v>41461</v>
      </c>
      <c r="B637" s="3" t="s">
        <v>11189</v>
      </c>
      <c r="C637" s="12">
        <f t="shared" si="9"/>
        <v>-9.0099537430091863E-5</v>
      </c>
      <c r="D637" s="3" t="s">
        <v>11190</v>
      </c>
      <c r="E637" s="3" t="s">
        <v>11191</v>
      </c>
      <c r="F637" s="3">
        <v>577</v>
      </c>
      <c r="G637" s="4">
        <v>-1.6644079088498598E+17</v>
      </c>
      <c r="H637" s="4">
        <v>-3.0519791241194701E+17</v>
      </c>
    </row>
    <row r="638" spans="1:8">
      <c r="A638" s="2">
        <v>41462</v>
      </c>
      <c r="B638" s="3" t="s">
        <v>11192</v>
      </c>
      <c r="C638" s="12">
        <f t="shared" si="9"/>
        <v>-8.9821911546625297E-5</v>
      </c>
      <c r="D638" s="3" t="s">
        <v>11193</v>
      </c>
      <c r="E638" s="3" t="s">
        <v>11194</v>
      </c>
      <c r="F638" s="3">
        <v>577</v>
      </c>
      <c r="G638" s="4">
        <v>-1.9235846370592099E+17</v>
      </c>
      <c r="H638" s="4">
        <v>-2.8431614811352198E+17</v>
      </c>
    </row>
    <row r="639" spans="1:8">
      <c r="A639" s="2">
        <v>41463</v>
      </c>
      <c r="B639" s="3" t="s">
        <v>11195</v>
      </c>
      <c r="C639" s="12">
        <f t="shared" si="9"/>
        <v>-8.9804212879070569E-4</v>
      </c>
      <c r="D639" s="3" t="s">
        <v>11196</v>
      </c>
      <c r="E639" s="3" t="s">
        <v>11197</v>
      </c>
      <c r="F639" s="3">
        <v>578</v>
      </c>
      <c r="G639" s="4">
        <v>-2.0019254219099101E+17</v>
      </c>
      <c r="H639" s="4">
        <v>-2.9122814521386502E+17</v>
      </c>
    </row>
    <row r="640" spans="1:8">
      <c r="A640" s="2">
        <v>41464</v>
      </c>
      <c r="B640" s="3" t="s">
        <v>11198</v>
      </c>
      <c r="C640" s="12">
        <f t="shared" si="9"/>
        <v>-2.6679933034398301E-3</v>
      </c>
      <c r="D640" s="3" t="s">
        <v>11199</v>
      </c>
      <c r="E640" s="3" t="s">
        <v>11200</v>
      </c>
      <c r="F640" s="3">
        <v>579</v>
      </c>
      <c r="G640" s="4">
        <v>-2.2485443398557699E+17</v>
      </c>
      <c r="H640" s="4">
        <v>-2.9599899876488998E+17</v>
      </c>
    </row>
    <row r="641" spans="1:8">
      <c r="A641" s="2">
        <v>41465</v>
      </c>
      <c r="B641" s="3" t="s">
        <v>11201</v>
      </c>
      <c r="C641" s="12">
        <f t="shared" si="9"/>
        <v>-7.9932749576532396E-3</v>
      </c>
      <c r="D641" s="3" t="s">
        <v>11202</v>
      </c>
      <c r="E641" s="3" t="s">
        <v>11203</v>
      </c>
      <c r="F641" s="3">
        <v>579</v>
      </c>
      <c r="G641" s="4">
        <v>-2.9613094570393798E+17</v>
      </c>
      <c r="H641" s="4">
        <v>-3.0511660500858803E+17</v>
      </c>
    </row>
    <row r="642" spans="1:8">
      <c r="A642" s="2">
        <v>41466</v>
      </c>
      <c r="B642" s="3" t="s">
        <v>11204</v>
      </c>
      <c r="C642" s="12">
        <f t="shared" si="9"/>
        <v>2.1861848862842023E-2</v>
      </c>
      <c r="D642" s="3" t="s">
        <v>11205</v>
      </c>
      <c r="E642" s="3" t="s">
        <v>11206</v>
      </c>
      <c r="F642" s="3">
        <v>580</v>
      </c>
      <c r="G642" s="4">
        <v>5.489245773446E+16</v>
      </c>
      <c r="H642" s="4">
        <v>-2.73797456421648E+17</v>
      </c>
    </row>
    <row r="643" spans="1:8">
      <c r="A643" s="2">
        <v>41467</v>
      </c>
      <c r="B643" s="3" t="s">
        <v>11207</v>
      </c>
      <c r="C643" s="12">
        <f t="shared" si="9"/>
        <v>9.4153597675813144E-3</v>
      </c>
      <c r="D643" s="3" t="s">
        <v>11208</v>
      </c>
      <c r="E643" s="3" t="s">
        <v>11209</v>
      </c>
      <c r="F643" s="3">
        <v>582</v>
      </c>
      <c r="G643" s="4">
        <v>4.1233917161603802E+17</v>
      </c>
      <c r="H643" s="4">
        <v>-2.5969411052808899E+17</v>
      </c>
    </row>
    <row r="644" spans="1:8">
      <c r="A644" s="2">
        <v>41468</v>
      </c>
      <c r="B644" s="3" t="s">
        <v>11210</v>
      </c>
      <c r="C644" s="12">
        <f t="shared" ref="C644:C707" si="10">+(B644-B643)/B643</f>
        <v>-8.8929779171640147E-5</v>
      </c>
      <c r="D644" s="3" t="s">
        <v>11211</v>
      </c>
      <c r="E644" s="3" t="s">
        <v>11212</v>
      </c>
      <c r="F644" s="3">
        <v>582</v>
      </c>
      <c r="G644" s="4">
        <v>3.3542491660459302E+17</v>
      </c>
      <c r="H644" s="4">
        <v>-2.62714470296624E+17</v>
      </c>
    </row>
    <row r="645" spans="1:8">
      <c r="A645" s="2">
        <v>41469</v>
      </c>
      <c r="B645" s="3" t="s">
        <v>11213</v>
      </c>
      <c r="C645" s="12">
        <f t="shared" si="10"/>
        <v>-8.8927383673894275E-5</v>
      </c>
      <c r="D645" s="3" t="s">
        <v>11214</v>
      </c>
      <c r="E645" s="3" t="s">
        <v>11215</v>
      </c>
      <c r="F645" s="3">
        <v>582</v>
      </c>
      <c r="G645" s="4">
        <v>2.8156970721958899E+17</v>
      </c>
      <c r="H645" s="4">
        <v>-2.57142504891964E+17</v>
      </c>
    </row>
    <row r="646" spans="1:8">
      <c r="A646" s="2">
        <v>41470</v>
      </c>
      <c r="B646" s="3" t="s">
        <v>11216</v>
      </c>
      <c r="C646" s="12">
        <f t="shared" si="10"/>
        <v>1.8436842102662637E-2</v>
      </c>
      <c r="D646" s="3" t="s">
        <v>11217</v>
      </c>
      <c r="E646" s="3" t="s">
        <v>11218</v>
      </c>
      <c r="F646" s="3">
        <v>581</v>
      </c>
      <c r="G646" s="4">
        <v>6.0240893957453594E+17</v>
      </c>
      <c r="H646" s="4">
        <v>-2.32757820385444E+17</v>
      </c>
    </row>
    <row r="647" spans="1:8">
      <c r="A647" s="2">
        <v>41471</v>
      </c>
      <c r="B647" s="3" t="s">
        <v>11219</v>
      </c>
      <c r="C647" s="12">
        <f t="shared" si="10"/>
        <v>5.3667579806415669E-3</v>
      </c>
      <c r="D647" s="3" t="s">
        <v>11220</v>
      </c>
      <c r="E647" s="3" t="s">
        <v>11221</v>
      </c>
      <c r="F647" s="3">
        <v>583</v>
      </c>
      <c r="G647" s="4">
        <v>7.1220036549379302E+17</v>
      </c>
      <c r="H647" s="4">
        <v>-2.2207188249537299E+17</v>
      </c>
    </row>
    <row r="648" spans="1:8">
      <c r="A648" s="2">
        <v>41472</v>
      </c>
      <c r="B648" s="3" t="s">
        <v>11222</v>
      </c>
      <c r="C648" s="12">
        <f t="shared" si="10"/>
        <v>1.4023705170326148E-2</v>
      </c>
      <c r="D648" s="3" t="s">
        <v>11223</v>
      </c>
      <c r="E648" s="3" t="s">
        <v>11224</v>
      </c>
      <c r="F648" s="3">
        <v>581</v>
      </c>
      <c r="G648" s="4">
        <v>8.4635316532090906E+17</v>
      </c>
      <c r="H648" s="4">
        <v>-2.12172602951308E+17</v>
      </c>
    </row>
    <row r="649" spans="1:8">
      <c r="A649" s="2">
        <v>41473</v>
      </c>
      <c r="B649" s="3" t="s">
        <v>11225</v>
      </c>
      <c r="C649" s="12">
        <f t="shared" si="10"/>
        <v>4.69658178940403E-3</v>
      </c>
      <c r="D649" s="3" t="s">
        <v>11226</v>
      </c>
      <c r="E649" s="3" t="s">
        <v>11227</v>
      </c>
      <c r="F649" s="3">
        <v>582</v>
      </c>
      <c r="G649" s="4">
        <v>7.0616001689709696E+17</v>
      </c>
      <c r="H649" s="4">
        <v>-2.0450815332896998E+17</v>
      </c>
    </row>
    <row r="650" spans="1:8">
      <c r="A650" s="2">
        <v>41474</v>
      </c>
      <c r="B650" s="3" t="s">
        <v>11228</v>
      </c>
      <c r="C650" s="12">
        <f t="shared" si="10"/>
        <v>1.3371522071490235E-3</v>
      </c>
      <c r="D650" s="3" t="s">
        <v>11229</v>
      </c>
      <c r="E650" s="3" t="s">
        <v>11230</v>
      </c>
      <c r="F650" s="3">
        <v>582</v>
      </c>
      <c r="G650" s="4">
        <v>8.6416874534909299E+17</v>
      </c>
      <c r="H650" s="4">
        <v>-2.0220595770581299E+17</v>
      </c>
    </row>
    <row r="651" spans="1:8">
      <c r="A651" s="2">
        <v>41475</v>
      </c>
      <c r="B651" s="3" t="s">
        <v>11231</v>
      </c>
      <c r="C651" s="12">
        <f t="shared" si="10"/>
        <v>-9.1196765969100104E-5</v>
      </c>
      <c r="D651" s="3" t="s">
        <v>11232</v>
      </c>
      <c r="E651" s="3" t="s">
        <v>11233</v>
      </c>
      <c r="F651" s="3">
        <v>582</v>
      </c>
      <c r="G651" s="4">
        <v>1.6032346925910999E+18</v>
      </c>
      <c r="H651" s="4">
        <v>-2.0389651320592899E+17</v>
      </c>
    </row>
    <row r="652" spans="1:8">
      <c r="A652" s="2">
        <v>41476</v>
      </c>
      <c r="B652" s="3" t="s">
        <v>11234</v>
      </c>
      <c r="C652" s="12">
        <f t="shared" si="10"/>
        <v>-9.119475748679537E-5</v>
      </c>
      <c r="D652" s="3" t="s">
        <v>11235</v>
      </c>
      <c r="E652" s="3" t="s">
        <v>11236</v>
      </c>
      <c r="F652" s="3">
        <v>582</v>
      </c>
      <c r="G652" s="4">
        <v>1.8950036988538501E+18</v>
      </c>
      <c r="H652" s="4">
        <v>-2.0201101440812701E+17</v>
      </c>
    </row>
    <row r="653" spans="1:8">
      <c r="A653" s="2">
        <v>41477</v>
      </c>
      <c r="B653" s="3" t="s">
        <v>11237</v>
      </c>
      <c r="C653" s="12">
        <f t="shared" si="10"/>
        <v>-6.7712625493558162E-3</v>
      </c>
      <c r="D653" s="3" t="s">
        <v>11238</v>
      </c>
      <c r="E653" s="3" t="s">
        <v>11239</v>
      </c>
      <c r="F653" s="3">
        <v>581</v>
      </c>
      <c r="G653" s="4">
        <v>1.66835951616243E+18</v>
      </c>
      <c r="H653" s="4">
        <v>-2.2999500010462301E+17</v>
      </c>
    </row>
    <row r="654" spans="1:8">
      <c r="A654" s="2">
        <v>41478</v>
      </c>
      <c r="B654" s="3" t="s">
        <v>11240</v>
      </c>
      <c r="C654" s="12">
        <f t="shared" si="10"/>
        <v>1.0272814667774043E-2</v>
      </c>
      <c r="D654" s="3" t="s">
        <v>11241</v>
      </c>
      <c r="E654" s="3" t="s">
        <v>11242</v>
      </c>
      <c r="F654" s="3">
        <v>581</v>
      </c>
      <c r="G654" s="4">
        <v>2.0251283237639099E+18</v>
      </c>
      <c r="H654" s="4">
        <v>-2.2051180754194899E+17</v>
      </c>
    </row>
    <row r="655" spans="1:8">
      <c r="A655" s="2">
        <v>41479</v>
      </c>
      <c r="B655" s="3" t="s">
        <v>11243</v>
      </c>
      <c r="C655" s="12">
        <f t="shared" si="10"/>
        <v>1.7138238514105525E-3</v>
      </c>
      <c r="D655" s="3" t="s">
        <v>11244</v>
      </c>
      <c r="E655" s="3" t="s">
        <v>11245</v>
      </c>
      <c r="F655" s="3">
        <v>582</v>
      </c>
      <c r="G655" s="4">
        <v>2.9156238422938998E+18</v>
      </c>
      <c r="H655" s="4">
        <v>-2.2002777607112198E+17</v>
      </c>
    </row>
    <row r="656" spans="1:8">
      <c r="A656" s="2">
        <v>41480</v>
      </c>
      <c r="B656" s="3" t="s">
        <v>11246</v>
      </c>
      <c r="C656" s="12">
        <f t="shared" si="10"/>
        <v>-4.0111978880280029E-3</v>
      </c>
      <c r="D656" s="3" t="s">
        <v>11247</v>
      </c>
      <c r="E656" s="3" t="s">
        <v>11248</v>
      </c>
      <c r="F656" s="3">
        <v>582</v>
      </c>
      <c r="G656" s="4">
        <v>3.0009627381740099E+18</v>
      </c>
      <c r="H656" s="4">
        <v>-2.26219360963576E+17</v>
      </c>
    </row>
    <row r="657" spans="1:8">
      <c r="A657" s="2">
        <v>41481</v>
      </c>
      <c r="B657" s="3" t="s">
        <v>11249</v>
      </c>
      <c r="C657" s="12">
        <f t="shared" si="10"/>
        <v>-3.3071909907292306E-3</v>
      </c>
      <c r="D657" s="3" t="s">
        <v>11250</v>
      </c>
      <c r="E657" s="3" t="s">
        <v>11251</v>
      </c>
      <c r="F657" s="3">
        <v>582</v>
      </c>
      <c r="G657" s="4">
        <v>2.12230473932258E+18</v>
      </c>
      <c r="H657" s="4">
        <v>-2.31261129611592E+17</v>
      </c>
    </row>
    <row r="658" spans="1:8">
      <c r="A658" s="2">
        <v>41482</v>
      </c>
      <c r="B658" s="3" t="s">
        <v>11252</v>
      </c>
      <c r="C658" s="12">
        <f t="shared" si="10"/>
        <v>-9.7795095471259839E-5</v>
      </c>
      <c r="D658" s="3" t="s">
        <v>11253</v>
      </c>
      <c r="E658" s="3" t="s">
        <v>11254</v>
      </c>
      <c r="F658" s="3">
        <v>582</v>
      </c>
      <c r="G658" s="4">
        <v>1.83176764618014E+18</v>
      </c>
      <c r="H658" s="4">
        <v>-2.3048857163155802E+17</v>
      </c>
    </row>
    <row r="659" spans="1:8">
      <c r="A659" s="2">
        <v>41483</v>
      </c>
      <c r="B659" s="3" t="s">
        <v>11255</v>
      </c>
      <c r="C659" s="12">
        <f t="shared" si="10"/>
        <v>-9.7794386237577151E-5</v>
      </c>
      <c r="D659" s="3" t="s">
        <v>11256</v>
      </c>
      <c r="E659" s="3" t="s">
        <v>11257</v>
      </c>
      <c r="F659" s="3">
        <v>582</v>
      </c>
      <c r="G659" s="4">
        <v>9.9986473896233997E+17</v>
      </c>
      <c r="H659" s="4">
        <v>-2.3976462930425501E+17</v>
      </c>
    </row>
    <row r="660" spans="1:8">
      <c r="A660" s="2">
        <v>41484</v>
      </c>
      <c r="B660" s="3" t="s">
        <v>11258</v>
      </c>
      <c r="C660" s="12">
        <f t="shared" si="10"/>
        <v>-7.0423376417911947E-4</v>
      </c>
      <c r="D660" s="3" t="s">
        <v>11259</v>
      </c>
      <c r="E660" s="3" t="s">
        <v>11260</v>
      </c>
      <c r="F660" s="3">
        <v>582</v>
      </c>
      <c r="G660" s="4">
        <v>9.8501801725755494E+17</v>
      </c>
      <c r="H660" s="4">
        <v>-2.3634786377428499E+17</v>
      </c>
    </row>
    <row r="661" spans="1:8">
      <c r="A661" s="2">
        <v>41485</v>
      </c>
      <c r="B661" s="3" t="s">
        <v>11261</v>
      </c>
      <c r="C661" s="12">
        <f t="shared" si="10"/>
        <v>-5.0887664911198748E-4</v>
      </c>
      <c r="D661" s="3" t="s">
        <v>11262</v>
      </c>
      <c r="E661" s="3" t="s">
        <v>11263</v>
      </c>
      <c r="F661" s="3">
        <v>585</v>
      </c>
      <c r="G661" s="4">
        <v>9.7497294722788301E+17</v>
      </c>
      <c r="H661" s="4">
        <v>-2.4332036422019699E+17</v>
      </c>
    </row>
    <row r="662" spans="1:8">
      <c r="A662" s="2">
        <v>41485</v>
      </c>
      <c r="B662" s="3" t="s">
        <v>11261</v>
      </c>
      <c r="C662" s="12">
        <f t="shared" si="10"/>
        <v>0</v>
      </c>
      <c r="D662" s="3" t="s">
        <v>11262</v>
      </c>
      <c r="E662" s="3" t="s">
        <v>11263</v>
      </c>
      <c r="F662" s="3">
        <v>585</v>
      </c>
      <c r="G662" s="4">
        <v>9.7497294722788301E+17</v>
      </c>
      <c r="H662" s="4">
        <v>-2.4332036422019699E+17</v>
      </c>
    </row>
    <row r="663" spans="1:8">
      <c r="A663" s="2">
        <v>41486</v>
      </c>
      <c r="B663" s="3" t="s">
        <v>11264</v>
      </c>
      <c r="C663" s="12">
        <f t="shared" si="10"/>
        <v>2.6382865740572333E-3</v>
      </c>
      <c r="D663" s="3" t="s">
        <v>11265</v>
      </c>
      <c r="E663" s="3" t="s">
        <v>11266</v>
      </c>
      <c r="F663" s="3">
        <v>585</v>
      </c>
      <c r="G663" s="4">
        <v>1.0415946248953999E+18</v>
      </c>
      <c r="H663" s="4">
        <v>-2.4082150970721798E+17</v>
      </c>
    </row>
    <row r="664" spans="1:8">
      <c r="A664" s="2">
        <v>41487</v>
      </c>
      <c r="B664" s="3" t="s">
        <v>11267</v>
      </c>
      <c r="C664" s="12">
        <f t="shared" si="10"/>
        <v>1.7114060728166965E-2</v>
      </c>
      <c r="D664" s="3" t="s">
        <v>11268</v>
      </c>
      <c r="E664" s="3" t="s">
        <v>11269</v>
      </c>
      <c r="F664" s="3">
        <v>589</v>
      </c>
      <c r="G664" s="4">
        <v>1.4843084245943301E+18</v>
      </c>
      <c r="H664" s="4">
        <v>-2.1410453653144099E+17</v>
      </c>
    </row>
    <row r="665" spans="1:8">
      <c r="A665" s="2">
        <v>41488</v>
      </c>
      <c r="B665" s="3" t="s">
        <v>11270</v>
      </c>
      <c r="C665" s="12">
        <f t="shared" si="10"/>
        <v>9.9840662767740878E-3</v>
      </c>
      <c r="D665" s="3" t="s">
        <v>11271</v>
      </c>
      <c r="E665" s="3" t="s">
        <v>11272</v>
      </c>
      <c r="F665" s="3">
        <v>595</v>
      </c>
      <c r="G665" s="4">
        <v>1.75708756378289E+18</v>
      </c>
      <c r="H665" s="4">
        <v>-1.9797015425788E+17</v>
      </c>
    </row>
    <row r="666" spans="1:8">
      <c r="A666" s="2">
        <v>41489</v>
      </c>
      <c r="B666" s="3" t="s">
        <v>11273</v>
      </c>
      <c r="C666" s="12">
        <f t="shared" si="10"/>
        <v>-9.3627512640151022E-5</v>
      </c>
      <c r="D666" s="3" t="s">
        <v>11274</v>
      </c>
      <c r="E666" s="3" t="s">
        <v>11275</v>
      </c>
      <c r="F666" s="3">
        <v>595</v>
      </c>
      <c r="G666" s="4">
        <v>1.5526593086462001E+18</v>
      </c>
      <c r="H666" s="4">
        <v>-2.0806396429404602E+17</v>
      </c>
    </row>
    <row r="667" spans="1:8">
      <c r="A667" s="2">
        <v>41490</v>
      </c>
      <c r="B667" s="3" t="s">
        <v>11276</v>
      </c>
      <c r="C667" s="12">
        <f t="shared" si="10"/>
        <v>-9.3626141451311819E-5</v>
      </c>
      <c r="D667" s="3" t="s">
        <v>11277</v>
      </c>
      <c r="E667" s="3" t="s">
        <v>11278</v>
      </c>
      <c r="F667" s="3">
        <v>595</v>
      </c>
      <c r="G667" s="4">
        <v>1.92373129937778E+18</v>
      </c>
      <c r="H667" s="4">
        <v>-2.1231686295672099E+17</v>
      </c>
    </row>
    <row r="668" spans="1:8">
      <c r="A668" s="2">
        <v>41491</v>
      </c>
      <c r="B668" s="3" t="s">
        <v>11279</v>
      </c>
      <c r="C668" s="12">
        <f t="shared" si="10"/>
        <v>-4.8031764258300519E-3</v>
      </c>
      <c r="D668" s="3" t="s">
        <v>11280</v>
      </c>
      <c r="E668" s="3" t="s">
        <v>11281</v>
      </c>
      <c r="F668" s="3">
        <v>594</v>
      </c>
      <c r="G668" s="4">
        <v>1.7604051429121999E+18</v>
      </c>
      <c r="H668" s="4">
        <v>-1.97392967844048E+17</v>
      </c>
    </row>
    <row r="669" spans="1:8">
      <c r="A669" s="2">
        <v>41492</v>
      </c>
      <c r="B669" s="3" t="s">
        <v>11282</v>
      </c>
      <c r="C669" s="12">
        <f t="shared" si="10"/>
        <v>1.0047504810127467E-2</v>
      </c>
      <c r="D669" s="3" t="s">
        <v>11283</v>
      </c>
      <c r="E669" s="3" t="s">
        <v>11284</v>
      </c>
      <c r="F669" s="3">
        <v>595</v>
      </c>
      <c r="G669" s="4">
        <v>2.12084856356865E+18</v>
      </c>
      <c r="H669" s="4">
        <v>-1.59631853468132E+17</v>
      </c>
    </row>
    <row r="670" spans="1:8">
      <c r="A670" s="2">
        <v>41493</v>
      </c>
      <c r="B670" s="3" t="s">
        <v>14</v>
      </c>
      <c r="C670" s="12">
        <f t="shared" si="10"/>
        <v>-0.25833389284068209</v>
      </c>
      <c r="D670" s="3" t="s">
        <v>11285</v>
      </c>
      <c r="E670" s="3" t="s">
        <v>11286</v>
      </c>
      <c r="F670" s="3">
        <v>595</v>
      </c>
      <c r="G670" s="4">
        <v>-9.1684482646260403E+17</v>
      </c>
      <c r="H670" s="4">
        <v>-5.4025260875005901E+17</v>
      </c>
    </row>
    <row r="671" spans="1:8">
      <c r="A671" s="2">
        <v>41494</v>
      </c>
      <c r="B671" s="3" t="s">
        <v>11287</v>
      </c>
      <c r="C671" s="12">
        <f t="shared" si="10"/>
        <v>-1.219247579999992E-2</v>
      </c>
      <c r="D671" s="3" t="s">
        <v>11288</v>
      </c>
      <c r="E671" s="3" t="s">
        <v>11289</v>
      </c>
      <c r="F671" s="3">
        <v>598</v>
      </c>
      <c r="G671" s="4">
        <v>-9.2600786131623706E+17</v>
      </c>
      <c r="H671" s="4">
        <v>-5.5146997681051501E+17</v>
      </c>
    </row>
    <row r="672" spans="1:8">
      <c r="A672" s="2">
        <v>41495</v>
      </c>
      <c r="B672" s="3" t="s">
        <v>11290</v>
      </c>
      <c r="C672" s="12">
        <f t="shared" si="10"/>
        <v>3.8803298275179063E-3</v>
      </c>
      <c r="D672" s="3" t="s">
        <v>11291</v>
      </c>
      <c r="E672" s="3" t="s">
        <v>11292</v>
      </c>
      <c r="F672" s="3">
        <v>598</v>
      </c>
      <c r="G672" s="4">
        <v>-9.1448255010627699E+17</v>
      </c>
      <c r="H672" s="4">
        <v>-5.4785503182176198E+17</v>
      </c>
    </row>
    <row r="673" spans="1:8">
      <c r="A673" s="2">
        <v>41496</v>
      </c>
      <c r="B673" s="3" t="s">
        <v>11293</v>
      </c>
      <c r="C673" s="12">
        <f t="shared" si="10"/>
        <v>-9.6369597487039335E-5</v>
      </c>
      <c r="D673" s="3" t="s">
        <v>11294</v>
      </c>
      <c r="E673" s="3" t="s">
        <v>11295</v>
      </c>
      <c r="F673" s="3">
        <v>598</v>
      </c>
      <c r="G673" s="4">
        <v>-9.3434407515349197E+17</v>
      </c>
      <c r="H673" s="4">
        <v>-5.3903365708986298E+17</v>
      </c>
    </row>
    <row r="674" spans="1:8">
      <c r="A674" s="2">
        <v>41497</v>
      </c>
      <c r="B674" s="3" t="s">
        <v>11296</v>
      </c>
      <c r="C674" s="12">
        <f t="shared" si="10"/>
        <v>-9.6368800210149726E-5</v>
      </c>
      <c r="D674" s="3" t="s">
        <v>11297</v>
      </c>
      <c r="E674" s="3" t="s">
        <v>11298</v>
      </c>
      <c r="F674" s="3">
        <v>598</v>
      </c>
      <c r="G674" s="4">
        <v>-9.4148765962290202E+17</v>
      </c>
      <c r="H674" s="4">
        <v>-5.3785201192800602E+17</v>
      </c>
    </row>
    <row r="675" spans="1:8">
      <c r="A675" s="2">
        <v>41498</v>
      </c>
      <c r="B675" s="3" t="s">
        <v>11299</v>
      </c>
      <c r="C675" s="12">
        <f t="shared" si="10"/>
        <v>-8.6727328509628957E-4</v>
      </c>
      <c r="D675" s="3" t="s">
        <v>11300</v>
      </c>
      <c r="E675" s="3" t="s">
        <v>11301</v>
      </c>
      <c r="F675" s="3">
        <v>596</v>
      </c>
      <c r="G675" s="4">
        <v>-9.4203940975143104E+17</v>
      </c>
      <c r="H675" s="4">
        <v>-5.4137290613518003E+17</v>
      </c>
    </row>
    <row r="676" spans="1:8">
      <c r="A676" s="2">
        <v>41499</v>
      </c>
      <c r="B676" s="3" t="s">
        <v>11302</v>
      </c>
      <c r="C676" s="12">
        <f t="shared" si="10"/>
        <v>5.9070483794584532E-3</v>
      </c>
      <c r="D676" s="3" t="s">
        <v>11303</v>
      </c>
      <c r="E676" s="3" t="s">
        <v>11304</v>
      </c>
      <c r="F676" s="3">
        <v>598</v>
      </c>
      <c r="G676" s="4">
        <v>-9.3766625365442995E+17</v>
      </c>
      <c r="H676" s="4">
        <v>-5.38508108107888E+17</v>
      </c>
    </row>
    <row r="677" spans="1:8">
      <c r="A677" s="2">
        <v>41500</v>
      </c>
      <c r="B677" s="3" t="s">
        <v>11305</v>
      </c>
      <c r="C677" s="12">
        <f t="shared" si="10"/>
        <v>2.2831720451515908E-3</v>
      </c>
      <c r="D677" s="3" t="s">
        <v>11306</v>
      </c>
      <c r="E677" s="3" t="s">
        <v>11307</v>
      </c>
      <c r="F677" s="3">
        <v>594</v>
      </c>
      <c r="G677" s="4">
        <v>-9.4868527588014502E+17</v>
      </c>
      <c r="H677" s="4">
        <v>-5.3226742753664602E+17</v>
      </c>
    </row>
    <row r="678" spans="1:8">
      <c r="A678" s="2">
        <v>41501</v>
      </c>
      <c r="B678" s="3" t="s">
        <v>11308</v>
      </c>
      <c r="C678" s="12">
        <f t="shared" si="10"/>
        <v>-9.2389437163544058E-3</v>
      </c>
      <c r="D678" s="3" t="s">
        <v>11309</v>
      </c>
      <c r="E678" s="3" t="s">
        <v>11310</v>
      </c>
      <c r="F678" s="3">
        <v>595</v>
      </c>
      <c r="G678" s="4">
        <v>-9.5705470345445094E+17</v>
      </c>
      <c r="H678" s="4">
        <v>-5.4091174519974797E+17</v>
      </c>
    </row>
    <row r="679" spans="1:8">
      <c r="A679" s="2">
        <v>41502</v>
      </c>
      <c r="B679" s="3" t="s">
        <v>11311</v>
      </c>
      <c r="C679" s="12">
        <f t="shared" si="10"/>
        <v>-3.4143554143436501E-3</v>
      </c>
      <c r="D679" s="3" t="s">
        <v>11312</v>
      </c>
      <c r="E679" s="3" t="s">
        <v>11313</v>
      </c>
      <c r="F679" s="3">
        <v>596</v>
      </c>
      <c r="G679" s="4">
        <v>-9.65225711177808E+17</v>
      </c>
      <c r="H679" s="4">
        <v>-5.44008382623288E+17</v>
      </c>
    </row>
    <row r="680" spans="1:8">
      <c r="A680" s="2">
        <v>41503</v>
      </c>
      <c r="B680" s="3" t="s">
        <v>11314</v>
      </c>
      <c r="C680" s="12">
        <f t="shared" si="10"/>
        <v>-9.617907681555026E-5</v>
      </c>
      <c r="D680" s="3" t="s">
        <v>11315</v>
      </c>
      <c r="E680" s="3" t="s">
        <v>11316</v>
      </c>
      <c r="F680" s="3">
        <v>596</v>
      </c>
      <c r="G680" s="4">
        <v>-9.6719109166216896E+17</v>
      </c>
      <c r="H680" s="4">
        <v>-5.43880234556944E+17</v>
      </c>
    </row>
    <row r="681" spans="1:8">
      <c r="A681" s="2">
        <v>41504</v>
      </c>
      <c r="B681" s="3" t="s">
        <v>11317</v>
      </c>
      <c r="C681" s="12">
        <f t="shared" si="10"/>
        <v>-9.6178186293698905E-5</v>
      </c>
      <c r="D681" s="3" t="s">
        <v>11318</v>
      </c>
      <c r="E681" s="3" t="s">
        <v>11319</v>
      </c>
      <c r="F681" s="3">
        <v>596</v>
      </c>
      <c r="G681" s="4">
        <v>-9.6775793286066598E+17</v>
      </c>
      <c r="H681" s="4">
        <v>-5.2058084578704102E+17</v>
      </c>
    </row>
    <row r="682" spans="1:8">
      <c r="A682" s="2">
        <v>41505</v>
      </c>
      <c r="B682" s="3" t="s">
        <v>11320</v>
      </c>
      <c r="C682" s="12">
        <f t="shared" si="10"/>
        <v>-9.6177294625008185E-5</v>
      </c>
      <c r="D682" s="3" t="s">
        <v>11321</v>
      </c>
      <c r="E682" s="3" t="s">
        <v>11322</v>
      </c>
      <c r="F682" s="3">
        <v>596</v>
      </c>
      <c r="G682" s="4">
        <v>-9.6775988677651802E+17</v>
      </c>
      <c r="H682" s="4">
        <v>-5.1712487986190202E+17</v>
      </c>
    </row>
    <row r="683" spans="1:8">
      <c r="A683" s="2">
        <v>41506</v>
      </c>
      <c r="B683" s="3" t="s">
        <v>11323</v>
      </c>
      <c r="C683" s="12">
        <f t="shared" si="10"/>
        <v>8.9621431835733723E-4</v>
      </c>
      <c r="D683" s="3" t="s">
        <v>11324</v>
      </c>
      <c r="E683" s="3" t="s">
        <v>11325</v>
      </c>
      <c r="F683" s="3">
        <v>596</v>
      </c>
      <c r="G683" s="4">
        <v>-9.6737039274781696E+17</v>
      </c>
      <c r="H683" s="4">
        <v>-5.2011820306561498E+17</v>
      </c>
    </row>
    <row r="684" spans="1:8">
      <c r="A684" s="2">
        <v>41507</v>
      </c>
      <c r="B684" s="3" t="s">
        <v>11326</v>
      </c>
      <c r="C684" s="12">
        <f t="shared" si="10"/>
        <v>-3.4426231539289275E-3</v>
      </c>
      <c r="D684" s="3" t="s">
        <v>11327</v>
      </c>
      <c r="E684" s="3" t="s">
        <v>11328</v>
      </c>
      <c r="F684" s="3">
        <v>595</v>
      </c>
      <c r="G684" s="4">
        <v>-9.6601475558378995E+17</v>
      </c>
      <c r="H684" s="4">
        <v>-5.2541561386135699E+17</v>
      </c>
    </row>
    <row r="685" spans="1:8">
      <c r="A685" s="2">
        <v>41508</v>
      </c>
      <c r="B685" s="3" t="s">
        <v>11329</v>
      </c>
      <c r="C685" s="12">
        <f t="shared" si="10"/>
        <v>-5.7610441541627588E-3</v>
      </c>
      <c r="D685" s="3" t="s">
        <v>11330</v>
      </c>
      <c r="E685" s="3" t="s">
        <v>11331</v>
      </c>
      <c r="F685" s="3">
        <v>596</v>
      </c>
      <c r="G685" s="4">
        <v>-9.7202579708119501E+17</v>
      </c>
      <c r="H685" s="4">
        <v>-5.3086926316582797E+17</v>
      </c>
    </row>
    <row r="686" spans="1:8">
      <c r="A686" s="2">
        <v>41509</v>
      </c>
      <c r="B686" s="3" t="s">
        <v>11332</v>
      </c>
      <c r="C686" s="12">
        <f t="shared" si="10"/>
        <v>-2.6517676449684664E-3</v>
      </c>
      <c r="D686" s="3" t="s">
        <v>11333</v>
      </c>
      <c r="E686" s="3" t="s">
        <v>11334</v>
      </c>
      <c r="F686" s="3">
        <v>596</v>
      </c>
      <c r="G686" s="4">
        <v>-9.7347353115029696E+17</v>
      </c>
      <c r="H686" s="4">
        <v>-5.3331473538786899E+17</v>
      </c>
    </row>
    <row r="687" spans="1:8">
      <c r="A687" s="2">
        <v>41510</v>
      </c>
      <c r="B687" s="3" t="s">
        <v>11335</v>
      </c>
      <c r="C687" s="12">
        <f t="shared" si="10"/>
        <v>-9.6355563911174478E-5</v>
      </c>
      <c r="D687" s="3" t="s">
        <v>11336</v>
      </c>
      <c r="E687" s="3" t="s">
        <v>11337</v>
      </c>
      <c r="F687" s="3">
        <v>596</v>
      </c>
      <c r="G687" s="4">
        <v>-9.7217675771315994E+17</v>
      </c>
      <c r="H687" s="4">
        <v>-5.3660311848534099E+17</v>
      </c>
    </row>
    <row r="688" spans="1:8">
      <c r="A688" s="2">
        <v>41511</v>
      </c>
      <c r="B688" s="3" t="s">
        <v>11338</v>
      </c>
      <c r="C688" s="12">
        <f t="shared" si="10"/>
        <v>-9.6354900087841438E-5</v>
      </c>
      <c r="D688" s="3" t="s">
        <v>11339</v>
      </c>
      <c r="E688" s="3" t="s">
        <v>11340</v>
      </c>
      <c r="F688" s="3">
        <v>596</v>
      </c>
      <c r="G688" s="4">
        <v>-9.7106640071399898E+17</v>
      </c>
      <c r="H688" s="4">
        <v>-5.3025975537139501E+17</v>
      </c>
    </row>
    <row r="689" spans="1:8">
      <c r="A689" s="2">
        <v>41512</v>
      </c>
      <c r="B689" s="3" t="s">
        <v>11341</v>
      </c>
      <c r="C689" s="12">
        <f t="shared" si="10"/>
        <v>-2.7893699993857264E-3</v>
      </c>
      <c r="D689" s="3" t="s">
        <v>11342</v>
      </c>
      <c r="E689" s="3" t="s">
        <v>11343</v>
      </c>
      <c r="F689" s="3">
        <v>595</v>
      </c>
      <c r="G689" s="4">
        <v>-9.7199988357542899E+17</v>
      </c>
      <c r="H689" s="4">
        <v>-5.3433460422128E+17</v>
      </c>
    </row>
    <row r="690" spans="1:8">
      <c r="A690" s="2">
        <v>41513</v>
      </c>
      <c r="B690" s="3" t="s">
        <v>11344</v>
      </c>
      <c r="C690" s="12">
        <f t="shared" si="10"/>
        <v>2.0023159929915095E-3</v>
      </c>
      <c r="D690" s="3" t="s">
        <v>11345</v>
      </c>
      <c r="E690" s="3" t="s">
        <v>11346</v>
      </c>
      <c r="F690" s="3">
        <v>595</v>
      </c>
      <c r="G690" s="4">
        <v>-9.7127592236795302E+17</v>
      </c>
      <c r="H690" s="4">
        <v>-5.3024135854876902E+17</v>
      </c>
    </row>
    <row r="691" spans="1:8">
      <c r="A691" s="2">
        <v>41514</v>
      </c>
      <c r="B691" s="3" t="s">
        <v>11347</v>
      </c>
      <c r="C691" s="12">
        <f t="shared" si="10"/>
        <v>2.0167396081476725E-2</v>
      </c>
      <c r="D691" s="3" t="s">
        <v>11348</v>
      </c>
      <c r="E691" s="3" t="s">
        <v>11349</v>
      </c>
      <c r="F691" s="3">
        <v>594</v>
      </c>
      <c r="G691" s="4">
        <v>-9.6306219960679795E+17</v>
      </c>
      <c r="H691" s="4">
        <v>-5.0874473442755699E+17</v>
      </c>
    </row>
    <row r="692" spans="1:8">
      <c r="A692" s="2">
        <v>41514</v>
      </c>
      <c r="B692" s="3" t="s">
        <v>11347</v>
      </c>
      <c r="C692" s="12">
        <f t="shared" si="10"/>
        <v>0</v>
      </c>
      <c r="D692" s="3" t="s">
        <v>11348</v>
      </c>
      <c r="E692" s="3" t="s">
        <v>11349</v>
      </c>
      <c r="F692" s="3">
        <v>594</v>
      </c>
      <c r="G692" s="4">
        <v>-9.6306219960679795E+17</v>
      </c>
      <c r="H692" s="4">
        <v>-5.0874473442755699E+17</v>
      </c>
    </row>
    <row r="693" spans="1:8">
      <c r="A693" s="2">
        <v>41515</v>
      </c>
      <c r="B693" s="3" t="s">
        <v>11350</v>
      </c>
      <c r="C693" s="12">
        <f t="shared" si="10"/>
        <v>-1.1471480987302675E-2</v>
      </c>
      <c r="D693" s="3" t="s">
        <v>11351</v>
      </c>
      <c r="E693" s="3" t="s">
        <v>11352</v>
      </c>
      <c r="F693" s="3">
        <v>599</v>
      </c>
      <c r="G693" s="4">
        <v>-9.6770049387339098E+17</v>
      </c>
      <c r="H693" s="4">
        <v>-5.2002845758872397E+17</v>
      </c>
    </row>
    <row r="694" spans="1:8">
      <c r="A694" s="2">
        <v>41516</v>
      </c>
      <c r="B694" s="3" t="s">
        <v>11353</v>
      </c>
      <c r="C694" s="12">
        <f t="shared" si="10"/>
        <v>2.6258443656342668E-3</v>
      </c>
      <c r="D694" s="3" t="s">
        <v>11354</v>
      </c>
      <c r="E694" s="3" t="s">
        <v>11355</v>
      </c>
      <c r="F694" s="3">
        <v>599</v>
      </c>
      <c r="G694" s="4">
        <v>-9.6770537015144602E+17</v>
      </c>
      <c r="H694" s="4">
        <v>-5.1739261448565197E+17</v>
      </c>
    </row>
    <row r="695" spans="1:8">
      <c r="A695" s="2">
        <v>41517</v>
      </c>
      <c r="B695" s="3" t="s">
        <v>11356</v>
      </c>
      <c r="C695" s="12">
        <f t="shared" si="10"/>
        <v>-9.6555412285677549E-5</v>
      </c>
      <c r="D695" s="3" t="s">
        <v>11357</v>
      </c>
      <c r="E695" s="3" t="s">
        <v>11358</v>
      </c>
      <c r="F695" s="3">
        <v>599</v>
      </c>
      <c r="G695" s="4">
        <v>-9.7376047785417805E+17</v>
      </c>
      <c r="H695" s="4">
        <v>-5.1083659050786701E+17</v>
      </c>
    </row>
    <row r="696" spans="1:8">
      <c r="A696" s="2">
        <v>41518</v>
      </c>
      <c r="B696" s="3" t="s">
        <v>11359</v>
      </c>
      <c r="C696" s="12">
        <f t="shared" si="10"/>
        <v>-9.6554582038109384E-5</v>
      </c>
      <c r="D696" s="3" t="s">
        <v>11360</v>
      </c>
      <c r="E696" s="3" t="s">
        <v>11361</v>
      </c>
      <c r="F696" s="3">
        <v>599</v>
      </c>
      <c r="G696" s="4">
        <v>-9.7677518004290906E+17</v>
      </c>
      <c r="H696" s="4">
        <v>-5.0653285394139002E+17</v>
      </c>
    </row>
    <row r="697" spans="1:8">
      <c r="A697" s="2">
        <v>41519</v>
      </c>
      <c r="B697" s="3" t="s">
        <v>11362</v>
      </c>
      <c r="C697" s="12">
        <f t="shared" si="10"/>
        <v>3.5490469999755365E-3</v>
      </c>
      <c r="D697" s="3" t="s">
        <v>11363</v>
      </c>
      <c r="E697" s="3" t="s">
        <v>11364</v>
      </c>
      <c r="F697" s="3">
        <v>599</v>
      </c>
      <c r="G697" s="4">
        <v>-9.7572457915885197E+17</v>
      </c>
      <c r="H697" s="4">
        <v>-4.9792864116894797E+17</v>
      </c>
    </row>
    <row r="698" spans="1:8">
      <c r="A698" s="2">
        <v>41520</v>
      </c>
      <c r="B698" s="21">
        <v>9945.3211790000005</v>
      </c>
      <c r="C698" s="12">
        <f t="shared" si="10"/>
        <v>6.3832113190287068E-3</v>
      </c>
      <c r="D698" s="21">
        <v>10173975744.190001</v>
      </c>
      <c r="E698" s="21">
        <v>1022991.169527</v>
      </c>
      <c r="F698" s="3">
        <v>600</v>
      </c>
      <c r="G698" s="3">
        <v>-97.374072901230093</v>
      </c>
      <c r="H698" s="3">
        <v>-48.626557492462098</v>
      </c>
    </row>
    <row r="699" spans="1:8">
      <c r="A699" s="2">
        <v>41521</v>
      </c>
      <c r="B699" s="21">
        <v>9984.6958200000008</v>
      </c>
      <c r="C699" s="12">
        <f t="shared" si="10"/>
        <v>3.9591120579536123E-3</v>
      </c>
      <c r="D699" s="21">
        <v>10212479983.950001</v>
      </c>
      <c r="E699" s="21">
        <v>1022813.330345</v>
      </c>
      <c r="F699" s="3">
        <v>600</v>
      </c>
      <c r="G699" s="3">
        <v>-97.078528138927993</v>
      </c>
      <c r="H699" s="3">
        <v>-49.2694165658976</v>
      </c>
    </row>
    <row r="700" spans="1:8">
      <c r="A700" s="2">
        <v>41522</v>
      </c>
      <c r="B700" s="21">
        <v>9961.9501359999995</v>
      </c>
      <c r="C700" s="12">
        <f t="shared" si="10"/>
        <v>-2.2780547760343633E-3</v>
      </c>
      <c r="D700" s="21">
        <v>10191913626.27</v>
      </c>
      <c r="E700" s="21">
        <v>1023084.1840829999</v>
      </c>
      <c r="F700" s="3">
        <v>601</v>
      </c>
      <c r="G700" s="3">
        <v>-97.483912785780902</v>
      </c>
      <c r="H700" s="3">
        <v>-49.494656992834202</v>
      </c>
    </row>
    <row r="701" spans="1:8">
      <c r="A701" s="2">
        <v>41523</v>
      </c>
      <c r="B701" s="21">
        <v>9932.3668710000002</v>
      </c>
      <c r="C701" s="12">
        <f t="shared" si="10"/>
        <v>-2.9696258861096653E-3</v>
      </c>
      <c r="D701" s="21">
        <v>10167645931.559999</v>
      </c>
      <c r="E701" s="21">
        <v>1023688.116179</v>
      </c>
      <c r="F701" s="3">
        <v>602</v>
      </c>
      <c r="G701" s="3">
        <v>-7.9249794744048403</v>
      </c>
      <c r="H701" s="3">
        <v>-49.789545296891198</v>
      </c>
    </row>
    <row r="702" spans="1:8">
      <c r="A702" s="2">
        <v>41524</v>
      </c>
      <c r="B702" s="21">
        <v>9931.4025739999997</v>
      </c>
      <c r="C702" s="12">
        <f t="shared" si="10"/>
        <v>-9.7086325195653607E-5</v>
      </c>
      <c r="D702" s="21">
        <v>10166670072.25</v>
      </c>
      <c r="E702" s="21">
        <v>1023689.2519790001</v>
      </c>
      <c r="F702" s="3">
        <v>602</v>
      </c>
      <c r="G702" s="3">
        <v>6.7698885888957498</v>
      </c>
      <c r="H702" s="3">
        <v>-49.7486789256319</v>
      </c>
    </row>
    <row r="703" spans="1:8">
      <c r="A703" s="2">
        <v>41525</v>
      </c>
      <c r="B703" s="21">
        <v>9930.4383770000004</v>
      </c>
      <c r="C703" s="12">
        <f t="shared" si="10"/>
        <v>-9.7085682794045475E-5</v>
      </c>
      <c r="D703" s="21">
        <v>10165683034.389999</v>
      </c>
      <c r="E703" s="21">
        <v>1023689.25197</v>
      </c>
      <c r="F703" s="3">
        <v>602</v>
      </c>
      <c r="G703" s="3">
        <v>1.73540354371268</v>
      </c>
      <c r="H703" s="3">
        <v>-49.452550338987699</v>
      </c>
    </row>
    <row r="704" spans="1:8">
      <c r="A704" s="2">
        <v>41526</v>
      </c>
      <c r="B704" s="21">
        <v>10004.725356999999</v>
      </c>
      <c r="C704" s="12">
        <f t="shared" si="10"/>
        <v>7.4807352082316781E-3</v>
      </c>
      <c r="D704" s="21">
        <v>10241728482.700001</v>
      </c>
      <c r="E704" s="21">
        <v>1023689.118659</v>
      </c>
      <c r="F704" s="3">
        <v>602</v>
      </c>
      <c r="G704" s="3">
        <v>11.522323312134301</v>
      </c>
      <c r="H704" s="3">
        <v>-48.372050113520601</v>
      </c>
    </row>
    <row r="705" spans="1:8">
      <c r="A705" s="2">
        <v>41527</v>
      </c>
      <c r="B705" s="21">
        <v>10126.315436999999</v>
      </c>
      <c r="C705" s="12">
        <f t="shared" si="10"/>
        <v>1.2153265148345836E-2</v>
      </c>
      <c r="D705" s="21">
        <v>11166192570.950001</v>
      </c>
      <c r="E705" s="21">
        <v>1102690.572925</v>
      </c>
      <c r="F705" s="3">
        <v>603</v>
      </c>
      <c r="G705" s="3">
        <v>29.330448381974598</v>
      </c>
      <c r="H705" s="3">
        <v>-47.090345726775503</v>
      </c>
    </row>
    <row r="706" spans="1:8">
      <c r="A706" s="2">
        <v>41528</v>
      </c>
      <c r="B706" s="21">
        <v>10146.915319</v>
      </c>
      <c r="C706" s="12">
        <f t="shared" si="10"/>
        <v>2.034291952305933E-3</v>
      </c>
      <c r="D706" s="21">
        <v>11188600344.59</v>
      </c>
      <c r="E706" s="21">
        <v>1102660.2659990001</v>
      </c>
      <c r="F706" s="3">
        <v>603</v>
      </c>
      <c r="G706" s="3">
        <v>33.974912159470897</v>
      </c>
      <c r="H706" s="3">
        <v>-47.110295712489197</v>
      </c>
    </row>
    <row r="707" spans="1:8">
      <c r="A707" s="2">
        <v>41529</v>
      </c>
      <c r="B707" s="21">
        <v>10137.216243999999</v>
      </c>
      <c r="C707" s="12">
        <f t="shared" si="10"/>
        <v>-9.5586438785381651E-4</v>
      </c>
      <c r="D707" s="21">
        <v>11202901626.059999</v>
      </c>
      <c r="E707" s="21">
        <v>1105126.0381769999</v>
      </c>
      <c r="F707" s="3">
        <v>603</v>
      </c>
      <c r="G707" s="3">
        <v>23.267853721315898</v>
      </c>
      <c r="H707" s="3">
        <v>-47.202822570636897</v>
      </c>
    </row>
    <row r="708" spans="1:8">
      <c r="A708" s="2">
        <v>41530</v>
      </c>
      <c r="B708" s="21">
        <v>10123.182468000001</v>
      </c>
      <c r="C708" s="12">
        <f t="shared" ref="C708:C712" si="11">+(B708-B707)/B707</f>
        <v>-1.3843816351757009E-3</v>
      </c>
      <c r="D708" s="21">
        <v>11214876270.879999</v>
      </c>
      <c r="E708" s="21">
        <v>1107840.968592</v>
      </c>
      <c r="F708" s="3">
        <v>604</v>
      </c>
      <c r="G708" s="3">
        <v>17.890679629813999</v>
      </c>
      <c r="H708" s="3">
        <v>-47.341018621442103</v>
      </c>
    </row>
    <row r="709" spans="1:8">
      <c r="A709" s="2">
        <v>41531</v>
      </c>
      <c r="B709" s="21">
        <v>10122.205008000001</v>
      </c>
      <c r="C709" s="12">
        <f t="shared" si="11"/>
        <v>-9.6556592068736827E-5</v>
      </c>
      <c r="D709" s="21">
        <v>11213805199.700001</v>
      </c>
      <c r="E709" s="21">
        <v>1107842.13426</v>
      </c>
      <c r="F709" s="3">
        <v>604</v>
      </c>
      <c r="G709" s="3">
        <v>31.829912939913299</v>
      </c>
      <c r="H709" s="3">
        <v>-45.0281054757235</v>
      </c>
    </row>
    <row r="710" spans="1:8">
      <c r="A710" s="2">
        <v>41532</v>
      </c>
      <c r="B710" s="21">
        <v>10121.227648</v>
      </c>
      <c r="C710" s="12">
        <f t="shared" si="11"/>
        <v>-9.6556036874211043E-5</v>
      </c>
      <c r="D710" s="21">
        <v>11212724630.83</v>
      </c>
      <c r="E710" s="21">
        <v>1107842.3508530001</v>
      </c>
      <c r="F710" s="3">
        <v>604</v>
      </c>
      <c r="G710" s="3">
        <v>37.270047625433499</v>
      </c>
      <c r="H710" s="3">
        <v>-43.734124071028198</v>
      </c>
    </row>
    <row r="711" spans="1:8">
      <c r="A711" s="2">
        <v>41533</v>
      </c>
      <c r="B711" s="21">
        <v>10094.626625000001</v>
      </c>
      <c r="C711" s="12">
        <f t="shared" si="11"/>
        <v>-2.6282407554834258E-3</v>
      </c>
      <c r="D711" s="21">
        <v>11183253779.77</v>
      </c>
      <c r="E711" s="21">
        <v>1107842.240764</v>
      </c>
      <c r="F711" s="3">
        <v>604</v>
      </c>
      <c r="G711" s="3">
        <v>33.100082626966703</v>
      </c>
      <c r="H711" s="3">
        <v>-44.160474811275797</v>
      </c>
    </row>
    <row r="712" spans="1:8">
      <c r="A712" s="2">
        <v>41534</v>
      </c>
      <c r="B712" s="21">
        <v>10132.662914</v>
      </c>
      <c r="C712" s="12">
        <f t="shared" si="11"/>
        <v>3.7679738352878077E-3</v>
      </c>
      <c r="D712" s="21">
        <v>11231608401.16</v>
      </c>
      <c r="E712" s="21">
        <v>1108455.743217</v>
      </c>
      <c r="F712" s="3">
        <v>605</v>
      </c>
      <c r="G712" s="3">
        <v>39.495047618391197</v>
      </c>
      <c r="H712" s="3">
        <v>-44.287537022170397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6"/>
  <dimension ref="A1:L1031"/>
  <sheetViews>
    <sheetView workbookViewId="0">
      <selection sqref="A1:A1048576"/>
    </sheetView>
  </sheetViews>
  <sheetFormatPr defaultColWidth="9.140625" defaultRowHeight="15"/>
  <cols>
    <col min="3" max="3" width="11.42578125"/>
    <col min="4" max="4" width="12.7109375" customWidth="1"/>
    <col min="5" max="5" width="13.85546875" customWidth="1"/>
    <col min="7" max="7" width="23.42578125" customWidth="1"/>
    <col min="8" max="8" width="18.5703125" customWidth="1"/>
  </cols>
  <sheetData>
    <row r="1" spans="1:12" ht="28.5">
      <c r="A1" s="1" t="s">
        <v>0</v>
      </c>
      <c r="B1" s="1" t="s">
        <v>1</v>
      </c>
      <c r="C1" s="1" t="s">
        <v>29983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</row>
    <row r="2" spans="1:12" ht="28.5">
      <c r="A2" s="2">
        <v>40544</v>
      </c>
      <c r="B2" s="3" t="s">
        <v>13941</v>
      </c>
      <c r="C2" s="12" t="s">
        <v>29984</v>
      </c>
      <c r="D2" s="3" t="s">
        <v>13940</v>
      </c>
      <c r="E2" s="3" t="s">
        <v>13919</v>
      </c>
      <c r="F2" s="3" t="s">
        <v>12262</v>
      </c>
      <c r="G2" s="3" t="s">
        <v>13011</v>
      </c>
      <c r="H2" s="3" t="s">
        <v>13011</v>
      </c>
      <c r="K2" s="5" t="s">
        <v>7</v>
      </c>
      <c r="L2" s="6" t="s">
        <v>13939</v>
      </c>
    </row>
    <row r="3" spans="1:12" ht="46.5">
      <c r="A3" s="2">
        <v>40545</v>
      </c>
      <c r="B3" s="3" t="s">
        <v>13938</v>
      </c>
      <c r="C3" s="12">
        <f>+(B3-B2)/B2</f>
        <v>-7.3710527301354027E-5</v>
      </c>
      <c r="D3" s="3" t="s">
        <v>13937</v>
      </c>
      <c r="E3" s="3" t="s">
        <v>13919</v>
      </c>
      <c r="F3" s="3" t="s">
        <v>12262</v>
      </c>
      <c r="G3" s="4">
        <v>4.2524146176592198E+17</v>
      </c>
      <c r="H3" s="3" t="s">
        <v>13011</v>
      </c>
      <c r="K3" s="5" t="s">
        <v>8</v>
      </c>
      <c r="L3" s="6" t="s">
        <v>13936</v>
      </c>
    </row>
    <row r="4" spans="1:12">
      <c r="A4" s="2">
        <v>40546</v>
      </c>
      <c r="B4" s="3" t="s">
        <v>13935</v>
      </c>
      <c r="C4" s="12">
        <f t="shared" ref="C4:C67" si="0">+(B4-B3)/B3</f>
        <v>-1.0285899089254834E-2</v>
      </c>
      <c r="D4" s="3" t="s">
        <v>13934</v>
      </c>
      <c r="E4" s="3" t="s">
        <v>13919</v>
      </c>
      <c r="F4" s="3" t="s">
        <v>12262</v>
      </c>
      <c r="G4" s="4">
        <v>2.5778910937175002E+17</v>
      </c>
      <c r="H4" s="3" t="s">
        <v>13011</v>
      </c>
    </row>
    <row r="5" spans="1:12">
      <c r="A5" s="2">
        <v>40547</v>
      </c>
      <c r="B5" s="3" t="s">
        <v>13933</v>
      </c>
      <c r="C5" s="12">
        <f t="shared" si="0"/>
        <v>9.2594304090179392E-4</v>
      </c>
      <c r="D5" s="3" t="s">
        <v>13932</v>
      </c>
      <c r="E5" s="3" t="s">
        <v>13919</v>
      </c>
      <c r="F5" s="3" t="s">
        <v>12262</v>
      </c>
      <c r="G5" s="4">
        <v>2.7305985284603802E+17</v>
      </c>
      <c r="H5" s="3" t="s">
        <v>13011</v>
      </c>
    </row>
    <row r="6" spans="1:12">
      <c r="A6" s="2">
        <v>40548</v>
      </c>
      <c r="B6" s="3" t="s">
        <v>13931</v>
      </c>
      <c r="C6" s="12">
        <f t="shared" si="0"/>
        <v>-5.762457455584678E-3</v>
      </c>
      <c r="D6" s="3" t="s">
        <v>13930</v>
      </c>
      <c r="E6" s="3" t="s">
        <v>13919</v>
      </c>
      <c r="F6" s="3" t="s">
        <v>12262</v>
      </c>
      <c r="G6" s="4">
        <v>1.27574419325072E+17</v>
      </c>
      <c r="H6" s="3" t="s">
        <v>13011</v>
      </c>
    </row>
    <row r="7" spans="1:12">
      <c r="A7" s="2">
        <v>40549</v>
      </c>
      <c r="B7" s="3" t="s">
        <v>13929</v>
      </c>
      <c r="C7" s="12">
        <f t="shared" si="0"/>
        <v>-1.2883682683919182E-2</v>
      </c>
      <c r="D7" s="3" t="s">
        <v>13928</v>
      </c>
      <c r="E7" s="3" t="s">
        <v>13919</v>
      </c>
      <c r="F7" s="3" t="s">
        <v>12262</v>
      </c>
      <c r="G7" s="4">
        <v>-4.64242461962758E+16</v>
      </c>
      <c r="H7" s="3" t="s">
        <v>13011</v>
      </c>
    </row>
    <row r="8" spans="1:12">
      <c r="A8" s="2">
        <v>40550</v>
      </c>
      <c r="B8" s="3" t="s">
        <v>13927</v>
      </c>
      <c r="C8" s="12">
        <f t="shared" si="0"/>
        <v>5.6964864878099519E-3</v>
      </c>
      <c r="D8" s="3" t="s">
        <v>13926</v>
      </c>
      <c r="E8" s="3" t="s">
        <v>13919</v>
      </c>
      <c r="F8" s="3" t="s">
        <v>12262</v>
      </c>
      <c r="G8" s="4">
        <v>2.27393250212133E+16</v>
      </c>
      <c r="H8" s="3" t="s">
        <v>13011</v>
      </c>
    </row>
    <row r="9" spans="1:12">
      <c r="A9" s="2">
        <v>40551</v>
      </c>
      <c r="B9" s="3" t="s">
        <v>13925</v>
      </c>
      <c r="C9" s="12">
        <f t="shared" si="0"/>
        <v>-7.2227545180879145E-5</v>
      </c>
      <c r="D9" s="3" t="s">
        <v>13924</v>
      </c>
      <c r="E9" s="3" t="s">
        <v>13919</v>
      </c>
      <c r="F9" s="3" t="s">
        <v>12262</v>
      </c>
      <c r="G9" s="4">
        <v>7.73443578944568E+16</v>
      </c>
      <c r="H9" s="3" t="s">
        <v>13011</v>
      </c>
    </row>
    <row r="10" spans="1:12">
      <c r="A10" s="2">
        <v>40552</v>
      </c>
      <c r="B10" s="3" t="s">
        <v>13923</v>
      </c>
      <c r="C10" s="12">
        <f t="shared" si="0"/>
        <v>-7.2226647691746884E-5</v>
      </c>
      <c r="D10" s="3" t="s">
        <v>13922</v>
      </c>
      <c r="E10" s="3" t="s">
        <v>13919</v>
      </c>
      <c r="F10" s="3" t="s">
        <v>12262</v>
      </c>
      <c r="G10" s="4">
        <v>2.65066951932488E+16</v>
      </c>
      <c r="H10" s="3" t="s">
        <v>13011</v>
      </c>
    </row>
    <row r="11" spans="1:12">
      <c r="A11" s="2">
        <v>40553</v>
      </c>
      <c r="B11" s="3" t="s">
        <v>13921</v>
      </c>
      <c r="C11" s="12">
        <f t="shared" si="0"/>
        <v>-7.2225564324714434E-5</v>
      </c>
      <c r="D11" s="3" t="s">
        <v>13920</v>
      </c>
      <c r="E11" s="3" t="s">
        <v>13919</v>
      </c>
      <c r="F11" s="3" t="s">
        <v>12262</v>
      </c>
      <c r="G11" s="4">
        <v>2.65426841580349E+16</v>
      </c>
      <c r="H11" s="3" t="s">
        <v>13011</v>
      </c>
    </row>
    <row r="12" spans="1:12">
      <c r="A12" s="2">
        <v>40553</v>
      </c>
      <c r="B12" s="3" t="s">
        <v>13921</v>
      </c>
      <c r="C12" s="12">
        <f t="shared" si="0"/>
        <v>0</v>
      </c>
      <c r="D12" s="3" t="s">
        <v>13920</v>
      </c>
      <c r="E12" s="3" t="s">
        <v>13919</v>
      </c>
      <c r="F12" s="3" t="s">
        <v>12262</v>
      </c>
      <c r="G12" s="4">
        <v>2.65426841580349E+16</v>
      </c>
      <c r="H12" s="3" t="s">
        <v>13011</v>
      </c>
    </row>
    <row r="13" spans="1:12">
      <c r="A13" s="2">
        <v>40554</v>
      </c>
      <c r="B13" s="3" t="s">
        <v>13918</v>
      </c>
      <c r="C13" s="12">
        <f t="shared" si="0"/>
        <v>-6.2384404529530956E-3</v>
      </c>
      <c r="D13" s="3" t="s">
        <v>13917</v>
      </c>
      <c r="E13" s="3" t="s">
        <v>13916</v>
      </c>
      <c r="F13" s="3" t="s">
        <v>12252</v>
      </c>
      <c r="G13" s="4">
        <v>-4.7845913897663E+16</v>
      </c>
      <c r="H13" s="3" t="s">
        <v>13011</v>
      </c>
    </row>
    <row r="14" spans="1:12">
      <c r="A14" s="2">
        <v>40555</v>
      </c>
      <c r="B14" s="3" t="s">
        <v>13915</v>
      </c>
      <c r="C14" s="12">
        <f t="shared" si="0"/>
        <v>8.8745288235657586E-3</v>
      </c>
      <c r="D14" s="3" t="s">
        <v>13914</v>
      </c>
      <c r="E14" s="3" t="s">
        <v>13913</v>
      </c>
      <c r="F14" s="3" t="s">
        <v>12262</v>
      </c>
      <c r="G14" s="4">
        <v>-1.58069478236999E+16</v>
      </c>
      <c r="H14" s="3" t="s">
        <v>13011</v>
      </c>
    </row>
    <row r="15" spans="1:12">
      <c r="A15" s="2">
        <v>40556</v>
      </c>
      <c r="B15" s="3" t="s">
        <v>13912</v>
      </c>
      <c r="C15" s="12">
        <f t="shared" si="0"/>
        <v>4.5338615146784849E-3</v>
      </c>
      <c r="D15" s="3" t="s">
        <v>13911</v>
      </c>
      <c r="E15" s="3" t="s">
        <v>13910</v>
      </c>
      <c r="F15" s="3" t="s">
        <v>12228</v>
      </c>
      <c r="G15" s="4">
        <v>3.49745804464036E+16</v>
      </c>
      <c r="H15" s="3" t="s">
        <v>13011</v>
      </c>
    </row>
    <row r="16" spans="1:12">
      <c r="A16" s="2">
        <v>40557</v>
      </c>
      <c r="B16" s="3" t="s">
        <v>13909</v>
      </c>
      <c r="C16" s="12">
        <f t="shared" si="0"/>
        <v>9.7887687196898012E-5</v>
      </c>
      <c r="D16" s="3" t="s">
        <v>13908</v>
      </c>
      <c r="E16" s="3" t="s">
        <v>13907</v>
      </c>
      <c r="F16" s="3" t="s">
        <v>12228</v>
      </c>
      <c r="G16" s="4">
        <v>1.3677962649427101E+17</v>
      </c>
      <c r="H16" s="3" t="s">
        <v>13011</v>
      </c>
    </row>
    <row r="17" spans="1:8">
      <c r="A17" s="2">
        <v>40558</v>
      </c>
      <c r="B17" s="3" t="s">
        <v>13906</v>
      </c>
      <c r="C17" s="12">
        <f t="shared" si="0"/>
        <v>-7.010007799707223E-5</v>
      </c>
      <c r="D17" s="3" t="s">
        <v>13905</v>
      </c>
      <c r="E17" s="3" t="s">
        <v>13904</v>
      </c>
      <c r="F17" s="3" t="s">
        <v>12228</v>
      </c>
      <c r="G17" s="4">
        <v>1.1023889965953101E+17</v>
      </c>
      <c r="H17" s="3" t="s">
        <v>13011</v>
      </c>
    </row>
    <row r="18" spans="1:8">
      <c r="A18" s="2">
        <v>40559</v>
      </c>
      <c r="B18" s="3" t="s">
        <v>13903</v>
      </c>
      <c r="C18" s="12">
        <f t="shared" si="0"/>
        <v>-7.0099288244409983E-5</v>
      </c>
      <c r="D18" s="3" t="s">
        <v>13902</v>
      </c>
      <c r="E18" s="3" t="s">
        <v>13901</v>
      </c>
      <c r="F18" s="3" t="s">
        <v>12202</v>
      </c>
      <c r="G18" s="4">
        <v>8.4274916398632896E+16</v>
      </c>
      <c r="H18" s="3" t="s">
        <v>13011</v>
      </c>
    </row>
    <row r="19" spans="1:8">
      <c r="A19" s="2">
        <v>40560</v>
      </c>
      <c r="B19" s="3" t="s">
        <v>13900</v>
      </c>
      <c r="C19" s="12">
        <f t="shared" si="0"/>
        <v>2.0108600958574536E-3</v>
      </c>
      <c r="D19" s="3" t="s">
        <v>13899</v>
      </c>
      <c r="E19" s="3" t="s">
        <v>13898</v>
      </c>
      <c r="F19" s="3" t="s">
        <v>12212</v>
      </c>
      <c r="G19" s="4">
        <v>1.1213880923885699E+17</v>
      </c>
      <c r="H19" s="3" t="s">
        <v>13011</v>
      </c>
    </row>
    <row r="20" spans="1:8">
      <c r="A20" s="2">
        <v>40561</v>
      </c>
      <c r="B20" s="3" t="s">
        <v>13897</v>
      </c>
      <c r="C20" s="12">
        <f t="shared" si="0"/>
        <v>-2.2577791301085512E-3</v>
      </c>
      <c r="D20" s="3" t="s">
        <v>13896</v>
      </c>
      <c r="E20" s="3" t="s">
        <v>13895</v>
      </c>
      <c r="F20" s="3" t="s">
        <v>12228</v>
      </c>
      <c r="G20" s="4">
        <v>8.2980475459616608E+16</v>
      </c>
      <c r="H20" s="3" t="s">
        <v>13011</v>
      </c>
    </row>
    <row r="21" spans="1:8">
      <c r="A21" s="2">
        <v>40562</v>
      </c>
      <c r="B21" s="3" t="s">
        <v>13894</v>
      </c>
      <c r="C21" s="12">
        <f t="shared" si="0"/>
        <v>-1.2830210053196012E-2</v>
      </c>
      <c r="D21" s="3" t="s">
        <v>13893</v>
      </c>
      <c r="E21" s="3" t="s">
        <v>13892</v>
      </c>
      <c r="F21" s="3" t="s">
        <v>12228</v>
      </c>
      <c r="G21" s="4">
        <v>-5.56023256256462E+16</v>
      </c>
      <c r="H21" s="3" t="s">
        <v>13011</v>
      </c>
    </row>
    <row r="22" spans="1:8">
      <c r="A22" s="2">
        <v>40563</v>
      </c>
      <c r="B22" s="3" t="s">
        <v>13891</v>
      </c>
      <c r="C22" s="12">
        <f t="shared" si="0"/>
        <v>-1.1187337539566019E-2</v>
      </c>
      <c r="D22" s="3" t="s">
        <v>13890</v>
      </c>
      <c r="E22" s="3" t="s">
        <v>13889</v>
      </c>
      <c r="F22" s="3" t="s">
        <v>12228</v>
      </c>
      <c r="G22" s="4">
        <v>-2.29387677056732E+17</v>
      </c>
      <c r="H22" s="3" t="s">
        <v>13011</v>
      </c>
    </row>
    <row r="23" spans="1:8">
      <c r="A23" s="2">
        <v>40564</v>
      </c>
      <c r="B23" s="3" t="s">
        <v>13888</v>
      </c>
      <c r="C23" s="12">
        <f t="shared" si="0"/>
        <v>8.5572249681994342E-3</v>
      </c>
      <c r="D23" s="3" t="s">
        <v>13887</v>
      </c>
      <c r="E23" s="3" t="s">
        <v>13882</v>
      </c>
      <c r="F23" s="3" t="s">
        <v>12252</v>
      </c>
      <c r="G23" s="4">
        <v>-3.3352997709296499E+17</v>
      </c>
      <c r="H23" s="3" t="s">
        <v>13011</v>
      </c>
    </row>
    <row r="24" spans="1:8">
      <c r="A24" s="2">
        <v>40565</v>
      </c>
      <c r="B24" s="3" t="s">
        <v>13886</v>
      </c>
      <c r="C24" s="12">
        <f t="shared" si="0"/>
        <v>-7.2673814881896471E-5</v>
      </c>
      <c r="D24" s="3" t="s">
        <v>13885</v>
      </c>
      <c r="E24" s="3" t="s">
        <v>13882</v>
      </c>
      <c r="F24" s="3" t="s">
        <v>12252</v>
      </c>
      <c r="G24" s="4">
        <v>-3.72385010450256E+17</v>
      </c>
      <c r="H24" s="3" t="s">
        <v>13011</v>
      </c>
    </row>
    <row r="25" spans="1:8">
      <c r="A25" s="2">
        <v>40566</v>
      </c>
      <c r="B25" s="3" t="s">
        <v>13884</v>
      </c>
      <c r="C25" s="12">
        <f t="shared" si="0"/>
        <v>-7.2673206926994474E-5</v>
      </c>
      <c r="D25" s="3" t="s">
        <v>13883</v>
      </c>
      <c r="E25" s="3" t="s">
        <v>13882</v>
      </c>
      <c r="F25" s="3" t="s">
        <v>12252</v>
      </c>
      <c r="G25" s="4">
        <v>-3.9026033351402502E+17</v>
      </c>
      <c r="H25" s="3" t="s">
        <v>13011</v>
      </c>
    </row>
    <row r="26" spans="1:8">
      <c r="A26" s="2">
        <v>40567</v>
      </c>
      <c r="B26" s="3" t="s">
        <v>13881</v>
      </c>
      <c r="C26" s="12">
        <f t="shared" si="0"/>
        <v>6.7203875096517938E-4</v>
      </c>
      <c r="D26" s="3" t="s">
        <v>13880</v>
      </c>
      <c r="E26" s="3" t="s">
        <v>13879</v>
      </c>
      <c r="F26" s="3" t="s">
        <v>12262</v>
      </c>
      <c r="G26" s="4">
        <v>-3.8503058896479501E+17</v>
      </c>
      <c r="H26" s="3" t="s">
        <v>13011</v>
      </c>
    </row>
    <row r="27" spans="1:8">
      <c r="A27" s="2">
        <v>40568</v>
      </c>
      <c r="B27" s="3" t="s">
        <v>13878</v>
      </c>
      <c r="C27" s="12">
        <f t="shared" si="0"/>
        <v>-4.5564868881727344E-3</v>
      </c>
      <c r="D27" s="3" t="s">
        <v>13877</v>
      </c>
      <c r="E27" s="3" t="s">
        <v>13876</v>
      </c>
      <c r="F27" s="3" t="s">
        <v>12252</v>
      </c>
      <c r="G27" s="4">
        <v>-4.1805538847501402E+17</v>
      </c>
      <c r="H27" s="3" t="s">
        <v>13011</v>
      </c>
    </row>
    <row r="28" spans="1:8">
      <c r="A28" s="2">
        <v>40569</v>
      </c>
      <c r="B28" s="3" t="s">
        <v>13875</v>
      </c>
      <c r="C28" s="12">
        <f t="shared" si="0"/>
        <v>8.3843112784234095E-3</v>
      </c>
      <c r="D28" s="3" t="s">
        <v>13874</v>
      </c>
      <c r="E28" s="3" t="s">
        <v>13873</v>
      </c>
      <c r="F28" s="3" t="s">
        <v>12252</v>
      </c>
      <c r="G28" s="4">
        <v>-3.8954267058679501E+17</v>
      </c>
      <c r="H28" s="3" t="s">
        <v>13011</v>
      </c>
    </row>
    <row r="29" spans="1:8">
      <c r="A29" s="2">
        <v>40570</v>
      </c>
      <c r="B29" s="3" t="s">
        <v>13872</v>
      </c>
      <c r="C29" s="12">
        <f t="shared" si="0"/>
        <v>1.8174052343299959E-4</v>
      </c>
      <c r="D29" s="3" t="s">
        <v>13871</v>
      </c>
      <c r="E29" s="3" t="s">
        <v>13870</v>
      </c>
      <c r="F29" s="3" t="s">
        <v>12252</v>
      </c>
      <c r="G29" s="4">
        <v>-3.6078704390067098E+17</v>
      </c>
      <c r="H29" s="3" t="s">
        <v>13011</v>
      </c>
    </row>
    <row r="30" spans="1:8">
      <c r="A30" s="2">
        <v>40571</v>
      </c>
      <c r="B30" s="3" t="s">
        <v>13869</v>
      </c>
      <c r="C30" s="12">
        <f t="shared" si="0"/>
        <v>-7.0454313039436129E-3</v>
      </c>
      <c r="D30" s="3" t="s">
        <v>13868</v>
      </c>
      <c r="E30" s="3" t="s">
        <v>13859</v>
      </c>
      <c r="F30" s="3" t="s">
        <v>12252</v>
      </c>
      <c r="G30" s="4">
        <v>-3.7398482998745498E+17</v>
      </c>
      <c r="H30" s="3" t="s">
        <v>13011</v>
      </c>
    </row>
    <row r="31" spans="1:8">
      <c r="A31" s="2">
        <v>40572</v>
      </c>
      <c r="B31" s="3" t="s">
        <v>13867</v>
      </c>
      <c r="C31" s="12">
        <f t="shared" si="0"/>
        <v>-7.2406318227701878E-5</v>
      </c>
      <c r="D31" s="3" t="s">
        <v>13866</v>
      </c>
      <c r="E31" s="3" t="s">
        <v>13859</v>
      </c>
      <c r="F31" s="3" t="s">
        <v>12252</v>
      </c>
      <c r="G31" s="4">
        <v>-3.4203206401852301E+17</v>
      </c>
      <c r="H31" s="3" t="s">
        <v>13011</v>
      </c>
    </row>
    <row r="32" spans="1:8">
      <c r="A32" s="2">
        <v>40573</v>
      </c>
      <c r="B32" s="3" t="s">
        <v>13865</v>
      </c>
      <c r="C32" s="12">
        <f t="shared" si="0"/>
        <v>-7.2405749978711115E-5</v>
      </c>
      <c r="D32" s="3" t="s">
        <v>13864</v>
      </c>
      <c r="E32" s="3" t="s">
        <v>13859</v>
      </c>
      <c r="F32" s="3" t="s">
        <v>12252</v>
      </c>
      <c r="G32" s="4">
        <v>-3.42021602110656E+17</v>
      </c>
      <c r="H32" s="3" t="s">
        <v>13011</v>
      </c>
    </row>
    <row r="33" spans="1:8">
      <c r="A33" s="2">
        <v>40574</v>
      </c>
      <c r="B33" s="3" t="s">
        <v>13863</v>
      </c>
      <c r="C33" s="12">
        <f t="shared" si="0"/>
        <v>-2.5283222810744826E-3</v>
      </c>
      <c r="D33" s="3" t="s">
        <v>13862</v>
      </c>
      <c r="E33" s="3" t="s">
        <v>13859</v>
      </c>
      <c r="F33" s="3" t="s">
        <v>12252</v>
      </c>
      <c r="G33" s="4">
        <v>-3.6140608590731302E+17</v>
      </c>
      <c r="H33" s="3" t="s">
        <v>13011</v>
      </c>
    </row>
    <row r="34" spans="1:8">
      <c r="A34" s="2">
        <v>40575</v>
      </c>
      <c r="B34" s="3" t="s">
        <v>13861</v>
      </c>
      <c r="C34" s="12">
        <f t="shared" si="0"/>
        <v>-4.2154396714071769E-4</v>
      </c>
      <c r="D34" s="3" t="s">
        <v>13860</v>
      </c>
      <c r="E34" s="3" t="s">
        <v>13859</v>
      </c>
      <c r="F34" s="3" t="s">
        <v>12252</v>
      </c>
      <c r="G34" s="4">
        <v>-3.6410355459957402E+17</v>
      </c>
      <c r="H34" s="3" t="s">
        <v>13011</v>
      </c>
    </row>
    <row r="35" spans="1:8">
      <c r="A35" s="2">
        <v>40576</v>
      </c>
      <c r="B35" s="3" t="s">
        <v>13858</v>
      </c>
      <c r="C35" s="12">
        <f t="shared" si="0"/>
        <v>-5.6807320767501461E-3</v>
      </c>
      <c r="D35" s="3" t="s">
        <v>13857</v>
      </c>
      <c r="E35" s="3" t="s">
        <v>13856</v>
      </c>
      <c r="F35" s="3" t="s">
        <v>12262</v>
      </c>
      <c r="G35" s="4">
        <v>-3.2715414424765901E+17</v>
      </c>
      <c r="H35" s="3" t="s">
        <v>13011</v>
      </c>
    </row>
    <row r="36" spans="1:8">
      <c r="A36" s="2">
        <v>40577</v>
      </c>
      <c r="B36" s="3" t="s">
        <v>13855</v>
      </c>
      <c r="C36" s="12">
        <f t="shared" si="0"/>
        <v>-3.28790813239495E-3</v>
      </c>
      <c r="D36" s="3" t="s">
        <v>13854</v>
      </c>
      <c r="E36" s="3" t="s">
        <v>13847</v>
      </c>
      <c r="F36" s="3" t="s">
        <v>12375</v>
      </c>
      <c r="G36" s="4">
        <v>-3.6081939884318598E+17</v>
      </c>
      <c r="H36" s="3" t="s">
        <v>13011</v>
      </c>
    </row>
    <row r="37" spans="1:8">
      <c r="A37" s="2">
        <v>40578</v>
      </c>
      <c r="B37" s="3" t="s">
        <v>13853</v>
      </c>
      <c r="C37" s="12">
        <f t="shared" si="0"/>
        <v>-8.687565815602873E-3</v>
      </c>
      <c r="D37" s="3" t="s">
        <v>13852</v>
      </c>
      <c r="E37" s="3" t="s">
        <v>13847</v>
      </c>
      <c r="F37" s="3" t="s">
        <v>12375</v>
      </c>
      <c r="G37" s="4">
        <v>-3.8332681467982202E+17</v>
      </c>
      <c r="H37" s="3" t="s">
        <v>13011</v>
      </c>
    </row>
    <row r="38" spans="1:8">
      <c r="A38" s="2">
        <v>40579</v>
      </c>
      <c r="B38" s="3" t="s">
        <v>13851</v>
      </c>
      <c r="C38" s="12">
        <f t="shared" si="0"/>
        <v>-6.8900858982083617E-5</v>
      </c>
      <c r="D38" s="3" t="s">
        <v>13850</v>
      </c>
      <c r="E38" s="3" t="s">
        <v>13847</v>
      </c>
      <c r="F38" s="3" t="s">
        <v>12375</v>
      </c>
      <c r="G38" s="4">
        <v>-2.7854437252336301E+17</v>
      </c>
      <c r="H38" s="3" t="s">
        <v>13011</v>
      </c>
    </row>
    <row r="39" spans="1:8">
      <c r="A39" s="2">
        <v>40580</v>
      </c>
      <c r="B39" s="3" t="s">
        <v>13849</v>
      </c>
      <c r="C39" s="12">
        <f t="shared" si="0"/>
        <v>-6.8899768833822553E-5</v>
      </c>
      <c r="D39" s="3" t="s">
        <v>13848</v>
      </c>
      <c r="E39" s="3" t="s">
        <v>13847</v>
      </c>
      <c r="F39" s="3" t="s">
        <v>12375</v>
      </c>
      <c r="G39" s="4">
        <v>-3.2728485959137299E+17</v>
      </c>
      <c r="H39" s="3" t="s">
        <v>13011</v>
      </c>
    </row>
    <row r="40" spans="1:8">
      <c r="A40" s="2">
        <v>40581</v>
      </c>
      <c r="B40" s="3" t="s">
        <v>13846</v>
      </c>
      <c r="C40" s="12">
        <f t="shared" si="0"/>
        <v>-6.135432733556944E-3</v>
      </c>
      <c r="D40" s="3" t="s">
        <v>13845</v>
      </c>
      <c r="E40" s="3" t="s">
        <v>13840</v>
      </c>
      <c r="F40" s="3" t="s">
        <v>12262</v>
      </c>
      <c r="G40" s="4">
        <v>-3.7526780631021197E+17</v>
      </c>
      <c r="H40" s="3" t="s">
        <v>13011</v>
      </c>
    </row>
    <row r="41" spans="1:8">
      <c r="A41" s="2">
        <v>40582</v>
      </c>
      <c r="B41" s="3" t="s">
        <v>13844</v>
      </c>
      <c r="C41" s="12">
        <f t="shared" si="0"/>
        <v>9.0374299892642587E-3</v>
      </c>
      <c r="D41" s="3" t="s">
        <v>13843</v>
      </c>
      <c r="E41" s="3" t="s">
        <v>13840</v>
      </c>
      <c r="F41" s="3" t="s">
        <v>12262</v>
      </c>
      <c r="G41" s="4">
        <v>-3.02387792595928E+17</v>
      </c>
      <c r="H41" s="3" t="s">
        <v>13011</v>
      </c>
    </row>
    <row r="42" spans="1:8">
      <c r="A42" s="2">
        <v>40582</v>
      </c>
      <c r="B42" s="3" t="s">
        <v>13844</v>
      </c>
      <c r="C42" s="12">
        <f t="shared" si="0"/>
        <v>0</v>
      </c>
      <c r="D42" s="3" t="s">
        <v>13843</v>
      </c>
      <c r="E42" s="3" t="s">
        <v>13840</v>
      </c>
      <c r="F42" s="3" t="s">
        <v>12262</v>
      </c>
      <c r="G42" s="4">
        <v>-3.02387792595928E+17</v>
      </c>
      <c r="H42" s="3" t="s">
        <v>13011</v>
      </c>
    </row>
    <row r="43" spans="1:8">
      <c r="A43" s="2">
        <v>40583</v>
      </c>
      <c r="B43" s="3" t="s">
        <v>13842</v>
      </c>
      <c r="C43" s="12">
        <f t="shared" si="0"/>
        <v>-6.1291999994232283E-3</v>
      </c>
      <c r="D43" s="3" t="s">
        <v>13841</v>
      </c>
      <c r="E43" s="3" t="s">
        <v>13840</v>
      </c>
      <c r="F43" s="3" t="s">
        <v>12262</v>
      </c>
      <c r="G43" s="4">
        <v>-3.52097162432168E+17</v>
      </c>
      <c r="H43" s="3" t="s">
        <v>13011</v>
      </c>
    </row>
    <row r="44" spans="1:8">
      <c r="A44" s="2">
        <v>40584</v>
      </c>
      <c r="B44" s="3" t="s">
        <v>13839</v>
      </c>
      <c r="C44" s="12">
        <f t="shared" si="0"/>
        <v>-7.4196968765212505E-3</v>
      </c>
      <c r="D44" s="3" t="s">
        <v>13838</v>
      </c>
      <c r="E44" s="3" t="s">
        <v>13837</v>
      </c>
      <c r="F44" s="3" t="s">
        <v>12322</v>
      </c>
      <c r="G44" s="4">
        <v>-3.6140530928024102E+17</v>
      </c>
      <c r="H44" s="3" t="s">
        <v>13011</v>
      </c>
    </row>
    <row r="45" spans="1:8">
      <c r="A45" s="2">
        <v>40585</v>
      </c>
      <c r="B45" s="3" t="s">
        <v>13836</v>
      </c>
      <c r="C45" s="12">
        <f t="shared" si="0"/>
        <v>4.1501554820687495E-3</v>
      </c>
      <c r="D45" s="3" t="s">
        <v>13835</v>
      </c>
      <c r="E45" s="3" t="s">
        <v>13834</v>
      </c>
      <c r="F45" s="3" t="s">
        <v>12322</v>
      </c>
      <c r="G45" s="4">
        <v>-3.9685243043207603E+17</v>
      </c>
      <c r="H45" s="3" t="s">
        <v>13011</v>
      </c>
    </row>
    <row r="46" spans="1:8">
      <c r="A46" s="2">
        <v>40586</v>
      </c>
      <c r="B46" s="3" t="s">
        <v>13833</v>
      </c>
      <c r="C46" s="12">
        <f t="shared" si="0"/>
        <v>-6.9162532361098197E-5</v>
      </c>
      <c r="D46" s="3" t="s">
        <v>13832</v>
      </c>
      <c r="E46" s="3" t="s">
        <v>13831</v>
      </c>
      <c r="F46" s="3" t="s">
        <v>12322</v>
      </c>
      <c r="G46" s="4">
        <v>-4.2963125323967098E+17</v>
      </c>
      <c r="H46" s="3" t="s">
        <v>13011</v>
      </c>
    </row>
    <row r="47" spans="1:8">
      <c r="A47" s="2">
        <v>40587</v>
      </c>
      <c r="B47" s="3" t="s">
        <v>13830</v>
      </c>
      <c r="C47" s="12">
        <f t="shared" si="0"/>
        <v>-6.9161631508932831E-5</v>
      </c>
      <c r="D47" s="3" t="s">
        <v>13829</v>
      </c>
      <c r="E47" s="3" t="s">
        <v>13828</v>
      </c>
      <c r="F47" s="3" t="s">
        <v>12252</v>
      </c>
      <c r="G47" s="4">
        <v>-4.3078929586694003E+17</v>
      </c>
      <c r="H47" s="3" t="s">
        <v>13011</v>
      </c>
    </row>
    <row r="48" spans="1:8">
      <c r="A48" s="2">
        <v>40588</v>
      </c>
      <c r="B48" s="3" t="s">
        <v>13827</v>
      </c>
      <c r="C48" s="12">
        <f t="shared" si="0"/>
        <v>2.2023040313821512E-3</v>
      </c>
      <c r="D48" s="3" t="s">
        <v>13826</v>
      </c>
      <c r="E48" s="3" t="s">
        <v>13825</v>
      </c>
      <c r="F48" s="3" t="s">
        <v>12228</v>
      </c>
      <c r="G48" s="4">
        <v>-4.1484964982882502E+17</v>
      </c>
      <c r="H48" s="3" t="s">
        <v>13011</v>
      </c>
    </row>
    <row r="49" spans="1:8">
      <c r="A49" s="2">
        <v>40589</v>
      </c>
      <c r="B49" s="3" t="s">
        <v>13824</v>
      </c>
      <c r="C49" s="12">
        <f t="shared" si="0"/>
        <v>-5.7084971702744368E-3</v>
      </c>
      <c r="D49" s="3" t="s">
        <v>13823</v>
      </c>
      <c r="E49" s="3" t="s">
        <v>13822</v>
      </c>
      <c r="F49" s="3" t="s">
        <v>12252</v>
      </c>
      <c r="G49" s="4">
        <v>-4.53754040004704E+17</v>
      </c>
      <c r="H49" s="4">
        <v>7.0487577944148E+16</v>
      </c>
    </row>
    <row r="50" spans="1:8">
      <c r="A50" s="2">
        <v>40590</v>
      </c>
      <c r="B50" s="3" t="s">
        <v>13821</v>
      </c>
      <c r="C50" s="12">
        <f t="shared" si="0"/>
        <v>1.0397006706083442E-3</v>
      </c>
      <c r="D50" s="3" t="s">
        <v>13820</v>
      </c>
      <c r="E50" s="3" t="s">
        <v>13819</v>
      </c>
      <c r="F50" s="3" t="s">
        <v>12322</v>
      </c>
      <c r="G50" s="4">
        <v>-4.6016066285667002E+17</v>
      </c>
      <c r="H50" s="4">
        <v>7.2786318527076192E+16</v>
      </c>
    </row>
    <row r="51" spans="1:8">
      <c r="A51" s="2">
        <v>40591</v>
      </c>
      <c r="B51" s="3" t="s">
        <v>13818</v>
      </c>
      <c r="C51" s="12">
        <f t="shared" si="0"/>
        <v>-9.8386611062440538E-3</v>
      </c>
      <c r="D51" s="3" t="s">
        <v>13817</v>
      </c>
      <c r="E51" s="3" t="s">
        <v>13816</v>
      </c>
      <c r="F51" s="3" t="s">
        <v>12322</v>
      </c>
      <c r="G51" s="4">
        <v>-5.0800142943396403E+17</v>
      </c>
      <c r="H51" s="4">
        <v>5.15315997952776E+16</v>
      </c>
    </row>
    <row r="52" spans="1:8">
      <c r="A52" s="2">
        <v>40592</v>
      </c>
      <c r="B52" s="3" t="s">
        <v>13815</v>
      </c>
      <c r="C52" s="12">
        <f t="shared" si="0"/>
        <v>-1.2728835775017244E-2</v>
      </c>
      <c r="D52" s="3" t="s">
        <v>13814</v>
      </c>
      <c r="E52" s="3" t="s">
        <v>13809</v>
      </c>
      <c r="F52" s="3" t="s">
        <v>12375</v>
      </c>
      <c r="G52" s="4">
        <v>-5.0738636531420602E+17</v>
      </c>
      <c r="H52" s="4">
        <v>2.46065699899322E+16</v>
      </c>
    </row>
    <row r="53" spans="1:8">
      <c r="A53" s="2">
        <v>40593</v>
      </c>
      <c r="B53" s="3" t="s">
        <v>13813</v>
      </c>
      <c r="C53" s="12">
        <f t="shared" si="0"/>
        <v>-7.4530884676610024E-5</v>
      </c>
      <c r="D53" s="3" t="s">
        <v>13812</v>
      </c>
      <c r="E53" s="3" t="s">
        <v>13809</v>
      </c>
      <c r="F53" s="3" t="s">
        <v>12375</v>
      </c>
      <c r="G53" s="4">
        <v>-4.3563678626534099E+17</v>
      </c>
      <c r="H53" s="4">
        <v>2.44905094801366E+16</v>
      </c>
    </row>
    <row r="54" spans="1:8">
      <c r="A54" s="2">
        <v>40594</v>
      </c>
      <c r="B54" s="3" t="s">
        <v>13811</v>
      </c>
      <c r="C54" s="12">
        <f t="shared" si="0"/>
        <v>-7.4530313024341141E-5</v>
      </c>
      <c r="D54" s="3" t="s">
        <v>13810</v>
      </c>
      <c r="E54" s="3" t="s">
        <v>13809</v>
      </c>
      <c r="F54" s="3" t="s">
        <v>12375</v>
      </c>
      <c r="G54" s="4">
        <v>-4.9167487593381498E+17</v>
      </c>
      <c r="H54" s="4">
        <v>2.43633622969661E+16</v>
      </c>
    </row>
    <row r="55" spans="1:8">
      <c r="A55" s="2">
        <v>40595</v>
      </c>
      <c r="B55" s="3" t="s">
        <v>13808</v>
      </c>
      <c r="C55" s="12">
        <f t="shared" si="0"/>
        <v>5.6669054516488831E-3</v>
      </c>
      <c r="D55" s="3" t="s">
        <v>13807</v>
      </c>
      <c r="E55" s="3" t="s">
        <v>13806</v>
      </c>
      <c r="F55" s="3" t="s">
        <v>12400</v>
      </c>
      <c r="G55" s="4">
        <v>-4.55015035279424E+17</v>
      </c>
      <c r="H55" s="4">
        <v>3.6201582481037104E+16</v>
      </c>
    </row>
    <row r="56" spans="1:8">
      <c r="A56" s="2">
        <v>40596</v>
      </c>
      <c r="B56" s="3" t="s">
        <v>13805</v>
      </c>
      <c r="C56" s="12">
        <f t="shared" si="0"/>
        <v>-3.6493142954594599E-4</v>
      </c>
      <c r="D56" s="3" t="s">
        <v>13804</v>
      </c>
      <c r="E56" s="3" t="s">
        <v>13803</v>
      </c>
      <c r="F56" s="3" t="s">
        <v>12322</v>
      </c>
      <c r="G56" s="4">
        <v>-4.5694987873796698E+17</v>
      </c>
      <c r="H56" s="4">
        <v>1.75589993164739E+16</v>
      </c>
    </row>
    <row r="57" spans="1:8">
      <c r="A57" s="2">
        <v>40597</v>
      </c>
      <c r="B57" s="3" t="s">
        <v>13802</v>
      </c>
      <c r="C57" s="12">
        <f t="shared" si="0"/>
        <v>1.2389999165853045E-2</v>
      </c>
      <c r="D57" s="3" t="s">
        <v>13801</v>
      </c>
      <c r="E57" s="3" t="s">
        <v>13800</v>
      </c>
      <c r="F57" s="3" t="s">
        <v>12322</v>
      </c>
      <c r="G57" s="4">
        <v>-3.7431524235234701E+17</v>
      </c>
      <c r="H57" s="4">
        <v>4.4131227673646896E+16</v>
      </c>
    </row>
    <row r="58" spans="1:8">
      <c r="A58" s="2">
        <v>40598</v>
      </c>
      <c r="B58" s="3" t="s">
        <v>13799</v>
      </c>
      <c r="C58" s="12">
        <f t="shared" si="0"/>
        <v>2.1208826532855838E-3</v>
      </c>
      <c r="D58" s="3" t="s">
        <v>13798</v>
      </c>
      <c r="E58" s="3" t="s">
        <v>13797</v>
      </c>
      <c r="F58" s="3" t="s">
        <v>12351</v>
      </c>
      <c r="G58" s="4">
        <v>-3.2129447033614099E+17</v>
      </c>
      <c r="H58" s="4">
        <v>4.8742436631187904E+16</v>
      </c>
    </row>
    <row r="59" spans="1:8">
      <c r="A59" s="2">
        <v>40599</v>
      </c>
      <c r="B59" s="3" t="s">
        <v>13796</v>
      </c>
      <c r="C59" s="12">
        <f t="shared" si="0"/>
        <v>4.5646590323194722E-3</v>
      </c>
      <c r="D59" s="3" t="s">
        <v>13795</v>
      </c>
      <c r="E59" s="3" t="s">
        <v>13794</v>
      </c>
      <c r="F59" s="3" t="s">
        <v>13790</v>
      </c>
      <c r="G59" s="4">
        <v>-3.5192021771603501E+17</v>
      </c>
      <c r="H59" s="4">
        <v>5.85894107470184E+16</v>
      </c>
    </row>
    <row r="60" spans="1:8">
      <c r="A60" s="2">
        <v>40600</v>
      </c>
      <c r="B60" s="3" t="s">
        <v>13793</v>
      </c>
      <c r="C60" s="12">
        <f t="shared" si="0"/>
        <v>-6.5307543246687641E-5</v>
      </c>
      <c r="D60" s="3" t="s">
        <v>13792</v>
      </c>
      <c r="E60" s="3" t="s">
        <v>13791</v>
      </c>
      <c r="F60" s="3" t="s">
        <v>13790</v>
      </c>
      <c r="G60" s="4">
        <v>-3.5386514681144E+17</v>
      </c>
      <c r="H60" s="4">
        <v>6.15314471410668E+16</v>
      </c>
    </row>
    <row r="61" spans="1:8">
      <c r="A61" s="2">
        <v>40601</v>
      </c>
      <c r="B61" s="3" t="s">
        <v>13789</v>
      </c>
      <c r="C61" s="12">
        <f t="shared" si="0"/>
        <v>-6.5305441911804336E-5</v>
      </c>
      <c r="D61" s="3" t="s">
        <v>13788</v>
      </c>
      <c r="E61" s="3" t="s">
        <v>13787</v>
      </c>
      <c r="F61" s="3" t="s">
        <v>12456</v>
      </c>
      <c r="G61" s="4">
        <v>-2.9638138961521901E+17</v>
      </c>
      <c r="H61" s="4">
        <v>6.1441261373539504E+16</v>
      </c>
    </row>
    <row r="62" spans="1:8">
      <c r="A62" s="2">
        <v>40602</v>
      </c>
      <c r="B62" s="3" t="s">
        <v>13786</v>
      </c>
      <c r="C62" s="12">
        <f t="shared" si="0"/>
        <v>1.4670223007784859E-2</v>
      </c>
      <c r="D62" s="3" t="s">
        <v>13785</v>
      </c>
      <c r="E62" s="3" t="s">
        <v>13784</v>
      </c>
      <c r="F62" s="3" t="s">
        <v>12475</v>
      </c>
      <c r="G62" s="4">
        <v>-1.5923802870184899E+17</v>
      </c>
      <c r="H62" s="4">
        <v>9.3306187208842304E+16</v>
      </c>
    </row>
    <row r="63" spans="1:8">
      <c r="A63" s="2">
        <v>40603</v>
      </c>
      <c r="B63" s="3" t="s">
        <v>13783</v>
      </c>
      <c r="C63" s="12">
        <f t="shared" si="0"/>
        <v>6.6893937459774552E-3</v>
      </c>
      <c r="D63" s="3" t="s">
        <v>13782</v>
      </c>
      <c r="E63" s="3" t="s">
        <v>13781</v>
      </c>
      <c r="F63" s="3" t="s">
        <v>12479</v>
      </c>
      <c r="G63" s="4">
        <v>-8.7392238966431696E+16</v>
      </c>
      <c r="H63" s="4">
        <v>1.08103665701428E+17</v>
      </c>
    </row>
    <row r="64" spans="1:8">
      <c r="A64" s="2">
        <v>40604</v>
      </c>
      <c r="B64" s="3" t="s">
        <v>13780</v>
      </c>
      <c r="C64" s="12">
        <f t="shared" si="0"/>
        <v>-1.6443369967543259E-3</v>
      </c>
      <c r="D64" s="3" t="s">
        <v>13779</v>
      </c>
      <c r="E64" s="3" t="s">
        <v>13778</v>
      </c>
      <c r="F64" s="3" t="s">
        <v>12526</v>
      </c>
      <c r="G64" s="4">
        <v>-7.7503286345183104E+16</v>
      </c>
      <c r="H64" s="4">
        <v>1.0441355332343299E+17</v>
      </c>
    </row>
    <row r="65" spans="1:8">
      <c r="A65" s="2">
        <v>40605</v>
      </c>
      <c r="B65" s="3" t="s">
        <v>13777</v>
      </c>
      <c r="C65" s="12">
        <f t="shared" si="0"/>
        <v>9.336141218795932E-3</v>
      </c>
      <c r="D65" s="3" t="s">
        <v>13776</v>
      </c>
      <c r="E65" s="3" t="s">
        <v>13775</v>
      </c>
      <c r="F65" s="3" t="s">
        <v>12526</v>
      </c>
      <c r="G65" s="4">
        <v>3.82339569794496E+16</v>
      </c>
      <c r="H65" s="4">
        <v>1.2542757075698E+17</v>
      </c>
    </row>
    <row r="66" spans="1:8">
      <c r="A66" s="2">
        <v>40606</v>
      </c>
      <c r="B66" s="3" t="s">
        <v>13774</v>
      </c>
      <c r="C66" s="12">
        <f t="shared" si="0"/>
        <v>3.4181360067057766E-3</v>
      </c>
      <c r="D66" s="3" t="s">
        <v>13773</v>
      </c>
      <c r="E66" s="3" t="s">
        <v>13772</v>
      </c>
      <c r="F66" s="3" t="s">
        <v>12649</v>
      </c>
      <c r="G66" s="4">
        <v>1.5991902031913501E+17</v>
      </c>
      <c r="H66" s="4">
        <v>1.33247251163862E+17</v>
      </c>
    </row>
    <row r="67" spans="1:8">
      <c r="A67" s="2">
        <v>40607</v>
      </c>
      <c r="B67" s="3" t="s">
        <v>13771</v>
      </c>
      <c r="C67" s="12">
        <f t="shared" si="0"/>
        <v>-7.1772111286177312E-5</v>
      </c>
      <c r="D67" s="3" t="s">
        <v>13770</v>
      </c>
      <c r="E67" s="3" t="s">
        <v>13769</v>
      </c>
      <c r="F67" s="3" t="s">
        <v>12649</v>
      </c>
      <c r="G67" s="4">
        <v>2.0628540387454202E+17</v>
      </c>
      <c r="H67" s="4">
        <v>1.33087713766348E+17</v>
      </c>
    </row>
    <row r="68" spans="1:8">
      <c r="A68" s="2">
        <v>40608</v>
      </c>
      <c r="B68" s="3" t="s">
        <v>13768</v>
      </c>
      <c r="C68" s="12">
        <f t="shared" ref="C68:C131" si="1">+(B68-B67)/B67</f>
        <v>-7.1771004243360764E-5</v>
      </c>
      <c r="D68" s="3" t="s">
        <v>13767</v>
      </c>
      <c r="E68" s="3" t="s">
        <v>13766</v>
      </c>
      <c r="F68" s="3" t="s">
        <v>12649</v>
      </c>
      <c r="G68" s="4">
        <v>3.4021896146819898E+17</v>
      </c>
      <c r="H68" s="4">
        <v>1.33054672008478E+17</v>
      </c>
    </row>
    <row r="69" spans="1:8">
      <c r="A69" s="2">
        <v>40609</v>
      </c>
      <c r="B69" s="3" t="s">
        <v>13765</v>
      </c>
      <c r="C69" s="12">
        <f t="shared" si="1"/>
        <v>-4.1026073956863226E-3</v>
      </c>
      <c r="D69" s="3" t="s">
        <v>13764</v>
      </c>
      <c r="E69" s="3" t="s">
        <v>13763</v>
      </c>
      <c r="F69" s="3" t="s">
        <v>12719</v>
      </c>
      <c r="G69" s="4">
        <v>2.7590227992729901E+17</v>
      </c>
      <c r="H69" s="4">
        <v>1.2370022878338099E+17</v>
      </c>
    </row>
    <row r="70" spans="1:8">
      <c r="A70" s="2">
        <v>40610</v>
      </c>
      <c r="B70" s="3" t="s">
        <v>13762</v>
      </c>
      <c r="C70" s="12">
        <f t="shared" si="1"/>
        <v>-8.2293390228247842E-3</v>
      </c>
      <c r="D70" s="3" t="s">
        <v>13761</v>
      </c>
      <c r="E70" s="3" t="s">
        <v>13760</v>
      </c>
      <c r="F70" s="3" t="s">
        <v>12719</v>
      </c>
      <c r="G70" s="4">
        <v>1.5483102390776198E+17</v>
      </c>
      <c r="H70" s="4">
        <v>1.01256055901536E+17</v>
      </c>
    </row>
    <row r="71" spans="1:8">
      <c r="A71" s="2">
        <v>40611</v>
      </c>
      <c r="B71" s="3" t="s">
        <v>13759</v>
      </c>
      <c r="C71" s="12">
        <f t="shared" si="1"/>
        <v>2.7132642253606741E-3</v>
      </c>
      <c r="D71" s="3" t="s">
        <v>13758</v>
      </c>
      <c r="E71" s="3" t="s">
        <v>13757</v>
      </c>
      <c r="F71" s="3" t="s">
        <v>13124</v>
      </c>
      <c r="G71" s="4">
        <v>2.86336705825204E+17</v>
      </c>
      <c r="H71" s="4">
        <v>1.1043627614978E+17</v>
      </c>
    </row>
    <row r="72" spans="1:8">
      <c r="A72" s="2">
        <v>40611</v>
      </c>
      <c r="B72" s="3" t="s">
        <v>13759</v>
      </c>
      <c r="C72" s="12">
        <f t="shared" si="1"/>
        <v>0</v>
      </c>
      <c r="D72" s="3" t="s">
        <v>13758</v>
      </c>
      <c r="E72" s="3" t="s">
        <v>13757</v>
      </c>
      <c r="F72" s="3" t="s">
        <v>13124</v>
      </c>
      <c r="G72" s="4">
        <v>2.86336705825204E+17</v>
      </c>
      <c r="H72" s="4">
        <v>1.1043627614978E+17</v>
      </c>
    </row>
    <row r="73" spans="1:8">
      <c r="A73" s="2">
        <v>40612</v>
      </c>
      <c r="B73" s="3" t="s">
        <v>13756</v>
      </c>
      <c r="C73" s="12">
        <f t="shared" si="1"/>
        <v>-1.9813158113664252E-2</v>
      </c>
      <c r="D73" s="3" t="s">
        <v>13755</v>
      </c>
      <c r="E73" s="3" t="s">
        <v>13754</v>
      </c>
      <c r="F73" s="3" t="s">
        <v>13753</v>
      </c>
      <c r="G73" s="4">
        <v>-9.6196482354858704E+16</v>
      </c>
      <c r="H73" s="4">
        <v>6.6358544779003296E+16</v>
      </c>
    </row>
    <row r="74" spans="1:8">
      <c r="A74" s="2">
        <v>40613</v>
      </c>
      <c r="B74" s="3" t="s">
        <v>13752</v>
      </c>
      <c r="C74" s="12">
        <f t="shared" si="1"/>
        <v>-1.3654273254618642E-2</v>
      </c>
      <c r="D74" s="3" t="s">
        <v>13751</v>
      </c>
      <c r="E74" s="3" t="s">
        <v>13750</v>
      </c>
      <c r="F74" s="3" t="s">
        <v>13734</v>
      </c>
      <c r="G74" s="4">
        <v>-1.7602367342246499E+17</v>
      </c>
      <c r="H74" s="4">
        <v>3.7120034944322496E+16</v>
      </c>
    </row>
    <row r="75" spans="1:8">
      <c r="A75" s="2">
        <v>40614</v>
      </c>
      <c r="B75" s="3" t="s">
        <v>13749</v>
      </c>
      <c r="C75" s="12">
        <f t="shared" si="1"/>
        <v>-6.4223466470470945E-5</v>
      </c>
      <c r="D75" s="3" t="s">
        <v>13748</v>
      </c>
      <c r="E75" s="3" t="s">
        <v>13747</v>
      </c>
      <c r="F75" s="3" t="s">
        <v>13734</v>
      </c>
      <c r="G75" s="4">
        <v>-9.8581230556098E+16</v>
      </c>
      <c r="H75" s="4">
        <v>6.0100409461216E+16</v>
      </c>
    </row>
    <row r="76" spans="1:8">
      <c r="A76" s="2">
        <v>40615</v>
      </c>
      <c r="B76" s="3" t="s">
        <v>13746</v>
      </c>
      <c r="C76" s="12">
        <f t="shared" si="1"/>
        <v>-6.4222322513602544E-5</v>
      </c>
      <c r="D76" s="3" t="s">
        <v>13745</v>
      </c>
      <c r="E76" s="3" t="s">
        <v>13744</v>
      </c>
      <c r="F76" s="3" t="s">
        <v>13124</v>
      </c>
      <c r="G76" s="4">
        <v>-1.43546978733014E+17</v>
      </c>
      <c r="H76" s="4">
        <v>4.69524544254746E+16</v>
      </c>
    </row>
    <row r="77" spans="1:8">
      <c r="A77" s="2">
        <v>40616</v>
      </c>
      <c r="B77" s="3" t="s">
        <v>13743</v>
      </c>
      <c r="C77" s="12">
        <f t="shared" si="1"/>
        <v>-1.6221711024651024E-2</v>
      </c>
      <c r="D77" s="3" t="s">
        <v>13742</v>
      </c>
      <c r="E77" s="3" t="s">
        <v>13741</v>
      </c>
      <c r="F77" s="3" t="s">
        <v>13734</v>
      </c>
      <c r="G77" s="4">
        <v>-2.9749079441798298E+17</v>
      </c>
      <c r="H77" s="4">
        <v>2.25445667254864E+16</v>
      </c>
    </row>
    <row r="78" spans="1:8">
      <c r="A78" s="2">
        <v>40617</v>
      </c>
      <c r="B78" s="3" t="s">
        <v>13740</v>
      </c>
      <c r="C78" s="12">
        <f t="shared" si="1"/>
        <v>-1.9467918347757063E-2</v>
      </c>
      <c r="D78" s="3" t="s">
        <v>13739</v>
      </c>
      <c r="E78" s="3" t="s">
        <v>13738</v>
      </c>
      <c r="F78" s="3" t="s">
        <v>13143</v>
      </c>
      <c r="G78" s="4">
        <v>-4.4647640605218803E+17</v>
      </c>
      <c r="H78" s="4">
        <v>-1.69460170409621E+16</v>
      </c>
    </row>
    <row r="79" spans="1:8">
      <c r="A79" s="2">
        <v>40618</v>
      </c>
      <c r="B79" s="3" t="s">
        <v>13737</v>
      </c>
      <c r="C79" s="12">
        <f t="shared" si="1"/>
        <v>-6.3863801352214474E-3</v>
      </c>
      <c r="D79" s="3" t="s">
        <v>13736</v>
      </c>
      <c r="E79" s="3" t="s">
        <v>13735</v>
      </c>
      <c r="F79" s="3" t="s">
        <v>13734</v>
      </c>
      <c r="G79" s="4">
        <v>-5.0150726921779898E+17</v>
      </c>
      <c r="H79" s="4">
        <v>-2.84110185539044E+16</v>
      </c>
    </row>
    <row r="80" spans="1:8">
      <c r="A80" s="2">
        <v>40619</v>
      </c>
      <c r="B80" s="3" t="s">
        <v>13733</v>
      </c>
      <c r="C80" s="12">
        <f t="shared" si="1"/>
        <v>3.3655686553414596E-2</v>
      </c>
      <c r="D80" s="3" t="s">
        <v>13732</v>
      </c>
      <c r="E80" s="3" t="s">
        <v>13731</v>
      </c>
      <c r="F80" s="3" t="s">
        <v>13173</v>
      </c>
      <c r="G80" s="4">
        <v>-2.0050595334710598E+17</v>
      </c>
      <c r="H80" s="4">
        <v>5.4059382592912896E+16</v>
      </c>
    </row>
    <row r="81" spans="1:8">
      <c r="A81" s="2">
        <v>40620</v>
      </c>
      <c r="B81" s="3" t="s">
        <v>13730</v>
      </c>
      <c r="C81" s="12">
        <f t="shared" si="1"/>
        <v>1.0591129194316597E-2</v>
      </c>
      <c r="D81" s="3" t="s">
        <v>13729</v>
      </c>
      <c r="E81" s="3" t="s">
        <v>13728</v>
      </c>
      <c r="F81" s="3" t="s">
        <v>13718</v>
      </c>
      <c r="G81" s="4">
        <v>-1.0258616989377699E+17</v>
      </c>
      <c r="H81" s="4">
        <v>7.6972874217884992E+16</v>
      </c>
    </row>
    <row r="82" spans="1:8">
      <c r="A82" s="2">
        <v>40621</v>
      </c>
      <c r="B82" s="3" t="s">
        <v>13727</v>
      </c>
      <c r="C82" s="12">
        <f t="shared" si="1"/>
        <v>-7.1141816898652051E-5</v>
      </c>
      <c r="D82" s="3" t="s">
        <v>13726</v>
      </c>
      <c r="E82" s="3" t="s">
        <v>13725</v>
      </c>
      <c r="F82" s="3" t="s">
        <v>13718</v>
      </c>
      <c r="G82" s="4">
        <v>1.12555721803446E+16</v>
      </c>
      <c r="H82" s="4">
        <v>4.8424819097889296E+16</v>
      </c>
    </row>
    <row r="83" spans="1:8">
      <c r="A83" s="2">
        <v>40622</v>
      </c>
      <c r="B83" s="3" t="s">
        <v>13724</v>
      </c>
      <c r="C83" s="12">
        <f t="shared" si="1"/>
        <v>-7.1141030431955311E-5</v>
      </c>
      <c r="D83" s="3" t="s">
        <v>13723</v>
      </c>
      <c r="E83" s="3" t="s">
        <v>13722</v>
      </c>
      <c r="F83" s="3" t="s">
        <v>13718</v>
      </c>
      <c r="G83" s="4">
        <v>1.8079590600095901E+17</v>
      </c>
      <c r="H83" s="4">
        <v>4.61937505253144E+16</v>
      </c>
    </row>
    <row r="84" spans="1:8">
      <c r="A84" s="2">
        <v>40623</v>
      </c>
      <c r="B84" s="3" t="s">
        <v>13721</v>
      </c>
      <c r="C84" s="12">
        <f t="shared" si="1"/>
        <v>-7.1140243436930011E-5</v>
      </c>
      <c r="D84" s="3" t="s">
        <v>13720</v>
      </c>
      <c r="E84" s="3" t="s">
        <v>13719</v>
      </c>
      <c r="F84" s="3" t="s">
        <v>13718</v>
      </c>
      <c r="G84" s="4">
        <v>1.8084462169343101E+17</v>
      </c>
      <c r="H84" s="4">
        <v>4.9137487604917E+16</v>
      </c>
    </row>
    <row r="85" spans="1:8">
      <c r="A85" s="2">
        <v>40624</v>
      </c>
      <c r="B85" s="3" t="s">
        <v>13717</v>
      </c>
      <c r="C85" s="12">
        <f t="shared" si="1"/>
        <v>-4.8976893615828329E-4</v>
      </c>
      <c r="D85" s="3" t="s">
        <v>13716</v>
      </c>
      <c r="E85" s="3" t="s">
        <v>13715</v>
      </c>
      <c r="F85" s="3" t="s">
        <v>13714</v>
      </c>
      <c r="G85" s="4">
        <v>1.7489228105433402E+17</v>
      </c>
      <c r="H85" s="4">
        <v>5.2285576621128E+16</v>
      </c>
    </row>
    <row r="86" spans="1:8">
      <c r="A86" s="2">
        <v>40625</v>
      </c>
      <c r="B86" s="3" t="s">
        <v>13713</v>
      </c>
      <c r="C86" s="12">
        <f t="shared" si="1"/>
        <v>1.363236782648553E-3</v>
      </c>
      <c r="D86" s="3" t="s">
        <v>13712</v>
      </c>
      <c r="E86" s="3" t="s">
        <v>13711</v>
      </c>
      <c r="F86" s="3" t="s">
        <v>13710</v>
      </c>
      <c r="G86" s="4">
        <v>1.1516067156517E+17</v>
      </c>
      <c r="H86" s="4">
        <v>5.0057153642073E+16</v>
      </c>
    </row>
    <row r="87" spans="1:8">
      <c r="A87" s="2">
        <v>40626</v>
      </c>
      <c r="B87" s="3" t="s">
        <v>13709</v>
      </c>
      <c r="C87" s="12">
        <f t="shared" si="1"/>
        <v>-1.3454845275288779E-3</v>
      </c>
      <c r="D87" s="3" t="s">
        <v>13708</v>
      </c>
      <c r="E87" s="3" t="s">
        <v>13707</v>
      </c>
      <c r="F87" s="3" t="s">
        <v>13303</v>
      </c>
      <c r="G87" s="4">
        <v>1.0192452527155299E+17</v>
      </c>
      <c r="H87" s="4">
        <v>4.7329677737285504E+16</v>
      </c>
    </row>
    <row r="88" spans="1:8">
      <c r="A88" s="2">
        <v>40627</v>
      </c>
      <c r="B88" s="3" t="s">
        <v>13706</v>
      </c>
      <c r="C88" s="12">
        <f t="shared" si="1"/>
        <v>-5.6728698760611426E-3</v>
      </c>
      <c r="D88" s="3" t="s">
        <v>13705</v>
      </c>
      <c r="E88" s="3" t="s">
        <v>13704</v>
      </c>
      <c r="F88" s="3" t="s">
        <v>13325</v>
      </c>
      <c r="G88" s="4">
        <v>-1.1483125409446701E+17</v>
      </c>
      <c r="H88" s="4">
        <v>3.54509489094316E+16</v>
      </c>
    </row>
    <row r="89" spans="1:8">
      <c r="A89" s="2">
        <v>40628</v>
      </c>
      <c r="B89" s="3" t="s">
        <v>13703</v>
      </c>
      <c r="C89" s="12">
        <f t="shared" si="1"/>
        <v>-4.4715803352948273E-5</v>
      </c>
      <c r="D89" s="3" t="s">
        <v>13702</v>
      </c>
      <c r="E89" s="3" t="s">
        <v>13701</v>
      </c>
      <c r="F89" s="3" t="s">
        <v>13325</v>
      </c>
      <c r="G89" s="4">
        <v>-1.378256619537E+17</v>
      </c>
      <c r="H89" s="4">
        <v>2.51071439519825E+16</v>
      </c>
    </row>
    <row r="90" spans="1:8">
      <c r="A90" s="2">
        <v>40629</v>
      </c>
      <c r="B90" s="3" t="s">
        <v>13700</v>
      </c>
      <c r="C90" s="12">
        <f t="shared" si="1"/>
        <v>-4.4714271802581269E-5</v>
      </c>
      <c r="D90" s="3" t="s">
        <v>13699</v>
      </c>
      <c r="E90" s="3" t="s">
        <v>13698</v>
      </c>
      <c r="F90" s="3" t="s">
        <v>13325</v>
      </c>
      <c r="G90" s="4">
        <v>-1.8474320749640602E+17</v>
      </c>
      <c r="H90" s="3" t="s">
        <v>13697</v>
      </c>
    </row>
    <row r="91" spans="1:8">
      <c r="A91" s="2">
        <v>40630</v>
      </c>
      <c r="B91" s="3" t="s">
        <v>13696</v>
      </c>
      <c r="C91" s="12">
        <f t="shared" si="1"/>
        <v>-3.2317002730435779E-3</v>
      </c>
      <c r="D91" s="3" t="s">
        <v>13695</v>
      </c>
      <c r="E91" s="3" t="s">
        <v>13694</v>
      </c>
      <c r="F91" s="3" t="s">
        <v>13325</v>
      </c>
      <c r="G91" s="4">
        <v>-2.1560316714412701E+17</v>
      </c>
      <c r="H91" s="4">
        <v>-1.82299833951968E+16</v>
      </c>
    </row>
    <row r="92" spans="1:8">
      <c r="A92" s="2">
        <v>40631</v>
      </c>
      <c r="B92" s="3" t="s">
        <v>13693</v>
      </c>
      <c r="C92" s="12">
        <f t="shared" si="1"/>
        <v>-4.1461615904260568E-3</v>
      </c>
      <c r="D92" s="3" t="s">
        <v>13692</v>
      </c>
      <c r="E92" s="3" t="s">
        <v>13691</v>
      </c>
      <c r="F92" s="3" t="s">
        <v>13329</v>
      </c>
      <c r="G92" s="4">
        <v>-2.53676016867852E+17</v>
      </c>
      <c r="H92" s="4">
        <v>-2.36607712748988E+16</v>
      </c>
    </row>
    <row r="93" spans="1:8">
      <c r="A93" s="2">
        <v>40632</v>
      </c>
      <c r="B93" s="3" t="s">
        <v>13690</v>
      </c>
      <c r="C93" s="12">
        <f t="shared" si="1"/>
        <v>-1.294513563932425E-3</v>
      </c>
      <c r="D93" s="3" t="s">
        <v>13689</v>
      </c>
      <c r="E93" s="3" t="s">
        <v>13688</v>
      </c>
      <c r="F93" s="3" t="s">
        <v>13333</v>
      </c>
      <c r="G93" s="4">
        <v>-3.84639342780376E+17</v>
      </c>
      <c r="H93" s="4">
        <v>-1.03224401481112E+16</v>
      </c>
    </row>
    <row r="94" spans="1:8">
      <c r="A94" s="2">
        <v>40633</v>
      </c>
      <c r="B94" s="3" t="s">
        <v>13687</v>
      </c>
      <c r="C94" s="12">
        <f t="shared" si="1"/>
        <v>5.9233324963441159E-3</v>
      </c>
      <c r="D94" s="3" t="s">
        <v>13686</v>
      </c>
      <c r="E94" s="3" t="s">
        <v>13685</v>
      </c>
      <c r="F94" s="3" t="s">
        <v>13367</v>
      </c>
      <c r="G94" s="4">
        <v>-3.9031250192718701E+17</v>
      </c>
      <c r="H94" s="3" t="s">
        <v>13684</v>
      </c>
    </row>
    <row r="95" spans="1:8">
      <c r="A95" s="2">
        <v>40634</v>
      </c>
      <c r="B95" s="3" t="s">
        <v>13683</v>
      </c>
      <c r="C95" s="12">
        <f t="shared" si="1"/>
        <v>-2.4510106615368917E-3</v>
      </c>
      <c r="D95" s="3" t="s">
        <v>13682</v>
      </c>
      <c r="E95" s="3" t="s">
        <v>13681</v>
      </c>
      <c r="F95" s="3" t="s">
        <v>13367</v>
      </c>
      <c r="G95" s="4">
        <v>-3.9627918796602099E+17</v>
      </c>
      <c r="H95" s="3" t="s">
        <v>13680</v>
      </c>
    </row>
    <row r="96" spans="1:8">
      <c r="A96" s="2">
        <v>40635</v>
      </c>
      <c r="B96" s="3" t="s">
        <v>13679</v>
      </c>
      <c r="C96" s="12">
        <f t="shared" si="1"/>
        <v>-4.4481716318355221E-5</v>
      </c>
      <c r="D96" s="3" t="s">
        <v>13678</v>
      </c>
      <c r="E96" s="3" t="s">
        <v>13677</v>
      </c>
      <c r="F96" s="3" t="s">
        <v>13367</v>
      </c>
      <c r="G96" s="4">
        <v>-4.61111921706968E+17</v>
      </c>
      <c r="H96" s="4">
        <v>-1.05200015285583E+16</v>
      </c>
    </row>
    <row r="97" spans="1:8">
      <c r="A97" s="2">
        <v>40636</v>
      </c>
      <c r="B97" s="3" t="s">
        <v>13676</v>
      </c>
      <c r="C97" s="12">
        <f t="shared" si="1"/>
        <v>-4.4480046424357306E-5</v>
      </c>
      <c r="D97" s="3" t="s">
        <v>13675</v>
      </c>
      <c r="E97" s="3" t="s">
        <v>13674</v>
      </c>
      <c r="F97" s="3" t="s">
        <v>13367</v>
      </c>
      <c r="G97" s="4">
        <v>-4.8330626558821402E+17</v>
      </c>
      <c r="H97" s="4">
        <v>-3.48248455120746E+16</v>
      </c>
    </row>
    <row r="98" spans="1:8">
      <c r="A98" s="2">
        <v>40637</v>
      </c>
      <c r="B98" s="3" t="s">
        <v>13673</v>
      </c>
      <c r="C98" s="12">
        <f t="shared" si="1"/>
        <v>-6.1035831904690432E-4</v>
      </c>
      <c r="D98" s="3" t="s">
        <v>13672</v>
      </c>
      <c r="E98" s="3" t="s">
        <v>13671</v>
      </c>
      <c r="F98" s="3" t="s">
        <v>13367</v>
      </c>
      <c r="G98" s="4">
        <v>-4.8668213439714598E+17</v>
      </c>
      <c r="H98" s="4">
        <v>-9.1867061074295392E+16</v>
      </c>
    </row>
    <row r="99" spans="1:8">
      <c r="A99" s="2">
        <v>40638</v>
      </c>
      <c r="B99" s="3" t="s">
        <v>13670</v>
      </c>
      <c r="C99" s="12">
        <f t="shared" si="1"/>
        <v>6.3227323218266141E-3</v>
      </c>
      <c r="D99" s="3" t="s">
        <v>13669</v>
      </c>
      <c r="E99" s="3" t="s">
        <v>13668</v>
      </c>
      <c r="F99" s="3" t="s">
        <v>13367</v>
      </c>
      <c r="G99" s="4">
        <v>-4.4528585703867302E+17</v>
      </c>
      <c r="H99" s="4">
        <v>-7.5104594274326592E+16</v>
      </c>
    </row>
    <row r="100" spans="1:8">
      <c r="A100" s="2">
        <v>40639</v>
      </c>
      <c r="B100" s="3" t="s">
        <v>13667</v>
      </c>
      <c r="C100" s="12">
        <f t="shared" si="1"/>
        <v>-1.1230002049900103E-3</v>
      </c>
      <c r="D100" s="3" t="s">
        <v>13666</v>
      </c>
      <c r="E100" s="3" t="s">
        <v>13665</v>
      </c>
      <c r="F100" s="3" t="s">
        <v>13463</v>
      </c>
      <c r="G100" s="4">
        <v>-4.2475283244660403E+17</v>
      </c>
      <c r="H100" s="4">
        <v>-9.7895763404527392E+16</v>
      </c>
    </row>
    <row r="101" spans="1:8">
      <c r="A101" s="2">
        <v>40640</v>
      </c>
      <c r="B101" s="3" t="s">
        <v>13664</v>
      </c>
      <c r="C101" s="12">
        <f t="shared" si="1"/>
        <v>3.5521102219474351E-3</v>
      </c>
      <c r="D101" s="3" t="s">
        <v>13663</v>
      </c>
      <c r="E101" s="3" t="s">
        <v>13662</v>
      </c>
      <c r="F101" s="3" t="s">
        <v>13463</v>
      </c>
      <c r="G101" s="4">
        <v>-3.3586964656453299E+17</v>
      </c>
      <c r="H101" s="4">
        <v>-9.1257782928959696E+16</v>
      </c>
    </row>
    <row r="102" spans="1:8">
      <c r="A102" s="2">
        <v>40640</v>
      </c>
      <c r="B102" s="3" t="s">
        <v>13664</v>
      </c>
      <c r="C102" s="12">
        <f t="shared" si="1"/>
        <v>0</v>
      </c>
      <c r="D102" s="3" t="s">
        <v>13663</v>
      </c>
      <c r="E102" s="3" t="s">
        <v>13662</v>
      </c>
      <c r="F102" s="3" t="s">
        <v>13463</v>
      </c>
      <c r="G102" s="4">
        <v>-3.3586964656453299E+17</v>
      </c>
      <c r="H102" s="4">
        <v>-9.1257782928959696E+16</v>
      </c>
    </row>
    <row r="103" spans="1:8">
      <c r="A103" s="2">
        <v>40641</v>
      </c>
      <c r="B103" s="3" t="s">
        <v>13661</v>
      </c>
      <c r="C103" s="12">
        <f t="shared" si="1"/>
        <v>-6.3048776652441709E-3</v>
      </c>
      <c r="D103" s="3" t="s">
        <v>13660</v>
      </c>
      <c r="E103" s="3" t="s">
        <v>13659</v>
      </c>
      <c r="F103" s="3" t="s">
        <v>13463</v>
      </c>
      <c r="G103" s="4">
        <v>-4.0500108622255603E+17</v>
      </c>
      <c r="H103" s="4">
        <v>-1.02711571390572E+17</v>
      </c>
    </row>
    <row r="104" spans="1:8">
      <c r="A104" s="2">
        <v>40642</v>
      </c>
      <c r="B104" s="3" t="s">
        <v>13658</v>
      </c>
      <c r="C104" s="12">
        <f t="shared" si="1"/>
        <v>-5.3284149309120047E-5</v>
      </c>
      <c r="D104" s="3" t="s">
        <v>13657</v>
      </c>
      <c r="E104" s="3" t="s">
        <v>13656</v>
      </c>
      <c r="F104" s="3" t="s">
        <v>13463</v>
      </c>
      <c r="G104" s="4">
        <v>-2.4146308704420998E+17</v>
      </c>
      <c r="H104" s="4">
        <v>-1.3112642469437E+17</v>
      </c>
    </row>
    <row r="105" spans="1:8">
      <c r="A105" s="2">
        <v>40643</v>
      </c>
      <c r="B105" s="3" t="s">
        <v>13655</v>
      </c>
      <c r="C105" s="12">
        <f t="shared" si="1"/>
        <v>-5.3282657113951843E-5</v>
      </c>
      <c r="D105" s="3" t="s">
        <v>13654</v>
      </c>
      <c r="E105" s="3" t="s">
        <v>13653</v>
      </c>
      <c r="F105" s="3" t="s">
        <v>13463</v>
      </c>
      <c r="G105" s="4">
        <v>-1.0393337564101299E+17</v>
      </c>
      <c r="H105" s="4">
        <v>-1.28346486165494E+17</v>
      </c>
    </row>
    <row r="106" spans="1:8">
      <c r="A106" s="2">
        <v>40644</v>
      </c>
      <c r="B106" s="3" t="s">
        <v>13652</v>
      </c>
      <c r="C106" s="12">
        <f t="shared" si="1"/>
        <v>-1.3454130273386807E-3</v>
      </c>
      <c r="D106" s="3" t="s">
        <v>13651</v>
      </c>
      <c r="E106" s="3" t="s">
        <v>13650</v>
      </c>
      <c r="F106" s="3" t="s">
        <v>13463</v>
      </c>
      <c r="G106" s="4">
        <v>-1.1780249017954E+17</v>
      </c>
      <c r="H106" s="4">
        <v>-1.4606811141576301E+17</v>
      </c>
    </row>
    <row r="107" spans="1:8">
      <c r="A107" s="2">
        <v>40645</v>
      </c>
      <c r="B107" s="3" t="s">
        <v>13649</v>
      </c>
      <c r="C107" s="12">
        <f t="shared" si="1"/>
        <v>-1.2863249120667223E-2</v>
      </c>
      <c r="D107" s="3" t="s">
        <v>13648</v>
      </c>
      <c r="E107" s="3" t="s">
        <v>13647</v>
      </c>
      <c r="F107" s="3" t="s">
        <v>13392</v>
      </c>
      <c r="G107" s="4">
        <v>-2.4578368730464602E+17</v>
      </c>
      <c r="H107" s="4">
        <v>-1.5257739717320998E+17</v>
      </c>
    </row>
    <row r="108" spans="1:8">
      <c r="A108" s="2">
        <v>40646</v>
      </c>
      <c r="B108" s="3" t="s">
        <v>13646</v>
      </c>
      <c r="C108" s="12">
        <f t="shared" si="1"/>
        <v>2.0939777276220502E-3</v>
      </c>
      <c r="D108" s="3" t="s">
        <v>13645</v>
      </c>
      <c r="E108" s="3" t="s">
        <v>13644</v>
      </c>
      <c r="F108" s="3" t="s">
        <v>13463</v>
      </c>
      <c r="G108" s="4">
        <v>-5.6013585994546E+16</v>
      </c>
      <c r="H108" s="4">
        <v>-1.2545895809155E+17</v>
      </c>
    </row>
    <row r="109" spans="1:8">
      <c r="A109" s="2">
        <v>40647</v>
      </c>
      <c r="B109" s="3" t="s">
        <v>13643</v>
      </c>
      <c r="C109" s="12">
        <f t="shared" si="1"/>
        <v>-5.1924926915933901E-3</v>
      </c>
      <c r="D109" s="3" t="s">
        <v>13642</v>
      </c>
      <c r="E109" s="3" t="s">
        <v>13641</v>
      </c>
      <c r="F109" s="3" t="s">
        <v>13456</v>
      </c>
      <c r="G109" s="4">
        <v>1.25482915036386E+17</v>
      </c>
      <c r="H109" s="4">
        <v>-1.3450132348145501E+17</v>
      </c>
    </row>
    <row r="110" spans="1:8">
      <c r="A110" s="2">
        <v>40648</v>
      </c>
      <c r="B110" s="3" t="s">
        <v>13640</v>
      </c>
      <c r="C110" s="12">
        <f t="shared" si="1"/>
        <v>-5.9490816042046652E-4</v>
      </c>
      <c r="D110" s="3" t="s">
        <v>13639</v>
      </c>
      <c r="E110" s="3" t="s">
        <v>13638</v>
      </c>
      <c r="F110" s="3" t="s">
        <v>13456</v>
      </c>
      <c r="G110" s="4">
        <v>2.0794688832486202E+17</v>
      </c>
      <c r="H110" s="4">
        <v>-1.3540393755789299E+17</v>
      </c>
    </row>
    <row r="111" spans="1:8">
      <c r="A111" s="2">
        <v>40649</v>
      </c>
      <c r="B111" s="3" t="s">
        <v>13637</v>
      </c>
      <c r="C111" s="12">
        <f t="shared" si="1"/>
        <v>-5.4572803959786675E-5</v>
      </c>
      <c r="D111" s="3" t="s">
        <v>13636</v>
      </c>
      <c r="E111" s="3" t="s">
        <v>13635</v>
      </c>
      <c r="F111" s="3" t="s">
        <v>13456</v>
      </c>
      <c r="G111" s="4">
        <v>-1.93038691706324E+17</v>
      </c>
      <c r="H111" s="4">
        <v>-1.35358451629756E+17</v>
      </c>
    </row>
    <row r="112" spans="1:8">
      <c r="A112" s="2">
        <v>40650</v>
      </c>
      <c r="B112" s="3" t="s">
        <v>13634</v>
      </c>
      <c r="C112" s="12">
        <f t="shared" si="1"/>
        <v>-5.4571271362888503E-5</v>
      </c>
      <c r="D112" s="3" t="s">
        <v>13633</v>
      </c>
      <c r="E112" s="3" t="s">
        <v>13632</v>
      </c>
      <c r="F112" s="3" t="s">
        <v>13405</v>
      </c>
      <c r="G112" s="4">
        <v>-2.9059214536535302E+17</v>
      </c>
      <c r="H112" s="4">
        <v>-1.57387429039584E+17</v>
      </c>
    </row>
    <row r="113" spans="1:8">
      <c r="A113" s="2">
        <v>40651</v>
      </c>
      <c r="B113" s="3" t="s">
        <v>13631</v>
      </c>
      <c r="C113" s="12">
        <f t="shared" si="1"/>
        <v>-5.9062264494709462E-3</v>
      </c>
      <c r="D113" s="3" t="s">
        <v>13630</v>
      </c>
      <c r="E113" s="3" t="s">
        <v>13629</v>
      </c>
      <c r="F113" s="3" t="s">
        <v>13363</v>
      </c>
      <c r="G113" s="4">
        <v>-3.3935008626417702E+17</v>
      </c>
      <c r="H113" s="4">
        <v>-1.7272499924144099E+17</v>
      </c>
    </row>
    <row r="114" spans="1:8">
      <c r="A114" s="2">
        <v>40652</v>
      </c>
      <c r="B114" s="3" t="s">
        <v>13628</v>
      </c>
      <c r="C114" s="12">
        <f t="shared" si="1"/>
        <v>1.7694194320215747E-3</v>
      </c>
      <c r="D114" s="3" t="s">
        <v>13627</v>
      </c>
      <c r="E114" s="3" t="s">
        <v>13626</v>
      </c>
      <c r="F114" s="3" t="s">
        <v>13405</v>
      </c>
      <c r="G114" s="4">
        <v>-3.2440177261637197E+17</v>
      </c>
      <c r="H114" s="4">
        <v>-1.7186180838705101E+17</v>
      </c>
    </row>
    <row r="115" spans="1:8">
      <c r="A115" s="2">
        <v>40653</v>
      </c>
      <c r="B115" s="3" t="s">
        <v>13625</v>
      </c>
      <c r="C115" s="12">
        <f t="shared" si="1"/>
        <v>1.3639246754421757E-2</v>
      </c>
      <c r="D115" s="3" t="s">
        <v>13624</v>
      </c>
      <c r="E115" s="3" t="s">
        <v>13623</v>
      </c>
      <c r="F115" s="3" t="s">
        <v>13405</v>
      </c>
      <c r="G115" s="4">
        <v>-2.0265551722951002E+17</v>
      </c>
      <c r="H115" s="4">
        <v>-1.6278923771039901E+17</v>
      </c>
    </row>
    <row r="116" spans="1:8">
      <c r="A116" s="2">
        <v>40654</v>
      </c>
      <c r="B116" s="3" t="s">
        <v>13622</v>
      </c>
      <c r="C116" s="12">
        <f t="shared" si="1"/>
        <v>-5.9220894810694506E-5</v>
      </c>
      <c r="D116" s="3" t="s">
        <v>13621</v>
      </c>
      <c r="E116" s="3" t="s">
        <v>13620</v>
      </c>
      <c r="F116" s="3" t="s">
        <v>13405</v>
      </c>
      <c r="G116" s="4">
        <v>-1.9846664846000499E+17</v>
      </c>
      <c r="H116" s="4">
        <v>-1.6281611939137402E+17</v>
      </c>
    </row>
    <row r="117" spans="1:8">
      <c r="A117" s="2">
        <v>40655</v>
      </c>
      <c r="B117" s="3" t="s">
        <v>13619</v>
      </c>
      <c r="C117" s="12">
        <f t="shared" si="1"/>
        <v>-5.9219833521066841E-5</v>
      </c>
      <c r="D117" s="3" t="s">
        <v>13618</v>
      </c>
      <c r="E117" s="3" t="s">
        <v>13617</v>
      </c>
      <c r="F117" s="3" t="s">
        <v>13405</v>
      </c>
      <c r="G117" s="4">
        <v>-2.1221020169982899E+17</v>
      </c>
      <c r="H117" s="4">
        <v>-1.6284300525144998E+17</v>
      </c>
    </row>
    <row r="118" spans="1:8">
      <c r="A118" s="2">
        <v>40656</v>
      </c>
      <c r="B118" s="3" t="s">
        <v>13616</v>
      </c>
      <c r="C118" s="12">
        <f t="shared" si="1"/>
        <v>-5.9218473864842908E-5</v>
      </c>
      <c r="D118" s="3" t="s">
        <v>13615</v>
      </c>
      <c r="E118" s="3" t="s">
        <v>13614</v>
      </c>
      <c r="F118" s="3" t="s">
        <v>13405</v>
      </c>
      <c r="G118" s="4">
        <v>-1.99775852696556E+17</v>
      </c>
      <c r="H118" s="4">
        <v>-1.6222696023809299E+17</v>
      </c>
    </row>
    <row r="119" spans="1:8">
      <c r="A119" s="2">
        <v>40657</v>
      </c>
      <c r="B119" s="3" t="s">
        <v>13613</v>
      </c>
      <c r="C119" s="12">
        <f t="shared" si="1"/>
        <v>-5.921711375916396E-5</v>
      </c>
      <c r="D119" s="3" t="s">
        <v>13612</v>
      </c>
      <c r="E119" s="3" t="s">
        <v>13611</v>
      </c>
      <c r="F119" s="3" t="s">
        <v>13405</v>
      </c>
      <c r="G119" s="4">
        <v>-1.4304294437793101E+17</v>
      </c>
      <c r="H119" s="4">
        <v>-1.5180330524727002E+17</v>
      </c>
    </row>
    <row r="120" spans="1:8">
      <c r="A120" s="2">
        <v>40658</v>
      </c>
      <c r="B120" s="3" t="s">
        <v>13610</v>
      </c>
      <c r="C120" s="12">
        <f t="shared" si="1"/>
        <v>-2.6774224206397171E-3</v>
      </c>
      <c r="D120" s="3" t="s">
        <v>13609</v>
      </c>
      <c r="E120" s="3" t="s">
        <v>13608</v>
      </c>
      <c r="F120" s="3" t="s">
        <v>13405</v>
      </c>
      <c r="G120" s="4">
        <v>-1.70093645424376E+17</v>
      </c>
      <c r="H120" s="4">
        <v>-1.52989281276932E+17</v>
      </c>
    </row>
    <row r="121" spans="1:8">
      <c r="A121" s="2">
        <v>40659</v>
      </c>
      <c r="B121" s="3" t="s">
        <v>13607</v>
      </c>
      <c r="C121" s="12">
        <f t="shared" si="1"/>
        <v>4.8111459120338115E-3</v>
      </c>
      <c r="D121" s="3" t="s">
        <v>13606</v>
      </c>
      <c r="E121" s="3" t="s">
        <v>13605</v>
      </c>
      <c r="F121" s="3" t="s">
        <v>13392</v>
      </c>
      <c r="G121" s="4">
        <v>-1.19709337390244E+17</v>
      </c>
      <c r="H121" s="4">
        <v>-1.4974403619808701E+17</v>
      </c>
    </row>
    <row r="122" spans="1:8">
      <c r="A122" s="2">
        <v>40660</v>
      </c>
      <c r="B122" s="3" t="s">
        <v>13604</v>
      </c>
      <c r="C122" s="12">
        <f t="shared" si="1"/>
        <v>-3.0954738557951019E-3</v>
      </c>
      <c r="D122" s="3" t="s">
        <v>13603</v>
      </c>
      <c r="E122" s="3" t="s">
        <v>13602</v>
      </c>
      <c r="F122" s="3" t="s">
        <v>13392</v>
      </c>
      <c r="G122" s="4">
        <v>-1.1824447697429501E+17</v>
      </c>
      <c r="H122" s="4">
        <v>-1.6755955618627501E+17</v>
      </c>
    </row>
    <row r="123" spans="1:8">
      <c r="A123" s="2">
        <v>40661</v>
      </c>
      <c r="B123" s="3" t="s">
        <v>13601</v>
      </c>
      <c r="C123" s="12">
        <f t="shared" si="1"/>
        <v>2.2901231616169076E-3</v>
      </c>
      <c r="D123" s="3" t="s">
        <v>13600</v>
      </c>
      <c r="E123" s="3" t="s">
        <v>13599</v>
      </c>
      <c r="F123" s="3" t="s">
        <v>13456</v>
      </c>
      <c r="G123" s="4">
        <v>-4.63507188862148E+16</v>
      </c>
      <c r="H123" s="4">
        <v>-1.6362160463006099E+17</v>
      </c>
    </row>
    <row r="124" spans="1:8">
      <c r="A124" s="2">
        <v>40662</v>
      </c>
      <c r="B124" s="3" t="s">
        <v>13598</v>
      </c>
      <c r="C124" s="12">
        <f t="shared" si="1"/>
        <v>3.600866460808083E-3</v>
      </c>
      <c r="D124" s="3" t="s">
        <v>13597</v>
      </c>
      <c r="E124" s="3" t="s">
        <v>13596</v>
      </c>
      <c r="F124" s="3" t="s">
        <v>13456</v>
      </c>
      <c r="G124" s="4">
        <v>1.2105349672836E+16</v>
      </c>
      <c r="H124" s="4">
        <v>-1.5743511435460099E+17</v>
      </c>
    </row>
    <row r="125" spans="1:8">
      <c r="A125" s="2">
        <v>40663</v>
      </c>
      <c r="B125" s="3" t="s">
        <v>13595</v>
      </c>
      <c r="C125" s="12">
        <f t="shared" si="1"/>
        <v>-5.4158276438718947E-5</v>
      </c>
      <c r="D125" s="3" t="s">
        <v>13594</v>
      </c>
      <c r="E125" s="3" t="s">
        <v>13593</v>
      </c>
      <c r="F125" s="3" t="s">
        <v>13456</v>
      </c>
      <c r="G125" s="4">
        <v>-5.8688242455724496E+16</v>
      </c>
      <c r="H125" s="4">
        <v>-1.5745949501971699E+17</v>
      </c>
    </row>
    <row r="126" spans="1:8">
      <c r="A126" s="2">
        <v>40664</v>
      </c>
      <c r="B126" s="3" t="s">
        <v>13592</v>
      </c>
      <c r="C126" s="12">
        <f t="shared" si="1"/>
        <v>-5.4156662383372003E-5</v>
      </c>
      <c r="D126" s="3" t="s">
        <v>13591</v>
      </c>
      <c r="E126" s="3" t="s">
        <v>13590</v>
      </c>
      <c r="F126" s="3" t="s">
        <v>13456</v>
      </c>
      <c r="G126" s="4">
        <v>-3.07983414416659E+16</v>
      </c>
      <c r="H126" s="4">
        <v>-1.6254918524811802E+17</v>
      </c>
    </row>
    <row r="127" spans="1:8">
      <c r="A127" s="2">
        <v>40665</v>
      </c>
      <c r="B127" s="3" t="s">
        <v>13589</v>
      </c>
      <c r="C127" s="12">
        <f t="shared" si="1"/>
        <v>-6.0656131097769255E-3</v>
      </c>
      <c r="D127" s="3" t="s">
        <v>13588</v>
      </c>
      <c r="E127" s="3" t="s">
        <v>13587</v>
      </c>
      <c r="F127" s="3" t="s">
        <v>13463</v>
      </c>
      <c r="G127" s="4">
        <v>-9.9463327409066704E+16</v>
      </c>
      <c r="H127" s="4">
        <v>-1.77362444642552E+17</v>
      </c>
    </row>
    <row r="128" spans="1:8">
      <c r="A128" s="2">
        <v>40666</v>
      </c>
      <c r="B128" s="3" t="s">
        <v>13586</v>
      </c>
      <c r="C128" s="12">
        <f t="shared" si="1"/>
        <v>-8.056948402114161E-3</v>
      </c>
      <c r="D128" s="3" t="s">
        <v>13585</v>
      </c>
      <c r="E128" s="3" t="s">
        <v>13584</v>
      </c>
      <c r="F128" s="3" t="s">
        <v>13456</v>
      </c>
      <c r="G128" s="4">
        <v>-1.8343310435035901E+17</v>
      </c>
      <c r="H128" s="4">
        <v>-2.0684435734403299E+17</v>
      </c>
    </row>
    <row r="129" spans="1:8">
      <c r="A129" s="2">
        <v>40667</v>
      </c>
      <c r="B129" s="3" t="s">
        <v>13583</v>
      </c>
      <c r="C129" s="12">
        <f t="shared" si="1"/>
        <v>1.9737915944335591E-3</v>
      </c>
      <c r="D129" s="3" t="s">
        <v>13582</v>
      </c>
      <c r="E129" s="3" t="s">
        <v>13581</v>
      </c>
      <c r="F129" s="3" t="s">
        <v>13463</v>
      </c>
      <c r="G129" s="4">
        <v>-1.5737002107244899E+17</v>
      </c>
      <c r="H129" s="4">
        <v>-2.0658479965344701E+17</v>
      </c>
    </row>
    <row r="130" spans="1:8">
      <c r="A130" s="2">
        <v>40668</v>
      </c>
      <c r="B130" s="3" t="s">
        <v>13580</v>
      </c>
      <c r="C130" s="12">
        <f t="shared" si="1"/>
        <v>-1.2653208287571932E-2</v>
      </c>
      <c r="D130" s="3" t="s">
        <v>13579</v>
      </c>
      <c r="E130" s="3" t="s">
        <v>13578</v>
      </c>
      <c r="F130" s="3" t="s">
        <v>13463</v>
      </c>
      <c r="G130" s="4">
        <v>-3.3158188522247898E+17</v>
      </c>
      <c r="H130" s="4">
        <v>-2.2674203959455101E+17</v>
      </c>
    </row>
    <row r="131" spans="1:8">
      <c r="A131" s="2">
        <v>40669</v>
      </c>
      <c r="B131" s="3" t="s">
        <v>13577</v>
      </c>
      <c r="C131" s="12">
        <f t="shared" si="1"/>
        <v>3.0986776887661793E-3</v>
      </c>
      <c r="D131" s="3" t="s">
        <v>13576</v>
      </c>
      <c r="E131" s="3" t="s">
        <v>13575</v>
      </c>
      <c r="F131" s="3" t="s">
        <v>13463</v>
      </c>
      <c r="G131" s="4">
        <v>-2.9638802467309101E+17</v>
      </c>
      <c r="H131" s="4">
        <v>-2.2180739579182099E+17</v>
      </c>
    </row>
    <row r="132" spans="1:8">
      <c r="A132" s="2">
        <v>40669</v>
      </c>
      <c r="B132" s="3" t="s">
        <v>13577</v>
      </c>
      <c r="C132" s="12">
        <f t="shared" ref="C132:C195" si="2">+(B132-B131)/B131</f>
        <v>0</v>
      </c>
      <c r="D132" s="3" t="s">
        <v>13576</v>
      </c>
      <c r="E132" s="3" t="s">
        <v>13575</v>
      </c>
      <c r="F132" s="3" t="s">
        <v>13463</v>
      </c>
      <c r="G132" s="4">
        <v>-2.9638802467309101E+17</v>
      </c>
      <c r="H132" s="4">
        <v>-2.2180739579182099E+17</v>
      </c>
    </row>
    <row r="133" spans="1:8">
      <c r="A133" s="2">
        <v>40670</v>
      </c>
      <c r="B133" s="3" t="s">
        <v>13574</v>
      </c>
      <c r="C133" s="12">
        <f t="shared" si="2"/>
        <v>-5.1270065189092618E-5</v>
      </c>
      <c r="D133" s="3" t="s">
        <v>13573</v>
      </c>
      <c r="E133" s="3" t="s">
        <v>13572</v>
      </c>
      <c r="F133" s="3" t="s">
        <v>13463</v>
      </c>
      <c r="G133" s="4">
        <v>-3.2651719475707002E+17</v>
      </c>
      <c r="H133" s="4">
        <v>-2.2200308319221901E+17</v>
      </c>
    </row>
    <row r="134" spans="1:8">
      <c r="A134" s="2">
        <v>40671</v>
      </c>
      <c r="B134" s="3" t="s">
        <v>13571</v>
      </c>
      <c r="C134" s="12">
        <f t="shared" si="2"/>
        <v>-5.1268348851095341E-5</v>
      </c>
      <c r="D134" s="3" t="s">
        <v>13570</v>
      </c>
      <c r="E134" s="3" t="s">
        <v>13569</v>
      </c>
      <c r="F134" s="3" t="s">
        <v>13392</v>
      </c>
      <c r="G134" s="4">
        <v>-2.7309857862086899E+17</v>
      </c>
      <c r="H134" s="4">
        <v>-2.1688571117426899E+17</v>
      </c>
    </row>
    <row r="135" spans="1:8">
      <c r="A135" s="2">
        <v>40672</v>
      </c>
      <c r="B135" s="3" t="s">
        <v>13568</v>
      </c>
      <c r="C135" s="12">
        <f t="shared" si="2"/>
        <v>7.8782727665963614E-3</v>
      </c>
      <c r="D135" s="3" t="s">
        <v>13567</v>
      </c>
      <c r="E135" s="3" t="s">
        <v>13566</v>
      </c>
      <c r="F135" s="3" t="s">
        <v>13392</v>
      </c>
      <c r="G135" s="4">
        <v>-1.9975662960564602E+17</v>
      </c>
      <c r="H135" s="4">
        <v>-1.66435715620444E+17</v>
      </c>
    </row>
    <row r="136" spans="1:8">
      <c r="A136" s="2">
        <v>40673</v>
      </c>
      <c r="B136" s="3" t="s">
        <v>13565</v>
      </c>
      <c r="C136" s="12">
        <f t="shared" si="2"/>
        <v>7.8989896841679622E-3</v>
      </c>
      <c r="D136" s="3" t="s">
        <v>13564</v>
      </c>
      <c r="E136" s="3" t="s">
        <v>13563</v>
      </c>
      <c r="F136" s="3" t="s">
        <v>13405</v>
      </c>
      <c r="G136" s="4">
        <v>-1.187943895215E+17</v>
      </c>
      <c r="H136" s="4">
        <v>-1.2540916118089E+17</v>
      </c>
    </row>
    <row r="137" spans="1:8">
      <c r="A137" s="2">
        <v>40674</v>
      </c>
      <c r="B137" s="3" t="s">
        <v>13562</v>
      </c>
      <c r="C137" s="12">
        <f t="shared" si="2"/>
        <v>1.7993128754518128E-3</v>
      </c>
      <c r="D137" s="3" t="s">
        <v>13561</v>
      </c>
      <c r="E137" s="3" t="s">
        <v>13560</v>
      </c>
      <c r="F137" s="3" t="s">
        <v>13392</v>
      </c>
      <c r="G137" s="4">
        <v>-8.4433349485857792E+16</v>
      </c>
      <c r="H137" s="4">
        <v>-8.79626954448552E+16</v>
      </c>
    </row>
    <row r="138" spans="1:8">
      <c r="A138" s="2">
        <v>40675</v>
      </c>
      <c r="B138" s="3" t="s">
        <v>13559</v>
      </c>
      <c r="C138" s="12">
        <f t="shared" si="2"/>
        <v>1.081533810176762E-3</v>
      </c>
      <c r="D138" s="3" t="s">
        <v>13558</v>
      </c>
      <c r="E138" s="3" t="s">
        <v>13557</v>
      </c>
      <c r="F138" s="3" t="s">
        <v>13333</v>
      </c>
      <c r="G138" s="4">
        <v>8.5952610083376704E+16</v>
      </c>
      <c r="H138" s="4">
        <v>-8.5852412466023904E+16</v>
      </c>
    </row>
    <row r="139" spans="1:8">
      <c r="A139" s="2">
        <v>40676</v>
      </c>
      <c r="B139" s="3" t="s">
        <v>13556</v>
      </c>
      <c r="C139" s="12">
        <f t="shared" si="2"/>
        <v>2.7262674190845471E-3</v>
      </c>
      <c r="D139" s="3" t="s">
        <v>13555</v>
      </c>
      <c r="E139" s="3" t="s">
        <v>13554</v>
      </c>
      <c r="F139" s="3" t="s">
        <v>13367</v>
      </c>
      <c r="G139" s="4">
        <v>9.4318664548859808E+16</v>
      </c>
      <c r="H139" s="4">
        <v>-8.0682096138118096E+16</v>
      </c>
    </row>
    <row r="140" spans="1:8">
      <c r="A140" s="2">
        <v>40677</v>
      </c>
      <c r="B140" s="3" t="s">
        <v>13553</v>
      </c>
      <c r="C140" s="12">
        <f t="shared" si="2"/>
        <v>-6.2788097326392492E-5</v>
      </c>
      <c r="D140" s="3" t="s">
        <v>13552</v>
      </c>
      <c r="E140" s="3" t="s">
        <v>13551</v>
      </c>
      <c r="F140" s="3" t="s">
        <v>13367</v>
      </c>
      <c r="G140" s="4">
        <v>1.64984655953052E+17</v>
      </c>
      <c r="H140" s="4">
        <v>-8.0689557675459104E+16</v>
      </c>
    </row>
    <row r="141" spans="1:8">
      <c r="A141" s="2">
        <v>40678</v>
      </c>
      <c r="B141" s="3" t="s">
        <v>13550</v>
      </c>
      <c r="C141" s="12">
        <f t="shared" si="2"/>
        <v>-6.2786994554255891E-5</v>
      </c>
      <c r="D141" s="3" t="s">
        <v>13549</v>
      </c>
      <c r="E141" s="3" t="s">
        <v>13548</v>
      </c>
      <c r="F141" s="3" t="s">
        <v>13367</v>
      </c>
      <c r="G141" s="4">
        <v>1.7255389572532899E+17</v>
      </c>
      <c r="H141" s="4">
        <v>-2.53002449044982E+16</v>
      </c>
    </row>
    <row r="142" spans="1:8">
      <c r="A142" s="2">
        <v>40679</v>
      </c>
      <c r="B142" s="3" t="s">
        <v>13547</v>
      </c>
      <c r="C142" s="12">
        <f t="shared" si="2"/>
        <v>-3.0411936516671133E-3</v>
      </c>
      <c r="D142" s="3" t="s">
        <v>13546</v>
      </c>
      <c r="E142" s="3" t="s">
        <v>13545</v>
      </c>
      <c r="F142" s="3" t="s">
        <v>13367</v>
      </c>
      <c r="G142" s="4">
        <v>1.30647645737866E+17</v>
      </c>
      <c r="H142" s="4">
        <v>-8.3777235931990704E+16</v>
      </c>
    </row>
    <row r="143" spans="1:8">
      <c r="A143" s="2">
        <v>40680</v>
      </c>
      <c r="B143" s="3" t="s">
        <v>13544</v>
      </c>
      <c r="C143" s="12">
        <f t="shared" si="2"/>
        <v>5.7435747842882858E-3</v>
      </c>
      <c r="D143" s="3" t="s">
        <v>13543</v>
      </c>
      <c r="E143" s="3" t="s">
        <v>13542</v>
      </c>
      <c r="F143" s="3" t="s">
        <v>13333</v>
      </c>
      <c r="G143" s="4">
        <v>2.1304632417038598E+17</v>
      </c>
      <c r="H143" s="4">
        <v>-9.6437812009355808E+16</v>
      </c>
    </row>
    <row r="144" spans="1:8">
      <c r="A144" s="2">
        <v>40681</v>
      </c>
      <c r="B144" s="3" t="s">
        <v>13541</v>
      </c>
      <c r="C144" s="12">
        <f t="shared" si="2"/>
        <v>-4.5174892510070651E-4</v>
      </c>
      <c r="D144" s="3" t="s">
        <v>13540</v>
      </c>
      <c r="E144" s="3" t="s">
        <v>13539</v>
      </c>
      <c r="F144" s="3" t="s">
        <v>13367</v>
      </c>
      <c r="G144" s="4">
        <v>2.9655329805190003E+17</v>
      </c>
      <c r="H144" s="4">
        <v>-7.6736847716501904E+16</v>
      </c>
    </row>
    <row r="145" spans="1:8">
      <c r="A145" s="2">
        <v>40682</v>
      </c>
      <c r="B145" s="3" t="s">
        <v>13538</v>
      </c>
      <c r="C145" s="12">
        <f t="shared" si="2"/>
        <v>-4.1259792886257562E-3</v>
      </c>
      <c r="D145" s="3" t="s">
        <v>13537</v>
      </c>
      <c r="E145" s="3" t="s">
        <v>13536</v>
      </c>
      <c r="F145" s="3" t="s">
        <v>13363</v>
      </c>
      <c r="G145" s="4">
        <v>2.0670953182535501E+17</v>
      </c>
      <c r="H145" s="4">
        <v>-8.43550926389848E+16</v>
      </c>
    </row>
    <row r="146" spans="1:8">
      <c r="A146" s="2">
        <v>40683</v>
      </c>
      <c r="B146" s="3" t="s">
        <v>13535</v>
      </c>
      <c r="C146" s="12">
        <f t="shared" si="2"/>
        <v>2.8208981308667012E-3</v>
      </c>
      <c r="D146" s="3" t="s">
        <v>13534</v>
      </c>
      <c r="E146" s="3" t="s">
        <v>13533</v>
      </c>
      <c r="F146" s="3" t="s">
        <v>13363</v>
      </c>
      <c r="G146" s="4">
        <v>5.9023431251908E+16</v>
      </c>
      <c r="H146" s="4">
        <v>-7.9019426503992192E+16</v>
      </c>
    </row>
    <row r="147" spans="1:8">
      <c r="A147" s="2">
        <v>40684</v>
      </c>
      <c r="B147" s="3" t="s">
        <v>13532</v>
      </c>
      <c r="C147" s="12">
        <f t="shared" si="2"/>
        <v>-6.6666837364996802E-5</v>
      </c>
      <c r="D147" s="3" t="s">
        <v>13531</v>
      </c>
      <c r="E147" s="3" t="s">
        <v>13530</v>
      </c>
      <c r="F147" s="3" t="s">
        <v>13363</v>
      </c>
      <c r="G147" s="4">
        <v>5.8927490189303296E+16</v>
      </c>
      <c r="H147" s="4">
        <v>-7.7612854049308E+16</v>
      </c>
    </row>
    <row r="148" spans="1:8">
      <c r="A148" s="2">
        <v>40685</v>
      </c>
      <c r="B148" s="3" t="s">
        <v>13529</v>
      </c>
      <c r="C148" s="12">
        <f t="shared" si="2"/>
        <v>-6.6666141858150662E-5</v>
      </c>
      <c r="D148" s="3" t="s">
        <v>13528</v>
      </c>
      <c r="E148" s="3" t="s">
        <v>13527</v>
      </c>
      <c r="F148" s="3" t="s">
        <v>13363</v>
      </c>
      <c r="G148" s="4">
        <v>5.8831553105979504E+16</v>
      </c>
      <c r="H148" s="4">
        <v>-5.3349168751154E+16</v>
      </c>
    </row>
    <row r="149" spans="1:8">
      <c r="A149" s="2">
        <v>40686</v>
      </c>
      <c r="B149" s="3" t="s">
        <v>13526</v>
      </c>
      <c r="C149" s="12">
        <f t="shared" si="2"/>
        <v>-1.1506119294510209E-3</v>
      </c>
      <c r="D149" s="3" t="s">
        <v>13525</v>
      </c>
      <c r="E149" s="3" t="s">
        <v>13524</v>
      </c>
      <c r="F149" s="3" t="s">
        <v>13363</v>
      </c>
      <c r="G149" s="4">
        <v>4.4856267345406E+16</v>
      </c>
      <c r="H149" s="4">
        <v>-8.68789204074248E+16</v>
      </c>
    </row>
    <row r="150" spans="1:8">
      <c r="A150" s="2">
        <v>40687</v>
      </c>
      <c r="B150" s="3" t="s">
        <v>13523</v>
      </c>
      <c r="C150" s="12">
        <f t="shared" si="2"/>
        <v>5.6748354005408909E-3</v>
      </c>
      <c r="D150" s="3" t="s">
        <v>13522</v>
      </c>
      <c r="E150" s="3" t="s">
        <v>13521</v>
      </c>
      <c r="F150" s="3" t="s">
        <v>13363</v>
      </c>
      <c r="G150" s="4">
        <v>1.2013419097420499E+17</v>
      </c>
      <c r="H150" s="4">
        <v>-7.5238078671755504E+16</v>
      </c>
    </row>
    <row r="151" spans="1:8">
      <c r="A151" s="2">
        <v>40688</v>
      </c>
      <c r="B151" s="3" t="s">
        <v>13520</v>
      </c>
      <c r="C151" s="12">
        <f t="shared" si="2"/>
        <v>-2.4293604606884095E-3</v>
      </c>
      <c r="D151" s="3" t="s">
        <v>13519</v>
      </c>
      <c r="E151" s="3" t="s">
        <v>13518</v>
      </c>
      <c r="F151" s="3" t="s">
        <v>13363</v>
      </c>
      <c r="G151" s="4">
        <v>1.2352864078123299E+17</v>
      </c>
      <c r="H151" s="4">
        <v>-6.6530715918288304E+16</v>
      </c>
    </row>
    <row r="152" spans="1:8">
      <c r="A152" s="2">
        <v>40689</v>
      </c>
      <c r="B152" s="3" t="s">
        <v>13517</v>
      </c>
      <c r="C152" s="12">
        <f t="shared" si="2"/>
        <v>6.6130200188857713E-3</v>
      </c>
      <c r="D152" s="3" t="s">
        <v>13516</v>
      </c>
      <c r="E152" s="3" t="s">
        <v>13515</v>
      </c>
      <c r="F152" s="3" t="s">
        <v>13363</v>
      </c>
      <c r="G152" s="4">
        <v>1.4828852947644301E+17</v>
      </c>
      <c r="H152" s="4">
        <v>-5.3851656942122096E+16</v>
      </c>
    </row>
    <row r="153" spans="1:8">
      <c r="A153" s="2">
        <v>40690</v>
      </c>
      <c r="B153" s="3" t="s">
        <v>13514</v>
      </c>
      <c r="C153" s="12">
        <f t="shared" si="2"/>
        <v>-1.5109408843522925E-3</v>
      </c>
      <c r="D153" s="3" t="s">
        <v>13513</v>
      </c>
      <c r="E153" s="3" t="s">
        <v>13512</v>
      </c>
      <c r="F153" s="3" t="s">
        <v>13363</v>
      </c>
      <c r="G153" s="4">
        <v>1.70692661502604E+17</v>
      </c>
      <c r="H153" s="4">
        <v>-5.6629675822501296E+16</v>
      </c>
    </row>
    <row r="154" spans="1:8">
      <c r="A154" s="2">
        <v>40691</v>
      </c>
      <c r="B154" s="3" t="s">
        <v>13511</v>
      </c>
      <c r="C154" s="12">
        <f t="shared" si="2"/>
        <v>-6.7020182171093225E-5</v>
      </c>
      <c r="D154" s="3" t="s">
        <v>13510</v>
      </c>
      <c r="E154" s="3" t="s">
        <v>13509</v>
      </c>
      <c r="F154" s="3" t="s">
        <v>13363</v>
      </c>
      <c r="G154" s="4">
        <v>1.37631925695616E+17</v>
      </c>
      <c r="H154" s="4">
        <v>-4.7749507888019504E+16</v>
      </c>
    </row>
    <row r="155" spans="1:8">
      <c r="A155" s="2">
        <v>40692</v>
      </c>
      <c r="B155" s="3" t="s">
        <v>13508</v>
      </c>
      <c r="C155" s="12">
        <f t="shared" si="2"/>
        <v>-6.7019177229514691E-5</v>
      </c>
      <c r="D155" s="3" t="s">
        <v>13507</v>
      </c>
      <c r="E155" s="3" t="s">
        <v>13506</v>
      </c>
      <c r="F155" s="3" t="s">
        <v>13363</v>
      </c>
      <c r="G155" s="4">
        <v>8.8065733697268496E+16</v>
      </c>
      <c r="H155" s="4">
        <v>-6.77060402424266E+16</v>
      </c>
    </row>
    <row r="156" spans="1:8">
      <c r="A156" s="2">
        <v>40693</v>
      </c>
      <c r="B156" s="3" t="s">
        <v>13505</v>
      </c>
      <c r="C156" s="12">
        <f t="shared" si="2"/>
        <v>2.2878491103730391E-3</v>
      </c>
      <c r="D156" s="3" t="s">
        <v>13504</v>
      </c>
      <c r="E156" s="3" t="s">
        <v>13503</v>
      </c>
      <c r="F156" s="3" t="s">
        <v>13363</v>
      </c>
      <c r="G156" s="4">
        <v>1.1947991005524E+17</v>
      </c>
      <c r="H156" s="4">
        <v>-7.3246890651201104E+16</v>
      </c>
    </row>
    <row r="157" spans="1:8">
      <c r="A157" s="2">
        <v>40694</v>
      </c>
      <c r="B157" s="3" t="s">
        <v>13502</v>
      </c>
      <c r="C157" s="12">
        <f t="shared" si="2"/>
        <v>1.0958839630832136E-2</v>
      </c>
      <c r="D157" s="3" t="s">
        <v>13501</v>
      </c>
      <c r="E157" s="3" t="s">
        <v>13500</v>
      </c>
      <c r="F157" s="3" t="s">
        <v>13363</v>
      </c>
      <c r="G157" s="4">
        <v>2.7906634429111002E+17</v>
      </c>
      <c r="H157" s="4">
        <v>-7.2951105045765504E+16</v>
      </c>
    </row>
    <row r="158" spans="1:8">
      <c r="A158" s="2">
        <v>40695</v>
      </c>
      <c r="B158" s="3" t="s">
        <v>13499</v>
      </c>
      <c r="C158" s="12">
        <f t="shared" si="2"/>
        <v>-2.1291686494714196E-3</v>
      </c>
      <c r="D158" s="3" t="s">
        <v>13498</v>
      </c>
      <c r="E158" s="3" t="s">
        <v>13497</v>
      </c>
      <c r="F158" s="3" t="s">
        <v>13333</v>
      </c>
      <c r="G158" s="4">
        <v>3.4208034834719802E+17</v>
      </c>
      <c r="H158" s="4">
        <v>-7.8366833621379904E+16</v>
      </c>
    </row>
    <row r="159" spans="1:8">
      <c r="A159" s="2">
        <v>40696</v>
      </c>
      <c r="B159" s="3" t="s">
        <v>13496</v>
      </c>
      <c r="C159" s="12">
        <f t="shared" si="2"/>
        <v>-3.5620260984922132E-4</v>
      </c>
      <c r="D159" s="3" t="s">
        <v>13495</v>
      </c>
      <c r="E159" s="3" t="s">
        <v>13494</v>
      </c>
      <c r="F159" s="3" t="s">
        <v>13363</v>
      </c>
      <c r="G159" s="4">
        <v>4.7448617621704301E+17</v>
      </c>
      <c r="H159" s="4">
        <v>-7.8908463181387504E+16</v>
      </c>
    </row>
    <row r="160" spans="1:8">
      <c r="A160" s="2">
        <v>40697</v>
      </c>
      <c r="B160" s="3" t="s">
        <v>13493</v>
      </c>
      <c r="C160" s="12">
        <f t="shared" si="2"/>
        <v>-9.8681552213900656E-4</v>
      </c>
      <c r="D160" s="3" t="s">
        <v>13492</v>
      </c>
      <c r="E160" s="3" t="s">
        <v>13491</v>
      </c>
      <c r="F160" s="3" t="s">
        <v>13405</v>
      </c>
      <c r="G160" s="4">
        <v>4.2234454035939398E+17</v>
      </c>
      <c r="H160" s="4">
        <v>-8.0626962776283392E+16</v>
      </c>
    </row>
    <row r="161" spans="1:8">
      <c r="A161" s="2">
        <v>40698</v>
      </c>
      <c r="B161" s="3" t="s">
        <v>13490</v>
      </c>
      <c r="C161" s="12">
        <f t="shared" si="2"/>
        <v>-7.2788931617567577E-5</v>
      </c>
      <c r="D161" s="3" t="s">
        <v>13489</v>
      </c>
      <c r="E161" s="3" t="s">
        <v>13488</v>
      </c>
      <c r="F161" s="3" t="s">
        <v>13405</v>
      </c>
      <c r="G161" s="4">
        <v>6.5922494062086298E+17</v>
      </c>
      <c r="H161" s="4">
        <v>-8.8549419795097104E+16</v>
      </c>
    </row>
    <row r="162" spans="1:8">
      <c r="A162" s="2">
        <v>40698</v>
      </c>
      <c r="B162" s="3" t="s">
        <v>13490</v>
      </c>
      <c r="C162" s="12">
        <f t="shared" si="2"/>
        <v>0</v>
      </c>
      <c r="D162" s="3" t="s">
        <v>13489</v>
      </c>
      <c r="E162" s="3" t="s">
        <v>13488</v>
      </c>
      <c r="F162" s="3" t="s">
        <v>13405</v>
      </c>
      <c r="G162" s="4">
        <v>6.5922494062086298E+17</v>
      </c>
      <c r="H162" s="4">
        <v>-8.8549419795097104E+16</v>
      </c>
    </row>
    <row r="163" spans="1:8">
      <c r="A163" s="2">
        <v>40699</v>
      </c>
      <c r="B163" s="3" t="s">
        <v>13487</v>
      </c>
      <c r="C163" s="12">
        <f t="shared" si="2"/>
        <v>-7.27882995125988E-5</v>
      </c>
      <c r="D163" s="3" t="s">
        <v>13486</v>
      </c>
      <c r="E163" s="3" t="s">
        <v>13485</v>
      </c>
      <c r="F163" s="3" t="s">
        <v>13405</v>
      </c>
      <c r="G163" s="4">
        <v>5.9651428195712794E+17</v>
      </c>
      <c r="H163" s="4">
        <v>-9.01765497920252E+16</v>
      </c>
    </row>
    <row r="164" spans="1:8">
      <c r="A164" s="2">
        <v>40700</v>
      </c>
      <c r="B164" s="3" t="s">
        <v>13484</v>
      </c>
      <c r="C164" s="12">
        <f t="shared" si="2"/>
        <v>-7.2787569652220813E-5</v>
      </c>
      <c r="D164" s="3" t="s">
        <v>13483</v>
      </c>
      <c r="E164" s="3" t="s">
        <v>13482</v>
      </c>
      <c r="F164" s="3" t="s">
        <v>13405</v>
      </c>
      <c r="G164" s="4">
        <v>5.9609634920346803E+17</v>
      </c>
      <c r="H164" s="4">
        <v>-9.0172783109864496E+16</v>
      </c>
    </row>
    <row r="165" spans="1:8">
      <c r="A165" s="2">
        <v>40701</v>
      </c>
      <c r="B165" s="3" t="s">
        <v>13481</v>
      </c>
      <c r="C165" s="12">
        <f t="shared" si="2"/>
        <v>-2.5909178152107252E-3</v>
      </c>
      <c r="D165" s="3" t="s">
        <v>13480</v>
      </c>
      <c r="E165" s="3" t="s">
        <v>13479</v>
      </c>
      <c r="F165" s="3" t="s">
        <v>13405</v>
      </c>
      <c r="G165" s="4">
        <v>5.4746933052222797E+17</v>
      </c>
      <c r="H165" s="4">
        <v>-8.6932666735464096E+16</v>
      </c>
    </row>
    <row r="166" spans="1:8">
      <c r="A166" s="2">
        <v>40702</v>
      </c>
      <c r="B166" s="3" t="s">
        <v>13478</v>
      </c>
      <c r="C166" s="12">
        <f t="shared" si="2"/>
        <v>3.6945565187489625E-3</v>
      </c>
      <c r="D166" s="3" t="s">
        <v>13477</v>
      </c>
      <c r="E166" s="3" t="s">
        <v>13476</v>
      </c>
      <c r="F166" s="3" t="s">
        <v>13405</v>
      </c>
      <c r="G166" s="4">
        <v>4.7110202608889997E+17</v>
      </c>
      <c r="H166" s="4">
        <v>-8.73269065290724E+16</v>
      </c>
    </row>
    <row r="167" spans="1:8">
      <c r="A167" s="2">
        <v>40703</v>
      </c>
      <c r="B167" s="3" t="s">
        <v>13475</v>
      </c>
      <c r="C167" s="12">
        <f t="shared" si="2"/>
        <v>-1.9371911006276139E-4</v>
      </c>
      <c r="D167" s="3" t="s">
        <v>13474</v>
      </c>
      <c r="E167" s="3" t="s">
        <v>13473</v>
      </c>
      <c r="F167" s="3" t="s">
        <v>13392</v>
      </c>
      <c r="G167" s="4">
        <v>3.3366108447837197E+17</v>
      </c>
      <c r="H167" s="4">
        <v>-8.7546425010291904E+16</v>
      </c>
    </row>
    <row r="168" spans="1:8">
      <c r="A168" s="2">
        <v>40704</v>
      </c>
      <c r="B168" s="3" t="s">
        <v>13472</v>
      </c>
      <c r="C168" s="12">
        <f t="shared" si="2"/>
        <v>1.4364609674265678E-3</v>
      </c>
      <c r="D168" s="3" t="s">
        <v>13471</v>
      </c>
      <c r="E168" s="3" t="s">
        <v>13470</v>
      </c>
      <c r="F168" s="3" t="s">
        <v>13463</v>
      </c>
      <c r="G168" s="4">
        <v>3.2779581874236E+17</v>
      </c>
      <c r="H168" s="4">
        <v>-8.47472603850996E+16</v>
      </c>
    </row>
    <row r="169" spans="1:8">
      <c r="A169" s="2">
        <v>40705</v>
      </c>
      <c r="B169" s="3" t="s">
        <v>13469</v>
      </c>
      <c r="C169" s="12">
        <f t="shared" si="2"/>
        <v>-6.3815728719659713E-5</v>
      </c>
      <c r="D169" s="3" t="s">
        <v>13468</v>
      </c>
      <c r="E169" s="3" t="s">
        <v>13467</v>
      </c>
      <c r="F169" s="3" t="s">
        <v>13463</v>
      </c>
      <c r="G169" s="4">
        <v>3.0943047149610298E+17</v>
      </c>
      <c r="H169" s="4">
        <v>-9.6143587646019808E+16</v>
      </c>
    </row>
    <row r="170" spans="1:8">
      <c r="A170" s="2">
        <v>40706</v>
      </c>
      <c r="B170" s="3" t="s">
        <v>13466</v>
      </c>
      <c r="C170" s="12">
        <f t="shared" si="2"/>
        <v>-6.3814659448968193E-5</v>
      </c>
      <c r="D170" s="3" t="s">
        <v>13465</v>
      </c>
      <c r="E170" s="3" t="s">
        <v>13464</v>
      </c>
      <c r="F170" s="3" t="s">
        <v>13463</v>
      </c>
      <c r="G170" s="4">
        <v>2.6578362560694899E+17</v>
      </c>
      <c r="H170" s="4">
        <v>-9.69722954321096E+16</v>
      </c>
    </row>
    <row r="171" spans="1:8">
      <c r="A171" s="2">
        <v>40707</v>
      </c>
      <c r="B171" s="3" t="s">
        <v>13462</v>
      </c>
      <c r="C171" s="12">
        <f t="shared" si="2"/>
        <v>-1.1700674027154337E-2</v>
      </c>
      <c r="D171" s="3" t="s">
        <v>13461</v>
      </c>
      <c r="E171" s="3" t="s">
        <v>13460</v>
      </c>
      <c r="F171" s="3" t="s">
        <v>13456</v>
      </c>
      <c r="G171" s="4">
        <v>9.7744636878547008E+16</v>
      </c>
      <c r="H171" s="4">
        <v>-1.0455073240397901E+17</v>
      </c>
    </row>
    <row r="172" spans="1:8">
      <c r="A172" s="2">
        <v>40708</v>
      </c>
      <c r="B172" s="3" t="s">
        <v>13459</v>
      </c>
      <c r="C172" s="12">
        <f t="shared" si="2"/>
        <v>-1.2786759449361067E-3</v>
      </c>
      <c r="D172" s="3" t="s">
        <v>13458</v>
      </c>
      <c r="E172" s="3" t="s">
        <v>13457</v>
      </c>
      <c r="F172" s="3" t="s">
        <v>13456</v>
      </c>
      <c r="G172" s="4">
        <v>8.1614138975164096E+16</v>
      </c>
      <c r="H172" s="4">
        <v>-1.1025417676629901E+17</v>
      </c>
    </row>
    <row r="173" spans="1:8">
      <c r="A173" s="2">
        <v>40709</v>
      </c>
      <c r="B173" s="3" t="s">
        <v>13455</v>
      </c>
      <c r="C173" s="12">
        <f t="shared" si="2"/>
        <v>-1.1474882720757841E-2</v>
      </c>
      <c r="D173" s="3" t="s">
        <v>13454</v>
      </c>
      <c r="E173" s="3" t="s">
        <v>13453</v>
      </c>
      <c r="F173" s="3" t="s">
        <v>13392</v>
      </c>
      <c r="G173" s="4">
        <v>-2.45985978424956E+16</v>
      </c>
      <c r="H173" s="4">
        <v>-1.3413329082118099E+17</v>
      </c>
    </row>
    <row r="174" spans="1:8">
      <c r="A174" s="2">
        <v>40710</v>
      </c>
      <c r="B174" s="3" t="s">
        <v>13452</v>
      </c>
      <c r="C174" s="12">
        <f t="shared" si="2"/>
        <v>-5.9417014017830634E-4</v>
      </c>
      <c r="D174" s="3" t="s">
        <v>13451</v>
      </c>
      <c r="E174" s="3" t="s">
        <v>13450</v>
      </c>
      <c r="F174" s="3" t="s">
        <v>13392</v>
      </c>
      <c r="G174" s="4">
        <v>-9.6805775597436304E+16</v>
      </c>
      <c r="H174" s="4">
        <v>-1.3504176972893901E+17</v>
      </c>
    </row>
    <row r="175" spans="1:8">
      <c r="A175" s="2">
        <v>40711</v>
      </c>
      <c r="B175" s="3" t="s">
        <v>13449</v>
      </c>
      <c r="C175" s="12">
        <f t="shared" si="2"/>
        <v>5.818698550638139E-3</v>
      </c>
      <c r="D175" s="3" t="s">
        <v>13448</v>
      </c>
      <c r="E175" s="3" t="s">
        <v>13447</v>
      </c>
      <c r="F175" s="3" t="s">
        <v>13392</v>
      </c>
      <c r="G175" s="4">
        <v>-2.54029194267982E+16</v>
      </c>
      <c r="H175" s="4">
        <v>-1.24669536639974E+17</v>
      </c>
    </row>
    <row r="176" spans="1:8">
      <c r="A176" s="2">
        <v>40712</v>
      </c>
      <c r="B176" s="3" t="s">
        <v>13446</v>
      </c>
      <c r="C176" s="12">
        <f t="shared" si="2"/>
        <v>5.5810193044320824E-4</v>
      </c>
      <c r="D176" s="3" t="s">
        <v>13445</v>
      </c>
      <c r="E176" s="3" t="s">
        <v>13444</v>
      </c>
      <c r="F176" s="3" t="s">
        <v>13392</v>
      </c>
      <c r="G176" s="4">
        <v>3.18573835143876E+16</v>
      </c>
      <c r="H176" s="4">
        <v>-1.2072542343421699E+17</v>
      </c>
    </row>
    <row r="177" spans="1:8">
      <c r="A177" s="2">
        <v>40713</v>
      </c>
      <c r="B177" s="3" t="s">
        <v>13443</v>
      </c>
      <c r="C177" s="12">
        <f t="shared" si="2"/>
        <v>-6.359562979049523E-5</v>
      </c>
      <c r="D177" s="3" t="s">
        <v>13442</v>
      </c>
      <c r="E177" s="3" t="s">
        <v>13441</v>
      </c>
      <c r="F177" s="3" t="s">
        <v>13392</v>
      </c>
      <c r="G177" s="3" t="s">
        <v>13440</v>
      </c>
      <c r="H177" s="4">
        <v>-1.3052646936895E+17</v>
      </c>
    </row>
    <row r="178" spans="1:8">
      <c r="A178" s="2">
        <v>40714</v>
      </c>
      <c r="B178" s="3" t="s">
        <v>13439</v>
      </c>
      <c r="C178" s="12">
        <f t="shared" si="2"/>
        <v>-3.3383773505594352E-3</v>
      </c>
      <c r="D178" s="3" t="s">
        <v>13438</v>
      </c>
      <c r="E178" s="3" t="s">
        <v>13437</v>
      </c>
      <c r="F178" s="3" t="s">
        <v>13392</v>
      </c>
      <c r="G178" s="4">
        <v>-4.2624556167199504E+16</v>
      </c>
      <c r="H178" s="4">
        <v>-1.7148878456682899E+17</v>
      </c>
    </row>
    <row r="179" spans="1:8">
      <c r="A179" s="2">
        <v>40715</v>
      </c>
      <c r="B179" s="3" t="s">
        <v>13436</v>
      </c>
      <c r="C179" s="12">
        <f t="shared" si="2"/>
        <v>6.2910683657463771E-3</v>
      </c>
      <c r="D179" s="3" t="s">
        <v>13435</v>
      </c>
      <c r="E179" s="3" t="s">
        <v>13434</v>
      </c>
      <c r="F179" s="3" t="s">
        <v>13405</v>
      </c>
      <c r="G179" s="4">
        <v>3.41223066417621E+16</v>
      </c>
      <c r="H179" s="4">
        <v>-1.6912172979267002E+17</v>
      </c>
    </row>
    <row r="180" spans="1:8">
      <c r="A180" s="2">
        <v>40716</v>
      </c>
      <c r="B180" s="3" t="s">
        <v>13433</v>
      </c>
      <c r="C180" s="12">
        <f t="shared" si="2"/>
        <v>3.9924024245510687E-3</v>
      </c>
      <c r="D180" s="3" t="s">
        <v>13432</v>
      </c>
      <c r="E180" s="3" t="s">
        <v>13431</v>
      </c>
      <c r="F180" s="3" t="s">
        <v>13405</v>
      </c>
      <c r="G180" s="4">
        <v>1.0080061698042099E+17</v>
      </c>
      <c r="H180" s="4">
        <v>-1.6628263554444301E+17</v>
      </c>
    </row>
    <row r="181" spans="1:8">
      <c r="A181" s="2">
        <v>40717</v>
      </c>
      <c r="B181" s="3" t="s">
        <v>13430</v>
      </c>
      <c r="C181" s="12">
        <f t="shared" si="2"/>
        <v>-2.8511507992136308E-3</v>
      </c>
      <c r="D181" s="3" t="s">
        <v>13429</v>
      </c>
      <c r="E181" s="3" t="s">
        <v>13428</v>
      </c>
      <c r="F181" s="3" t="s">
        <v>13405</v>
      </c>
      <c r="G181" s="3" t="s">
        <v>13427</v>
      </c>
      <c r="H181" s="4">
        <v>-1.7104504726435398E+17</v>
      </c>
    </row>
    <row r="182" spans="1:8">
      <c r="A182" s="2">
        <v>40718</v>
      </c>
      <c r="B182" s="3" t="s">
        <v>13426</v>
      </c>
      <c r="C182" s="12">
        <f t="shared" si="2"/>
        <v>-3.1359707420917622E-3</v>
      </c>
      <c r="D182" s="3" t="s">
        <v>13425</v>
      </c>
      <c r="E182" s="3" t="s">
        <v>13424</v>
      </c>
      <c r="F182" s="3" t="s">
        <v>13405</v>
      </c>
      <c r="G182" s="4">
        <v>-1.60405015955102E+16</v>
      </c>
      <c r="H182" s="4">
        <v>-1.7625757885467101E+17</v>
      </c>
    </row>
    <row r="183" spans="1:8">
      <c r="A183" s="2">
        <v>40719</v>
      </c>
      <c r="B183" s="3" t="s">
        <v>13423</v>
      </c>
      <c r="C183" s="12">
        <f t="shared" si="2"/>
        <v>-5.7080578389842269E-5</v>
      </c>
      <c r="D183" s="3" t="s">
        <v>13422</v>
      </c>
      <c r="E183" s="3" t="s">
        <v>13421</v>
      </c>
      <c r="F183" s="3" t="s">
        <v>13405</v>
      </c>
      <c r="G183" s="4">
        <v>-9.2497160480833696E+16</v>
      </c>
      <c r="H183" s="4">
        <v>-1.83698575564976E+17</v>
      </c>
    </row>
    <row r="184" spans="1:8">
      <c r="A184" s="2">
        <v>40720</v>
      </c>
      <c r="B184" s="3" t="s">
        <v>13420</v>
      </c>
      <c r="C184" s="12">
        <f t="shared" si="2"/>
        <v>-5.7079094855560669E-5</v>
      </c>
      <c r="D184" s="3" t="s">
        <v>13419</v>
      </c>
      <c r="E184" s="3" t="s">
        <v>13418</v>
      </c>
      <c r="F184" s="3" t="s">
        <v>13405</v>
      </c>
      <c r="G184" s="4">
        <v>-7.62890214475836E+16</v>
      </c>
      <c r="H184" s="4">
        <v>-1.7781043650788499E+17</v>
      </c>
    </row>
    <row r="185" spans="1:8">
      <c r="A185" s="2">
        <v>40721</v>
      </c>
      <c r="B185" s="3" t="s">
        <v>13417</v>
      </c>
      <c r="C185" s="12">
        <f t="shared" si="2"/>
        <v>-5.7077808472087118E-5</v>
      </c>
      <c r="D185" s="3" t="s">
        <v>13416</v>
      </c>
      <c r="E185" s="3" t="s">
        <v>13415</v>
      </c>
      <c r="F185" s="3" t="s">
        <v>13405</v>
      </c>
      <c r="G185" s="4">
        <v>-7.6177270551195008E+16</v>
      </c>
      <c r="H185" s="4">
        <v>-1.6892903011582301E+17</v>
      </c>
    </row>
    <row r="186" spans="1:8">
      <c r="A186" s="2">
        <v>40722</v>
      </c>
      <c r="B186" s="3" t="s">
        <v>13414</v>
      </c>
      <c r="C186" s="12">
        <f t="shared" si="2"/>
        <v>6.2695272596924106E-4</v>
      </c>
      <c r="D186" s="3" t="s">
        <v>13413</v>
      </c>
      <c r="E186" s="3" t="s">
        <v>13412</v>
      </c>
      <c r="F186" s="3" t="s">
        <v>13405</v>
      </c>
      <c r="G186" s="4">
        <v>-6.8346314116437904E+16</v>
      </c>
      <c r="H186" s="4">
        <v>-1.60816094392476E+17</v>
      </c>
    </row>
    <row r="187" spans="1:8">
      <c r="A187" s="2">
        <v>40723</v>
      </c>
      <c r="B187" s="3" t="s">
        <v>13411</v>
      </c>
      <c r="C187" s="12">
        <f t="shared" si="2"/>
        <v>1.544048602997217E-3</v>
      </c>
      <c r="D187" s="3" t="s">
        <v>13410</v>
      </c>
      <c r="E187" s="3" t="s">
        <v>13409</v>
      </c>
      <c r="F187" s="3" t="s">
        <v>13405</v>
      </c>
      <c r="G187" s="4">
        <v>-7.67233709280428E+16</v>
      </c>
      <c r="H187" s="4">
        <v>-1.5806069317008899E+17</v>
      </c>
    </row>
    <row r="188" spans="1:8">
      <c r="A188" s="2">
        <v>40724</v>
      </c>
      <c r="B188" s="3" t="s">
        <v>13408</v>
      </c>
      <c r="C188" s="12">
        <f t="shared" si="2"/>
        <v>-9.6580282084067492E-3</v>
      </c>
      <c r="D188" s="3" t="s">
        <v>13407</v>
      </c>
      <c r="E188" s="3" t="s">
        <v>13406</v>
      </c>
      <c r="F188" s="3" t="s">
        <v>13405</v>
      </c>
      <c r="G188" s="4">
        <v>-2.8144337683789402E+17</v>
      </c>
      <c r="H188" s="4">
        <v>-1.7434427879832E+17</v>
      </c>
    </row>
    <row r="189" spans="1:8">
      <c r="A189" s="2">
        <v>40725</v>
      </c>
      <c r="B189" s="3" t="s">
        <v>13404</v>
      </c>
      <c r="C189" s="12">
        <f t="shared" si="2"/>
        <v>1.6545101112636572E-3</v>
      </c>
      <c r="D189" s="3" t="s">
        <v>13403</v>
      </c>
      <c r="E189" s="3" t="s">
        <v>13402</v>
      </c>
      <c r="F189" s="3" t="s">
        <v>13392</v>
      </c>
      <c r="G189" s="4">
        <v>-2.4758333140593101E+17</v>
      </c>
      <c r="H189" s="4">
        <v>-1.7144802830642E+17</v>
      </c>
    </row>
    <row r="190" spans="1:8">
      <c r="A190" s="2">
        <v>40726</v>
      </c>
      <c r="B190" s="3" t="s">
        <v>13401</v>
      </c>
      <c r="C190" s="12">
        <f t="shared" si="2"/>
        <v>-5.54399777951748E-5</v>
      </c>
      <c r="D190" s="3" t="s">
        <v>13400</v>
      </c>
      <c r="E190" s="3" t="s">
        <v>13399</v>
      </c>
      <c r="F190" s="3" t="s">
        <v>13392</v>
      </c>
      <c r="G190" s="4">
        <v>-2.4482441652029101E+17</v>
      </c>
      <c r="H190" s="4">
        <v>-1.5398873954646202E+17</v>
      </c>
    </row>
    <row r="191" spans="1:8">
      <c r="A191" s="2">
        <v>40727</v>
      </c>
      <c r="B191" s="3" t="s">
        <v>13398</v>
      </c>
      <c r="C191" s="12">
        <f t="shared" si="2"/>
        <v>-5.543857902849323E-5</v>
      </c>
      <c r="D191" s="3" t="s">
        <v>13397</v>
      </c>
      <c r="E191" s="3" t="s">
        <v>13396</v>
      </c>
      <c r="F191" s="3" t="s">
        <v>13392</v>
      </c>
      <c r="G191" s="4">
        <v>-2.3621377095307802E+17</v>
      </c>
      <c r="H191" s="4">
        <v>-1.55669917176224E+17</v>
      </c>
    </row>
    <row r="192" spans="1:8">
      <c r="A192" s="2">
        <v>40727</v>
      </c>
      <c r="B192" s="3" t="s">
        <v>13398</v>
      </c>
      <c r="C192" s="12">
        <f t="shared" si="2"/>
        <v>0</v>
      </c>
      <c r="D192" s="3" t="s">
        <v>13397</v>
      </c>
      <c r="E192" s="3" t="s">
        <v>13396</v>
      </c>
      <c r="F192" s="3" t="s">
        <v>13392</v>
      </c>
      <c r="G192" s="4">
        <v>-2.3621377095307802E+17</v>
      </c>
      <c r="H192" s="4">
        <v>-1.55669917176224E+17</v>
      </c>
    </row>
    <row r="193" spans="1:8">
      <c r="A193" s="2">
        <v>40728</v>
      </c>
      <c r="B193" s="3" t="s">
        <v>13395</v>
      </c>
      <c r="C193" s="12">
        <f t="shared" si="2"/>
        <v>-5.5437080463316902E-5</v>
      </c>
      <c r="D193" s="3" t="s">
        <v>13394</v>
      </c>
      <c r="E193" s="3" t="s">
        <v>13393</v>
      </c>
      <c r="F193" s="3" t="s">
        <v>13392</v>
      </c>
      <c r="G193" s="4">
        <v>-2.3605249748003901E+17</v>
      </c>
      <c r="H193" s="4">
        <v>-1.4581322623631002E+17</v>
      </c>
    </row>
    <row r="194" spans="1:8">
      <c r="A194" s="2">
        <v>40729</v>
      </c>
      <c r="B194" s="3" t="s">
        <v>13391</v>
      </c>
      <c r="C194" s="12">
        <f t="shared" si="2"/>
        <v>4.0631714006333286E-3</v>
      </c>
      <c r="D194" s="3" t="s">
        <v>13390</v>
      </c>
      <c r="E194" s="3" t="s">
        <v>13389</v>
      </c>
      <c r="F194" s="3" t="s">
        <v>13363</v>
      </c>
      <c r="G194" s="4">
        <v>-1.9670679254133901E+17</v>
      </c>
      <c r="H194" s="4">
        <v>-1.1581405151589E+17</v>
      </c>
    </row>
    <row r="195" spans="1:8">
      <c r="A195" s="2">
        <v>40730</v>
      </c>
      <c r="B195" s="3" t="s">
        <v>13388</v>
      </c>
      <c r="C195" s="12">
        <f t="shared" si="2"/>
        <v>-1.1778273733439452E-2</v>
      </c>
      <c r="D195" s="3" t="s">
        <v>13387</v>
      </c>
      <c r="E195" s="3" t="s">
        <v>13386</v>
      </c>
      <c r="F195" s="3" t="s">
        <v>13367</v>
      </c>
      <c r="G195" s="4">
        <v>-3.03928448833056E+17</v>
      </c>
      <c r="H195" s="4">
        <v>-1.46689520619736E+17</v>
      </c>
    </row>
    <row r="196" spans="1:8">
      <c r="A196" s="2">
        <v>40731</v>
      </c>
      <c r="B196" s="3" t="s">
        <v>13385</v>
      </c>
      <c r="C196" s="12">
        <f t="shared" ref="C196:C259" si="3">+(B196-B195)/B195</f>
        <v>-1.402979927948217E-4</v>
      </c>
      <c r="D196" s="3" t="s">
        <v>13384</v>
      </c>
      <c r="E196" s="3" t="s">
        <v>13383</v>
      </c>
      <c r="F196" s="3" t="s">
        <v>13367</v>
      </c>
      <c r="G196" s="4">
        <v>-2.82832718862576E+17</v>
      </c>
      <c r="H196" s="4">
        <v>-1.4680730893792198E+17</v>
      </c>
    </row>
    <row r="197" spans="1:8">
      <c r="A197" s="2">
        <v>40732</v>
      </c>
      <c r="B197" s="3" t="s">
        <v>13382</v>
      </c>
      <c r="C197" s="12">
        <f t="shared" si="3"/>
        <v>-6.4225105305854143E-3</v>
      </c>
      <c r="D197" s="3" t="s">
        <v>13381</v>
      </c>
      <c r="E197" s="3" t="s">
        <v>13380</v>
      </c>
      <c r="F197" s="3" t="s">
        <v>13367</v>
      </c>
      <c r="G197" s="4">
        <v>-3.6599999574063802E+17</v>
      </c>
      <c r="H197" s="4">
        <v>-1.5775877868364602E+17</v>
      </c>
    </row>
    <row r="198" spans="1:8">
      <c r="A198" s="2">
        <v>40733</v>
      </c>
      <c r="B198" s="3" t="s">
        <v>13379</v>
      </c>
      <c r="C198" s="12">
        <f t="shared" si="3"/>
        <v>-4.509561275434437E-5</v>
      </c>
      <c r="D198" s="3" t="s">
        <v>13378</v>
      </c>
      <c r="E198" s="3" t="s">
        <v>13377</v>
      </c>
      <c r="F198" s="3" t="s">
        <v>13367</v>
      </c>
      <c r="G198" s="4">
        <v>-3.6485238931271002E+17</v>
      </c>
      <c r="H198" s="4">
        <v>-1.5771244004247802E+17</v>
      </c>
    </row>
    <row r="199" spans="1:8">
      <c r="A199" s="2">
        <v>40734</v>
      </c>
      <c r="B199" s="3" t="s">
        <v>13376</v>
      </c>
      <c r="C199" s="12">
        <f t="shared" si="3"/>
        <v>-4.5093915215019496E-5</v>
      </c>
      <c r="D199" s="3" t="s">
        <v>13375</v>
      </c>
      <c r="E199" s="3" t="s">
        <v>13374</v>
      </c>
      <c r="F199" s="3" t="s">
        <v>13367</v>
      </c>
      <c r="G199" s="4">
        <v>-3.7619091168643597E+17</v>
      </c>
      <c r="H199" s="4">
        <v>-1.4703388001736E+17</v>
      </c>
    </row>
    <row r="200" spans="1:8">
      <c r="A200" s="2">
        <v>40735</v>
      </c>
      <c r="B200" s="3" t="s">
        <v>13373</v>
      </c>
      <c r="C200" s="12">
        <f t="shared" si="3"/>
        <v>-2.0158733810585062E-2</v>
      </c>
      <c r="D200" s="3" t="s">
        <v>13372</v>
      </c>
      <c r="E200" s="3" t="s">
        <v>13371</v>
      </c>
      <c r="F200" s="3" t="s">
        <v>13367</v>
      </c>
      <c r="G200" s="4">
        <v>-5.1271440788551098E+17</v>
      </c>
      <c r="H200" s="4">
        <v>-1.9607292353477501E+17</v>
      </c>
    </row>
    <row r="201" spans="1:8">
      <c r="A201" s="2">
        <v>40736</v>
      </c>
      <c r="B201" s="3" t="s">
        <v>13370</v>
      </c>
      <c r="C201" s="12">
        <f t="shared" si="3"/>
        <v>-6.9964875070081169E-3</v>
      </c>
      <c r="D201" s="3" t="s">
        <v>13369</v>
      </c>
      <c r="E201" s="3" t="s">
        <v>13368</v>
      </c>
      <c r="F201" s="3" t="s">
        <v>13367</v>
      </c>
      <c r="G201" s="4">
        <v>-5.5226402945309101E+17</v>
      </c>
      <c r="H201" s="4">
        <v>-2.1467433326998301E+17</v>
      </c>
    </row>
    <row r="202" spans="1:8">
      <c r="A202" s="2">
        <v>40737</v>
      </c>
      <c r="B202" s="3" t="s">
        <v>13366</v>
      </c>
      <c r="C202" s="12">
        <f t="shared" si="3"/>
        <v>6.1500225881250085E-3</v>
      </c>
      <c r="D202" s="3" t="s">
        <v>13365</v>
      </c>
      <c r="E202" s="3" t="s">
        <v>13364</v>
      </c>
      <c r="F202" s="3" t="s">
        <v>13363</v>
      </c>
      <c r="G202" s="4">
        <v>-4.4331617994844301E+17</v>
      </c>
      <c r="H202" s="4">
        <v>-2.0500748730684301E+17</v>
      </c>
    </row>
    <row r="203" spans="1:8">
      <c r="A203" s="2">
        <v>40738</v>
      </c>
      <c r="B203" s="3" t="s">
        <v>13362</v>
      </c>
      <c r="C203" s="12">
        <f t="shared" si="3"/>
        <v>-9.9087457894335221E-3</v>
      </c>
      <c r="D203" s="3" t="s">
        <v>13361</v>
      </c>
      <c r="E203" s="3" t="s">
        <v>13352</v>
      </c>
      <c r="F203" s="3" t="s">
        <v>13329</v>
      </c>
      <c r="G203" s="4">
        <v>-4.9909976679096102E+17</v>
      </c>
      <c r="H203" s="4">
        <v>-2.2078897212576998E+17</v>
      </c>
    </row>
    <row r="204" spans="1:8">
      <c r="A204" s="2">
        <v>40739</v>
      </c>
      <c r="B204" s="3" t="s">
        <v>13360</v>
      </c>
      <c r="C204" s="12">
        <f t="shared" si="3"/>
        <v>-2.4022760414066158E-5</v>
      </c>
      <c r="D204" s="3" t="s">
        <v>13359</v>
      </c>
      <c r="E204" s="3" t="s">
        <v>13352</v>
      </c>
      <c r="F204" s="3" t="s">
        <v>13329</v>
      </c>
      <c r="G204" s="4">
        <v>-4.2375499287212698E+17</v>
      </c>
      <c r="H204" s="4">
        <v>-2.2071616130560899E+17</v>
      </c>
    </row>
    <row r="205" spans="1:8">
      <c r="A205" s="2">
        <v>40740</v>
      </c>
      <c r="B205" s="3" t="s">
        <v>13358</v>
      </c>
      <c r="C205" s="12">
        <f t="shared" si="3"/>
        <v>6.2385772729015129E-4</v>
      </c>
      <c r="D205" s="3" t="s">
        <v>13357</v>
      </c>
      <c r="E205" s="3" t="s">
        <v>13352</v>
      </c>
      <c r="F205" s="3" t="s">
        <v>13329</v>
      </c>
      <c r="G205" s="4">
        <v>-4.1515196119131898E+17</v>
      </c>
      <c r="H205" s="4">
        <v>-2.2290196808410499E+17</v>
      </c>
    </row>
    <row r="206" spans="1:8">
      <c r="A206" s="2">
        <v>40741</v>
      </c>
      <c r="B206" s="3" t="s">
        <v>13356</v>
      </c>
      <c r="C206" s="12">
        <f t="shared" si="3"/>
        <v>-4.0589345994407591E-5</v>
      </c>
      <c r="D206" s="3" t="s">
        <v>13355</v>
      </c>
      <c r="E206" s="3" t="s">
        <v>13352</v>
      </c>
      <c r="F206" s="3" t="s">
        <v>13329</v>
      </c>
      <c r="G206" s="4">
        <v>-4.5528146731694797E+17</v>
      </c>
      <c r="H206" s="4">
        <v>-2.19396255042024E+17</v>
      </c>
    </row>
    <row r="207" spans="1:8">
      <c r="A207" s="2">
        <v>40742</v>
      </c>
      <c r="B207" s="3" t="s">
        <v>13354</v>
      </c>
      <c r="C207" s="12">
        <f t="shared" si="3"/>
        <v>1.2873395619496944E-3</v>
      </c>
      <c r="D207" s="3" t="s">
        <v>13353</v>
      </c>
      <c r="E207" s="3" t="s">
        <v>13352</v>
      </c>
      <c r="F207" s="3" t="s">
        <v>13329</v>
      </c>
      <c r="G207" s="4">
        <v>-4.5043150275307302E+17</v>
      </c>
      <c r="H207" s="4">
        <v>-1.9659289231032701E+17</v>
      </c>
    </row>
    <row r="208" spans="1:8">
      <c r="A208" s="2">
        <v>40743</v>
      </c>
      <c r="B208" s="3" t="s">
        <v>13351</v>
      </c>
      <c r="C208" s="12">
        <f t="shared" si="3"/>
        <v>1.6874885431711402E-2</v>
      </c>
      <c r="D208" s="3" t="s">
        <v>13350</v>
      </c>
      <c r="E208" s="3" t="s">
        <v>13349</v>
      </c>
      <c r="F208" s="3" t="s">
        <v>13333</v>
      </c>
      <c r="G208" s="4">
        <v>-3.2581453643389901E+17</v>
      </c>
      <c r="H208" s="4">
        <v>-1.49684156577996E+17</v>
      </c>
    </row>
    <row r="209" spans="1:8">
      <c r="A209" s="2">
        <v>40744</v>
      </c>
      <c r="B209" s="3" t="s">
        <v>13348</v>
      </c>
      <c r="C209" s="12">
        <f t="shared" si="3"/>
        <v>-4.1309286016538606E-5</v>
      </c>
      <c r="D209" s="3" t="s">
        <v>13347</v>
      </c>
      <c r="E209" s="3" t="s">
        <v>13346</v>
      </c>
      <c r="F209" s="3" t="s">
        <v>13333</v>
      </c>
      <c r="G209" s="4">
        <v>-2.9817259787906803E+17</v>
      </c>
      <c r="H209" s="4">
        <v>-1.64319999877812E+17</v>
      </c>
    </row>
    <row r="210" spans="1:8">
      <c r="A210" s="2">
        <v>40745</v>
      </c>
      <c r="B210" s="3" t="s">
        <v>13345</v>
      </c>
      <c r="C210" s="12">
        <f t="shared" si="3"/>
        <v>9.1526193146970782E-3</v>
      </c>
      <c r="D210" s="3" t="s">
        <v>13344</v>
      </c>
      <c r="E210" s="3" t="s">
        <v>13343</v>
      </c>
      <c r="F210" s="3" t="s">
        <v>13333</v>
      </c>
      <c r="G210" s="4">
        <v>-2.7350159501477501E+17</v>
      </c>
      <c r="H210" s="4">
        <v>-1.4861179862640499E+17</v>
      </c>
    </row>
    <row r="211" spans="1:8">
      <c r="A211" s="2">
        <v>40746</v>
      </c>
      <c r="B211" s="3" t="s">
        <v>13342</v>
      </c>
      <c r="C211" s="12">
        <f t="shared" si="3"/>
        <v>-1.705666085150282E-3</v>
      </c>
      <c r="D211" s="3" t="s">
        <v>13341</v>
      </c>
      <c r="E211" s="3" t="s">
        <v>13340</v>
      </c>
      <c r="F211" s="3" t="s">
        <v>13333</v>
      </c>
      <c r="G211" s="4">
        <v>-3.2210746286132E+17</v>
      </c>
      <c r="H211" s="4">
        <v>-1.5142887885945402E+17</v>
      </c>
    </row>
    <row r="212" spans="1:8">
      <c r="A212" s="2">
        <v>40747</v>
      </c>
      <c r="B212" s="3" t="s">
        <v>13339</v>
      </c>
      <c r="C212" s="12">
        <f t="shared" si="3"/>
        <v>-3.8953073769754639E-5</v>
      </c>
      <c r="D212" s="3" t="s">
        <v>13338</v>
      </c>
      <c r="E212" s="3" t="s">
        <v>13337</v>
      </c>
      <c r="F212" s="3" t="s">
        <v>13333</v>
      </c>
      <c r="G212" s="4">
        <v>-2.9847721131795802E+17</v>
      </c>
      <c r="H212" s="4">
        <v>-1.5265102418067901E+17</v>
      </c>
    </row>
    <row r="213" spans="1:8">
      <c r="A213" s="2">
        <v>40748</v>
      </c>
      <c r="B213" s="3" t="s">
        <v>13336</v>
      </c>
      <c r="C213" s="12">
        <f t="shared" si="3"/>
        <v>-3.8951346822085767E-5</v>
      </c>
      <c r="D213" s="3" t="s">
        <v>13335</v>
      </c>
      <c r="E213" s="3" t="s">
        <v>13334</v>
      </c>
      <c r="F213" s="3" t="s">
        <v>13333</v>
      </c>
      <c r="G213" s="4">
        <v>-2.7149555379807398E+17</v>
      </c>
      <c r="H213" s="4">
        <v>-1.4483511826054499E+17</v>
      </c>
    </row>
    <row r="214" spans="1:8">
      <c r="A214" s="2">
        <v>40749</v>
      </c>
      <c r="B214" s="3" t="s">
        <v>13332</v>
      </c>
      <c r="C214" s="12">
        <f t="shared" si="3"/>
        <v>2.7413069103983654E-3</v>
      </c>
      <c r="D214" s="3" t="s">
        <v>13331</v>
      </c>
      <c r="E214" s="3" t="s">
        <v>13330</v>
      </c>
      <c r="F214" s="3" t="s">
        <v>13329</v>
      </c>
      <c r="G214" s="4">
        <v>-2.46299431589588E+17</v>
      </c>
      <c r="H214" s="4">
        <v>-1.54511296504492E+17</v>
      </c>
    </row>
    <row r="215" spans="1:8">
      <c r="A215" s="2">
        <v>40750</v>
      </c>
      <c r="B215" s="3" t="s">
        <v>13328</v>
      </c>
      <c r="C215" s="12">
        <f t="shared" si="3"/>
        <v>4.063438391553229E-3</v>
      </c>
      <c r="D215" s="3" t="s">
        <v>13327</v>
      </c>
      <c r="E215" s="3" t="s">
        <v>13326</v>
      </c>
      <c r="F215" s="3" t="s">
        <v>13325</v>
      </c>
      <c r="G215" s="4">
        <v>-2.0763038091998899E+17</v>
      </c>
      <c r="H215" s="4">
        <v>-1.4784420676209299E+17</v>
      </c>
    </row>
    <row r="216" spans="1:8">
      <c r="A216" s="2">
        <v>40751</v>
      </c>
      <c r="B216" s="3" t="s">
        <v>13324</v>
      </c>
      <c r="C216" s="12">
        <f t="shared" si="3"/>
        <v>-4.5642239953917873E-3</v>
      </c>
      <c r="D216" s="3" t="s">
        <v>13323</v>
      </c>
      <c r="E216" s="3" t="s">
        <v>13322</v>
      </c>
      <c r="F216" s="3" t="s">
        <v>13303</v>
      </c>
      <c r="G216" s="4">
        <v>-2.5000695552215101E+17</v>
      </c>
      <c r="H216" s="4">
        <v>-1.43520757452982E+17</v>
      </c>
    </row>
    <row r="217" spans="1:8">
      <c r="A217" s="2">
        <v>40752</v>
      </c>
      <c r="B217" s="3" t="s">
        <v>13321</v>
      </c>
      <c r="C217" s="12">
        <f t="shared" si="3"/>
        <v>6.5321167924065771E-3</v>
      </c>
      <c r="D217" s="3" t="s">
        <v>13320</v>
      </c>
      <c r="E217" s="3" t="s">
        <v>13319</v>
      </c>
      <c r="F217" s="3" t="s">
        <v>13303</v>
      </c>
      <c r="G217" s="4">
        <v>-1.9434626318551398E+17</v>
      </c>
      <c r="H217" s="4">
        <v>-1.3201058569695901E+17</v>
      </c>
    </row>
    <row r="218" spans="1:8">
      <c r="A218" s="2">
        <v>40753</v>
      </c>
      <c r="B218" s="3" t="s">
        <v>13318</v>
      </c>
      <c r="C218" s="12">
        <f t="shared" si="3"/>
        <v>-4.0001368389366325E-3</v>
      </c>
      <c r="D218" s="3" t="s">
        <v>13317</v>
      </c>
      <c r="E218" s="3" t="s">
        <v>13316</v>
      </c>
      <c r="F218" s="3" t="s">
        <v>13303</v>
      </c>
      <c r="G218" s="4">
        <v>-2.4696125927596301E+17</v>
      </c>
      <c r="H218" s="4">
        <v>-1.38910289953686E+17</v>
      </c>
    </row>
    <row r="219" spans="1:8">
      <c r="A219" s="2">
        <v>40754</v>
      </c>
      <c r="B219" s="3" t="s">
        <v>13315</v>
      </c>
      <c r="C219" s="12">
        <f t="shared" si="3"/>
        <v>-4.3191992493736231E-5</v>
      </c>
      <c r="D219" s="3" t="s">
        <v>13314</v>
      </c>
      <c r="E219" s="3" t="s">
        <v>13313</v>
      </c>
      <c r="F219" s="3" t="s">
        <v>13303</v>
      </c>
      <c r="G219" s="4">
        <v>-1.5302744686189501E+17</v>
      </c>
      <c r="H219" s="4">
        <v>-1.3455443870403699E+17</v>
      </c>
    </row>
    <row r="220" spans="1:8">
      <c r="A220" s="2">
        <v>40755</v>
      </c>
      <c r="B220" s="3" t="s">
        <v>13312</v>
      </c>
      <c r="C220" s="12">
        <f t="shared" si="3"/>
        <v>-4.3192344372183401E-5</v>
      </c>
      <c r="D220" s="3" t="s">
        <v>13311</v>
      </c>
      <c r="E220" s="3" t="s">
        <v>13310</v>
      </c>
      <c r="F220" s="3" t="s">
        <v>13303</v>
      </c>
      <c r="G220" s="4">
        <v>-1.7032875472235002E+17</v>
      </c>
      <c r="H220" s="4">
        <v>-1.33890048384576E+17</v>
      </c>
    </row>
    <row r="221" spans="1:8">
      <c r="A221" s="2">
        <v>40756</v>
      </c>
      <c r="B221" s="3" t="s">
        <v>13309</v>
      </c>
      <c r="C221" s="12">
        <f t="shared" si="3"/>
        <v>4.6356576225417027E-3</v>
      </c>
      <c r="D221" s="3" t="s">
        <v>13308</v>
      </c>
      <c r="E221" s="3" t="s">
        <v>13307</v>
      </c>
      <c r="F221" s="3" t="s">
        <v>13303</v>
      </c>
      <c r="G221" s="4">
        <v>-1.2171227259708099E+17</v>
      </c>
      <c r="H221" s="4">
        <v>-1.1557091612308701E+17</v>
      </c>
    </row>
    <row r="222" spans="1:8">
      <c r="A222" s="2">
        <v>40756</v>
      </c>
      <c r="B222" s="3" t="s">
        <v>13309</v>
      </c>
      <c r="C222" s="12">
        <f t="shared" si="3"/>
        <v>0</v>
      </c>
      <c r="D222" s="3" t="s">
        <v>13308</v>
      </c>
      <c r="E222" s="3" t="s">
        <v>13307</v>
      </c>
      <c r="F222" s="3" t="s">
        <v>13303</v>
      </c>
      <c r="G222" s="4">
        <v>-1.2171227259708099E+17</v>
      </c>
      <c r="H222" s="4">
        <v>-1.1557091612308701E+17</v>
      </c>
    </row>
    <row r="223" spans="1:8">
      <c r="A223" s="2">
        <v>40757</v>
      </c>
      <c r="B223" s="3" t="s">
        <v>13306</v>
      </c>
      <c r="C223" s="12">
        <f t="shared" si="3"/>
        <v>-4.6266917791749343E-3</v>
      </c>
      <c r="D223" s="3" t="s">
        <v>13305</v>
      </c>
      <c r="E223" s="3" t="s">
        <v>13304</v>
      </c>
      <c r="F223" s="3" t="s">
        <v>13303</v>
      </c>
      <c r="G223" s="4">
        <v>-1.6933488116089901E+17</v>
      </c>
      <c r="H223" s="4">
        <v>-1.17978182626752E+17</v>
      </c>
    </row>
    <row r="224" spans="1:8">
      <c r="A224" s="2">
        <v>40758</v>
      </c>
      <c r="B224" s="3" t="s">
        <v>13302</v>
      </c>
      <c r="C224" s="12">
        <f t="shared" si="3"/>
        <v>-4.305362043387561E-3</v>
      </c>
      <c r="D224" s="3" t="s">
        <v>13301</v>
      </c>
      <c r="E224" s="3" t="s">
        <v>13300</v>
      </c>
      <c r="F224" s="3" t="s">
        <v>13291</v>
      </c>
      <c r="G224" s="4">
        <v>-2.1128405267344301E+17</v>
      </c>
      <c r="H224" s="4">
        <v>-1.1005376764095299E+17</v>
      </c>
    </row>
    <row r="225" spans="1:8">
      <c r="A225" s="2">
        <v>40759</v>
      </c>
      <c r="B225" s="3" t="s">
        <v>13299</v>
      </c>
      <c r="C225" s="12">
        <f t="shared" si="3"/>
        <v>-2.3346167630020512E-2</v>
      </c>
      <c r="D225" s="3" t="s">
        <v>13298</v>
      </c>
      <c r="E225" s="3" t="s">
        <v>13292</v>
      </c>
      <c r="F225" s="3" t="s">
        <v>13291</v>
      </c>
      <c r="G225" s="4">
        <v>-4.3678699200834899E+17</v>
      </c>
      <c r="H225" s="4">
        <v>-1.51560686219232E+17</v>
      </c>
    </row>
    <row r="226" spans="1:8">
      <c r="A226" s="2">
        <v>40760</v>
      </c>
      <c r="B226" s="3" t="s">
        <v>13297</v>
      </c>
      <c r="C226" s="12">
        <f t="shared" si="3"/>
        <v>-5.6950662397191312E-3</v>
      </c>
      <c r="D226" s="3" t="s">
        <v>13296</v>
      </c>
      <c r="E226" s="3" t="s">
        <v>13295</v>
      </c>
      <c r="F226" s="3" t="s">
        <v>13291</v>
      </c>
      <c r="G226" s="4">
        <v>-3.93125015213616E+17</v>
      </c>
      <c r="H226" s="4">
        <v>-1.6121288290021402E+17</v>
      </c>
    </row>
    <row r="227" spans="1:8">
      <c r="A227" s="2">
        <v>40761</v>
      </c>
      <c r="B227" s="3" t="s">
        <v>13294</v>
      </c>
      <c r="C227" s="12">
        <f t="shared" si="3"/>
        <v>-4.0445815258163112E-5</v>
      </c>
      <c r="D227" s="3" t="s">
        <v>13293</v>
      </c>
      <c r="E227" s="3" t="s">
        <v>13292</v>
      </c>
      <c r="F227" s="3" t="s">
        <v>13291</v>
      </c>
      <c r="G227" s="4">
        <v>-3.9238722737484902E+17</v>
      </c>
      <c r="H227" s="4">
        <v>-1.5074920704871002E+17</v>
      </c>
    </row>
    <row r="228" spans="1:8">
      <c r="A228" s="2">
        <v>40762</v>
      </c>
      <c r="B228" s="3" t="s">
        <v>13290</v>
      </c>
      <c r="C228" s="12">
        <f t="shared" si="3"/>
        <v>-4.0444215400600657E-5</v>
      </c>
      <c r="D228" s="3" t="s">
        <v>13289</v>
      </c>
      <c r="E228" s="3" t="s">
        <v>13288</v>
      </c>
      <c r="F228" s="3" t="s">
        <v>13287</v>
      </c>
      <c r="G228" s="4">
        <v>-3.4316144064593203E+17</v>
      </c>
      <c r="H228" s="4">
        <v>-1.6617050295872701E+17</v>
      </c>
    </row>
    <row r="229" spans="1:8">
      <c r="A229" s="2">
        <v>40763</v>
      </c>
      <c r="B229" s="3" t="s">
        <v>13286</v>
      </c>
      <c r="C229" s="12">
        <f t="shared" si="3"/>
        <v>-2.5199903823112529E-2</v>
      </c>
      <c r="D229" s="3" t="s">
        <v>13285</v>
      </c>
      <c r="E229" s="3" t="s">
        <v>13270</v>
      </c>
      <c r="F229" s="3" t="s">
        <v>13252</v>
      </c>
      <c r="G229" s="4">
        <v>-5.1823385141506803E+17</v>
      </c>
      <c r="H229" s="4">
        <v>-1.9829464162080499E+17</v>
      </c>
    </row>
    <row r="230" spans="1:8">
      <c r="A230" s="2">
        <v>40764</v>
      </c>
      <c r="B230" s="3" t="s">
        <v>13284</v>
      </c>
      <c r="C230" s="12">
        <f t="shared" si="3"/>
        <v>1.7470675761484755E-2</v>
      </c>
      <c r="D230" s="3" t="s">
        <v>13283</v>
      </c>
      <c r="E230" s="3" t="s">
        <v>13270</v>
      </c>
      <c r="F230" s="3" t="s">
        <v>13252</v>
      </c>
      <c r="G230" s="4">
        <v>-4.0489852626471098E+17</v>
      </c>
      <c r="H230" s="4">
        <v>-1.57002923935936E+17</v>
      </c>
    </row>
    <row r="231" spans="1:8">
      <c r="A231" s="2">
        <v>40765</v>
      </c>
      <c r="B231" s="3" t="s">
        <v>13282</v>
      </c>
      <c r="C231" s="12">
        <f t="shared" si="3"/>
        <v>3.7992972757821576E-3</v>
      </c>
      <c r="D231" s="3" t="s">
        <v>13281</v>
      </c>
      <c r="E231" s="3" t="s">
        <v>13270</v>
      </c>
      <c r="F231" s="3" t="s">
        <v>13252</v>
      </c>
      <c r="G231" s="4">
        <v>-2.0157617161375299E+17</v>
      </c>
      <c r="H231" s="4">
        <v>-1.5760009866229901E+17</v>
      </c>
    </row>
    <row r="232" spans="1:8">
      <c r="A232" s="2">
        <v>40766</v>
      </c>
      <c r="B232" s="3" t="s">
        <v>13280</v>
      </c>
      <c r="C232" s="12">
        <f t="shared" si="3"/>
        <v>8.2222827069726671E-3</v>
      </c>
      <c r="D232" s="3" t="s">
        <v>13279</v>
      </c>
      <c r="E232" s="3" t="s">
        <v>13270</v>
      </c>
      <c r="F232" s="3" t="s">
        <v>13252</v>
      </c>
      <c r="G232" s="4">
        <v>-3.9271908453915E+16</v>
      </c>
      <c r="H232" s="4">
        <v>-1.43375312180064E+17</v>
      </c>
    </row>
    <row r="233" spans="1:8">
      <c r="A233" s="2">
        <v>40767</v>
      </c>
      <c r="B233" s="3" t="s">
        <v>13278</v>
      </c>
      <c r="C233" s="12">
        <f t="shared" si="3"/>
        <v>5.9468893308048613E-3</v>
      </c>
      <c r="D233" s="3" t="s">
        <v>13277</v>
      </c>
      <c r="E233" s="3" t="s">
        <v>13270</v>
      </c>
      <c r="F233" s="3" t="s">
        <v>13252</v>
      </c>
      <c r="G233" s="4">
        <v>-4.16291327065876E+16</v>
      </c>
      <c r="H233" s="4">
        <v>-1.3289212735535501E+17</v>
      </c>
    </row>
    <row r="234" spans="1:8">
      <c r="A234" s="2">
        <v>40768</v>
      </c>
      <c r="B234" s="3" t="s">
        <v>13276</v>
      </c>
      <c r="C234" s="12">
        <f t="shared" si="3"/>
        <v>-4.1636280438327514E-5</v>
      </c>
      <c r="D234" s="3" t="s">
        <v>13275</v>
      </c>
      <c r="E234" s="3" t="s">
        <v>13270</v>
      </c>
      <c r="F234" s="3" t="s">
        <v>13252</v>
      </c>
      <c r="G234" s="4">
        <v>8.1263893855591296E+16</v>
      </c>
      <c r="H234" s="4">
        <v>-1.3682445245183E+17</v>
      </c>
    </row>
    <row r="235" spans="1:8">
      <c r="A235" s="2">
        <v>40769</v>
      </c>
      <c r="B235" s="3" t="s">
        <v>13274</v>
      </c>
      <c r="C235" s="12">
        <f t="shared" si="3"/>
        <v>-4.16346025365356E-5</v>
      </c>
      <c r="D235" s="3" t="s">
        <v>13273</v>
      </c>
      <c r="E235" s="3" t="s">
        <v>13270</v>
      </c>
      <c r="F235" s="3" t="s">
        <v>13252</v>
      </c>
      <c r="G235" s="4">
        <v>8.10322206427196E+16</v>
      </c>
      <c r="H235" s="4">
        <v>-1.26819416931472E+17</v>
      </c>
    </row>
    <row r="236" spans="1:8">
      <c r="A236" s="2">
        <v>40770</v>
      </c>
      <c r="B236" s="3" t="s">
        <v>13272</v>
      </c>
      <c r="C236" s="12">
        <f t="shared" si="3"/>
        <v>-4.1633027737539404E-5</v>
      </c>
      <c r="D236" s="3" t="s">
        <v>13271</v>
      </c>
      <c r="E236" s="3" t="s">
        <v>13270</v>
      </c>
      <c r="F236" s="3" t="s">
        <v>13252</v>
      </c>
      <c r="G236" s="4">
        <v>7.2317180751146592E+16</v>
      </c>
      <c r="H236" s="4">
        <v>-1.2873099359419299E+17</v>
      </c>
    </row>
    <row r="237" spans="1:8">
      <c r="A237" s="2">
        <v>40771</v>
      </c>
      <c r="B237" s="3" t="s">
        <v>13269</v>
      </c>
      <c r="C237" s="12">
        <f t="shared" si="3"/>
        <v>5.2308197611858689E-3</v>
      </c>
      <c r="D237" s="3" t="s">
        <v>13268</v>
      </c>
      <c r="E237" s="3" t="s">
        <v>13267</v>
      </c>
      <c r="F237" s="3" t="s">
        <v>13252</v>
      </c>
      <c r="G237" s="4">
        <v>1.4315446212003901E+17</v>
      </c>
      <c r="H237" s="4">
        <v>-1.01632270834202E+17</v>
      </c>
    </row>
    <row r="238" spans="1:8">
      <c r="A238" s="2">
        <v>40772</v>
      </c>
      <c r="B238" s="3" t="s">
        <v>13266</v>
      </c>
      <c r="C238" s="12">
        <f t="shared" si="3"/>
        <v>1.2055012058424844E-3</v>
      </c>
      <c r="D238" s="3" t="s">
        <v>13265</v>
      </c>
      <c r="E238" s="3" t="s">
        <v>13264</v>
      </c>
      <c r="F238" s="3" t="s">
        <v>13252</v>
      </c>
      <c r="G238" s="4">
        <v>1.42018205255224E+17</v>
      </c>
      <c r="H238" s="4">
        <v>-7.5734442614488496E+16</v>
      </c>
    </row>
    <row r="239" spans="1:8">
      <c r="A239" s="2">
        <v>40773</v>
      </c>
      <c r="B239" s="3" t="s">
        <v>13263</v>
      </c>
      <c r="C239" s="12">
        <f t="shared" si="3"/>
        <v>-1.9715891829425149E-2</v>
      </c>
      <c r="D239" s="3" t="s">
        <v>13262</v>
      </c>
      <c r="E239" s="3" t="s">
        <v>13253</v>
      </c>
      <c r="F239" s="3" t="s">
        <v>13252</v>
      </c>
      <c r="G239" s="4">
        <v>-2.6880414031669798E+17</v>
      </c>
      <c r="H239" s="4">
        <v>-1.12177578485916E+17</v>
      </c>
    </row>
    <row r="240" spans="1:8">
      <c r="A240" s="2">
        <v>40774</v>
      </c>
      <c r="B240" s="3" t="s">
        <v>13261</v>
      </c>
      <c r="C240" s="12">
        <f t="shared" si="3"/>
        <v>-8.1249011394540112E-3</v>
      </c>
      <c r="D240" s="3" t="s">
        <v>13260</v>
      </c>
      <c r="E240" s="3" t="s">
        <v>13253</v>
      </c>
      <c r="F240" s="3" t="s">
        <v>13252</v>
      </c>
      <c r="G240" s="4">
        <v>-3.3756182897668998E+17</v>
      </c>
      <c r="H240" s="4">
        <v>-1.26611831785324E+17</v>
      </c>
    </row>
    <row r="241" spans="1:8">
      <c r="A241" s="2">
        <v>40775</v>
      </c>
      <c r="B241" s="3" t="s">
        <v>13259</v>
      </c>
      <c r="C241" s="12">
        <f t="shared" si="3"/>
        <v>-2.9036202951289518E-4</v>
      </c>
      <c r="D241" s="3" t="s">
        <v>13258</v>
      </c>
      <c r="E241" s="3" t="s">
        <v>13253</v>
      </c>
      <c r="F241" s="3" t="s">
        <v>13252</v>
      </c>
      <c r="G241" s="4">
        <v>-4.09160963384192E+17</v>
      </c>
      <c r="H241" s="4">
        <v>-1.37070987195812E+17</v>
      </c>
    </row>
    <row r="242" spans="1:8">
      <c r="A242" s="2">
        <v>40776</v>
      </c>
      <c r="B242" s="3" t="s">
        <v>13257</v>
      </c>
      <c r="C242" s="12">
        <f t="shared" si="3"/>
        <v>-2.9042290261980256E-4</v>
      </c>
      <c r="D242" s="3" t="s">
        <v>13256</v>
      </c>
      <c r="E242" s="3" t="s">
        <v>13253</v>
      </c>
      <c r="F242" s="3" t="s">
        <v>13252</v>
      </c>
      <c r="G242" s="4">
        <v>-3.9888899386715898E+17</v>
      </c>
      <c r="H242" s="4">
        <v>-1.3694055747684301E+17</v>
      </c>
    </row>
    <row r="243" spans="1:8">
      <c r="A243" s="2">
        <v>40777</v>
      </c>
      <c r="B243" s="3" t="s">
        <v>13255</v>
      </c>
      <c r="C243" s="12">
        <f t="shared" si="3"/>
        <v>1.1048555429916478E-3</v>
      </c>
      <c r="D243" s="3" t="s">
        <v>13254</v>
      </c>
      <c r="E243" s="3" t="s">
        <v>13253</v>
      </c>
      <c r="F243" s="3" t="s">
        <v>13252</v>
      </c>
      <c r="G243" s="4">
        <v>-3.9046976936133402E+17</v>
      </c>
      <c r="H243" s="4">
        <v>-1.56337158538524E+17</v>
      </c>
    </row>
    <row r="244" spans="1:8">
      <c r="A244" s="2">
        <v>40778</v>
      </c>
      <c r="B244" s="3" t="s">
        <v>13251</v>
      </c>
      <c r="C244" s="12">
        <f t="shared" si="3"/>
        <v>1.3431848630583025E-2</v>
      </c>
      <c r="D244" s="3" t="s">
        <v>13250</v>
      </c>
      <c r="E244" s="3" t="s">
        <v>13249</v>
      </c>
      <c r="F244" s="3" t="s">
        <v>13183</v>
      </c>
      <c r="G244" s="4">
        <v>-2.8269904318313501E+17</v>
      </c>
      <c r="H244" s="4">
        <v>-1.3691574316179901E+17</v>
      </c>
    </row>
    <row r="245" spans="1:8">
      <c r="A245" s="2">
        <v>40779</v>
      </c>
      <c r="B245" s="3" t="s">
        <v>13248</v>
      </c>
      <c r="C245" s="12">
        <f t="shared" si="3"/>
        <v>3.8379184398081023E-3</v>
      </c>
      <c r="D245" s="3" t="s">
        <v>13247</v>
      </c>
      <c r="E245" s="3" t="s">
        <v>13246</v>
      </c>
      <c r="F245" s="3" t="s">
        <v>13183</v>
      </c>
      <c r="G245" s="4">
        <v>-2.73096407385796E+17</v>
      </c>
      <c r="H245" s="4">
        <v>-1.38181393070618E+17</v>
      </c>
    </row>
    <row r="246" spans="1:8">
      <c r="A246" s="2">
        <v>40780</v>
      </c>
      <c r="B246" s="3" t="s">
        <v>13245</v>
      </c>
      <c r="C246" s="12">
        <f t="shared" si="3"/>
        <v>-6.031755205192898E-3</v>
      </c>
      <c r="D246" s="3" t="s">
        <v>13244</v>
      </c>
      <c r="E246" s="3" t="s">
        <v>13239</v>
      </c>
      <c r="F246" s="3" t="s">
        <v>13183</v>
      </c>
      <c r="G246" s="4">
        <v>-3.5719143453778598E+17</v>
      </c>
      <c r="H246" s="4">
        <v>-1.48576926500228E+17</v>
      </c>
    </row>
    <row r="247" spans="1:8">
      <c r="A247" s="2">
        <v>40781</v>
      </c>
      <c r="B247" s="3" t="s">
        <v>13243</v>
      </c>
      <c r="C247" s="12">
        <f t="shared" si="3"/>
        <v>2.2027804021922145E-3</v>
      </c>
      <c r="D247" s="3" t="s">
        <v>13242</v>
      </c>
      <c r="E247" s="3" t="s">
        <v>13239</v>
      </c>
      <c r="F247" s="3" t="s">
        <v>13183</v>
      </c>
      <c r="G247" s="4">
        <v>-3.0195994457229299E+17</v>
      </c>
      <c r="H247" s="4">
        <v>-1.44656263053412E+17</v>
      </c>
    </row>
    <row r="248" spans="1:8">
      <c r="A248" s="2">
        <v>40782</v>
      </c>
      <c r="B248" s="3" t="s">
        <v>13241</v>
      </c>
      <c r="C248" s="12">
        <f t="shared" si="3"/>
        <v>-2.9230142209220002E-4</v>
      </c>
      <c r="D248" s="3" t="s">
        <v>13240</v>
      </c>
      <c r="E248" s="3" t="s">
        <v>13239</v>
      </c>
      <c r="F248" s="3" t="s">
        <v>13183</v>
      </c>
      <c r="G248" s="4">
        <v>-3.5741186155782099E+17</v>
      </c>
      <c r="H248" s="4">
        <v>-1.7003896644871299E+17</v>
      </c>
    </row>
    <row r="249" spans="1:8">
      <c r="A249" s="2">
        <v>40783</v>
      </c>
      <c r="B249" s="3" t="s">
        <v>13238</v>
      </c>
      <c r="C249" s="12">
        <f t="shared" si="3"/>
        <v>-2.9236333137023178E-4</v>
      </c>
      <c r="D249" s="3" t="s">
        <v>13237</v>
      </c>
      <c r="E249" s="3" t="s">
        <v>13236</v>
      </c>
      <c r="F249" s="3" t="s">
        <v>13190</v>
      </c>
      <c r="G249" s="4">
        <v>-3.2769486162042298E+17</v>
      </c>
      <c r="H249" s="4">
        <v>-1.8166942425184701E+17</v>
      </c>
    </row>
    <row r="250" spans="1:8">
      <c r="A250" s="2">
        <v>40784</v>
      </c>
      <c r="B250" s="3" t="s">
        <v>13235</v>
      </c>
      <c r="C250" s="12">
        <f t="shared" si="3"/>
        <v>1.381694765145006E-2</v>
      </c>
      <c r="D250" s="3" t="s">
        <v>13234</v>
      </c>
      <c r="E250" s="3" t="s">
        <v>13233</v>
      </c>
      <c r="F250" s="3" t="s">
        <v>13190</v>
      </c>
      <c r="G250" s="4">
        <v>-2.0511833581933699E+17</v>
      </c>
      <c r="H250" s="4">
        <v>-1.55766275732896E+17</v>
      </c>
    </row>
    <row r="251" spans="1:8">
      <c r="A251" s="2">
        <v>40785</v>
      </c>
      <c r="B251" s="3" t="s">
        <v>13232</v>
      </c>
      <c r="C251" s="12">
        <f t="shared" si="3"/>
        <v>3.2898541322378167E-3</v>
      </c>
      <c r="D251" s="3" t="s">
        <v>13231</v>
      </c>
      <c r="E251" s="3" t="s">
        <v>13230</v>
      </c>
      <c r="F251" s="3" t="s">
        <v>13190</v>
      </c>
      <c r="G251" s="4">
        <v>-1.7227610917855002E+17</v>
      </c>
      <c r="H251" s="4">
        <v>-1.65989716505056E+17</v>
      </c>
    </row>
    <row r="252" spans="1:8">
      <c r="A252" s="2">
        <v>40785</v>
      </c>
      <c r="B252" s="3" t="s">
        <v>13232</v>
      </c>
      <c r="C252" s="12">
        <f t="shared" si="3"/>
        <v>0</v>
      </c>
      <c r="D252" s="3" t="s">
        <v>13231</v>
      </c>
      <c r="E252" s="3" t="s">
        <v>13230</v>
      </c>
      <c r="F252" s="3" t="s">
        <v>13190</v>
      </c>
      <c r="G252" s="4">
        <v>-1.7227610917855002E+17</v>
      </c>
      <c r="H252" s="4">
        <v>-1.65989716505056E+17</v>
      </c>
    </row>
    <row r="253" spans="1:8">
      <c r="A253" s="2">
        <v>40786</v>
      </c>
      <c r="B253" s="3" t="s">
        <v>13229</v>
      </c>
      <c r="C253" s="12">
        <f t="shared" si="3"/>
        <v>1.8426127099055935E-3</v>
      </c>
      <c r="D253" s="3" t="s">
        <v>13228</v>
      </c>
      <c r="E253" s="3" t="s">
        <v>13227</v>
      </c>
      <c r="F253" s="3" t="s">
        <v>13190</v>
      </c>
      <c r="G253" s="4">
        <v>-1.9984354098076998E+17</v>
      </c>
      <c r="H253" s="4">
        <v>-1.6864300262771501E+17</v>
      </c>
    </row>
    <row r="254" spans="1:8">
      <c r="A254" s="2">
        <v>40787</v>
      </c>
      <c r="B254" s="3" t="s">
        <v>13226</v>
      </c>
      <c r="C254" s="12">
        <f t="shared" si="3"/>
        <v>-9.1839955806918155E-4</v>
      </c>
      <c r="D254" s="3" t="s">
        <v>13225</v>
      </c>
      <c r="E254" s="3" t="s">
        <v>13224</v>
      </c>
      <c r="F254" s="3" t="s">
        <v>13190</v>
      </c>
      <c r="G254" s="4">
        <v>-1.6281060097287501E+17</v>
      </c>
      <c r="H254" s="4">
        <v>-1.7006973471347802E+17</v>
      </c>
    </row>
    <row r="255" spans="1:8">
      <c r="A255" s="2">
        <v>40788</v>
      </c>
      <c r="B255" s="3" t="s">
        <v>13223</v>
      </c>
      <c r="C255" s="12">
        <f t="shared" si="3"/>
        <v>8.0409520260002357E-4</v>
      </c>
      <c r="D255" s="3" t="s">
        <v>13222</v>
      </c>
      <c r="E255" s="3" t="s">
        <v>13221</v>
      </c>
      <c r="F255" s="3" t="s">
        <v>13190</v>
      </c>
      <c r="G255" s="4">
        <v>-1.09017713962052E+17</v>
      </c>
      <c r="H255" s="4">
        <v>-1.6859495773432099E+17</v>
      </c>
    </row>
    <row r="256" spans="1:8">
      <c r="A256" s="2">
        <v>40789</v>
      </c>
      <c r="B256" s="3" t="s">
        <v>13220</v>
      </c>
      <c r="C256" s="12">
        <f t="shared" si="3"/>
        <v>-5.5310297334278432E-5</v>
      </c>
      <c r="D256" s="3" t="s">
        <v>13219</v>
      </c>
      <c r="E256" s="3" t="s">
        <v>13218</v>
      </c>
      <c r="F256" s="3" t="s">
        <v>13190</v>
      </c>
      <c r="G256" s="4">
        <v>1.8685808911213299E+17</v>
      </c>
      <c r="H256" s="4">
        <v>-1.61729182446172E+17</v>
      </c>
    </row>
    <row r="257" spans="1:8">
      <c r="A257" s="2">
        <v>40790</v>
      </c>
      <c r="B257" s="3" t="s">
        <v>13217</v>
      </c>
      <c r="C257" s="12">
        <f t="shared" si="3"/>
        <v>-5.5308956517995472E-5</v>
      </c>
      <c r="D257" s="3" t="s">
        <v>13216</v>
      </c>
      <c r="E257" s="3" t="s">
        <v>13215</v>
      </c>
      <c r="F257" s="3" t="s">
        <v>13190</v>
      </c>
      <c r="G257" s="4">
        <v>2.7140760918589402E+17</v>
      </c>
      <c r="H257" s="4">
        <v>-1.4766011388517501E+17</v>
      </c>
    </row>
    <row r="258" spans="1:8">
      <c r="A258" s="2">
        <v>40791</v>
      </c>
      <c r="B258" s="3" t="s">
        <v>13214</v>
      </c>
      <c r="C258" s="12">
        <f t="shared" si="3"/>
        <v>-1.4790823920246962E-2</v>
      </c>
      <c r="D258" s="3" t="s">
        <v>13213</v>
      </c>
      <c r="E258" s="3" t="s">
        <v>13212</v>
      </c>
      <c r="F258" s="3" t="s">
        <v>13190</v>
      </c>
      <c r="G258" s="4">
        <v>6.1112201816336496E+16</v>
      </c>
      <c r="H258" s="4">
        <v>-1.77560926072356E+17</v>
      </c>
    </row>
    <row r="259" spans="1:8">
      <c r="A259" s="2">
        <v>40792</v>
      </c>
      <c r="B259" s="3" t="s">
        <v>13211</v>
      </c>
      <c r="C259" s="12">
        <f t="shared" si="3"/>
        <v>9.9791913524142628E-3</v>
      </c>
      <c r="D259" s="3" t="s">
        <v>13210</v>
      </c>
      <c r="E259" s="3" t="s">
        <v>13209</v>
      </c>
      <c r="F259" s="3" t="s">
        <v>13190</v>
      </c>
      <c r="G259" s="4">
        <v>1.9796151785753101E+17</v>
      </c>
      <c r="H259" s="4">
        <v>-1.26079230049184E+17</v>
      </c>
    </row>
    <row r="260" spans="1:8">
      <c r="A260" s="2">
        <v>40793</v>
      </c>
      <c r="B260" s="3" t="s">
        <v>13208</v>
      </c>
      <c r="C260" s="12">
        <f t="shared" ref="C260:C323" si="4">+(B260-B259)/B259</f>
        <v>7.6685378184861699E-3</v>
      </c>
      <c r="D260" s="3" t="s">
        <v>13207</v>
      </c>
      <c r="E260" s="3" t="s">
        <v>13206</v>
      </c>
      <c r="F260" s="3" t="s">
        <v>13190</v>
      </c>
      <c r="G260" s="4">
        <v>7.9336566165317504E+17</v>
      </c>
      <c r="H260" s="4">
        <v>-8.7343946161528704E+16</v>
      </c>
    </row>
    <row r="261" spans="1:8">
      <c r="A261" s="2">
        <v>40794</v>
      </c>
      <c r="B261" s="3" t="s">
        <v>13205</v>
      </c>
      <c r="C261" s="12">
        <f t="shared" si="4"/>
        <v>-1.919469107082965E-5</v>
      </c>
      <c r="D261" s="3" t="s">
        <v>13204</v>
      </c>
      <c r="E261" s="3" t="s">
        <v>13203</v>
      </c>
      <c r="F261" s="3" t="s">
        <v>13190</v>
      </c>
      <c r="G261" s="4">
        <v>4.5228201384286797E+17</v>
      </c>
      <c r="H261" s="4">
        <v>-8.7260605762184704E+16</v>
      </c>
    </row>
    <row r="262" spans="1:8">
      <c r="A262" s="2">
        <v>40795</v>
      </c>
      <c r="B262" s="3" t="s">
        <v>13202</v>
      </c>
      <c r="C262" s="12">
        <f t="shared" si="4"/>
        <v>-6.958196928026056E-3</v>
      </c>
      <c r="D262" s="3" t="s">
        <v>13201</v>
      </c>
      <c r="E262" s="3" t="s">
        <v>13200</v>
      </c>
      <c r="F262" s="3" t="s">
        <v>13190</v>
      </c>
      <c r="G262" s="4">
        <v>2.73851460940976E+17</v>
      </c>
      <c r="H262" s="4">
        <v>-9.9975811827622E+16</v>
      </c>
    </row>
    <row r="263" spans="1:8">
      <c r="A263" s="2">
        <v>40796</v>
      </c>
      <c r="B263" s="3" t="s">
        <v>13199</v>
      </c>
      <c r="C263" s="12">
        <f t="shared" si="4"/>
        <v>-6.1062538076979829E-5</v>
      </c>
      <c r="D263" s="3" t="s">
        <v>13198</v>
      </c>
      <c r="E263" s="3" t="s">
        <v>13197</v>
      </c>
      <c r="F263" s="3" t="s">
        <v>13190</v>
      </c>
      <c r="G263" s="4">
        <v>1.5220012104749101E+17</v>
      </c>
      <c r="H263" s="4">
        <v>-6.9742380183098704E+16</v>
      </c>
    </row>
    <row r="264" spans="1:8">
      <c r="A264" s="2">
        <v>40797</v>
      </c>
      <c r="B264" s="3" t="s">
        <v>13196</v>
      </c>
      <c r="C264" s="12">
        <f t="shared" si="4"/>
        <v>-6.1061333162541097E-5</v>
      </c>
      <c r="D264" s="3" t="s">
        <v>13195</v>
      </c>
      <c r="E264" s="3" t="s">
        <v>13194</v>
      </c>
      <c r="F264" s="3" t="s">
        <v>13190</v>
      </c>
      <c r="G264" s="4">
        <v>7.1212086570216096E+16</v>
      </c>
      <c r="H264" s="4">
        <v>-3.20275047593545E+16</v>
      </c>
    </row>
    <row r="265" spans="1:8">
      <c r="A265" s="2">
        <v>40798</v>
      </c>
      <c r="B265" s="3" t="s">
        <v>13193</v>
      </c>
      <c r="C265" s="12">
        <f t="shared" si="4"/>
        <v>-2.2979983502078847E-3</v>
      </c>
      <c r="D265" s="3" t="s">
        <v>13192</v>
      </c>
      <c r="E265" s="3" t="s">
        <v>13191</v>
      </c>
      <c r="F265" s="3" t="s">
        <v>13190</v>
      </c>
      <c r="G265" s="4">
        <v>4.2171200517330896E+16</v>
      </c>
      <c r="H265" s="4">
        <v>-2.39340367088372E+16</v>
      </c>
    </row>
    <row r="266" spans="1:8">
      <c r="A266" s="2">
        <v>40799</v>
      </c>
      <c r="B266" s="3" t="s">
        <v>13189</v>
      </c>
      <c r="C266" s="12">
        <f t="shared" si="4"/>
        <v>3.8663062666622703E-3</v>
      </c>
      <c r="D266" s="3" t="s">
        <v>13188</v>
      </c>
      <c r="E266" s="3" t="s">
        <v>13187</v>
      </c>
      <c r="F266" s="3" t="s">
        <v>13183</v>
      </c>
      <c r="G266" s="4">
        <v>9.28207005049292E+16</v>
      </c>
      <c r="H266" s="4">
        <v>-8.0130224060585104E+16</v>
      </c>
    </row>
    <row r="267" spans="1:8">
      <c r="A267" s="2">
        <v>40800</v>
      </c>
      <c r="B267" s="3" t="s">
        <v>13186</v>
      </c>
      <c r="C267" s="12">
        <f t="shared" si="4"/>
        <v>3.1078495226099646E-3</v>
      </c>
      <c r="D267" s="3" t="s">
        <v>13185</v>
      </c>
      <c r="E267" s="3" t="s">
        <v>13184</v>
      </c>
      <c r="F267" s="3" t="s">
        <v>13183</v>
      </c>
      <c r="G267" s="4">
        <v>1.35442259950624E+17</v>
      </c>
      <c r="H267" s="4">
        <v>-9.3889879427742E+16</v>
      </c>
    </row>
    <row r="268" spans="1:8">
      <c r="A268" s="2">
        <v>40801</v>
      </c>
      <c r="B268" s="3" t="s">
        <v>13182</v>
      </c>
      <c r="C268" s="12">
        <f t="shared" si="4"/>
        <v>8.2629278462237072E-3</v>
      </c>
      <c r="D268" s="3" t="s">
        <v>13181</v>
      </c>
      <c r="E268" s="3" t="s">
        <v>13180</v>
      </c>
      <c r="F268" s="3" t="s">
        <v>13173</v>
      </c>
      <c r="G268" s="4">
        <v>1.7782047904651101E+17</v>
      </c>
      <c r="H268" s="4">
        <v>-7.851025757056E+16</v>
      </c>
    </row>
    <row r="269" spans="1:8">
      <c r="A269" s="2">
        <v>40802</v>
      </c>
      <c r="B269" s="3" t="s">
        <v>13179</v>
      </c>
      <c r="C269" s="12">
        <f t="shared" si="4"/>
        <v>1.0193224003910376E-2</v>
      </c>
      <c r="D269" s="3" t="s">
        <v>13178</v>
      </c>
      <c r="E269" s="3" t="s">
        <v>13177</v>
      </c>
      <c r="F269" s="3" t="s">
        <v>13173</v>
      </c>
      <c r="G269" s="4">
        <v>3.13108639022304E+17</v>
      </c>
      <c r="H269" s="4">
        <v>-5.92279502681968E+16</v>
      </c>
    </row>
    <row r="270" spans="1:8">
      <c r="A270" s="2">
        <v>40803</v>
      </c>
      <c r="B270" s="3" t="s">
        <v>13176</v>
      </c>
      <c r="C270" s="12">
        <f t="shared" si="4"/>
        <v>-3.7508275057458452E-5</v>
      </c>
      <c r="D270" s="3" t="s">
        <v>13175</v>
      </c>
      <c r="E270" s="3" t="s">
        <v>13174</v>
      </c>
      <c r="F270" s="3" t="s">
        <v>13173</v>
      </c>
      <c r="G270" s="4">
        <v>6.72323367083488E+17</v>
      </c>
      <c r="H270" s="4">
        <v>-5.91637856735818E+16</v>
      </c>
    </row>
    <row r="271" spans="1:8">
      <c r="A271" s="2">
        <v>40804</v>
      </c>
      <c r="B271" s="3" t="s">
        <v>13172</v>
      </c>
      <c r="C271" s="12">
        <f t="shared" si="4"/>
        <v>-3.7506467370490328E-5</v>
      </c>
      <c r="D271" s="3" t="s">
        <v>13171</v>
      </c>
      <c r="E271" s="3" t="s">
        <v>13170</v>
      </c>
      <c r="F271" s="3" t="s">
        <v>13143</v>
      </c>
      <c r="G271" s="4">
        <v>8.4598737656991795E+17</v>
      </c>
      <c r="H271" s="4">
        <v>-5.8300332750747E+16</v>
      </c>
    </row>
    <row r="272" spans="1:8">
      <c r="A272" s="2">
        <v>40805</v>
      </c>
      <c r="B272" s="3" t="s">
        <v>13169</v>
      </c>
      <c r="C272" s="12">
        <f t="shared" si="4"/>
        <v>-4.3830670415600176E-3</v>
      </c>
      <c r="D272" s="3" t="s">
        <v>13168</v>
      </c>
      <c r="E272" s="3" t="s">
        <v>13167</v>
      </c>
      <c r="F272" s="3" t="s">
        <v>13143</v>
      </c>
      <c r="G272" s="4">
        <v>7.5611331254229606E+17</v>
      </c>
      <c r="H272" s="4">
        <v>-6.9225980267423696E+16</v>
      </c>
    </row>
    <row r="273" spans="1:8">
      <c r="A273" s="2">
        <v>40806</v>
      </c>
      <c r="B273" s="3" t="s">
        <v>13166</v>
      </c>
      <c r="C273" s="12">
        <f t="shared" si="4"/>
        <v>2.9875320631782866E-3</v>
      </c>
      <c r="D273" s="3" t="s">
        <v>13165</v>
      </c>
      <c r="E273" s="3" t="s">
        <v>13164</v>
      </c>
      <c r="F273" s="3" t="s">
        <v>13143</v>
      </c>
      <c r="G273" s="4">
        <v>8.2746750719768397E+17</v>
      </c>
      <c r="H273" s="4">
        <v>-6.1018553879527904E+16</v>
      </c>
    </row>
    <row r="274" spans="1:8">
      <c r="A274" s="2">
        <v>40807</v>
      </c>
      <c r="B274" s="3" t="s">
        <v>13163</v>
      </c>
      <c r="C274" s="12">
        <f t="shared" si="4"/>
        <v>-7.6777990681839948E-3</v>
      </c>
      <c r="D274" s="3" t="s">
        <v>13162</v>
      </c>
      <c r="E274" s="3" t="s">
        <v>13161</v>
      </c>
      <c r="F274" s="3" t="s">
        <v>13143</v>
      </c>
      <c r="G274" s="4">
        <v>6.4168388105252902E+17</v>
      </c>
      <c r="H274" s="4">
        <v>-6.4853832188196E+16</v>
      </c>
    </row>
    <row r="275" spans="1:8">
      <c r="A275" s="2">
        <v>40808</v>
      </c>
      <c r="B275" s="3" t="s">
        <v>13160</v>
      </c>
      <c r="C275" s="12">
        <f t="shared" si="4"/>
        <v>-2.1613504369756013E-2</v>
      </c>
      <c r="D275" s="3" t="s">
        <v>13159</v>
      </c>
      <c r="E275" s="3" t="s">
        <v>13158</v>
      </c>
      <c r="F275" s="3" t="s">
        <v>13143</v>
      </c>
      <c r="G275" s="4">
        <v>6.9874896837307904E+16</v>
      </c>
      <c r="H275" s="4">
        <v>-1.05302592125692E+17</v>
      </c>
    </row>
    <row r="276" spans="1:8">
      <c r="A276" s="2">
        <v>40809</v>
      </c>
      <c r="B276" s="3" t="s">
        <v>13157</v>
      </c>
      <c r="C276" s="12">
        <f t="shared" si="4"/>
        <v>-5.808873264182288E-3</v>
      </c>
      <c r="D276" s="3" t="s">
        <v>13156</v>
      </c>
      <c r="E276" s="3" t="s">
        <v>13155</v>
      </c>
      <c r="F276" s="3" t="s">
        <v>13143</v>
      </c>
      <c r="G276" s="4">
        <v>-4.87175601749382E+16</v>
      </c>
      <c r="H276" s="4">
        <v>-1.15729692922408E+17</v>
      </c>
    </row>
    <row r="277" spans="1:8">
      <c r="A277" s="2">
        <v>40810</v>
      </c>
      <c r="B277" s="3" t="s">
        <v>13154</v>
      </c>
      <c r="C277" s="12">
        <f t="shared" si="4"/>
        <v>-3.2191179280637865E-5</v>
      </c>
      <c r="D277" s="3" t="s">
        <v>13153</v>
      </c>
      <c r="E277" s="3" t="s">
        <v>13147</v>
      </c>
      <c r="F277" s="3" t="s">
        <v>13143</v>
      </c>
      <c r="G277" s="4">
        <v>2.35455605228322E+16</v>
      </c>
      <c r="H277" s="4">
        <v>-1.0996454649340499E+17</v>
      </c>
    </row>
    <row r="278" spans="1:8">
      <c r="A278" s="2">
        <v>40811</v>
      </c>
      <c r="B278" s="3" t="s">
        <v>13152</v>
      </c>
      <c r="C278" s="12">
        <f t="shared" si="4"/>
        <v>-3.2184189967503746E-5</v>
      </c>
      <c r="D278" s="3" t="s">
        <v>13151</v>
      </c>
      <c r="E278" s="3" t="s">
        <v>13147</v>
      </c>
      <c r="F278" s="3" t="s">
        <v>13143</v>
      </c>
      <c r="G278" s="3" t="s">
        <v>13150</v>
      </c>
      <c r="H278" s="4">
        <v>-1.0249292263366899E+17</v>
      </c>
    </row>
    <row r="279" spans="1:8">
      <c r="A279" s="2">
        <v>40812</v>
      </c>
      <c r="B279" s="3" t="s">
        <v>13149</v>
      </c>
      <c r="C279" s="12">
        <f t="shared" si="4"/>
        <v>-2.4653559443650469E-3</v>
      </c>
      <c r="D279" s="3" t="s">
        <v>13148</v>
      </c>
      <c r="E279" s="3" t="s">
        <v>13147</v>
      </c>
      <c r="F279" s="3" t="s">
        <v>13143</v>
      </c>
      <c r="G279" s="4">
        <v>-2.99089120950661E+16</v>
      </c>
      <c r="H279" s="4">
        <v>-1.046252678554E+17</v>
      </c>
    </row>
    <row r="280" spans="1:8">
      <c r="A280" s="2">
        <v>40813</v>
      </c>
      <c r="B280" s="3" t="s">
        <v>13146</v>
      </c>
      <c r="C280" s="12">
        <f t="shared" si="4"/>
        <v>3.5973322021908014E-3</v>
      </c>
      <c r="D280" s="3" t="s">
        <v>13145</v>
      </c>
      <c r="E280" s="3" t="s">
        <v>13144</v>
      </c>
      <c r="F280" s="3" t="s">
        <v>13143</v>
      </c>
      <c r="G280" s="4">
        <v>1.70246017967115E+16</v>
      </c>
      <c r="H280" s="4">
        <v>-1.08818546510732E+17</v>
      </c>
    </row>
    <row r="281" spans="1:8">
      <c r="A281" s="2">
        <v>40814</v>
      </c>
      <c r="B281" s="3" t="s">
        <v>13142</v>
      </c>
      <c r="C281" s="12">
        <f t="shared" si="4"/>
        <v>-2.9608957032888474E-4</v>
      </c>
      <c r="D281" s="3" t="s">
        <v>13141</v>
      </c>
      <c r="E281" s="3" t="s">
        <v>13140</v>
      </c>
      <c r="F281" s="3" t="s">
        <v>13124</v>
      </c>
      <c r="G281" s="4">
        <v>-1.4245110085964499E+17</v>
      </c>
      <c r="H281" s="4">
        <v>-1.04910448064234E+17</v>
      </c>
    </row>
    <row r="282" spans="1:8">
      <c r="A282" s="2">
        <v>40814</v>
      </c>
      <c r="B282" s="3" t="s">
        <v>13142</v>
      </c>
      <c r="C282" s="12">
        <f t="shared" si="4"/>
        <v>0</v>
      </c>
      <c r="D282" s="3" t="s">
        <v>13141</v>
      </c>
      <c r="E282" s="3" t="s">
        <v>13140</v>
      </c>
      <c r="F282" s="3" t="s">
        <v>13124</v>
      </c>
      <c r="G282" s="4">
        <v>-1.4245110085964499E+17</v>
      </c>
      <c r="H282" s="4">
        <v>-1.04910448064234E+17</v>
      </c>
    </row>
    <row r="283" spans="1:8">
      <c r="A283" s="2">
        <v>40815</v>
      </c>
      <c r="B283" s="3" t="s">
        <v>13139</v>
      </c>
      <c r="C283" s="12">
        <f t="shared" si="4"/>
        <v>8.3073709968074731E-3</v>
      </c>
      <c r="D283" s="3" t="s">
        <v>13138</v>
      </c>
      <c r="E283" s="3" t="s">
        <v>13137</v>
      </c>
      <c r="F283" s="3" t="s">
        <v>13124</v>
      </c>
      <c r="G283" s="4">
        <v>-8.87904983041068E+16</v>
      </c>
      <c r="H283" s="4">
        <v>-8.9685732458451008E+16</v>
      </c>
    </row>
    <row r="284" spans="1:8">
      <c r="A284" s="2">
        <v>40816</v>
      </c>
      <c r="B284" s="3" t="s">
        <v>13136</v>
      </c>
      <c r="C284" s="12">
        <f t="shared" si="4"/>
        <v>-5.1792460830120462E-3</v>
      </c>
      <c r="D284" s="3" t="s">
        <v>13135</v>
      </c>
      <c r="E284" s="3" t="s">
        <v>13134</v>
      </c>
      <c r="F284" s="3" t="s">
        <v>13124</v>
      </c>
      <c r="G284" s="4">
        <v>-1.6352460580771398E+17</v>
      </c>
      <c r="H284" s="4">
        <v>-9.91394844134592E+16</v>
      </c>
    </row>
    <row r="285" spans="1:8">
      <c r="A285" s="2">
        <v>40817</v>
      </c>
      <c r="B285" s="3" t="s">
        <v>13133</v>
      </c>
      <c r="C285" s="12">
        <f t="shared" si="4"/>
        <v>-3.3468960324020607E-5</v>
      </c>
      <c r="D285" s="3" t="s">
        <v>13132</v>
      </c>
      <c r="E285" s="3" t="s">
        <v>13131</v>
      </c>
      <c r="F285" s="3" t="s">
        <v>13124</v>
      </c>
      <c r="G285" s="4">
        <v>-1.5446557101775101E+17</v>
      </c>
      <c r="H285" s="4">
        <v>-9.8084698294528896E+16</v>
      </c>
    </row>
    <row r="286" spans="1:8">
      <c r="A286" s="2">
        <v>40818</v>
      </c>
      <c r="B286" s="3" t="s">
        <v>13130</v>
      </c>
      <c r="C286" s="12">
        <f t="shared" si="4"/>
        <v>-3.3467173314402099E-5</v>
      </c>
      <c r="D286" s="3" t="s">
        <v>13129</v>
      </c>
      <c r="E286" s="3" t="s">
        <v>13128</v>
      </c>
      <c r="F286" s="3" t="s">
        <v>13124</v>
      </c>
      <c r="G286" s="4">
        <v>-1.63034818963736E+17</v>
      </c>
      <c r="H286" s="4">
        <v>-1.09598917222074E+17</v>
      </c>
    </row>
    <row r="287" spans="1:8">
      <c r="A287" s="2">
        <v>40819</v>
      </c>
      <c r="B287" s="3" t="s">
        <v>13127</v>
      </c>
      <c r="C287" s="12">
        <f t="shared" si="4"/>
        <v>-1.4808286264755515E-2</v>
      </c>
      <c r="D287" s="3" t="s">
        <v>13126</v>
      </c>
      <c r="E287" s="3" t="s">
        <v>13125</v>
      </c>
      <c r="F287" s="3" t="s">
        <v>13124</v>
      </c>
      <c r="G287" s="4">
        <v>-3.0149618221660301E+17</v>
      </c>
      <c r="H287" s="4">
        <v>-1.3416182506299699E+17</v>
      </c>
    </row>
    <row r="288" spans="1:8">
      <c r="A288" s="2">
        <v>40820</v>
      </c>
      <c r="B288" s="3" t="s">
        <v>13123</v>
      </c>
      <c r="C288" s="12">
        <f t="shared" si="4"/>
        <v>5.5466647839525667E-3</v>
      </c>
      <c r="D288" s="3" t="s">
        <v>13122</v>
      </c>
      <c r="E288" s="3" t="s">
        <v>13121</v>
      </c>
      <c r="F288" s="3" t="s">
        <v>13077</v>
      </c>
      <c r="G288" s="4">
        <v>-2.5236750333444099E+17</v>
      </c>
      <c r="H288" s="4">
        <v>-1.30668761961808E+17</v>
      </c>
    </row>
    <row r="289" spans="1:8">
      <c r="A289" s="2">
        <v>40821</v>
      </c>
      <c r="B289" s="3" t="s">
        <v>13120</v>
      </c>
      <c r="C289" s="12">
        <f t="shared" si="4"/>
        <v>5.5029973637441805E-3</v>
      </c>
      <c r="D289" s="3" t="s">
        <v>13119</v>
      </c>
      <c r="E289" s="3" t="s">
        <v>13118</v>
      </c>
      <c r="F289" s="3" t="s">
        <v>13077</v>
      </c>
      <c r="G289" s="4">
        <v>-4.1873069142366896E+16</v>
      </c>
      <c r="H289" s="4">
        <v>-1.0959371983751101E+17</v>
      </c>
    </row>
    <row r="290" spans="1:8">
      <c r="A290" s="2">
        <v>40822</v>
      </c>
      <c r="B290" s="3" t="s">
        <v>13117</v>
      </c>
      <c r="C290" s="12">
        <f t="shared" si="4"/>
        <v>1.4037226727604019E-3</v>
      </c>
      <c r="D290" s="3" t="s">
        <v>13116</v>
      </c>
      <c r="E290" s="3" t="s">
        <v>13115</v>
      </c>
      <c r="F290" s="3" t="s">
        <v>13077</v>
      </c>
      <c r="G290" s="4">
        <v>-1.3629158932648701E+17</v>
      </c>
      <c r="H290" s="4">
        <v>-1.0696091677649699E+17</v>
      </c>
    </row>
    <row r="291" spans="1:8">
      <c r="A291" s="2">
        <v>40823</v>
      </c>
      <c r="B291" s="3" t="s">
        <v>13114</v>
      </c>
      <c r="C291" s="12">
        <f t="shared" si="4"/>
        <v>9.4273602694592987E-4</v>
      </c>
      <c r="D291" s="3" t="s">
        <v>13113</v>
      </c>
      <c r="E291" s="3" t="s">
        <v>13112</v>
      </c>
      <c r="F291" s="3" t="s">
        <v>13077</v>
      </c>
      <c r="G291" s="4">
        <v>-2.03875840069124E+17</v>
      </c>
      <c r="H291" s="4">
        <v>-1.05156222258416E+17</v>
      </c>
    </row>
    <row r="292" spans="1:8">
      <c r="A292" s="2">
        <v>40824</v>
      </c>
      <c r="B292" s="3" t="s">
        <v>13111</v>
      </c>
      <c r="C292" s="12">
        <f t="shared" si="4"/>
        <v>-3.6272992766216674E-5</v>
      </c>
      <c r="D292" s="3" t="s">
        <v>13110</v>
      </c>
      <c r="E292" s="3" t="s">
        <v>13109</v>
      </c>
      <c r="F292" s="3" t="s">
        <v>13077</v>
      </c>
      <c r="G292" s="4">
        <v>-2.04041250928828E+17</v>
      </c>
      <c r="H292" s="4">
        <v>-1.027759268638E+17</v>
      </c>
    </row>
    <row r="293" spans="1:8">
      <c r="A293" s="2">
        <v>40825</v>
      </c>
      <c r="B293" s="3" t="s">
        <v>13108</v>
      </c>
      <c r="C293" s="12">
        <f t="shared" si="4"/>
        <v>-3.627118860262157E-5</v>
      </c>
      <c r="D293" s="3" t="s">
        <v>13107</v>
      </c>
      <c r="E293" s="3" t="s">
        <v>13106</v>
      </c>
      <c r="F293" s="3" t="s">
        <v>13077</v>
      </c>
      <c r="G293" s="4">
        <v>-1.33848336687734E+17</v>
      </c>
      <c r="H293" s="4">
        <v>-7.8976909461323504E+16</v>
      </c>
    </row>
    <row r="294" spans="1:8">
      <c r="A294" s="2">
        <v>40826</v>
      </c>
      <c r="B294" s="3" t="s">
        <v>13105</v>
      </c>
      <c r="C294" s="12">
        <f t="shared" si="4"/>
        <v>9.2514964426158343E-3</v>
      </c>
      <c r="D294" s="3" t="s">
        <v>13104</v>
      </c>
      <c r="E294" s="3" t="s">
        <v>13103</v>
      </c>
      <c r="F294" s="3" t="s">
        <v>13077</v>
      </c>
      <c r="G294" s="4">
        <v>-3.04370884666806E+16</v>
      </c>
      <c r="H294" s="4">
        <v>-6.55882783781756E+16</v>
      </c>
    </row>
    <row r="295" spans="1:8">
      <c r="A295" s="2">
        <v>40827</v>
      </c>
      <c r="B295" s="3" t="s">
        <v>13102</v>
      </c>
      <c r="C295" s="12">
        <f t="shared" si="4"/>
        <v>-4.1721176554229385E-3</v>
      </c>
      <c r="D295" s="3" t="s">
        <v>13101</v>
      </c>
      <c r="E295" s="3" t="s">
        <v>13100</v>
      </c>
      <c r="F295" s="3" t="s">
        <v>13077</v>
      </c>
      <c r="G295" s="4">
        <v>-7.78375983636884E+16</v>
      </c>
      <c r="H295" s="4">
        <v>-6.36437769569844E+16</v>
      </c>
    </row>
    <row r="296" spans="1:8">
      <c r="A296" s="2">
        <v>40828</v>
      </c>
      <c r="B296" s="3" t="s">
        <v>13099</v>
      </c>
      <c r="C296" s="12">
        <f t="shared" si="4"/>
        <v>5.0234237700250524E-3</v>
      </c>
      <c r="D296" s="3" t="s">
        <v>13098</v>
      </c>
      <c r="E296" s="3" t="s">
        <v>13097</v>
      </c>
      <c r="F296" s="3" t="s">
        <v>13077</v>
      </c>
      <c r="G296" s="3" t="s">
        <v>13096</v>
      </c>
      <c r="H296" s="4">
        <v>-5.29389366395354E+16</v>
      </c>
    </row>
    <row r="297" spans="1:8">
      <c r="A297" s="2">
        <v>40829</v>
      </c>
      <c r="B297" s="3" t="s">
        <v>13095</v>
      </c>
      <c r="C297" s="12">
        <f t="shared" si="4"/>
        <v>9.1267453528428514E-4</v>
      </c>
      <c r="D297" s="3" t="s">
        <v>13094</v>
      </c>
      <c r="E297" s="3" t="s">
        <v>13093</v>
      </c>
      <c r="F297" s="3" t="s">
        <v>13077</v>
      </c>
      <c r="G297" s="4">
        <v>-2.75412960121446E+16</v>
      </c>
      <c r="H297" s="4">
        <v>-5.10803816481598E+16</v>
      </c>
    </row>
    <row r="298" spans="1:8">
      <c r="A298" s="2">
        <v>40830</v>
      </c>
      <c r="B298" s="3" t="s">
        <v>13092</v>
      </c>
      <c r="C298" s="12">
        <f t="shared" si="4"/>
        <v>3.5379159625032507E-3</v>
      </c>
      <c r="D298" s="3" t="s">
        <v>13091</v>
      </c>
      <c r="E298" s="3" t="s">
        <v>13090</v>
      </c>
      <c r="F298" s="3" t="s">
        <v>13077</v>
      </c>
      <c r="G298" s="4">
        <v>-2.24565347438006E+16</v>
      </c>
      <c r="H298" s="4">
        <v>-4.4154583686513296E+16</v>
      </c>
    </row>
    <row r="299" spans="1:8">
      <c r="A299" s="2">
        <v>40831</v>
      </c>
      <c r="B299" s="3" t="s">
        <v>13089</v>
      </c>
      <c r="C299" s="12">
        <f t="shared" si="4"/>
        <v>-5.1024415761515715E-5</v>
      </c>
      <c r="D299" s="3" t="s">
        <v>13088</v>
      </c>
      <c r="E299" s="3" t="s">
        <v>13087</v>
      </c>
      <c r="F299" s="3" t="s">
        <v>13077</v>
      </c>
      <c r="G299" s="4">
        <v>-1.1613642257924899E+17</v>
      </c>
      <c r="H299" s="4">
        <v>-3.2703801302667E+16</v>
      </c>
    </row>
    <row r="300" spans="1:8">
      <c r="A300" s="2">
        <v>40832</v>
      </c>
      <c r="B300" s="3" t="s">
        <v>13086</v>
      </c>
      <c r="C300" s="12">
        <f t="shared" si="4"/>
        <v>-5.1022611384383841E-5</v>
      </c>
      <c r="D300" s="3" t="s">
        <v>13085</v>
      </c>
      <c r="E300" s="3" t="s">
        <v>13084</v>
      </c>
      <c r="F300" s="3" t="s">
        <v>13077</v>
      </c>
      <c r="G300" s="4">
        <v>-2.19220965353404E+17</v>
      </c>
      <c r="H300" s="4">
        <v>-3.6264893171901904E+16</v>
      </c>
    </row>
    <row r="301" spans="1:8">
      <c r="A301" s="2">
        <v>40833</v>
      </c>
      <c r="B301" s="3" t="s">
        <v>13083</v>
      </c>
      <c r="C301" s="12">
        <f t="shared" si="4"/>
        <v>-5.1020806598373829E-5</v>
      </c>
      <c r="D301" s="3" t="s">
        <v>13082</v>
      </c>
      <c r="E301" s="3" t="s">
        <v>13081</v>
      </c>
      <c r="F301" s="3" t="s">
        <v>13077</v>
      </c>
      <c r="G301" s="4">
        <v>-2.1934932248321299E+17</v>
      </c>
      <c r="H301" s="4">
        <v>-6.2475806839268304E+16</v>
      </c>
    </row>
    <row r="302" spans="1:8">
      <c r="A302" s="2">
        <v>40834</v>
      </c>
      <c r="B302" s="3" t="s">
        <v>13080</v>
      </c>
      <c r="C302" s="12">
        <f t="shared" si="4"/>
        <v>2.7609707179150796E-3</v>
      </c>
      <c r="D302" s="3" t="s">
        <v>13079</v>
      </c>
      <c r="E302" s="3" t="s">
        <v>13078</v>
      </c>
      <c r="F302" s="3" t="s">
        <v>13077</v>
      </c>
      <c r="G302" s="4">
        <v>-1.9234932372332602E+17</v>
      </c>
      <c r="H302" s="4">
        <v>-5.7106277922026896E+16</v>
      </c>
    </row>
    <row r="303" spans="1:8">
      <c r="A303" s="2">
        <v>40835</v>
      </c>
      <c r="B303" s="3" t="s">
        <v>13076</v>
      </c>
      <c r="C303" s="12">
        <f t="shared" si="4"/>
        <v>-6.4072896462977688E-3</v>
      </c>
      <c r="D303" s="3" t="s">
        <v>13075</v>
      </c>
      <c r="E303" s="3" t="s">
        <v>13074</v>
      </c>
      <c r="F303" s="3" t="s">
        <v>12968</v>
      </c>
      <c r="G303" s="4">
        <v>-2.1210251200164E+17</v>
      </c>
      <c r="H303" s="4">
        <v>-6.92047755702618E+16</v>
      </c>
    </row>
    <row r="304" spans="1:8">
      <c r="A304" s="2">
        <v>40836</v>
      </c>
      <c r="B304" s="3" t="s">
        <v>13073</v>
      </c>
      <c r="C304" s="12">
        <f t="shared" si="4"/>
        <v>2.5652939725097678E-3</v>
      </c>
      <c r="D304" s="3" t="s">
        <v>13072</v>
      </c>
      <c r="E304" s="3" t="s">
        <v>13071</v>
      </c>
      <c r="F304" s="3" t="s">
        <v>12968</v>
      </c>
      <c r="G304" s="4">
        <v>-2.1612859440149402E+17</v>
      </c>
      <c r="H304" s="4">
        <v>-6.4244175077998304E+16</v>
      </c>
    </row>
    <row r="305" spans="1:8">
      <c r="A305" s="2">
        <v>40837</v>
      </c>
      <c r="B305" s="3" t="s">
        <v>13070</v>
      </c>
      <c r="C305" s="12">
        <f t="shared" si="4"/>
        <v>3.9456372622634177E-3</v>
      </c>
      <c r="D305" s="3" t="s">
        <v>13069</v>
      </c>
      <c r="E305" s="3" t="s">
        <v>13068</v>
      </c>
      <c r="F305" s="3" t="s">
        <v>12968</v>
      </c>
      <c r="G305" s="4">
        <v>-9.68131515776868E+16</v>
      </c>
      <c r="H305" s="4">
        <v>-5.6628852346045504E+16</v>
      </c>
    </row>
    <row r="306" spans="1:8">
      <c r="A306" s="2">
        <v>40838</v>
      </c>
      <c r="B306" s="3" t="s">
        <v>13067</v>
      </c>
      <c r="C306" s="12">
        <f t="shared" si="4"/>
        <v>-5.4020251727015353E-5</v>
      </c>
      <c r="D306" s="3" t="s">
        <v>13066</v>
      </c>
      <c r="E306" s="3" t="s">
        <v>13065</v>
      </c>
      <c r="F306" s="3" t="s">
        <v>12968</v>
      </c>
      <c r="G306" s="4">
        <v>1.7746594440477402E+17</v>
      </c>
      <c r="H306" s="4">
        <v>-5.1590148308976E+16</v>
      </c>
    </row>
    <row r="307" spans="1:8">
      <c r="A307" s="2">
        <v>40839</v>
      </c>
      <c r="B307" s="3" t="s">
        <v>13064</v>
      </c>
      <c r="C307" s="12">
        <f t="shared" si="4"/>
        <v>-5.4018671600439422E-5</v>
      </c>
      <c r="D307" s="3" t="s">
        <v>13063</v>
      </c>
      <c r="E307" s="3" t="s">
        <v>13062</v>
      </c>
      <c r="F307" s="3" t="s">
        <v>12968</v>
      </c>
      <c r="G307" s="4">
        <v>2.6312406974612099E+17</v>
      </c>
      <c r="H307" s="4">
        <v>-6.08786915362824E+16</v>
      </c>
    </row>
    <row r="308" spans="1:8">
      <c r="A308" s="2">
        <v>40840</v>
      </c>
      <c r="B308" s="3" t="s">
        <v>13061</v>
      </c>
      <c r="C308" s="12">
        <f t="shared" si="4"/>
        <v>3.2372269124257371E-3</v>
      </c>
      <c r="D308" s="3" t="s">
        <v>13060</v>
      </c>
      <c r="E308" s="3" t="s">
        <v>13059</v>
      </c>
      <c r="F308" s="3" t="s">
        <v>12968</v>
      </c>
      <c r="G308" s="4">
        <v>3.1429760894758099E+17</v>
      </c>
      <c r="H308" s="4">
        <v>-4.8742206001633504E+16</v>
      </c>
    </row>
    <row r="309" spans="1:8">
      <c r="A309" s="2">
        <v>40841</v>
      </c>
      <c r="B309" s="3" t="s">
        <v>13058</v>
      </c>
      <c r="C309" s="12">
        <f t="shared" si="4"/>
        <v>-6.067251032438865E-3</v>
      </c>
      <c r="D309" s="3" t="s">
        <v>13057</v>
      </c>
      <c r="E309" s="3" t="s">
        <v>13056</v>
      </c>
      <c r="F309" s="3" t="s">
        <v>12719</v>
      </c>
      <c r="G309" s="4">
        <v>2.2097643867176998E+17</v>
      </c>
      <c r="H309" s="4">
        <v>-6.47573261478308E+16</v>
      </c>
    </row>
    <row r="310" spans="1:8">
      <c r="A310" s="2">
        <v>40842</v>
      </c>
      <c r="B310" s="3" t="s">
        <v>13055</v>
      </c>
      <c r="C310" s="12">
        <f t="shared" si="4"/>
        <v>9.5590228727056737E-4</v>
      </c>
      <c r="D310" s="3" t="s">
        <v>13054</v>
      </c>
      <c r="E310" s="3" t="s">
        <v>13053</v>
      </c>
      <c r="F310" s="3" t="s">
        <v>12719</v>
      </c>
      <c r="G310" s="4">
        <v>2.7291263352565402E+17</v>
      </c>
      <c r="H310" s="4">
        <v>-6.97486399354232E+16</v>
      </c>
    </row>
    <row r="311" spans="1:8">
      <c r="A311" s="2">
        <v>40843</v>
      </c>
      <c r="B311" s="3" t="s">
        <v>13052</v>
      </c>
      <c r="C311" s="12">
        <f t="shared" si="4"/>
        <v>9.3215928480590033E-3</v>
      </c>
      <c r="D311" s="3" t="s">
        <v>13051</v>
      </c>
      <c r="E311" s="3" t="s">
        <v>13050</v>
      </c>
      <c r="F311" s="3" t="s">
        <v>12719</v>
      </c>
      <c r="G311" s="4">
        <v>3.6411526565615302E+17</v>
      </c>
      <c r="H311" s="4">
        <v>-5.1976570344262704E+16</v>
      </c>
    </row>
    <row r="312" spans="1:8">
      <c r="A312" s="2">
        <v>40843</v>
      </c>
      <c r="B312" s="3" t="s">
        <v>13052</v>
      </c>
      <c r="C312" s="12">
        <f t="shared" si="4"/>
        <v>0</v>
      </c>
      <c r="D312" s="3" t="s">
        <v>13051</v>
      </c>
      <c r="E312" s="3" t="s">
        <v>13050</v>
      </c>
      <c r="F312" s="3" t="s">
        <v>12719</v>
      </c>
      <c r="G312" s="4">
        <v>3.6411526565615302E+17</v>
      </c>
      <c r="H312" s="4">
        <v>-5.1976570344262704E+16</v>
      </c>
    </row>
    <row r="313" spans="1:8">
      <c r="A313" s="2">
        <v>40844</v>
      </c>
      <c r="B313" s="3" t="s">
        <v>13049</v>
      </c>
      <c r="C313" s="12">
        <f t="shared" si="4"/>
        <v>-2.9183145943277029E-3</v>
      </c>
      <c r="D313" s="3" t="s">
        <v>13048</v>
      </c>
      <c r="E313" s="3" t="s">
        <v>13047</v>
      </c>
      <c r="F313" s="3" t="s">
        <v>12719</v>
      </c>
      <c r="G313" s="4">
        <v>3.2121391557392998E+17</v>
      </c>
      <c r="H313" s="4">
        <v>-5.74747661666618E+16</v>
      </c>
    </row>
    <row r="314" spans="1:8">
      <c r="A314" s="2">
        <v>40845</v>
      </c>
      <c r="B314" s="3" t="s">
        <v>13046</v>
      </c>
      <c r="C314" s="12">
        <f t="shared" si="4"/>
        <v>-4.8131026914727781E-5</v>
      </c>
      <c r="D314" s="3" t="s">
        <v>13045</v>
      </c>
      <c r="E314" s="3" t="s">
        <v>13044</v>
      </c>
      <c r="F314" s="3" t="s">
        <v>12719</v>
      </c>
      <c r="G314" s="4">
        <v>1.9400098480184602E+17</v>
      </c>
      <c r="H314" s="4">
        <v>-4.5867776836462E+16</v>
      </c>
    </row>
    <row r="315" spans="1:8">
      <c r="A315" s="2">
        <v>40846</v>
      </c>
      <c r="B315" s="3" t="s">
        <v>13043</v>
      </c>
      <c r="C315" s="12">
        <f t="shared" si="4"/>
        <v>-4.8129271874834257E-5</v>
      </c>
      <c r="D315" s="3" t="s">
        <v>13042</v>
      </c>
      <c r="E315" s="3" t="s">
        <v>13041</v>
      </c>
      <c r="F315" s="3" t="s">
        <v>12719</v>
      </c>
      <c r="G315" s="4">
        <v>2.7112478006115101E+17</v>
      </c>
      <c r="H315" s="4">
        <v>-3.01818930238256E+16</v>
      </c>
    </row>
    <row r="316" spans="1:8">
      <c r="A316" s="2">
        <v>40847</v>
      </c>
      <c r="B316" s="3" t="s">
        <v>13040</v>
      </c>
      <c r="C316" s="12">
        <f t="shared" si="4"/>
        <v>-5.2334697908839531E-3</v>
      </c>
      <c r="D316" s="3" t="s">
        <v>13039</v>
      </c>
      <c r="E316" s="3" t="s">
        <v>13038</v>
      </c>
      <c r="F316" s="3" t="s">
        <v>12719</v>
      </c>
      <c r="G316" s="4">
        <v>1.92996597261008E+17</v>
      </c>
      <c r="H316" s="4">
        <v>-4.4275311584139296E+16</v>
      </c>
    </row>
    <row r="317" spans="1:8">
      <c r="A317" s="2">
        <v>40848</v>
      </c>
      <c r="B317" s="3" t="s">
        <v>13037</v>
      </c>
      <c r="C317" s="12">
        <f t="shared" si="4"/>
        <v>-1.158142393720211E-2</v>
      </c>
      <c r="D317" s="3" t="s">
        <v>13036</v>
      </c>
      <c r="E317" s="3" t="s">
        <v>13035</v>
      </c>
      <c r="F317" s="3" t="s">
        <v>12719</v>
      </c>
      <c r="G317" s="4">
        <v>3.57707630255839E+16</v>
      </c>
      <c r="H317" s="4">
        <v>-4.2170403885372E+16</v>
      </c>
    </row>
    <row r="318" spans="1:8">
      <c r="A318" s="2">
        <v>40849</v>
      </c>
      <c r="B318" s="3" t="s">
        <v>13034</v>
      </c>
      <c r="C318" s="12">
        <f t="shared" si="4"/>
        <v>7.6623865813714919E-4</v>
      </c>
      <c r="D318" s="3" t="s">
        <v>13033</v>
      </c>
      <c r="E318" s="3" t="s">
        <v>13032</v>
      </c>
      <c r="F318" s="3" t="s">
        <v>12719</v>
      </c>
      <c r="G318" s="4">
        <v>2.53550136153068E+17</v>
      </c>
      <c r="H318" s="4">
        <v>-4.66812292224018E+16</v>
      </c>
    </row>
    <row r="319" spans="1:8">
      <c r="A319" s="2">
        <v>40850</v>
      </c>
      <c r="B319" s="3" t="s">
        <v>13031</v>
      </c>
      <c r="C319" s="12">
        <f t="shared" si="4"/>
        <v>4.7470623211085493E-3</v>
      </c>
      <c r="D319" s="3" t="s">
        <v>13030</v>
      </c>
      <c r="E319" s="3" t="s">
        <v>13029</v>
      </c>
      <c r="F319" s="3" t="s">
        <v>12719</v>
      </c>
      <c r="G319" s="4">
        <v>2.4147594802542099E+17</v>
      </c>
      <c r="H319" s="4">
        <v>-3.7382132371819296E+16</v>
      </c>
    </row>
    <row r="320" spans="1:8">
      <c r="A320" s="2">
        <v>40851</v>
      </c>
      <c r="B320" s="3" t="s">
        <v>13028</v>
      </c>
      <c r="C320" s="12">
        <f t="shared" si="4"/>
        <v>3.4369457621262109E-4</v>
      </c>
      <c r="D320" s="3" t="s">
        <v>13027</v>
      </c>
      <c r="E320" s="3" t="s">
        <v>13026</v>
      </c>
      <c r="F320" s="3" t="s">
        <v>12719</v>
      </c>
      <c r="G320" s="4">
        <v>1.6615529500310598E+17</v>
      </c>
      <c r="H320" s="4">
        <v>-3.6610978545171296E+16</v>
      </c>
    </row>
    <row r="321" spans="1:8">
      <c r="A321" s="2">
        <v>40852</v>
      </c>
      <c r="B321" s="3" t="s">
        <v>13025</v>
      </c>
      <c r="C321" s="12">
        <f t="shared" si="4"/>
        <v>-7.0900703085018715E-5</v>
      </c>
      <c r="D321" s="3" t="s">
        <v>13024</v>
      </c>
      <c r="E321" s="3" t="s">
        <v>13023</v>
      </c>
      <c r="F321" s="3" t="s">
        <v>12719</v>
      </c>
      <c r="G321" s="4">
        <v>1.4543326078922301E+17</v>
      </c>
      <c r="H321" s="4">
        <v>-5.1956168688749504E+16</v>
      </c>
    </row>
    <row r="322" spans="1:8">
      <c r="A322" s="2">
        <v>40853</v>
      </c>
      <c r="B322" s="3" t="s">
        <v>13022</v>
      </c>
      <c r="C322" s="12">
        <f t="shared" si="4"/>
        <v>-7.089934825288428E-5</v>
      </c>
      <c r="D322" s="3" t="s">
        <v>13021</v>
      </c>
      <c r="E322" s="3" t="s">
        <v>13020</v>
      </c>
      <c r="F322" s="3" t="s">
        <v>12719</v>
      </c>
      <c r="G322" s="4">
        <v>1.3139995934983101E+17</v>
      </c>
      <c r="H322" s="4">
        <v>-6.70958175530416E+16</v>
      </c>
    </row>
    <row r="323" spans="1:8">
      <c r="A323" s="2">
        <v>40854</v>
      </c>
      <c r="B323" s="3" t="s">
        <v>13019</v>
      </c>
      <c r="C323" s="12">
        <f t="shared" si="4"/>
        <v>-7.089799277590819E-5</v>
      </c>
      <c r="D323" s="3" t="s">
        <v>13018</v>
      </c>
      <c r="E323" s="3" t="s">
        <v>13017</v>
      </c>
      <c r="F323" s="3" t="s">
        <v>12719</v>
      </c>
      <c r="G323" s="4">
        <v>1.3092340839527901E+17</v>
      </c>
      <c r="H323" s="4">
        <v>-7.0623994933833904E+16</v>
      </c>
    </row>
    <row r="324" spans="1:8">
      <c r="A324" s="2">
        <v>40855</v>
      </c>
      <c r="B324" s="3" t="s">
        <v>13016</v>
      </c>
      <c r="C324" s="12">
        <f t="shared" ref="C324:C387" si="5">+(B324-B323)/B323</f>
        <v>-9.0908032874798331E-3</v>
      </c>
      <c r="D324" s="3" t="s">
        <v>13015</v>
      </c>
      <c r="E324" s="3" t="s">
        <v>13014</v>
      </c>
      <c r="F324" s="3" t="s">
        <v>12719</v>
      </c>
      <c r="G324" s="4">
        <v>1.24419629227805E+16</v>
      </c>
      <c r="H324" s="4">
        <v>-8.9673758116808192E+16</v>
      </c>
    </row>
    <row r="325" spans="1:8">
      <c r="A325" s="2">
        <v>40856</v>
      </c>
      <c r="B325" s="3" t="s">
        <v>13013</v>
      </c>
      <c r="C325" s="12">
        <f t="shared" si="5"/>
        <v>-1.0439640481624634E-2</v>
      </c>
      <c r="D325" s="3" t="s">
        <v>13012</v>
      </c>
      <c r="E325" s="3" t="s">
        <v>12996</v>
      </c>
      <c r="F325" s="3" t="s">
        <v>12968</v>
      </c>
      <c r="G325" s="3" t="s">
        <v>13011</v>
      </c>
      <c r="H325" s="4">
        <v>-1.1374762777445699E+17</v>
      </c>
    </row>
    <row r="326" spans="1:8">
      <c r="A326" s="2">
        <v>40857</v>
      </c>
      <c r="B326" s="3" t="s">
        <v>13010</v>
      </c>
      <c r="C326" s="12">
        <f t="shared" si="5"/>
        <v>-1.6293619025368555E-3</v>
      </c>
      <c r="D326" s="3" t="s">
        <v>13009</v>
      </c>
      <c r="E326" s="3" t="s">
        <v>12996</v>
      </c>
      <c r="F326" s="3" t="s">
        <v>12968</v>
      </c>
      <c r="G326" s="4">
        <v>-1.7826193234798899E+17</v>
      </c>
      <c r="H326" s="4">
        <v>-1.16560863445772E+17</v>
      </c>
    </row>
    <row r="327" spans="1:8">
      <c r="A327" s="2">
        <v>40858</v>
      </c>
      <c r="B327" s="3" t="s">
        <v>13008</v>
      </c>
      <c r="C327" s="12">
        <f t="shared" si="5"/>
        <v>1.6926135866822622E-3</v>
      </c>
      <c r="D327" s="3" t="s">
        <v>13007</v>
      </c>
      <c r="E327" s="3" t="s">
        <v>13006</v>
      </c>
      <c r="F327" s="3" t="s">
        <v>12968</v>
      </c>
      <c r="G327" s="4">
        <v>-2.1079001568826202E+17</v>
      </c>
      <c r="H327" s="4">
        <v>-1.1341317221719101E+17</v>
      </c>
    </row>
    <row r="328" spans="1:8">
      <c r="A328" s="2">
        <v>40859</v>
      </c>
      <c r="B328" s="3" t="s">
        <v>13005</v>
      </c>
      <c r="C328" s="12">
        <f t="shared" si="5"/>
        <v>-5.3564854999450401E-5</v>
      </c>
      <c r="D328" s="3" t="s">
        <v>13004</v>
      </c>
      <c r="E328" s="3" t="s">
        <v>13003</v>
      </c>
      <c r="F328" s="3" t="s">
        <v>12968</v>
      </c>
      <c r="G328" s="4">
        <v>-2.2000964096577299E+17</v>
      </c>
      <c r="H328" s="4">
        <v>-1.08017328391648E+17</v>
      </c>
    </row>
    <row r="329" spans="1:8">
      <c r="A329" s="2">
        <v>40860</v>
      </c>
      <c r="B329" s="3" t="s">
        <v>13002</v>
      </c>
      <c r="C329" s="12">
        <f t="shared" si="5"/>
        <v>-5.3563314702956337E-5</v>
      </c>
      <c r="D329" s="3" t="s">
        <v>13001</v>
      </c>
      <c r="E329" s="3" t="s">
        <v>12996</v>
      </c>
      <c r="F329" s="3" t="s">
        <v>12968</v>
      </c>
      <c r="G329" s="4">
        <v>-2.5330173402888899E+17</v>
      </c>
      <c r="H329" s="4">
        <v>-1.18412098880408E+17</v>
      </c>
    </row>
    <row r="330" spans="1:8">
      <c r="A330" s="2">
        <v>40861</v>
      </c>
      <c r="B330" s="3" t="s">
        <v>13000</v>
      </c>
      <c r="C330" s="12">
        <f t="shared" si="5"/>
        <v>-5.3561774005041088E-5</v>
      </c>
      <c r="D330" s="3" t="s">
        <v>12999</v>
      </c>
      <c r="E330" s="3" t="s">
        <v>12996</v>
      </c>
      <c r="F330" s="3" t="s">
        <v>12968</v>
      </c>
      <c r="G330" s="4">
        <v>-2.5332478634404499E+17</v>
      </c>
      <c r="H330" s="4">
        <v>-1.17699806403588E+17</v>
      </c>
    </row>
    <row r="331" spans="1:8">
      <c r="A331" s="2">
        <v>40862</v>
      </c>
      <c r="B331" s="3" t="s">
        <v>12998</v>
      </c>
      <c r="C331" s="12">
        <f t="shared" si="5"/>
        <v>-2.0459666871102782E-3</v>
      </c>
      <c r="D331" s="3" t="s">
        <v>12997</v>
      </c>
      <c r="E331" s="3" t="s">
        <v>12996</v>
      </c>
      <c r="F331" s="3" t="s">
        <v>12968</v>
      </c>
      <c r="G331" s="4">
        <v>-2.7124835151877299E+17</v>
      </c>
      <c r="H331" s="4">
        <v>-1.13959008944306E+17</v>
      </c>
    </row>
    <row r="332" spans="1:8">
      <c r="A332" s="2">
        <v>40863</v>
      </c>
      <c r="B332" s="3" t="s">
        <v>12995</v>
      </c>
      <c r="C332" s="12">
        <f t="shared" si="5"/>
        <v>-2.4858979927037702E-3</v>
      </c>
      <c r="D332" s="3" t="s">
        <v>12994</v>
      </c>
      <c r="E332" s="3" t="s">
        <v>12969</v>
      </c>
      <c r="F332" s="3" t="s">
        <v>12968</v>
      </c>
      <c r="G332" s="4">
        <v>-2.9254712399735699E+17</v>
      </c>
      <c r="H332" s="4">
        <v>-1.23441023460172E+17</v>
      </c>
    </row>
    <row r="333" spans="1:8">
      <c r="A333" s="2">
        <v>40864</v>
      </c>
      <c r="B333" s="3" t="s">
        <v>12993</v>
      </c>
      <c r="C333" s="12">
        <f t="shared" si="5"/>
        <v>1.8122169292829687E-3</v>
      </c>
      <c r="D333" s="3" t="s">
        <v>12992</v>
      </c>
      <c r="E333" s="3" t="s">
        <v>12969</v>
      </c>
      <c r="F333" s="3" t="s">
        <v>12968</v>
      </c>
      <c r="G333" s="4">
        <v>-3.0064800608741498E+17</v>
      </c>
      <c r="H333" s="4">
        <v>-1.2009792221270301E+17</v>
      </c>
    </row>
    <row r="334" spans="1:8">
      <c r="A334" s="2">
        <v>40865</v>
      </c>
      <c r="B334" s="3" t="s">
        <v>12991</v>
      </c>
      <c r="C334" s="12">
        <f t="shared" si="5"/>
        <v>-6.3896845400463233E-3</v>
      </c>
      <c r="D334" s="3" t="s">
        <v>12990</v>
      </c>
      <c r="E334" s="3" t="s">
        <v>12969</v>
      </c>
      <c r="F334" s="3" t="s">
        <v>12968</v>
      </c>
      <c r="G334" s="4">
        <v>-3.0049722716128499E+17</v>
      </c>
      <c r="H334" s="4">
        <v>-1.31343832823596E+17</v>
      </c>
    </row>
    <row r="335" spans="1:8">
      <c r="A335" s="2">
        <v>40866</v>
      </c>
      <c r="B335" s="3" t="s">
        <v>12989</v>
      </c>
      <c r="C335" s="12">
        <f t="shared" si="5"/>
        <v>-5.4064765100379234E-5</v>
      </c>
      <c r="D335" s="3" t="s">
        <v>12988</v>
      </c>
      <c r="E335" s="3" t="s">
        <v>12969</v>
      </c>
      <c r="F335" s="3" t="s">
        <v>12968</v>
      </c>
      <c r="G335" s="4">
        <v>-3.2241104693979699E+17</v>
      </c>
      <c r="H335" s="4">
        <v>-1.2940901305206499E+17</v>
      </c>
    </row>
    <row r="336" spans="1:8">
      <c r="A336" s="2">
        <v>40867</v>
      </c>
      <c r="B336" s="3" t="s">
        <v>12987</v>
      </c>
      <c r="C336" s="12">
        <f t="shared" si="5"/>
        <v>-5.4063343394416676E-5</v>
      </c>
      <c r="D336" s="3" t="s">
        <v>12986</v>
      </c>
      <c r="E336" s="3" t="s">
        <v>12969</v>
      </c>
      <c r="F336" s="3" t="s">
        <v>12968</v>
      </c>
      <c r="G336" s="4">
        <v>-3.5453418132889798E+17</v>
      </c>
      <c r="H336" s="4">
        <v>-1.3943610358936099E+17</v>
      </c>
    </row>
    <row r="337" spans="1:8">
      <c r="A337" s="2">
        <v>40868</v>
      </c>
      <c r="B337" s="3" t="s">
        <v>12985</v>
      </c>
      <c r="C337" s="12">
        <f t="shared" si="5"/>
        <v>-8.9726004561322542E-3</v>
      </c>
      <c r="D337" s="3" t="s">
        <v>12984</v>
      </c>
      <c r="E337" s="3" t="s">
        <v>12969</v>
      </c>
      <c r="F337" s="3" t="s">
        <v>12968</v>
      </c>
      <c r="G337" s="4">
        <v>-4.2119236998807802E+17</v>
      </c>
      <c r="H337" s="4">
        <v>-1.50843496976236E+17</v>
      </c>
    </row>
    <row r="338" spans="1:8">
      <c r="A338" s="2">
        <v>40869</v>
      </c>
      <c r="B338" s="3" t="s">
        <v>12983</v>
      </c>
      <c r="C338" s="12">
        <f t="shared" si="5"/>
        <v>-7.2297818214175375E-3</v>
      </c>
      <c r="D338" s="3" t="s">
        <v>12982</v>
      </c>
      <c r="E338" s="3" t="s">
        <v>12969</v>
      </c>
      <c r="F338" s="3" t="s">
        <v>12968</v>
      </c>
      <c r="G338" s="4">
        <v>-4.6975160777376198E+17</v>
      </c>
      <c r="H338" s="4">
        <v>-1.74355516228812E+17</v>
      </c>
    </row>
    <row r="339" spans="1:8">
      <c r="A339" s="2">
        <v>40870</v>
      </c>
      <c r="B339" s="3" t="s">
        <v>12981</v>
      </c>
      <c r="C339" s="12">
        <f t="shared" si="5"/>
        <v>-2.2611516139831599E-2</v>
      </c>
      <c r="D339" s="3" t="s">
        <v>12980</v>
      </c>
      <c r="E339" s="3" t="s">
        <v>12969</v>
      </c>
      <c r="F339" s="3" t="s">
        <v>12968</v>
      </c>
      <c r="G339" s="4">
        <v>-6.1403057801011098E+17</v>
      </c>
      <c r="H339" s="4">
        <v>-2.0935190529372301E+17</v>
      </c>
    </row>
    <row r="340" spans="1:8">
      <c r="A340" s="2">
        <v>40871</v>
      </c>
      <c r="B340" s="3" t="s">
        <v>12979</v>
      </c>
      <c r="C340" s="12">
        <f t="shared" si="5"/>
        <v>-3.2242651867716026E-3</v>
      </c>
      <c r="D340" s="3" t="s">
        <v>12978</v>
      </c>
      <c r="E340" s="3" t="s">
        <v>12969</v>
      </c>
      <c r="F340" s="3" t="s">
        <v>12968</v>
      </c>
      <c r="G340" s="4">
        <v>-6.0038192492726106E+17</v>
      </c>
      <c r="H340" s="4">
        <v>-2.1440591126031002E+17</v>
      </c>
    </row>
    <row r="341" spans="1:8">
      <c r="A341" s="2">
        <v>40872</v>
      </c>
      <c r="B341" s="3" t="s">
        <v>12977</v>
      </c>
      <c r="C341" s="12">
        <f t="shared" si="5"/>
        <v>-6.3155743901200795E-3</v>
      </c>
      <c r="D341" s="3" t="s">
        <v>12976</v>
      </c>
      <c r="E341" s="3" t="s">
        <v>12969</v>
      </c>
      <c r="F341" s="3" t="s">
        <v>12968</v>
      </c>
      <c r="G341" s="4">
        <v>-6.3430431286903706E+17</v>
      </c>
      <c r="H341" s="4">
        <v>-2.2432862543183501E+17</v>
      </c>
    </row>
    <row r="342" spans="1:8">
      <c r="A342" s="2">
        <v>40872</v>
      </c>
      <c r="B342" s="3" t="s">
        <v>12977</v>
      </c>
      <c r="C342" s="12">
        <f t="shared" si="5"/>
        <v>0</v>
      </c>
      <c r="D342" s="3" t="s">
        <v>12976</v>
      </c>
      <c r="E342" s="3" t="s">
        <v>12969</v>
      </c>
      <c r="F342" s="3" t="s">
        <v>12968</v>
      </c>
      <c r="G342" s="4">
        <v>-6.3430431286903706E+17</v>
      </c>
      <c r="H342" s="4">
        <v>-2.2432862543183501E+17</v>
      </c>
    </row>
    <row r="343" spans="1:8">
      <c r="A343" s="2">
        <v>40873</v>
      </c>
      <c r="B343" s="3" t="s">
        <v>12975</v>
      </c>
      <c r="C343" s="12">
        <f t="shared" si="5"/>
        <v>-5.4191145556197171E-5</v>
      </c>
      <c r="D343" s="3" t="s">
        <v>12974</v>
      </c>
      <c r="E343" s="3" t="s">
        <v>12969</v>
      </c>
      <c r="F343" s="3" t="s">
        <v>12968</v>
      </c>
      <c r="G343" s="4">
        <v>-6.7355717887978394E+17</v>
      </c>
      <c r="H343" s="4">
        <v>-2.27999573246492E+17</v>
      </c>
    </row>
    <row r="344" spans="1:8">
      <c r="A344" s="2">
        <v>40874</v>
      </c>
      <c r="B344" s="3" t="s">
        <v>12973</v>
      </c>
      <c r="C344" s="12">
        <f t="shared" si="5"/>
        <v>-5.4189742729789332E-5</v>
      </c>
      <c r="D344" s="3" t="s">
        <v>12972</v>
      </c>
      <c r="E344" s="3" t="s">
        <v>12969</v>
      </c>
      <c r="F344" s="3" t="s">
        <v>12968</v>
      </c>
      <c r="G344" s="4">
        <v>-6.6196361039850803E+17</v>
      </c>
      <c r="H344" s="4">
        <v>-2.4495752539049798E+17</v>
      </c>
    </row>
    <row r="345" spans="1:8">
      <c r="A345" s="2">
        <v>40875</v>
      </c>
      <c r="B345" s="3" t="s">
        <v>12971</v>
      </c>
      <c r="C345" s="12">
        <f t="shared" si="5"/>
        <v>1.4616871846177963E-2</v>
      </c>
      <c r="D345" s="3" t="s">
        <v>12970</v>
      </c>
      <c r="E345" s="3" t="s">
        <v>12969</v>
      </c>
      <c r="F345" s="3" t="s">
        <v>12968</v>
      </c>
      <c r="G345" s="4">
        <v>-5.9645396400559898E+17</v>
      </c>
      <c r="H345" s="4">
        <v>-2.1904203628398499E+17</v>
      </c>
    </row>
    <row r="346" spans="1:8">
      <c r="A346" s="2">
        <v>40876</v>
      </c>
      <c r="B346" s="3" t="s">
        <v>12967</v>
      </c>
      <c r="C346" s="12">
        <f t="shared" si="5"/>
        <v>1.2498682554855796E-2</v>
      </c>
      <c r="D346" s="3" t="s">
        <v>12966</v>
      </c>
      <c r="E346" s="3" t="s">
        <v>12961</v>
      </c>
      <c r="F346" s="3" t="s">
        <v>12719</v>
      </c>
      <c r="G346" s="4">
        <v>-5.3034377602112602E+17</v>
      </c>
      <c r="H346" s="4">
        <v>-1.9854307740359101E+17</v>
      </c>
    </row>
    <row r="347" spans="1:8">
      <c r="A347" s="2">
        <v>40877</v>
      </c>
      <c r="B347" s="3" t="s">
        <v>12965</v>
      </c>
      <c r="C347" s="12">
        <f t="shared" si="5"/>
        <v>2.2565668153892833E-2</v>
      </c>
      <c r="D347" s="3" t="s">
        <v>12964</v>
      </c>
      <c r="E347" s="3" t="s">
        <v>12961</v>
      </c>
      <c r="F347" s="3" t="s">
        <v>12719</v>
      </c>
      <c r="G347" s="4">
        <v>-3.4322652581622003E+17</v>
      </c>
      <c r="H347" s="4">
        <v>-1.5976402786772602E+17</v>
      </c>
    </row>
    <row r="348" spans="1:8">
      <c r="A348" s="2">
        <v>40878</v>
      </c>
      <c r="B348" s="3" t="s">
        <v>12963</v>
      </c>
      <c r="C348" s="12">
        <f t="shared" si="5"/>
        <v>7.4765658784310875E-3</v>
      </c>
      <c r="D348" s="3" t="s">
        <v>12962</v>
      </c>
      <c r="E348" s="3" t="s">
        <v>12961</v>
      </c>
      <c r="F348" s="3" t="s">
        <v>12719</v>
      </c>
      <c r="G348" s="4">
        <v>-1.7143497232521798E+17</v>
      </c>
      <c r="H348" s="4">
        <v>-1.4685049959138598E+17</v>
      </c>
    </row>
    <row r="349" spans="1:8">
      <c r="A349" s="2">
        <v>40879</v>
      </c>
      <c r="B349" s="3" t="s">
        <v>12960</v>
      </c>
      <c r="C349" s="12">
        <f t="shared" si="5"/>
        <v>5.5409150080855769E-3</v>
      </c>
      <c r="D349" s="3" t="s">
        <v>12959</v>
      </c>
      <c r="E349" s="3" t="s">
        <v>12958</v>
      </c>
      <c r="F349" s="3" t="s">
        <v>12719</v>
      </c>
      <c r="G349" s="4">
        <v>-1.2203677674889E+17</v>
      </c>
      <c r="H349" s="4">
        <v>-1.3711007738588E+17</v>
      </c>
    </row>
    <row r="350" spans="1:8">
      <c r="A350" s="2">
        <v>40880</v>
      </c>
      <c r="B350" s="3" t="s">
        <v>12957</v>
      </c>
      <c r="C350" s="12">
        <f t="shared" si="5"/>
        <v>-5.145782626775311E-5</v>
      </c>
      <c r="D350" s="3" t="s">
        <v>12956</v>
      </c>
      <c r="E350" s="3" t="s">
        <v>12955</v>
      </c>
      <c r="F350" s="3" t="s">
        <v>12719</v>
      </c>
      <c r="G350" s="4">
        <v>-1.71713302265732E+17</v>
      </c>
      <c r="H350" s="4">
        <v>-1.37072752562614E+17</v>
      </c>
    </row>
    <row r="351" spans="1:8">
      <c r="A351" s="2">
        <v>40881</v>
      </c>
      <c r="B351" s="3" t="s">
        <v>12954</v>
      </c>
      <c r="C351" s="12">
        <f t="shared" si="5"/>
        <v>-5.1459219448882633E-5</v>
      </c>
      <c r="D351" s="3" t="s">
        <v>12953</v>
      </c>
      <c r="E351" s="3" t="s">
        <v>12952</v>
      </c>
      <c r="F351" s="3" t="s">
        <v>12719</v>
      </c>
      <c r="G351" s="4">
        <v>-1.7568532382766701E+17</v>
      </c>
      <c r="H351" s="4">
        <v>-1.3261177305939E+17</v>
      </c>
    </row>
    <row r="352" spans="1:8">
      <c r="A352" s="2">
        <v>40882</v>
      </c>
      <c r="B352" s="3" t="s">
        <v>12951</v>
      </c>
      <c r="C352" s="12">
        <f t="shared" si="5"/>
        <v>-1.9079424836640303E-2</v>
      </c>
      <c r="D352" s="3" t="s">
        <v>12950</v>
      </c>
      <c r="E352" s="3" t="s">
        <v>12947</v>
      </c>
      <c r="F352" s="3" t="s">
        <v>12719</v>
      </c>
      <c r="G352" s="4">
        <v>-3.4735134276397901E+17</v>
      </c>
      <c r="H352" s="4">
        <v>-1.7205556272042598E+17</v>
      </c>
    </row>
    <row r="353" spans="1:8">
      <c r="A353" s="2">
        <v>40883</v>
      </c>
      <c r="B353" s="3" t="s">
        <v>12949</v>
      </c>
      <c r="C353" s="12">
        <f t="shared" si="5"/>
        <v>-2.5996882580865261E-2</v>
      </c>
      <c r="D353" s="3" t="s">
        <v>12948</v>
      </c>
      <c r="E353" s="3" t="s">
        <v>12947</v>
      </c>
      <c r="F353" s="3" t="s">
        <v>12719</v>
      </c>
      <c r="G353" s="4">
        <v>-5.2589815849125498E+17</v>
      </c>
      <c r="H353" s="4">
        <v>-2.1481004676464E+17</v>
      </c>
    </row>
    <row r="354" spans="1:8">
      <c r="A354" s="2">
        <v>40884</v>
      </c>
      <c r="B354" s="3" t="s">
        <v>12946</v>
      </c>
      <c r="C354" s="12">
        <f t="shared" si="5"/>
        <v>8.4843945035206619E-3</v>
      </c>
      <c r="D354" s="3" t="s">
        <v>12945</v>
      </c>
      <c r="E354" s="3" t="s">
        <v>12942</v>
      </c>
      <c r="F354" s="3" t="s">
        <v>12719</v>
      </c>
      <c r="G354" s="4">
        <v>-4.7411838042712602E+17</v>
      </c>
      <c r="H354" s="4">
        <v>-2.0356395928452E+17</v>
      </c>
    </row>
    <row r="355" spans="1:8">
      <c r="A355" s="2">
        <v>40885</v>
      </c>
      <c r="B355" s="3" t="s">
        <v>12944</v>
      </c>
      <c r="C355" s="12">
        <f t="shared" si="5"/>
        <v>-5.0572165709168151E-5</v>
      </c>
      <c r="D355" s="3" t="s">
        <v>12943</v>
      </c>
      <c r="E355" s="3" t="s">
        <v>12942</v>
      </c>
      <c r="F355" s="3" t="s">
        <v>12719</v>
      </c>
      <c r="G355" s="4">
        <v>-4.1267906763228602E+17</v>
      </c>
      <c r="H355" s="4">
        <v>-2.0354256948186202E+17</v>
      </c>
    </row>
    <row r="356" spans="1:8">
      <c r="A356" s="2">
        <v>40886</v>
      </c>
      <c r="B356" s="3" t="s">
        <v>12941</v>
      </c>
      <c r="C356" s="12">
        <f t="shared" si="5"/>
        <v>2.8058238887742246E-3</v>
      </c>
      <c r="D356" s="3" t="s">
        <v>12940</v>
      </c>
      <c r="E356" s="3" t="s">
        <v>12921</v>
      </c>
      <c r="F356" s="3" t="s">
        <v>12719</v>
      </c>
      <c r="G356" s="4">
        <v>-3.0954941903201299E+17</v>
      </c>
      <c r="H356" s="4">
        <v>-1.9890086090940998E+17</v>
      </c>
    </row>
    <row r="357" spans="1:8">
      <c r="A357" s="2">
        <v>40887</v>
      </c>
      <c r="B357" s="3" t="s">
        <v>12939</v>
      </c>
      <c r="C357" s="12">
        <f t="shared" si="5"/>
        <v>-5.127812143166961E-5</v>
      </c>
      <c r="D357" s="3" t="s">
        <v>12938</v>
      </c>
      <c r="E357" s="3" t="s">
        <v>12921</v>
      </c>
      <c r="F357" s="3" t="s">
        <v>12719</v>
      </c>
      <c r="G357" s="4">
        <v>-2.9615330375715699E+17</v>
      </c>
      <c r="H357" s="4">
        <v>-1.7963694552811699E+17</v>
      </c>
    </row>
    <row r="358" spans="1:8">
      <c r="A358" s="2">
        <v>40888</v>
      </c>
      <c r="B358" s="3" t="s">
        <v>12937</v>
      </c>
      <c r="C358" s="12">
        <f t="shared" si="5"/>
        <v>-5.1276421275544216E-5</v>
      </c>
      <c r="D358" s="3" t="s">
        <v>12936</v>
      </c>
      <c r="E358" s="3" t="s">
        <v>12921</v>
      </c>
      <c r="F358" s="3" t="s">
        <v>12719</v>
      </c>
      <c r="G358" s="4">
        <v>-3.1091775278893901E+17</v>
      </c>
      <c r="H358" s="4">
        <v>-1.7759124396208198E+17</v>
      </c>
    </row>
    <row r="359" spans="1:8">
      <c r="A359" s="2">
        <v>40889</v>
      </c>
      <c r="B359" s="3" t="s">
        <v>12935</v>
      </c>
      <c r="C359" s="12">
        <f t="shared" si="5"/>
        <v>-2.9278453974291392E-3</v>
      </c>
      <c r="D359" s="3" t="s">
        <v>12934</v>
      </c>
      <c r="E359" s="3" t="s">
        <v>12921</v>
      </c>
      <c r="F359" s="3" t="s">
        <v>12719</v>
      </c>
      <c r="G359" s="4">
        <v>-3.3463351780725299E+17</v>
      </c>
      <c r="H359" s="4">
        <v>-1.6310814431849699E+17</v>
      </c>
    </row>
    <row r="360" spans="1:8">
      <c r="A360" s="2">
        <v>40890</v>
      </c>
      <c r="B360" s="3" t="s">
        <v>12933</v>
      </c>
      <c r="C360" s="12">
        <f t="shared" si="5"/>
        <v>4.3083883446905146E-3</v>
      </c>
      <c r="D360" s="3" t="s">
        <v>12932</v>
      </c>
      <c r="E360" s="3" t="s">
        <v>12921</v>
      </c>
      <c r="F360" s="3" t="s">
        <v>12719</v>
      </c>
      <c r="G360" s="4">
        <v>-2.9844743965580301E+17</v>
      </c>
      <c r="H360" s="4">
        <v>-1.5476241919345501E+17</v>
      </c>
    </row>
    <row r="361" spans="1:8">
      <c r="A361" s="2">
        <v>40891</v>
      </c>
      <c r="B361" s="3" t="s">
        <v>12931</v>
      </c>
      <c r="C361" s="12">
        <f t="shared" si="5"/>
        <v>-1.8133857119962168E-2</v>
      </c>
      <c r="D361" s="3" t="s">
        <v>12930</v>
      </c>
      <c r="E361" s="3" t="s">
        <v>12921</v>
      </c>
      <c r="F361" s="3" t="s">
        <v>12719</v>
      </c>
      <c r="G361" s="4">
        <v>-4.3811681519368602E+17</v>
      </c>
      <c r="H361" s="4">
        <v>-1.95079114923732E+17</v>
      </c>
    </row>
    <row r="362" spans="1:8">
      <c r="A362" s="2">
        <v>40892</v>
      </c>
      <c r="B362" s="3" t="s">
        <v>12929</v>
      </c>
      <c r="C362" s="12">
        <f t="shared" si="5"/>
        <v>7.0219010117634319E-3</v>
      </c>
      <c r="D362" s="3" t="s">
        <v>12928</v>
      </c>
      <c r="E362" s="3" t="s">
        <v>12921</v>
      </c>
      <c r="F362" s="3" t="s">
        <v>12719</v>
      </c>
      <c r="G362" s="4">
        <v>-3.7274908716006797E+17</v>
      </c>
      <c r="H362" s="4">
        <v>-1.8449977506201901E+17</v>
      </c>
    </row>
    <row r="363" spans="1:8">
      <c r="A363" s="2">
        <v>40893</v>
      </c>
      <c r="B363" s="3" t="s">
        <v>12927</v>
      </c>
      <c r="C363" s="12">
        <f t="shared" si="5"/>
        <v>2.0476093979398338E-2</v>
      </c>
      <c r="D363" s="3" t="s">
        <v>12926</v>
      </c>
      <c r="E363" s="3" t="s">
        <v>12921</v>
      </c>
      <c r="F363" s="3" t="s">
        <v>12719</v>
      </c>
      <c r="G363" s="4">
        <v>-1.7264081167525798E+17</v>
      </c>
      <c r="H363" s="4">
        <v>-1.5017346713439802E+17</v>
      </c>
    </row>
    <row r="364" spans="1:8">
      <c r="A364" s="2">
        <v>40894</v>
      </c>
      <c r="B364" s="3" t="s">
        <v>12925</v>
      </c>
      <c r="C364" s="12">
        <f t="shared" si="5"/>
        <v>-6.2363953954440085E-5</v>
      </c>
      <c r="D364" s="3" t="s">
        <v>12924</v>
      </c>
      <c r="E364" s="3" t="s">
        <v>12921</v>
      </c>
      <c r="F364" s="3" t="s">
        <v>12719</v>
      </c>
      <c r="G364" s="4">
        <v>-1.9128104591116899E+17</v>
      </c>
      <c r="H364" s="4">
        <v>-1.4449956854696701E+17</v>
      </c>
    </row>
    <row r="365" spans="1:8">
      <c r="A365" s="2">
        <v>40895</v>
      </c>
      <c r="B365" s="3" t="s">
        <v>12923</v>
      </c>
      <c r="C365" s="12">
        <f t="shared" si="5"/>
        <v>-6.236270060395118E-5</v>
      </c>
      <c r="D365" s="3" t="s">
        <v>12922</v>
      </c>
      <c r="E365" s="3" t="s">
        <v>12921</v>
      </c>
      <c r="F365" s="3" t="s">
        <v>12719</v>
      </c>
      <c r="G365" s="4">
        <v>-1.26346989680866E+17</v>
      </c>
      <c r="H365" s="4">
        <v>-1.5541683726051699E+17</v>
      </c>
    </row>
    <row r="366" spans="1:8">
      <c r="A366" s="2">
        <v>40896</v>
      </c>
      <c r="B366" s="3" t="s">
        <v>12920</v>
      </c>
      <c r="C366" s="12">
        <f t="shared" si="5"/>
        <v>-1.1446629653014375E-2</v>
      </c>
      <c r="D366" s="3" t="s">
        <v>12919</v>
      </c>
      <c r="E366" s="3" t="s">
        <v>12916</v>
      </c>
      <c r="F366" s="3" t="s">
        <v>12719</v>
      </c>
      <c r="G366" s="4">
        <v>-2.4003638601728701E+17</v>
      </c>
      <c r="H366" s="4">
        <v>-1.81544906382732E+17</v>
      </c>
    </row>
    <row r="367" spans="1:8">
      <c r="A367" s="2">
        <v>40897</v>
      </c>
      <c r="B367" s="3" t="s">
        <v>12918</v>
      </c>
      <c r="C367" s="12">
        <f t="shared" si="5"/>
        <v>8.8392811711679037E-3</v>
      </c>
      <c r="D367" s="3" t="s">
        <v>12917</v>
      </c>
      <c r="E367" s="3" t="s">
        <v>12916</v>
      </c>
      <c r="F367" s="3" t="s">
        <v>12719</v>
      </c>
      <c r="G367" s="4">
        <v>-1.5359293693656198E+17</v>
      </c>
      <c r="H367" s="4">
        <v>-1.61970223584332E+17</v>
      </c>
    </row>
    <row r="368" spans="1:8">
      <c r="A368" s="2">
        <v>40898</v>
      </c>
      <c r="B368" s="3" t="s">
        <v>12915</v>
      </c>
      <c r="C368" s="12">
        <f t="shared" si="5"/>
        <v>4.5191022957084652E-3</v>
      </c>
      <c r="D368" s="3" t="s">
        <v>12914</v>
      </c>
      <c r="E368" s="3" t="s">
        <v>12902</v>
      </c>
      <c r="F368" s="3" t="s">
        <v>12678</v>
      </c>
      <c r="G368" s="3" t="s">
        <v>12913</v>
      </c>
      <c r="H368" s="4">
        <v>-1.4886924314641798E+17</v>
      </c>
    </row>
    <row r="369" spans="1:8">
      <c r="A369" s="2">
        <v>40899</v>
      </c>
      <c r="B369" s="3" t="s">
        <v>12912</v>
      </c>
      <c r="C369" s="12">
        <f t="shared" si="5"/>
        <v>5.8431962517814153E-3</v>
      </c>
      <c r="D369" s="3" t="s">
        <v>12911</v>
      </c>
      <c r="E369" s="3" t="s">
        <v>12902</v>
      </c>
      <c r="F369" s="3" t="s">
        <v>12678</v>
      </c>
      <c r="G369" s="4">
        <v>1.6991395425187501E+17</v>
      </c>
      <c r="H369" s="4">
        <v>-1.38654468363074E+17</v>
      </c>
    </row>
    <row r="370" spans="1:8">
      <c r="A370" s="2">
        <v>40900</v>
      </c>
      <c r="B370" s="3" t="s">
        <v>12910</v>
      </c>
      <c r="C370" s="12">
        <f t="shared" si="5"/>
        <v>-3.8619674106059136E-4</v>
      </c>
      <c r="D370" s="3" t="s">
        <v>12909</v>
      </c>
      <c r="E370" s="3" t="s">
        <v>12902</v>
      </c>
      <c r="F370" s="3" t="s">
        <v>12678</v>
      </c>
      <c r="G370" s="4">
        <v>5.3801916797373798E+17</v>
      </c>
      <c r="H370" s="4">
        <v>-1.39229246526394E+17</v>
      </c>
    </row>
    <row r="371" spans="1:8">
      <c r="A371" s="2">
        <v>40901</v>
      </c>
      <c r="B371" s="3" t="s">
        <v>12908</v>
      </c>
      <c r="C371" s="12">
        <f t="shared" si="5"/>
        <v>6.8224513621859334E-5</v>
      </c>
      <c r="D371" s="3" t="s">
        <v>12907</v>
      </c>
      <c r="E371" s="3" t="s">
        <v>12902</v>
      </c>
      <c r="F371" s="3" t="s">
        <v>12678</v>
      </c>
      <c r="G371" s="4">
        <v>6.0098218768522394E+17</v>
      </c>
      <c r="H371" s="4">
        <v>-1.3901051079326099E+17</v>
      </c>
    </row>
    <row r="372" spans="1:8">
      <c r="A372" s="2">
        <v>40901</v>
      </c>
      <c r="B372" s="3" t="s">
        <v>12908</v>
      </c>
      <c r="C372" s="12">
        <f t="shared" si="5"/>
        <v>0</v>
      </c>
      <c r="D372" s="3" t="s">
        <v>12907</v>
      </c>
      <c r="E372" s="3" t="s">
        <v>12902</v>
      </c>
      <c r="F372" s="3" t="s">
        <v>12678</v>
      </c>
      <c r="G372" s="4">
        <v>6.0098218768522394E+17</v>
      </c>
      <c r="H372" s="4">
        <v>-1.3901051079326099E+17</v>
      </c>
    </row>
    <row r="373" spans="1:8">
      <c r="A373" s="2">
        <v>40902</v>
      </c>
      <c r="B373" s="3" t="s">
        <v>12906</v>
      </c>
      <c r="C373" s="12">
        <f t="shared" si="5"/>
        <v>6.8214434502617067E-5</v>
      </c>
      <c r="D373" s="3" t="s">
        <v>12905</v>
      </c>
      <c r="E373" s="3" t="s">
        <v>12902</v>
      </c>
      <c r="F373" s="3" t="s">
        <v>12678</v>
      </c>
      <c r="G373" s="4">
        <v>7.3070766509640205E+17</v>
      </c>
      <c r="H373" s="4">
        <v>-1.3998511842964499E+17</v>
      </c>
    </row>
    <row r="374" spans="1:8">
      <c r="A374" s="2">
        <v>40903</v>
      </c>
      <c r="B374" s="3" t="s">
        <v>12904</v>
      </c>
      <c r="C374" s="12">
        <f t="shared" si="5"/>
        <v>-5.4743464710606347E-3</v>
      </c>
      <c r="D374" s="3" t="s">
        <v>12903</v>
      </c>
      <c r="E374" s="3" t="s">
        <v>12902</v>
      </c>
      <c r="F374" s="3" t="s">
        <v>12678</v>
      </c>
      <c r="G374" s="4">
        <v>6.1996119993430502E+17</v>
      </c>
      <c r="H374" s="4">
        <v>-1.5216175705756899E+17</v>
      </c>
    </row>
    <row r="375" spans="1:8">
      <c r="A375" s="2">
        <v>40904</v>
      </c>
      <c r="B375" s="3" t="s">
        <v>12901</v>
      </c>
      <c r="C375" s="12">
        <f t="shared" si="5"/>
        <v>-5.2607624971809537E-4</v>
      </c>
      <c r="D375" s="3" t="s">
        <v>12900</v>
      </c>
      <c r="E375" s="3" t="s">
        <v>12899</v>
      </c>
      <c r="F375" s="3" t="s">
        <v>12719</v>
      </c>
      <c r="G375" s="4">
        <v>6.1068450356785101E+17</v>
      </c>
      <c r="H375" s="4">
        <v>-1.3623361777249901E+17</v>
      </c>
    </row>
    <row r="376" spans="1:8">
      <c r="A376" s="2">
        <v>40905</v>
      </c>
      <c r="B376" s="3" t="s">
        <v>12898</v>
      </c>
      <c r="C376" s="12">
        <f t="shared" si="5"/>
        <v>1.4255978309098611E-3</v>
      </c>
      <c r="D376" s="3" t="s">
        <v>12897</v>
      </c>
      <c r="E376" s="3" t="s">
        <v>12896</v>
      </c>
      <c r="F376" s="3" t="s">
        <v>12719</v>
      </c>
      <c r="G376" s="4">
        <v>3.7360717590701101E+17</v>
      </c>
      <c r="H376" s="4">
        <v>-1.3663385436328701E+17</v>
      </c>
    </row>
    <row r="377" spans="1:8">
      <c r="A377" s="2">
        <v>40906</v>
      </c>
      <c r="B377" s="3" t="s">
        <v>12895</v>
      </c>
      <c r="C377" s="12">
        <f t="shared" si="5"/>
        <v>-3.2884226839454914E-3</v>
      </c>
      <c r="D377" s="3" t="s">
        <v>12894</v>
      </c>
      <c r="E377" s="3" t="s">
        <v>12885</v>
      </c>
      <c r="F377" s="3" t="s">
        <v>12719</v>
      </c>
      <c r="G377" s="4">
        <v>1.34554831543096E+17</v>
      </c>
      <c r="H377" s="4">
        <v>-1.4228479416934099E+17</v>
      </c>
    </row>
    <row r="378" spans="1:8">
      <c r="A378" s="2">
        <v>40907</v>
      </c>
      <c r="B378" s="3" t="s">
        <v>12893</v>
      </c>
      <c r="C378" s="12">
        <f t="shared" si="5"/>
        <v>-3.3030844868299853E-5</v>
      </c>
      <c r="D378" s="3" t="s">
        <v>12892</v>
      </c>
      <c r="E378" s="3" t="s">
        <v>12885</v>
      </c>
      <c r="F378" s="3" t="s">
        <v>12719</v>
      </c>
      <c r="G378" s="4">
        <v>-1.3554724482123901E+17</v>
      </c>
      <c r="H378" s="4">
        <v>-1.4224581877743501E+17</v>
      </c>
    </row>
    <row r="379" spans="1:8">
      <c r="A379" s="2">
        <v>40908</v>
      </c>
      <c r="B379" s="3" t="s">
        <v>12891</v>
      </c>
      <c r="C379" s="12">
        <f t="shared" si="5"/>
        <v>-1.8243473327281322E-4</v>
      </c>
      <c r="D379" s="3" t="s">
        <v>12890</v>
      </c>
      <c r="E379" s="3" t="s">
        <v>12885</v>
      </c>
      <c r="F379" s="3" t="s">
        <v>12719</v>
      </c>
      <c r="G379" s="4">
        <v>-2.1219522571810598E+17</v>
      </c>
      <c r="H379" s="4">
        <v>-1.4246670805176E+17</v>
      </c>
    </row>
    <row r="380" spans="1:8">
      <c r="A380" s="2">
        <v>40909</v>
      </c>
      <c r="B380" s="3" t="s">
        <v>12889</v>
      </c>
      <c r="C380" s="12">
        <f t="shared" si="5"/>
        <v>-1.8245311715910548E-4</v>
      </c>
      <c r="D380" s="3" t="s">
        <v>12888</v>
      </c>
      <c r="E380" s="3" t="s">
        <v>12885</v>
      </c>
      <c r="F380" s="3" t="s">
        <v>12719</v>
      </c>
      <c r="G380" s="4">
        <v>-2.6505043492008499E+17</v>
      </c>
      <c r="H380" s="4">
        <v>-1.4980351689559901E+17</v>
      </c>
    </row>
    <row r="381" spans="1:8">
      <c r="A381" s="2">
        <v>40910</v>
      </c>
      <c r="B381" s="3" t="s">
        <v>12887</v>
      </c>
      <c r="C381" s="12">
        <f t="shared" si="5"/>
        <v>-1.3431633008545967E-3</v>
      </c>
      <c r="D381" s="3" t="s">
        <v>12886</v>
      </c>
      <c r="E381" s="3" t="s">
        <v>12885</v>
      </c>
      <c r="F381" s="3" t="s">
        <v>12719</v>
      </c>
      <c r="G381" s="4">
        <v>-2.7651836703559299E+17</v>
      </c>
      <c r="H381" s="4">
        <v>-1.3150007230769501E+17</v>
      </c>
    </row>
    <row r="382" spans="1:8">
      <c r="A382" s="2">
        <v>40911</v>
      </c>
      <c r="B382" s="3" t="s">
        <v>12884</v>
      </c>
      <c r="C382" s="12">
        <f t="shared" si="5"/>
        <v>9.19788645103186E-3</v>
      </c>
      <c r="D382" s="3" t="s">
        <v>12883</v>
      </c>
      <c r="E382" s="3" t="s">
        <v>12882</v>
      </c>
      <c r="F382" s="3" t="s">
        <v>12719</v>
      </c>
      <c r="G382" s="4">
        <v>-1.9075852476818499E+17</v>
      </c>
      <c r="H382" s="4">
        <v>-1.1497310752444899E+17</v>
      </c>
    </row>
    <row r="383" spans="1:8">
      <c r="A383" s="2">
        <v>40912</v>
      </c>
      <c r="B383" s="3" t="s">
        <v>12881</v>
      </c>
      <c r="C383" s="12">
        <f t="shared" si="5"/>
        <v>5.107322253892513E-3</v>
      </c>
      <c r="D383" s="3" t="s">
        <v>12880</v>
      </c>
      <c r="E383" s="3" t="s">
        <v>12879</v>
      </c>
      <c r="F383" s="3" t="s">
        <v>12719</v>
      </c>
      <c r="G383" s="4">
        <v>8.8389503636425408E+16</v>
      </c>
      <c r="H383" s="4">
        <v>-9.4023276351791904E+16</v>
      </c>
    </row>
    <row r="384" spans="1:8">
      <c r="A384" s="2">
        <v>40913</v>
      </c>
      <c r="B384" s="3" t="s">
        <v>12878</v>
      </c>
      <c r="C384" s="12">
        <f t="shared" si="5"/>
        <v>-6.1263738640182565E-4</v>
      </c>
      <c r="D384" s="3" t="s">
        <v>12877</v>
      </c>
      <c r="E384" s="3" t="s">
        <v>12876</v>
      </c>
      <c r="F384" s="3" t="s">
        <v>12719</v>
      </c>
      <c r="G384" s="4">
        <v>4.8843088930048499E+17</v>
      </c>
      <c r="H384" s="4">
        <v>-9.5065661297485504E+16</v>
      </c>
    </row>
    <row r="385" spans="1:8">
      <c r="A385" s="2">
        <v>40914</v>
      </c>
      <c r="B385" s="3" t="s">
        <v>12875</v>
      </c>
      <c r="C385" s="12">
        <f t="shared" si="5"/>
        <v>-2.8068965643810186E-3</v>
      </c>
      <c r="D385" s="3" t="s">
        <v>12874</v>
      </c>
      <c r="E385" s="3" t="s">
        <v>12873</v>
      </c>
      <c r="F385" s="3" t="s">
        <v>12719</v>
      </c>
      <c r="G385" s="4">
        <v>2.9788046804716499E+17</v>
      </c>
      <c r="H385" s="4">
        <v>-1.0012662039629501E+17</v>
      </c>
    </row>
    <row r="386" spans="1:8">
      <c r="A386" s="2">
        <v>40915</v>
      </c>
      <c r="B386" s="3" t="s">
        <v>12872</v>
      </c>
      <c r="C386" s="12">
        <f t="shared" si="5"/>
        <v>-3.9436406584862708E-5</v>
      </c>
      <c r="D386" s="3" t="s">
        <v>12871</v>
      </c>
      <c r="E386" s="3" t="s">
        <v>12870</v>
      </c>
      <c r="F386" s="3" t="s">
        <v>12719</v>
      </c>
      <c r="G386" s="4">
        <v>2.9805633130013402E+17</v>
      </c>
      <c r="H386" s="4">
        <v>-6.2263335974692304E+16</v>
      </c>
    </row>
    <row r="387" spans="1:8">
      <c r="A387" s="2">
        <v>40916</v>
      </c>
      <c r="B387" s="3" t="s">
        <v>12869</v>
      </c>
      <c r="C387" s="12">
        <f t="shared" si="5"/>
        <v>-3.9434349747868419E-5</v>
      </c>
      <c r="D387" s="3" t="s">
        <v>12868</v>
      </c>
      <c r="E387" s="3" t="s">
        <v>12867</v>
      </c>
      <c r="F387" s="3" t="s">
        <v>12719</v>
      </c>
      <c r="G387" s="4">
        <v>2.5394991395908E+17</v>
      </c>
      <c r="H387" s="4">
        <v>-4.8893173203103104E+16</v>
      </c>
    </row>
    <row r="388" spans="1:8">
      <c r="A388" s="2">
        <v>40917</v>
      </c>
      <c r="B388" s="3" t="s">
        <v>12866</v>
      </c>
      <c r="C388" s="12">
        <f t="shared" ref="C388:C451" si="6">+(B388-B387)/B387</f>
        <v>-3.9432186362895613E-5</v>
      </c>
      <c r="D388" s="3" t="s">
        <v>12865</v>
      </c>
      <c r="E388" s="3" t="s">
        <v>12864</v>
      </c>
      <c r="F388" s="3" t="s">
        <v>12719</v>
      </c>
      <c r="G388" s="4">
        <v>2.54130661394424E+17</v>
      </c>
      <c r="H388" s="4">
        <v>-6.0719892833042096E+16</v>
      </c>
    </row>
    <row r="389" spans="1:8">
      <c r="A389" s="2">
        <v>40918</v>
      </c>
      <c r="B389" s="3" t="s">
        <v>12863</v>
      </c>
      <c r="C389" s="12">
        <f t="shared" si="6"/>
        <v>6.0376395195848977E-3</v>
      </c>
      <c r="D389" s="3" t="s">
        <v>12862</v>
      </c>
      <c r="E389" s="3" t="s">
        <v>12861</v>
      </c>
      <c r="F389" s="3" t="s">
        <v>12719</v>
      </c>
      <c r="G389" s="4">
        <v>3.5026867524005402E+17</v>
      </c>
      <c r="H389" s="4">
        <v>-2.97896901178393E+16</v>
      </c>
    </row>
    <row r="390" spans="1:8">
      <c r="A390" s="2">
        <v>40919</v>
      </c>
      <c r="B390" s="3" t="s">
        <v>12860</v>
      </c>
      <c r="C390" s="12">
        <f t="shared" si="6"/>
        <v>-1.7685031257420468E-3</v>
      </c>
      <c r="D390" s="3" t="s">
        <v>12859</v>
      </c>
      <c r="E390" s="3" t="s">
        <v>12858</v>
      </c>
      <c r="F390" s="3" t="s">
        <v>12719</v>
      </c>
      <c r="G390" s="4">
        <v>3.6949508887395398E+17</v>
      </c>
      <c r="H390" s="4">
        <v>-3.32187356682273E+16</v>
      </c>
    </row>
    <row r="391" spans="1:8">
      <c r="A391" s="2">
        <v>40920</v>
      </c>
      <c r="B391" s="3" t="s">
        <v>12857</v>
      </c>
      <c r="C391" s="12">
        <f t="shared" si="6"/>
        <v>-1.4013853101665974E-2</v>
      </c>
      <c r="D391" s="3" t="s">
        <v>12856</v>
      </c>
      <c r="E391" s="3" t="s">
        <v>12855</v>
      </c>
      <c r="F391" s="3" t="s">
        <v>12719</v>
      </c>
      <c r="G391" s="4">
        <v>9.4642845858130496E+16</v>
      </c>
      <c r="H391" s="4">
        <v>-6.1681312368872304E+16</v>
      </c>
    </row>
    <row r="392" spans="1:8">
      <c r="A392" s="2">
        <v>40921</v>
      </c>
      <c r="B392" s="3" t="s">
        <v>12854</v>
      </c>
      <c r="C392" s="12">
        <f t="shared" si="6"/>
        <v>2.8022326812586549E-3</v>
      </c>
      <c r="D392" s="3" t="s">
        <v>12853</v>
      </c>
      <c r="E392" s="3" t="s">
        <v>12852</v>
      </c>
      <c r="F392" s="3" t="s">
        <v>12719</v>
      </c>
      <c r="G392" s="4">
        <v>4.1499759083144397E+17</v>
      </c>
      <c r="H392" s="4">
        <v>-5.6264147379014704E+16</v>
      </c>
    </row>
    <row r="393" spans="1:8">
      <c r="A393" s="2">
        <v>40922</v>
      </c>
      <c r="B393" s="3" t="s">
        <v>12851</v>
      </c>
      <c r="C393" s="12">
        <f t="shared" si="6"/>
        <v>-4.02151704649918E-5</v>
      </c>
      <c r="D393" s="3" t="s">
        <v>12850</v>
      </c>
      <c r="E393" s="3" t="s">
        <v>12849</v>
      </c>
      <c r="F393" s="3" t="s">
        <v>12719</v>
      </c>
      <c r="G393" s="4">
        <v>2.9888208487495699E+17</v>
      </c>
      <c r="H393" s="4">
        <v>-5.8799676046239E+16</v>
      </c>
    </row>
    <row r="394" spans="1:8">
      <c r="A394" s="2">
        <v>40923</v>
      </c>
      <c r="B394" s="3" t="s">
        <v>12848</v>
      </c>
      <c r="C394" s="12">
        <f t="shared" si="6"/>
        <v>-4.0213149617318165E-5</v>
      </c>
      <c r="D394" s="3" t="s">
        <v>12847</v>
      </c>
      <c r="E394" s="3" t="s">
        <v>12846</v>
      </c>
      <c r="F394" s="3" t="s">
        <v>12678</v>
      </c>
      <c r="G394" s="4">
        <v>1.4509404871108E+16</v>
      </c>
      <c r="H394" s="4">
        <v>-9.02758263415732E+16</v>
      </c>
    </row>
    <row r="395" spans="1:8">
      <c r="A395" s="2">
        <v>40924</v>
      </c>
      <c r="B395" s="3" t="s">
        <v>12845</v>
      </c>
      <c r="C395" s="12">
        <f t="shared" si="6"/>
        <v>-1.0525546449483999E-2</v>
      </c>
      <c r="D395" s="3" t="s">
        <v>12844</v>
      </c>
      <c r="E395" s="3" t="s">
        <v>12843</v>
      </c>
      <c r="F395" s="3" t="s">
        <v>12678</v>
      </c>
      <c r="G395" s="4">
        <v>-1.07363290534486E+17</v>
      </c>
      <c r="H395" s="4">
        <v>-1.09512891451152E+17</v>
      </c>
    </row>
    <row r="396" spans="1:8">
      <c r="A396" s="2">
        <v>40925</v>
      </c>
      <c r="B396" s="3" t="s">
        <v>12842</v>
      </c>
      <c r="C396" s="12">
        <f t="shared" si="6"/>
        <v>8.5822407701942899E-3</v>
      </c>
      <c r="D396" s="3" t="s">
        <v>12841</v>
      </c>
      <c r="E396" s="3" t="s">
        <v>12840</v>
      </c>
      <c r="F396" s="3" t="s">
        <v>12649</v>
      </c>
      <c r="G396" s="3" t="s">
        <v>12839</v>
      </c>
      <c r="H396" s="4">
        <v>-1.1053319210535699E+17</v>
      </c>
    </row>
    <row r="397" spans="1:8">
      <c r="A397" s="2">
        <v>40926</v>
      </c>
      <c r="B397" s="3" t="s">
        <v>12838</v>
      </c>
      <c r="C397" s="12">
        <f t="shared" si="6"/>
        <v>9.8805894381607858E-3</v>
      </c>
      <c r="D397" s="3" t="s">
        <v>12837</v>
      </c>
      <c r="E397" s="3" t="s">
        <v>12836</v>
      </c>
      <c r="F397" s="3" t="s">
        <v>12649</v>
      </c>
      <c r="G397" s="4">
        <v>2.85116370030428E+17</v>
      </c>
      <c r="H397" s="4">
        <v>-8.9475178012007504E+16</v>
      </c>
    </row>
    <row r="398" spans="1:8">
      <c r="A398" s="2">
        <v>40927</v>
      </c>
      <c r="B398" s="3" t="s">
        <v>12835</v>
      </c>
      <c r="C398" s="12">
        <f t="shared" si="6"/>
        <v>-3.8232790985536667E-3</v>
      </c>
      <c r="D398" s="3" t="s">
        <v>12834</v>
      </c>
      <c r="E398" s="3" t="s">
        <v>12833</v>
      </c>
      <c r="F398" s="3" t="s">
        <v>12678</v>
      </c>
      <c r="G398" s="4">
        <v>1.02049359286798E+17</v>
      </c>
      <c r="H398" s="4">
        <v>-9.64490216021392E+16</v>
      </c>
    </row>
    <row r="399" spans="1:8">
      <c r="A399" s="2">
        <v>40928</v>
      </c>
      <c r="B399" s="3" t="s">
        <v>12832</v>
      </c>
      <c r="C399" s="12">
        <f t="shared" si="6"/>
        <v>3.7987024257050842E-4</v>
      </c>
      <c r="D399" s="3" t="s">
        <v>12831</v>
      </c>
      <c r="E399" s="3" t="s">
        <v>12830</v>
      </c>
      <c r="F399" s="3" t="s">
        <v>12678</v>
      </c>
      <c r="G399" s="4">
        <v>4.8052655733218096E+16</v>
      </c>
      <c r="H399" s="4">
        <v>-9.5681461373954704E+16</v>
      </c>
    </row>
    <row r="400" spans="1:8">
      <c r="A400" s="2">
        <v>40929</v>
      </c>
      <c r="B400" s="3" t="s">
        <v>12829</v>
      </c>
      <c r="C400" s="12">
        <f t="shared" si="6"/>
        <v>-5.6041479826764151E-5</v>
      </c>
      <c r="D400" s="3" t="s">
        <v>12828</v>
      </c>
      <c r="E400" s="3" t="s">
        <v>12827</v>
      </c>
      <c r="F400" s="3" t="s">
        <v>12678</v>
      </c>
      <c r="G400" s="4">
        <v>-2.43324271620365E+16</v>
      </c>
      <c r="H400" s="4">
        <v>-1.00789761582072E+17</v>
      </c>
    </row>
    <row r="401" spans="1:8">
      <c r="A401" s="2">
        <v>40930</v>
      </c>
      <c r="B401" s="3" t="s">
        <v>12826</v>
      </c>
      <c r="C401" s="12">
        <f t="shared" si="6"/>
        <v>-5.6040038942735062E-5</v>
      </c>
      <c r="D401" s="3" t="s">
        <v>12825</v>
      </c>
      <c r="E401" s="3" t="s">
        <v>12824</v>
      </c>
      <c r="F401" s="3" t="s">
        <v>12678</v>
      </c>
      <c r="G401" s="4">
        <v>-2.04045093783531E+16</v>
      </c>
      <c r="H401" s="4">
        <v>-1.08255041386676E+17</v>
      </c>
    </row>
    <row r="402" spans="1:8">
      <c r="A402" s="2">
        <v>40930</v>
      </c>
      <c r="B402" s="3" t="s">
        <v>12826</v>
      </c>
      <c r="C402" s="12">
        <f t="shared" si="6"/>
        <v>0</v>
      </c>
      <c r="D402" s="3" t="s">
        <v>12825</v>
      </c>
      <c r="E402" s="3" t="s">
        <v>12824</v>
      </c>
      <c r="F402" s="3" t="s">
        <v>12678</v>
      </c>
      <c r="G402" s="4">
        <v>-2.04045093783531E+16</v>
      </c>
      <c r="H402" s="4">
        <v>-1.08255041386676E+17</v>
      </c>
    </row>
    <row r="403" spans="1:8">
      <c r="A403" s="2">
        <v>40931</v>
      </c>
      <c r="B403" s="3" t="s">
        <v>12823</v>
      </c>
      <c r="C403" s="12">
        <f t="shared" si="6"/>
        <v>3.6350482363157815E-4</v>
      </c>
      <c r="D403" s="3" t="s">
        <v>12822</v>
      </c>
      <c r="E403" s="3" t="s">
        <v>12821</v>
      </c>
      <c r="F403" s="3" t="s">
        <v>12649</v>
      </c>
      <c r="G403" s="4">
        <v>-1.68796700709603E+16</v>
      </c>
      <c r="H403" s="4">
        <v>-9.92807940869656E+16</v>
      </c>
    </row>
    <row r="404" spans="1:8">
      <c r="A404" s="2">
        <v>40932</v>
      </c>
      <c r="B404" s="3" t="s">
        <v>12820</v>
      </c>
      <c r="C404" s="12">
        <f t="shared" si="6"/>
        <v>-4.1473923974976491E-3</v>
      </c>
      <c r="D404" s="3" t="s">
        <v>12819</v>
      </c>
      <c r="E404" s="3" t="s">
        <v>12818</v>
      </c>
      <c r="F404" s="3" t="s">
        <v>12649</v>
      </c>
      <c r="G404" s="4">
        <v>-6.6130469084123696E+16</v>
      </c>
      <c r="H404" s="4">
        <v>-1.1855423333248899E+17</v>
      </c>
    </row>
    <row r="405" spans="1:8">
      <c r="A405" s="2">
        <v>40933</v>
      </c>
      <c r="B405" s="3" t="s">
        <v>12817</v>
      </c>
      <c r="C405" s="12">
        <f t="shared" si="6"/>
        <v>-1.3892122093474898E-3</v>
      </c>
      <c r="D405" s="3" t="s">
        <v>12816</v>
      </c>
      <c r="E405" s="3" t="s">
        <v>12815</v>
      </c>
      <c r="F405" s="3" t="s">
        <v>12678</v>
      </c>
      <c r="G405" s="4">
        <v>-1.83739494604298E+16</v>
      </c>
      <c r="H405" s="4">
        <v>-1.13862474540004E+17</v>
      </c>
    </row>
    <row r="406" spans="1:8">
      <c r="A406" s="2">
        <v>40934</v>
      </c>
      <c r="B406" s="3" t="s">
        <v>12814</v>
      </c>
      <c r="C406" s="12">
        <f t="shared" si="6"/>
        <v>-3.0798259935150874E-4</v>
      </c>
      <c r="D406" s="3" t="s">
        <v>12813</v>
      </c>
      <c r="E406" s="3" t="s">
        <v>12812</v>
      </c>
      <c r="F406" s="3" t="s">
        <v>12719</v>
      </c>
      <c r="G406" s="4">
        <v>-1.57646830601898E+16</v>
      </c>
      <c r="H406" s="4">
        <v>-1.14338229931574E+17</v>
      </c>
    </row>
    <row r="407" spans="1:8">
      <c r="A407" s="2">
        <v>40935</v>
      </c>
      <c r="B407" s="3" t="s">
        <v>12811</v>
      </c>
      <c r="C407" s="12">
        <f t="shared" si="6"/>
        <v>-3.7583366906827655E-3</v>
      </c>
      <c r="D407" s="3" t="s">
        <v>12810</v>
      </c>
      <c r="E407" s="3" t="s">
        <v>12809</v>
      </c>
      <c r="F407" s="3" t="s">
        <v>12719</v>
      </c>
      <c r="G407" s="4">
        <v>-7.5992659031629408E+16</v>
      </c>
      <c r="H407" s="4">
        <v>-1.2099790080423501E+17</v>
      </c>
    </row>
    <row r="408" spans="1:8">
      <c r="A408" s="2">
        <v>40936</v>
      </c>
      <c r="B408" s="3" t="s">
        <v>12808</v>
      </c>
      <c r="C408" s="12">
        <f t="shared" si="6"/>
        <v>-6.2878705298319317E-5</v>
      </c>
      <c r="D408" s="3" t="s">
        <v>12807</v>
      </c>
      <c r="E408" s="3" t="s">
        <v>12806</v>
      </c>
      <c r="F408" s="3" t="s">
        <v>12719</v>
      </c>
      <c r="G408" s="4">
        <v>-3.89465382526074E+16</v>
      </c>
      <c r="H408" s="4">
        <v>-1.29313992791766E+17</v>
      </c>
    </row>
    <row r="409" spans="1:8">
      <c r="A409" s="2">
        <v>40937</v>
      </c>
      <c r="B409" s="3" t="s">
        <v>12805</v>
      </c>
      <c r="C409" s="12">
        <f t="shared" si="6"/>
        <v>-6.2877496639717267E-5</v>
      </c>
      <c r="D409" s="3" t="s">
        <v>12804</v>
      </c>
      <c r="E409" s="3" t="s">
        <v>12803</v>
      </c>
      <c r="F409" s="3" t="s">
        <v>12719</v>
      </c>
      <c r="G409" s="4">
        <v>-3.92954830659946E+16</v>
      </c>
      <c r="H409" s="4">
        <v>-1.21199786982912E+17</v>
      </c>
    </row>
    <row r="410" spans="1:8">
      <c r="A410" s="2">
        <v>40938</v>
      </c>
      <c r="B410" s="3" t="s">
        <v>12802</v>
      </c>
      <c r="C410" s="12">
        <f t="shared" si="6"/>
        <v>1.2400017708017441E-2</v>
      </c>
      <c r="D410" s="3" t="s">
        <v>12801</v>
      </c>
      <c r="E410" s="3" t="s">
        <v>12800</v>
      </c>
      <c r="F410" s="3" t="s">
        <v>12719</v>
      </c>
      <c r="G410" s="4">
        <v>1.1859183107914499E+17</v>
      </c>
      <c r="H410" s="4">
        <v>-9.10440716721272E+16</v>
      </c>
    </row>
    <row r="411" spans="1:8">
      <c r="A411" s="2">
        <v>40939</v>
      </c>
      <c r="B411" s="3" t="s">
        <v>12799</v>
      </c>
      <c r="C411" s="12">
        <f t="shared" si="6"/>
        <v>1.0088659638614519E-2</v>
      </c>
      <c r="D411" s="3" t="s">
        <v>12798</v>
      </c>
      <c r="E411" s="3" t="s">
        <v>12797</v>
      </c>
      <c r="F411" s="3" t="s">
        <v>12678</v>
      </c>
      <c r="G411" s="4">
        <v>2.66707448020696E+17</v>
      </c>
      <c r="H411" s="4">
        <v>-2.68347812357284E+16</v>
      </c>
    </row>
    <row r="412" spans="1:8">
      <c r="A412" s="2">
        <v>40940</v>
      </c>
      <c r="B412" s="3" t="s">
        <v>12796</v>
      </c>
      <c r="C412" s="12">
        <f t="shared" si="6"/>
        <v>-4.9987070140854097E-4</v>
      </c>
      <c r="D412" s="3" t="s">
        <v>12795</v>
      </c>
      <c r="E412" s="3" t="s">
        <v>12794</v>
      </c>
      <c r="F412" s="3" t="s">
        <v>12678</v>
      </c>
      <c r="G412" s="4">
        <v>2.7978295540267398E+17</v>
      </c>
      <c r="H412" s="4">
        <v>-1.64963692318437E+16</v>
      </c>
    </row>
    <row r="413" spans="1:8">
      <c r="A413" s="2">
        <v>40941</v>
      </c>
      <c r="B413" s="3" t="s">
        <v>12793</v>
      </c>
      <c r="C413" s="12">
        <f t="shared" si="6"/>
        <v>5.369689635729407E-3</v>
      </c>
      <c r="D413" s="3" t="s">
        <v>12792</v>
      </c>
      <c r="E413" s="3" t="s">
        <v>12791</v>
      </c>
      <c r="F413" s="3" t="s">
        <v>12678</v>
      </c>
      <c r="G413" s="4">
        <v>2.2195354762823501E+17</v>
      </c>
      <c r="H413" s="3" t="s">
        <v>12790</v>
      </c>
    </row>
    <row r="414" spans="1:8">
      <c r="A414" s="2">
        <v>40942</v>
      </c>
      <c r="B414" s="3" t="s">
        <v>12789</v>
      </c>
      <c r="C414" s="12">
        <f t="shared" si="6"/>
        <v>3.5451274182539054E-3</v>
      </c>
      <c r="D414" s="3" t="s">
        <v>12788</v>
      </c>
      <c r="E414" s="3" t="s">
        <v>12787</v>
      </c>
      <c r="F414" s="3" t="s">
        <v>12678</v>
      </c>
      <c r="G414" s="4">
        <v>1.9904572594495802E+17</v>
      </c>
      <c r="H414" s="3" t="s">
        <v>12786</v>
      </c>
    </row>
    <row r="415" spans="1:8">
      <c r="A415" s="2">
        <v>40943</v>
      </c>
      <c r="B415" s="3" t="s">
        <v>12785</v>
      </c>
      <c r="C415" s="12">
        <f t="shared" si="6"/>
        <v>-6.7806410367240956E-5</v>
      </c>
      <c r="D415" s="3" t="s">
        <v>12784</v>
      </c>
      <c r="E415" s="3" t="s">
        <v>12783</v>
      </c>
      <c r="F415" s="3" t="s">
        <v>12678</v>
      </c>
      <c r="G415" s="4">
        <v>2.0702305754047299E+17</v>
      </c>
      <c r="H415" s="4">
        <v>5.462229746755E+16</v>
      </c>
    </row>
    <row r="416" spans="1:8">
      <c r="A416" s="2">
        <v>40944</v>
      </c>
      <c r="B416" s="3" t="s">
        <v>12782</v>
      </c>
      <c r="C416" s="12">
        <f t="shared" si="6"/>
        <v>-6.780558421700792E-5</v>
      </c>
      <c r="D416" s="3" t="s">
        <v>12781</v>
      </c>
      <c r="E416" s="3" t="s">
        <v>12780</v>
      </c>
      <c r="F416" s="3" t="s">
        <v>12678</v>
      </c>
      <c r="G416" s="4">
        <v>2.4798548904518202E+17</v>
      </c>
      <c r="H416" s="4">
        <v>1.80860565885272E+16</v>
      </c>
    </row>
    <row r="417" spans="1:8">
      <c r="A417" s="2">
        <v>40945</v>
      </c>
      <c r="B417" s="3" t="s">
        <v>12779</v>
      </c>
      <c r="C417" s="12">
        <f t="shared" si="6"/>
        <v>-1.9025105471428064E-3</v>
      </c>
      <c r="D417" s="3" t="s">
        <v>12778</v>
      </c>
      <c r="E417" s="3" t="s">
        <v>12777</v>
      </c>
      <c r="F417" s="3" t="s">
        <v>12678</v>
      </c>
      <c r="G417" s="4">
        <v>2.1998822011515699E+17</v>
      </c>
      <c r="H417" s="3" t="s">
        <v>12776</v>
      </c>
    </row>
    <row r="418" spans="1:8">
      <c r="A418" s="2">
        <v>40946</v>
      </c>
      <c r="B418" s="3" t="s">
        <v>12775</v>
      </c>
      <c r="C418" s="12">
        <f t="shared" si="6"/>
        <v>4.6414877020777212E-3</v>
      </c>
      <c r="D418" s="3" t="s">
        <v>12774</v>
      </c>
      <c r="E418" s="3" t="s">
        <v>12773</v>
      </c>
      <c r="F418" s="3" t="s">
        <v>12719</v>
      </c>
      <c r="G418" s="4">
        <v>2.9131590417778701E+17</v>
      </c>
      <c r="H418" s="3" t="s">
        <v>12772</v>
      </c>
    </row>
    <row r="419" spans="1:8">
      <c r="A419" s="2">
        <v>40947</v>
      </c>
      <c r="B419" s="3" t="s">
        <v>12771</v>
      </c>
      <c r="C419" s="12">
        <f t="shared" si="6"/>
        <v>4.1393613391362228E-3</v>
      </c>
      <c r="D419" s="3" t="s">
        <v>12770</v>
      </c>
      <c r="E419" s="3" t="s">
        <v>12769</v>
      </c>
      <c r="F419" s="3" t="s">
        <v>12719</v>
      </c>
      <c r="G419" s="4">
        <v>3.5852537659424E+17</v>
      </c>
      <c r="H419" s="3" t="s">
        <v>12768</v>
      </c>
    </row>
    <row r="420" spans="1:8">
      <c r="A420" s="2">
        <v>40948</v>
      </c>
      <c r="B420" s="3" t="s">
        <v>12767</v>
      </c>
      <c r="C420" s="12">
        <f t="shared" si="6"/>
        <v>2.761663347957338E-3</v>
      </c>
      <c r="D420" s="3" t="s">
        <v>12766</v>
      </c>
      <c r="E420" s="3" t="s">
        <v>12765</v>
      </c>
      <c r="F420" s="3" t="s">
        <v>12719</v>
      </c>
      <c r="G420" s="4">
        <v>3.0567046639383098E+17</v>
      </c>
      <c r="H420" s="3" t="s">
        <v>12764</v>
      </c>
    </row>
    <row r="421" spans="1:8">
      <c r="A421" s="2">
        <v>40949</v>
      </c>
      <c r="B421" s="3" t="s">
        <v>12763</v>
      </c>
      <c r="C421" s="12">
        <f t="shared" si="6"/>
        <v>-7.1294212073884616E-4</v>
      </c>
      <c r="D421" s="3" t="s">
        <v>12762</v>
      </c>
      <c r="E421" s="3" t="s">
        <v>12761</v>
      </c>
      <c r="F421" s="3" t="s">
        <v>12719</v>
      </c>
      <c r="G421" s="4">
        <v>3.2256798552864198E+17</v>
      </c>
      <c r="H421" s="3" t="s">
        <v>12760</v>
      </c>
    </row>
    <row r="422" spans="1:8">
      <c r="A422" s="2">
        <v>40950</v>
      </c>
      <c r="B422" s="3" t="s">
        <v>12759</v>
      </c>
      <c r="C422" s="12">
        <f t="shared" si="6"/>
        <v>-6.8150412658134758E-5</v>
      </c>
      <c r="D422" s="3" t="s">
        <v>12758</v>
      </c>
      <c r="E422" s="3" t="s">
        <v>12757</v>
      </c>
      <c r="F422" s="3" t="s">
        <v>12719</v>
      </c>
      <c r="G422" s="4">
        <v>5.6902428611136102E+17</v>
      </c>
      <c r="H422" s="3" t="s">
        <v>12756</v>
      </c>
    </row>
    <row r="423" spans="1:8">
      <c r="A423" s="2">
        <v>40951</v>
      </c>
      <c r="B423" s="3" t="s">
        <v>12755</v>
      </c>
      <c r="C423" s="12">
        <f t="shared" si="6"/>
        <v>-6.8149577221496892E-5</v>
      </c>
      <c r="D423" s="3" t="s">
        <v>12754</v>
      </c>
      <c r="E423" s="3" t="s">
        <v>12753</v>
      </c>
      <c r="F423" s="3" t="s">
        <v>12719</v>
      </c>
      <c r="G423" s="4">
        <v>5.1524723993282298E+17</v>
      </c>
      <c r="H423" s="4">
        <v>-1.08847786550968E+16</v>
      </c>
    </row>
    <row r="424" spans="1:8">
      <c r="A424" s="2">
        <v>40952</v>
      </c>
      <c r="B424" s="3" t="s">
        <v>12752</v>
      </c>
      <c r="C424" s="12">
        <f t="shared" si="6"/>
        <v>8.2000609182097586E-3</v>
      </c>
      <c r="D424" s="3" t="s">
        <v>12751</v>
      </c>
      <c r="E424" s="3" t="s">
        <v>12750</v>
      </c>
      <c r="F424" s="3" t="s">
        <v>12678</v>
      </c>
      <c r="G424" s="4">
        <v>6.7435580228775603E+17</v>
      </c>
      <c r="H424" s="3" t="s">
        <v>12749</v>
      </c>
    </row>
    <row r="425" spans="1:8">
      <c r="A425" s="2">
        <v>40953</v>
      </c>
      <c r="B425" s="3" t="s">
        <v>12748</v>
      </c>
      <c r="C425" s="12">
        <f t="shared" si="6"/>
        <v>2.0818905754211693E-3</v>
      </c>
      <c r="D425" s="3" t="s">
        <v>12747</v>
      </c>
      <c r="E425" s="3" t="s">
        <v>12746</v>
      </c>
      <c r="F425" s="3" t="s">
        <v>12678</v>
      </c>
      <c r="G425" s="4">
        <v>7.1810356471315098E+17</v>
      </c>
      <c r="H425" s="4">
        <v>4.8927981785146E+16</v>
      </c>
    </row>
    <row r="426" spans="1:8">
      <c r="A426" s="2">
        <v>40954</v>
      </c>
      <c r="B426" s="3" t="s">
        <v>12745</v>
      </c>
      <c r="C426" s="12">
        <f t="shared" si="6"/>
        <v>2.2122268035362864E-3</v>
      </c>
      <c r="D426" s="3" t="s">
        <v>12744</v>
      </c>
      <c r="E426" s="3" t="s">
        <v>12743</v>
      </c>
      <c r="F426" s="3" t="s">
        <v>12678</v>
      </c>
      <c r="G426" s="4">
        <v>1.00741201812755E+18</v>
      </c>
      <c r="H426" s="4">
        <v>7.1213815204107696E+16</v>
      </c>
    </row>
    <row r="427" spans="1:8">
      <c r="A427" s="2">
        <v>40955</v>
      </c>
      <c r="B427" s="3" t="s">
        <v>12742</v>
      </c>
      <c r="C427" s="12">
        <f t="shared" si="6"/>
        <v>1.8624956513746235E-2</v>
      </c>
      <c r="D427" s="3" t="s">
        <v>12741</v>
      </c>
      <c r="E427" s="3" t="s">
        <v>12734</v>
      </c>
      <c r="F427" s="3" t="s">
        <v>12678</v>
      </c>
      <c r="G427" s="4">
        <v>1.2645902421093601E+18</v>
      </c>
      <c r="H427" s="4">
        <v>1.1271298102741299E+17</v>
      </c>
    </row>
    <row r="428" spans="1:8">
      <c r="A428" s="2">
        <v>40956</v>
      </c>
      <c r="B428" s="3" t="s">
        <v>12740</v>
      </c>
      <c r="C428" s="12">
        <f t="shared" si="6"/>
        <v>2.839167890516353E-3</v>
      </c>
      <c r="D428" s="3" t="s">
        <v>12739</v>
      </c>
      <c r="E428" s="3" t="s">
        <v>12734</v>
      </c>
      <c r="F428" s="3" t="s">
        <v>12678</v>
      </c>
      <c r="G428" s="4">
        <v>1.07978447251986E+18</v>
      </c>
      <c r="H428" s="4">
        <v>1.1978780009819699E+17</v>
      </c>
    </row>
    <row r="429" spans="1:8">
      <c r="A429" s="2">
        <v>40957</v>
      </c>
      <c r="B429" s="3" t="s">
        <v>12738</v>
      </c>
      <c r="C429" s="12">
        <f t="shared" si="6"/>
        <v>-6.7503954384588998E-5</v>
      </c>
      <c r="D429" s="3" t="s">
        <v>12737</v>
      </c>
      <c r="E429" s="3" t="s">
        <v>12734</v>
      </c>
      <c r="F429" s="3" t="s">
        <v>12678</v>
      </c>
      <c r="G429" s="4">
        <v>1.1772196134416499E+18</v>
      </c>
      <c r="H429" s="4">
        <v>1.1713028404889101E+17</v>
      </c>
    </row>
    <row r="430" spans="1:8">
      <c r="A430" s="2">
        <v>40958</v>
      </c>
      <c r="B430" s="3" t="s">
        <v>12736</v>
      </c>
      <c r="C430" s="12">
        <f t="shared" si="6"/>
        <v>-6.750291242072054E-5</v>
      </c>
      <c r="D430" s="3" t="s">
        <v>12735</v>
      </c>
      <c r="E430" s="3" t="s">
        <v>12734</v>
      </c>
      <c r="F430" s="3" t="s">
        <v>12678</v>
      </c>
      <c r="G430" s="4">
        <v>1.1654029537006001E+18</v>
      </c>
      <c r="H430" s="4">
        <v>8.7162139866631104E+16</v>
      </c>
    </row>
    <row r="431" spans="1:8">
      <c r="A431" s="2">
        <v>40959</v>
      </c>
      <c r="B431" s="3" t="s">
        <v>12733</v>
      </c>
      <c r="C431" s="12">
        <f t="shared" si="6"/>
        <v>1.9411072923585309E-3</v>
      </c>
      <c r="D431" s="3" t="s">
        <v>12732</v>
      </c>
      <c r="E431" s="3" t="s">
        <v>12731</v>
      </c>
      <c r="F431" s="3" t="s">
        <v>12719</v>
      </c>
      <c r="G431" s="4">
        <v>1.21861302401587E+18</v>
      </c>
      <c r="H431" s="4">
        <v>8.3000607580244496E+16</v>
      </c>
    </row>
    <row r="432" spans="1:8">
      <c r="A432" s="2">
        <v>40959</v>
      </c>
      <c r="B432" s="3" t="s">
        <v>12733</v>
      </c>
      <c r="C432" s="12">
        <f t="shared" si="6"/>
        <v>0</v>
      </c>
      <c r="D432" s="3" t="s">
        <v>12732</v>
      </c>
      <c r="E432" s="3" t="s">
        <v>12731</v>
      </c>
      <c r="F432" s="3" t="s">
        <v>12719</v>
      </c>
      <c r="G432" s="4">
        <v>1.21861302401587E+18</v>
      </c>
      <c r="H432" s="4">
        <v>8.3000607580244496E+16</v>
      </c>
    </row>
    <row r="433" spans="1:8">
      <c r="A433" s="2">
        <v>40960</v>
      </c>
      <c r="B433" s="3" t="s">
        <v>12730</v>
      </c>
      <c r="C433" s="12">
        <f t="shared" si="6"/>
        <v>-1.0606387192043381E-2</v>
      </c>
      <c r="D433" s="3" t="s">
        <v>12729</v>
      </c>
      <c r="E433" s="3" t="s">
        <v>12720</v>
      </c>
      <c r="F433" s="3" t="s">
        <v>12719</v>
      </c>
      <c r="G433" s="4">
        <v>9.5000214709556403E+17</v>
      </c>
      <c r="H433" s="4">
        <v>7.2917268271860096E+16</v>
      </c>
    </row>
    <row r="434" spans="1:8">
      <c r="A434" s="2">
        <v>40961</v>
      </c>
      <c r="B434" s="3" t="s">
        <v>12728</v>
      </c>
      <c r="C434" s="12">
        <f t="shared" si="6"/>
        <v>1.15454804567544E-3</v>
      </c>
      <c r="D434" s="3" t="s">
        <v>12727</v>
      </c>
      <c r="E434" s="3" t="s">
        <v>12720</v>
      </c>
      <c r="F434" s="3" t="s">
        <v>12719</v>
      </c>
      <c r="G434" s="4">
        <v>9.6884590045860506E+17</v>
      </c>
      <c r="H434" s="4">
        <v>7.06429299839992E+16</v>
      </c>
    </row>
    <row r="435" spans="1:8">
      <c r="A435" s="2">
        <v>40962</v>
      </c>
      <c r="B435" s="3" t="s">
        <v>12726</v>
      </c>
      <c r="C435" s="12">
        <f t="shared" si="6"/>
        <v>1.1952270584858503E-2</v>
      </c>
      <c r="D435" s="3" t="s">
        <v>12725</v>
      </c>
      <c r="E435" s="3" t="s">
        <v>12720</v>
      </c>
      <c r="F435" s="3" t="s">
        <v>12719</v>
      </c>
      <c r="G435" s="4">
        <v>1.3930519392969101E+18</v>
      </c>
      <c r="H435" s="4">
        <v>9.740137412101E+16</v>
      </c>
    </row>
    <row r="436" spans="1:8">
      <c r="A436" s="2">
        <v>40963</v>
      </c>
      <c r="B436" s="3" t="s">
        <v>12724</v>
      </c>
      <c r="C436" s="12">
        <f t="shared" si="6"/>
        <v>1.2904968980012159E-4</v>
      </c>
      <c r="D436" s="3" t="s">
        <v>12723</v>
      </c>
      <c r="E436" s="3" t="s">
        <v>12720</v>
      </c>
      <c r="F436" s="3" t="s">
        <v>12719</v>
      </c>
      <c r="G436" s="4">
        <v>1.4376960457495401E+18</v>
      </c>
      <c r="H436" s="4">
        <v>9.8339616117232192E+16</v>
      </c>
    </row>
    <row r="437" spans="1:8">
      <c r="A437" s="2">
        <v>40964</v>
      </c>
      <c r="B437" s="3" t="s">
        <v>12722</v>
      </c>
      <c r="C437" s="12">
        <f t="shared" si="6"/>
        <v>-6.391684877868105E-5</v>
      </c>
      <c r="D437" s="3" t="s">
        <v>12721</v>
      </c>
      <c r="E437" s="3" t="s">
        <v>12720</v>
      </c>
      <c r="F437" s="3" t="s">
        <v>12719</v>
      </c>
      <c r="G437" s="4">
        <v>1.4449468112542999E+18</v>
      </c>
      <c r="H437" s="4">
        <v>6.80601740871646E+16</v>
      </c>
    </row>
    <row r="438" spans="1:8">
      <c r="A438" s="2">
        <v>40965</v>
      </c>
      <c r="B438" s="3" t="s">
        <v>12718</v>
      </c>
      <c r="C438" s="12">
        <f t="shared" si="6"/>
        <v>-6.3915458976063983E-5</v>
      </c>
      <c r="D438" s="3" t="s">
        <v>12717</v>
      </c>
      <c r="E438" s="3" t="s">
        <v>12710</v>
      </c>
      <c r="F438" s="3" t="s">
        <v>12649</v>
      </c>
      <c r="G438" s="4">
        <v>1.5575717647711601E+18</v>
      </c>
      <c r="H438" s="4">
        <v>6.08328716696144E+16</v>
      </c>
    </row>
    <row r="439" spans="1:8">
      <c r="A439" s="2">
        <v>40966</v>
      </c>
      <c r="B439" s="3" t="s">
        <v>12716</v>
      </c>
      <c r="C439" s="12">
        <f t="shared" si="6"/>
        <v>-9.2606853756665997E-3</v>
      </c>
      <c r="D439" s="3" t="s">
        <v>12715</v>
      </c>
      <c r="E439" s="3" t="s">
        <v>12710</v>
      </c>
      <c r="F439" s="3" t="s">
        <v>12649</v>
      </c>
      <c r="G439" s="4">
        <v>1.28559572902384E+18</v>
      </c>
      <c r="H439" s="4">
        <v>3.7127894247588496E+16</v>
      </c>
    </row>
    <row r="440" spans="1:8">
      <c r="A440" s="2">
        <v>40967</v>
      </c>
      <c r="B440" s="3" t="s">
        <v>12714</v>
      </c>
      <c r="C440" s="12">
        <f t="shared" si="6"/>
        <v>-8.9195716756833264E-3</v>
      </c>
      <c r="D440" s="3" t="s">
        <v>12713</v>
      </c>
      <c r="E440" s="3" t="s">
        <v>12710</v>
      </c>
      <c r="F440" s="3" t="s">
        <v>12649</v>
      </c>
      <c r="G440" s="4">
        <v>1.05111470049869E+18</v>
      </c>
      <c r="H440" s="4">
        <v>2.03547517806739E+16</v>
      </c>
    </row>
    <row r="441" spans="1:8">
      <c r="A441" s="2">
        <v>40968</v>
      </c>
      <c r="B441" s="3" t="s">
        <v>12712</v>
      </c>
      <c r="C441" s="12">
        <f t="shared" si="6"/>
        <v>1.9214664031779394E-2</v>
      </c>
      <c r="D441" s="3" t="s">
        <v>12711</v>
      </c>
      <c r="E441" s="3" t="s">
        <v>12710</v>
      </c>
      <c r="F441" s="3" t="s">
        <v>12649</v>
      </c>
      <c r="G441" s="4">
        <v>1.2255521055475699E+18</v>
      </c>
      <c r="H441" s="4">
        <v>5.87764576019078E+16</v>
      </c>
    </row>
    <row r="442" spans="1:8">
      <c r="A442" s="2">
        <v>40969</v>
      </c>
      <c r="B442" s="3" t="s">
        <v>12709</v>
      </c>
      <c r="C442" s="12">
        <f t="shared" si="6"/>
        <v>9.7251375862074767E-3</v>
      </c>
      <c r="D442" s="3" t="s">
        <v>12708</v>
      </c>
      <c r="E442" s="3" t="s">
        <v>12699</v>
      </c>
      <c r="F442" s="3" t="s">
        <v>12638</v>
      </c>
      <c r="G442" s="4">
        <v>1.21582669010467E+18</v>
      </c>
      <c r="H442" s="4">
        <v>7.9881442274783296E+16</v>
      </c>
    </row>
    <row r="443" spans="1:8">
      <c r="A443" s="2">
        <v>40970</v>
      </c>
      <c r="B443" s="3" t="s">
        <v>12707</v>
      </c>
      <c r="C443" s="12">
        <f t="shared" si="6"/>
        <v>-1.6516166614101181E-3</v>
      </c>
      <c r="D443" s="3" t="s">
        <v>12706</v>
      </c>
      <c r="E443" s="3" t="s">
        <v>12699</v>
      </c>
      <c r="F443" s="3" t="s">
        <v>12638</v>
      </c>
      <c r="G443" s="4">
        <v>1.18496007511922E+18</v>
      </c>
      <c r="H443" s="4">
        <v>7.6388586567370496E+16</v>
      </c>
    </row>
    <row r="444" spans="1:8">
      <c r="A444" s="2">
        <v>40971</v>
      </c>
      <c r="B444" s="3" t="s">
        <v>12705</v>
      </c>
      <c r="C444" s="12">
        <f t="shared" si="6"/>
        <v>-6.8888583883157246E-5</v>
      </c>
      <c r="D444" s="3" t="s">
        <v>12704</v>
      </c>
      <c r="E444" s="3" t="s">
        <v>12699</v>
      </c>
      <c r="F444" s="3" t="s">
        <v>12638</v>
      </c>
      <c r="G444" s="4">
        <v>1.04541957115602E+18</v>
      </c>
      <c r="H444" s="4">
        <v>1.0925471689960899E+17</v>
      </c>
    </row>
    <row r="445" spans="1:8">
      <c r="A445" s="2">
        <v>40972</v>
      </c>
      <c r="B445" s="3" t="s">
        <v>12703</v>
      </c>
      <c r="C445" s="12">
        <f t="shared" si="6"/>
        <v>-6.8887802944956963E-5</v>
      </c>
      <c r="D445" s="3" t="s">
        <v>12702</v>
      </c>
      <c r="E445" s="3" t="s">
        <v>12699</v>
      </c>
      <c r="F445" s="3" t="s">
        <v>12638</v>
      </c>
      <c r="G445" s="4">
        <v>9.5757931192044902E+17</v>
      </c>
      <c r="H445" s="4">
        <v>8.6991064544539696E+16</v>
      </c>
    </row>
    <row r="446" spans="1:8">
      <c r="A446" s="2">
        <v>40973</v>
      </c>
      <c r="B446" s="3" t="s">
        <v>12701</v>
      </c>
      <c r="C446" s="12">
        <f t="shared" si="6"/>
        <v>-5.837681294832921E-3</v>
      </c>
      <c r="D446" s="3" t="s">
        <v>12700</v>
      </c>
      <c r="E446" s="3" t="s">
        <v>12699</v>
      </c>
      <c r="F446" s="3" t="s">
        <v>12638</v>
      </c>
      <c r="G446" s="4">
        <v>8.2448987456805197E+17</v>
      </c>
      <c r="H446" s="4">
        <v>5.76509986807536E+16</v>
      </c>
    </row>
    <row r="447" spans="1:8">
      <c r="A447" s="2">
        <v>40974</v>
      </c>
      <c r="B447" s="3" t="s">
        <v>12698</v>
      </c>
      <c r="C447" s="12">
        <f t="shared" si="6"/>
        <v>-1.9214071423443672E-2</v>
      </c>
      <c r="D447" s="3" t="s">
        <v>12697</v>
      </c>
      <c r="E447" s="3" t="s">
        <v>12696</v>
      </c>
      <c r="F447" s="3" t="s">
        <v>12695</v>
      </c>
      <c r="G447" s="4">
        <v>4.4206942626147302E+17</v>
      </c>
      <c r="H447" s="4">
        <v>1.68893320566114E+16</v>
      </c>
    </row>
    <row r="448" spans="1:8">
      <c r="A448" s="2">
        <v>40975</v>
      </c>
      <c r="B448" s="3" t="s">
        <v>12694</v>
      </c>
      <c r="C448" s="12">
        <f t="shared" si="6"/>
        <v>2.5736282635107992E-3</v>
      </c>
      <c r="D448" s="3" t="s">
        <v>12693</v>
      </c>
      <c r="E448" s="3" t="s">
        <v>12684</v>
      </c>
      <c r="F448" s="3" t="s">
        <v>12649</v>
      </c>
      <c r="G448" s="4">
        <v>5.2275423961790701E+17</v>
      </c>
      <c r="H448" s="4">
        <v>3.6779558244333696E+16</v>
      </c>
    </row>
    <row r="449" spans="1:8">
      <c r="A449" s="2">
        <v>40976</v>
      </c>
      <c r="B449" s="3" t="s">
        <v>12692</v>
      </c>
      <c r="C449" s="12">
        <f t="shared" si="6"/>
        <v>1.0767738696018266E-2</v>
      </c>
      <c r="D449" s="3" t="s">
        <v>12691</v>
      </c>
      <c r="E449" s="3" t="s">
        <v>12684</v>
      </c>
      <c r="F449" s="3" t="s">
        <v>12649</v>
      </c>
      <c r="G449" s="4">
        <v>6.3965703626004301E+17</v>
      </c>
      <c r="H449" s="4">
        <v>5.9673687849893296E+16</v>
      </c>
    </row>
    <row r="450" spans="1:8">
      <c r="A450" s="2">
        <v>40977</v>
      </c>
      <c r="B450" s="3" t="s">
        <v>12690</v>
      </c>
      <c r="C450" s="12">
        <f t="shared" si="6"/>
        <v>7.0660043582763E-4</v>
      </c>
      <c r="D450" s="3" t="s">
        <v>12689</v>
      </c>
      <c r="E450" s="3" t="s">
        <v>12684</v>
      </c>
      <c r="F450" s="3" t="s">
        <v>12649</v>
      </c>
      <c r="G450" s="4">
        <v>5.7274539139375699E+17</v>
      </c>
      <c r="H450" s="4">
        <v>6.1323977765840704E+16</v>
      </c>
    </row>
    <row r="451" spans="1:8">
      <c r="A451" s="2">
        <v>40978</v>
      </c>
      <c r="B451" s="3" t="s">
        <v>12688</v>
      </c>
      <c r="C451" s="12">
        <f t="shared" si="6"/>
        <v>-6.2388822249494972E-5</v>
      </c>
      <c r="D451" s="3" t="s">
        <v>12687</v>
      </c>
      <c r="E451" s="3" t="s">
        <v>12684</v>
      </c>
      <c r="F451" s="3" t="s">
        <v>12649</v>
      </c>
      <c r="G451" s="4">
        <v>5.1969511898255802E+17</v>
      </c>
      <c r="H451" s="4">
        <v>6.61519332488342E+16</v>
      </c>
    </row>
    <row r="452" spans="1:8">
      <c r="A452" s="2">
        <v>40979</v>
      </c>
      <c r="B452" s="3" t="s">
        <v>12686</v>
      </c>
      <c r="C452" s="12">
        <f t="shared" ref="C452:C515" si="7">+(B452-B451)/B451</f>
        <v>-6.2387324238862387E-5</v>
      </c>
      <c r="D452" s="3" t="s">
        <v>12685</v>
      </c>
      <c r="E452" s="3" t="s">
        <v>12684</v>
      </c>
      <c r="F452" s="3" t="s">
        <v>12649</v>
      </c>
      <c r="G452" s="4">
        <v>5.31776064057744E+17</v>
      </c>
      <c r="H452" s="4">
        <v>5.7708142436148704E+16</v>
      </c>
    </row>
    <row r="453" spans="1:8">
      <c r="A453" s="2">
        <v>40980</v>
      </c>
      <c r="B453" s="3" t="s">
        <v>12683</v>
      </c>
      <c r="C453" s="12">
        <f t="shared" si="7"/>
        <v>-4.4803723901598392E-3</v>
      </c>
      <c r="D453" s="3" t="s">
        <v>12682</v>
      </c>
      <c r="E453" s="3" t="s">
        <v>12679</v>
      </c>
      <c r="F453" s="3" t="s">
        <v>12678</v>
      </c>
      <c r="G453" s="4">
        <v>4.5153758976649203E+17</v>
      </c>
      <c r="H453" s="4">
        <v>4.1546438586456096E+16</v>
      </c>
    </row>
    <row r="454" spans="1:8">
      <c r="A454" s="2">
        <v>40981</v>
      </c>
      <c r="B454" s="3" t="s">
        <v>12681</v>
      </c>
      <c r="C454" s="12">
        <f t="shared" si="7"/>
        <v>1.6759409845003261E-2</v>
      </c>
      <c r="D454" s="3" t="s">
        <v>12680</v>
      </c>
      <c r="E454" s="3" t="s">
        <v>12679</v>
      </c>
      <c r="F454" s="3" t="s">
        <v>12678</v>
      </c>
      <c r="G454" s="4">
        <v>7.7831967672031501E+17</v>
      </c>
      <c r="H454" s="4">
        <v>5.9421235763954304E+16</v>
      </c>
    </row>
    <row r="455" spans="1:8">
      <c r="A455" s="2">
        <v>40982</v>
      </c>
      <c r="B455" s="3" t="s">
        <v>12677</v>
      </c>
      <c r="C455" s="12">
        <f t="shared" si="7"/>
        <v>-4.3562490095686137E-3</v>
      </c>
      <c r="D455" s="3" t="s">
        <v>12676</v>
      </c>
      <c r="E455" s="3" t="s">
        <v>12662</v>
      </c>
      <c r="F455" s="3" t="s">
        <v>12649</v>
      </c>
      <c r="G455" s="4">
        <v>5.2682669630420602E+17</v>
      </c>
      <c r="H455" s="4">
        <v>2.87093876755772E+16</v>
      </c>
    </row>
    <row r="456" spans="1:8">
      <c r="A456" s="2">
        <v>40983</v>
      </c>
      <c r="B456" s="3" t="s">
        <v>12675</v>
      </c>
      <c r="C456" s="12">
        <f t="shared" si="7"/>
        <v>5.8311795302472909E-4</v>
      </c>
      <c r="D456" s="3" t="s">
        <v>12674</v>
      </c>
      <c r="E456" s="3" t="s">
        <v>12662</v>
      </c>
      <c r="F456" s="3" t="s">
        <v>12649</v>
      </c>
      <c r="G456" s="4">
        <v>4.9927359758438502E+17</v>
      </c>
      <c r="H456" s="4">
        <v>3.00044717780203E+16</v>
      </c>
    </row>
    <row r="457" spans="1:8">
      <c r="A457" s="2">
        <v>40984</v>
      </c>
      <c r="B457" s="3" t="s">
        <v>12673</v>
      </c>
      <c r="C457" s="12">
        <f t="shared" si="7"/>
        <v>-1.9291117018519995E-2</v>
      </c>
      <c r="D457" s="3" t="s">
        <v>12672</v>
      </c>
      <c r="E457" s="3" t="s">
        <v>12662</v>
      </c>
      <c r="F457" s="3" t="s">
        <v>12649</v>
      </c>
      <c r="G457" s="4">
        <v>1.5153172973485901E+17</v>
      </c>
      <c r="H457" s="3" t="s">
        <v>12671</v>
      </c>
    </row>
    <row r="458" spans="1:8">
      <c r="A458" s="2">
        <v>40985</v>
      </c>
      <c r="B458" s="3" t="s">
        <v>12670</v>
      </c>
      <c r="C458" s="12">
        <f t="shared" si="7"/>
        <v>-6.6507726856666603E-5</v>
      </c>
      <c r="D458" s="3" t="s">
        <v>12669</v>
      </c>
      <c r="E458" s="3" t="s">
        <v>12662</v>
      </c>
      <c r="F458" s="3" t="s">
        <v>12649</v>
      </c>
      <c r="G458" s="4">
        <v>-8.0785195589280192E+16</v>
      </c>
      <c r="H458" s="3" t="s">
        <v>12668</v>
      </c>
    </row>
    <row r="459" spans="1:8">
      <c r="A459" s="2">
        <v>40986</v>
      </c>
      <c r="B459" s="3" t="s">
        <v>12667</v>
      </c>
      <c r="C459" s="12">
        <f t="shared" si="7"/>
        <v>-6.7516165704440155E-5</v>
      </c>
      <c r="D459" s="3" t="s">
        <v>12666</v>
      </c>
      <c r="E459" s="3" t="s">
        <v>12662</v>
      </c>
      <c r="F459" s="3" t="s">
        <v>12649</v>
      </c>
      <c r="G459" s="4">
        <v>-1.1268141181376099E+17</v>
      </c>
      <c r="H459" s="3" t="s">
        <v>12665</v>
      </c>
    </row>
    <row r="460" spans="1:8">
      <c r="A460" s="2">
        <v>40987</v>
      </c>
      <c r="B460" s="3" t="s">
        <v>12664</v>
      </c>
      <c r="C460" s="12">
        <f t="shared" si="7"/>
        <v>-6.7010353413502507E-5</v>
      </c>
      <c r="D460" s="3" t="s">
        <v>12663</v>
      </c>
      <c r="E460" s="3" t="s">
        <v>12662</v>
      </c>
      <c r="F460" s="3" t="s">
        <v>12649</v>
      </c>
      <c r="G460" s="4">
        <v>-1.1267608266664899E+17</v>
      </c>
      <c r="H460" s="3" t="s">
        <v>12661</v>
      </c>
    </row>
    <row r="461" spans="1:8">
      <c r="A461" s="2">
        <v>40988</v>
      </c>
      <c r="B461" s="3" t="s">
        <v>12660</v>
      </c>
      <c r="C461" s="12">
        <f t="shared" si="7"/>
        <v>-4.6619162025439659E-4</v>
      </c>
      <c r="D461" s="3" t="s">
        <v>12659</v>
      </c>
      <c r="E461" s="3" t="s">
        <v>12650</v>
      </c>
      <c r="F461" s="3" t="s">
        <v>12649</v>
      </c>
      <c r="G461" s="4">
        <v>-1.1697095709143299E+17</v>
      </c>
      <c r="H461" s="4">
        <v>5.29344087264014E+16</v>
      </c>
    </row>
    <row r="462" spans="1:8">
      <c r="A462" s="2">
        <v>40988</v>
      </c>
      <c r="B462" s="3" t="s">
        <v>12660</v>
      </c>
      <c r="C462" s="12">
        <f t="shared" si="7"/>
        <v>0</v>
      </c>
      <c r="D462" s="3" t="s">
        <v>12659</v>
      </c>
      <c r="E462" s="3" t="s">
        <v>12650</v>
      </c>
      <c r="F462" s="3" t="s">
        <v>12649</v>
      </c>
      <c r="G462" s="4">
        <v>-1.1697095709143299E+17</v>
      </c>
      <c r="H462" s="4">
        <v>5.29344087264014E+16</v>
      </c>
    </row>
    <row r="463" spans="1:8">
      <c r="A463" s="2">
        <v>40989</v>
      </c>
      <c r="B463" s="3" t="s">
        <v>12658</v>
      </c>
      <c r="C463" s="12">
        <f t="shared" si="7"/>
        <v>-6.1354665269256956E-4</v>
      </c>
      <c r="D463" s="3" t="s">
        <v>12657</v>
      </c>
      <c r="E463" s="3" t="s">
        <v>12650</v>
      </c>
      <c r="F463" s="3" t="s">
        <v>12649</v>
      </c>
      <c r="G463" s="4">
        <v>-1.43977150561406E+17</v>
      </c>
      <c r="H463" s="4">
        <v>6.4121814905339E+16</v>
      </c>
    </row>
    <row r="464" spans="1:8">
      <c r="A464" s="2">
        <v>40990</v>
      </c>
      <c r="B464" s="3" t="s">
        <v>12656</v>
      </c>
      <c r="C464" s="12">
        <f t="shared" si="7"/>
        <v>-1.8419472936146451E-2</v>
      </c>
      <c r="D464" s="3" t="s">
        <v>12655</v>
      </c>
      <c r="E464" s="3" t="s">
        <v>12650</v>
      </c>
      <c r="F464" s="3" t="s">
        <v>12649</v>
      </c>
      <c r="G464" s="4">
        <v>-2.22691392676956E+17</v>
      </c>
      <c r="H464" s="4">
        <v>2.48192743250175E+16</v>
      </c>
    </row>
    <row r="465" spans="1:8">
      <c r="A465" s="2">
        <v>40991</v>
      </c>
      <c r="B465" s="3" t="s">
        <v>12654</v>
      </c>
      <c r="C465" s="12">
        <f t="shared" si="7"/>
        <v>1.6810098868454571E-2</v>
      </c>
      <c r="D465" s="3" t="s">
        <v>12653</v>
      </c>
      <c r="E465" s="3" t="s">
        <v>12650</v>
      </c>
      <c r="F465" s="3" t="s">
        <v>12649</v>
      </c>
      <c r="G465" s="4">
        <v>-6.1182203189235104E+16</v>
      </c>
      <c r="H465" s="4">
        <v>6.01234402075834E+16</v>
      </c>
    </row>
    <row r="466" spans="1:8">
      <c r="A466" s="2">
        <v>40992</v>
      </c>
      <c r="B466" s="3" t="s">
        <v>12652</v>
      </c>
      <c r="C466" s="12">
        <f t="shared" si="7"/>
        <v>-5.9566733989762834E-5</v>
      </c>
      <c r="D466" s="3" t="s">
        <v>12651</v>
      </c>
      <c r="E466" s="3" t="s">
        <v>12650</v>
      </c>
      <c r="F466" s="3" t="s">
        <v>12649</v>
      </c>
      <c r="G466" s="4">
        <v>-1.8813054249569299E+17</v>
      </c>
      <c r="H466" s="4">
        <v>6.53143598927932E+16</v>
      </c>
    </row>
    <row r="467" spans="1:8">
      <c r="A467" s="2">
        <v>40993</v>
      </c>
      <c r="B467" s="3" t="s">
        <v>12648</v>
      </c>
      <c r="C467" s="12">
        <f t="shared" si="7"/>
        <v>-5.9565420963784051E-5</v>
      </c>
      <c r="D467" s="3" t="s">
        <v>12647</v>
      </c>
      <c r="E467" s="3" t="s">
        <v>12642</v>
      </c>
      <c r="F467" s="3" t="s">
        <v>12638</v>
      </c>
      <c r="G467" s="4">
        <v>-1.8999143381035002E+17</v>
      </c>
      <c r="H467" s="4">
        <v>5.7457708347476896E+16</v>
      </c>
    </row>
    <row r="468" spans="1:8">
      <c r="A468" s="2">
        <v>40994</v>
      </c>
      <c r="B468" s="3" t="s">
        <v>12646</v>
      </c>
      <c r="C468" s="12">
        <f t="shared" si="7"/>
        <v>9.522922884453203E-3</v>
      </c>
      <c r="D468" s="3" t="s">
        <v>12645</v>
      </c>
      <c r="E468" s="3" t="s">
        <v>12642</v>
      </c>
      <c r="F468" s="3" t="s">
        <v>12638</v>
      </c>
      <c r="G468" s="4">
        <v>-9.0280295134894704E+16</v>
      </c>
      <c r="H468" s="4">
        <v>7.8625059697904496E+16</v>
      </c>
    </row>
    <row r="469" spans="1:8">
      <c r="A469" s="2">
        <v>40995</v>
      </c>
      <c r="B469" s="3" t="s">
        <v>12644</v>
      </c>
      <c r="C469" s="12">
        <f t="shared" si="7"/>
        <v>-8.4569076460928681E-3</v>
      </c>
      <c r="D469" s="3" t="s">
        <v>12643</v>
      </c>
      <c r="E469" s="3" t="s">
        <v>12642</v>
      </c>
      <c r="F469" s="3" t="s">
        <v>12638</v>
      </c>
      <c r="G469" s="4">
        <v>-1.7894977928997901E+17</v>
      </c>
      <c r="H469" s="4">
        <v>4.2570780404252896E+16</v>
      </c>
    </row>
    <row r="470" spans="1:8">
      <c r="A470" s="2">
        <v>40996</v>
      </c>
      <c r="B470" s="3" t="s">
        <v>12641</v>
      </c>
      <c r="C470" s="12">
        <f t="shared" si="7"/>
        <v>-9.6192133582760837E-5</v>
      </c>
      <c r="D470" s="3" t="s">
        <v>12640</v>
      </c>
      <c r="E470" s="3" t="s">
        <v>12639</v>
      </c>
      <c r="F470" s="3" t="s">
        <v>12638</v>
      </c>
      <c r="G470" s="4">
        <v>-8.16206800693332E+16</v>
      </c>
      <c r="H470" s="4">
        <v>5.34011851579982E+16</v>
      </c>
    </row>
    <row r="471" spans="1:8">
      <c r="A471" s="2">
        <v>40997</v>
      </c>
      <c r="B471" s="3" t="s">
        <v>12637</v>
      </c>
      <c r="C471" s="12">
        <f t="shared" si="7"/>
        <v>7.9638529086129735E-3</v>
      </c>
      <c r="D471" s="3" t="s">
        <v>12636</v>
      </c>
      <c r="E471" s="3" t="s">
        <v>12635</v>
      </c>
      <c r="F471" s="3" t="s">
        <v>12545</v>
      </c>
      <c r="G471" s="4">
        <v>1.2791784844243299E+17</v>
      </c>
      <c r="H471" s="4">
        <v>7.05547599927314E+16</v>
      </c>
    </row>
    <row r="472" spans="1:8">
      <c r="A472" s="2">
        <v>40998</v>
      </c>
      <c r="B472" s="3" t="s">
        <v>12634</v>
      </c>
      <c r="C472" s="12">
        <f t="shared" si="7"/>
        <v>-1.235539057628942E-2</v>
      </c>
      <c r="D472" s="3" t="s">
        <v>12633</v>
      </c>
      <c r="E472" s="3" t="s">
        <v>12630</v>
      </c>
      <c r="F472" s="3" t="s">
        <v>12596</v>
      </c>
      <c r="G472" s="4">
        <v>-2.3083345671224701E+17</v>
      </c>
      <c r="H472" s="4">
        <v>4.39742217812164E+16</v>
      </c>
    </row>
    <row r="473" spans="1:8">
      <c r="A473" s="2">
        <v>40999</v>
      </c>
      <c r="B473" s="3" t="s">
        <v>12632</v>
      </c>
      <c r="C473" s="12">
        <f t="shared" si="7"/>
        <v>-6.1640342752140837E-5</v>
      </c>
      <c r="D473" s="3" t="s">
        <v>12631</v>
      </c>
      <c r="E473" s="3" t="s">
        <v>12630</v>
      </c>
      <c r="F473" s="3" t="s">
        <v>12596</v>
      </c>
      <c r="G473" s="4">
        <v>-3.1678699516857901E+17</v>
      </c>
      <c r="H473" s="4">
        <v>7.5905104444668304E+16</v>
      </c>
    </row>
    <row r="474" spans="1:8">
      <c r="A474" s="2">
        <v>41000</v>
      </c>
      <c r="B474" s="3" t="s">
        <v>12629</v>
      </c>
      <c r="C474" s="12">
        <f t="shared" si="7"/>
        <v>-6.1638957930026705E-5</v>
      </c>
      <c r="D474" s="3" t="s">
        <v>12628</v>
      </c>
      <c r="E474" s="3" t="s">
        <v>12627</v>
      </c>
      <c r="F474" s="3" t="s">
        <v>12596</v>
      </c>
      <c r="G474" s="4">
        <v>-3.0343020546216902E+17</v>
      </c>
      <c r="H474" s="4">
        <v>6.37718543523078E+16</v>
      </c>
    </row>
    <row r="475" spans="1:8">
      <c r="A475" s="2">
        <v>41001</v>
      </c>
      <c r="B475" s="3" t="s">
        <v>12626</v>
      </c>
      <c r="C475" s="12">
        <f t="shared" si="7"/>
        <v>2.1564374705770398E-3</v>
      </c>
      <c r="D475" s="3" t="s">
        <v>12625</v>
      </c>
      <c r="E475" s="3" t="s">
        <v>12624</v>
      </c>
      <c r="F475" s="3" t="s">
        <v>12545</v>
      </c>
      <c r="G475" s="4">
        <v>-2.84333285055876E+17</v>
      </c>
      <c r="H475" s="4">
        <v>5.66048003051278E+16</v>
      </c>
    </row>
    <row r="476" spans="1:8">
      <c r="A476" s="2">
        <v>41002</v>
      </c>
      <c r="B476" s="3" t="s">
        <v>12623</v>
      </c>
      <c r="C476" s="12">
        <f t="shared" si="7"/>
        <v>-7.6562889201181277E-5</v>
      </c>
      <c r="D476" s="3" t="s">
        <v>12622</v>
      </c>
      <c r="E476" s="3" t="s">
        <v>12609</v>
      </c>
      <c r="F476" s="3" t="s">
        <v>12596</v>
      </c>
      <c r="G476" s="4">
        <v>-2.8440011590829402E+17</v>
      </c>
      <c r="H476" s="4">
        <v>5.3440051723339E+16</v>
      </c>
    </row>
    <row r="477" spans="1:8">
      <c r="A477" s="2">
        <v>41003</v>
      </c>
      <c r="B477" s="3" t="s">
        <v>12621</v>
      </c>
      <c r="C477" s="12">
        <f t="shared" si="7"/>
        <v>6.8241347508186153E-4</v>
      </c>
      <c r="D477" s="3" t="s">
        <v>12620</v>
      </c>
      <c r="E477" s="3" t="s">
        <v>12609</v>
      </c>
      <c r="F477" s="3" t="s">
        <v>12596</v>
      </c>
      <c r="G477" s="4">
        <v>-2.2516174907467802E+17</v>
      </c>
      <c r="H477" s="4">
        <v>5.2884563701373904E+16</v>
      </c>
    </row>
    <row r="478" spans="1:8">
      <c r="A478" s="2">
        <v>41004</v>
      </c>
      <c r="B478" s="3" t="s">
        <v>12619</v>
      </c>
      <c r="C478" s="12">
        <f t="shared" si="7"/>
        <v>-6.4505493066954351E-5</v>
      </c>
      <c r="D478" s="3" t="s">
        <v>12618</v>
      </c>
      <c r="E478" s="3" t="s">
        <v>12609</v>
      </c>
      <c r="F478" s="3" t="s">
        <v>12596</v>
      </c>
      <c r="G478" s="4">
        <v>-1.96440730294725E+16</v>
      </c>
      <c r="H478" s="4">
        <v>5.2824285551827904E+16</v>
      </c>
    </row>
    <row r="479" spans="1:8">
      <c r="A479" s="2">
        <v>41005</v>
      </c>
      <c r="B479" s="3" t="s">
        <v>12617</v>
      </c>
      <c r="C479" s="12">
        <f t="shared" si="7"/>
        <v>-6.450407777689814E-5</v>
      </c>
      <c r="D479" s="3" t="s">
        <v>12616</v>
      </c>
      <c r="E479" s="3" t="s">
        <v>12609</v>
      </c>
      <c r="F479" s="3" t="s">
        <v>12596</v>
      </c>
      <c r="G479" s="4">
        <v>-5.0573024692138704E+16</v>
      </c>
      <c r="H479" s="4">
        <v>5.2764010023134304E+16</v>
      </c>
    </row>
    <row r="480" spans="1:8">
      <c r="A480" s="2">
        <v>41006</v>
      </c>
      <c r="B480" s="3" t="s">
        <v>12615</v>
      </c>
      <c r="C480" s="12">
        <f t="shared" si="7"/>
        <v>-6.4502661944875866E-5</v>
      </c>
      <c r="D480" s="3" t="s">
        <v>12614</v>
      </c>
      <c r="E480" s="3" t="s">
        <v>12609</v>
      </c>
      <c r="F480" s="3" t="s">
        <v>12596</v>
      </c>
      <c r="G480" s="4">
        <v>-1.67222393022548E+17</v>
      </c>
      <c r="H480" s="4">
        <v>3.3152247610146E+16</v>
      </c>
    </row>
    <row r="481" spans="1:8">
      <c r="A481" s="2">
        <v>41007</v>
      </c>
      <c r="B481" s="3" t="s">
        <v>12613</v>
      </c>
      <c r="C481" s="12">
        <f t="shared" si="7"/>
        <v>-6.4501245570253027E-5</v>
      </c>
      <c r="D481" s="3" t="s">
        <v>12612</v>
      </c>
      <c r="E481" s="3" t="s">
        <v>12609</v>
      </c>
      <c r="F481" s="3" t="s">
        <v>12596</v>
      </c>
      <c r="G481" s="4">
        <v>-1.7499627493774899E+17</v>
      </c>
      <c r="H481" s="4">
        <v>4.18120886077264E+16</v>
      </c>
    </row>
    <row r="482" spans="1:8">
      <c r="A482" s="2">
        <v>41008</v>
      </c>
      <c r="B482" s="3" t="s">
        <v>12611</v>
      </c>
      <c r="C482" s="12">
        <f t="shared" si="7"/>
        <v>-9.7262567449702189E-4</v>
      </c>
      <c r="D482" s="3" t="s">
        <v>12610</v>
      </c>
      <c r="E482" s="3" t="s">
        <v>12609</v>
      </c>
      <c r="F482" s="3" t="s">
        <v>12596</v>
      </c>
      <c r="G482" s="4">
        <v>-1.8408709247791101E+17</v>
      </c>
      <c r="H482" s="4">
        <v>2.92470074591071E+16</v>
      </c>
    </row>
    <row r="483" spans="1:8">
      <c r="A483" s="2">
        <v>41009</v>
      </c>
      <c r="B483" s="3" t="s">
        <v>12608</v>
      </c>
      <c r="C483" s="12">
        <f t="shared" si="7"/>
        <v>4.8502987801971856E-4</v>
      </c>
      <c r="D483" s="3" t="s">
        <v>12607</v>
      </c>
      <c r="E483" s="3" t="s">
        <v>12602</v>
      </c>
      <c r="F483" s="3" t="s">
        <v>12596</v>
      </c>
      <c r="G483" s="4">
        <v>-1.7863593348627398E+17</v>
      </c>
      <c r="H483" s="4">
        <v>2.83554866804311E+16</v>
      </c>
    </row>
    <row r="484" spans="1:8">
      <c r="A484" s="2">
        <v>41010</v>
      </c>
      <c r="B484" s="3" t="s">
        <v>12606</v>
      </c>
      <c r="C484" s="12">
        <f t="shared" si="7"/>
        <v>9.7621573041282023E-3</v>
      </c>
      <c r="D484" s="3" t="s">
        <v>12605</v>
      </c>
      <c r="E484" s="3" t="s">
        <v>12602</v>
      </c>
      <c r="F484" s="3" t="s">
        <v>12596</v>
      </c>
      <c r="G484" s="4">
        <v>-2.36735069079273E+16</v>
      </c>
      <c r="H484" s="4">
        <v>4.1330217848049E+16</v>
      </c>
    </row>
    <row r="485" spans="1:8">
      <c r="A485" s="2">
        <v>41011</v>
      </c>
      <c r="B485" s="3" t="s">
        <v>12604</v>
      </c>
      <c r="C485" s="12">
        <f t="shared" si="7"/>
        <v>-8.2878203220853881E-4</v>
      </c>
      <c r="D485" s="3" t="s">
        <v>12603</v>
      </c>
      <c r="E485" s="3" t="s">
        <v>12602</v>
      </c>
      <c r="F485" s="3" t="s">
        <v>12596</v>
      </c>
      <c r="G485" s="4">
        <v>-2.10426423854888E+17</v>
      </c>
      <c r="H485" s="4">
        <v>3.9688488197314E+16</v>
      </c>
    </row>
    <row r="486" spans="1:8">
      <c r="A486" s="2">
        <v>41012</v>
      </c>
      <c r="B486" s="3" t="s">
        <v>12601</v>
      </c>
      <c r="C486" s="12">
        <f t="shared" si="7"/>
        <v>-2.9222957241059524E-3</v>
      </c>
      <c r="D486" s="3" t="s">
        <v>12600</v>
      </c>
      <c r="E486" s="3" t="s">
        <v>12597</v>
      </c>
      <c r="F486" s="3" t="s">
        <v>12596</v>
      </c>
      <c r="G486" s="4">
        <v>-1.96479111614288E+17</v>
      </c>
      <c r="H486" s="4">
        <v>3.364372960644E+16</v>
      </c>
    </row>
    <row r="487" spans="1:8">
      <c r="A487" s="2">
        <v>41013</v>
      </c>
      <c r="B487" s="3" t="s">
        <v>12599</v>
      </c>
      <c r="C487" s="12">
        <f t="shared" si="7"/>
        <v>-6.634449459609894E-5</v>
      </c>
      <c r="D487" s="3" t="s">
        <v>12598</v>
      </c>
      <c r="E487" s="3" t="s">
        <v>12597</v>
      </c>
      <c r="F487" s="3" t="s">
        <v>12596</v>
      </c>
      <c r="G487" s="4">
        <v>-2.0280172111451802E+17</v>
      </c>
      <c r="H487" s="4">
        <v>3.36116097738461E+16</v>
      </c>
    </row>
    <row r="488" spans="1:8">
      <c r="A488" s="2">
        <v>41014</v>
      </c>
      <c r="B488" s="3" t="s">
        <v>12595</v>
      </c>
      <c r="C488" s="12">
        <f t="shared" si="7"/>
        <v>-6.6343248082930146E-5</v>
      </c>
      <c r="D488" s="3" t="s">
        <v>12594</v>
      </c>
      <c r="E488" s="3" t="s">
        <v>12580</v>
      </c>
      <c r="F488" s="3" t="s">
        <v>12545</v>
      </c>
      <c r="G488" s="3" t="s">
        <v>12593</v>
      </c>
      <c r="H488" s="4">
        <v>2.77106228182313E+16</v>
      </c>
    </row>
    <row r="489" spans="1:8">
      <c r="A489" s="2">
        <v>41015</v>
      </c>
      <c r="B489" s="3" t="s">
        <v>12592</v>
      </c>
      <c r="C489" s="12">
        <f t="shared" si="7"/>
        <v>3.8249240358607865E-3</v>
      </c>
      <c r="D489" s="3" t="s">
        <v>12591</v>
      </c>
      <c r="E489" s="3" t="s">
        <v>12580</v>
      </c>
      <c r="F489" s="3" t="s">
        <v>12545</v>
      </c>
      <c r="G489" s="4">
        <v>5.8444082835109296E+16</v>
      </c>
      <c r="H489" s="4">
        <v>4.9285329955829696E+16</v>
      </c>
    </row>
    <row r="490" spans="1:8">
      <c r="A490" s="2">
        <v>41016</v>
      </c>
      <c r="B490" s="3" t="s">
        <v>12590</v>
      </c>
      <c r="C490" s="12">
        <f t="shared" si="7"/>
        <v>1.1632891365459695E-3</v>
      </c>
      <c r="D490" s="3" t="s">
        <v>12589</v>
      </c>
      <c r="E490" s="3" t="s">
        <v>12580</v>
      </c>
      <c r="F490" s="3" t="s">
        <v>12545</v>
      </c>
      <c r="G490" s="4">
        <v>7.44045306554292E+16</v>
      </c>
      <c r="H490" s="4">
        <v>4.63120308526614E+16</v>
      </c>
    </row>
    <row r="491" spans="1:8">
      <c r="A491" s="2">
        <v>41017</v>
      </c>
      <c r="B491" s="3" t="s">
        <v>12588</v>
      </c>
      <c r="C491" s="12">
        <f t="shared" si="7"/>
        <v>9.3840887453621575E-4</v>
      </c>
      <c r="D491" s="3" t="s">
        <v>12587</v>
      </c>
      <c r="E491" s="3" t="s">
        <v>12580</v>
      </c>
      <c r="F491" s="3" t="s">
        <v>12545</v>
      </c>
      <c r="G491" s="4">
        <v>8.7622212913080496E+16</v>
      </c>
      <c r="H491" s="4">
        <v>3.9966487951460704E+16</v>
      </c>
    </row>
    <row r="492" spans="1:8">
      <c r="A492" s="2">
        <v>41017</v>
      </c>
      <c r="B492" s="3" t="s">
        <v>12588</v>
      </c>
      <c r="C492" s="12">
        <f t="shared" si="7"/>
        <v>0</v>
      </c>
      <c r="D492" s="3" t="s">
        <v>12587</v>
      </c>
      <c r="E492" s="3" t="s">
        <v>12580</v>
      </c>
      <c r="F492" s="3" t="s">
        <v>12545</v>
      </c>
      <c r="G492" s="4">
        <v>8.7622212913080496E+16</v>
      </c>
      <c r="H492" s="4">
        <v>3.9966487951460704E+16</v>
      </c>
    </row>
    <row r="493" spans="1:8">
      <c r="A493" s="2">
        <v>41018</v>
      </c>
      <c r="B493" s="3" t="s">
        <v>12586</v>
      </c>
      <c r="C493" s="12">
        <f t="shared" si="7"/>
        <v>1.8860248312682158E-3</v>
      </c>
      <c r="D493" s="3" t="s">
        <v>12585</v>
      </c>
      <c r="E493" s="3" t="s">
        <v>12580</v>
      </c>
      <c r="F493" s="3" t="s">
        <v>12545</v>
      </c>
      <c r="G493" s="4">
        <v>1.1917544190825299E+17</v>
      </c>
      <c r="H493" s="4">
        <v>4.4061995970715504E+16</v>
      </c>
    </row>
    <row r="494" spans="1:8">
      <c r="A494" s="2">
        <v>41019</v>
      </c>
      <c r="B494" s="3" t="s">
        <v>12584</v>
      </c>
      <c r="C494" s="12">
        <f t="shared" si="7"/>
        <v>-1.6942249021438562E-3</v>
      </c>
      <c r="D494" s="3" t="s">
        <v>12583</v>
      </c>
      <c r="E494" s="3" t="s">
        <v>12580</v>
      </c>
      <c r="F494" s="3" t="s">
        <v>12545</v>
      </c>
      <c r="G494" s="4">
        <v>1.0453977959631699E+17</v>
      </c>
      <c r="H494" s="4">
        <v>4.0592212797303904E+16</v>
      </c>
    </row>
    <row r="495" spans="1:8">
      <c r="A495" s="2">
        <v>41020</v>
      </c>
      <c r="B495" s="3" t="s">
        <v>12582</v>
      </c>
      <c r="C495" s="12">
        <f t="shared" si="7"/>
        <v>-6.9929121360316572E-5</v>
      </c>
      <c r="D495" s="3" t="s">
        <v>12581</v>
      </c>
      <c r="E495" s="3" t="s">
        <v>12580</v>
      </c>
      <c r="F495" s="3" t="s">
        <v>12545</v>
      </c>
      <c r="G495" s="4">
        <v>3.8371394297667098E+17</v>
      </c>
      <c r="H495" s="4">
        <v>3.36481175405582E+16</v>
      </c>
    </row>
    <row r="496" spans="1:8">
      <c r="A496" s="2">
        <v>41021</v>
      </c>
      <c r="B496" s="3" t="s">
        <v>12579</v>
      </c>
      <c r="C496" s="12">
        <f t="shared" si="7"/>
        <v>-6.9928397010895593E-5</v>
      </c>
      <c r="D496" s="3" t="s">
        <v>12578</v>
      </c>
      <c r="E496" s="3" t="s">
        <v>12556</v>
      </c>
      <c r="F496" s="3" t="s">
        <v>12526</v>
      </c>
      <c r="G496" s="4">
        <v>1.28734904771518E+17</v>
      </c>
      <c r="H496" s="4">
        <v>4.6334509609805296E+16</v>
      </c>
    </row>
    <row r="497" spans="1:8">
      <c r="A497" s="2">
        <v>41022</v>
      </c>
      <c r="B497" s="3" t="s">
        <v>12577</v>
      </c>
      <c r="C497" s="12">
        <f t="shared" si="7"/>
        <v>-7.6203352557658293E-3</v>
      </c>
      <c r="D497" s="3" t="s">
        <v>12576</v>
      </c>
      <c r="E497" s="3" t="s">
        <v>12556</v>
      </c>
      <c r="F497" s="3" t="s">
        <v>12526</v>
      </c>
      <c r="G497" s="4">
        <v>2.91704221911772E+16</v>
      </c>
      <c r="H497" s="4">
        <v>2.8235430151853E+16</v>
      </c>
    </row>
    <row r="498" spans="1:8">
      <c r="A498" s="2">
        <v>41023</v>
      </c>
      <c r="B498" s="3" t="s">
        <v>12575</v>
      </c>
      <c r="C498" s="12">
        <f t="shared" si="7"/>
        <v>-5.353634375839203E-3</v>
      </c>
      <c r="D498" s="3" t="s">
        <v>12574</v>
      </c>
      <c r="E498" s="3" t="s">
        <v>12556</v>
      </c>
      <c r="F498" s="3" t="s">
        <v>12526</v>
      </c>
      <c r="G498" s="4">
        <v>-3.51986656606849E+16</v>
      </c>
      <c r="H498" s="3" t="s">
        <v>12573</v>
      </c>
    </row>
    <row r="499" spans="1:8">
      <c r="A499" s="2">
        <v>41024</v>
      </c>
      <c r="B499" s="3" t="s">
        <v>12572</v>
      </c>
      <c r="C499" s="12">
        <f t="shared" si="7"/>
        <v>1.0770291492439498E-2</v>
      </c>
      <c r="D499" s="3" t="s">
        <v>12571</v>
      </c>
      <c r="E499" s="3" t="s">
        <v>12556</v>
      </c>
      <c r="F499" s="3" t="s">
        <v>12526</v>
      </c>
      <c r="G499" s="4">
        <v>-2.05941741950094E+16</v>
      </c>
      <c r="H499" s="4">
        <v>2.61293190789726E+16</v>
      </c>
    </row>
    <row r="500" spans="1:8">
      <c r="A500" s="2">
        <v>41025</v>
      </c>
      <c r="B500" s="3" t="s">
        <v>12570</v>
      </c>
      <c r="C500" s="12">
        <f t="shared" si="7"/>
        <v>4.8505867043861887E-3</v>
      </c>
      <c r="D500" s="3" t="s">
        <v>12569</v>
      </c>
      <c r="E500" s="3" t="s">
        <v>12556</v>
      </c>
      <c r="F500" s="3" t="s">
        <v>12526</v>
      </c>
      <c r="G500" s="4">
        <v>1.5187785975035699E+17</v>
      </c>
      <c r="H500" s="4">
        <v>3.63485401626746E+16</v>
      </c>
    </row>
    <row r="501" spans="1:8">
      <c r="A501" s="2">
        <v>41026</v>
      </c>
      <c r="B501" s="3" t="s">
        <v>12568</v>
      </c>
      <c r="C501" s="12">
        <f t="shared" si="7"/>
        <v>3.3953278529554715E-3</v>
      </c>
      <c r="D501" s="3" t="s">
        <v>12567</v>
      </c>
      <c r="E501" s="3" t="s">
        <v>12556</v>
      </c>
      <c r="F501" s="3" t="s">
        <v>12526</v>
      </c>
      <c r="G501" s="4">
        <v>2.0177998236870202E+17</v>
      </c>
      <c r="H501" s="4">
        <v>4.3598067166081104E+16</v>
      </c>
    </row>
    <row r="502" spans="1:8">
      <c r="A502" s="2">
        <v>41027</v>
      </c>
      <c r="B502" s="3" t="s">
        <v>12566</v>
      </c>
      <c r="C502" s="12">
        <f t="shared" si="7"/>
        <v>-7.0019943434813353E-5</v>
      </c>
      <c r="D502" s="3" t="s">
        <v>12565</v>
      </c>
      <c r="E502" s="3" t="s">
        <v>12556</v>
      </c>
      <c r="F502" s="3" t="s">
        <v>12526</v>
      </c>
      <c r="G502" s="4">
        <v>9.0288216659116496E+16</v>
      </c>
      <c r="H502" s="4">
        <v>5.4611669054104896E+16</v>
      </c>
    </row>
    <row r="503" spans="1:8">
      <c r="A503" s="2">
        <v>41028</v>
      </c>
      <c r="B503" s="3" t="s">
        <v>12564</v>
      </c>
      <c r="C503" s="12">
        <f t="shared" si="7"/>
        <v>-7.0019164491557238E-5</v>
      </c>
      <c r="D503" s="3" t="s">
        <v>12563</v>
      </c>
      <c r="E503" s="3" t="s">
        <v>12556</v>
      </c>
      <c r="F503" s="3" t="s">
        <v>12526</v>
      </c>
      <c r="G503" s="4">
        <v>2.67251580400856E+17</v>
      </c>
      <c r="H503" s="4">
        <v>7.9666535750283008E+16</v>
      </c>
    </row>
    <row r="504" spans="1:8">
      <c r="A504" s="2">
        <v>41029</v>
      </c>
      <c r="B504" s="3" t="s">
        <v>12562</v>
      </c>
      <c r="C504" s="12">
        <f t="shared" si="7"/>
        <v>9.5104524177391306E-3</v>
      </c>
      <c r="D504" s="3" t="s">
        <v>12561</v>
      </c>
      <c r="E504" s="3" t="s">
        <v>12556</v>
      </c>
      <c r="F504" s="3" t="s">
        <v>12526</v>
      </c>
      <c r="G504" s="4">
        <v>4.2299551145106099E+17</v>
      </c>
      <c r="H504" s="4">
        <v>9.8881693023437904E+16</v>
      </c>
    </row>
    <row r="505" spans="1:8">
      <c r="A505" s="2">
        <v>41030</v>
      </c>
      <c r="B505" s="3" t="s">
        <v>12560</v>
      </c>
      <c r="C505" s="12">
        <f t="shared" si="7"/>
        <v>-7.0041927880686486E-5</v>
      </c>
      <c r="D505" s="3" t="s">
        <v>12559</v>
      </c>
      <c r="E505" s="3" t="s">
        <v>12556</v>
      </c>
      <c r="F505" s="3" t="s">
        <v>12526</v>
      </c>
      <c r="G505" s="4">
        <v>4.2285002774896E+17</v>
      </c>
      <c r="H505" s="4">
        <v>8.8224831380608192E+16</v>
      </c>
    </row>
    <row r="506" spans="1:8">
      <c r="A506" s="2">
        <v>41031</v>
      </c>
      <c r="B506" s="3" t="s">
        <v>12558</v>
      </c>
      <c r="C506" s="12">
        <f t="shared" si="7"/>
        <v>1.3956746735072231E-2</v>
      </c>
      <c r="D506" s="3" t="s">
        <v>12557</v>
      </c>
      <c r="E506" s="3" t="s">
        <v>12556</v>
      </c>
      <c r="F506" s="3" t="s">
        <v>12526</v>
      </c>
      <c r="G506" s="4">
        <v>6.4064020378736704E+17</v>
      </c>
      <c r="H506" s="4">
        <v>1.18464162038524E+17</v>
      </c>
    </row>
    <row r="507" spans="1:8">
      <c r="A507" s="2">
        <v>41032</v>
      </c>
      <c r="B507" s="3" t="s">
        <v>12555</v>
      </c>
      <c r="C507" s="12">
        <f t="shared" si="7"/>
        <v>-9.3509166288587606E-4</v>
      </c>
      <c r="D507" s="3" t="s">
        <v>12554</v>
      </c>
      <c r="E507" s="3" t="s">
        <v>12553</v>
      </c>
      <c r="F507" s="3" t="s">
        <v>12526</v>
      </c>
      <c r="G507" s="4">
        <v>6.23583613945008E+17</v>
      </c>
      <c r="H507" s="4">
        <v>1.16504911297398E+17</v>
      </c>
    </row>
    <row r="508" spans="1:8">
      <c r="A508" s="2">
        <v>41033</v>
      </c>
      <c r="B508" s="3" t="s">
        <v>12552</v>
      </c>
      <c r="C508" s="12">
        <f t="shared" si="7"/>
        <v>-6.514095452792891E-3</v>
      </c>
      <c r="D508" s="3" t="s">
        <v>12551</v>
      </c>
      <c r="E508" s="3" t="s">
        <v>12546</v>
      </c>
      <c r="F508" s="3" t="s">
        <v>12545</v>
      </c>
      <c r="G508" s="4">
        <v>4.8709099099073299E+17</v>
      </c>
      <c r="H508" s="4">
        <v>1.01964631946172E+17</v>
      </c>
    </row>
    <row r="509" spans="1:8">
      <c r="A509" s="2">
        <v>41034</v>
      </c>
      <c r="B509" s="3" t="s">
        <v>12550</v>
      </c>
      <c r="C509" s="12">
        <f t="shared" si="7"/>
        <v>-6.9990585277305013E-5</v>
      </c>
      <c r="D509" s="3" t="s">
        <v>12549</v>
      </c>
      <c r="E509" s="3" t="s">
        <v>12546</v>
      </c>
      <c r="F509" s="3" t="s">
        <v>12545</v>
      </c>
      <c r="G509" s="4">
        <v>4.8699174618191898E+17</v>
      </c>
      <c r="H509" s="4">
        <v>1.0196665972868301E+17</v>
      </c>
    </row>
    <row r="510" spans="1:8">
      <c r="A510" s="2">
        <v>41035</v>
      </c>
      <c r="B510" s="3" t="s">
        <v>12548</v>
      </c>
      <c r="C510" s="12">
        <f t="shared" si="7"/>
        <v>-6.9989792288186159E-5</v>
      </c>
      <c r="D510" s="3" t="s">
        <v>12547</v>
      </c>
      <c r="E510" s="3" t="s">
        <v>12546</v>
      </c>
      <c r="F510" s="3" t="s">
        <v>12545</v>
      </c>
      <c r="G510" s="4">
        <v>4.8689249673806003E+17</v>
      </c>
      <c r="H510" s="4">
        <v>1.2240416201992301E+17</v>
      </c>
    </row>
    <row r="511" spans="1:8">
      <c r="A511" s="2">
        <v>41036</v>
      </c>
      <c r="B511" s="3" t="s">
        <v>12544</v>
      </c>
      <c r="C511" s="12">
        <f t="shared" si="7"/>
        <v>1.7474508508761109E-3</v>
      </c>
      <c r="D511" s="3" t="s">
        <v>12543</v>
      </c>
      <c r="E511" s="3" t="s">
        <v>12540</v>
      </c>
      <c r="F511" s="3" t="s">
        <v>12526</v>
      </c>
      <c r="G511" s="4">
        <v>5.20007508761024E+17</v>
      </c>
      <c r="H511" s="4">
        <v>1.5061186044039299E+17</v>
      </c>
    </row>
    <row r="512" spans="1:8">
      <c r="A512" s="2">
        <v>41037</v>
      </c>
      <c r="B512" s="3" t="s">
        <v>12542</v>
      </c>
      <c r="C512" s="12">
        <f t="shared" si="7"/>
        <v>-3.0663179786534996E-3</v>
      </c>
      <c r="D512" s="3" t="s">
        <v>12541</v>
      </c>
      <c r="E512" s="3" t="s">
        <v>12540</v>
      </c>
      <c r="F512" s="3" t="s">
        <v>12526</v>
      </c>
      <c r="G512" s="4">
        <v>4.65411194594968E+17</v>
      </c>
      <c r="H512" s="4">
        <v>1.4725618799070202E+17</v>
      </c>
    </row>
    <row r="513" spans="1:8">
      <c r="A513" s="2">
        <v>41038</v>
      </c>
      <c r="B513" s="3" t="s">
        <v>12539</v>
      </c>
      <c r="C513" s="12">
        <f t="shared" si="7"/>
        <v>2.8469593660570772E-4</v>
      </c>
      <c r="D513" s="3" t="s">
        <v>12538</v>
      </c>
      <c r="E513" s="3" t="s">
        <v>12535</v>
      </c>
      <c r="F513" s="3" t="s">
        <v>12534</v>
      </c>
      <c r="G513" s="4">
        <v>4.8800836870684499E+17</v>
      </c>
      <c r="H513" s="4">
        <v>1.43988731944484E+17</v>
      </c>
    </row>
    <row r="514" spans="1:8">
      <c r="A514" s="2">
        <v>41039</v>
      </c>
      <c r="B514" s="3" t="s">
        <v>12537</v>
      </c>
      <c r="C514" s="12">
        <f t="shared" si="7"/>
        <v>-6.978551073174008E-3</v>
      </c>
      <c r="D514" s="3" t="s">
        <v>12536</v>
      </c>
      <c r="E514" s="3" t="s">
        <v>12535</v>
      </c>
      <c r="F514" s="3" t="s">
        <v>12534</v>
      </c>
      <c r="G514" s="4">
        <v>3.5843791086977901E+17</v>
      </c>
      <c r="H514" s="4">
        <v>1.27980770454714E+17</v>
      </c>
    </row>
    <row r="515" spans="1:8">
      <c r="A515" s="2">
        <v>41040</v>
      </c>
      <c r="B515" s="3" t="s">
        <v>12533</v>
      </c>
      <c r="C515" s="12">
        <f t="shared" si="7"/>
        <v>-1.136797022306434E-3</v>
      </c>
      <c r="D515" s="3" t="s">
        <v>12532</v>
      </c>
      <c r="E515" s="3" t="s">
        <v>12527</v>
      </c>
      <c r="F515" s="3" t="s">
        <v>12526</v>
      </c>
      <c r="G515" s="4">
        <v>1.9041219225028602E+17</v>
      </c>
      <c r="H515" s="4">
        <v>1.2550434276725299E+17</v>
      </c>
    </row>
    <row r="516" spans="1:8">
      <c r="A516" s="2">
        <v>41041</v>
      </c>
      <c r="B516" s="3" t="s">
        <v>12531</v>
      </c>
      <c r="C516" s="12">
        <f t="shared" ref="C516:C579" si="8">+(B516-B515)/B515</f>
        <v>-6.6534235557445142E-5</v>
      </c>
      <c r="D516" s="3" t="s">
        <v>12530</v>
      </c>
      <c r="E516" s="3" t="s">
        <v>12527</v>
      </c>
      <c r="F516" s="3" t="s">
        <v>12526</v>
      </c>
      <c r="G516" s="4">
        <v>2.0150843426162598E+17</v>
      </c>
      <c r="H516" s="4">
        <v>1.2547473468398301E+17</v>
      </c>
    </row>
    <row r="517" spans="1:8">
      <c r="A517" s="2">
        <v>41042</v>
      </c>
      <c r="B517" s="3" t="s">
        <v>12529</v>
      </c>
      <c r="C517" s="12">
        <f t="shared" si="8"/>
        <v>-6.653301641653318E-5</v>
      </c>
      <c r="D517" s="3" t="s">
        <v>12528</v>
      </c>
      <c r="E517" s="3" t="s">
        <v>12527</v>
      </c>
      <c r="F517" s="3" t="s">
        <v>12526</v>
      </c>
      <c r="G517" s="4">
        <v>2.44053418009316E+17</v>
      </c>
      <c r="H517" s="4">
        <v>1.3000609901568701E+17</v>
      </c>
    </row>
    <row r="518" spans="1:8">
      <c r="A518" s="2">
        <v>41043</v>
      </c>
      <c r="B518" s="3" t="s">
        <v>12525</v>
      </c>
      <c r="C518" s="12">
        <f t="shared" si="8"/>
        <v>-1.7015793507017551E-2</v>
      </c>
      <c r="D518" s="3" t="s">
        <v>12524</v>
      </c>
      <c r="E518" s="3" t="s">
        <v>12511</v>
      </c>
      <c r="F518" s="3" t="s">
        <v>12510</v>
      </c>
      <c r="G518" s="4">
        <v>1.04290815594487E+16</v>
      </c>
      <c r="H518" s="4">
        <v>9.6879110358132096E+16</v>
      </c>
    </row>
    <row r="519" spans="1:8">
      <c r="A519" s="2">
        <v>41044</v>
      </c>
      <c r="B519" s="3" t="s">
        <v>12523</v>
      </c>
      <c r="C519" s="12">
        <f t="shared" si="8"/>
        <v>3.1630063807168486E-3</v>
      </c>
      <c r="D519" s="3" t="s">
        <v>12522</v>
      </c>
      <c r="E519" s="3" t="s">
        <v>12511</v>
      </c>
      <c r="F519" s="3" t="s">
        <v>12510</v>
      </c>
      <c r="G519" s="4">
        <v>5.0855703285834896E+16</v>
      </c>
      <c r="H519" s="4">
        <v>9.9880216005590704E+16</v>
      </c>
    </row>
    <row r="520" spans="1:8">
      <c r="A520" s="2">
        <v>41045</v>
      </c>
      <c r="B520" s="3" t="s">
        <v>12521</v>
      </c>
      <c r="C520" s="12">
        <f t="shared" si="8"/>
        <v>1.6455623070464212E-3</v>
      </c>
      <c r="D520" s="3" t="s">
        <v>12520</v>
      </c>
      <c r="E520" s="3" t="s">
        <v>12511</v>
      </c>
      <c r="F520" s="3" t="s">
        <v>12510</v>
      </c>
      <c r="G520" s="4">
        <v>2.34318497004553E+16</v>
      </c>
      <c r="H520" s="4">
        <v>1.1799153613427501E+17</v>
      </c>
    </row>
    <row r="521" spans="1:8">
      <c r="A521" s="2">
        <v>41046</v>
      </c>
      <c r="B521" s="3" t="s">
        <v>12519</v>
      </c>
      <c r="C521" s="12">
        <f t="shared" si="8"/>
        <v>-1.0278287296569247E-2</v>
      </c>
      <c r="D521" s="3" t="s">
        <v>12518</v>
      </c>
      <c r="E521" s="3" t="s">
        <v>12511</v>
      </c>
      <c r="F521" s="3" t="s">
        <v>12510</v>
      </c>
      <c r="G521" s="4">
        <v>-1.1013292648588E+17</v>
      </c>
      <c r="H521" s="4">
        <v>9.4933363077269904E+16</v>
      </c>
    </row>
    <row r="522" spans="1:8">
      <c r="A522" s="2">
        <v>41046</v>
      </c>
      <c r="B522" s="3" t="s">
        <v>12519</v>
      </c>
      <c r="C522" s="12">
        <f t="shared" si="8"/>
        <v>0</v>
      </c>
      <c r="D522" s="3" t="s">
        <v>12518</v>
      </c>
      <c r="E522" s="3" t="s">
        <v>12511</v>
      </c>
      <c r="F522" s="3" t="s">
        <v>12510</v>
      </c>
      <c r="G522" s="4">
        <v>-1.1013292648588E+17</v>
      </c>
      <c r="H522" s="4">
        <v>9.4933363077269904E+16</v>
      </c>
    </row>
    <row r="523" spans="1:8">
      <c r="A523" s="2">
        <v>41047</v>
      </c>
      <c r="B523" s="3" t="s">
        <v>12517</v>
      </c>
      <c r="C523" s="12">
        <f t="shared" si="8"/>
        <v>1.8259307438063829E-3</v>
      </c>
      <c r="D523" s="3" t="s">
        <v>12516</v>
      </c>
      <c r="E523" s="3" t="s">
        <v>12511</v>
      </c>
      <c r="F523" s="3" t="s">
        <v>12510</v>
      </c>
      <c r="G523" s="4">
        <v>-1.00485318505988E+17</v>
      </c>
      <c r="H523" s="4">
        <v>9.9111738080221104E+16</v>
      </c>
    </row>
    <row r="524" spans="1:8">
      <c r="A524" s="2">
        <v>41048</v>
      </c>
      <c r="B524" s="3" t="s">
        <v>12515</v>
      </c>
      <c r="C524" s="12">
        <f t="shared" si="8"/>
        <v>-3.4246336259309484E-5</v>
      </c>
      <c r="D524" s="3" t="s">
        <v>12514</v>
      </c>
      <c r="E524" s="3" t="s">
        <v>12511</v>
      </c>
      <c r="F524" s="3" t="s">
        <v>12510</v>
      </c>
      <c r="G524" s="4">
        <v>-1.21238367536276E+17</v>
      </c>
      <c r="H524" s="4">
        <v>1.1930667642048499E+17</v>
      </c>
    </row>
    <row r="525" spans="1:8">
      <c r="A525" s="2">
        <v>41049</v>
      </c>
      <c r="B525" s="3" t="s">
        <v>12513</v>
      </c>
      <c r="C525" s="12">
        <f t="shared" si="8"/>
        <v>-3.4244676748653881E-5</v>
      </c>
      <c r="D525" s="3" t="s">
        <v>12512</v>
      </c>
      <c r="E525" s="3" t="s">
        <v>12511</v>
      </c>
      <c r="F525" s="3" t="s">
        <v>12510</v>
      </c>
      <c r="G525" s="4">
        <v>-1.0329441993645299E+17</v>
      </c>
      <c r="H525" s="4">
        <v>1.3581863627132099E+17</v>
      </c>
    </row>
    <row r="526" spans="1:8">
      <c r="A526" s="2">
        <v>41050</v>
      </c>
      <c r="B526" s="3" t="s">
        <v>12509</v>
      </c>
      <c r="C526" s="12">
        <f t="shared" si="8"/>
        <v>-3.4243118186630124E-5</v>
      </c>
      <c r="D526" s="3" t="s">
        <v>12508</v>
      </c>
      <c r="E526" s="3" t="s">
        <v>12507</v>
      </c>
      <c r="F526" s="3" t="s">
        <v>12479</v>
      </c>
      <c r="G526" s="4">
        <v>-1.02904983751192E+17</v>
      </c>
      <c r="H526" s="4">
        <v>1.8965301279955901E+17</v>
      </c>
    </row>
    <row r="527" spans="1:8">
      <c r="A527" s="2">
        <v>41051</v>
      </c>
      <c r="B527" s="3" t="s">
        <v>12506</v>
      </c>
      <c r="C527" s="12">
        <f t="shared" si="8"/>
        <v>4.9900523586038264E-3</v>
      </c>
      <c r="D527" s="3" t="s">
        <v>12505</v>
      </c>
      <c r="E527" s="3" t="s">
        <v>12500</v>
      </c>
      <c r="F527" s="3" t="s">
        <v>12475</v>
      </c>
      <c r="G527" s="4">
        <v>-4.60856043978016E+16</v>
      </c>
      <c r="H527" s="4">
        <v>2.09617131747548E+17</v>
      </c>
    </row>
    <row r="528" spans="1:8">
      <c r="A528" s="2">
        <v>41052</v>
      </c>
      <c r="B528" s="3" t="s">
        <v>12504</v>
      </c>
      <c r="C528" s="12">
        <f t="shared" si="8"/>
        <v>-3.9974680681972787E-4</v>
      </c>
      <c r="D528" s="3" t="s">
        <v>12503</v>
      </c>
      <c r="E528" s="3" t="s">
        <v>12500</v>
      </c>
      <c r="F528" s="3" t="s">
        <v>12475</v>
      </c>
      <c r="G528" s="4">
        <v>4.18763163067386E+16</v>
      </c>
      <c r="H528" s="4">
        <v>2.2426458223056301E+17</v>
      </c>
    </row>
    <row r="529" spans="1:8">
      <c r="A529" s="2">
        <v>41053</v>
      </c>
      <c r="B529" s="3" t="s">
        <v>12502</v>
      </c>
      <c r="C529" s="12">
        <f t="shared" si="8"/>
        <v>-3.6230815612812071E-3</v>
      </c>
      <c r="D529" s="3" t="s">
        <v>12501</v>
      </c>
      <c r="E529" s="3" t="s">
        <v>12500</v>
      </c>
      <c r="F529" s="3" t="s">
        <v>12475</v>
      </c>
      <c r="G529" s="4">
        <v>6.41466721783878E+16</v>
      </c>
      <c r="H529" s="4">
        <v>2.1542045170308499E+17</v>
      </c>
    </row>
    <row r="530" spans="1:8">
      <c r="A530" s="2">
        <v>41054</v>
      </c>
      <c r="B530" s="3" t="s">
        <v>12499</v>
      </c>
      <c r="C530" s="12">
        <f t="shared" si="8"/>
        <v>-1.613605383042016E-3</v>
      </c>
      <c r="D530" s="3" t="s">
        <v>12498</v>
      </c>
      <c r="E530" s="3" t="s">
        <v>12489</v>
      </c>
      <c r="F530" s="3" t="s">
        <v>12479</v>
      </c>
      <c r="G530" s="4">
        <v>-8.4067617272855104E+16</v>
      </c>
      <c r="H530" s="4">
        <v>2.1157998382032198E+17</v>
      </c>
    </row>
    <row r="531" spans="1:8">
      <c r="A531" s="2">
        <v>41055</v>
      </c>
      <c r="B531" s="3" t="s">
        <v>12497</v>
      </c>
      <c r="C531" s="12">
        <f t="shared" si="8"/>
        <v>-6.9945208332801486E-5</v>
      </c>
      <c r="D531" s="3" t="s">
        <v>12496</v>
      </c>
      <c r="E531" s="3" t="s">
        <v>12489</v>
      </c>
      <c r="F531" s="3" t="s">
        <v>12479</v>
      </c>
      <c r="G531" s="4">
        <v>-1.37169114012258E+17</v>
      </c>
      <c r="H531" s="4">
        <v>1.76281516627724E+17</v>
      </c>
    </row>
    <row r="532" spans="1:8">
      <c r="A532" s="2">
        <v>41056</v>
      </c>
      <c r="B532" s="3" t="s">
        <v>12495</v>
      </c>
      <c r="C532" s="12">
        <f t="shared" si="8"/>
        <v>-6.9944532956936619E-5</v>
      </c>
      <c r="D532" s="3" t="s">
        <v>12494</v>
      </c>
      <c r="E532" s="3" t="s">
        <v>12489</v>
      </c>
      <c r="F532" s="3" t="s">
        <v>12479</v>
      </c>
      <c r="G532" s="4">
        <v>-1.7273271647744602E+17</v>
      </c>
      <c r="H532" s="4">
        <v>1.4686128923085699E+17</v>
      </c>
    </row>
    <row r="533" spans="1:8">
      <c r="A533" s="2">
        <v>41057</v>
      </c>
      <c r="B533" s="3" t="s">
        <v>12493</v>
      </c>
      <c r="C533" s="12">
        <f t="shared" si="8"/>
        <v>-8.2548394346350779E-3</v>
      </c>
      <c r="D533" s="3" t="s">
        <v>12492</v>
      </c>
      <c r="E533" s="3" t="s">
        <v>12489</v>
      </c>
      <c r="F533" s="3" t="s">
        <v>12479</v>
      </c>
      <c r="G533" s="4">
        <v>-2.51456685628576E+17</v>
      </c>
      <c r="H533" s="4">
        <v>7.7852816765699696E+16</v>
      </c>
    </row>
    <row r="534" spans="1:8">
      <c r="A534" s="2">
        <v>41058</v>
      </c>
      <c r="B534" s="3" t="s">
        <v>12491</v>
      </c>
      <c r="C534" s="12">
        <f t="shared" si="8"/>
        <v>1.1516971603192274E-3</v>
      </c>
      <c r="D534" s="3" t="s">
        <v>12490</v>
      </c>
      <c r="E534" s="3" t="s">
        <v>12489</v>
      </c>
      <c r="F534" s="3" t="s">
        <v>12479</v>
      </c>
      <c r="G534" s="4">
        <v>-2.4025317502701299E+17</v>
      </c>
      <c r="H534" s="4">
        <v>6.4175745921251696E+16</v>
      </c>
    </row>
    <row r="535" spans="1:8">
      <c r="A535" s="2">
        <v>41059</v>
      </c>
      <c r="B535" s="3" t="s">
        <v>12488</v>
      </c>
      <c r="C535" s="12">
        <f t="shared" si="8"/>
        <v>-7.2872152457416394E-3</v>
      </c>
      <c r="D535" s="3" t="s">
        <v>12487</v>
      </c>
      <c r="E535" s="3" t="s">
        <v>12480</v>
      </c>
      <c r="F535" s="3" t="s">
        <v>12479</v>
      </c>
      <c r="G535" s="4">
        <v>-3.8054765644187802E+17</v>
      </c>
      <c r="H535" s="4">
        <v>3.68267679550622E+16</v>
      </c>
    </row>
    <row r="536" spans="1:8">
      <c r="A536" s="2">
        <v>41060</v>
      </c>
      <c r="B536" s="3" t="s">
        <v>12486</v>
      </c>
      <c r="C536" s="12">
        <f t="shared" si="8"/>
        <v>1.4715559937304582E-2</v>
      </c>
      <c r="D536" s="3" t="s">
        <v>12485</v>
      </c>
      <c r="E536" s="3" t="s">
        <v>12480</v>
      </c>
      <c r="F536" s="3" t="s">
        <v>12479</v>
      </c>
      <c r="G536" s="4">
        <v>-2.59428088762812E+17</v>
      </c>
      <c r="H536" s="4">
        <v>6.8111005000136304E+16</v>
      </c>
    </row>
    <row r="537" spans="1:8">
      <c r="A537" s="2">
        <v>41061</v>
      </c>
      <c r="B537" s="3" t="s">
        <v>12484</v>
      </c>
      <c r="C537" s="12">
        <f t="shared" si="8"/>
        <v>-1.7966324652984117E-2</v>
      </c>
      <c r="D537" s="3" t="s">
        <v>12483</v>
      </c>
      <c r="E537" s="3" t="s">
        <v>12480</v>
      </c>
      <c r="F537" s="3" t="s">
        <v>12479</v>
      </c>
      <c r="G537" s="4">
        <v>-4.9819481589903098E+17</v>
      </c>
      <c r="H537" s="4">
        <v>2.96645437995839E+16</v>
      </c>
    </row>
    <row r="538" spans="1:8">
      <c r="A538" s="2">
        <v>41062</v>
      </c>
      <c r="B538" s="3" t="s">
        <v>12482</v>
      </c>
      <c r="C538" s="12">
        <f t="shared" si="8"/>
        <v>-5.9799064521658722E-5</v>
      </c>
      <c r="D538" s="3" t="s">
        <v>12481</v>
      </c>
      <c r="E538" s="3" t="s">
        <v>12480</v>
      </c>
      <c r="F538" s="3" t="s">
        <v>12479</v>
      </c>
      <c r="G538" s="4">
        <v>-4.92819650649616E+17</v>
      </c>
      <c r="H538" s="4">
        <v>7.0552079484785504E+16</v>
      </c>
    </row>
    <row r="539" spans="1:8">
      <c r="A539" s="2">
        <v>41063</v>
      </c>
      <c r="B539" s="3" t="s">
        <v>12478</v>
      </c>
      <c r="C539" s="12">
        <f t="shared" si="8"/>
        <v>-5.9797280156885155E-5</v>
      </c>
      <c r="D539" s="3" t="s">
        <v>12477</v>
      </c>
      <c r="E539" s="3" t="s">
        <v>12476</v>
      </c>
      <c r="F539" s="3" t="s">
        <v>12475</v>
      </c>
      <c r="G539" s="4">
        <v>-4.5124438595667002E+17</v>
      </c>
      <c r="H539" s="4">
        <v>1.2915148895276499E+17</v>
      </c>
    </row>
    <row r="540" spans="1:8">
      <c r="A540" s="2">
        <v>41064</v>
      </c>
      <c r="B540" s="3" t="s">
        <v>12474</v>
      </c>
      <c r="C540" s="12">
        <f t="shared" si="8"/>
        <v>-1.1174673485777225E-2</v>
      </c>
      <c r="D540" s="3" t="s">
        <v>12473</v>
      </c>
      <c r="E540" s="3" t="s">
        <v>12470</v>
      </c>
      <c r="F540" s="3" t="s">
        <v>12436</v>
      </c>
      <c r="G540" s="4">
        <v>-5.2096153527782899E+17</v>
      </c>
      <c r="H540" s="4">
        <v>8.4964481382016704E+16</v>
      </c>
    </row>
    <row r="541" spans="1:8">
      <c r="A541" s="2">
        <v>41065</v>
      </c>
      <c r="B541" s="3" t="s">
        <v>12472</v>
      </c>
      <c r="C541" s="12">
        <f t="shared" si="8"/>
        <v>2.6158928985527921E-5</v>
      </c>
      <c r="D541" s="3" t="s">
        <v>12471</v>
      </c>
      <c r="E541" s="3" t="s">
        <v>12470</v>
      </c>
      <c r="F541" s="3" t="s">
        <v>12436</v>
      </c>
      <c r="G541" s="4">
        <v>-5.2040081136358003E+17</v>
      </c>
      <c r="H541" s="4">
        <v>8.5133310115877504E+16</v>
      </c>
    </row>
    <row r="542" spans="1:8">
      <c r="A542" s="2">
        <v>41066</v>
      </c>
      <c r="B542" s="3" t="s">
        <v>12469</v>
      </c>
      <c r="C542" s="12">
        <f t="shared" si="8"/>
        <v>6.6371306618636322E-3</v>
      </c>
      <c r="D542" s="3" t="s">
        <v>12468</v>
      </c>
      <c r="E542" s="3" t="s">
        <v>12457</v>
      </c>
      <c r="F542" s="3" t="s">
        <v>12456</v>
      </c>
      <c r="G542" s="4">
        <v>-4.91129486629144E+17</v>
      </c>
      <c r="H542" s="4">
        <v>9.3556670922048496E+16</v>
      </c>
    </row>
    <row r="543" spans="1:8">
      <c r="A543" s="2">
        <v>41067</v>
      </c>
      <c r="B543" s="3" t="s">
        <v>12467</v>
      </c>
      <c r="C543" s="12">
        <f t="shared" si="8"/>
        <v>9.8939622283499245E-4</v>
      </c>
      <c r="D543" s="3" t="s">
        <v>12466</v>
      </c>
      <c r="E543" s="3" t="s">
        <v>12457</v>
      </c>
      <c r="F543" s="3" t="s">
        <v>12456</v>
      </c>
      <c r="G543" s="4">
        <v>-4.6536221710472E+17</v>
      </c>
      <c r="H543" s="4">
        <v>9.5865708393674208E+16</v>
      </c>
    </row>
    <row r="544" spans="1:8">
      <c r="A544" s="2">
        <v>41068</v>
      </c>
      <c r="B544" s="3" t="s">
        <v>12465</v>
      </c>
      <c r="C544" s="12">
        <f t="shared" si="8"/>
        <v>8.5734594076840938E-4</v>
      </c>
      <c r="D544" s="3" t="s">
        <v>12464</v>
      </c>
      <c r="E544" s="3" t="s">
        <v>12457</v>
      </c>
      <c r="F544" s="3" t="s">
        <v>12456</v>
      </c>
      <c r="G544" s="4">
        <v>-4.6162640050241901E+17</v>
      </c>
      <c r="H544" s="4">
        <v>9.7885870114461504E+16</v>
      </c>
    </row>
    <row r="545" spans="1:8">
      <c r="A545" s="2">
        <v>41069</v>
      </c>
      <c r="B545" s="3" t="s">
        <v>12463</v>
      </c>
      <c r="C545" s="12">
        <f t="shared" si="8"/>
        <v>-6.2164585336333192E-5</v>
      </c>
      <c r="D545" s="3" t="s">
        <v>12462</v>
      </c>
      <c r="E545" s="3" t="s">
        <v>12457</v>
      </c>
      <c r="F545" s="3" t="s">
        <v>12456</v>
      </c>
      <c r="G545" s="4">
        <v>-4.1418752349154701E+17</v>
      </c>
      <c r="H545" s="4">
        <v>1.0429382971357299E+17</v>
      </c>
    </row>
    <row r="546" spans="1:8">
      <c r="A546" s="2">
        <v>41070</v>
      </c>
      <c r="B546" s="3" t="s">
        <v>12461</v>
      </c>
      <c r="C546" s="12">
        <f t="shared" si="8"/>
        <v>-6.2162970702793095E-5</v>
      </c>
      <c r="D546" s="3" t="s">
        <v>12460</v>
      </c>
      <c r="E546" s="3" t="s">
        <v>12457</v>
      </c>
      <c r="F546" s="3" t="s">
        <v>12456</v>
      </c>
      <c r="G546" s="4">
        <v>-4.0647324640971898E+17</v>
      </c>
      <c r="H546" s="4">
        <v>9.4570794494731808E+16</v>
      </c>
    </row>
    <row r="547" spans="1:8">
      <c r="A547" s="2">
        <v>41071</v>
      </c>
      <c r="B547" s="3" t="s">
        <v>12459</v>
      </c>
      <c r="C547" s="12">
        <f t="shared" si="8"/>
        <v>-6.2161252138391332E-5</v>
      </c>
      <c r="D547" s="3" t="s">
        <v>12458</v>
      </c>
      <c r="E547" s="3" t="s">
        <v>12457</v>
      </c>
      <c r="F547" s="3" t="s">
        <v>12456</v>
      </c>
      <c r="G547" s="4">
        <v>-4.0644166516514099E+17</v>
      </c>
      <c r="H547" s="4">
        <v>1.3580901716978E+17</v>
      </c>
    </row>
    <row r="548" spans="1:8">
      <c r="A548" s="2">
        <v>41072</v>
      </c>
      <c r="B548" s="3" t="s">
        <v>12455</v>
      </c>
      <c r="C548" s="12">
        <f t="shared" si="8"/>
        <v>-8.5527294318113317E-3</v>
      </c>
      <c r="D548" s="3" t="s">
        <v>12454</v>
      </c>
      <c r="E548" s="3" t="s">
        <v>12437</v>
      </c>
      <c r="F548" s="3" t="s">
        <v>12436</v>
      </c>
      <c r="G548" s="4">
        <v>-4.6490769852903802E+17</v>
      </c>
      <c r="H548" s="4">
        <v>1.0047121608079901E+17</v>
      </c>
    </row>
    <row r="549" spans="1:8">
      <c r="A549" s="2">
        <v>41073</v>
      </c>
      <c r="B549" s="3" t="s">
        <v>12453</v>
      </c>
      <c r="C549" s="12">
        <f t="shared" si="8"/>
        <v>-1.2505296595660227E-3</v>
      </c>
      <c r="D549" s="3" t="s">
        <v>12452</v>
      </c>
      <c r="E549" s="3" t="s">
        <v>12437</v>
      </c>
      <c r="F549" s="3" t="s">
        <v>12436</v>
      </c>
      <c r="G549" s="4">
        <v>-3.5061741802971098E+17</v>
      </c>
      <c r="H549" s="4">
        <v>5.34805515870968E+16</v>
      </c>
    </row>
    <row r="550" spans="1:8">
      <c r="A550" s="2">
        <v>41074</v>
      </c>
      <c r="B550" s="3" t="s">
        <v>12451</v>
      </c>
      <c r="C550" s="12">
        <f t="shared" si="8"/>
        <v>6.6953085220985255E-3</v>
      </c>
      <c r="D550" s="3" t="s">
        <v>12450</v>
      </c>
      <c r="E550" s="3" t="s">
        <v>12437</v>
      </c>
      <c r="F550" s="3" t="s">
        <v>12436</v>
      </c>
      <c r="G550" s="4">
        <v>-3.2224380679307398E+17</v>
      </c>
      <c r="H550" s="4">
        <v>6.7967497953758496E+16</v>
      </c>
    </row>
    <row r="551" spans="1:8">
      <c r="A551" s="2">
        <v>41075</v>
      </c>
      <c r="B551" s="3" t="s">
        <v>12449</v>
      </c>
      <c r="C551" s="12">
        <f t="shared" si="8"/>
        <v>-9.2408910324204823E-3</v>
      </c>
      <c r="D551" s="3" t="s">
        <v>12448</v>
      </c>
      <c r="E551" s="3" t="s">
        <v>12437</v>
      </c>
      <c r="F551" s="3" t="s">
        <v>12436</v>
      </c>
      <c r="G551" s="4">
        <v>-4.0662324833974099E+17</v>
      </c>
      <c r="H551" s="4">
        <v>4.81829889168956E+16</v>
      </c>
    </row>
    <row r="552" spans="1:8">
      <c r="A552" s="2">
        <v>41075</v>
      </c>
      <c r="B552" s="3" t="s">
        <v>12449</v>
      </c>
      <c r="C552" s="12">
        <f t="shared" si="8"/>
        <v>0</v>
      </c>
      <c r="D552" s="3" t="s">
        <v>12448</v>
      </c>
      <c r="E552" s="3" t="s">
        <v>12437</v>
      </c>
      <c r="F552" s="3" t="s">
        <v>12436</v>
      </c>
      <c r="G552" s="4">
        <v>-4.0662324833974099E+17</v>
      </c>
      <c r="H552" s="4">
        <v>4.81829889168956E+16</v>
      </c>
    </row>
    <row r="553" spans="1:8">
      <c r="A553" s="2">
        <v>41076</v>
      </c>
      <c r="B553" s="3" t="s">
        <v>12447</v>
      </c>
      <c r="C553" s="12">
        <f t="shared" si="8"/>
        <v>-6.9137044840968516E-5</v>
      </c>
      <c r="D553" s="3" t="s">
        <v>12446</v>
      </c>
      <c r="E553" s="3" t="s">
        <v>12437</v>
      </c>
      <c r="F553" s="3" t="s">
        <v>12436</v>
      </c>
      <c r="G553" s="4">
        <v>-3.2771125486765901E+17</v>
      </c>
      <c r="H553" s="4">
        <v>7.27903608392332E+16</v>
      </c>
    </row>
    <row r="554" spans="1:8">
      <c r="A554" s="2">
        <v>41077</v>
      </c>
      <c r="B554" s="3" t="s">
        <v>12445</v>
      </c>
      <c r="C554" s="12">
        <f t="shared" si="8"/>
        <v>-6.9136066668888411E-5</v>
      </c>
      <c r="D554" s="3" t="s">
        <v>12444</v>
      </c>
      <c r="E554" s="3" t="s">
        <v>12437</v>
      </c>
      <c r="F554" s="3" t="s">
        <v>12436</v>
      </c>
      <c r="G554" s="4">
        <v>-3.4302135737282298E+17</v>
      </c>
      <c r="H554" s="4">
        <v>5.3668123148082E+16</v>
      </c>
    </row>
    <row r="555" spans="1:8">
      <c r="A555" s="2">
        <v>41078</v>
      </c>
      <c r="B555" s="3" t="s">
        <v>12443</v>
      </c>
      <c r="C555" s="12">
        <f t="shared" si="8"/>
        <v>-6.9135297375526948E-5</v>
      </c>
      <c r="D555" s="3" t="s">
        <v>12442</v>
      </c>
      <c r="E555" s="3" t="s">
        <v>12437</v>
      </c>
      <c r="F555" s="3" t="s">
        <v>12436</v>
      </c>
      <c r="G555" s="4">
        <v>-3.43300188447088E+17</v>
      </c>
      <c r="H555" s="4">
        <v>4.39318813089906E+16</v>
      </c>
    </row>
    <row r="556" spans="1:8">
      <c r="A556" s="2">
        <v>41079</v>
      </c>
      <c r="B556" s="3" t="s">
        <v>12441</v>
      </c>
      <c r="C556" s="12">
        <f t="shared" si="8"/>
        <v>1.6427002171734158E-2</v>
      </c>
      <c r="D556" s="3" t="s">
        <v>12440</v>
      </c>
      <c r="E556" s="3" t="s">
        <v>12437</v>
      </c>
      <c r="F556" s="3" t="s">
        <v>12436</v>
      </c>
      <c r="G556" s="4">
        <v>-1.9898336886976099E+17</v>
      </c>
      <c r="H556" s="4">
        <v>6.63266390213534E+16</v>
      </c>
    </row>
    <row r="557" spans="1:8">
      <c r="A557" s="2">
        <v>41080</v>
      </c>
      <c r="B557" s="3" t="s">
        <v>12439</v>
      </c>
      <c r="C557" s="12">
        <f t="shared" si="8"/>
        <v>2.7286216840747557E-3</v>
      </c>
      <c r="D557" s="3" t="s">
        <v>12438</v>
      </c>
      <c r="E557" s="3" t="s">
        <v>12437</v>
      </c>
      <c r="F557" s="3" t="s">
        <v>12436</v>
      </c>
      <c r="G557" s="4">
        <v>-1.7163708495195901E+17</v>
      </c>
      <c r="H557" s="4">
        <v>7.3075119618779104E+16</v>
      </c>
    </row>
    <row r="558" spans="1:8">
      <c r="A558" s="2">
        <v>41081</v>
      </c>
      <c r="B558" s="3" t="s">
        <v>12435</v>
      </c>
      <c r="C558" s="12">
        <f t="shared" si="8"/>
        <v>-2.8919735612446946E-2</v>
      </c>
      <c r="D558" s="3" t="s">
        <v>12434</v>
      </c>
      <c r="E558" s="3" t="s">
        <v>12428</v>
      </c>
      <c r="F558" s="3" t="s">
        <v>12351</v>
      </c>
      <c r="G558" s="4">
        <v>-4.5442232972751398E+17</v>
      </c>
      <c r="H558" s="4">
        <v>1.09420862396618E+16</v>
      </c>
    </row>
    <row r="559" spans="1:8">
      <c r="A559" s="2">
        <v>41082</v>
      </c>
      <c r="B559" s="3" t="s">
        <v>12433</v>
      </c>
      <c r="C559" s="12">
        <f t="shared" si="8"/>
        <v>-4.4062383554083527E-3</v>
      </c>
      <c r="D559" s="3" t="s">
        <v>12432</v>
      </c>
      <c r="E559" s="3" t="s">
        <v>12428</v>
      </c>
      <c r="F559" s="3" t="s">
        <v>12351</v>
      </c>
      <c r="G559" s="4">
        <v>-4.8044013051433997E+17</v>
      </c>
      <c r="H559" s="3" t="s">
        <v>12431</v>
      </c>
    </row>
    <row r="560" spans="1:8">
      <c r="A560" s="2">
        <v>41083</v>
      </c>
      <c r="B560" s="3" t="s">
        <v>12430</v>
      </c>
      <c r="C560" s="12">
        <f t="shared" si="8"/>
        <v>-6.7947058187432593E-5</v>
      </c>
      <c r="D560" s="3" t="s">
        <v>12429</v>
      </c>
      <c r="E560" s="3" t="s">
        <v>12428</v>
      </c>
      <c r="F560" s="3" t="s">
        <v>12351</v>
      </c>
      <c r="G560" s="4">
        <v>-4.5743049103974298E+17</v>
      </c>
      <c r="H560" s="4">
        <v>1.28652431131968E+16</v>
      </c>
    </row>
    <row r="561" spans="1:8">
      <c r="A561" s="2">
        <v>41084</v>
      </c>
      <c r="B561" s="3" t="s">
        <v>12427</v>
      </c>
      <c r="C561" s="12">
        <f t="shared" si="8"/>
        <v>-6.7946042687195809E-5</v>
      </c>
      <c r="D561" s="3" t="s">
        <v>12426</v>
      </c>
      <c r="E561" s="3" t="s">
        <v>12423</v>
      </c>
      <c r="F561" s="3" t="s">
        <v>12375</v>
      </c>
      <c r="G561" s="4">
        <v>-4.4712189372224602E+17</v>
      </c>
      <c r="H561" s="4">
        <v>1.3806898023309E+16</v>
      </c>
    </row>
    <row r="562" spans="1:8">
      <c r="A562" s="2">
        <v>41085</v>
      </c>
      <c r="B562" s="3" t="s">
        <v>12425</v>
      </c>
      <c r="C562" s="12">
        <f t="shared" si="8"/>
        <v>-2.6652019034389223E-2</v>
      </c>
      <c r="D562" s="3" t="s">
        <v>12424</v>
      </c>
      <c r="E562" s="3" t="s">
        <v>12423</v>
      </c>
      <c r="F562" s="3" t="s">
        <v>12375</v>
      </c>
      <c r="G562" s="4">
        <v>-6.0165326040478899E+17</v>
      </c>
      <c r="H562" s="4">
        <v>-4.3001936844920096E+16</v>
      </c>
    </row>
    <row r="563" spans="1:8">
      <c r="A563" s="2">
        <v>41086</v>
      </c>
      <c r="B563" s="3" t="s">
        <v>12422</v>
      </c>
      <c r="C563" s="12">
        <f t="shared" si="8"/>
        <v>2.9320717436297776E-3</v>
      </c>
      <c r="D563" s="3" t="s">
        <v>12421</v>
      </c>
      <c r="E563" s="3" t="s">
        <v>12401</v>
      </c>
      <c r="F563" s="3" t="s">
        <v>12400</v>
      </c>
      <c r="G563" s="4">
        <v>-5.8685641521315597E+17</v>
      </c>
      <c r="H563" s="4">
        <v>-3.08519016286762E+16</v>
      </c>
    </row>
    <row r="564" spans="1:8">
      <c r="A564" s="2">
        <v>41087</v>
      </c>
      <c r="B564" s="3" t="s">
        <v>12420</v>
      </c>
      <c r="C564" s="12">
        <f t="shared" si="8"/>
        <v>1.7055347673617039E-2</v>
      </c>
      <c r="D564" s="3" t="s">
        <v>12419</v>
      </c>
      <c r="E564" s="3" t="s">
        <v>12401</v>
      </c>
      <c r="F564" s="3" t="s">
        <v>12400</v>
      </c>
      <c r="G564" s="4">
        <v>-4.3861724247085402E+17</v>
      </c>
      <c r="H564" s="3" t="s">
        <v>12418</v>
      </c>
    </row>
    <row r="565" spans="1:8">
      <c r="A565" s="2">
        <v>41088</v>
      </c>
      <c r="B565" s="3" t="s">
        <v>12417</v>
      </c>
      <c r="C565" s="12">
        <f t="shared" si="8"/>
        <v>-1.0999492477899317E-2</v>
      </c>
      <c r="D565" s="3" t="s">
        <v>12416</v>
      </c>
      <c r="E565" s="3" t="s">
        <v>12401</v>
      </c>
      <c r="F565" s="3" t="s">
        <v>12400</v>
      </c>
      <c r="G565" s="4">
        <v>-5.1612331972355802E+17</v>
      </c>
      <c r="H565" s="4">
        <v>-1.8856109570828E+16</v>
      </c>
    </row>
    <row r="566" spans="1:8">
      <c r="A566" s="2">
        <v>41089</v>
      </c>
      <c r="B566" s="3" t="s">
        <v>12415</v>
      </c>
      <c r="C566" s="12">
        <f t="shared" si="8"/>
        <v>1.4175691967030954E-2</v>
      </c>
      <c r="D566" s="3" t="s">
        <v>12414</v>
      </c>
      <c r="E566" s="3" t="s">
        <v>12401</v>
      </c>
      <c r="F566" s="3" t="s">
        <v>12400</v>
      </c>
      <c r="G566" s="4">
        <v>-3.7229159996212902E+17</v>
      </c>
      <c r="H566" s="3" t="s">
        <v>12413</v>
      </c>
    </row>
    <row r="567" spans="1:8">
      <c r="A567" s="2">
        <v>41090</v>
      </c>
      <c r="B567" s="3" t="s">
        <v>12412</v>
      </c>
      <c r="C567" s="12">
        <f t="shared" si="8"/>
        <v>-6.4576329299560046E-5</v>
      </c>
      <c r="D567" s="3" t="s">
        <v>12411</v>
      </c>
      <c r="E567" s="3" t="s">
        <v>12401</v>
      </c>
      <c r="F567" s="3" t="s">
        <v>12400</v>
      </c>
      <c r="G567" s="4">
        <v>-4.74917569788048E+17</v>
      </c>
      <c r="H567" s="4">
        <v>1.25497850452001E+16</v>
      </c>
    </row>
    <row r="568" spans="1:8">
      <c r="A568" s="2">
        <v>41091</v>
      </c>
      <c r="B568" s="3" t="s">
        <v>12410</v>
      </c>
      <c r="C568" s="12">
        <f t="shared" si="8"/>
        <v>-6.4575056297892181E-5</v>
      </c>
      <c r="D568" s="3" t="s">
        <v>12409</v>
      </c>
      <c r="E568" s="3" t="s">
        <v>12401</v>
      </c>
      <c r="F568" s="3" t="s">
        <v>12400</v>
      </c>
      <c r="G568" s="4">
        <v>-3.45843036533864E+17</v>
      </c>
      <c r="H568" s="3" t="s">
        <v>12408</v>
      </c>
    </row>
    <row r="569" spans="1:8">
      <c r="A569" s="2">
        <v>41092</v>
      </c>
      <c r="B569" s="3" t="s">
        <v>12407</v>
      </c>
      <c r="C569" s="12">
        <f t="shared" si="8"/>
        <v>-6.4573676040727366E-5</v>
      </c>
      <c r="D569" s="3" t="s">
        <v>12406</v>
      </c>
      <c r="E569" s="3" t="s">
        <v>12401</v>
      </c>
      <c r="F569" s="3" t="s">
        <v>12400</v>
      </c>
      <c r="G569" s="4">
        <v>-3.4588103849530803E+17</v>
      </c>
      <c r="H569" s="4">
        <v>-1.65479309465755E+16</v>
      </c>
    </row>
    <row r="570" spans="1:8">
      <c r="A570" s="2">
        <v>41093</v>
      </c>
      <c r="B570" s="3" t="s">
        <v>12405</v>
      </c>
      <c r="C570" s="12">
        <f t="shared" si="8"/>
        <v>2.4191621130728046E-2</v>
      </c>
      <c r="D570" s="3" t="s">
        <v>12404</v>
      </c>
      <c r="E570" s="3" t="s">
        <v>12401</v>
      </c>
      <c r="F570" s="3" t="s">
        <v>12400</v>
      </c>
      <c r="G570" s="4">
        <v>-1.24456883933342E+17</v>
      </c>
      <c r="H570" s="4">
        <v>3.35790283929422E+16</v>
      </c>
    </row>
    <row r="571" spans="1:8">
      <c r="A571" s="2">
        <v>41094</v>
      </c>
      <c r="B571" s="3" t="s">
        <v>12403</v>
      </c>
      <c r="C571" s="12">
        <f t="shared" si="8"/>
        <v>-8.0390233034473226E-4</v>
      </c>
      <c r="D571" s="3" t="s">
        <v>12402</v>
      </c>
      <c r="E571" s="3" t="s">
        <v>12401</v>
      </c>
      <c r="F571" s="3" t="s">
        <v>12400</v>
      </c>
      <c r="G571" s="3" t="s">
        <v>12399</v>
      </c>
      <c r="H571" s="4">
        <v>3.7793203164569104E+16</v>
      </c>
    </row>
    <row r="572" spans="1:8">
      <c r="A572" s="2">
        <v>41095</v>
      </c>
      <c r="B572" s="3" t="s">
        <v>12398</v>
      </c>
      <c r="C572" s="12">
        <f t="shared" si="8"/>
        <v>3.2043461742826853E-3</v>
      </c>
      <c r="D572" s="3" t="s">
        <v>12397</v>
      </c>
      <c r="E572" s="3" t="s">
        <v>12376</v>
      </c>
      <c r="F572" s="3" t="s">
        <v>12375</v>
      </c>
      <c r="G572" s="4">
        <v>3.31721984394119E+16</v>
      </c>
      <c r="H572" s="4">
        <v>4.46311140728004E+16</v>
      </c>
    </row>
    <row r="573" spans="1:8">
      <c r="A573" s="2">
        <v>41096</v>
      </c>
      <c r="B573" s="3" t="s">
        <v>12396</v>
      </c>
      <c r="C573" s="12">
        <f t="shared" si="8"/>
        <v>-4.0711424116120117E-3</v>
      </c>
      <c r="D573" s="3" t="s">
        <v>12395</v>
      </c>
      <c r="E573" s="3" t="s">
        <v>12376</v>
      </c>
      <c r="F573" s="3" t="s">
        <v>12375</v>
      </c>
      <c r="G573" s="4">
        <v>-9.2883522199406E+16</v>
      </c>
      <c r="H573" s="4">
        <v>3.61081866217136E+16</v>
      </c>
    </row>
    <row r="574" spans="1:8">
      <c r="A574" s="2">
        <v>41097</v>
      </c>
      <c r="B574" s="3" t="s">
        <v>12394</v>
      </c>
      <c r="C574" s="12">
        <f t="shared" si="8"/>
        <v>-6.8046018554968806E-5</v>
      </c>
      <c r="D574" s="3" t="s">
        <v>12393</v>
      </c>
      <c r="E574" s="3" t="s">
        <v>12376</v>
      </c>
      <c r="F574" s="3" t="s">
        <v>12375</v>
      </c>
      <c r="G574" s="4">
        <v>-1.04474014936456E+17</v>
      </c>
      <c r="H574" s="4">
        <v>3.6048067555047104E+16</v>
      </c>
    </row>
    <row r="575" spans="1:8">
      <c r="A575" s="2">
        <v>41098</v>
      </c>
      <c r="B575" s="3" t="s">
        <v>12392</v>
      </c>
      <c r="C575" s="12">
        <f t="shared" si="8"/>
        <v>-6.8045011097182313E-5</v>
      </c>
      <c r="D575" s="3" t="s">
        <v>12391</v>
      </c>
      <c r="E575" s="3" t="s">
        <v>12376</v>
      </c>
      <c r="F575" s="3" t="s">
        <v>12375</v>
      </c>
      <c r="G575" s="4">
        <v>-1.1449619342849E+17</v>
      </c>
      <c r="H575" s="4">
        <v>2.33375313307027E+16</v>
      </c>
    </row>
    <row r="576" spans="1:8">
      <c r="A576" s="2">
        <v>41099</v>
      </c>
      <c r="B576" s="3" t="s">
        <v>12390</v>
      </c>
      <c r="C576" s="12">
        <f t="shared" si="8"/>
        <v>-3.864774976930184E-3</v>
      </c>
      <c r="D576" s="3" t="s">
        <v>12389</v>
      </c>
      <c r="E576" s="3" t="s">
        <v>12376</v>
      </c>
      <c r="F576" s="3" t="s">
        <v>12375</v>
      </c>
      <c r="G576" s="4">
        <v>-1.5460786230034499E+17</v>
      </c>
      <c r="H576" s="4">
        <v>1.89845512624566E+16</v>
      </c>
    </row>
    <row r="577" spans="1:8">
      <c r="A577" s="2">
        <v>41100</v>
      </c>
      <c r="B577" s="3" t="s">
        <v>12388</v>
      </c>
      <c r="C577" s="12">
        <f t="shared" si="8"/>
        <v>-4.9283214188746583E-3</v>
      </c>
      <c r="D577" s="3" t="s">
        <v>12387</v>
      </c>
      <c r="E577" s="3" t="s">
        <v>12376</v>
      </c>
      <c r="F577" s="3" t="s">
        <v>12375</v>
      </c>
      <c r="G577" s="4">
        <v>-2.0332450138738701E+17</v>
      </c>
      <c r="H577" s="4">
        <v>3.81147434989612E+16</v>
      </c>
    </row>
    <row r="578" spans="1:8">
      <c r="A578" s="2">
        <v>41101</v>
      </c>
      <c r="B578" s="3" t="s">
        <v>12386</v>
      </c>
      <c r="C578" s="12">
        <f t="shared" si="8"/>
        <v>8.311851926360218E-3</v>
      </c>
      <c r="D578" s="3" t="s">
        <v>12385</v>
      </c>
      <c r="E578" s="3" t="s">
        <v>12376</v>
      </c>
      <c r="F578" s="3" t="s">
        <v>12375</v>
      </c>
      <c r="G578" s="4">
        <v>-1.1824580319356301E+17</v>
      </c>
      <c r="H578" s="4">
        <v>4.97131023948422E+16</v>
      </c>
    </row>
    <row r="579" spans="1:8">
      <c r="A579" s="2">
        <v>41102</v>
      </c>
      <c r="B579" s="3" t="s">
        <v>12384</v>
      </c>
      <c r="C579" s="12">
        <f t="shared" si="8"/>
        <v>-1.1801992860588632E-2</v>
      </c>
      <c r="D579" s="3" t="s">
        <v>12383</v>
      </c>
      <c r="E579" s="3" t="s">
        <v>12376</v>
      </c>
      <c r="F579" s="3" t="s">
        <v>12375</v>
      </c>
      <c r="G579" s="4">
        <v>-1.5276838354002598E+17</v>
      </c>
      <c r="H579" s="4">
        <v>2.48274721758587E+16</v>
      </c>
    </row>
    <row r="580" spans="1:8">
      <c r="A580" s="2">
        <v>41103</v>
      </c>
      <c r="B580" s="3" t="s">
        <v>12382</v>
      </c>
      <c r="C580" s="12">
        <f t="shared" ref="C580:C643" si="9">+(B580-B579)/B579</f>
        <v>6.7848533416491347E-3</v>
      </c>
      <c r="D580" s="3" t="s">
        <v>12381</v>
      </c>
      <c r="E580" s="3" t="s">
        <v>12376</v>
      </c>
      <c r="F580" s="3" t="s">
        <v>12375</v>
      </c>
      <c r="G580" s="4">
        <v>-6.60072473112688E+16</v>
      </c>
      <c r="H580" s="4">
        <v>3.9061118611826496E+16</v>
      </c>
    </row>
    <row r="581" spans="1:8">
      <c r="A581" s="2">
        <v>41104</v>
      </c>
      <c r="B581" s="3" t="s">
        <v>12380</v>
      </c>
      <c r="C581" s="12">
        <f t="shared" si="9"/>
        <v>-6.3225121917934195E-5</v>
      </c>
      <c r="D581" s="3" t="s">
        <v>12379</v>
      </c>
      <c r="E581" s="3" t="s">
        <v>12376</v>
      </c>
      <c r="F581" s="3" t="s">
        <v>12375</v>
      </c>
      <c r="G581" s="4">
        <v>-1.39501978971292E+17</v>
      </c>
      <c r="H581" s="4">
        <v>6.14606314250278E+16</v>
      </c>
    </row>
    <row r="582" spans="1:8">
      <c r="A582" s="2">
        <v>41104</v>
      </c>
      <c r="B582" s="3" t="s">
        <v>12380</v>
      </c>
      <c r="C582" s="12">
        <f t="shared" si="9"/>
        <v>0</v>
      </c>
      <c r="D582" s="3" t="s">
        <v>12379</v>
      </c>
      <c r="E582" s="3" t="s">
        <v>12376</v>
      </c>
      <c r="F582" s="3" t="s">
        <v>12375</v>
      </c>
      <c r="G582" s="4">
        <v>-1.39501978971292E+17</v>
      </c>
      <c r="H582" s="4">
        <v>6.14606314250278E+16</v>
      </c>
    </row>
    <row r="583" spans="1:8">
      <c r="A583" s="2">
        <v>41105</v>
      </c>
      <c r="B583" s="3" t="s">
        <v>12378</v>
      </c>
      <c r="C583" s="12">
        <f t="shared" si="9"/>
        <v>-6.3223763927685149E-5</v>
      </c>
      <c r="D583" s="3" t="s">
        <v>12377</v>
      </c>
      <c r="E583" s="3" t="s">
        <v>12376</v>
      </c>
      <c r="F583" s="3" t="s">
        <v>12375</v>
      </c>
      <c r="G583" s="4">
        <v>-3.73444984143462E+16</v>
      </c>
      <c r="H583" s="4">
        <v>4.3091690156846304E+16</v>
      </c>
    </row>
    <row r="584" spans="1:8">
      <c r="A584" s="2">
        <v>41106</v>
      </c>
      <c r="B584" s="3" t="s">
        <v>12374</v>
      </c>
      <c r="C584" s="12">
        <f t="shared" si="9"/>
        <v>-5.7855821879399449E-4</v>
      </c>
      <c r="D584" s="3" t="s">
        <v>12373</v>
      </c>
      <c r="E584" s="3" t="s">
        <v>12359</v>
      </c>
      <c r="F584" s="3" t="s">
        <v>12351</v>
      </c>
      <c r="G584" s="4">
        <v>-4.32944655484862E+16</v>
      </c>
      <c r="H584" s="4">
        <v>2.13019656309387E+16</v>
      </c>
    </row>
    <row r="585" spans="1:8">
      <c r="A585" s="2">
        <v>41107</v>
      </c>
      <c r="B585" s="3" t="s">
        <v>12372</v>
      </c>
      <c r="C585" s="12">
        <f t="shared" si="9"/>
        <v>3.4482856294691614E-3</v>
      </c>
      <c r="D585" s="3" t="s">
        <v>12371</v>
      </c>
      <c r="E585" s="3" t="s">
        <v>12359</v>
      </c>
      <c r="F585" s="3" t="s">
        <v>12351</v>
      </c>
      <c r="G585" s="3" t="s">
        <v>12370</v>
      </c>
      <c r="H585" s="4">
        <v>3.6475689069898496E+16</v>
      </c>
    </row>
    <row r="586" spans="1:8">
      <c r="A586" s="2">
        <v>41108</v>
      </c>
      <c r="B586" s="3" t="s">
        <v>12369</v>
      </c>
      <c r="C586" s="12">
        <f t="shared" si="9"/>
        <v>2.5832447050134957E-3</v>
      </c>
      <c r="D586" s="3" t="s">
        <v>12368</v>
      </c>
      <c r="E586" s="3" t="s">
        <v>12359</v>
      </c>
      <c r="F586" s="3" t="s">
        <v>12351</v>
      </c>
      <c r="G586" s="4">
        <v>3.11695599313872E+16</v>
      </c>
      <c r="H586" s="4">
        <v>4.1110095725034304E+16</v>
      </c>
    </row>
    <row r="587" spans="1:8">
      <c r="A587" s="2">
        <v>41109</v>
      </c>
      <c r="B587" s="3" t="s">
        <v>12367</v>
      </c>
      <c r="C587" s="12">
        <f t="shared" si="9"/>
        <v>3.682321278028187E-3</v>
      </c>
      <c r="D587" s="3" t="s">
        <v>12366</v>
      </c>
      <c r="E587" s="3" t="s">
        <v>12359</v>
      </c>
      <c r="F587" s="3" t="s">
        <v>12351</v>
      </c>
      <c r="G587" s="4">
        <v>-1.1558167429242E+17</v>
      </c>
      <c r="H587" s="4">
        <v>4.9017908847449104E+16</v>
      </c>
    </row>
    <row r="588" spans="1:8">
      <c r="A588" s="2">
        <v>41110</v>
      </c>
      <c r="B588" s="3" t="s">
        <v>12365</v>
      </c>
      <c r="C588" s="12">
        <f t="shared" si="9"/>
        <v>-6.8436450292433921E-5</v>
      </c>
      <c r="D588" s="3" t="s">
        <v>12364</v>
      </c>
      <c r="E588" s="3" t="s">
        <v>12359</v>
      </c>
      <c r="F588" s="3" t="s">
        <v>12351</v>
      </c>
      <c r="G588" s="4">
        <v>-1.4513421684098301E+17</v>
      </c>
      <c r="H588" s="4">
        <v>4.89915381987864E+16</v>
      </c>
    </row>
    <row r="589" spans="1:8">
      <c r="A589" s="2">
        <v>41111</v>
      </c>
      <c r="B589" s="3" t="s">
        <v>12363</v>
      </c>
      <c r="C589" s="12">
        <f t="shared" si="9"/>
        <v>-6.8435410126105404E-5</v>
      </c>
      <c r="D589" s="3" t="s">
        <v>12362</v>
      </c>
      <c r="E589" s="3" t="s">
        <v>12359</v>
      </c>
      <c r="F589" s="3" t="s">
        <v>12351</v>
      </c>
      <c r="G589" s="4">
        <v>2.20671839619652E+17</v>
      </c>
      <c r="H589" s="4">
        <v>4.8073286398474E+16</v>
      </c>
    </row>
    <row r="590" spans="1:8">
      <c r="A590" s="2">
        <v>41112</v>
      </c>
      <c r="B590" s="3" t="s">
        <v>12361</v>
      </c>
      <c r="C590" s="12">
        <f t="shared" si="9"/>
        <v>-6.843457758703838E-5</v>
      </c>
      <c r="D590" s="3" t="s">
        <v>12360</v>
      </c>
      <c r="E590" s="3" t="s">
        <v>12359</v>
      </c>
      <c r="F590" s="3" t="s">
        <v>12351</v>
      </c>
      <c r="G590" s="4">
        <v>2.86977486101424E+17</v>
      </c>
      <c r="H590" s="4">
        <v>5.6796557381705504E+16</v>
      </c>
    </row>
    <row r="591" spans="1:8">
      <c r="A591" s="2">
        <v>41113</v>
      </c>
      <c r="B591" s="3" t="s">
        <v>12358</v>
      </c>
      <c r="C591" s="12">
        <f t="shared" si="9"/>
        <v>-8.945855984643895E-3</v>
      </c>
      <c r="D591" s="3" t="s">
        <v>12357</v>
      </c>
      <c r="E591" s="3" t="s">
        <v>12352</v>
      </c>
      <c r="F591" s="3" t="s">
        <v>12351</v>
      </c>
      <c r="G591" s="4">
        <v>1.5464408212412998E+17</v>
      </c>
      <c r="H591" s="4">
        <v>4.06435853424906E+16</v>
      </c>
    </row>
    <row r="592" spans="1:8">
      <c r="A592" s="2">
        <v>41114</v>
      </c>
      <c r="B592" s="3" t="s">
        <v>12356</v>
      </c>
      <c r="C592" s="12">
        <f t="shared" si="9"/>
        <v>5.0761189391047888E-4</v>
      </c>
      <c r="D592" s="3" t="s">
        <v>12355</v>
      </c>
      <c r="E592" s="3" t="s">
        <v>12352</v>
      </c>
      <c r="F592" s="3" t="s">
        <v>12351</v>
      </c>
      <c r="G592" s="4">
        <v>1.6275620450180602E+17</v>
      </c>
      <c r="H592" s="4">
        <v>4.2365899908026304E+16</v>
      </c>
    </row>
    <row r="593" spans="1:8">
      <c r="A593" s="2">
        <v>41115</v>
      </c>
      <c r="B593" s="3" t="s">
        <v>12354</v>
      </c>
      <c r="C593" s="12">
        <f t="shared" si="9"/>
        <v>-1.0048344580010233E-2</v>
      </c>
      <c r="D593" s="3" t="s">
        <v>12353</v>
      </c>
      <c r="E593" s="3" t="s">
        <v>12352</v>
      </c>
      <c r="F593" s="3" t="s">
        <v>12351</v>
      </c>
      <c r="G593" s="4">
        <v>4.2844400587722899E+17</v>
      </c>
      <c r="H593" s="4">
        <v>2.90639366972236E+16</v>
      </c>
    </row>
    <row r="594" spans="1:8">
      <c r="A594" s="2">
        <v>41116</v>
      </c>
      <c r="B594" s="3" t="s">
        <v>12350</v>
      </c>
      <c r="C594" s="12">
        <f t="shared" si="9"/>
        <v>4.4897040752277335E-3</v>
      </c>
      <c r="D594" s="3" t="s">
        <v>12349</v>
      </c>
      <c r="E594" s="3" t="s">
        <v>12323</v>
      </c>
      <c r="F594" s="3" t="s">
        <v>12322</v>
      </c>
      <c r="G594" s="4">
        <v>4.5567087303726099E+17</v>
      </c>
      <c r="H594" s="4">
        <v>3.8586696703595696E+16</v>
      </c>
    </row>
    <row r="595" spans="1:8">
      <c r="A595" s="2">
        <v>41117</v>
      </c>
      <c r="B595" s="3" t="s">
        <v>12348</v>
      </c>
      <c r="C595" s="12">
        <f t="shared" si="9"/>
        <v>2.1727965719867029E-2</v>
      </c>
      <c r="D595" s="3" t="s">
        <v>12347</v>
      </c>
      <c r="E595" s="3" t="s">
        <v>12323</v>
      </c>
      <c r="F595" s="3" t="s">
        <v>12322</v>
      </c>
      <c r="G595" s="4">
        <v>5.3915830395469798E+17</v>
      </c>
      <c r="H595" s="4">
        <v>8.4995669905073504E+16</v>
      </c>
    </row>
    <row r="596" spans="1:8">
      <c r="A596" s="2">
        <v>41118</v>
      </c>
      <c r="B596" s="3" t="s">
        <v>12346</v>
      </c>
      <c r="C596" s="12">
        <f t="shared" si="9"/>
        <v>-6.8540229217620881E-5</v>
      </c>
      <c r="D596" s="3" t="s">
        <v>12345</v>
      </c>
      <c r="E596" s="3" t="s">
        <v>12323</v>
      </c>
      <c r="F596" s="3" t="s">
        <v>12322</v>
      </c>
      <c r="G596" s="4">
        <v>7.5939569054519296E+17</v>
      </c>
      <c r="H596" s="4">
        <v>5.8070689811354896E+16</v>
      </c>
    </row>
    <row r="597" spans="1:8">
      <c r="A597" s="2">
        <v>41119</v>
      </c>
      <c r="B597" s="3" t="s">
        <v>12344</v>
      </c>
      <c r="C597" s="12">
        <f t="shared" si="9"/>
        <v>-6.8539244286209603E-5</v>
      </c>
      <c r="D597" s="3" t="s">
        <v>12343</v>
      </c>
      <c r="E597" s="3" t="s">
        <v>12323</v>
      </c>
      <c r="F597" s="3" t="s">
        <v>12322</v>
      </c>
      <c r="G597" s="4">
        <v>4.8123554449488301E+17</v>
      </c>
      <c r="H597" s="4">
        <v>3.66072332951108E+16</v>
      </c>
    </row>
    <row r="598" spans="1:8">
      <c r="A598" s="2">
        <v>41120</v>
      </c>
      <c r="B598" s="3" t="s">
        <v>12342</v>
      </c>
      <c r="C598" s="12">
        <f t="shared" si="9"/>
        <v>-7.5881839302729178E-4</v>
      </c>
      <c r="D598" s="3" t="s">
        <v>12341</v>
      </c>
      <c r="E598" s="3" t="s">
        <v>12323</v>
      </c>
      <c r="F598" s="3" t="s">
        <v>12322</v>
      </c>
      <c r="G598" s="4">
        <v>4.6877170381669498E+17</v>
      </c>
      <c r="H598" s="4">
        <v>3.6062723170771904E+16</v>
      </c>
    </row>
    <row r="599" spans="1:8">
      <c r="A599" s="2">
        <v>41121</v>
      </c>
      <c r="B599" s="3" t="s">
        <v>12340</v>
      </c>
      <c r="C599" s="12">
        <f t="shared" si="9"/>
        <v>-4.7145916532853223E-3</v>
      </c>
      <c r="D599" s="3" t="s">
        <v>12339</v>
      </c>
      <c r="E599" s="3" t="s">
        <v>12323</v>
      </c>
      <c r="F599" s="3" t="s">
        <v>12322</v>
      </c>
      <c r="G599" s="4">
        <v>3.87794305580352E+17</v>
      </c>
      <c r="H599" s="4">
        <v>1.50983727187734E+16</v>
      </c>
    </row>
    <row r="600" spans="1:8">
      <c r="A600" s="2">
        <v>41122</v>
      </c>
      <c r="B600" s="3" t="s">
        <v>12338</v>
      </c>
      <c r="C600" s="12">
        <f t="shared" si="9"/>
        <v>-4.7663430966657311E-3</v>
      </c>
      <c r="D600" s="3" t="s">
        <v>12337</v>
      </c>
      <c r="E600" s="3" t="s">
        <v>12323</v>
      </c>
      <c r="F600" s="3" t="s">
        <v>12322</v>
      </c>
      <c r="G600" s="4">
        <v>3.1045208182799699E+17</v>
      </c>
      <c r="H600" s="3" t="s">
        <v>12336</v>
      </c>
    </row>
    <row r="601" spans="1:8">
      <c r="A601" s="2">
        <v>41123</v>
      </c>
      <c r="B601" s="3" t="s">
        <v>12335</v>
      </c>
      <c r="C601" s="12">
        <f t="shared" si="9"/>
        <v>-1.2059827133061526E-2</v>
      </c>
      <c r="D601" s="3" t="s">
        <v>12334</v>
      </c>
      <c r="E601" s="3" t="s">
        <v>12323</v>
      </c>
      <c r="F601" s="3" t="s">
        <v>12322</v>
      </c>
      <c r="G601" s="4">
        <v>-1.5470978646869101E+17</v>
      </c>
      <c r="H601" s="4">
        <v>-2.60004986657514E+16</v>
      </c>
    </row>
    <row r="602" spans="1:8">
      <c r="A602" s="2">
        <v>41124</v>
      </c>
      <c r="B602" s="3" t="s">
        <v>12333</v>
      </c>
      <c r="C602" s="12">
        <f t="shared" si="9"/>
        <v>-3.7176388458508656E-3</v>
      </c>
      <c r="D602" s="3" t="s">
        <v>12332</v>
      </c>
      <c r="E602" s="3" t="s">
        <v>12323</v>
      </c>
      <c r="F602" s="3" t="s">
        <v>12322</v>
      </c>
      <c r="G602" s="4">
        <v>-1.8421633515100998E+17</v>
      </c>
      <c r="H602" s="4">
        <v>-3.31960853264768E+16</v>
      </c>
    </row>
    <row r="603" spans="1:8">
      <c r="A603" s="2">
        <v>41125</v>
      </c>
      <c r="B603" s="3" t="s">
        <v>12331</v>
      </c>
      <c r="C603" s="12">
        <f t="shared" si="9"/>
        <v>-6.7114847222817084E-5</v>
      </c>
      <c r="D603" s="3" t="s">
        <v>12330</v>
      </c>
      <c r="E603" s="3" t="s">
        <v>12323</v>
      </c>
      <c r="F603" s="3" t="s">
        <v>12322</v>
      </c>
      <c r="G603" s="4">
        <v>-2.1600022795793402E+17</v>
      </c>
      <c r="H603" s="4">
        <v>-2.95875935306801E+16</v>
      </c>
    </row>
    <row r="604" spans="1:8">
      <c r="A604" s="2">
        <v>41126</v>
      </c>
      <c r="B604" s="3" t="s">
        <v>12329</v>
      </c>
      <c r="C604" s="12">
        <f t="shared" si="9"/>
        <v>-6.711372987551855E-5</v>
      </c>
      <c r="D604" s="3" t="s">
        <v>12328</v>
      </c>
      <c r="E604" s="3" t="s">
        <v>12323</v>
      </c>
      <c r="F604" s="3" t="s">
        <v>12322</v>
      </c>
      <c r="G604" s="4">
        <v>-1.7677834886586099E+17</v>
      </c>
      <c r="H604" s="4">
        <v>-3.87880695678712E+16</v>
      </c>
    </row>
    <row r="605" spans="1:8">
      <c r="A605" s="2">
        <v>41127</v>
      </c>
      <c r="B605" s="3" t="s">
        <v>12327</v>
      </c>
      <c r="C605" s="12">
        <f t="shared" si="9"/>
        <v>-4.5847521243922718E-3</v>
      </c>
      <c r="D605" s="3" t="s">
        <v>12326</v>
      </c>
      <c r="E605" s="3" t="s">
        <v>12323</v>
      </c>
      <c r="F605" s="3" t="s">
        <v>12322</v>
      </c>
      <c r="G605" s="4">
        <v>-2.2089642781413901E+17</v>
      </c>
      <c r="H605" s="4">
        <v>-5.5646751915505696E+16</v>
      </c>
    </row>
    <row r="606" spans="1:8">
      <c r="A606" s="2">
        <v>41128</v>
      </c>
      <c r="B606" s="3" t="s">
        <v>12325</v>
      </c>
      <c r="C606" s="12">
        <f t="shared" si="9"/>
        <v>-6.7048721226447934E-5</v>
      </c>
      <c r="D606" s="3" t="s">
        <v>12324</v>
      </c>
      <c r="E606" s="3" t="s">
        <v>12323</v>
      </c>
      <c r="F606" s="3" t="s">
        <v>12322</v>
      </c>
      <c r="G606" s="4">
        <v>-2.20886983194144E+17</v>
      </c>
      <c r="H606" s="4">
        <v>-6.10408128486998E+16</v>
      </c>
    </row>
    <row r="607" spans="1:8">
      <c r="A607" s="2">
        <v>41129</v>
      </c>
      <c r="B607" s="3" t="s">
        <v>12321</v>
      </c>
      <c r="C607" s="12">
        <f t="shared" si="9"/>
        <v>-1.5177981720345712E-2</v>
      </c>
      <c r="D607" s="3" t="s">
        <v>12320</v>
      </c>
      <c r="E607" s="3" t="s">
        <v>12268</v>
      </c>
      <c r="F607" s="3" t="s">
        <v>12262</v>
      </c>
      <c r="G607" s="4">
        <v>-3.2197278353328602E+17</v>
      </c>
      <c r="H607" s="4">
        <v>-8.8396914154589504E+16</v>
      </c>
    </row>
    <row r="608" spans="1:8">
      <c r="A608" s="2">
        <v>41130</v>
      </c>
      <c r="B608" s="3" t="s">
        <v>12319</v>
      </c>
      <c r="C608" s="12">
        <f t="shared" si="9"/>
        <v>2.3191023426403598E-2</v>
      </c>
      <c r="D608" s="3" t="s">
        <v>12318</v>
      </c>
      <c r="E608" s="3" t="s">
        <v>12268</v>
      </c>
      <c r="F608" s="3" t="s">
        <v>12262</v>
      </c>
      <c r="G608" s="4">
        <v>-4.8316685860711104E+16</v>
      </c>
      <c r="H608" s="4">
        <v>-4.4884652123953E+16</v>
      </c>
    </row>
    <row r="609" spans="1:8">
      <c r="A609" s="2">
        <v>41131</v>
      </c>
      <c r="B609" s="3" t="s">
        <v>12317</v>
      </c>
      <c r="C609" s="12">
        <f t="shared" si="9"/>
        <v>6.2765415010652892E-3</v>
      </c>
      <c r="D609" s="3" t="s">
        <v>12316</v>
      </c>
      <c r="E609" s="3" t="s">
        <v>12268</v>
      </c>
      <c r="F609" s="3" t="s">
        <v>12262</v>
      </c>
      <c r="G609" s="4">
        <v>-7.14272850436468E+16</v>
      </c>
      <c r="H609" s="4">
        <v>-3.2555587172373E+16</v>
      </c>
    </row>
    <row r="610" spans="1:8">
      <c r="A610" s="2">
        <v>41132</v>
      </c>
      <c r="B610" s="3" t="s">
        <v>12315</v>
      </c>
      <c r="C610" s="12">
        <f t="shared" si="9"/>
        <v>-6.5509693787696454E-5</v>
      </c>
      <c r="D610" s="3" t="s">
        <v>12314</v>
      </c>
      <c r="E610" s="3" t="s">
        <v>12268</v>
      </c>
      <c r="F610" s="3" t="s">
        <v>12262</v>
      </c>
      <c r="G610" s="4">
        <v>7.2016357536521104E+16</v>
      </c>
      <c r="H610" s="4">
        <v>-4.85710346225702E+16</v>
      </c>
    </row>
    <row r="611" spans="1:8">
      <c r="A611" s="2">
        <v>41133</v>
      </c>
      <c r="B611" s="3" t="s">
        <v>12313</v>
      </c>
      <c r="C611" s="12">
        <f t="shared" si="9"/>
        <v>-6.5508414430377098E-5</v>
      </c>
      <c r="D611" s="3" t="s">
        <v>12312</v>
      </c>
      <c r="E611" s="3" t="s">
        <v>12268</v>
      </c>
      <c r="F611" s="3" t="s">
        <v>12262</v>
      </c>
      <c r="G611" s="4">
        <v>-1.34349262216485E+16</v>
      </c>
      <c r="H611" s="4">
        <v>-5.27008225099486E+16</v>
      </c>
    </row>
    <row r="612" spans="1:8">
      <c r="A612" s="2">
        <v>41133</v>
      </c>
      <c r="B612" s="3" t="s">
        <v>12313</v>
      </c>
      <c r="C612" s="12">
        <f t="shared" si="9"/>
        <v>0</v>
      </c>
      <c r="D612" s="3" t="s">
        <v>12312</v>
      </c>
      <c r="E612" s="3" t="s">
        <v>12268</v>
      </c>
      <c r="F612" s="3" t="s">
        <v>12262</v>
      </c>
      <c r="G612" s="4">
        <v>-1.34349262216485E+16</v>
      </c>
      <c r="H612" s="4">
        <v>-5.27008225099486E+16</v>
      </c>
    </row>
    <row r="613" spans="1:8">
      <c r="A613" s="2">
        <v>41134</v>
      </c>
      <c r="B613" s="3" t="s">
        <v>12311</v>
      </c>
      <c r="C613" s="12">
        <f t="shared" si="9"/>
        <v>-7.5852673595668638E-3</v>
      </c>
      <c r="D613" s="3" t="s">
        <v>12310</v>
      </c>
      <c r="E613" s="3" t="s">
        <v>12268</v>
      </c>
      <c r="F613" s="3" t="s">
        <v>12262</v>
      </c>
      <c r="G613" s="4">
        <v>-1.0003188143565E+17</v>
      </c>
      <c r="H613" s="4">
        <v>-7.1385076700984096E+16</v>
      </c>
    </row>
    <row r="614" spans="1:8">
      <c r="A614" s="2">
        <v>41135</v>
      </c>
      <c r="B614" s="3" t="s">
        <v>12309</v>
      </c>
      <c r="C614" s="12">
        <f t="shared" si="9"/>
        <v>1.2718707799276788E-2</v>
      </c>
      <c r="D614" s="3" t="s">
        <v>12308</v>
      </c>
      <c r="E614" s="3" t="s">
        <v>12268</v>
      </c>
      <c r="F614" s="3" t="s">
        <v>12262</v>
      </c>
      <c r="G614" s="4">
        <v>5.03692579397054E+16</v>
      </c>
      <c r="H614" s="4">
        <v>-8.22708058784656E+16</v>
      </c>
    </row>
    <row r="615" spans="1:8">
      <c r="A615" s="2">
        <v>41136</v>
      </c>
      <c r="B615" s="3" t="s">
        <v>12307</v>
      </c>
      <c r="C615" s="12">
        <f t="shared" si="9"/>
        <v>8.2990222890533399E-3</v>
      </c>
      <c r="D615" s="3" t="s">
        <v>12306</v>
      </c>
      <c r="E615" s="3" t="s">
        <v>12268</v>
      </c>
      <c r="F615" s="3" t="s">
        <v>12262</v>
      </c>
      <c r="G615" s="4">
        <v>1.6968876211205901E+17</v>
      </c>
      <c r="H615" s="4">
        <v>-7.21107026578604E+16</v>
      </c>
    </row>
    <row r="616" spans="1:8">
      <c r="A616" s="2">
        <v>41137</v>
      </c>
      <c r="B616" s="3" t="s">
        <v>12305</v>
      </c>
      <c r="C616" s="12">
        <f t="shared" si="9"/>
        <v>3.1008240513718532E-3</v>
      </c>
      <c r="D616" s="3" t="s">
        <v>12304</v>
      </c>
      <c r="E616" s="3" t="s">
        <v>12268</v>
      </c>
      <c r="F616" s="3" t="s">
        <v>12262</v>
      </c>
      <c r="G616" s="4">
        <v>1.6477047067033101E+17</v>
      </c>
      <c r="H616" s="4">
        <v>-6.61392144843128E+16</v>
      </c>
    </row>
    <row r="617" spans="1:8">
      <c r="A617" s="2">
        <v>41138</v>
      </c>
      <c r="B617" s="3" t="s">
        <v>12303</v>
      </c>
      <c r="C617" s="12">
        <f t="shared" si="9"/>
        <v>1.1834262245917194E-3</v>
      </c>
      <c r="D617" s="3" t="s">
        <v>12302</v>
      </c>
      <c r="E617" s="3" t="s">
        <v>12268</v>
      </c>
      <c r="F617" s="3" t="s">
        <v>12262</v>
      </c>
      <c r="G617" s="4">
        <v>1.45137748501744E+17</v>
      </c>
      <c r="H617" s="4">
        <v>-6.37686944098458E+16</v>
      </c>
    </row>
    <row r="618" spans="1:8">
      <c r="A618" s="2">
        <v>41139</v>
      </c>
      <c r="B618" s="3" t="s">
        <v>12301</v>
      </c>
      <c r="C618" s="12">
        <f t="shared" si="9"/>
        <v>-7.3238151171833873E-5</v>
      </c>
      <c r="D618" s="3" t="s">
        <v>12300</v>
      </c>
      <c r="E618" s="3" t="s">
        <v>12268</v>
      </c>
      <c r="F618" s="3" t="s">
        <v>12262</v>
      </c>
      <c r="G618" s="4">
        <v>9.40807869455908E+16</v>
      </c>
      <c r="H618" s="4">
        <v>-6.7581514920792704E+16</v>
      </c>
    </row>
    <row r="619" spans="1:8">
      <c r="A619" s="2">
        <v>41140</v>
      </c>
      <c r="B619" s="3" t="s">
        <v>12299</v>
      </c>
      <c r="C619" s="12">
        <f t="shared" si="9"/>
        <v>-7.3237523992261734E-5</v>
      </c>
      <c r="D619" s="3" t="s">
        <v>12298</v>
      </c>
      <c r="E619" s="3" t="s">
        <v>12268</v>
      </c>
      <c r="F619" s="3" t="s">
        <v>12262</v>
      </c>
      <c r="G619" s="4">
        <v>9.4016875674637296E+16</v>
      </c>
      <c r="H619" s="4">
        <v>-4.73424649327574E+16</v>
      </c>
    </row>
    <row r="620" spans="1:8">
      <c r="A620" s="2">
        <v>41141</v>
      </c>
      <c r="B620" s="3" t="s">
        <v>12297</v>
      </c>
      <c r="C620" s="12">
        <f t="shared" si="9"/>
        <v>-7.3236999589201249E-5</v>
      </c>
      <c r="D620" s="3" t="s">
        <v>12296</v>
      </c>
      <c r="E620" s="3" t="s">
        <v>12268</v>
      </c>
      <c r="F620" s="3" t="s">
        <v>12262</v>
      </c>
      <c r="G620" s="4">
        <v>9.3952961271971104E+16</v>
      </c>
      <c r="H620" s="4">
        <v>-4.97100445788866E+16</v>
      </c>
    </row>
    <row r="621" spans="1:8">
      <c r="A621" s="2">
        <v>41142</v>
      </c>
      <c r="B621" s="3" t="s">
        <v>12295</v>
      </c>
      <c r="C621" s="12">
        <f t="shared" si="9"/>
        <v>-6.6710141009215249E-3</v>
      </c>
      <c r="D621" s="3" t="s">
        <v>12294</v>
      </c>
      <c r="E621" s="3" t="s">
        <v>12268</v>
      </c>
      <c r="F621" s="3" t="s">
        <v>12262</v>
      </c>
      <c r="G621" s="3" t="s">
        <v>12293</v>
      </c>
      <c r="H621" s="4">
        <v>-8.4837498977971504E+16</v>
      </c>
    </row>
    <row r="622" spans="1:8">
      <c r="A622" s="2">
        <v>41143</v>
      </c>
      <c r="B622" s="3" t="s">
        <v>12292</v>
      </c>
      <c r="C622" s="12">
        <f t="shared" si="9"/>
        <v>2.5398735239877714E-3</v>
      </c>
      <c r="D622" s="3" t="s">
        <v>12291</v>
      </c>
      <c r="E622" s="3" t="s">
        <v>12268</v>
      </c>
      <c r="F622" s="3" t="s">
        <v>12262</v>
      </c>
      <c r="G622" s="4">
        <v>1.6112346959772899E+17</v>
      </c>
      <c r="H622" s="4">
        <v>-8.0358657768718496E+16</v>
      </c>
    </row>
    <row r="623" spans="1:8">
      <c r="A623" s="2">
        <v>41144</v>
      </c>
      <c r="B623" s="3" t="s">
        <v>12290</v>
      </c>
      <c r="C623" s="12">
        <f t="shared" si="9"/>
        <v>-9.3711455274464851E-4</v>
      </c>
      <c r="D623" s="3" t="s">
        <v>12289</v>
      </c>
      <c r="E623" s="3" t="s">
        <v>12268</v>
      </c>
      <c r="F623" s="3" t="s">
        <v>12262</v>
      </c>
      <c r="G623" s="4">
        <v>1.40887833857234E+17</v>
      </c>
      <c r="H623" s="4">
        <v>-8.1986394847643008E+16</v>
      </c>
    </row>
    <row r="624" spans="1:8">
      <c r="A624" s="2">
        <v>41145</v>
      </c>
      <c r="B624" s="3" t="s">
        <v>12288</v>
      </c>
      <c r="C624" s="12">
        <f t="shared" si="9"/>
        <v>-5.5650599466141844E-3</v>
      </c>
      <c r="D624" s="3" t="s">
        <v>12287</v>
      </c>
      <c r="E624" s="3" t="s">
        <v>12268</v>
      </c>
      <c r="F624" s="3" t="s">
        <v>12262</v>
      </c>
      <c r="G624" s="4">
        <v>2.0536528724785798E+17</v>
      </c>
      <c r="H624" s="4">
        <v>-9.21986296748084E+16</v>
      </c>
    </row>
    <row r="625" spans="1:8">
      <c r="A625" s="2">
        <v>41146</v>
      </c>
      <c r="B625" s="3" t="s">
        <v>12286</v>
      </c>
      <c r="C625" s="12">
        <f t="shared" si="9"/>
        <v>-6.633716580345442E-5</v>
      </c>
      <c r="D625" s="3" t="s">
        <v>12285</v>
      </c>
      <c r="E625" s="3" t="s">
        <v>12268</v>
      </c>
      <c r="F625" s="3" t="s">
        <v>12262</v>
      </c>
      <c r="G625" s="4">
        <v>1.4050718286657901E+17</v>
      </c>
      <c r="H625" s="4">
        <v>-7.5033813206442096E+16</v>
      </c>
    </row>
    <row r="626" spans="1:8">
      <c r="A626" s="2">
        <v>41147</v>
      </c>
      <c r="B626" s="3" t="s">
        <v>12284</v>
      </c>
      <c r="C626" s="12">
        <f t="shared" si="9"/>
        <v>-6.6335927449948527E-5</v>
      </c>
      <c r="D626" s="3" t="s">
        <v>12283</v>
      </c>
      <c r="E626" s="3" t="s">
        <v>12268</v>
      </c>
      <c r="F626" s="3" t="s">
        <v>12262</v>
      </c>
      <c r="G626" s="4">
        <v>-1.22659349866052E+17</v>
      </c>
      <c r="H626" s="4">
        <v>-5.8202089759783904E+16</v>
      </c>
    </row>
    <row r="627" spans="1:8">
      <c r="A627" s="2">
        <v>41148</v>
      </c>
      <c r="B627" s="3" t="s">
        <v>12282</v>
      </c>
      <c r="C627" s="12">
        <f t="shared" si="9"/>
        <v>1.4688812925415544E-3</v>
      </c>
      <c r="D627" s="3" t="s">
        <v>12281</v>
      </c>
      <c r="E627" s="3" t="s">
        <v>12268</v>
      </c>
      <c r="F627" s="3" t="s">
        <v>12262</v>
      </c>
      <c r="G627" s="4">
        <v>-1.0610568286884499E+17</v>
      </c>
      <c r="H627" s="4">
        <v>-9.11558442345492E+16</v>
      </c>
    </row>
    <row r="628" spans="1:8">
      <c r="A628" s="2">
        <v>41149</v>
      </c>
      <c r="B628" s="3" t="s">
        <v>12280</v>
      </c>
      <c r="C628" s="12">
        <f t="shared" si="9"/>
        <v>5.2288605324063327E-3</v>
      </c>
      <c r="D628" s="3" t="s">
        <v>12279</v>
      </c>
      <c r="E628" s="3" t="s">
        <v>12268</v>
      </c>
      <c r="F628" s="3" t="s">
        <v>12262</v>
      </c>
      <c r="G628" s="4">
        <v>-4.67534936294064E+16</v>
      </c>
      <c r="H628" s="4">
        <v>-9.9343597859037504E+16</v>
      </c>
    </row>
    <row r="629" spans="1:8">
      <c r="A629" s="2">
        <v>41150</v>
      </c>
      <c r="B629" s="3" t="s">
        <v>12278</v>
      </c>
      <c r="C629" s="12">
        <f t="shared" si="9"/>
        <v>-4.7406083118718516E-3</v>
      </c>
      <c r="D629" s="3" t="s">
        <v>12277</v>
      </c>
      <c r="E629" s="3" t="s">
        <v>12268</v>
      </c>
      <c r="F629" s="3" t="s">
        <v>12262</v>
      </c>
      <c r="G629" s="4">
        <v>-9.19542333960772E+16</v>
      </c>
      <c r="H629" s="4">
        <v>-1.0498546749077901E+17</v>
      </c>
    </row>
    <row r="630" spans="1:8">
      <c r="A630" s="2">
        <v>41151</v>
      </c>
      <c r="B630" s="3" t="s">
        <v>12276</v>
      </c>
      <c r="C630" s="12">
        <f t="shared" si="9"/>
        <v>-5.6714392668487813E-3</v>
      </c>
      <c r="D630" s="3" t="s">
        <v>12275</v>
      </c>
      <c r="E630" s="3" t="s">
        <v>12268</v>
      </c>
      <c r="F630" s="3" t="s">
        <v>12262</v>
      </c>
      <c r="G630" s="4">
        <v>-1.0251862919721E+17</v>
      </c>
      <c r="H630" s="4">
        <v>-1.15124907324234E+17</v>
      </c>
    </row>
    <row r="631" spans="1:8">
      <c r="A631" s="2">
        <v>41152</v>
      </c>
      <c r="B631" s="3" t="s">
        <v>12274</v>
      </c>
      <c r="C631" s="12">
        <f t="shared" si="9"/>
        <v>1.4338638899680904E-3</v>
      </c>
      <c r="D631" s="3" t="s">
        <v>12273</v>
      </c>
      <c r="E631" s="3" t="s">
        <v>12268</v>
      </c>
      <c r="F631" s="3" t="s">
        <v>12262</v>
      </c>
      <c r="G631" s="4">
        <v>-3.20752352236444E+16</v>
      </c>
      <c r="H631" s="4">
        <v>-1.1242620641240301E+17</v>
      </c>
    </row>
    <row r="632" spans="1:8">
      <c r="A632" s="2">
        <v>41153</v>
      </c>
      <c r="B632" s="3" t="s">
        <v>12272</v>
      </c>
      <c r="C632" s="12">
        <f t="shared" si="9"/>
        <v>-6.6511299090935518E-5</v>
      </c>
      <c r="D632" s="3" t="s">
        <v>12271</v>
      </c>
      <c r="E632" s="3" t="s">
        <v>12268</v>
      </c>
      <c r="F632" s="3" t="s">
        <v>12262</v>
      </c>
      <c r="G632" s="4">
        <v>1.2098713408252701E+17</v>
      </c>
      <c r="H632" s="4">
        <v>-1.0194707932360701E+17</v>
      </c>
    </row>
    <row r="633" spans="1:8">
      <c r="A633" s="2">
        <v>41154</v>
      </c>
      <c r="B633" s="3" t="s">
        <v>12270</v>
      </c>
      <c r="C633" s="12">
        <f t="shared" si="9"/>
        <v>-6.6510174691067613E-5</v>
      </c>
      <c r="D633" s="3" t="s">
        <v>12269</v>
      </c>
      <c r="E633" s="3" t="s">
        <v>12268</v>
      </c>
      <c r="F633" s="3" t="s">
        <v>12262</v>
      </c>
      <c r="G633" s="4">
        <v>1.7200503961906899E+17</v>
      </c>
      <c r="H633" s="4">
        <v>-6.6038547591561E+16</v>
      </c>
    </row>
    <row r="634" spans="1:8">
      <c r="A634" s="2">
        <v>41155</v>
      </c>
      <c r="B634" s="3" t="s">
        <v>12267</v>
      </c>
      <c r="C634" s="12">
        <f t="shared" si="9"/>
        <v>-8.6060229352425289E-4</v>
      </c>
      <c r="D634" s="3" t="s">
        <v>12266</v>
      </c>
      <c r="E634" s="3" t="s">
        <v>12263</v>
      </c>
      <c r="F634" s="3" t="s">
        <v>12262</v>
      </c>
      <c r="G634" s="4">
        <v>1.6073962904621901E+17</v>
      </c>
      <c r="H634" s="4">
        <v>-7.25144061156376E+16</v>
      </c>
    </row>
    <row r="635" spans="1:8">
      <c r="A635" s="2">
        <v>41156</v>
      </c>
      <c r="B635" s="3" t="s">
        <v>12265</v>
      </c>
      <c r="C635" s="12">
        <f t="shared" si="9"/>
        <v>-6.9445740930986176E-3</v>
      </c>
      <c r="D635" s="3" t="s">
        <v>12264</v>
      </c>
      <c r="E635" s="3" t="s">
        <v>12263</v>
      </c>
      <c r="F635" s="3" t="s">
        <v>12262</v>
      </c>
      <c r="G635" s="4">
        <v>6.7251792129554304E+16</v>
      </c>
      <c r="H635" s="4">
        <v>-1.05174953116344E+17</v>
      </c>
    </row>
    <row r="636" spans="1:8">
      <c r="A636" s="2">
        <v>41157</v>
      </c>
      <c r="B636" s="3" t="s">
        <v>12261</v>
      </c>
      <c r="C636" s="12">
        <f t="shared" si="9"/>
        <v>-2.3155861029859125E-3</v>
      </c>
      <c r="D636" s="3" t="s">
        <v>12260</v>
      </c>
      <c r="E636" s="3" t="s">
        <v>12253</v>
      </c>
      <c r="F636" s="3" t="s">
        <v>12252</v>
      </c>
      <c r="G636" s="4">
        <v>9.7232068365067808E+16</v>
      </c>
      <c r="H636" s="4">
        <v>-1.1064635324660301E+17</v>
      </c>
    </row>
    <row r="637" spans="1:8">
      <c r="A637" s="2">
        <v>41158</v>
      </c>
      <c r="B637" s="3" t="s">
        <v>12259</v>
      </c>
      <c r="C637" s="12">
        <f t="shared" si="9"/>
        <v>1.803367509774929E-2</v>
      </c>
      <c r="D637" s="3" t="s">
        <v>12258</v>
      </c>
      <c r="E637" s="3" t="s">
        <v>12253</v>
      </c>
      <c r="F637" s="3" t="s">
        <v>12252</v>
      </c>
      <c r="G637" s="4">
        <v>3.6487287675208198E+17</v>
      </c>
      <c r="H637" s="4">
        <v>-7.7706096113996992E+16</v>
      </c>
    </row>
    <row r="638" spans="1:8">
      <c r="A638" s="2">
        <v>41159</v>
      </c>
      <c r="B638" s="3" t="s">
        <v>12257</v>
      </c>
      <c r="C638" s="12">
        <f t="shared" si="9"/>
        <v>2.475515163888537E-3</v>
      </c>
      <c r="D638" s="3" t="s">
        <v>12256</v>
      </c>
      <c r="E638" s="3" t="s">
        <v>12253</v>
      </c>
      <c r="F638" s="3" t="s">
        <v>12252</v>
      </c>
      <c r="G638" s="4">
        <v>6.94222707134416E+17</v>
      </c>
      <c r="H638" s="4">
        <v>-7.2953205594767008E+16</v>
      </c>
    </row>
    <row r="639" spans="1:8">
      <c r="A639" s="2">
        <v>41160</v>
      </c>
      <c r="B639" s="3" t="s">
        <v>12255</v>
      </c>
      <c r="C639" s="12">
        <f t="shared" si="9"/>
        <v>-6.3701727507790506E-5</v>
      </c>
      <c r="D639" s="3" t="s">
        <v>12254</v>
      </c>
      <c r="E639" s="3" t="s">
        <v>12253</v>
      </c>
      <c r="F639" s="3" t="s">
        <v>12252</v>
      </c>
      <c r="G639" s="4">
        <v>2.8083675849595699E+17</v>
      </c>
      <c r="H639" s="4">
        <v>-6.45941682832934E+16</v>
      </c>
    </row>
    <row r="640" spans="1:8">
      <c r="A640" s="2">
        <v>41161</v>
      </c>
      <c r="B640" s="3" t="s">
        <v>12251</v>
      </c>
      <c r="C640" s="12">
        <f t="shared" si="9"/>
        <v>-6.3700292806621915E-5</v>
      </c>
      <c r="D640" s="3" t="s">
        <v>12250</v>
      </c>
      <c r="E640" s="3" t="s">
        <v>12243</v>
      </c>
      <c r="F640" s="3" t="s">
        <v>12228</v>
      </c>
      <c r="G640" s="4">
        <v>1.8603119556676198E+17</v>
      </c>
      <c r="H640" s="4">
        <v>-9.5711376446596608E+16</v>
      </c>
    </row>
    <row r="641" spans="1:8">
      <c r="A641" s="2">
        <v>41162</v>
      </c>
      <c r="B641" s="3" t="s">
        <v>12249</v>
      </c>
      <c r="C641" s="12">
        <f t="shared" si="9"/>
        <v>-4.8756385796532046E-3</v>
      </c>
      <c r="D641" s="3" t="s">
        <v>12248</v>
      </c>
      <c r="E641" s="3" t="s">
        <v>12243</v>
      </c>
      <c r="F641" s="3" t="s">
        <v>12228</v>
      </c>
      <c r="G641" s="4">
        <v>1.1845057336242099E+17</v>
      </c>
      <c r="H641" s="4">
        <v>-9.6667689842625296E+16</v>
      </c>
    </row>
    <row r="642" spans="1:8">
      <c r="A642" s="2">
        <v>41162</v>
      </c>
      <c r="B642" s="3" t="s">
        <v>12249</v>
      </c>
      <c r="C642" s="12">
        <f t="shared" si="9"/>
        <v>0</v>
      </c>
      <c r="D642" s="3" t="s">
        <v>12248</v>
      </c>
      <c r="E642" s="3" t="s">
        <v>12243</v>
      </c>
      <c r="F642" s="3" t="s">
        <v>12228</v>
      </c>
      <c r="G642" s="4">
        <v>1.1845057336242099E+17</v>
      </c>
      <c r="H642" s="4">
        <v>-9.6667689842625296E+16</v>
      </c>
    </row>
    <row r="643" spans="1:8">
      <c r="A643" s="2">
        <v>41163</v>
      </c>
      <c r="B643" s="3" t="s">
        <v>12247</v>
      </c>
      <c r="C643" s="12">
        <f t="shared" si="9"/>
        <v>1.5314967813644445E-3</v>
      </c>
      <c r="D643" s="3" t="s">
        <v>12246</v>
      </c>
      <c r="E643" s="3" t="s">
        <v>12243</v>
      </c>
      <c r="F643" s="3" t="s">
        <v>12228</v>
      </c>
      <c r="G643" s="4">
        <v>1.4037860058877101E+17</v>
      </c>
      <c r="H643" s="4">
        <v>-9.4930656847312096E+16</v>
      </c>
    </row>
    <row r="644" spans="1:8">
      <c r="A644" s="2">
        <v>41164</v>
      </c>
      <c r="B644" s="3" t="s">
        <v>12245</v>
      </c>
      <c r="C644" s="12">
        <f t="shared" ref="C644:C707" si="10">+(B644-B643)/B643</f>
        <v>9.0496691280831686E-5</v>
      </c>
      <c r="D644" s="3" t="s">
        <v>12244</v>
      </c>
      <c r="E644" s="3" t="s">
        <v>12243</v>
      </c>
      <c r="F644" s="3" t="s">
        <v>12228</v>
      </c>
      <c r="G644" s="4">
        <v>2.5244860389048E+17</v>
      </c>
      <c r="H644" s="4">
        <v>-5.82918565460248E+16</v>
      </c>
    </row>
    <row r="645" spans="1:8">
      <c r="A645" s="2">
        <v>41165</v>
      </c>
      <c r="B645" s="3" t="s">
        <v>12242</v>
      </c>
      <c r="C645" s="12">
        <f t="shared" si="10"/>
        <v>7.4431296521308751E-3</v>
      </c>
      <c r="D645" s="3" t="s">
        <v>12241</v>
      </c>
      <c r="E645" s="3" t="s">
        <v>12240</v>
      </c>
      <c r="F645" s="3" t="s">
        <v>12228</v>
      </c>
      <c r="G645" s="4">
        <v>1.7533683091924701E+17</v>
      </c>
      <c r="H645" s="4">
        <v>-4.3895336301168704E+16</v>
      </c>
    </row>
    <row r="646" spans="1:8">
      <c r="A646" s="2">
        <v>41166</v>
      </c>
      <c r="B646" s="3" t="s">
        <v>12239</v>
      </c>
      <c r="C646" s="12">
        <f t="shared" si="10"/>
        <v>8.2500722219279697E-3</v>
      </c>
      <c r="D646" s="3" t="s">
        <v>12238</v>
      </c>
      <c r="E646" s="3" t="s">
        <v>12229</v>
      </c>
      <c r="F646" s="3" t="s">
        <v>12228</v>
      </c>
      <c r="G646" s="4">
        <v>1.7464279781404899E+17</v>
      </c>
      <c r="H646" s="4">
        <v>-2.76994333259702E+16</v>
      </c>
    </row>
    <row r="647" spans="1:8">
      <c r="A647" s="2">
        <v>41167</v>
      </c>
      <c r="B647" s="3" t="s">
        <v>12237</v>
      </c>
      <c r="C647" s="12">
        <f t="shared" si="10"/>
        <v>-6.4610835619968422E-5</v>
      </c>
      <c r="D647" s="3" t="s">
        <v>12236</v>
      </c>
      <c r="E647" s="3" t="s">
        <v>12229</v>
      </c>
      <c r="F647" s="3" t="s">
        <v>12228</v>
      </c>
      <c r="G647" s="4">
        <v>1.30330032543302E+17</v>
      </c>
      <c r="H647" s="4">
        <v>-2.76947020910596E+16</v>
      </c>
    </row>
    <row r="648" spans="1:8">
      <c r="A648" s="2">
        <v>41168</v>
      </c>
      <c r="B648" s="3" t="s">
        <v>12235</v>
      </c>
      <c r="C648" s="12">
        <f t="shared" si="10"/>
        <v>-6.460948200642344E-5</v>
      </c>
      <c r="D648" s="3" t="s">
        <v>12234</v>
      </c>
      <c r="E648" s="3" t="s">
        <v>12229</v>
      </c>
      <c r="F648" s="3" t="s">
        <v>12228</v>
      </c>
      <c r="G648" s="4">
        <v>1.1330571088694099E+17</v>
      </c>
      <c r="H648" s="4">
        <v>-2.69024022503713E+16</v>
      </c>
    </row>
    <row r="649" spans="1:8">
      <c r="A649" s="2">
        <v>41169</v>
      </c>
      <c r="B649" s="3" t="s">
        <v>12233</v>
      </c>
      <c r="C649" s="12">
        <f t="shared" si="10"/>
        <v>-1.5703460118076679E-2</v>
      </c>
      <c r="D649" s="3" t="s">
        <v>12232</v>
      </c>
      <c r="E649" s="3" t="s">
        <v>12229</v>
      </c>
      <c r="F649" s="3" t="s">
        <v>12228</v>
      </c>
      <c r="G649" s="4">
        <v>-8.0890483615160096E+16</v>
      </c>
      <c r="H649" s="4">
        <v>-5.64653383460632E+16</v>
      </c>
    </row>
    <row r="650" spans="1:8">
      <c r="A650" s="2">
        <v>41170</v>
      </c>
      <c r="B650" s="3" t="s">
        <v>12231</v>
      </c>
      <c r="C650" s="12">
        <f t="shared" si="10"/>
        <v>1.6010343863692156E-3</v>
      </c>
      <c r="D650" s="3" t="s">
        <v>12230</v>
      </c>
      <c r="E650" s="3" t="s">
        <v>12229</v>
      </c>
      <c r="F650" s="3" t="s">
        <v>12228</v>
      </c>
      <c r="G650" s="4">
        <v>-6.1990526760561296E+16</v>
      </c>
      <c r="H650" s="4">
        <v>-1.70326375531734E+16</v>
      </c>
    </row>
    <row r="651" spans="1:8">
      <c r="A651" s="2">
        <v>41171</v>
      </c>
      <c r="B651" s="3" t="s">
        <v>12227</v>
      </c>
      <c r="C651" s="12">
        <f t="shared" si="10"/>
        <v>1.0664921674557494E-2</v>
      </c>
      <c r="D651" s="3" t="s">
        <v>12226</v>
      </c>
      <c r="E651" s="3" t="s">
        <v>12213</v>
      </c>
      <c r="F651" s="3" t="s">
        <v>12212</v>
      </c>
      <c r="G651" s="4">
        <v>6.8189712310719104E+16</v>
      </c>
      <c r="H651" s="4">
        <v>-2.90415365460002E+16</v>
      </c>
    </row>
    <row r="652" spans="1:8">
      <c r="A652" s="2">
        <v>41172</v>
      </c>
      <c r="B652" s="3" t="s">
        <v>12225</v>
      </c>
      <c r="C652" s="12">
        <f t="shared" si="10"/>
        <v>-3.8608149053189389E-4</v>
      </c>
      <c r="D652" s="3" t="s">
        <v>12224</v>
      </c>
      <c r="E652" s="3" t="s">
        <v>12213</v>
      </c>
      <c r="F652" s="3" t="s">
        <v>12212</v>
      </c>
      <c r="G652" s="4">
        <v>1.5338726891425299E+17</v>
      </c>
      <c r="H652" s="4">
        <v>-2.96843379451322E+16</v>
      </c>
    </row>
    <row r="653" spans="1:8">
      <c r="A653" s="2">
        <v>41173</v>
      </c>
      <c r="B653" s="3" t="s">
        <v>12223</v>
      </c>
      <c r="C653" s="12">
        <f t="shared" si="10"/>
        <v>3.9627980655302158E-3</v>
      </c>
      <c r="D653" s="3" t="s">
        <v>12222</v>
      </c>
      <c r="E653" s="3" t="s">
        <v>12213</v>
      </c>
      <c r="F653" s="3" t="s">
        <v>12212</v>
      </c>
      <c r="G653" s="4">
        <v>1.7346300472772499E+17</v>
      </c>
      <c r="H653" s="4">
        <v>-2.17531644198645E+16</v>
      </c>
    </row>
    <row r="654" spans="1:8">
      <c r="A654" s="2">
        <v>41174</v>
      </c>
      <c r="B654" s="3" t="s">
        <v>12221</v>
      </c>
      <c r="C654" s="12">
        <f t="shared" si="10"/>
        <v>-6.4314493859318167E-5</v>
      </c>
      <c r="D654" s="3" t="s">
        <v>12220</v>
      </c>
      <c r="E654" s="3" t="s">
        <v>12213</v>
      </c>
      <c r="F654" s="3" t="s">
        <v>12212</v>
      </c>
      <c r="G654" s="4">
        <v>1.8599679483473402E+17</v>
      </c>
      <c r="H654" s="4">
        <v>-4.04997258126924E+16</v>
      </c>
    </row>
    <row r="655" spans="1:8">
      <c r="A655" s="2">
        <v>41175</v>
      </c>
      <c r="B655" s="3" t="s">
        <v>12219</v>
      </c>
      <c r="C655" s="12">
        <f t="shared" si="10"/>
        <v>-6.4313408232158614E-5</v>
      </c>
      <c r="D655" s="3" t="s">
        <v>12218</v>
      </c>
      <c r="E655" s="3" t="s">
        <v>12213</v>
      </c>
      <c r="F655" s="3" t="s">
        <v>12212</v>
      </c>
      <c r="G655" s="4">
        <v>2.6832663895270899E+17</v>
      </c>
      <c r="H655" s="4">
        <v>-2.39597384497756E+16</v>
      </c>
    </row>
    <row r="656" spans="1:8">
      <c r="A656" s="2">
        <v>41176</v>
      </c>
      <c r="B656" s="3" t="s">
        <v>12217</v>
      </c>
      <c r="C656" s="12">
        <f t="shared" si="10"/>
        <v>-7.5225388797338453E-3</v>
      </c>
      <c r="D656" s="3" t="s">
        <v>12216</v>
      </c>
      <c r="E656" s="3" t="s">
        <v>12213</v>
      </c>
      <c r="F656" s="3" t="s">
        <v>12212</v>
      </c>
      <c r="G656" s="4">
        <v>1.57931642771568E+17</v>
      </c>
      <c r="H656" s="4">
        <v>-3.8603224281194096E+16</v>
      </c>
    </row>
    <row r="657" spans="1:8">
      <c r="A657" s="2">
        <v>41177</v>
      </c>
      <c r="B657" s="3" t="s">
        <v>12215</v>
      </c>
      <c r="C657" s="12">
        <f t="shared" si="10"/>
        <v>-5.7124966785842357E-3</v>
      </c>
      <c r="D657" s="3" t="s">
        <v>12214</v>
      </c>
      <c r="E657" s="3" t="s">
        <v>12213</v>
      </c>
      <c r="F657" s="3" t="s">
        <v>12212</v>
      </c>
      <c r="G657" s="4">
        <v>8.0842839360133408E+16</v>
      </c>
      <c r="H657" s="4">
        <v>-6.48701880133866E+16</v>
      </c>
    </row>
    <row r="658" spans="1:8">
      <c r="A658" s="2">
        <v>41178</v>
      </c>
      <c r="B658" s="3" t="s">
        <v>12211</v>
      </c>
      <c r="C658" s="12">
        <f t="shared" si="10"/>
        <v>-8.566443896012543E-4</v>
      </c>
      <c r="D658" s="3" t="s">
        <v>12210</v>
      </c>
      <c r="E658" s="3" t="s">
        <v>12203</v>
      </c>
      <c r="F658" s="3" t="s">
        <v>12202</v>
      </c>
      <c r="G658" s="4">
        <v>5.0699248721845296E+16</v>
      </c>
      <c r="H658" s="4">
        <v>-4.26609851280148E+16</v>
      </c>
    </row>
    <row r="659" spans="1:8">
      <c r="A659" s="2">
        <v>41179</v>
      </c>
      <c r="B659" s="3" t="s">
        <v>12209</v>
      </c>
      <c r="C659" s="12">
        <f t="shared" si="10"/>
        <v>5.6813543491761667E-3</v>
      </c>
      <c r="D659" s="3" t="s">
        <v>12208</v>
      </c>
      <c r="E659" s="3" t="s">
        <v>12203</v>
      </c>
      <c r="F659" s="3" t="s">
        <v>12202</v>
      </c>
      <c r="G659" s="4">
        <v>5.6468102478186704E+16</v>
      </c>
      <c r="H659" s="4">
        <v>-3.14786815369927E+16</v>
      </c>
    </row>
    <row r="660" spans="1:8">
      <c r="A660" s="2">
        <v>41180</v>
      </c>
      <c r="B660" s="3" t="s">
        <v>12207</v>
      </c>
      <c r="C660" s="12">
        <f t="shared" si="10"/>
        <v>-7.1810501033946466E-3</v>
      </c>
      <c r="D660" s="3" t="s">
        <v>12206</v>
      </c>
      <c r="E660" s="3" t="s">
        <v>12203</v>
      </c>
      <c r="F660" s="3" t="s">
        <v>12202</v>
      </c>
      <c r="G660" s="4">
        <v>2.53779318254312E+16</v>
      </c>
      <c r="H660" s="4">
        <v>-4.5410524734595E+16</v>
      </c>
    </row>
    <row r="661" spans="1:8">
      <c r="A661" s="2">
        <v>41181</v>
      </c>
      <c r="B661" s="3" t="s">
        <v>12205</v>
      </c>
      <c r="C661" s="12">
        <f t="shared" si="10"/>
        <v>-6.5085492820042592E-5</v>
      </c>
      <c r="D661" s="3" t="s">
        <v>12204</v>
      </c>
      <c r="E661" s="3" t="s">
        <v>12203</v>
      </c>
      <c r="F661" s="3" t="s">
        <v>12202</v>
      </c>
      <c r="G661" s="4">
        <v>9.7975780690361296E+16</v>
      </c>
      <c r="H661" s="4">
        <v>-4.96965752456764E+16</v>
      </c>
    </row>
    <row r="662" spans="1:8">
      <c r="A662" s="2">
        <v>41182</v>
      </c>
      <c r="B662" s="3" t="s">
        <v>12201</v>
      </c>
      <c r="C662" s="12">
        <f t="shared" si="10"/>
        <v>-6.5084215703685439E-5</v>
      </c>
      <c r="D662" s="3" t="s">
        <v>12200</v>
      </c>
      <c r="E662" s="3" t="s">
        <v>12195</v>
      </c>
      <c r="F662" s="3" t="s">
        <v>12119</v>
      </c>
      <c r="G662" s="4">
        <v>7.8146704391432992E+16</v>
      </c>
      <c r="H662" s="4">
        <v>-4.9674453969860496E+16</v>
      </c>
    </row>
    <row r="663" spans="1:8">
      <c r="A663" s="2">
        <v>41183</v>
      </c>
      <c r="B663" s="3" t="s">
        <v>12199</v>
      </c>
      <c r="C663" s="12">
        <f t="shared" si="10"/>
        <v>4.4066008038056255E-3</v>
      </c>
      <c r="D663" s="3" t="s">
        <v>12198</v>
      </c>
      <c r="E663" s="3" t="s">
        <v>12195</v>
      </c>
      <c r="F663" s="3" t="s">
        <v>12119</v>
      </c>
      <c r="G663" s="4">
        <v>1.38314503226848E+17</v>
      </c>
      <c r="H663" s="4">
        <v>-4.2488939913802896E+16</v>
      </c>
    </row>
    <row r="664" spans="1:8">
      <c r="A664" s="2">
        <v>41184</v>
      </c>
      <c r="B664" s="3" t="s">
        <v>12197</v>
      </c>
      <c r="C664" s="12">
        <f t="shared" si="10"/>
        <v>7.7923959033150128E-3</v>
      </c>
      <c r="D664" s="3" t="s">
        <v>12196</v>
      </c>
      <c r="E664" s="3" t="s">
        <v>12195</v>
      </c>
      <c r="F664" s="3" t="s">
        <v>12119</v>
      </c>
      <c r="G664" s="4">
        <v>2.5206964609752499E+17</v>
      </c>
      <c r="H664" s="4">
        <v>-2.71712355978654E+16</v>
      </c>
    </row>
    <row r="665" spans="1:8">
      <c r="A665" s="2">
        <v>41185</v>
      </c>
      <c r="B665" s="3" t="s">
        <v>12194</v>
      </c>
      <c r="C665" s="12">
        <f t="shared" si="10"/>
        <v>-2.0258249029677278E-3</v>
      </c>
      <c r="D665" s="3" t="s">
        <v>12193</v>
      </c>
      <c r="E665" s="3" t="s">
        <v>12184</v>
      </c>
      <c r="F665" s="3" t="s">
        <v>12130</v>
      </c>
      <c r="G665" s="4">
        <v>2.3441914620434899E+17</v>
      </c>
      <c r="H665" s="4">
        <v>-3.10366445672435E+16</v>
      </c>
    </row>
    <row r="666" spans="1:8">
      <c r="A666" s="2">
        <v>41186</v>
      </c>
      <c r="B666" s="3" t="s">
        <v>12192</v>
      </c>
      <c r="C666" s="12">
        <f t="shared" si="10"/>
        <v>6.9229099675547062E-3</v>
      </c>
      <c r="D666" s="3" t="s">
        <v>12191</v>
      </c>
      <c r="E666" s="3" t="s">
        <v>12184</v>
      </c>
      <c r="F666" s="3" t="s">
        <v>12130</v>
      </c>
      <c r="G666" s="4">
        <v>4.6129951732097402E+17</v>
      </c>
      <c r="H666" s="4">
        <v>-1.72572870310532E+16</v>
      </c>
    </row>
    <row r="667" spans="1:8">
      <c r="A667" s="2">
        <v>41187</v>
      </c>
      <c r="B667" s="3" t="s">
        <v>12190</v>
      </c>
      <c r="C667" s="12">
        <f t="shared" si="10"/>
        <v>1.8996148341209609E-3</v>
      </c>
      <c r="D667" s="3" t="s">
        <v>12189</v>
      </c>
      <c r="E667" s="3" t="s">
        <v>12184</v>
      </c>
      <c r="F667" s="3" t="s">
        <v>12130</v>
      </c>
      <c r="G667" s="4">
        <v>5.3821370237480198E+17</v>
      </c>
      <c r="H667" s="4">
        <v>-1.33390245926177E+16</v>
      </c>
    </row>
    <row r="668" spans="1:8">
      <c r="A668" s="2">
        <v>41188</v>
      </c>
      <c r="B668" s="3" t="s">
        <v>12188</v>
      </c>
      <c r="C668" s="12">
        <f t="shared" si="10"/>
        <v>-6.3451021773991667E-5</v>
      </c>
      <c r="D668" s="3" t="s">
        <v>12187</v>
      </c>
      <c r="E668" s="3" t="s">
        <v>12184</v>
      </c>
      <c r="F668" s="3" t="s">
        <v>12130</v>
      </c>
      <c r="G668" s="4">
        <v>2.36636257369216E+17</v>
      </c>
      <c r="H668" s="4">
        <v>-1.15173898442236E+16</v>
      </c>
    </row>
    <row r="669" spans="1:8">
      <c r="A669" s="2">
        <v>41189</v>
      </c>
      <c r="B669" s="3" t="s">
        <v>12186</v>
      </c>
      <c r="C669" s="12">
        <f t="shared" si="10"/>
        <v>-6.3449637231582858E-5</v>
      </c>
      <c r="D669" s="3" t="s">
        <v>12185</v>
      </c>
      <c r="E669" s="3" t="s">
        <v>12184</v>
      </c>
      <c r="F669" s="3" t="s">
        <v>12130</v>
      </c>
      <c r="G669" s="4">
        <v>1.9906424089487101E+17</v>
      </c>
      <c r="H669" s="4">
        <v>-1.26159322942889E+16</v>
      </c>
    </row>
    <row r="670" spans="1:8">
      <c r="A670" s="2">
        <v>41190</v>
      </c>
      <c r="B670" s="3" t="s">
        <v>12183</v>
      </c>
      <c r="C670" s="12">
        <f t="shared" si="10"/>
        <v>-2.5864581008508479E-3</v>
      </c>
      <c r="D670" s="3" t="s">
        <v>12182</v>
      </c>
      <c r="E670" s="3" t="s">
        <v>12163</v>
      </c>
      <c r="F670" s="3" t="s">
        <v>12115</v>
      </c>
      <c r="G670" s="4">
        <v>1.6277242576231901E+17</v>
      </c>
      <c r="H670" s="4">
        <v>-3.69473850114184E+16</v>
      </c>
    </row>
    <row r="671" spans="1:8">
      <c r="A671" s="2">
        <v>41191</v>
      </c>
      <c r="B671" s="3" t="s">
        <v>12181</v>
      </c>
      <c r="C671" s="12">
        <f t="shared" si="10"/>
        <v>-2.797182617930299E-3</v>
      </c>
      <c r="D671" s="3" t="s">
        <v>12180</v>
      </c>
      <c r="E671" s="3" t="s">
        <v>12163</v>
      </c>
      <c r="F671" s="3" t="s">
        <v>12115</v>
      </c>
      <c r="G671" s="4">
        <v>1.24684043304756E+17</v>
      </c>
      <c r="H671" s="4">
        <v>-4.0790683007924304E+16</v>
      </c>
    </row>
    <row r="672" spans="1:8">
      <c r="A672" s="2">
        <v>41191</v>
      </c>
      <c r="B672" s="3" t="s">
        <v>12181</v>
      </c>
      <c r="C672" s="12">
        <f t="shared" si="10"/>
        <v>0</v>
      </c>
      <c r="D672" s="3" t="s">
        <v>12180</v>
      </c>
      <c r="E672" s="3" t="s">
        <v>12163</v>
      </c>
      <c r="F672" s="3" t="s">
        <v>12115</v>
      </c>
      <c r="G672" s="4">
        <v>1.24684043304756E+17</v>
      </c>
      <c r="H672" s="4">
        <v>-4.0790683007924304E+16</v>
      </c>
    </row>
    <row r="673" spans="1:8">
      <c r="A673" s="2">
        <v>41192</v>
      </c>
      <c r="B673" s="3" t="s">
        <v>12179</v>
      </c>
      <c r="C673" s="12">
        <f t="shared" si="10"/>
        <v>2.105485843328452E-3</v>
      </c>
      <c r="D673" s="3" t="s">
        <v>12178</v>
      </c>
      <c r="E673" s="3" t="s">
        <v>12163</v>
      </c>
      <c r="F673" s="3" t="s">
        <v>12115</v>
      </c>
      <c r="G673" s="4">
        <v>2.2453026516330899E+17</v>
      </c>
      <c r="H673" s="4">
        <v>-3.09572508585578E+16</v>
      </c>
    </row>
    <row r="674" spans="1:8">
      <c r="A674" s="2">
        <v>41193</v>
      </c>
      <c r="B674" s="3" t="s">
        <v>12177</v>
      </c>
      <c r="C674" s="12">
        <f t="shared" si="10"/>
        <v>2.9314236182100425E-3</v>
      </c>
      <c r="D674" s="3" t="s">
        <v>12176</v>
      </c>
      <c r="E674" s="3" t="s">
        <v>12163</v>
      </c>
      <c r="F674" s="3" t="s">
        <v>12115</v>
      </c>
      <c r="G674" s="4">
        <v>2.4551840996754701E+17</v>
      </c>
      <c r="H674" s="4">
        <v>-2.50571595516309E+16</v>
      </c>
    </row>
    <row r="675" spans="1:8">
      <c r="A675" s="2">
        <v>41194</v>
      </c>
      <c r="B675" s="3" t="s">
        <v>12175</v>
      </c>
      <c r="C675" s="12">
        <f t="shared" si="10"/>
        <v>3.5091653863762126E-3</v>
      </c>
      <c r="D675" s="3" t="s">
        <v>12174</v>
      </c>
      <c r="E675" s="3" t="s">
        <v>12163</v>
      </c>
      <c r="F675" s="3" t="s">
        <v>12115</v>
      </c>
      <c r="G675" s="4">
        <v>2.9831978084435302E+17</v>
      </c>
      <c r="H675" s="4">
        <v>-1.79750362422851E+16</v>
      </c>
    </row>
    <row r="676" spans="1:8">
      <c r="A676" s="2">
        <v>41195</v>
      </c>
      <c r="B676" s="3" t="s">
        <v>12173</v>
      </c>
      <c r="C676" s="12">
        <f t="shared" si="10"/>
        <v>-6.4924940469531262E-5</v>
      </c>
      <c r="D676" s="3" t="s">
        <v>12172</v>
      </c>
      <c r="E676" s="3" t="s">
        <v>12163</v>
      </c>
      <c r="F676" s="3" t="s">
        <v>12115</v>
      </c>
      <c r="G676" s="4">
        <v>1.8537393736131398E+17</v>
      </c>
      <c r="H676" s="4">
        <v>-2.56761226562544E+16</v>
      </c>
    </row>
    <row r="677" spans="1:8">
      <c r="A677" s="2">
        <v>41196</v>
      </c>
      <c r="B677" s="3" t="s">
        <v>12171</v>
      </c>
      <c r="C677" s="12">
        <f t="shared" si="10"/>
        <v>-6.4923659661798332E-5</v>
      </c>
      <c r="D677" s="3" t="s">
        <v>12170</v>
      </c>
      <c r="E677" s="3" t="s">
        <v>12163</v>
      </c>
      <c r="F677" s="3" t="s">
        <v>12115</v>
      </c>
      <c r="G677" s="4">
        <v>7.17622600370826E+16</v>
      </c>
      <c r="H677" s="4">
        <v>-2.80983702341275E+16</v>
      </c>
    </row>
    <row r="678" spans="1:8">
      <c r="A678" s="2">
        <v>41197</v>
      </c>
      <c r="B678" s="3" t="s">
        <v>12169</v>
      </c>
      <c r="C678" s="12">
        <f t="shared" si="10"/>
        <v>-6.4922378330873126E-5</v>
      </c>
      <c r="D678" s="3" t="s">
        <v>12168</v>
      </c>
      <c r="E678" s="3" t="s">
        <v>12163</v>
      </c>
      <c r="F678" s="3" t="s">
        <v>12115</v>
      </c>
      <c r="G678" s="4">
        <v>7.1758197335062896E+16</v>
      </c>
      <c r="H678" s="4">
        <v>-3.00728645470347E+16</v>
      </c>
    </row>
    <row r="679" spans="1:8">
      <c r="A679" s="2">
        <v>41198</v>
      </c>
      <c r="B679" s="3" t="s">
        <v>12167</v>
      </c>
      <c r="C679" s="12">
        <f t="shared" si="10"/>
        <v>7.0527523564948699E-3</v>
      </c>
      <c r="D679" s="3" t="s">
        <v>12166</v>
      </c>
      <c r="E679" s="3" t="s">
        <v>12163</v>
      </c>
      <c r="F679" s="3" t="s">
        <v>12115</v>
      </c>
      <c r="G679" s="4">
        <v>1.6835162944168499E+17</v>
      </c>
      <c r="H679" s="4">
        <v>-1.9903210562132E+16</v>
      </c>
    </row>
    <row r="680" spans="1:8">
      <c r="A680" s="2">
        <v>41199</v>
      </c>
      <c r="B680" s="3" t="s">
        <v>12165</v>
      </c>
      <c r="C680" s="12">
        <f t="shared" si="10"/>
        <v>1.860442167115994E-2</v>
      </c>
      <c r="D680" s="3" t="s">
        <v>12164</v>
      </c>
      <c r="E680" s="3" t="s">
        <v>12163</v>
      </c>
      <c r="F680" s="3" t="s">
        <v>12115</v>
      </c>
      <c r="G680" s="4">
        <v>7.7259159433966106E+17</v>
      </c>
      <c r="H680" s="4">
        <v>2.09294843206895E+16</v>
      </c>
    </row>
    <row r="681" spans="1:8">
      <c r="A681" s="2">
        <v>41200</v>
      </c>
      <c r="B681" s="3" t="s">
        <v>12162</v>
      </c>
      <c r="C681" s="12">
        <f t="shared" si="10"/>
        <v>1.3570346893186397E-2</v>
      </c>
      <c r="D681" s="3" t="s">
        <v>12161</v>
      </c>
      <c r="E681" s="3" t="s">
        <v>12152</v>
      </c>
      <c r="F681" s="3" t="s">
        <v>12100</v>
      </c>
      <c r="G681" s="4">
        <v>1.04822717543102E+18</v>
      </c>
      <c r="H681" s="4">
        <v>4.9367797457584496E+16</v>
      </c>
    </row>
    <row r="682" spans="1:8">
      <c r="A682" s="2">
        <v>41201</v>
      </c>
      <c r="B682" s="3" t="s">
        <v>12160</v>
      </c>
      <c r="C682" s="12">
        <f t="shared" si="10"/>
        <v>2.1808443439903201E-3</v>
      </c>
      <c r="D682" s="3" t="s">
        <v>12159</v>
      </c>
      <c r="E682" s="3" t="s">
        <v>12152</v>
      </c>
      <c r="F682" s="3" t="s">
        <v>12100</v>
      </c>
      <c r="G682" s="4">
        <v>8.48565320930512E+17</v>
      </c>
      <c r="H682" s="4">
        <v>5.4163057793059104E+16</v>
      </c>
    </row>
    <row r="683" spans="1:8">
      <c r="A683" s="2">
        <v>41202</v>
      </c>
      <c r="B683" s="3" t="s">
        <v>12158</v>
      </c>
      <c r="C683" s="12">
        <f t="shared" si="10"/>
        <v>-6.4806178493773787E-5</v>
      </c>
      <c r="D683" s="3" t="s">
        <v>12157</v>
      </c>
      <c r="E683" s="3" t="s">
        <v>12152</v>
      </c>
      <c r="F683" s="3" t="s">
        <v>12100</v>
      </c>
      <c r="G683" s="4">
        <v>8.5580686124746496E+17</v>
      </c>
      <c r="H683" s="4">
        <v>7.0501519524713296E+16</v>
      </c>
    </row>
    <row r="684" spans="1:8">
      <c r="A684" s="2">
        <v>41203</v>
      </c>
      <c r="B684" s="3" t="s">
        <v>12156</v>
      </c>
      <c r="C684" s="12">
        <f t="shared" si="10"/>
        <v>-6.4804907265696637E-5</v>
      </c>
      <c r="D684" s="3" t="s">
        <v>12155</v>
      </c>
      <c r="E684" s="3" t="s">
        <v>12152</v>
      </c>
      <c r="F684" s="3" t="s">
        <v>12100</v>
      </c>
      <c r="G684" s="4">
        <v>7.6722817864955302E+17</v>
      </c>
      <c r="H684" s="4">
        <v>8.2075524390198208E+16</v>
      </c>
    </row>
    <row r="685" spans="1:8">
      <c r="A685" s="2">
        <v>41204</v>
      </c>
      <c r="B685" s="3" t="s">
        <v>12154</v>
      </c>
      <c r="C685" s="12">
        <f t="shared" si="10"/>
        <v>9.0409487211280375E-3</v>
      </c>
      <c r="D685" s="3" t="s">
        <v>12153</v>
      </c>
      <c r="E685" s="3" t="s">
        <v>12152</v>
      </c>
      <c r="F685" s="3" t="s">
        <v>12100</v>
      </c>
      <c r="G685" s="4">
        <v>9.7328324785680896E+17</v>
      </c>
      <c r="H685" s="4">
        <v>7.8324718884707808E+16</v>
      </c>
    </row>
    <row r="686" spans="1:8">
      <c r="A686" s="2">
        <v>41205</v>
      </c>
      <c r="B686" s="3" t="s">
        <v>12151</v>
      </c>
      <c r="C686" s="12">
        <f t="shared" si="10"/>
        <v>-3.007656708699253E-3</v>
      </c>
      <c r="D686" s="3" t="s">
        <v>12150</v>
      </c>
      <c r="E686" s="3" t="s">
        <v>12149</v>
      </c>
      <c r="F686" s="3" t="s">
        <v>12115</v>
      </c>
      <c r="G686" s="4">
        <v>9.0376401441004902E+17</v>
      </c>
      <c r="H686" s="4">
        <v>6.1293521286114496E+16</v>
      </c>
    </row>
    <row r="687" spans="1:8">
      <c r="A687" s="2">
        <v>41206</v>
      </c>
      <c r="B687" s="3" t="s">
        <v>12148</v>
      </c>
      <c r="C687" s="12">
        <f t="shared" si="10"/>
        <v>3.3709470977231711E-3</v>
      </c>
      <c r="D687" s="3" t="s">
        <v>12147</v>
      </c>
      <c r="E687" s="3" t="s">
        <v>12134</v>
      </c>
      <c r="F687" s="3" t="s">
        <v>12130</v>
      </c>
      <c r="G687" s="4">
        <v>1.17417093200032E+18</v>
      </c>
      <c r="H687" s="4">
        <v>6.1241230456817904E+16</v>
      </c>
    </row>
    <row r="688" spans="1:8">
      <c r="A688" s="2">
        <v>41207</v>
      </c>
      <c r="B688" s="3" t="s">
        <v>12146</v>
      </c>
      <c r="C688" s="12">
        <f t="shared" si="10"/>
        <v>2.0685410603650395E-2</v>
      </c>
      <c r="D688" s="3" t="s">
        <v>12145</v>
      </c>
      <c r="E688" s="3" t="s">
        <v>12134</v>
      </c>
      <c r="F688" s="3" t="s">
        <v>12130</v>
      </c>
      <c r="G688" s="4">
        <v>1.9905388770131699E+18</v>
      </c>
      <c r="H688" s="4">
        <v>1.06385795989904E+17</v>
      </c>
    </row>
    <row r="689" spans="1:8">
      <c r="A689" s="2">
        <v>41208</v>
      </c>
      <c r="B689" s="3" t="s">
        <v>12144</v>
      </c>
      <c r="C689" s="12">
        <f t="shared" si="10"/>
        <v>7.2464771853484981E-4</v>
      </c>
      <c r="D689" s="3" t="s">
        <v>12143</v>
      </c>
      <c r="E689" s="3" t="s">
        <v>12134</v>
      </c>
      <c r="F689" s="3" t="s">
        <v>12130</v>
      </c>
      <c r="G689" s="4">
        <v>2.0486349266851799E+18</v>
      </c>
      <c r="H689" s="4">
        <v>1.08169487750082E+17</v>
      </c>
    </row>
    <row r="690" spans="1:8">
      <c r="A690" s="2">
        <v>41209</v>
      </c>
      <c r="B690" s="3" t="s">
        <v>12142</v>
      </c>
      <c r="C690" s="12">
        <f t="shared" si="10"/>
        <v>-6.8182341635007697E-5</v>
      </c>
      <c r="D690" s="3" t="s">
        <v>12141</v>
      </c>
      <c r="E690" s="3" t="s">
        <v>12134</v>
      </c>
      <c r="F690" s="3" t="s">
        <v>12130</v>
      </c>
      <c r="G690" s="4">
        <v>1.84321887403681E+18</v>
      </c>
      <c r="H690" s="4">
        <v>8.69518643222832E+16</v>
      </c>
    </row>
    <row r="691" spans="1:8">
      <c r="A691" s="2">
        <v>41210</v>
      </c>
      <c r="B691" s="3" t="s">
        <v>12140</v>
      </c>
      <c r="C691" s="12">
        <f t="shared" si="10"/>
        <v>-6.8181304269562064E-5</v>
      </c>
      <c r="D691" s="3" t="s">
        <v>12139</v>
      </c>
      <c r="E691" s="3" t="s">
        <v>12134</v>
      </c>
      <c r="F691" s="3" t="s">
        <v>12130</v>
      </c>
      <c r="G691" s="4">
        <v>2.1012085931249101E+18</v>
      </c>
      <c r="H691" s="4">
        <v>8.6955965608080896E+16</v>
      </c>
    </row>
    <row r="692" spans="1:8">
      <c r="A692" s="2">
        <v>41211</v>
      </c>
      <c r="B692" s="3" t="s">
        <v>12138</v>
      </c>
      <c r="C692" s="12">
        <f t="shared" si="10"/>
        <v>2.0953924464383205E-3</v>
      </c>
      <c r="D692" s="3" t="s">
        <v>12137</v>
      </c>
      <c r="E692" s="3" t="s">
        <v>12134</v>
      </c>
      <c r="F692" s="3" t="s">
        <v>12130</v>
      </c>
      <c r="G692" s="4">
        <v>2.18372238107613E+18</v>
      </c>
      <c r="H692" s="4">
        <v>6.13271346639816E+16</v>
      </c>
    </row>
    <row r="693" spans="1:8">
      <c r="A693" s="2">
        <v>41212</v>
      </c>
      <c r="B693" s="3" t="s">
        <v>12136</v>
      </c>
      <c r="C693" s="12">
        <f t="shared" si="10"/>
        <v>-1.3335495931017297E-2</v>
      </c>
      <c r="D693" s="3" t="s">
        <v>12135</v>
      </c>
      <c r="E693" s="3" t="s">
        <v>12134</v>
      </c>
      <c r="F693" s="3" t="s">
        <v>12130</v>
      </c>
      <c r="G693" s="4">
        <v>1.70608482103181E+18</v>
      </c>
      <c r="H693" s="4">
        <v>3.47851671046583E+16</v>
      </c>
    </row>
    <row r="694" spans="1:8">
      <c r="A694" s="2">
        <v>41213</v>
      </c>
      <c r="B694" s="3" t="s">
        <v>12133</v>
      </c>
      <c r="C694" s="12">
        <f t="shared" si="10"/>
        <v>-1.3851060081330995E-3</v>
      </c>
      <c r="D694" s="3" t="s">
        <v>12132</v>
      </c>
      <c r="E694" s="3" t="s">
        <v>12131</v>
      </c>
      <c r="F694" s="3" t="s">
        <v>12130</v>
      </c>
      <c r="G694" s="4">
        <v>1.5222294376456699E+18</v>
      </c>
      <c r="H694" s="4">
        <v>4.5646706146335E+16</v>
      </c>
    </row>
    <row r="695" spans="1:8">
      <c r="A695" s="2">
        <v>41214</v>
      </c>
      <c r="B695" s="3" t="s">
        <v>12129</v>
      </c>
      <c r="C695" s="12">
        <f t="shared" si="10"/>
        <v>-2.0339564169746683E-2</v>
      </c>
      <c r="D695" s="3" t="s">
        <v>12128</v>
      </c>
      <c r="E695" s="3" t="s">
        <v>12120</v>
      </c>
      <c r="F695" s="3" t="s">
        <v>12119</v>
      </c>
      <c r="G695" s="4">
        <v>7.8726620295247706E+17</v>
      </c>
      <c r="H695" s="3" t="s">
        <v>12127</v>
      </c>
    </row>
    <row r="696" spans="1:8">
      <c r="A696" s="2">
        <v>41215</v>
      </c>
      <c r="B696" s="3" t="s">
        <v>12126</v>
      </c>
      <c r="C696" s="12">
        <f t="shared" si="10"/>
        <v>-1.0224792111299922E-2</v>
      </c>
      <c r="D696" s="3" t="s">
        <v>12125</v>
      </c>
      <c r="E696" s="3" t="s">
        <v>12120</v>
      </c>
      <c r="F696" s="3" t="s">
        <v>12119</v>
      </c>
      <c r="G696" s="4">
        <v>6.1658796039552102E+17</v>
      </c>
      <c r="H696" s="4">
        <v>-1.74364523683492E+16</v>
      </c>
    </row>
    <row r="697" spans="1:8">
      <c r="A697" s="2">
        <v>41216</v>
      </c>
      <c r="B697" s="3" t="s">
        <v>12124</v>
      </c>
      <c r="C697" s="12">
        <f t="shared" si="10"/>
        <v>-6.637344440014297E-5</v>
      </c>
      <c r="D697" s="3" t="s">
        <v>12123</v>
      </c>
      <c r="E697" s="3" t="s">
        <v>12120</v>
      </c>
      <c r="F697" s="3" t="s">
        <v>12119</v>
      </c>
      <c r="G697" s="4">
        <v>4.8523296364083098E+17</v>
      </c>
      <c r="H697" s="4">
        <v>-2.10406922953351E+16</v>
      </c>
    </row>
    <row r="698" spans="1:8">
      <c r="A698" s="2">
        <v>41217</v>
      </c>
      <c r="B698" s="3" t="s">
        <v>12122</v>
      </c>
      <c r="C698" s="12">
        <f t="shared" si="10"/>
        <v>-6.6372305751549696E-5</v>
      </c>
      <c r="D698" s="3" t="s">
        <v>12121</v>
      </c>
      <c r="E698" s="3" t="s">
        <v>12120</v>
      </c>
      <c r="F698" s="3" t="s">
        <v>12119</v>
      </c>
      <c r="G698" s="4">
        <v>4.5016018825807302E+17</v>
      </c>
      <c r="H698" s="4">
        <v>-1.50579099346289E+16</v>
      </c>
    </row>
    <row r="699" spans="1:8">
      <c r="A699" s="2">
        <v>41218</v>
      </c>
      <c r="B699" s="3" t="s">
        <v>12118</v>
      </c>
      <c r="C699" s="12">
        <f t="shared" si="10"/>
        <v>-6.6371166584313528E-5</v>
      </c>
      <c r="D699" s="3" t="s">
        <v>12117</v>
      </c>
      <c r="E699" s="3" t="s">
        <v>12116</v>
      </c>
      <c r="F699" s="3" t="s">
        <v>12115</v>
      </c>
      <c r="G699" s="4">
        <v>4.5010866391626803E+17</v>
      </c>
      <c r="H699" s="4">
        <v>-1.57587505015118E+16</v>
      </c>
    </row>
    <row r="700" spans="1:8">
      <c r="A700" s="2">
        <v>41219</v>
      </c>
      <c r="B700" s="3" t="s">
        <v>12114</v>
      </c>
      <c r="C700" s="12">
        <f t="shared" si="10"/>
        <v>-6.8779323137646885E-3</v>
      </c>
      <c r="D700" s="3" t="s">
        <v>12113</v>
      </c>
      <c r="E700" s="3" t="s">
        <v>12101</v>
      </c>
      <c r="F700" s="3" t="s">
        <v>12100</v>
      </c>
      <c r="G700" s="4">
        <v>3.3434412000144397E+17</v>
      </c>
      <c r="H700" s="4">
        <v>-1.55565115225169E+16</v>
      </c>
    </row>
    <row r="701" spans="1:8">
      <c r="A701" s="2">
        <v>41220</v>
      </c>
      <c r="B701" s="3" t="s">
        <v>12112</v>
      </c>
      <c r="C701" s="12">
        <f t="shared" si="10"/>
        <v>-2.3751099263036229E-2</v>
      </c>
      <c r="D701" s="3" t="s">
        <v>12111</v>
      </c>
      <c r="E701" s="3" t="s">
        <v>12101</v>
      </c>
      <c r="F701" s="3" t="s">
        <v>12100</v>
      </c>
      <c r="G701" s="4">
        <v>2.78718350694113E+16</v>
      </c>
      <c r="H701" s="4">
        <v>-6.02255905499382E+16</v>
      </c>
    </row>
    <row r="702" spans="1:8">
      <c r="A702" s="2">
        <v>41220</v>
      </c>
      <c r="B702" s="3" t="s">
        <v>12112</v>
      </c>
      <c r="C702" s="12">
        <f t="shared" si="10"/>
        <v>0</v>
      </c>
      <c r="D702" s="3" t="s">
        <v>12111</v>
      </c>
      <c r="E702" s="3" t="s">
        <v>12101</v>
      </c>
      <c r="F702" s="3" t="s">
        <v>12100</v>
      </c>
      <c r="G702" s="4">
        <v>2.78718350694113E+16</v>
      </c>
      <c r="H702" s="4">
        <v>-6.02255905499382E+16</v>
      </c>
    </row>
    <row r="703" spans="1:8">
      <c r="A703" s="2">
        <v>41221</v>
      </c>
      <c r="B703" s="3" t="s">
        <v>12110</v>
      </c>
      <c r="C703" s="12">
        <f t="shared" si="10"/>
        <v>2.5391836693375996E-2</v>
      </c>
      <c r="D703" s="3" t="s">
        <v>12109</v>
      </c>
      <c r="E703" s="3" t="s">
        <v>12101</v>
      </c>
      <c r="F703" s="3" t="s">
        <v>12100</v>
      </c>
      <c r="G703" s="4">
        <v>4.4288925069587098E+17</v>
      </c>
      <c r="H703" s="4">
        <v>-1.10725827525263E+16</v>
      </c>
    </row>
    <row r="704" spans="1:8">
      <c r="A704" s="2">
        <v>41222</v>
      </c>
      <c r="B704" s="3" t="s">
        <v>12108</v>
      </c>
      <c r="C704" s="12">
        <f t="shared" si="10"/>
        <v>4.0757628759587605E-3</v>
      </c>
      <c r="D704" s="3" t="s">
        <v>12107</v>
      </c>
      <c r="E704" s="3" t="s">
        <v>12101</v>
      </c>
      <c r="F704" s="3" t="s">
        <v>12100</v>
      </c>
      <c r="G704" s="4">
        <v>4.7778652910017702E+17</v>
      </c>
      <c r="H704" s="3" t="s">
        <v>12106</v>
      </c>
    </row>
    <row r="705" spans="1:8">
      <c r="A705" s="2">
        <v>41223</v>
      </c>
      <c r="B705" s="3" t="s">
        <v>12105</v>
      </c>
      <c r="C705" s="12">
        <f t="shared" si="10"/>
        <v>-6.6641478125595662E-5</v>
      </c>
      <c r="D705" s="3" t="s">
        <v>12104</v>
      </c>
      <c r="E705" s="3" t="s">
        <v>12101</v>
      </c>
      <c r="F705" s="3" t="s">
        <v>12100</v>
      </c>
      <c r="G705" s="4">
        <v>4.2492768884756301E+17</v>
      </c>
      <c r="H705" s="4">
        <v>3.24292950104156E+16</v>
      </c>
    </row>
    <row r="706" spans="1:8">
      <c r="A706" s="2">
        <v>41224</v>
      </c>
      <c r="B706" s="3" t="s">
        <v>12103</v>
      </c>
      <c r="C706" s="12">
        <f t="shared" si="10"/>
        <v>-6.664046325764447E-5</v>
      </c>
      <c r="D706" s="3" t="s">
        <v>12102</v>
      </c>
      <c r="E706" s="3" t="s">
        <v>12101</v>
      </c>
      <c r="F706" s="3" t="s">
        <v>12100</v>
      </c>
      <c r="G706" s="4">
        <v>3.6436639277724198E+17</v>
      </c>
      <c r="H706" s="4">
        <v>2.57003788818959E+16</v>
      </c>
    </row>
    <row r="707" spans="1:8">
      <c r="A707" s="2">
        <v>41225</v>
      </c>
      <c r="B707" s="3" t="s">
        <v>12099</v>
      </c>
      <c r="C707" s="12">
        <f t="shared" si="10"/>
        <v>-6.6639348679401605E-5</v>
      </c>
      <c r="D707" s="3" t="s">
        <v>12098</v>
      </c>
      <c r="E707" s="3" t="s">
        <v>12097</v>
      </c>
      <c r="F707" s="3" t="s">
        <v>12093</v>
      </c>
      <c r="G707" s="4">
        <v>3.6433793238371501E+17</v>
      </c>
      <c r="H707" s="4">
        <v>2.21481572452528E+16</v>
      </c>
    </row>
    <row r="708" spans="1:8">
      <c r="A708" s="2">
        <v>41226</v>
      </c>
      <c r="B708" s="3" t="s">
        <v>12096</v>
      </c>
      <c r="C708" s="12">
        <f t="shared" ref="C708:C771" si="11">+(B708-B707)/B707</f>
        <v>-3.8018023276436101E-3</v>
      </c>
      <c r="D708" s="3" t="s">
        <v>12095</v>
      </c>
      <c r="E708" s="3" t="s">
        <v>12094</v>
      </c>
      <c r="F708" s="3" t="s">
        <v>12093</v>
      </c>
      <c r="G708" s="4">
        <v>3.0358191934156198E+17</v>
      </c>
      <c r="H708" s="4">
        <v>3.57569167148104E+16</v>
      </c>
    </row>
    <row r="709" spans="1:8">
      <c r="A709" s="2">
        <v>41227</v>
      </c>
      <c r="B709" s="3" t="s">
        <v>12092</v>
      </c>
      <c r="C709" s="12">
        <f t="shared" si="11"/>
        <v>-5.7323439636087319E-3</v>
      </c>
      <c r="D709" s="3" t="s">
        <v>12091</v>
      </c>
      <c r="E709" s="3" t="s">
        <v>12090</v>
      </c>
      <c r="F709" s="3" t="s">
        <v>11969</v>
      </c>
      <c r="G709" s="4">
        <v>2.16480106825664E+17</v>
      </c>
      <c r="H709" s="4">
        <v>1.9972749371945E+16</v>
      </c>
    </row>
    <row r="710" spans="1:8">
      <c r="A710" s="2">
        <v>41228</v>
      </c>
      <c r="B710" s="3" t="s">
        <v>12089</v>
      </c>
      <c r="C710" s="12">
        <f t="shared" si="11"/>
        <v>4.8719807627144399E-3</v>
      </c>
      <c r="D710" s="3" t="s">
        <v>12088</v>
      </c>
      <c r="E710" s="3" t="s">
        <v>12077</v>
      </c>
      <c r="F710" s="3" t="s">
        <v>11939</v>
      </c>
      <c r="G710" s="4">
        <v>1.8481430668956499E+17</v>
      </c>
      <c r="H710" s="4">
        <v>3.01461260450486E+16</v>
      </c>
    </row>
    <row r="711" spans="1:8">
      <c r="A711" s="2">
        <v>41229</v>
      </c>
      <c r="B711" s="3" t="s">
        <v>12087</v>
      </c>
      <c r="C711" s="12">
        <f t="shared" si="11"/>
        <v>5.084272716939791E-5</v>
      </c>
      <c r="D711" s="3" t="s">
        <v>12086</v>
      </c>
      <c r="E711" s="3" t="s">
        <v>12077</v>
      </c>
      <c r="F711" s="3" t="s">
        <v>11939</v>
      </c>
      <c r="G711" s="4">
        <v>-5.26335793883522E+16</v>
      </c>
      <c r="H711" s="4">
        <v>3.03238796137716E+16</v>
      </c>
    </row>
    <row r="712" spans="1:8">
      <c r="A712" s="2">
        <v>41230</v>
      </c>
      <c r="B712" s="3" t="s">
        <v>12085</v>
      </c>
      <c r="C712" s="12">
        <f t="shared" si="11"/>
        <v>-6.749565818540157E-5</v>
      </c>
      <c r="D712" s="3" t="s">
        <v>12084</v>
      </c>
      <c r="E712" s="3" t="s">
        <v>12077</v>
      </c>
      <c r="F712" s="3" t="s">
        <v>11939</v>
      </c>
      <c r="G712" s="4">
        <v>-1.96586863293012E+17</v>
      </c>
      <c r="H712" s="4">
        <v>3.02544049586381E+16</v>
      </c>
    </row>
    <row r="713" spans="1:8">
      <c r="A713" s="2">
        <v>41231</v>
      </c>
      <c r="B713" s="3" t="s">
        <v>12083</v>
      </c>
      <c r="C713" s="12">
        <f t="shared" si="11"/>
        <v>-6.7494731391725017E-5</v>
      </c>
      <c r="D713" s="3" t="s">
        <v>12082</v>
      </c>
      <c r="E713" s="3" t="s">
        <v>12077</v>
      </c>
      <c r="F713" s="3" t="s">
        <v>11939</v>
      </c>
      <c r="G713" s="4">
        <v>-2.18243630367464E+17</v>
      </c>
      <c r="H713" s="4">
        <v>1.97681967905931E+16</v>
      </c>
    </row>
    <row r="714" spans="1:8">
      <c r="A714" s="2">
        <v>41232</v>
      </c>
      <c r="B714" s="3" t="s">
        <v>12081</v>
      </c>
      <c r="C714" s="12">
        <f t="shared" si="11"/>
        <v>1.8254154290253358E-3</v>
      </c>
      <c r="D714" s="3" t="s">
        <v>12080</v>
      </c>
      <c r="E714" s="3" t="s">
        <v>12077</v>
      </c>
      <c r="F714" s="3" t="s">
        <v>11939</v>
      </c>
      <c r="G714" s="4">
        <v>-2.0007288273287501E+17</v>
      </c>
      <c r="H714" s="4">
        <v>2.4376634067057E+16</v>
      </c>
    </row>
    <row r="715" spans="1:8">
      <c r="A715" s="2">
        <v>41233</v>
      </c>
      <c r="B715" s="3" t="s">
        <v>12079</v>
      </c>
      <c r="C715" s="12">
        <f t="shared" si="11"/>
        <v>-1.7443059272913806E-3</v>
      </c>
      <c r="D715" s="3" t="s">
        <v>12078</v>
      </c>
      <c r="E715" s="3" t="s">
        <v>12077</v>
      </c>
      <c r="F715" s="3" t="s">
        <v>11939</v>
      </c>
      <c r="G715" s="4">
        <v>-2.1626716871355299E+17</v>
      </c>
      <c r="H715" s="4">
        <v>2.82972284701912E+16</v>
      </c>
    </row>
    <row r="716" spans="1:8">
      <c r="A716" s="2">
        <v>41234</v>
      </c>
      <c r="B716" s="3" t="s">
        <v>12076</v>
      </c>
      <c r="C716" s="12">
        <f t="shared" si="11"/>
        <v>9.2917623187099374E-4</v>
      </c>
      <c r="D716" s="3" t="s">
        <v>12075</v>
      </c>
      <c r="E716" s="3" t="s">
        <v>12066</v>
      </c>
      <c r="F716" s="3" t="s">
        <v>11939</v>
      </c>
      <c r="G716" s="4">
        <v>-2.8957458105120397E+17</v>
      </c>
      <c r="H716" s="4">
        <v>3.36148507806253E+16</v>
      </c>
    </row>
    <row r="717" spans="1:8">
      <c r="A717" s="2">
        <v>41235</v>
      </c>
      <c r="B717" s="3" t="s">
        <v>12074</v>
      </c>
      <c r="C717" s="12">
        <f t="shared" si="11"/>
        <v>6.4360808582457569E-4</v>
      </c>
      <c r="D717" s="3" t="s">
        <v>12073</v>
      </c>
      <c r="E717" s="3" t="s">
        <v>12066</v>
      </c>
      <c r="F717" s="3" t="s">
        <v>11939</v>
      </c>
      <c r="G717" s="4">
        <v>-2.57264259824172E+17</v>
      </c>
      <c r="H717" s="4">
        <v>3.51110696462348E+16</v>
      </c>
    </row>
    <row r="718" spans="1:8">
      <c r="A718" s="2">
        <v>41236</v>
      </c>
      <c r="B718" s="3" t="s">
        <v>12072</v>
      </c>
      <c r="C718" s="12">
        <f t="shared" si="11"/>
        <v>-1.4300659177909881E-3</v>
      </c>
      <c r="D718" s="3" t="s">
        <v>12071</v>
      </c>
      <c r="E718" s="3" t="s">
        <v>12066</v>
      </c>
      <c r="F718" s="3" t="s">
        <v>11939</v>
      </c>
      <c r="G718" s="4">
        <v>-2.9936679179043398E+17</v>
      </c>
      <c r="H718" s="4">
        <v>3.22580045239782E+16</v>
      </c>
    </row>
    <row r="719" spans="1:8">
      <c r="A719" s="2">
        <v>41237</v>
      </c>
      <c r="B719" s="3" t="s">
        <v>12070</v>
      </c>
      <c r="C719" s="12">
        <f t="shared" si="11"/>
        <v>-3.8445205612593848E-5</v>
      </c>
      <c r="D719" s="3" t="s">
        <v>12069</v>
      </c>
      <c r="E719" s="3" t="s">
        <v>12066</v>
      </c>
      <c r="F719" s="3" t="s">
        <v>11939</v>
      </c>
      <c r="G719" s="4">
        <v>-4.5411306191700602E+17</v>
      </c>
      <c r="H719" s="4">
        <v>4.96734666977594E+16</v>
      </c>
    </row>
    <row r="720" spans="1:8">
      <c r="A720" s="2">
        <v>41238</v>
      </c>
      <c r="B720" s="3" t="s">
        <v>12068</v>
      </c>
      <c r="C720" s="12">
        <f t="shared" si="11"/>
        <v>-3.8441799610326492E-5</v>
      </c>
      <c r="D720" s="3" t="s">
        <v>12067</v>
      </c>
      <c r="E720" s="3" t="s">
        <v>12066</v>
      </c>
      <c r="F720" s="3" t="s">
        <v>11939</v>
      </c>
      <c r="G720" s="4">
        <v>-4.5915603951553203E+17</v>
      </c>
      <c r="H720" s="4">
        <v>4.71447104056508E+16</v>
      </c>
    </row>
    <row r="721" spans="1:8">
      <c r="A721" s="2">
        <v>41239</v>
      </c>
      <c r="B721" s="3" t="s">
        <v>12065</v>
      </c>
      <c r="C721" s="12">
        <f t="shared" si="11"/>
        <v>-2.8064829549313956E-3</v>
      </c>
      <c r="D721" s="3" t="s">
        <v>12064</v>
      </c>
      <c r="E721" s="3" t="s">
        <v>12051</v>
      </c>
      <c r="F721" s="3" t="s">
        <v>11939</v>
      </c>
      <c r="G721" s="4">
        <v>-4.7690303808536102E+17</v>
      </c>
      <c r="H721" s="4">
        <v>5.67510661764012E+16</v>
      </c>
    </row>
    <row r="722" spans="1:8">
      <c r="A722" s="2">
        <v>41240</v>
      </c>
      <c r="B722" s="3" t="s">
        <v>12063</v>
      </c>
      <c r="C722" s="12">
        <f t="shared" si="11"/>
        <v>-1.8145133149440492E-3</v>
      </c>
      <c r="D722" s="3" t="s">
        <v>12062</v>
      </c>
      <c r="E722" s="3" t="s">
        <v>12051</v>
      </c>
      <c r="F722" s="3" t="s">
        <v>11939</v>
      </c>
      <c r="G722" s="4">
        <v>-4.8791031385850701E+17</v>
      </c>
      <c r="H722" s="4">
        <v>2.21353678089057E+16</v>
      </c>
    </row>
    <row r="723" spans="1:8">
      <c r="A723" s="2">
        <v>41241</v>
      </c>
      <c r="B723" s="3" t="s">
        <v>12061</v>
      </c>
      <c r="C723" s="12">
        <f t="shared" si="11"/>
        <v>3.2067832039403806E-3</v>
      </c>
      <c r="D723" s="3" t="s">
        <v>12060</v>
      </c>
      <c r="E723" s="3" t="s">
        <v>12051</v>
      </c>
      <c r="F723" s="3" t="s">
        <v>11939</v>
      </c>
      <c r="G723" s="4">
        <v>-4.8095740702239302E+17</v>
      </c>
      <c r="H723" s="4">
        <v>6.7318187966224704E+16</v>
      </c>
    </row>
    <row r="724" spans="1:8">
      <c r="A724" s="2">
        <v>41242</v>
      </c>
      <c r="B724" s="3" t="s">
        <v>12059</v>
      </c>
      <c r="C724" s="12">
        <f t="shared" si="11"/>
        <v>4.8914922626359155E-3</v>
      </c>
      <c r="D724" s="3" t="s">
        <v>12058</v>
      </c>
      <c r="E724" s="3" t="s">
        <v>12051</v>
      </c>
      <c r="F724" s="3" t="s">
        <v>11939</v>
      </c>
      <c r="G724" s="4">
        <v>-3.5147918321677498E+17</v>
      </c>
      <c r="H724" s="4">
        <v>7.80621003708732E+16</v>
      </c>
    </row>
    <row r="725" spans="1:8">
      <c r="A725" s="2">
        <v>41243</v>
      </c>
      <c r="B725" s="3" t="s">
        <v>12057</v>
      </c>
      <c r="C725" s="12">
        <f t="shared" si="11"/>
        <v>2.3359835388428677E-3</v>
      </c>
      <c r="D725" s="3" t="s">
        <v>12056</v>
      </c>
      <c r="E725" s="3" t="s">
        <v>12051</v>
      </c>
      <c r="F725" s="3" t="s">
        <v>11939</v>
      </c>
      <c r="G725" s="4">
        <v>-3.2145832677591699E+17</v>
      </c>
      <c r="H725" s="4">
        <v>8.33062079818904E+16</v>
      </c>
    </row>
    <row r="726" spans="1:8">
      <c r="A726" s="2">
        <v>41244</v>
      </c>
      <c r="B726" s="3" t="s">
        <v>12055</v>
      </c>
      <c r="C726" s="12">
        <f t="shared" si="11"/>
        <v>-3.7042375156833925E-5</v>
      </c>
      <c r="D726" s="3" t="s">
        <v>12054</v>
      </c>
      <c r="E726" s="3" t="s">
        <v>12051</v>
      </c>
      <c r="F726" s="3" t="s">
        <v>11939</v>
      </c>
      <c r="G726" s="4">
        <v>-1.2911388152530099E+17</v>
      </c>
      <c r="H726" s="4">
        <v>1.0819200929752499E+17</v>
      </c>
    </row>
    <row r="727" spans="1:8">
      <c r="A727" s="2">
        <v>41245</v>
      </c>
      <c r="B727" s="3" t="s">
        <v>12053</v>
      </c>
      <c r="C727" s="12">
        <f t="shared" si="11"/>
        <v>-3.7039584825606727E-5</v>
      </c>
      <c r="D727" s="3" t="s">
        <v>12052</v>
      </c>
      <c r="E727" s="3" t="s">
        <v>12051</v>
      </c>
      <c r="F727" s="3" t="s">
        <v>11939</v>
      </c>
      <c r="G727" s="4">
        <v>-1.35599430939046E+16</v>
      </c>
      <c r="H727" s="4">
        <v>1.08050000001622E+17</v>
      </c>
    </row>
    <row r="728" spans="1:8">
      <c r="A728" s="2">
        <v>41246</v>
      </c>
      <c r="B728" s="3" t="s">
        <v>12050</v>
      </c>
      <c r="C728" s="12">
        <f t="shared" si="11"/>
        <v>1.1528726860817885E-3</v>
      </c>
      <c r="D728" s="3" t="s">
        <v>12049</v>
      </c>
      <c r="E728" s="3" t="s">
        <v>12021</v>
      </c>
      <c r="F728" s="3" t="s">
        <v>11947</v>
      </c>
      <c r="G728" s="3" t="s">
        <v>12048</v>
      </c>
      <c r="H728" s="4">
        <v>9.58430517953292E+16</v>
      </c>
    </row>
    <row r="729" spans="1:8">
      <c r="A729" s="2">
        <v>41247</v>
      </c>
      <c r="B729" s="3" t="s">
        <v>12047</v>
      </c>
      <c r="C729" s="12">
        <f t="shared" si="11"/>
        <v>1.636298190538207E-3</v>
      </c>
      <c r="D729" s="3" t="s">
        <v>12046</v>
      </c>
      <c r="E729" s="3" t="s">
        <v>12021</v>
      </c>
      <c r="F729" s="3" t="s">
        <v>11947</v>
      </c>
      <c r="G729" s="4">
        <v>2.211393812316E+16</v>
      </c>
      <c r="H729" s="4">
        <v>9.7279605684225904E+16</v>
      </c>
    </row>
    <row r="730" spans="1:8">
      <c r="A730" s="2">
        <v>41248</v>
      </c>
      <c r="B730" s="3" t="s">
        <v>12045</v>
      </c>
      <c r="C730" s="12">
        <f t="shared" si="11"/>
        <v>6.0545250213803461E-3</v>
      </c>
      <c r="D730" s="3" t="s">
        <v>12044</v>
      </c>
      <c r="E730" s="3" t="s">
        <v>12021</v>
      </c>
      <c r="F730" s="3" t="s">
        <v>11947</v>
      </c>
      <c r="G730" s="4">
        <v>1.00893143567572E+17</v>
      </c>
      <c r="H730" s="4">
        <v>1.0886446028747299E+17</v>
      </c>
    </row>
    <row r="731" spans="1:8">
      <c r="A731" s="2">
        <v>41249</v>
      </c>
      <c r="B731" s="3" t="s">
        <v>12043</v>
      </c>
      <c r="C731" s="12">
        <f t="shared" si="11"/>
        <v>1.2401762482651482E-3</v>
      </c>
      <c r="D731" s="3" t="s">
        <v>12042</v>
      </c>
      <c r="E731" s="3" t="s">
        <v>12021</v>
      </c>
      <c r="F731" s="3" t="s">
        <v>11947</v>
      </c>
      <c r="G731" s="4">
        <v>2.1551988661699002E+17</v>
      </c>
      <c r="H731" s="4">
        <v>1.11794955792032E+17</v>
      </c>
    </row>
    <row r="732" spans="1:8">
      <c r="A732" s="2">
        <v>41249</v>
      </c>
      <c r="B732" s="3" t="s">
        <v>12043</v>
      </c>
      <c r="C732" s="12">
        <f t="shared" si="11"/>
        <v>0</v>
      </c>
      <c r="D732" s="3" t="s">
        <v>12042</v>
      </c>
      <c r="E732" s="3" t="s">
        <v>12021</v>
      </c>
      <c r="F732" s="3" t="s">
        <v>11947</v>
      </c>
      <c r="G732" s="4">
        <v>2.1551988661699002E+17</v>
      </c>
      <c r="H732" s="4">
        <v>1.11794955792032E+17</v>
      </c>
    </row>
    <row r="733" spans="1:8">
      <c r="A733" s="2">
        <v>41250</v>
      </c>
      <c r="B733" s="3" t="s">
        <v>12041</v>
      </c>
      <c r="C733" s="12">
        <f t="shared" si="11"/>
        <v>1.135028186788024E-3</v>
      </c>
      <c r="D733" s="3" t="s">
        <v>12040</v>
      </c>
      <c r="E733" s="3" t="s">
        <v>12021</v>
      </c>
      <c r="F733" s="3" t="s">
        <v>11947</v>
      </c>
      <c r="G733" s="4">
        <v>6.5108439959663398E+17</v>
      </c>
      <c r="H733" s="4">
        <v>1.14495819582454E+17</v>
      </c>
    </row>
    <row r="734" spans="1:8">
      <c r="A734" s="2">
        <v>41251</v>
      </c>
      <c r="B734" s="3" t="s">
        <v>12039</v>
      </c>
      <c r="C734" s="12">
        <f t="shared" si="11"/>
        <v>-3.8089514755747942E-5</v>
      </c>
      <c r="D734" s="3" t="s">
        <v>12038</v>
      </c>
      <c r="E734" s="3" t="s">
        <v>12021</v>
      </c>
      <c r="F734" s="3" t="s">
        <v>11947</v>
      </c>
      <c r="G734" s="4">
        <v>2.1639538792090701E+17</v>
      </c>
      <c r="H734" s="4">
        <v>1.14550224556768E+17</v>
      </c>
    </row>
    <row r="735" spans="1:8">
      <c r="A735" s="2">
        <v>41252</v>
      </c>
      <c r="B735" s="3" t="s">
        <v>12037</v>
      </c>
      <c r="C735" s="12">
        <f t="shared" si="11"/>
        <v>-3.8086849141994608E-5</v>
      </c>
      <c r="D735" s="3" t="s">
        <v>12036</v>
      </c>
      <c r="E735" s="3" t="s">
        <v>12021</v>
      </c>
      <c r="F735" s="3" t="s">
        <v>11947</v>
      </c>
      <c r="G735" s="4">
        <v>1.5712770687805501E+17</v>
      </c>
      <c r="H735" s="4">
        <v>1.3404550206172899E+17</v>
      </c>
    </row>
    <row r="736" spans="1:8">
      <c r="A736" s="2">
        <v>41253</v>
      </c>
      <c r="B736" s="3" t="s">
        <v>12035</v>
      </c>
      <c r="C736" s="12">
        <f t="shared" si="11"/>
        <v>1.7206118621212946E-3</v>
      </c>
      <c r="D736" s="3" t="s">
        <v>12034</v>
      </c>
      <c r="E736" s="3" t="s">
        <v>12021</v>
      </c>
      <c r="F736" s="3" t="s">
        <v>11947</v>
      </c>
      <c r="G736" s="4">
        <v>1.8254367275634E+17</v>
      </c>
      <c r="H736" s="4">
        <v>1.40896929374716E+17</v>
      </c>
    </row>
    <row r="737" spans="1:8">
      <c r="A737" s="2">
        <v>41254</v>
      </c>
      <c r="B737" s="3" t="s">
        <v>12033</v>
      </c>
      <c r="C737" s="12">
        <f t="shared" si="11"/>
        <v>3.4356179704831506E-3</v>
      </c>
      <c r="D737" s="3" t="s">
        <v>12032</v>
      </c>
      <c r="E737" s="3" t="s">
        <v>12021</v>
      </c>
      <c r="F737" s="3" t="s">
        <v>11947</v>
      </c>
      <c r="G737" s="4">
        <v>2.33933421739084E+17</v>
      </c>
      <c r="H737" s="4">
        <v>1.3341830254946E+17</v>
      </c>
    </row>
    <row r="738" spans="1:8">
      <c r="A738" s="2">
        <v>41255</v>
      </c>
      <c r="B738" s="3" t="s">
        <v>12031</v>
      </c>
      <c r="C738" s="12">
        <f t="shared" si="11"/>
        <v>1.8666833511943085E-3</v>
      </c>
      <c r="D738" s="3" t="s">
        <v>12030</v>
      </c>
      <c r="E738" s="3" t="s">
        <v>12021</v>
      </c>
      <c r="F738" s="3" t="s">
        <v>11947</v>
      </c>
      <c r="G738" s="4">
        <v>2.6327546032626899E+17</v>
      </c>
      <c r="H738" s="4">
        <v>1.5933364277121901E+17</v>
      </c>
    </row>
    <row r="739" spans="1:8">
      <c r="A739" s="2">
        <v>41256</v>
      </c>
      <c r="B739" s="3" t="s">
        <v>12029</v>
      </c>
      <c r="C739" s="12">
        <f t="shared" si="11"/>
        <v>-2.1117462344027735E-3</v>
      </c>
      <c r="D739" s="3" t="s">
        <v>12028</v>
      </c>
      <c r="E739" s="3" t="s">
        <v>12021</v>
      </c>
      <c r="F739" s="3" t="s">
        <v>11947</v>
      </c>
      <c r="G739" s="4">
        <v>2.89598916008896E+17</v>
      </c>
      <c r="H739" s="4">
        <v>1.5453644109793798E+17</v>
      </c>
    </row>
    <row r="740" spans="1:8">
      <c r="A740" s="2">
        <v>41257</v>
      </c>
      <c r="B740" s="3" t="s">
        <v>12027</v>
      </c>
      <c r="C740" s="12">
        <f t="shared" si="11"/>
        <v>-1.6165680467569036E-3</v>
      </c>
      <c r="D740" s="3" t="s">
        <v>12026</v>
      </c>
      <c r="E740" s="3" t="s">
        <v>12021</v>
      </c>
      <c r="F740" s="3" t="s">
        <v>11947</v>
      </c>
      <c r="G740" s="4">
        <v>3.5607063018030202E+17</v>
      </c>
      <c r="H740" s="4">
        <v>1.50916311749904E+17</v>
      </c>
    </row>
    <row r="741" spans="1:8">
      <c r="A741" s="2">
        <v>41258</v>
      </c>
      <c r="B741" s="3" t="s">
        <v>12025</v>
      </c>
      <c r="C741" s="12">
        <f t="shared" si="11"/>
        <v>-4.7365279031176397E-5</v>
      </c>
      <c r="D741" s="3" t="s">
        <v>12024</v>
      </c>
      <c r="E741" s="3" t="s">
        <v>12021</v>
      </c>
      <c r="F741" s="3" t="s">
        <v>11947</v>
      </c>
      <c r="G741" s="4">
        <v>2.7747202685362301E+17</v>
      </c>
      <c r="H741" s="4">
        <v>1.5096712275486899E+17</v>
      </c>
    </row>
    <row r="742" spans="1:8">
      <c r="A742" s="2">
        <v>41259</v>
      </c>
      <c r="B742" s="3" t="s">
        <v>12023</v>
      </c>
      <c r="C742" s="12">
        <f t="shared" si="11"/>
        <v>-4.7363223867278224E-5</v>
      </c>
      <c r="D742" s="3" t="s">
        <v>12022</v>
      </c>
      <c r="E742" s="3" t="s">
        <v>12021</v>
      </c>
      <c r="F742" s="3" t="s">
        <v>11947</v>
      </c>
      <c r="G742" s="4">
        <v>2.7594656753727002E+17</v>
      </c>
      <c r="H742" s="4">
        <v>1.13453944030976E+17</v>
      </c>
    </row>
    <row r="743" spans="1:8">
      <c r="A743" s="2">
        <v>41260</v>
      </c>
      <c r="B743" s="3" t="s">
        <v>12020</v>
      </c>
      <c r="C743" s="12">
        <f t="shared" si="11"/>
        <v>-5.7748226929943923E-4</v>
      </c>
      <c r="D743" s="3" t="s">
        <v>12019</v>
      </c>
      <c r="E743" s="3" t="s">
        <v>12012</v>
      </c>
      <c r="F743" s="3" t="s">
        <v>11947</v>
      </c>
      <c r="G743" s="4">
        <v>2.6805149983428499E+17</v>
      </c>
      <c r="H743" s="4">
        <v>1.06022225315192E+17</v>
      </c>
    </row>
    <row r="744" spans="1:8">
      <c r="A744" s="2">
        <v>41261</v>
      </c>
      <c r="B744" s="3" t="s">
        <v>12018</v>
      </c>
      <c r="C744" s="12">
        <f t="shared" si="11"/>
        <v>8.3398052620811756E-4</v>
      </c>
      <c r="D744" s="3" t="s">
        <v>12017</v>
      </c>
      <c r="E744" s="3" t="s">
        <v>12012</v>
      </c>
      <c r="F744" s="3" t="s">
        <v>11947</v>
      </c>
      <c r="G744" s="4">
        <v>2.82030588415948E+17</v>
      </c>
      <c r="H744" s="4">
        <v>1.7582249267167699E+17</v>
      </c>
    </row>
    <row r="745" spans="1:8">
      <c r="A745" s="2">
        <v>41262</v>
      </c>
      <c r="B745" s="3" t="s">
        <v>12016</v>
      </c>
      <c r="C745" s="12">
        <f t="shared" si="11"/>
        <v>6.1038162404923107E-3</v>
      </c>
      <c r="D745" s="3" t="s">
        <v>12015</v>
      </c>
      <c r="E745" s="3" t="s">
        <v>12012</v>
      </c>
      <c r="F745" s="3" t="s">
        <v>11947</v>
      </c>
      <c r="G745" s="4">
        <v>3.5025520385343501E+17</v>
      </c>
      <c r="H745" s="4">
        <v>2.0112915061946499E+17</v>
      </c>
    </row>
    <row r="746" spans="1:8">
      <c r="A746" s="2">
        <v>41263</v>
      </c>
      <c r="B746" s="3" t="s">
        <v>12014</v>
      </c>
      <c r="C746" s="12">
        <f t="shared" si="11"/>
        <v>-2.2712616079853991E-3</v>
      </c>
      <c r="D746" s="3" t="s">
        <v>12013</v>
      </c>
      <c r="E746" s="3" t="s">
        <v>12012</v>
      </c>
      <c r="F746" s="3" t="s">
        <v>11947</v>
      </c>
      <c r="G746" s="4">
        <v>3.4160870740846202E+17</v>
      </c>
      <c r="H746" s="4">
        <v>1.9576841927228998E+17</v>
      </c>
    </row>
    <row r="747" spans="1:8">
      <c r="A747" s="2">
        <v>41264</v>
      </c>
      <c r="B747" s="3" t="s">
        <v>12011</v>
      </c>
      <c r="C747" s="12">
        <f t="shared" si="11"/>
        <v>6.5540188702357125E-4</v>
      </c>
      <c r="D747" s="3" t="s">
        <v>12010</v>
      </c>
      <c r="E747" s="3" t="s">
        <v>11970</v>
      </c>
      <c r="F747" s="3" t="s">
        <v>11969</v>
      </c>
      <c r="G747" s="4">
        <v>3.3715087485568902E+17</v>
      </c>
      <c r="H747" s="4">
        <v>1.9752313031544602E+17</v>
      </c>
    </row>
    <row r="748" spans="1:8">
      <c r="A748" s="2">
        <v>41265</v>
      </c>
      <c r="B748" s="3" t="s">
        <v>12009</v>
      </c>
      <c r="C748" s="12">
        <f t="shared" si="11"/>
        <v>-6.3412217481877419E-5</v>
      </c>
      <c r="D748" s="3" t="s">
        <v>12008</v>
      </c>
      <c r="E748" s="3" t="s">
        <v>11970</v>
      </c>
      <c r="F748" s="3" t="s">
        <v>11969</v>
      </c>
      <c r="G748" s="4">
        <v>3.2570123257467398E+17</v>
      </c>
      <c r="H748" s="4">
        <v>2.6478785077440998E+17</v>
      </c>
    </row>
    <row r="749" spans="1:8">
      <c r="A749" s="2">
        <v>41266</v>
      </c>
      <c r="B749" s="3" t="s">
        <v>12007</v>
      </c>
      <c r="C749" s="12">
        <f t="shared" si="11"/>
        <v>-6.34100149034805E-5</v>
      </c>
      <c r="D749" s="3" t="s">
        <v>12006</v>
      </c>
      <c r="E749" s="3" t="s">
        <v>11970</v>
      </c>
      <c r="F749" s="3" t="s">
        <v>11969</v>
      </c>
      <c r="G749" s="4">
        <v>3.4794556113824397E+17</v>
      </c>
      <c r="H749" s="4">
        <v>2.5713952925798E+17</v>
      </c>
    </row>
    <row r="750" spans="1:8">
      <c r="A750" s="2">
        <v>41267</v>
      </c>
      <c r="B750" s="3" t="s">
        <v>12005</v>
      </c>
      <c r="C750" s="12">
        <f t="shared" si="11"/>
        <v>4.8389356845544599E-3</v>
      </c>
      <c r="D750" s="3" t="s">
        <v>12004</v>
      </c>
      <c r="E750" s="3" t="s">
        <v>11970</v>
      </c>
      <c r="F750" s="3" t="s">
        <v>11969</v>
      </c>
      <c r="G750" s="4">
        <v>4.3015255162316E+17</v>
      </c>
      <c r="H750" s="4">
        <v>2.2670867173801501E+17</v>
      </c>
    </row>
    <row r="751" spans="1:8">
      <c r="A751" s="2">
        <v>41268</v>
      </c>
      <c r="B751" s="3" t="s">
        <v>12003</v>
      </c>
      <c r="C751" s="12">
        <f t="shared" si="11"/>
        <v>-6.3491352762581278E-5</v>
      </c>
      <c r="D751" s="3" t="s">
        <v>12002</v>
      </c>
      <c r="E751" s="3" t="s">
        <v>11970</v>
      </c>
      <c r="F751" s="3" t="s">
        <v>11969</v>
      </c>
      <c r="G751" s="4">
        <v>4.2971672885818803E+17</v>
      </c>
      <c r="H751" s="4">
        <v>2.5437075752214701E+17</v>
      </c>
    </row>
    <row r="752" spans="1:8">
      <c r="A752" s="2">
        <v>41269</v>
      </c>
      <c r="B752" s="3" t="s">
        <v>12001</v>
      </c>
      <c r="C752" s="12">
        <f t="shared" si="11"/>
        <v>-1.7586290683805296E-3</v>
      </c>
      <c r="D752" s="3" t="s">
        <v>12000</v>
      </c>
      <c r="E752" s="3" t="s">
        <v>11970</v>
      </c>
      <c r="F752" s="3" t="s">
        <v>11969</v>
      </c>
      <c r="G752" s="4">
        <v>4.4810295028120698E+17</v>
      </c>
      <c r="H752" s="4">
        <v>2.1472959068678301E+17</v>
      </c>
    </row>
    <row r="753" spans="1:8">
      <c r="A753" s="2">
        <v>41270</v>
      </c>
      <c r="B753" s="3" t="s">
        <v>11999</v>
      </c>
      <c r="C753" s="12">
        <f t="shared" si="11"/>
        <v>5.44833301869109E-3</v>
      </c>
      <c r="D753" s="3" t="s">
        <v>11998</v>
      </c>
      <c r="E753" s="3" t="s">
        <v>11970</v>
      </c>
      <c r="F753" s="3" t="s">
        <v>11969</v>
      </c>
      <c r="G753" s="4">
        <v>5.8163503938570099E+17</v>
      </c>
      <c r="H753" s="4">
        <v>2.28348352866752E+17</v>
      </c>
    </row>
    <row r="754" spans="1:8">
      <c r="A754" s="2">
        <v>41271</v>
      </c>
      <c r="B754" s="3" t="s">
        <v>11997</v>
      </c>
      <c r="C754" s="12">
        <f t="shared" si="11"/>
        <v>-2.0179306658059002E-3</v>
      </c>
      <c r="D754" s="3" t="s">
        <v>11996</v>
      </c>
      <c r="E754" s="3" t="s">
        <v>11970</v>
      </c>
      <c r="F754" s="3" t="s">
        <v>11969</v>
      </c>
      <c r="G754" s="4">
        <v>4.8427941824507597E+17</v>
      </c>
      <c r="H754" s="4">
        <v>2.23487470857932E+17</v>
      </c>
    </row>
    <row r="755" spans="1:8">
      <c r="A755" s="2">
        <v>41272</v>
      </c>
      <c r="B755" s="3" t="s">
        <v>11995</v>
      </c>
      <c r="C755" s="12">
        <f t="shared" si="11"/>
        <v>-6.3491082907864255E-5</v>
      </c>
      <c r="D755" s="3" t="s">
        <v>11994</v>
      </c>
      <c r="E755" s="3" t="s">
        <v>11970</v>
      </c>
      <c r="F755" s="3" t="s">
        <v>11969</v>
      </c>
      <c r="G755" s="4">
        <v>3.9764522753903603E+17</v>
      </c>
      <c r="H755" s="4">
        <v>2.23490156903896E+17</v>
      </c>
    </row>
    <row r="756" spans="1:8">
      <c r="A756" s="2">
        <v>41273</v>
      </c>
      <c r="B756" s="3" t="s">
        <v>11993</v>
      </c>
      <c r="C756" s="12">
        <f t="shared" si="11"/>
        <v>-6.3488929365901266E-5</v>
      </c>
      <c r="D756" s="3" t="s">
        <v>11992</v>
      </c>
      <c r="E756" s="3" t="s">
        <v>11970</v>
      </c>
      <c r="F756" s="3" t="s">
        <v>11969</v>
      </c>
      <c r="G756" s="4">
        <v>3.57477744206088E+17</v>
      </c>
      <c r="H756" s="4">
        <v>1.6545031066371101E+17</v>
      </c>
    </row>
    <row r="757" spans="1:8">
      <c r="A757" s="2">
        <v>41274</v>
      </c>
      <c r="B757" s="3" t="s">
        <v>11991</v>
      </c>
      <c r="C757" s="12">
        <f t="shared" si="11"/>
        <v>-6.3486678512637184E-5</v>
      </c>
      <c r="D757" s="3" t="s">
        <v>11990</v>
      </c>
      <c r="E757" s="3" t="s">
        <v>11970</v>
      </c>
      <c r="F757" s="3" t="s">
        <v>11969</v>
      </c>
      <c r="G757" s="4">
        <v>3.5704103894686502E+17</v>
      </c>
      <c r="H757" s="4">
        <v>1.6720219056773798E+17</v>
      </c>
    </row>
    <row r="758" spans="1:8">
      <c r="A758" s="2">
        <v>41275</v>
      </c>
      <c r="B758" s="3" t="s">
        <v>11989</v>
      </c>
      <c r="C758" s="12">
        <f t="shared" si="11"/>
        <v>-6.3484523625952484E-5</v>
      </c>
      <c r="D758" s="3" t="s">
        <v>11988</v>
      </c>
      <c r="E758" s="3" t="s">
        <v>11970</v>
      </c>
      <c r="F758" s="3" t="s">
        <v>11969</v>
      </c>
      <c r="G758" s="4">
        <v>3.5660446368953997E+17</v>
      </c>
      <c r="H758" s="4">
        <v>1.5950541137940301E+17</v>
      </c>
    </row>
    <row r="759" spans="1:8">
      <c r="A759" s="2">
        <v>41276</v>
      </c>
      <c r="B759" s="3" t="s">
        <v>11987</v>
      </c>
      <c r="C759" s="12">
        <f t="shared" si="11"/>
        <v>-4.5494303314891982E-3</v>
      </c>
      <c r="D759" s="3" t="s">
        <v>11986</v>
      </c>
      <c r="E759" s="3" t="s">
        <v>11970</v>
      </c>
      <c r="F759" s="3" t="s">
        <v>11969</v>
      </c>
      <c r="G759" s="4">
        <v>2.6552698860746499E+17</v>
      </c>
      <c r="H759" s="4">
        <v>1.58376533295364E+17</v>
      </c>
    </row>
    <row r="760" spans="1:8">
      <c r="A760" s="2">
        <v>41277</v>
      </c>
      <c r="B760" s="3" t="s">
        <v>11985</v>
      </c>
      <c r="C760" s="12">
        <f t="shared" si="11"/>
        <v>7.8965913896282096E-3</v>
      </c>
      <c r="D760" s="3" t="s">
        <v>11984</v>
      </c>
      <c r="E760" s="3" t="s">
        <v>11970</v>
      </c>
      <c r="F760" s="3" t="s">
        <v>11969</v>
      </c>
      <c r="G760" s="4">
        <v>3.6519114245672301E+17</v>
      </c>
      <c r="H760" s="4">
        <v>1.7716277199302598E+17</v>
      </c>
    </row>
    <row r="761" spans="1:8">
      <c r="A761" s="2">
        <v>41278</v>
      </c>
      <c r="B761" s="3" t="s">
        <v>11983</v>
      </c>
      <c r="C761" s="12">
        <f t="shared" si="11"/>
        <v>3.6573140843703601E-3</v>
      </c>
      <c r="D761" s="3" t="s">
        <v>11982</v>
      </c>
      <c r="E761" s="3" t="s">
        <v>11970</v>
      </c>
      <c r="F761" s="3" t="s">
        <v>11969</v>
      </c>
      <c r="G761" s="4">
        <v>3.2613581808792499E+17</v>
      </c>
      <c r="H761" s="4">
        <v>1.8607292752940701E+17</v>
      </c>
    </row>
    <row r="762" spans="1:8">
      <c r="A762" s="2">
        <v>41278</v>
      </c>
      <c r="B762" s="3" t="s">
        <v>11983</v>
      </c>
      <c r="C762" s="12">
        <f t="shared" si="11"/>
        <v>0</v>
      </c>
      <c r="D762" s="3" t="s">
        <v>11982</v>
      </c>
      <c r="E762" s="3" t="s">
        <v>11970</v>
      </c>
      <c r="F762" s="3" t="s">
        <v>11969</v>
      </c>
      <c r="G762" s="4">
        <v>3.2613581808792499E+17</v>
      </c>
      <c r="H762" s="4">
        <v>1.8607292752940701E+17</v>
      </c>
    </row>
    <row r="763" spans="1:8">
      <c r="A763" s="2">
        <v>41279</v>
      </c>
      <c r="B763" s="3" t="s">
        <v>11981</v>
      </c>
      <c r="C763" s="12">
        <f t="shared" si="11"/>
        <v>-4.9448423745829087E-5</v>
      </c>
      <c r="D763" s="3" t="s">
        <v>11980</v>
      </c>
      <c r="E763" s="3" t="s">
        <v>11970</v>
      </c>
      <c r="F763" s="3" t="s">
        <v>11969</v>
      </c>
      <c r="G763" s="4">
        <v>3.05502747499064E+17</v>
      </c>
      <c r="H763" s="4">
        <v>1.95302873625152E+17</v>
      </c>
    </row>
    <row r="764" spans="1:8">
      <c r="A764" s="2">
        <v>41280</v>
      </c>
      <c r="B764" s="3" t="s">
        <v>11979</v>
      </c>
      <c r="C764" s="12">
        <f t="shared" si="11"/>
        <v>-4.9443189621520099E-5</v>
      </c>
      <c r="D764" s="3" t="s">
        <v>11978</v>
      </c>
      <c r="E764" s="3" t="s">
        <v>11970</v>
      </c>
      <c r="F764" s="3" t="s">
        <v>11977</v>
      </c>
      <c r="G764" s="4">
        <v>2.86834030146464E+17</v>
      </c>
      <c r="H764" s="4">
        <v>2.0721685360211101E+17</v>
      </c>
    </row>
    <row r="765" spans="1:8">
      <c r="A765" s="2">
        <v>41281</v>
      </c>
      <c r="B765" s="3" t="s">
        <v>11976</v>
      </c>
      <c r="C765" s="12">
        <f t="shared" si="11"/>
        <v>-4.943814659385861E-5</v>
      </c>
      <c r="D765" s="3" t="s">
        <v>11975</v>
      </c>
      <c r="E765" s="3" t="s">
        <v>11970</v>
      </c>
      <c r="F765" s="3" t="s">
        <v>11969</v>
      </c>
      <c r="G765" s="4">
        <v>2.8665635500190301E+17</v>
      </c>
      <c r="H765" s="4">
        <v>1.8700390956941901E+17</v>
      </c>
    </row>
    <row r="766" spans="1:8">
      <c r="A766" s="2">
        <v>41282</v>
      </c>
      <c r="B766" s="3" t="s">
        <v>11974</v>
      </c>
      <c r="C766" s="12">
        <f t="shared" si="11"/>
        <v>-6.9441356410222524E-3</v>
      </c>
      <c r="D766" s="3" t="s">
        <v>11973</v>
      </c>
      <c r="E766" s="3" t="s">
        <v>11970</v>
      </c>
      <c r="F766" s="3" t="s">
        <v>11969</v>
      </c>
      <c r="G766" s="4">
        <v>1.8261558872133699E+17</v>
      </c>
      <c r="H766" s="4">
        <v>1.9886621406366202E+17</v>
      </c>
    </row>
    <row r="767" spans="1:8">
      <c r="A767" s="2">
        <v>41283</v>
      </c>
      <c r="B767" s="3" t="s">
        <v>11972</v>
      </c>
      <c r="C767" s="12">
        <f t="shared" si="11"/>
        <v>3.9138300659280669E-3</v>
      </c>
      <c r="D767" s="3" t="s">
        <v>11971</v>
      </c>
      <c r="E767" s="3" t="s">
        <v>11970</v>
      </c>
      <c r="F767" s="3" t="s">
        <v>11969</v>
      </c>
      <c r="G767" s="4">
        <v>2.1450645878050301E+17</v>
      </c>
      <c r="H767" s="4">
        <v>1.9194385318035002E+17</v>
      </c>
    </row>
    <row r="768" spans="1:8">
      <c r="A768" s="2">
        <v>41284</v>
      </c>
      <c r="B768" s="3" t="s">
        <v>11968</v>
      </c>
      <c r="C768" s="12">
        <f t="shared" si="11"/>
        <v>-1.3216847703429661E-3</v>
      </c>
      <c r="D768" s="3" t="s">
        <v>11967</v>
      </c>
      <c r="E768" s="3" t="s">
        <v>11948</v>
      </c>
      <c r="F768" s="3" t="s">
        <v>11947</v>
      </c>
      <c r="G768" s="4">
        <v>1.4627582598620701E+17</v>
      </c>
      <c r="H768" s="4">
        <v>1.8890393465207501E+17</v>
      </c>
    </row>
    <row r="769" spans="1:8">
      <c r="A769" s="2">
        <v>41285</v>
      </c>
      <c r="B769" s="3" t="s">
        <v>11966</v>
      </c>
      <c r="C769" s="12">
        <f t="shared" si="11"/>
        <v>-4.4223821826615332E-4</v>
      </c>
      <c r="D769" s="3" t="s">
        <v>11965</v>
      </c>
      <c r="E769" s="3" t="s">
        <v>11948</v>
      </c>
      <c r="F769" s="3" t="s">
        <v>11947</v>
      </c>
      <c r="G769" s="4">
        <v>1.1454514175542E+17</v>
      </c>
      <c r="H769" s="4">
        <v>1.8799031432475101E+17</v>
      </c>
    </row>
    <row r="770" spans="1:8">
      <c r="A770" s="2">
        <v>41286</v>
      </c>
      <c r="B770" s="3" t="s">
        <v>11964</v>
      </c>
      <c r="C770" s="12">
        <f t="shared" si="11"/>
        <v>-6.8973297577461877E-5</v>
      </c>
      <c r="D770" s="3" t="s">
        <v>11963</v>
      </c>
      <c r="E770" s="3" t="s">
        <v>11948</v>
      </c>
      <c r="F770" s="3" t="s">
        <v>11947</v>
      </c>
      <c r="G770" s="4">
        <v>1.42623863361884E+17</v>
      </c>
      <c r="H770" s="4">
        <v>1.8921892686943802E+17</v>
      </c>
    </row>
    <row r="771" spans="1:8">
      <c r="A771" s="2">
        <v>41287</v>
      </c>
      <c r="B771" s="3" t="s">
        <v>11962</v>
      </c>
      <c r="C771" s="12">
        <f t="shared" si="11"/>
        <v>-6.8971012687035302E-5</v>
      </c>
      <c r="D771" s="3" t="s">
        <v>11961</v>
      </c>
      <c r="E771" s="3" t="s">
        <v>11948</v>
      </c>
      <c r="F771" s="3" t="s">
        <v>11947</v>
      </c>
      <c r="G771" s="4">
        <v>1.64360763095684E+17</v>
      </c>
      <c r="H771" s="4">
        <v>1.8078153394484E+17</v>
      </c>
    </row>
    <row r="772" spans="1:8">
      <c r="A772" s="2">
        <v>41288</v>
      </c>
      <c r="B772" s="3" t="s">
        <v>11960</v>
      </c>
      <c r="C772" s="12">
        <f t="shared" ref="C772:C835" si="12">+(B772-B771)/B771</f>
        <v>6.7549008492274174E-4</v>
      </c>
      <c r="D772" s="3" t="s">
        <v>11959</v>
      </c>
      <c r="E772" s="3" t="s">
        <v>11948</v>
      </c>
      <c r="F772" s="3" t="s">
        <v>11947</v>
      </c>
      <c r="G772" s="4">
        <v>1.7464293303519002E+17</v>
      </c>
      <c r="H772" s="4">
        <v>1.7622990228665402E+17</v>
      </c>
    </row>
    <row r="773" spans="1:8">
      <c r="A773" s="2">
        <v>41289</v>
      </c>
      <c r="B773" s="3" t="s">
        <v>11958</v>
      </c>
      <c r="C773" s="12">
        <f t="shared" si="12"/>
        <v>-1.0459384750743921E-3</v>
      </c>
      <c r="D773" s="3" t="s">
        <v>11957</v>
      </c>
      <c r="E773" s="3" t="s">
        <v>11948</v>
      </c>
      <c r="F773" s="3" t="s">
        <v>11947</v>
      </c>
      <c r="G773" s="4">
        <v>1.6045043563080301E+17</v>
      </c>
      <c r="H773" s="4">
        <v>1.6502094996773101E+17</v>
      </c>
    </row>
    <row r="774" spans="1:8">
      <c r="A774" s="2">
        <v>41290</v>
      </c>
      <c r="B774" s="3" t="s">
        <v>11956</v>
      </c>
      <c r="C774" s="12">
        <f t="shared" si="12"/>
        <v>2.889134141273749E-3</v>
      </c>
      <c r="D774" s="3" t="s">
        <v>11955</v>
      </c>
      <c r="E774" s="3" t="s">
        <v>11948</v>
      </c>
      <c r="F774" s="3" t="s">
        <v>11947</v>
      </c>
      <c r="G774" s="4">
        <v>2.10382894835416E+17</v>
      </c>
      <c r="H774" s="4">
        <v>1.7201902454362301E+17</v>
      </c>
    </row>
    <row r="775" spans="1:8">
      <c r="A775" s="2">
        <v>41291</v>
      </c>
      <c r="B775" s="3" t="s">
        <v>11954</v>
      </c>
      <c r="C775" s="12">
        <f t="shared" si="12"/>
        <v>-5.2081901093660307E-3</v>
      </c>
      <c r="D775" s="3" t="s">
        <v>11953</v>
      </c>
      <c r="E775" s="3" t="s">
        <v>11948</v>
      </c>
      <c r="F775" s="3" t="s">
        <v>11947</v>
      </c>
      <c r="G775" s="4">
        <v>1.2441434418183101E+17</v>
      </c>
      <c r="H775" s="4">
        <v>1.5983534387349901E+17</v>
      </c>
    </row>
    <row r="776" spans="1:8">
      <c r="A776" s="2">
        <v>41292</v>
      </c>
      <c r="B776" s="3" t="s">
        <v>11952</v>
      </c>
      <c r="C776" s="12">
        <f t="shared" si="12"/>
        <v>7.3133923124698115E-3</v>
      </c>
      <c r="D776" s="3" t="s">
        <v>11951</v>
      </c>
      <c r="E776" s="3" t="s">
        <v>11948</v>
      </c>
      <c r="F776" s="3" t="s">
        <v>11947</v>
      </c>
      <c r="G776" s="4">
        <v>1.40972259871596E+17</v>
      </c>
      <c r="H776" s="4">
        <v>1.7726363690874499E+17</v>
      </c>
    </row>
    <row r="777" spans="1:8">
      <c r="A777" s="2">
        <v>41293</v>
      </c>
      <c r="B777" s="3" t="s">
        <v>11950</v>
      </c>
      <c r="C777" s="12">
        <f t="shared" si="12"/>
        <v>-6.8943217624983606E-5</v>
      </c>
      <c r="D777" s="3" t="s">
        <v>11949</v>
      </c>
      <c r="E777" s="3" t="s">
        <v>11948</v>
      </c>
      <c r="F777" s="3" t="s">
        <v>11947</v>
      </c>
      <c r="G777" s="4">
        <v>1.7199454013692099E+17</v>
      </c>
      <c r="H777" s="4">
        <v>1.9874457591593101E+17</v>
      </c>
    </row>
    <row r="778" spans="1:8">
      <c r="A778" s="2">
        <v>41294</v>
      </c>
      <c r="B778" s="3" t="s">
        <v>11946</v>
      </c>
      <c r="C778" s="12">
        <f t="shared" si="12"/>
        <v>-6.8940959790787741E-5</v>
      </c>
      <c r="D778" s="3" t="s">
        <v>11945</v>
      </c>
      <c r="E778" s="3" t="s">
        <v>11940</v>
      </c>
      <c r="F778" s="3" t="s">
        <v>11939</v>
      </c>
      <c r="G778" s="4">
        <v>1.61714321643092E+17</v>
      </c>
      <c r="H778" s="4">
        <v>1.9734422423913101E+17</v>
      </c>
    </row>
    <row r="779" spans="1:8">
      <c r="A779" s="2">
        <v>41295</v>
      </c>
      <c r="B779" s="3" t="s">
        <v>11944</v>
      </c>
      <c r="C779" s="12">
        <f t="shared" si="12"/>
        <v>-1.0763931567661738E-3</v>
      </c>
      <c r="D779" s="3" t="s">
        <v>11943</v>
      </c>
      <c r="E779" s="3" t="s">
        <v>11940</v>
      </c>
      <c r="F779" s="3" t="s">
        <v>11939</v>
      </c>
      <c r="G779" s="4">
        <v>1.4747645855987699E+17</v>
      </c>
      <c r="H779" s="4">
        <v>2.1945125725684701E+17</v>
      </c>
    </row>
    <row r="780" spans="1:8">
      <c r="A780" s="2">
        <v>41296</v>
      </c>
      <c r="B780" s="3" t="s">
        <v>11942</v>
      </c>
      <c r="C780" s="12">
        <f t="shared" si="12"/>
        <v>4.7214749723572336E-3</v>
      </c>
      <c r="D780" s="3" t="s">
        <v>11941</v>
      </c>
      <c r="E780" s="3" t="s">
        <v>11940</v>
      </c>
      <c r="F780" s="3" t="s">
        <v>11939</v>
      </c>
      <c r="G780" s="4">
        <v>2.1609643581474099E+17</v>
      </c>
      <c r="H780" s="4">
        <v>2.20021880830908E+17</v>
      </c>
    </row>
    <row r="781" spans="1:8">
      <c r="A781" s="2">
        <v>41297</v>
      </c>
      <c r="B781" s="3" t="s">
        <v>11938</v>
      </c>
      <c r="C781" s="12">
        <f t="shared" si="12"/>
        <v>2.653584825086942E-3</v>
      </c>
      <c r="D781" s="3" t="s">
        <v>11937</v>
      </c>
      <c r="E781" s="3" t="s">
        <v>11926</v>
      </c>
      <c r="F781" s="3" t="s">
        <v>11925</v>
      </c>
      <c r="G781" s="4">
        <v>1.8430591315308301E+17</v>
      </c>
      <c r="H781" s="4">
        <v>1.74279655303948E+17</v>
      </c>
    </row>
    <row r="782" spans="1:8">
      <c r="A782" s="2">
        <v>41298</v>
      </c>
      <c r="B782" s="3" t="s">
        <v>11936</v>
      </c>
      <c r="C782" s="12">
        <f t="shared" si="12"/>
        <v>4.1926747352063658E-3</v>
      </c>
      <c r="D782" s="3" t="s">
        <v>11935</v>
      </c>
      <c r="E782" s="3" t="s">
        <v>11926</v>
      </c>
      <c r="F782" s="3" t="s">
        <v>11925</v>
      </c>
      <c r="G782" s="4">
        <v>2.4711591346034E+17</v>
      </c>
      <c r="H782" s="4">
        <v>1.84449286046676E+17</v>
      </c>
    </row>
    <row r="783" spans="1:8">
      <c r="A783" s="2">
        <v>41299</v>
      </c>
      <c r="B783" s="3" t="s">
        <v>11934</v>
      </c>
      <c r="C783" s="12">
        <f t="shared" si="12"/>
        <v>7.6312715403108558E-4</v>
      </c>
      <c r="D783" s="3" t="s">
        <v>11933</v>
      </c>
      <c r="E783" s="3" t="s">
        <v>11926</v>
      </c>
      <c r="F783" s="3" t="s">
        <v>11925</v>
      </c>
      <c r="G783" s="4">
        <v>2.8599183824882499E+17</v>
      </c>
      <c r="H783" s="4">
        <v>1.86447773091296E+17</v>
      </c>
    </row>
    <row r="784" spans="1:8">
      <c r="A784" s="2">
        <v>41300</v>
      </c>
      <c r="B784" s="3" t="s">
        <v>11932</v>
      </c>
      <c r="C784" s="12">
        <f t="shared" si="12"/>
        <v>-6.9662580013144323E-5</v>
      </c>
      <c r="D784" s="3" t="s">
        <v>11931</v>
      </c>
      <c r="E784" s="3" t="s">
        <v>11926</v>
      </c>
      <c r="F784" s="3" t="s">
        <v>11925</v>
      </c>
      <c r="G784" s="4">
        <v>2.0270665534582099E+17</v>
      </c>
      <c r="H784" s="4">
        <v>1.8810762743794E+17</v>
      </c>
    </row>
    <row r="785" spans="1:8">
      <c r="A785" s="2">
        <v>41301</v>
      </c>
      <c r="B785" s="3" t="s">
        <v>11930</v>
      </c>
      <c r="C785" s="12">
        <f t="shared" si="12"/>
        <v>-6.9660499234101183E-5</v>
      </c>
      <c r="D785" s="3" t="s">
        <v>11929</v>
      </c>
      <c r="E785" s="3" t="s">
        <v>11926</v>
      </c>
      <c r="F785" s="3" t="s">
        <v>11925</v>
      </c>
      <c r="G785" s="4">
        <v>2.3158664345809101E+17</v>
      </c>
      <c r="H785" s="4">
        <v>1.9937825626984499E+17</v>
      </c>
    </row>
    <row r="786" spans="1:8">
      <c r="A786" s="2">
        <v>41302</v>
      </c>
      <c r="B786" s="3" t="s">
        <v>11928</v>
      </c>
      <c r="C786" s="12">
        <f t="shared" si="12"/>
        <v>-3.0637910422780146E-3</v>
      </c>
      <c r="D786" s="3" t="s">
        <v>11927</v>
      </c>
      <c r="E786" s="3" t="s">
        <v>11926</v>
      </c>
      <c r="F786" s="3" t="s">
        <v>11925</v>
      </c>
      <c r="G786" s="4">
        <v>1.8737198276270202E+17</v>
      </c>
      <c r="H786" s="4">
        <v>2.03542474749456E+17</v>
      </c>
    </row>
    <row r="787" spans="1:8">
      <c r="A787" s="2">
        <v>41303</v>
      </c>
      <c r="B787" s="3" t="s">
        <v>11924</v>
      </c>
      <c r="C787" s="12">
        <f t="shared" si="12"/>
        <v>5.4283534975004153E-3</v>
      </c>
      <c r="D787" s="3" t="s">
        <v>11923</v>
      </c>
      <c r="E787" s="3" t="s">
        <v>11920</v>
      </c>
      <c r="F787" s="3" t="s">
        <v>11892</v>
      </c>
      <c r="G787" s="4">
        <v>2.6919301368994701E+17</v>
      </c>
      <c r="H787" s="4">
        <v>2.47136722173172E+17</v>
      </c>
    </row>
    <row r="788" spans="1:8">
      <c r="A788" s="2">
        <v>41304</v>
      </c>
      <c r="B788" s="3" t="s">
        <v>11922</v>
      </c>
      <c r="C788" s="12">
        <f t="shared" si="12"/>
        <v>2.1210703909707645E-3</v>
      </c>
      <c r="D788" s="3" t="s">
        <v>11921</v>
      </c>
      <c r="E788" s="3" t="s">
        <v>11920</v>
      </c>
      <c r="F788" s="3" t="s">
        <v>11892</v>
      </c>
      <c r="G788" s="4">
        <v>3.0334332103954099E+17</v>
      </c>
      <c r="H788" s="4">
        <v>2.6200206327471101E+17</v>
      </c>
    </row>
    <row r="789" spans="1:8">
      <c r="A789" s="2">
        <v>41305</v>
      </c>
      <c r="B789" s="3" t="s">
        <v>11919</v>
      </c>
      <c r="C789" s="12">
        <f t="shared" si="12"/>
        <v>-1.6755964719362886E-4</v>
      </c>
      <c r="D789" s="3" t="s">
        <v>11918</v>
      </c>
      <c r="E789" s="3" t="s">
        <v>11909</v>
      </c>
      <c r="F789" s="3" t="s">
        <v>11896</v>
      </c>
      <c r="G789" s="4">
        <v>3.0169382003368301E+17</v>
      </c>
      <c r="H789" s="4">
        <v>2.6174501504816998E+17</v>
      </c>
    </row>
    <row r="790" spans="1:8">
      <c r="A790" s="2">
        <v>41306</v>
      </c>
      <c r="B790" s="3" t="s">
        <v>11917</v>
      </c>
      <c r="C790" s="12">
        <f t="shared" si="12"/>
        <v>7.2982634783194918E-3</v>
      </c>
      <c r="D790" s="3" t="s">
        <v>11916</v>
      </c>
      <c r="E790" s="3" t="s">
        <v>11909</v>
      </c>
      <c r="F790" s="3" t="s">
        <v>11896</v>
      </c>
      <c r="G790" s="4">
        <v>5.0323150787626598E+17</v>
      </c>
      <c r="H790" s="4">
        <v>2.8066222201281798E+17</v>
      </c>
    </row>
    <row r="791" spans="1:8">
      <c r="A791" s="2">
        <v>41307</v>
      </c>
      <c r="B791" s="3" t="s">
        <v>11915</v>
      </c>
      <c r="C791" s="12">
        <f t="shared" si="12"/>
        <v>-7.0898536406629927E-5</v>
      </c>
      <c r="D791" s="3" t="s">
        <v>11914</v>
      </c>
      <c r="E791" s="3" t="s">
        <v>11909</v>
      </c>
      <c r="F791" s="3" t="s">
        <v>11896</v>
      </c>
      <c r="G791" s="4">
        <v>3.6486654254116902E+17</v>
      </c>
      <c r="H791" s="4">
        <v>2.9246567405370899E+17</v>
      </c>
    </row>
    <row r="792" spans="1:8">
      <c r="A792" s="2">
        <v>41307</v>
      </c>
      <c r="B792" s="3" t="s">
        <v>11915</v>
      </c>
      <c r="C792" s="12">
        <f t="shared" si="12"/>
        <v>0</v>
      </c>
      <c r="D792" s="3" t="s">
        <v>11914</v>
      </c>
      <c r="E792" s="3" t="s">
        <v>11909</v>
      </c>
      <c r="F792" s="3" t="s">
        <v>11896</v>
      </c>
      <c r="G792" s="4">
        <v>3.6486654254116902E+17</v>
      </c>
      <c r="H792" s="4">
        <v>2.9246567405370899E+17</v>
      </c>
    </row>
    <row r="793" spans="1:8">
      <c r="A793" s="2">
        <v>41308</v>
      </c>
      <c r="B793" s="3" t="s">
        <v>11913</v>
      </c>
      <c r="C793" s="12">
        <f t="shared" si="12"/>
        <v>-7.0896708161342385E-5</v>
      </c>
      <c r="D793" s="3" t="s">
        <v>11912</v>
      </c>
      <c r="E793" s="3" t="s">
        <v>11909</v>
      </c>
      <c r="F793" s="3" t="s">
        <v>11896</v>
      </c>
      <c r="G793" s="4">
        <v>3.0444530497598797E+17</v>
      </c>
      <c r="H793" s="4">
        <v>2.9245558846562099E+17</v>
      </c>
    </row>
    <row r="794" spans="1:8">
      <c r="A794" s="2">
        <v>41309</v>
      </c>
      <c r="B794" s="3" t="s">
        <v>11911</v>
      </c>
      <c r="C794" s="12">
        <f t="shared" si="12"/>
        <v>7.9526455967174824E-4</v>
      </c>
      <c r="D794" s="3" t="s">
        <v>11910</v>
      </c>
      <c r="E794" s="3" t="s">
        <v>11909</v>
      </c>
      <c r="F794" s="3" t="s">
        <v>11896</v>
      </c>
      <c r="G794" s="4">
        <v>3.1791561315047699E+17</v>
      </c>
      <c r="H794" s="4">
        <v>3.35318019310608E+17</v>
      </c>
    </row>
    <row r="795" spans="1:8">
      <c r="A795" s="2">
        <v>41310</v>
      </c>
      <c r="B795" s="3" t="s">
        <v>11908</v>
      </c>
      <c r="C795" s="12">
        <f t="shared" si="12"/>
        <v>8.7274873578033468E-3</v>
      </c>
      <c r="D795" s="3" t="s">
        <v>11907</v>
      </c>
      <c r="E795" s="3" t="s">
        <v>11906</v>
      </c>
      <c r="F795" s="3" t="s">
        <v>11892</v>
      </c>
      <c r="G795" s="4">
        <v>4.6576417498053901E+17</v>
      </c>
      <c r="H795" s="4">
        <v>2.9732035186899002E+17</v>
      </c>
    </row>
    <row r="796" spans="1:8">
      <c r="A796" s="2">
        <v>41311</v>
      </c>
      <c r="B796" s="3" t="s">
        <v>11905</v>
      </c>
      <c r="C796" s="12">
        <f t="shared" si="12"/>
        <v>-3.0563603631078799E-3</v>
      </c>
      <c r="D796" s="3" t="s">
        <v>11904</v>
      </c>
      <c r="E796" s="3" t="s">
        <v>11897</v>
      </c>
      <c r="F796" s="3" t="s">
        <v>11896</v>
      </c>
      <c r="G796" s="4">
        <v>4.1302893281875597E+17</v>
      </c>
      <c r="H796" s="4">
        <v>2.7303791574279699E+17</v>
      </c>
    </row>
    <row r="797" spans="1:8">
      <c r="A797" s="2">
        <v>41312</v>
      </c>
      <c r="B797" s="3" t="s">
        <v>11903</v>
      </c>
      <c r="C797" s="12">
        <f t="shared" si="12"/>
        <v>-4.9540120330911026E-3</v>
      </c>
      <c r="D797" s="3" t="s">
        <v>11902</v>
      </c>
      <c r="E797" s="3" t="s">
        <v>11897</v>
      </c>
      <c r="F797" s="3" t="s">
        <v>11896</v>
      </c>
      <c r="G797" s="4">
        <v>4.4787022505032602E+17</v>
      </c>
      <c r="H797" s="4">
        <v>2.6044942773566202E+17</v>
      </c>
    </row>
    <row r="798" spans="1:8">
      <c r="A798" s="2">
        <v>41313</v>
      </c>
      <c r="B798" s="3" t="s">
        <v>11901</v>
      </c>
      <c r="C798" s="12">
        <f t="shared" si="12"/>
        <v>-8.5282910874332222E-4</v>
      </c>
      <c r="D798" s="3" t="s">
        <v>11900</v>
      </c>
      <c r="E798" s="3" t="s">
        <v>11897</v>
      </c>
      <c r="F798" s="3" t="s">
        <v>11896</v>
      </c>
      <c r="G798" s="4">
        <v>3.66411319931552E+17</v>
      </c>
      <c r="H798" s="4">
        <v>2.5843778828936998E+17</v>
      </c>
    </row>
    <row r="799" spans="1:8">
      <c r="A799" s="2">
        <v>41314</v>
      </c>
      <c r="B799" s="3" t="s">
        <v>11899</v>
      </c>
      <c r="C799" s="12">
        <f t="shared" si="12"/>
        <v>-6.0389189962427787E-5</v>
      </c>
      <c r="D799" s="3" t="s">
        <v>11898</v>
      </c>
      <c r="E799" s="3" t="s">
        <v>11897</v>
      </c>
      <c r="F799" s="3" t="s">
        <v>11896</v>
      </c>
      <c r="G799" s="4">
        <v>3.8755638724308902E+17</v>
      </c>
      <c r="H799" s="4">
        <v>2.7786218063484E+17</v>
      </c>
    </row>
    <row r="800" spans="1:8">
      <c r="A800" s="2">
        <v>41315</v>
      </c>
      <c r="B800" s="3" t="s">
        <v>11895</v>
      </c>
      <c r="C800" s="12">
        <f t="shared" si="12"/>
        <v>-6.0385515760198627E-5</v>
      </c>
      <c r="D800" s="3" t="s">
        <v>11894</v>
      </c>
      <c r="E800" s="3" t="s">
        <v>11893</v>
      </c>
      <c r="F800" s="3" t="s">
        <v>11892</v>
      </c>
      <c r="G800" s="4">
        <v>3.9401942606816902E+17</v>
      </c>
      <c r="H800" s="4">
        <v>2.4537660710498899E+17</v>
      </c>
    </row>
    <row r="801" spans="1:8">
      <c r="A801" s="2">
        <v>41316</v>
      </c>
      <c r="B801" s="3" t="s">
        <v>11891</v>
      </c>
      <c r="C801" s="12">
        <f t="shared" si="12"/>
        <v>-3.7747069458055316E-3</v>
      </c>
      <c r="D801" s="3" t="s">
        <v>11890</v>
      </c>
      <c r="E801" s="3" t="s">
        <v>11887</v>
      </c>
      <c r="F801" s="3" t="s">
        <v>11886</v>
      </c>
      <c r="G801" s="4">
        <v>3.3244813607658803E+17</v>
      </c>
      <c r="H801" s="4">
        <v>2.15323265604536E+17</v>
      </c>
    </row>
    <row r="802" spans="1:8">
      <c r="A802" s="2">
        <v>41317</v>
      </c>
      <c r="B802" s="3" t="s">
        <v>11889</v>
      </c>
      <c r="C802" s="12">
        <f t="shared" si="12"/>
        <v>-7.28321786527335E-4</v>
      </c>
      <c r="D802" s="3" t="s">
        <v>11888</v>
      </c>
      <c r="E802" s="3" t="s">
        <v>11887</v>
      </c>
      <c r="F802" s="3" t="s">
        <v>11886</v>
      </c>
      <c r="G802" s="4">
        <v>3.21797633117504E+17</v>
      </c>
      <c r="H802" s="4">
        <v>2.05934321765908E+17</v>
      </c>
    </row>
    <row r="803" spans="1:8">
      <c r="A803" s="2">
        <v>41318</v>
      </c>
      <c r="B803" s="3" t="s">
        <v>11885</v>
      </c>
      <c r="C803" s="12">
        <f t="shared" si="12"/>
        <v>6.5781500654897331E-3</v>
      </c>
      <c r="D803" s="3" t="s">
        <v>11884</v>
      </c>
      <c r="E803" s="3" t="s">
        <v>11883</v>
      </c>
      <c r="F803" s="3" t="s">
        <v>11824</v>
      </c>
      <c r="G803" s="4">
        <v>4.1984687987011302E+17</v>
      </c>
      <c r="H803" s="4">
        <v>2.1914729470675398E+17</v>
      </c>
    </row>
    <row r="804" spans="1:8">
      <c r="A804" s="2">
        <v>41319</v>
      </c>
      <c r="B804" s="3" t="s">
        <v>11882</v>
      </c>
      <c r="C804" s="12">
        <f t="shared" si="12"/>
        <v>-1.4301791962793048E-3</v>
      </c>
      <c r="D804" s="3" t="s">
        <v>11881</v>
      </c>
      <c r="E804" s="3" t="s">
        <v>11880</v>
      </c>
      <c r="F804" s="3" t="s">
        <v>11815</v>
      </c>
      <c r="G804" s="4">
        <v>4.1321649832292602E+17</v>
      </c>
      <c r="H804" s="4">
        <v>2.1579481342925299E+17</v>
      </c>
    </row>
    <row r="805" spans="1:8">
      <c r="A805" s="2">
        <v>41320</v>
      </c>
      <c r="B805" s="3" t="s">
        <v>11879</v>
      </c>
      <c r="C805" s="12">
        <f t="shared" si="12"/>
        <v>-5.6622230011610401E-3</v>
      </c>
      <c r="D805" s="3" t="s">
        <v>11878</v>
      </c>
      <c r="E805" s="3" t="s">
        <v>11873</v>
      </c>
      <c r="F805" s="3" t="s">
        <v>11824</v>
      </c>
      <c r="G805" s="4">
        <v>2.7338881353544499E+17</v>
      </c>
      <c r="H805" s="4">
        <v>2.02054511742164E+17</v>
      </c>
    </row>
    <row r="806" spans="1:8">
      <c r="A806" s="2">
        <v>41321</v>
      </c>
      <c r="B806" s="3" t="s">
        <v>11877</v>
      </c>
      <c r="C806" s="12">
        <f t="shared" si="12"/>
        <v>-4.7192060008969993E-5</v>
      </c>
      <c r="D806" s="3" t="s">
        <v>11876</v>
      </c>
      <c r="E806" s="3" t="s">
        <v>11873</v>
      </c>
      <c r="F806" s="3" t="s">
        <v>11824</v>
      </c>
      <c r="G806" s="4">
        <v>3.5613591977572902E+17</v>
      </c>
      <c r="H806" s="4">
        <v>2.02118001767028E+17</v>
      </c>
    </row>
    <row r="807" spans="1:8">
      <c r="A807" s="2">
        <v>41322</v>
      </c>
      <c r="B807" s="3" t="s">
        <v>11875</v>
      </c>
      <c r="C807" s="12">
        <f t="shared" si="12"/>
        <v>-4.7186550575540073E-5</v>
      </c>
      <c r="D807" s="3" t="s">
        <v>11874</v>
      </c>
      <c r="E807" s="3" t="s">
        <v>11873</v>
      </c>
      <c r="F807" s="3" t="s">
        <v>11824</v>
      </c>
      <c r="G807" s="4">
        <v>2.4036971313156602E+17</v>
      </c>
      <c r="H807" s="4">
        <v>2.1842857197340701E+17</v>
      </c>
    </row>
    <row r="808" spans="1:8">
      <c r="A808" s="2">
        <v>41323</v>
      </c>
      <c r="B808" s="3" t="s">
        <v>11872</v>
      </c>
      <c r="C808" s="12">
        <f t="shared" si="12"/>
        <v>1.2244476556415825E-3</v>
      </c>
      <c r="D808" s="3" t="s">
        <v>11871</v>
      </c>
      <c r="E808" s="3" t="s">
        <v>11858</v>
      </c>
      <c r="F808" s="3" t="s">
        <v>11857</v>
      </c>
      <c r="G808" s="4">
        <v>2.6003142652185299E+17</v>
      </c>
      <c r="H808" s="4">
        <v>2.1518896570610701E+17</v>
      </c>
    </row>
    <row r="809" spans="1:8">
      <c r="A809" s="2">
        <v>41324</v>
      </c>
      <c r="B809" s="3" t="s">
        <v>11870</v>
      </c>
      <c r="C809" s="12">
        <f t="shared" si="12"/>
        <v>-4.2043236890712838E-3</v>
      </c>
      <c r="D809" s="3" t="s">
        <v>11869</v>
      </c>
      <c r="E809" s="3" t="s">
        <v>11858</v>
      </c>
      <c r="F809" s="3" t="s">
        <v>11857</v>
      </c>
      <c r="G809" s="4">
        <v>1.9807372113429299E+17</v>
      </c>
      <c r="H809" s="4">
        <v>2.0714411780742301E+17</v>
      </c>
    </row>
    <row r="810" spans="1:8">
      <c r="A810" s="2">
        <v>41325</v>
      </c>
      <c r="B810" s="3" t="s">
        <v>11868</v>
      </c>
      <c r="C810" s="12">
        <f t="shared" si="12"/>
        <v>-3.6137012252180079E-3</v>
      </c>
      <c r="D810" s="3" t="s">
        <v>11867</v>
      </c>
      <c r="E810" s="3" t="s">
        <v>11858</v>
      </c>
      <c r="F810" s="3" t="s">
        <v>11857</v>
      </c>
      <c r="G810" s="4">
        <v>1.6156922757762899E+17</v>
      </c>
      <c r="H810" s="4">
        <v>2.1195226713841299E+17</v>
      </c>
    </row>
    <row r="811" spans="1:8">
      <c r="A811" s="2">
        <v>41326</v>
      </c>
      <c r="B811" s="3" t="s">
        <v>11866</v>
      </c>
      <c r="C811" s="12">
        <f t="shared" si="12"/>
        <v>-6.5496409547718851E-4</v>
      </c>
      <c r="D811" s="3" t="s">
        <v>11865</v>
      </c>
      <c r="E811" s="3" t="s">
        <v>11858</v>
      </c>
      <c r="F811" s="3" t="s">
        <v>11857</v>
      </c>
      <c r="G811" s="4">
        <v>8.8163167019259696E+16</v>
      </c>
      <c r="H811" s="4">
        <v>2.105060169928E+17</v>
      </c>
    </row>
    <row r="812" spans="1:8">
      <c r="A812" s="2">
        <v>41327</v>
      </c>
      <c r="B812" s="3" t="s">
        <v>11864</v>
      </c>
      <c r="C812" s="12">
        <f t="shared" si="12"/>
        <v>3.5883555073897653E-3</v>
      </c>
      <c r="D812" s="3" t="s">
        <v>11863</v>
      </c>
      <c r="E812" s="3" t="s">
        <v>11858</v>
      </c>
      <c r="F812" s="3" t="s">
        <v>11857</v>
      </c>
      <c r="G812" s="4">
        <v>1.00570593306958E+17</v>
      </c>
      <c r="H812" s="4">
        <v>2.1949440486093901E+17</v>
      </c>
    </row>
    <row r="813" spans="1:8">
      <c r="A813" s="2">
        <v>41328</v>
      </c>
      <c r="B813" s="3" t="s">
        <v>11862</v>
      </c>
      <c r="C813" s="12">
        <f t="shared" si="12"/>
        <v>-3.1960319262178942E-5</v>
      </c>
      <c r="D813" s="3" t="s">
        <v>11861</v>
      </c>
      <c r="E813" s="3" t="s">
        <v>11858</v>
      </c>
      <c r="F813" s="3" t="s">
        <v>11857</v>
      </c>
      <c r="G813" s="4">
        <v>4.55422724583838E+16</v>
      </c>
      <c r="H813" s="4">
        <v>2.157913257917E+17</v>
      </c>
    </row>
    <row r="814" spans="1:8">
      <c r="A814" s="2">
        <v>41329</v>
      </c>
      <c r="B814" s="3" t="s">
        <v>11860</v>
      </c>
      <c r="C814" s="12">
        <f t="shared" si="12"/>
        <v>-3.1954522014144285E-5</v>
      </c>
      <c r="D814" s="3" t="s">
        <v>11859</v>
      </c>
      <c r="E814" s="3" t="s">
        <v>11858</v>
      </c>
      <c r="F814" s="3" t="s">
        <v>11857</v>
      </c>
      <c r="G814" s="4">
        <v>3.54806476730735E+16</v>
      </c>
      <c r="H814" s="4">
        <v>2.0292371334898598E+17</v>
      </c>
    </row>
    <row r="815" spans="1:8">
      <c r="A815" s="2">
        <v>41330</v>
      </c>
      <c r="B815" s="3" t="s">
        <v>11856</v>
      </c>
      <c r="C815" s="12">
        <f t="shared" si="12"/>
        <v>-2.7496009255685295E-4</v>
      </c>
      <c r="D815" s="3" t="s">
        <v>11855</v>
      </c>
      <c r="E815" s="3" t="s">
        <v>11843</v>
      </c>
      <c r="F815" s="3" t="s">
        <v>11824</v>
      </c>
      <c r="G815" s="4">
        <v>3.28970210111678E+16</v>
      </c>
      <c r="H815" s="4">
        <v>2.1389372136883699E+17</v>
      </c>
    </row>
    <row r="816" spans="1:8">
      <c r="A816" s="2">
        <v>41331</v>
      </c>
      <c r="B816" s="3" t="s">
        <v>11854</v>
      </c>
      <c r="C816" s="12">
        <f t="shared" si="12"/>
        <v>-2.1279971852896369E-3</v>
      </c>
      <c r="D816" s="3" t="s">
        <v>11853</v>
      </c>
      <c r="E816" s="3" t="s">
        <v>11843</v>
      </c>
      <c r="F816" s="3" t="s">
        <v>11824</v>
      </c>
      <c r="G816" s="3" t="s">
        <v>11852</v>
      </c>
      <c r="H816" s="4">
        <v>2.22681742258652E+17</v>
      </c>
    </row>
    <row r="817" spans="1:8">
      <c r="A817" s="2">
        <v>41332</v>
      </c>
      <c r="B817" s="3" t="s">
        <v>11851</v>
      </c>
      <c r="C817" s="12">
        <f t="shared" si="12"/>
        <v>1.1082318188272904E-3</v>
      </c>
      <c r="D817" s="3" t="s">
        <v>11850</v>
      </c>
      <c r="E817" s="3" t="s">
        <v>11843</v>
      </c>
      <c r="F817" s="3" t="s">
        <v>11824</v>
      </c>
      <c r="G817" s="4">
        <v>5.9827551863427E+16</v>
      </c>
      <c r="H817" s="4">
        <v>2.2187568459991101E+17</v>
      </c>
    </row>
    <row r="818" spans="1:8">
      <c r="A818" s="2">
        <v>41333</v>
      </c>
      <c r="B818" s="3" t="s">
        <v>11849</v>
      </c>
      <c r="C818" s="12">
        <f t="shared" si="12"/>
        <v>-7.3882053786403596E-3</v>
      </c>
      <c r="D818" s="3" t="s">
        <v>11848</v>
      </c>
      <c r="E818" s="3" t="s">
        <v>11843</v>
      </c>
      <c r="F818" s="3" t="s">
        <v>11824</v>
      </c>
      <c r="G818" s="4">
        <v>-9.3336305973964992E+16</v>
      </c>
      <c r="H818" s="4">
        <v>2.0380183273446099E+17</v>
      </c>
    </row>
    <row r="819" spans="1:8">
      <c r="A819" s="2">
        <v>41334</v>
      </c>
      <c r="B819" s="3" t="s">
        <v>11847</v>
      </c>
      <c r="C819" s="12">
        <f t="shared" si="12"/>
        <v>-1.2817668719028864E-3</v>
      </c>
      <c r="D819" s="3" t="s">
        <v>11846</v>
      </c>
      <c r="E819" s="3" t="s">
        <v>11843</v>
      </c>
      <c r="F819" s="3" t="s">
        <v>11824</v>
      </c>
      <c r="G819" s="4">
        <v>-1.300917623122E+17</v>
      </c>
      <c r="H819" s="4">
        <v>2.0083699486633798E+17</v>
      </c>
    </row>
    <row r="820" spans="1:8">
      <c r="A820" s="2">
        <v>41335</v>
      </c>
      <c r="B820" s="3" t="s">
        <v>11845</v>
      </c>
      <c r="C820" s="12">
        <f t="shared" si="12"/>
        <v>-2.4257360319847867E-5</v>
      </c>
      <c r="D820" s="3" t="s">
        <v>11844</v>
      </c>
      <c r="E820" s="3" t="s">
        <v>11843</v>
      </c>
      <c r="F820" s="3" t="s">
        <v>11824</v>
      </c>
      <c r="G820" s="4">
        <v>-1.2857359890407299E+17</v>
      </c>
      <c r="H820" s="4">
        <v>2.0287615128655699E+17</v>
      </c>
    </row>
    <row r="821" spans="1:8">
      <c r="A821" s="2">
        <v>41336</v>
      </c>
      <c r="B821" s="3" t="s">
        <v>11842</v>
      </c>
      <c r="C821" s="12">
        <f t="shared" si="12"/>
        <v>-2.4253070015070327E-5</v>
      </c>
      <c r="D821" s="3" t="s">
        <v>11841</v>
      </c>
      <c r="E821" s="3" t="s">
        <v>11832</v>
      </c>
      <c r="F821" s="3" t="s">
        <v>11815</v>
      </c>
      <c r="G821" s="4">
        <v>-2.025945675571E+17</v>
      </c>
      <c r="H821" s="4">
        <v>2.1993487831545101E+17</v>
      </c>
    </row>
    <row r="822" spans="1:8">
      <c r="A822" s="2">
        <v>41336</v>
      </c>
      <c r="B822" s="3" t="s">
        <v>11842</v>
      </c>
      <c r="C822" s="12">
        <f t="shared" si="12"/>
        <v>0</v>
      </c>
      <c r="D822" s="3" t="s">
        <v>11841</v>
      </c>
      <c r="E822" s="3" t="s">
        <v>11832</v>
      </c>
      <c r="F822" s="3" t="s">
        <v>11815</v>
      </c>
      <c r="G822" s="4">
        <v>-2.025945675571E+17</v>
      </c>
      <c r="H822" s="4">
        <v>2.1993487831545101E+17</v>
      </c>
    </row>
    <row r="823" spans="1:8">
      <c r="A823" s="2">
        <v>41337</v>
      </c>
      <c r="B823" s="3" t="s">
        <v>11840</v>
      </c>
      <c r="C823" s="12">
        <f t="shared" si="12"/>
        <v>-3.9641281841644874E-3</v>
      </c>
      <c r="D823" s="3" t="s">
        <v>11839</v>
      </c>
      <c r="E823" s="3" t="s">
        <v>11832</v>
      </c>
      <c r="F823" s="3" t="s">
        <v>11815</v>
      </c>
      <c r="G823" s="4">
        <v>-2.3955803128949299E+17</v>
      </c>
      <c r="H823" s="4">
        <v>2.1585079181034E+17</v>
      </c>
    </row>
    <row r="824" spans="1:8">
      <c r="A824" s="2">
        <v>41338</v>
      </c>
      <c r="B824" s="3" t="s">
        <v>11838</v>
      </c>
      <c r="C824" s="12">
        <f t="shared" si="12"/>
        <v>-1.6930248029913533E-3</v>
      </c>
      <c r="D824" s="3" t="s">
        <v>11837</v>
      </c>
      <c r="E824" s="3" t="s">
        <v>11832</v>
      </c>
      <c r="F824" s="3" t="s">
        <v>11815</v>
      </c>
      <c r="G824" s="4">
        <v>-2.5443189545077402E+17</v>
      </c>
      <c r="H824" s="4">
        <v>1.68552283107128E+17</v>
      </c>
    </row>
    <row r="825" spans="1:8">
      <c r="A825" s="2">
        <v>41339</v>
      </c>
      <c r="B825" s="3" t="s">
        <v>11836</v>
      </c>
      <c r="C825" s="12">
        <f t="shared" si="12"/>
        <v>-3.6107950318510855E-3</v>
      </c>
      <c r="D825" s="3" t="s">
        <v>11835</v>
      </c>
      <c r="E825" s="3" t="s">
        <v>11832</v>
      </c>
      <c r="F825" s="3" t="s">
        <v>11815</v>
      </c>
      <c r="G825" s="4">
        <v>-2.9340068448244902E+17</v>
      </c>
      <c r="H825" s="4">
        <v>1.5421087508824701E+17</v>
      </c>
    </row>
    <row r="826" spans="1:8">
      <c r="A826" s="2">
        <v>41340</v>
      </c>
      <c r="B826" s="3" t="s">
        <v>11834</v>
      </c>
      <c r="C826" s="12">
        <f t="shared" si="12"/>
        <v>-5.2161227613160017E-3</v>
      </c>
      <c r="D826" s="3" t="s">
        <v>11833</v>
      </c>
      <c r="E826" s="3" t="s">
        <v>11832</v>
      </c>
      <c r="F826" s="3" t="s">
        <v>11815</v>
      </c>
      <c r="G826" s="4">
        <v>-4.0348099602177101E+17</v>
      </c>
      <c r="H826" s="4">
        <v>1.4218288460409299E+17</v>
      </c>
    </row>
    <row r="827" spans="1:8">
      <c r="A827" s="2">
        <v>41341</v>
      </c>
      <c r="B827" s="3" t="s">
        <v>11831</v>
      </c>
      <c r="C827" s="12">
        <f t="shared" si="12"/>
        <v>1.4129422259959244E-3</v>
      </c>
      <c r="D827" s="3" t="s">
        <v>11830</v>
      </c>
      <c r="E827" s="3" t="s">
        <v>11825</v>
      </c>
      <c r="F827" s="3" t="s">
        <v>11824</v>
      </c>
      <c r="G827" s="4">
        <v>-3.7011804792844102E+17</v>
      </c>
      <c r="H827" s="4">
        <v>1.4560573957944998E+17</v>
      </c>
    </row>
    <row r="828" spans="1:8">
      <c r="A828" s="2">
        <v>41342</v>
      </c>
      <c r="B828" s="3" t="s">
        <v>11829</v>
      </c>
      <c r="C828" s="12">
        <f t="shared" si="12"/>
        <v>1.2537307954141946E-6</v>
      </c>
      <c r="D828" s="3" t="s">
        <v>11828</v>
      </c>
      <c r="E828" s="3" t="s">
        <v>11825</v>
      </c>
      <c r="F828" s="3" t="s">
        <v>11824</v>
      </c>
      <c r="G828" s="4">
        <v>-3.3087473518937498E+17</v>
      </c>
      <c r="H828" s="4">
        <v>1.5701910639716602E+17</v>
      </c>
    </row>
    <row r="829" spans="1:8">
      <c r="A829" s="2">
        <v>41343</v>
      </c>
      <c r="B829" s="3" t="s">
        <v>11827</v>
      </c>
      <c r="C829" s="12">
        <f t="shared" si="12"/>
        <v>1.2557646556189182E-6</v>
      </c>
      <c r="D829" s="3" t="s">
        <v>11826</v>
      </c>
      <c r="E829" s="3" t="s">
        <v>11825</v>
      </c>
      <c r="F829" s="3" t="s">
        <v>11824</v>
      </c>
      <c r="G829" s="4">
        <v>-3.2388236481341101E+17</v>
      </c>
      <c r="H829" s="4">
        <v>1.5343719373516301E+17</v>
      </c>
    </row>
    <row r="830" spans="1:8">
      <c r="A830" s="2">
        <v>41344</v>
      </c>
      <c r="B830" s="3" t="s">
        <v>11823</v>
      </c>
      <c r="C830" s="12">
        <f t="shared" si="12"/>
        <v>-1.2730467828734262E-4</v>
      </c>
      <c r="D830" s="3" t="s">
        <v>11822</v>
      </c>
      <c r="E830" s="3" t="s">
        <v>11821</v>
      </c>
      <c r="F830" s="3" t="s">
        <v>11815</v>
      </c>
      <c r="G830" s="4">
        <v>-3.2443264578059302E+17</v>
      </c>
      <c r="H830" s="4">
        <v>1.52927878098404E+17</v>
      </c>
    </row>
    <row r="831" spans="1:8">
      <c r="A831" s="2">
        <v>41345</v>
      </c>
      <c r="B831" s="3" t="s">
        <v>11820</v>
      </c>
      <c r="C831" s="12">
        <f t="shared" si="12"/>
        <v>8.7654795409738658E-4</v>
      </c>
      <c r="D831" s="3" t="s">
        <v>11819</v>
      </c>
      <c r="E831" s="3" t="s">
        <v>11816</v>
      </c>
      <c r="F831" s="3" t="s">
        <v>11815</v>
      </c>
      <c r="G831" s="4">
        <v>-3.1669072831072102E+17</v>
      </c>
      <c r="H831" s="4">
        <v>1.3774044903258099E+17</v>
      </c>
    </row>
    <row r="832" spans="1:8">
      <c r="A832" s="2">
        <v>41346</v>
      </c>
      <c r="B832" s="3" t="s">
        <v>11818</v>
      </c>
      <c r="C832" s="12">
        <f t="shared" si="12"/>
        <v>-3.0796813372444727E-3</v>
      </c>
      <c r="D832" s="3" t="s">
        <v>11817</v>
      </c>
      <c r="E832" s="3" t="s">
        <v>11816</v>
      </c>
      <c r="F832" s="3" t="s">
        <v>11815</v>
      </c>
      <c r="G832" s="4">
        <v>-3.1086802633985901E+17</v>
      </c>
      <c r="H832" s="4">
        <v>1.1196531814232301E+17</v>
      </c>
    </row>
    <row r="833" spans="1:8">
      <c r="A833" s="2">
        <v>41347</v>
      </c>
      <c r="B833" s="3" t="s">
        <v>11814</v>
      </c>
      <c r="C833" s="12">
        <f t="shared" si="12"/>
        <v>-9.424693761721166E-4</v>
      </c>
      <c r="D833" s="3" t="s">
        <v>11813</v>
      </c>
      <c r="E833" s="3" t="s">
        <v>11790</v>
      </c>
      <c r="F833" s="3" t="s">
        <v>11789</v>
      </c>
      <c r="G833" s="4">
        <v>-3.1266269402367603E+17</v>
      </c>
      <c r="H833" s="4">
        <v>1.09986671574576E+17</v>
      </c>
    </row>
    <row r="834" spans="1:8">
      <c r="A834" s="2">
        <v>41348</v>
      </c>
      <c r="B834" s="3" t="s">
        <v>11812</v>
      </c>
      <c r="C834" s="12">
        <f t="shared" si="12"/>
        <v>3.6673755136977745E-3</v>
      </c>
      <c r="D834" s="3" t="s">
        <v>11811</v>
      </c>
      <c r="E834" s="3" t="s">
        <v>11790</v>
      </c>
      <c r="F834" s="3" t="s">
        <v>11789</v>
      </c>
      <c r="G834" s="4">
        <v>-3.3645863039305702E+17</v>
      </c>
      <c r="H834" s="4">
        <v>1.1840330201699699E+17</v>
      </c>
    </row>
    <row r="835" spans="1:8">
      <c r="A835" s="2">
        <v>41349</v>
      </c>
      <c r="B835" s="3" t="s">
        <v>11810</v>
      </c>
      <c r="C835" s="12">
        <f t="shared" si="12"/>
        <v>-5.9268437173363329E-6</v>
      </c>
      <c r="D835" s="3" t="s">
        <v>11809</v>
      </c>
      <c r="E835" s="3" t="s">
        <v>11790</v>
      </c>
      <c r="F835" s="3" t="s">
        <v>11789</v>
      </c>
      <c r="G835" s="4">
        <v>-3.2485190918038298E+17</v>
      </c>
      <c r="H835" s="4">
        <v>1.54867739771396E+17</v>
      </c>
    </row>
    <row r="836" spans="1:8">
      <c r="A836" s="2">
        <v>41350</v>
      </c>
      <c r="B836" s="3" t="s">
        <v>11808</v>
      </c>
      <c r="C836" s="12">
        <f t="shared" ref="C836:C899" si="13">+(B836-B835)/B835</f>
        <v>2.8338991586739877E-6</v>
      </c>
      <c r="D836" s="3" t="s">
        <v>11807</v>
      </c>
      <c r="E836" s="3" t="s">
        <v>11790</v>
      </c>
      <c r="F836" s="3" t="s">
        <v>11789</v>
      </c>
      <c r="G836" s="4">
        <v>-2.76534619252168E+17</v>
      </c>
      <c r="H836" s="4">
        <v>1.5113409627001699E+17</v>
      </c>
    </row>
    <row r="837" spans="1:8">
      <c r="A837" s="2">
        <v>41351</v>
      </c>
      <c r="B837" s="3" t="s">
        <v>11806</v>
      </c>
      <c r="C837" s="12">
        <f t="shared" si="13"/>
        <v>-8.9970490628416954E-3</v>
      </c>
      <c r="D837" s="3" t="s">
        <v>11805</v>
      </c>
      <c r="E837" s="3" t="s">
        <v>11790</v>
      </c>
      <c r="F837" s="3" t="s">
        <v>11789</v>
      </c>
      <c r="G837" s="4">
        <v>-3.5149651263903898E+17</v>
      </c>
      <c r="H837" s="4">
        <v>1.06176483866334E+17</v>
      </c>
    </row>
    <row r="838" spans="1:8">
      <c r="A838" s="2">
        <v>41352</v>
      </c>
      <c r="B838" s="3" t="s">
        <v>11804</v>
      </c>
      <c r="C838" s="12">
        <f t="shared" si="13"/>
        <v>-5.5934989671250308E-3</v>
      </c>
      <c r="D838" s="3" t="s">
        <v>11803</v>
      </c>
      <c r="E838" s="3" t="s">
        <v>11790</v>
      </c>
      <c r="F838" s="3" t="s">
        <v>11789</v>
      </c>
      <c r="G838" s="4">
        <v>-3.9392955991425901E+17</v>
      </c>
      <c r="H838" s="4">
        <v>9.4522598433707008E+16</v>
      </c>
    </row>
    <row r="839" spans="1:8">
      <c r="A839" s="2">
        <v>41353</v>
      </c>
      <c r="B839" s="3" t="s">
        <v>11802</v>
      </c>
      <c r="C839" s="12">
        <f t="shared" si="13"/>
        <v>-6.8406943153334331E-5</v>
      </c>
      <c r="D839" s="3" t="s">
        <v>11801</v>
      </c>
      <c r="E839" s="3" t="s">
        <v>11790</v>
      </c>
      <c r="F839" s="3" t="s">
        <v>11789</v>
      </c>
      <c r="G839" s="4">
        <v>-4.0338287810277101E+17</v>
      </c>
      <c r="H839" s="4">
        <v>8.5629249448489104E+16</v>
      </c>
    </row>
    <row r="840" spans="1:8">
      <c r="A840" s="2">
        <v>41354</v>
      </c>
      <c r="B840" s="3" t="s">
        <v>11800</v>
      </c>
      <c r="C840" s="12">
        <f t="shared" si="13"/>
        <v>1.3248656308789456E-3</v>
      </c>
      <c r="D840" s="3" t="s">
        <v>11799</v>
      </c>
      <c r="E840" s="3" t="s">
        <v>11790</v>
      </c>
      <c r="F840" s="3" t="s">
        <v>11789</v>
      </c>
      <c r="G840" s="4">
        <v>-3.6180457888881798E+17</v>
      </c>
      <c r="H840" s="4">
        <v>8.8689791407112704E+16</v>
      </c>
    </row>
    <row r="841" spans="1:8">
      <c r="A841" s="2">
        <v>41355</v>
      </c>
      <c r="B841" s="3" t="s">
        <v>11798</v>
      </c>
      <c r="C841" s="12">
        <f t="shared" si="13"/>
        <v>3.9018430581914785E-4</v>
      </c>
      <c r="D841" s="3" t="s">
        <v>11797</v>
      </c>
      <c r="E841" s="3" t="s">
        <v>11790</v>
      </c>
      <c r="F841" s="3" t="s">
        <v>11789</v>
      </c>
      <c r="G841" s="4">
        <v>-3.2989314348436403E+17</v>
      </c>
      <c r="H841" s="4">
        <v>8.9693449000092608E+16</v>
      </c>
    </row>
    <row r="842" spans="1:8">
      <c r="A842" s="2">
        <v>41356</v>
      </c>
      <c r="B842" s="3" t="s">
        <v>11796</v>
      </c>
      <c r="C842" s="12">
        <f t="shared" si="13"/>
        <v>-1.2893527314216003E-5</v>
      </c>
      <c r="D842" s="3" t="s">
        <v>11795</v>
      </c>
      <c r="E842" s="3" t="s">
        <v>11790</v>
      </c>
      <c r="F842" s="3" t="s">
        <v>11789</v>
      </c>
      <c r="G842" s="4">
        <v>-3.2463610093635002E+17</v>
      </c>
      <c r="H842" s="4">
        <v>1.0647797249897699E+17</v>
      </c>
    </row>
    <row r="843" spans="1:8">
      <c r="A843" s="2">
        <v>41357</v>
      </c>
      <c r="B843" s="3" t="s">
        <v>11794</v>
      </c>
      <c r="C843" s="12">
        <f t="shared" si="13"/>
        <v>-1.3191405691636328E-5</v>
      </c>
      <c r="D843" s="3" t="s">
        <v>11793</v>
      </c>
      <c r="E843" s="3" t="s">
        <v>11790</v>
      </c>
      <c r="F843" s="3" t="s">
        <v>11789</v>
      </c>
      <c r="G843" s="4">
        <v>-3.5354022449849402E+17</v>
      </c>
      <c r="H843" s="4">
        <v>1.1937680881015E+17</v>
      </c>
    </row>
    <row r="844" spans="1:8">
      <c r="A844" s="2">
        <v>41358</v>
      </c>
      <c r="B844" s="3" t="s">
        <v>11792</v>
      </c>
      <c r="C844" s="12">
        <f t="shared" si="13"/>
        <v>-1.3183236197399608E-5</v>
      </c>
      <c r="D844" s="3" t="s">
        <v>11791</v>
      </c>
      <c r="E844" s="3" t="s">
        <v>11790</v>
      </c>
      <c r="F844" s="3" t="s">
        <v>11789</v>
      </c>
      <c r="G844" s="4">
        <v>-3.53392517641328E+17</v>
      </c>
      <c r="H844" s="4">
        <v>1.2129380968053901E+17</v>
      </c>
    </row>
    <row r="845" spans="1:8">
      <c r="A845" s="2">
        <v>41359</v>
      </c>
      <c r="B845" s="3" t="s">
        <v>11788</v>
      </c>
      <c r="C845" s="12">
        <f t="shared" si="13"/>
        <v>2.8103788863689497E-3</v>
      </c>
      <c r="D845" s="3" t="s">
        <v>11787</v>
      </c>
      <c r="E845" s="3" t="s">
        <v>11760</v>
      </c>
      <c r="F845" s="3" t="s">
        <v>11759</v>
      </c>
      <c r="G845" s="4">
        <v>-3.3067267956359699E+17</v>
      </c>
      <c r="H845" s="4">
        <v>1.1481237283797901E+17</v>
      </c>
    </row>
    <row r="846" spans="1:8">
      <c r="A846" s="2">
        <v>41360</v>
      </c>
      <c r="B846" s="3" t="s">
        <v>11786</v>
      </c>
      <c r="C846" s="12">
        <f t="shared" si="13"/>
        <v>4.0446637241680176E-3</v>
      </c>
      <c r="D846" s="3" t="s">
        <v>11785</v>
      </c>
      <c r="E846" s="3" t="s">
        <v>11760</v>
      </c>
      <c r="F846" s="3" t="s">
        <v>11759</v>
      </c>
      <c r="G846" s="4">
        <v>-2.9462481382232499E+17</v>
      </c>
      <c r="H846" s="4">
        <v>1.4052121234797E+17</v>
      </c>
    </row>
    <row r="847" spans="1:8">
      <c r="A847" s="2">
        <v>41361</v>
      </c>
      <c r="B847" s="3" t="s">
        <v>11784</v>
      </c>
      <c r="C847" s="12">
        <f t="shared" si="13"/>
        <v>-6.701489745563294E-5</v>
      </c>
      <c r="D847" s="3" t="s">
        <v>11783</v>
      </c>
      <c r="E847" s="3" t="s">
        <v>11760</v>
      </c>
      <c r="F847" s="3" t="s">
        <v>11759</v>
      </c>
      <c r="G847" s="4">
        <v>-2.76693772146292E+17</v>
      </c>
      <c r="H847" s="4">
        <v>1.4051674988237699E+17</v>
      </c>
    </row>
    <row r="848" spans="1:8">
      <c r="A848" s="2">
        <v>41362</v>
      </c>
      <c r="B848" s="3" t="s">
        <v>11782</v>
      </c>
      <c r="C848" s="12">
        <f t="shared" si="13"/>
        <v>-6.701246644091492E-5</v>
      </c>
      <c r="D848" s="3" t="s">
        <v>11781</v>
      </c>
      <c r="E848" s="3" t="s">
        <v>11760</v>
      </c>
      <c r="F848" s="3" t="s">
        <v>11759</v>
      </c>
      <c r="G848" s="4">
        <v>-2.8695729226999398E+17</v>
      </c>
      <c r="H848" s="4">
        <v>1.40512290103056E+17</v>
      </c>
    </row>
    <row r="849" spans="1:8">
      <c r="A849" s="2">
        <v>41363</v>
      </c>
      <c r="B849" s="3" t="s">
        <v>11780</v>
      </c>
      <c r="C849" s="12">
        <f t="shared" si="13"/>
        <v>-6.7009937132685575E-5</v>
      </c>
      <c r="D849" s="3" t="s">
        <v>11779</v>
      </c>
      <c r="E849" s="3" t="s">
        <v>11760</v>
      </c>
      <c r="F849" s="3" t="s">
        <v>11759</v>
      </c>
      <c r="G849" s="4">
        <v>-2.2026856878969101E+17</v>
      </c>
      <c r="H849" s="4">
        <v>1.30235113278552E+17</v>
      </c>
    </row>
    <row r="850" spans="1:8">
      <c r="A850" s="2">
        <v>41364</v>
      </c>
      <c r="B850" s="3" t="s">
        <v>11778</v>
      </c>
      <c r="C850" s="12">
        <f t="shared" si="13"/>
        <v>-6.700740701480076E-5</v>
      </c>
      <c r="D850" s="3" t="s">
        <v>11777</v>
      </c>
      <c r="E850" s="3" t="s">
        <v>11760</v>
      </c>
      <c r="F850" s="3" t="s">
        <v>11759</v>
      </c>
      <c r="G850" s="4">
        <v>-2.08650994850596E+17</v>
      </c>
      <c r="H850" s="4">
        <v>1.1243331848134099E+17</v>
      </c>
    </row>
    <row r="851" spans="1:8">
      <c r="A851" s="2">
        <v>41365</v>
      </c>
      <c r="B851" s="3" t="s">
        <v>11776</v>
      </c>
      <c r="C851" s="12">
        <f t="shared" si="13"/>
        <v>-4.2907722273782993E-3</v>
      </c>
      <c r="D851" s="3" t="s">
        <v>11775</v>
      </c>
      <c r="E851" s="3" t="s">
        <v>11760</v>
      </c>
      <c r="F851" s="3" t="s">
        <v>11759</v>
      </c>
      <c r="G851" s="4">
        <v>-2.4876575794701501E+17</v>
      </c>
      <c r="H851" s="4">
        <v>1.0731972322529901E+17</v>
      </c>
    </row>
    <row r="852" spans="1:8">
      <c r="A852" s="2">
        <v>41365</v>
      </c>
      <c r="B852" s="3" t="s">
        <v>11776</v>
      </c>
      <c r="C852" s="12">
        <f t="shared" si="13"/>
        <v>0</v>
      </c>
      <c r="D852" s="3" t="s">
        <v>11775</v>
      </c>
      <c r="E852" s="3" t="s">
        <v>11760</v>
      </c>
      <c r="F852" s="3" t="s">
        <v>11759</v>
      </c>
      <c r="G852" s="4">
        <v>-2.4876575794701501E+17</v>
      </c>
      <c r="H852" s="4">
        <v>1.0731972322529901E+17</v>
      </c>
    </row>
    <row r="853" spans="1:8">
      <c r="A853" s="2">
        <v>41366</v>
      </c>
      <c r="B853" s="3" t="s">
        <v>11774</v>
      </c>
      <c r="C853" s="12">
        <f t="shared" si="13"/>
        <v>1.4155160717762782E-3</v>
      </c>
      <c r="D853" s="3" t="s">
        <v>11773</v>
      </c>
      <c r="E853" s="3" t="s">
        <v>11760</v>
      </c>
      <c r="F853" s="3" t="s">
        <v>11759</v>
      </c>
      <c r="G853" s="4">
        <v>-2.3549961635146899E+17</v>
      </c>
      <c r="H853" s="4">
        <v>9.5072969902077104E+16</v>
      </c>
    </row>
    <row r="854" spans="1:8">
      <c r="A854" s="2">
        <v>41367</v>
      </c>
      <c r="B854" s="3" t="s">
        <v>11772</v>
      </c>
      <c r="C854" s="12">
        <f t="shared" si="13"/>
        <v>-1.1986567791568748E-2</v>
      </c>
      <c r="D854" s="3" t="s">
        <v>11771</v>
      </c>
      <c r="E854" s="3" t="s">
        <v>11760</v>
      </c>
      <c r="F854" s="3" t="s">
        <v>11759</v>
      </c>
      <c r="G854" s="4">
        <v>-3.0713793460617702E+17</v>
      </c>
      <c r="H854" s="4">
        <v>6.45154442798272E+16</v>
      </c>
    </row>
    <row r="855" spans="1:8">
      <c r="A855" s="2">
        <v>41368</v>
      </c>
      <c r="B855" s="3" t="s">
        <v>11770</v>
      </c>
      <c r="C855" s="12">
        <f t="shared" si="13"/>
        <v>4.2050446573822248E-3</v>
      </c>
      <c r="D855" s="3" t="s">
        <v>11769</v>
      </c>
      <c r="E855" s="3" t="s">
        <v>11760</v>
      </c>
      <c r="F855" s="3" t="s">
        <v>11759</v>
      </c>
      <c r="G855" s="4">
        <v>-2.5565772664541699E+17</v>
      </c>
      <c r="H855" s="4">
        <v>7.3750221502400608E+16</v>
      </c>
    </row>
    <row r="856" spans="1:8">
      <c r="A856" s="2">
        <v>41369</v>
      </c>
      <c r="B856" s="3" t="s">
        <v>11768</v>
      </c>
      <c r="C856" s="12">
        <f t="shared" si="13"/>
        <v>-4.1770053472534702E-4</v>
      </c>
      <c r="D856" s="3" t="s">
        <v>11767</v>
      </c>
      <c r="E856" s="3" t="s">
        <v>11760</v>
      </c>
      <c r="F856" s="3" t="s">
        <v>11759</v>
      </c>
      <c r="G856" s="4">
        <v>-2.2611078245907398E+17</v>
      </c>
      <c r="H856" s="4">
        <v>7.2978993005575904E+16</v>
      </c>
    </row>
    <row r="857" spans="1:8">
      <c r="A857" s="2">
        <v>41370</v>
      </c>
      <c r="B857" s="3" t="s">
        <v>11766</v>
      </c>
      <c r="C857" s="12">
        <f t="shared" si="13"/>
        <v>-8.098633461276622E-5</v>
      </c>
      <c r="D857" s="3" t="s">
        <v>11765</v>
      </c>
      <c r="E857" s="3" t="s">
        <v>11760</v>
      </c>
      <c r="F857" s="3" t="s">
        <v>11759</v>
      </c>
      <c r="G857" s="4">
        <v>-1.7608095426402202E+17</v>
      </c>
      <c r="H857" s="4">
        <v>7.8451497185042496E+16</v>
      </c>
    </row>
    <row r="858" spans="1:8">
      <c r="A858" s="2">
        <v>41371</v>
      </c>
      <c r="B858" s="3" t="s">
        <v>11764</v>
      </c>
      <c r="C858" s="12">
        <f t="shared" si="13"/>
        <v>-8.0986286395620706E-5</v>
      </c>
      <c r="D858" s="3" t="s">
        <v>11763</v>
      </c>
      <c r="E858" s="3" t="s">
        <v>11760</v>
      </c>
      <c r="F858" s="3" t="s">
        <v>11759</v>
      </c>
      <c r="G858" s="4">
        <v>-1.9091155059560301E+17</v>
      </c>
      <c r="H858" s="4">
        <v>8.4416437843094E+16</v>
      </c>
    </row>
    <row r="859" spans="1:8">
      <c r="A859" s="2">
        <v>41372</v>
      </c>
      <c r="B859" s="3" t="s">
        <v>11762</v>
      </c>
      <c r="C859" s="12">
        <f t="shared" si="13"/>
        <v>-7.2071823958013322E-3</v>
      </c>
      <c r="D859" s="3" t="s">
        <v>11761</v>
      </c>
      <c r="E859" s="3" t="s">
        <v>11760</v>
      </c>
      <c r="F859" s="3" t="s">
        <v>11759</v>
      </c>
      <c r="G859" s="4">
        <v>-2.59083385951212E+17</v>
      </c>
      <c r="H859" s="4">
        <v>6.4078902118055E+16</v>
      </c>
    </row>
    <row r="860" spans="1:8">
      <c r="A860" s="2">
        <v>41373</v>
      </c>
      <c r="B860" s="3" t="s">
        <v>11758</v>
      </c>
      <c r="C860" s="12">
        <f t="shared" si="13"/>
        <v>-1.0612320946322971E-2</v>
      </c>
      <c r="D860" s="3" t="s">
        <v>11757</v>
      </c>
      <c r="E860" s="3" t="s">
        <v>11734</v>
      </c>
      <c r="F860" s="3" t="s">
        <v>11733</v>
      </c>
      <c r="G860" s="4">
        <v>-3.4928859209526202E+17</v>
      </c>
      <c r="H860" s="4">
        <v>3.51429527411244E+16</v>
      </c>
    </row>
    <row r="861" spans="1:8">
      <c r="A861" s="2">
        <v>41374</v>
      </c>
      <c r="B861" s="3" t="s">
        <v>11756</v>
      </c>
      <c r="C861" s="12">
        <f t="shared" si="13"/>
        <v>-3.9413587752117046E-3</v>
      </c>
      <c r="D861" s="3" t="s">
        <v>11755</v>
      </c>
      <c r="E861" s="3" t="s">
        <v>11734</v>
      </c>
      <c r="F861" s="3" t="s">
        <v>11733</v>
      </c>
      <c r="G861" s="4">
        <v>-3.7885331459716E+17</v>
      </c>
      <c r="H861" s="4">
        <v>1.9618148524864E+16</v>
      </c>
    </row>
    <row r="862" spans="1:8">
      <c r="A862" s="2">
        <v>41375</v>
      </c>
      <c r="B862" s="3" t="s">
        <v>11754</v>
      </c>
      <c r="C862" s="12">
        <f t="shared" si="13"/>
        <v>3.0530055184269655E-3</v>
      </c>
      <c r="D862" s="3" t="s">
        <v>11753</v>
      </c>
      <c r="E862" s="3" t="s">
        <v>11734</v>
      </c>
      <c r="F862" s="3" t="s">
        <v>11733</v>
      </c>
      <c r="G862" s="4">
        <v>-3.6221860677237498E+17</v>
      </c>
      <c r="H862" s="4">
        <v>2.60754030258201E+16</v>
      </c>
    </row>
    <row r="863" spans="1:8">
      <c r="A863" s="2">
        <v>41376</v>
      </c>
      <c r="B863" s="3" t="s">
        <v>11752</v>
      </c>
      <c r="C863" s="12">
        <f t="shared" si="13"/>
        <v>-1.9450762639218046E-2</v>
      </c>
      <c r="D863" s="3" t="s">
        <v>11751</v>
      </c>
      <c r="E863" s="3" t="s">
        <v>11734</v>
      </c>
      <c r="F863" s="3" t="s">
        <v>11733</v>
      </c>
      <c r="G863" s="4">
        <v>-4.7858821691730899E+17</v>
      </c>
      <c r="H863" s="4">
        <v>-1.38606122292586E+16</v>
      </c>
    </row>
    <row r="864" spans="1:8">
      <c r="A864" s="2">
        <v>41377</v>
      </c>
      <c r="B864" s="3" t="s">
        <v>11750</v>
      </c>
      <c r="C864" s="12">
        <f t="shared" si="13"/>
        <v>-3.2995561184577401E-3</v>
      </c>
      <c r="D864" s="3" t="s">
        <v>11749</v>
      </c>
      <c r="E864" s="3" t="s">
        <v>11734</v>
      </c>
      <c r="F864" s="3" t="s">
        <v>11733</v>
      </c>
      <c r="G864" s="4">
        <v>-4.9335972111890899E+17</v>
      </c>
      <c r="H864" s="4">
        <v>-2.03184844102081E+16</v>
      </c>
    </row>
    <row r="865" spans="1:8">
      <c r="A865" s="2">
        <v>41378</v>
      </c>
      <c r="B865" s="3" t="s">
        <v>11748</v>
      </c>
      <c r="C865" s="12">
        <f t="shared" si="13"/>
        <v>-8.0986317146845339E-5</v>
      </c>
      <c r="D865" s="3" t="s">
        <v>11747</v>
      </c>
      <c r="E865" s="3" t="s">
        <v>11734</v>
      </c>
      <c r="F865" s="3" t="s">
        <v>11627</v>
      </c>
      <c r="G865" s="4">
        <v>-5.1590665340410298E+17</v>
      </c>
      <c r="H865" s="4">
        <v>-3.43397274369511E+16</v>
      </c>
    </row>
    <row r="866" spans="1:8">
      <c r="A866" s="2">
        <v>41379</v>
      </c>
      <c r="B866" s="3" t="s">
        <v>11746</v>
      </c>
      <c r="C866" s="12">
        <f t="shared" si="13"/>
        <v>-3.5310705985567528E-2</v>
      </c>
      <c r="D866" s="3" t="s">
        <v>11745</v>
      </c>
      <c r="E866" s="3" t="s">
        <v>11734</v>
      </c>
      <c r="F866" s="3" t="s">
        <v>11733</v>
      </c>
      <c r="G866" s="4">
        <v>-6.8738641541808499E+17</v>
      </c>
      <c r="H866" s="4">
        <v>-1.3516728459932E+17</v>
      </c>
    </row>
    <row r="867" spans="1:8">
      <c r="A867" s="2">
        <v>41380</v>
      </c>
      <c r="B867" s="3" t="s">
        <v>11744</v>
      </c>
      <c r="C867" s="12">
        <f t="shared" si="13"/>
        <v>3.9831541832767735E-2</v>
      </c>
      <c r="D867" s="3" t="s">
        <v>11743</v>
      </c>
      <c r="E867" s="3" t="s">
        <v>11734</v>
      </c>
      <c r="F867" s="3" t="s">
        <v>11733</v>
      </c>
      <c r="G867" s="4">
        <v>-4.9722244590941702E+17</v>
      </c>
      <c r="H867" s="4">
        <v>-8.9124801289331392E+16</v>
      </c>
    </row>
    <row r="868" spans="1:8">
      <c r="A868" s="2">
        <v>41381</v>
      </c>
      <c r="B868" s="3" t="s">
        <v>11742</v>
      </c>
      <c r="C868" s="12">
        <f t="shared" si="13"/>
        <v>-6.9490608725502178E-3</v>
      </c>
      <c r="D868" s="3" t="s">
        <v>11741</v>
      </c>
      <c r="E868" s="3" t="s">
        <v>11734</v>
      </c>
      <c r="F868" s="3" t="s">
        <v>11733</v>
      </c>
      <c r="G868" s="4">
        <v>-4.8443401598563501E+17</v>
      </c>
      <c r="H868" s="4">
        <v>-1.0587275055482099E+17</v>
      </c>
    </row>
    <row r="869" spans="1:8">
      <c r="A869" s="2">
        <v>41382</v>
      </c>
      <c r="B869" s="3" t="s">
        <v>11740</v>
      </c>
      <c r="C869" s="12">
        <f t="shared" si="13"/>
        <v>2.4733980153958256E-3</v>
      </c>
      <c r="D869" s="3" t="s">
        <v>11739</v>
      </c>
      <c r="E869" s="3" t="s">
        <v>11734</v>
      </c>
      <c r="F869" s="3" t="s">
        <v>11733</v>
      </c>
      <c r="G869" s="4">
        <v>-4.31178639981096E+17</v>
      </c>
      <c r="H869" s="4">
        <v>-1.01264452630828E+17</v>
      </c>
    </row>
    <row r="870" spans="1:8">
      <c r="A870" s="2">
        <v>41383</v>
      </c>
      <c r="B870" s="3" t="s">
        <v>11738</v>
      </c>
      <c r="C870" s="12">
        <f t="shared" si="13"/>
        <v>4.6832889833567648E-3</v>
      </c>
      <c r="D870" s="3" t="s">
        <v>11737</v>
      </c>
      <c r="E870" s="3" t="s">
        <v>11734</v>
      </c>
      <c r="F870" s="3" t="s">
        <v>11733</v>
      </c>
      <c r="G870" s="4">
        <v>-3.9740474789234598E+17</v>
      </c>
      <c r="H870" s="4">
        <v>-9.25896775732912E+16</v>
      </c>
    </row>
    <row r="871" spans="1:8">
      <c r="A871" s="2">
        <v>41384</v>
      </c>
      <c r="B871" s="3" t="s">
        <v>11736</v>
      </c>
      <c r="C871" s="12">
        <f t="shared" si="13"/>
        <v>-6.1031807491615801E-5</v>
      </c>
      <c r="D871" s="3" t="s">
        <v>11735</v>
      </c>
      <c r="E871" s="3" t="s">
        <v>11734</v>
      </c>
      <c r="F871" s="3" t="s">
        <v>11733</v>
      </c>
      <c r="G871" s="4">
        <v>-4.0747406672591098E+17</v>
      </c>
      <c r="H871" s="4">
        <v>-1.0911057001056499E+17</v>
      </c>
    </row>
    <row r="872" spans="1:8">
      <c r="A872" s="2">
        <v>41385</v>
      </c>
      <c r="B872" s="3" t="s">
        <v>11732</v>
      </c>
      <c r="C872" s="12">
        <f t="shared" si="13"/>
        <v>-6.102835684598945E-5</v>
      </c>
      <c r="D872" s="3" t="s">
        <v>11731</v>
      </c>
      <c r="E872" s="3" t="s">
        <v>11702</v>
      </c>
      <c r="F872" s="3" t="s">
        <v>11701</v>
      </c>
      <c r="G872" s="4">
        <v>-4.1071744382623802E+17</v>
      </c>
      <c r="H872" s="4">
        <v>-1.03763241899052E+17</v>
      </c>
    </row>
    <row r="873" spans="1:8">
      <c r="A873" s="2">
        <v>41386</v>
      </c>
      <c r="B873" s="3" t="s">
        <v>11730</v>
      </c>
      <c r="C873" s="12">
        <f t="shared" si="13"/>
        <v>5.0120190884665296E-3</v>
      </c>
      <c r="D873" s="3" t="s">
        <v>11729</v>
      </c>
      <c r="E873" s="3" t="s">
        <v>11702</v>
      </c>
      <c r="F873" s="3" t="s">
        <v>11701</v>
      </c>
      <c r="G873" s="4">
        <v>-3.7366215022704E+17</v>
      </c>
      <c r="H873" s="4">
        <v>-1.0078833007726899E+17</v>
      </c>
    </row>
    <row r="874" spans="1:8">
      <c r="A874" s="2">
        <v>41387</v>
      </c>
      <c r="B874" s="3" t="s">
        <v>11728</v>
      </c>
      <c r="C874" s="12">
        <f t="shared" si="13"/>
        <v>-1.5165611424539946E-3</v>
      </c>
      <c r="D874" s="3" t="s">
        <v>11727</v>
      </c>
      <c r="E874" s="3" t="s">
        <v>11702</v>
      </c>
      <c r="F874" s="3" t="s">
        <v>11701</v>
      </c>
      <c r="G874" s="4">
        <v>-3.8502296929445402E+17</v>
      </c>
      <c r="H874" s="4">
        <v>-1.40007734382018E+17</v>
      </c>
    </row>
    <row r="875" spans="1:8">
      <c r="A875" s="2">
        <v>41388</v>
      </c>
      <c r="B875" s="3" t="s">
        <v>11726</v>
      </c>
      <c r="C875" s="12">
        <f t="shared" si="13"/>
        <v>2.6271880866437693E-3</v>
      </c>
      <c r="D875" s="3" t="s">
        <v>11725</v>
      </c>
      <c r="E875" s="3" t="s">
        <v>11702</v>
      </c>
      <c r="F875" s="3" t="s">
        <v>11701</v>
      </c>
      <c r="G875" s="4">
        <v>-3.6497299661972198E+17</v>
      </c>
      <c r="H875" s="4">
        <v>-1.36689108554862E+17</v>
      </c>
    </row>
    <row r="876" spans="1:8">
      <c r="A876" s="2">
        <v>41389</v>
      </c>
      <c r="B876" s="3" t="s">
        <v>11724</v>
      </c>
      <c r="C876" s="12">
        <f t="shared" si="13"/>
        <v>1.2192482198785466E-3</v>
      </c>
      <c r="D876" s="3" t="s">
        <v>11723</v>
      </c>
      <c r="E876" s="3" t="s">
        <v>11702</v>
      </c>
      <c r="F876" s="3" t="s">
        <v>11701</v>
      </c>
      <c r="G876" s="4">
        <v>-3.7712385904776198E+17</v>
      </c>
      <c r="H876" s="4">
        <v>-1.34433684222248E+17</v>
      </c>
    </row>
    <row r="877" spans="1:8">
      <c r="A877" s="2">
        <v>41390</v>
      </c>
      <c r="B877" s="3" t="s">
        <v>11722</v>
      </c>
      <c r="C877" s="12">
        <f t="shared" si="13"/>
        <v>-3.5803812918757975E-3</v>
      </c>
      <c r="D877" s="3" t="s">
        <v>11721</v>
      </c>
      <c r="E877" s="3" t="s">
        <v>11702</v>
      </c>
      <c r="F877" s="3" t="s">
        <v>11701</v>
      </c>
      <c r="G877" s="4">
        <v>-4.3229757078908902E+17</v>
      </c>
      <c r="H877" s="4">
        <v>-1.40587506780132E+17</v>
      </c>
    </row>
    <row r="878" spans="1:8">
      <c r="A878" s="2">
        <v>41391</v>
      </c>
      <c r="B878" s="3" t="s">
        <v>11720</v>
      </c>
      <c r="C878" s="12">
        <f t="shared" si="13"/>
        <v>-4.3655094299768719E-5</v>
      </c>
      <c r="D878" s="3" t="s">
        <v>11719</v>
      </c>
      <c r="E878" s="3" t="s">
        <v>11702</v>
      </c>
      <c r="F878" s="3" t="s">
        <v>11701</v>
      </c>
      <c r="G878" s="4">
        <v>-4.3213619168726701E+17</v>
      </c>
      <c r="H878" s="4">
        <v>-1.4430334458728099E+17</v>
      </c>
    </row>
    <row r="879" spans="1:8">
      <c r="A879" s="2">
        <v>41392</v>
      </c>
      <c r="B879" s="3" t="s">
        <v>11718</v>
      </c>
      <c r="C879" s="12">
        <f t="shared" si="13"/>
        <v>-4.3651586779061625E-5</v>
      </c>
      <c r="D879" s="3" t="s">
        <v>11717</v>
      </c>
      <c r="E879" s="3" t="s">
        <v>11702</v>
      </c>
      <c r="F879" s="3" t="s">
        <v>11701</v>
      </c>
      <c r="G879" s="4">
        <v>-4.3197475927104499E+17</v>
      </c>
      <c r="H879" s="4">
        <v>-1.2076626888688099E+17</v>
      </c>
    </row>
    <row r="880" spans="1:8">
      <c r="A880" s="2">
        <v>41393</v>
      </c>
      <c r="B880" s="3" t="s">
        <v>11716</v>
      </c>
      <c r="C880" s="12">
        <f t="shared" si="13"/>
        <v>-1.6352495018435011E-3</v>
      </c>
      <c r="D880" s="3" t="s">
        <v>11715</v>
      </c>
      <c r="E880" s="3" t="s">
        <v>11702</v>
      </c>
      <c r="F880" s="3" t="s">
        <v>11701</v>
      </c>
      <c r="G880" s="4">
        <v>-4.4271913985919098E+17</v>
      </c>
      <c r="H880" s="4">
        <v>-1.2121280847237299E+17</v>
      </c>
    </row>
    <row r="881" spans="1:8">
      <c r="A881" s="2">
        <v>41394</v>
      </c>
      <c r="B881" s="3" t="s">
        <v>11714</v>
      </c>
      <c r="C881" s="12">
        <f t="shared" si="13"/>
        <v>-5.4264968506491026E-3</v>
      </c>
      <c r="D881" s="3" t="s">
        <v>11713</v>
      </c>
      <c r="E881" s="3" t="s">
        <v>11702</v>
      </c>
      <c r="F881" s="3" t="s">
        <v>11701</v>
      </c>
      <c r="G881" s="4">
        <v>-4.7799223146840198E+17</v>
      </c>
      <c r="H881" s="4">
        <v>-9.38739657137304E+16</v>
      </c>
    </row>
    <row r="882" spans="1:8">
      <c r="A882" s="2">
        <v>41394</v>
      </c>
      <c r="B882" s="3" t="s">
        <v>11714</v>
      </c>
      <c r="C882" s="12">
        <f t="shared" si="13"/>
        <v>0</v>
      </c>
      <c r="D882" s="3" t="s">
        <v>11713</v>
      </c>
      <c r="E882" s="3" t="s">
        <v>11702</v>
      </c>
      <c r="F882" s="3" t="s">
        <v>11701</v>
      </c>
      <c r="G882" s="4">
        <v>-4.7799223146840198E+17</v>
      </c>
      <c r="H882" s="4">
        <v>-9.38739657137304E+16</v>
      </c>
    </row>
    <row r="883" spans="1:8">
      <c r="A883" s="2">
        <v>41395</v>
      </c>
      <c r="B883" s="3" t="s">
        <v>11712</v>
      </c>
      <c r="C883" s="12">
        <f t="shared" si="13"/>
        <v>-2.7753660960864362E-5</v>
      </c>
      <c r="D883" s="3" t="s">
        <v>11711</v>
      </c>
      <c r="E883" s="3" t="s">
        <v>11702</v>
      </c>
      <c r="F883" s="3" t="s">
        <v>11701</v>
      </c>
      <c r="G883" s="4">
        <v>-4.5014120372729101E+17</v>
      </c>
      <c r="H883" s="4">
        <v>-7.4843917809232704E+16</v>
      </c>
    </row>
    <row r="884" spans="1:8">
      <c r="A884" s="2">
        <v>41396</v>
      </c>
      <c r="B884" s="3" t="s">
        <v>11710</v>
      </c>
      <c r="C884" s="12">
        <f t="shared" si="13"/>
        <v>8.0882496090472159E-3</v>
      </c>
      <c r="D884" s="3" t="s">
        <v>11709</v>
      </c>
      <c r="E884" s="3" t="s">
        <v>11702</v>
      </c>
      <c r="F884" s="3" t="s">
        <v>11701</v>
      </c>
      <c r="G884" s="4">
        <v>-4.0386760827387898E+17</v>
      </c>
      <c r="H884" s="4">
        <v>-5.94806188892488E+16</v>
      </c>
    </row>
    <row r="885" spans="1:8">
      <c r="A885" s="2">
        <v>41397</v>
      </c>
      <c r="B885" s="3" t="s">
        <v>11708</v>
      </c>
      <c r="C885" s="12">
        <f t="shared" si="13"/>
        <v>-1.7270294759744721E-4</v>
      </c>
      <c r="D885" s="3" t="s">
        <v>11707</v>
      </c>
      <c r="E885" s="3" t="s">
        <v>11702</v>
      </c>
      <c r="F885" s="3" t="s">
        <v>11701</v>
      </c>
      <c r="G885" s="4">
        <v>-3.1111176934902701E+17</v>
      </c>
      <c r="H885" s="4">
        <v>-5.96834112716302E+16</v>
      </c>
    </row>
    <row r="886" spans="1:8">
      <c r="A886" s="2">
        <v>41398</v>
      </c>
      <c r="B886" s="3" t="s">
        <v>11706</v>
      </c>
      <c r="C886" s="12">
        <f t="shared" si="13"/>
        <v>-2.7732466431713109E-5</v>
      </c>
      <c r="D886" s="3" t="s">
        <v>11705</v>
      </c>
      <c r="E886" s="3" t="s">
        <v>11702</v>
      </c>
      <c r="F886" s="3" t="s">
        <v>11701</v>
      </c>
      <c r="G886" s="4">
        <v>-3.4562046459016602E+17</v>
      </c>
      <c r="H886" s="4">
        <v>-5.9609730457743504E+16</v>
      </c>
    </row>
    <row r="887" spans="1:8">
      <c r="A887" s="2">
        <v>41399</v>
      </c>
      <c r="B887" s="3" t="s">
        <v>11704</v>
      </c>
      <c r="C887" s="12">
        <f t="shared" si="13"/>
        <v>-2.7725376384266127E-5</v>
      </c>
      <c r="D887" s="3" t="s">
        <v>11703</v>
      </c>
      <c r="E887" s="3" t="s">
        <v>11702</v>
      </c>
      <c r="F887" s="3" t="s">
        <v>11701</v>
      </c>
      <c r="G887" s="4">
        <v>-3.4250755909387597E+17</v>
      </c>
      <c r="H887" s="4">
        <v>-4.6409961425382096E+16</v>
      </c>
    </row>
    <row r="888" spans="1:8">
      <c r="A888" s="2">
        <v>41400</v>
      </c>
      <c r="B888" s="3" t="s">
        <v>11700</v>
      </c>
      <c r="C888" s="12">
        <f t="shared" si="13"/>
        <v>-7.930428018599377E-3</v>
      </c>
      <c r="D888" s="3" t="s">
        <v>11699</v>
      </c>
      <c r="E888" s="3" t="s">
        <v>11696</v>
      </c>
      <c r="F888" s="3" t="s">
        <v>11631</v>
      </c>
      <c r="G888" s="4">
        <v>-4.0262375517328102E+17</v>
      </c>
      <c r="H888" s="4">
        <v>-1.4812752820154E+16</v>
      </c>
    </row>
    <row r="889" spans="1:8">
      <c r="A889" s="2">
        <v>41401</v>
      </c>
      <c r="B889" s="3" t="s">
        <v>11698</v>
      </c>
      <c r="C889" s="12">
        <f t="shared" si="13"/>
        <v>1.5428860652309557E-4</v>
      </c>
      <c r="D889" s="3" t="s">
        <v>11697</v>
      </c>
      <c r="E889" s="3" t="s">
        <v>11696</v>
      </c>
      <c r="F889" s="3" t="s">
        <v>11631</v>
      </c>
      <c r="G889" s="4">
        <v>-4.0091137204775603E+17</v>
      </c>
      <c r="H889" s="4">
        <v>-6.33605658261174E+16</v>
      </c>
    </row>
    <row r="890" spans="1:8">
      <c r="A890" s="2">
        <v>41402</v>
      </c>
      <c r="B890" s="3" t="s">
        <v>11695</v>
      </c>
      <c r="C890" s="12">
        <f t="shared" si="13"/>
        <v>-8.1004483569879545E-3</v>
      </c>
      <c r="D890" s="3" t="s">
        <v>11694</v>
      </c>
      <c r="E890" s="3" t="s">
        <v>11672</v>
      </c>
      <c r="F890" s="3" t="s">
        <v>11627</v>
      </c>
      <c r="G890" s="4">
        <v>-4.0743672928599002E+17</v>
      </c>
      <c r="H890" s="4">
        <v>-8.6249410965390096E+16</v>
      </c>
    </row>
    <row r="891" spans="1:8">
      <c r="A891" s="2">
        <v>41403</v>
      </c>
      <c r="B891" s="3" t="s">
        <v>11693</v>
      </c>
      <c r="C891" s="12">
        <f t="shared" si="13"/>
        <v>-8.1897685367184178E-4</v>
      </c>
      <c r="D891" s="3" t="s">
        <v>11692</v>
      </c>
      <c r="E891" s="3" t="s">
        <v>11672</v>
      </c>
      <c r="F891" s="3" t="s">
        <v>11627</v>
      </c>
      <c r="G891" s="4">
        <v>-3.3199482317703398E+17</v>
      </c>
      <c r="H891" s="4">
        <v>-8.7642954393392304E+16</v>
      </c>
    </row>
    <row r="892" spans="1:8">
      <c r="A892" s="2">
        <v>41404</v>
      </c>
      <c r="B892" s="3" t="s">
        <v>11691</v>
      </c>
      <c r="C892" s="12">
        <f t="shared" si="13"/>
        <v>-7.6137011807378098E-3</v>
      </c>
      <c r="D892" s="3" t="s">
        <v>11690</v>
      </c>
      <c r="E892" s="3" t="s">
        <v>11672</v>
      </c>
      <c r="F892" s="3" t="s">
        <v>11627</v>
      </c>
      <c r="G892" s="4">
        <v>-3.6135032466233702E+17</v>
      </c>
      <c r="H892" s="4">
        <v>-1.01552225138942E+17</v>
      </c>
    </row>
    <row r="893" spans="1:8">
      <c r="A893" s="2">
        <v>41405</v>
      </c>
      <c r="B893" s="3" t="s">
        <v>11689</v>
      </c>
      <c r="C893" s="12">
        <f t="shared" si="13"/>
        <v>-4.8617702082082432E-5</v>
      </c>
      <c r="D893" s="3" t="s">
        <v>11688</v>
      </c>
      <c r="E893" s="3" t="s">
        <v>11672</v>
      </c>
      <c r="F893" s="3" t="s">
        <v>11627</v>
      </c>
      <c r="G893" s="4">
        <v>-3.8496681755149798E+17</v>
      </c>
      <c r="H893" s="4">
        <v>-1.01519389866044E+17</v>
      </c>
    </row>
    <row r="894" spans="1:8">
      <c r="A894" s="2">
        <v>41406</v>
      </c>
      <c r="B894" s="3" t="s">
        <v>11687</v>
      </c>
      <c r="C894" s="12">
        <f t="shared" si="13"/>
        <v>-4.8612639533972148E-5</v>
      </c>
      <c r="D894" s="3" t="s">
        <v>11686</v>
      </c>
      <c r="E894" s="3" t="s">
        <v>11672</v>
      </c>
      <c r="F894" s="3" t="s">
        <v>11627</v>
      </c>
      <c r="G894" s="4">
        <v>-2.1939636922322899E+17</v>
      </c>
      <c r="H894" s="4">
        <v>-9.4641996303176E+16</v>
      </c>
    </row>
    <row r="895" spans="1:8">
      <c r="A895" s="2">
        <v>41407</v>
      </c>
      <c r="B895" s="3" t="s">
        <v>11685</v>
      </c>
      <c r="C895" s="12">
        <f t="shared" si="13"/>
        <v>-4.8607576132370677E-5</v>
      </c>
      <c r="D895" s="3" t="s">
        <v>11684</v>
      </c>
      <c r="E895" s="3" t="s">
        <v>11672</v>
      </c>
      <c r="F895" s="3" t="s">
        <v>11627</v>
      </c>
      <c r="G895" s="4">
        <v>-2.1908877683526E+17</v>
      </c>
      <c r="H895" s="4">
        <v>-8.4116433633874096E+16</v>
      </c>
    </row>
    <row r="896" spans="1:8">
      <c r="A896" s="2">
        <v>41408</v>
      </c>
      <c r="B896" s="3" t="s">
        <v>11683</v>
      </c>
      <c r="C896" s="12">
        <f t="shared" si="13"/>
        <v>4.7899927107738468E-3</v>
      </c>
      <c r="D896" s="3" t="s">
        <v>11682</v>
      </c>
      <c r="E896" s="3" t="s">
        <v>11672</v>
      </c>
      <c r="F896" s="3" t="s">
        <v>11627</v>
      </c>
      <c r="G896" s="4">
        <v>-1.7152558238833299E+17</v>
      </c>
      <c r="H896" s="4">
        <v>-8.42679579201516E+16</v>
      </c>
    </row>
    <row r="897" spans="1:8">
      <c r="A897" s="2">
        <v>41409</v>
      </c>
      <c r="B897" s="3" t="s">
        <v>11681</v>
      </c>
      <c r="C897" s="12">
        <f t="shared" si="13"/>
        <v>5.690949112773987E-3</v>
      </c>
      <c r="D897" s="3" t="s">
        <v>11680</v>
      </c>
      <c r="E897" s="3" t="s">
        <v>11672</v>
      </c>
      <c r="F897" s="3" t="s">
        <v>11627</v>
      </c>
      <c r="G897" s="4">
        <v>4.29724653660384E+17</v>
      </c>
      <c r="H897" s="4">
        <v>-7.3765017045447504E+16</v>
      </c>
    </row>
    <row r="898" spans="1:8">
      <c r="A898" s="2">
        <v>41410</v>
      </c>
      <c r="B898" s="3" t="s">
        <v>11679</v>
      </c>
      <c r="C898" s="12">
        <f t="shared" si="13"/>
        <v>1.0481600806712487E-2</v>
      </c>
      <c r="D898" s="3" t="s">
        <v>11678</v>
      </c>
      <c r="E898" s="3" t="s">
        <v>11672</v>
      </c>
      <c r="F898" s="3" t="s">
        <v>11627</v>
      </c>
      <c r="G898" s="3" t="s">
        <v>11677</v>
      </c>
      <c r="H898" s="4">
        <v>-5.384294609305E+16</v>
      </c>
    </row>
    <row r="899" spans="1:8">
      <c r="A899" s="2">
        <v>41411</v>
      </c>
      <c r="B899" s="3" t="s">
        <v>11676</v>
      </c>
      <c r="C899" s="12">
        <f t="shared" si="13"/>
        <v>1.7902304732471419E-3</v>
      </c>
      <c r="D899" s="3" t="s">
        <v>11675</v>
      </c>
      <c r="E899" s="3" t="s">
        <v>11672</v>
      </c>
      <c r="F899" s="3" t="s">
        <v>11627</v>
      </c>
      <c r="G899" s="4">
        <v>1.2269671747820301E+17</v>
      </c>
      <c r="H899" s="4">
        <v>-5.02750777466034E+16</v>
      </c>
    </row>
    <row r="900" spans="1:8">
      <c r="A900" s="2">
        <v>41412</v>
      </c>
      <c r="B900" s="3" t="s">
        <v>11674</v>
      </c>
      <c r="C900" s="12">
        <f t="shared" ref="C900:C963" si="14">+(B900-B899)/B899</f>
        <v>-5.213056519623216E-5</v>
      </c>
      <c r="D900" s="3" t="s">
        <v>11673</v>
      </c>
      <c r="E900" s="3" t="s">
        <v>11672</v>
      </c>
      <c r="F900" s="3" t="s">
        <v>11627</v>
      </c>
      <c r="G900" s="4">
        <v>8.8764370866304096E+16</v>
      </c>
      <c r="H900" s="4">
        <v>-5.38808498449272E+16</v>
      </c>
    </row>
    <row r="901" spans="1:8">
      <c r="A901" s="2">
        <v>41413</v>
      </c>
      <c r="B901" s="3" t="s">
        <v>11671</v>
      </c>
      <c r="C901" s="12">
        <f t="shared" si="14"/>
        <v>-5.2126021959564933E-5</v>
      </c>
      <c r="D901" s="3" t="s">
        <v>11670</v>
      </c>
      <c r="E901" s="3" t="s">
        <v>11667</v>
      </c>
      <c r="F901" s="3" t="s">
        <v>11666</v>
      </c>
      <c r="G901" s="4">
        <v>2.79455800131873E+16</v>
      </c>
      <c r="H901" s="4">
        <v>-5.0625864106147504E+16</v>
      </c>
    </row>
    <row r="902" spans="1:8">
      <c r="A902" s="2">
        <v>41414</v>
      </c>
      <c r="B902" s="3" t="s">
        <v>11669</v>
      </c>
      <c r="C902" s="12">
        <f t="shared" si="14"/>
        <v>-5.0442615300033628E-3</v>
      </c>
      <c r="D902" s="3" t="s">
        <v>11668</v>
      </c>
      <c r="E902" s="3" t="s">
        <v>11667</v>
      </c>
      <c r="F902" s="3" t="s">
        <v>11666</v>
      </c>
      <c r="G902" s="4">
        <v>-3.26765532665238E+16</v>
      </c>
      <c r="H902" s="4">
        <v>-6.20795394296064E+16</v>
      </c>
    </row>
    <row r="903" spans="1:8">
      <c r="A903" s="2">
        <v>41415</v>
      </c>
      <c r="B903" s="3" t="s">
        <v>11665</v>
      </c>
      <c r="C903" s="12">
        <f t="shared" si="14"/>
        <v>2.9177642049048121E-3</v>
      </c>
      <c r="D903" s="3" t="s">
        <v>11664</v>
      </c>
      <c r="E903" s="3" t="s">
        <v>11643</v>
      </c>
      <c r="F903" s="3" t="s">
        <v>11631</v>
      </c>
      <c r="G903" s="3" t="s">
        <v>11663</v>
      </c>
      <c r="H903" s="4">
        <v>-5.77520685751292E+16</v>
      </c>
    </row>
    <row r="904" spans="1:8">
      <c r="A904" s="2">
        <v>41416</v>
      </c>
      <c r="B904" s="3" t="s">
        <v>11662</v>
      </c>
      <c r="C904" s="12">
        <f t="shared" si="14"/>
        <v>3.2226645819113282E-3</v>
      </c>
      <c r="D904" s="3" t="s">
        <v>11661</v>
      </c>
      <c r="E904" s="3" t="s">
        <v>11643</v>
      </c>
      <c r="F904" s="3" t="s">
        <v>11631</v>
      </c>
      <c r="G904" s="4">
        <v>-1.85392555436552E+16</v>
      </c>
      <c r="H904" s="4">
        <v>-4.8828190150940896E+16</v>
      </c>
    </row>
    <row r="905" spans="1:8">
      <c r="A905" s="2">
        <v>41417</v>
      </c>
      <c r="B905" s="3" t="s">
        <v>11660</v>
      </c>
      <c r="C905" s="12">
        <f t="shared" si="14"/>
        <v>2.8251770957492474E-3</v>
      </c>
      <c r="D905" s="3" t="s">
        <v>11659</v>
      </c>
      <c r="E905" s="3" t="s">
        <v>11643</v>
      </c>
      <c r="F905" s="3" t="s">
        <v>11631</v>
      </c>
      <c r="G905" s="4">
        <v>3.46640268832911E+16</v>
      </c>
      <c r="H905" s="4">
        <v>-4.3296594391694704E+16</v>
      </c>
    </row>
    <row r="906" spans="1:8">
      <c r="A906" s="2">
        <v>41418</v>
      </c>
      <c r="B906" s="3" t="s">
        <v>11658</v>
      </c>
      <c r="C906" s="12">
        <f t="shared" si="14"/>
        <v>1.4907970754693266E-3</v>
      </c>
      <c r="D906" s="3" t="s">
        <v>11657</v>
      </c>
      <c r="E906" s="3" t="s">
        <v>11643</v>
      </c>
      <c r="F906" s="3" t="s">
        <v>11631</v>
      </c>
      <c r="G906" s="4">
        <v>2.04860970614786E+16</v>
      </c>
      <c r="H906" s="4">
        <v>-4.03274529784434E+16</v>
      </c>
    </row>
    <row r="907" spans="1:8">
      <c r="A907" s="2">
        <v>41419</v>
      </c>
      <c r="B907" s="3" t="s">
        <v>11656</v>
      </c>
      <c r="C907" s="12">
        <f t="shared" si="14"/>
        <v>-6.5654474933332196E-5</v>
      </c>
      <c r="D907" s="3" t="s">
        <v>11655</v>
      </c>
      <c r="E907" s="3" t="s">
        <v>11643</v>
      </c>
      <c r="F907" s="3" t="s">
        <v>11631</v>
      </c>
      <c r="G907" s="3" t="s">
        <v>11654</v>
      </c>
      <c r="H907" s="4">
        <v>-3.49712276034508E+16</v>
      </c>
    </row>
    <row r="908" spans="1:8">
      <c r="A908" s="2">
        <v>41420</v>
      </c>
      <c r="B908" s="3" t="s">
        <v>11653</v>
      </c>
      <c r="C908" s="12">
        <f t="shared" si="14"/>
        <v>-6.5652071545986991E-5</v>
      </c>
      <c r="D908" s="3" t="s">
        <v>11652</v>
      </c>
      <c r="E908" s="3" t="s">
        <v>11643</v>
      </c>
      <c r="F908" s="3" t="s">
        <v>11631</v>
      </c>
      <c r="G908" s="4">
        <v>4.8641785022867696E+16</v>
      </c>
      <c r="H908" s="4">
        <v>-3.15396361857813E+16</v>
      </c>
    </row>
    <row r="909" spans="1:8">
      <c r="A909" s="2">
        <v>41421</v>
      </c>
      <c r="B909" s="3" t="s">
        <v>11651</v>
      </c>
      <c r="C909" s="12">
        <f t="shared" si="14"/>
        <v>4.8251940901831595E-4</v>
      </c>
      <c r="D909" s="3" t="s">
        <v>11650</v>
      </c>
      <c r="E909" s="3" t="s">
        <v>11643</v>
      </c>
      <c r="F909" s="3" t="s">
        <v>11631</v>
      </c>
      <c r="G909" s="4">
        <v>5.53750213539458E+16</v>
      </c>
      <c r="H909" s="4">
        <v>-3.6865063308732896E+16</v>
      </c>
    </row>
    <row r="910" spans="1:8">
      <c r="A910" s="2">
        <v>41422</v>
      </c>
      <c r="B910" s="3" t="s">
        <v>11649</v>
      </c>
      <c r="C910" s="12">
        <f t="shared" si="14"/>
        <v>7.9755184000003219E-3</v>
      </c>
      <c r="D910" s="3" t="s">
        <v>11648</v>
      </c>
      <c r="E910" s="3" t="s">
        <v>11643</v>
      </c>
      <c r="F910" s="3" t="s">
        <v>11631</v>
      </c>
      <c r="G910" s="4">
        <v>1.6308719521155501E+17</v>
      </c>
      <c r="H910" s="4">
        <v>-3.08617529443501E+16</v>
      </c>
    </row>
    <row r="911" spans="1:8">
      <c r="A911" s="2">
        <v>41423</v>
      </c>
      <c r="B911" s="3" t="s">
        <v>11647</v>
      </c>
      <c r="C911" s="12">
        <f t="shared" si="14"/>
        <v>-8.8402747650093356E-4</v>
      </c>
      <c r="D911" s="3" t="s">
        <v>11646</v>
      </c>
      <c r="E911" s="3" t="s">
        <v>11643</v>
      </c>
      <c r="F911" s="3" t="s">
        <v>11631</v>
      </c>
      <c r="G911" s="4">
        <v>1.737799185982E+17</v>
      </c>
      <c r="H911" s="4">
        <v>-3.7164539398349E+16</v>
      </c>
    </row>
    <row r="912" spans="1:8">
      <c r="A912" s="2">
        <v>41423</v>
      </c>
      <c r="B912" s="3" t="s">
        <v>11647</v>
      </c>
      <c r="C912" s="12">
        <f t="shared" si="14"/>
        <v>0</v>
      </c>
      <c r="D912" s="3" t="s">
        <v>11646</v>
      </c>
      <c r="E912" s="3" t="s">
        <v>11643</v>
      </c>
      <c r="F912" s="3" t="s">
        <v>11631</v>
      </c>
      <c r="G912" s="4">
        <v>1.737799185982E+17</v>
      </c>
      <c r="H912" s="4">
        <v>-3.7164539398349E+16</v>
      </c>
    </row>
    <row r="913" spans="1:8">
      <c r="A913" s="2">
        <v>41424</v>
      </c>
      <c r="B913" s="3" t="s">
        <v>11645</v>
      </c>
      <c r="C913" s="12">
        <f t="shared" si="14"/>
        <v>-1.6285685285175435E-3</v>
      </c>
      <c r="D913" s="3" t="s">
        <v>11644</v>
      </c>
      <c r="E913" s="3" t="s">
        <v>11643</v>
      </c>
      <c r="F913" s="3" t="s">
        <v>11631</v>
      </c>
      <c r="G913" s="4">
        <v>2.29491909986552E+17</v>
      </c>
      <c r="H913" s="4">
        <v>-4.02694346609526E+16</v>
      </c>
    </row>
    <row r="914" spans="1:8">
      <c r="A914" s="2">
        <v>41425</v>
      </c>
      <c r="B914" s="3" t="s">
        <v>11642</v>
      </c>
      <c r="C914" s="12">
        <f t="shared" si="14"/>
        <v>-2.1436223817220112E-2</v>
      </c>
      <c r="D914" s="3" t="s">
        <v>11641</v>
      </c>
      <c r="E914" s="3" t="s">
        <v>11632</v>
      </c>
      <c r="F914" s="3" t="s">
        <v>11631</v>
      </c>
      <c r="G914" s="4">
        <v>-5.5126929166619696E+16</v>
      </c>
      <c r="H914" s="4">
        <v>-8.1458455545126592E+16</v>
      </c>
    </row>
    <row r="915" spans="1:8">
      <c r="A915" s="2">
        <v>41426</v>
      </c>
      <c r="B915" s="3" t="s">
        <v>11640</v>
      </c>
      <c r="C915" s="12">
        <f t="shared" si="14"/>
        <v>-7.4115824076029506E-5</v>
      </c>
      <c r="D915" s="3" t="s">
        <v>11639</v>
      </c>
      <c r="E915" s="3" t="s">
        <v>11632</v>
      </c>
      <c r="F915" s="3" t="s">
        <v>11631</v>
      </c>
      <c r="G915" s="4">
        <v>-1.4411362624551299E+17</v>
      </c>
      <c r="H915" s="4">
        <v>-8.37397726415444E+16</v>
      </c>
    </row>
    <row r="916" spans="1:8">
      <c r="A916" s="2">
        <v>41427</v>
      </c>
      <c r="B916" s="3" t="s">
        <v>11638</v>
      </c>
      <c r="C916" s="12">
        <f t="shared" si="14"/>
        <v>-7.41147025892567E-5</v>
      </c>
      <c r="D916" s="3" t="s">
        <v>11637</v>
      </c>
      <c r="E916" s="3" t="s">
        <v>11632</v>
      </c>
      <c r="F916" s="3" t="s">
        <v>11631</v>
      </c>
      <c r="G916" s="4">
        <v>-1.43086256005564E+17</v>
      </c>
      <c r="H916" s="4">
        <v>-8.6909696536877792E+16</v>
      </c>
    </row>
    <row r="917" spans="1:8">
      <c r="A917" s="2">
        <v>41428</v>
      </c>
      <c r="B917" s="3" t="s">
        <v>11636</v>
      </c>
      <c r="C917" s="12">
        <f t="shared" si="14"/>
        <v>-7.4113477078076277E-5</v>
      </c>
      <c r="D917" s="3" t="s">
        <v>11635</v>
      </c>
      <c r="E917" s="3" t="s">
        <v>11632</v>
      </c>
      <c r="F917" s="3" t="s">
        <v>11631</v>
      </c>
      <c r="G917" s="4">
        <v>-1.4356970259972499E+17</v>
      </c>
      <c r="H917" s="4">
        <v>-9.8153544597869504E+16</v>
      </c>
    </row>
    <row r="918" spans="1:8">
      <c r="A918" s="2">
        <v>41429</v>
      </c>
      <c r="B918" s="3" t="s">
        <v>11634</v>
      </c>
      <c r="C918" s="12">
        <f t="shared" si="14"/>
        <v>7.2885799162092603E-3</v>
      </c>
      <c r="D918" s="3" t="s">
        <v>11633</v>
      </c>
      <c r="E918" s="3" t="s">
        <v>11632</v>
      </c>
      <c r="F918" s="3" t="s">
        <v>11631</v>
      </c>
      <c r="G918" s="4">
        <v>-6.4139543394223296E+16</v>
      </c>
      <c r="H918" s="4">
        <v>-8.7071965411047104E+16</v>
      </c>
    </row>
    <row r="919" spans="1:8">
      <c r="A919" s="2">
        <v>41430</v>
      </c>
      <c r="B919" s="3" t="s">
        <v>11630</v>
      </c>
      <c r="C919" s="12">
        <f t="shared" si="14"/>
        <v>-1.8340206476998712E-3</v>
      </c>
      <c r="D919" s="3" t="s">
        <v>11629</v>
      </c>
      <c r="E919" s="3" t="s">
        <v>11628</v>
      </c>
      <c r="F919" s="3" t="s">
        <v>11627</v>
      </c>
      <c r="G919" s="3" t="s">
        <v>11626</v>
      </c>
      <c r="H919" s="4">
        <v>-9.2553715369502496E+16</v>
      </c>
    </row>
    <row r="920" spans="1:8">
      <c r="A920" s="2">
        <v>41431</v>
      </c>
      <c r="B920" s="3" t="s">
        <v>11625</v>
      </c>
      <c r="C920" s="12">
        <f t="shared" si="14"/>
        <v>-5.3569216466256573E-3</v>
      </c>
      <c r="D920" s="3" t="s">
        <v>11624</v>
      </c>
      <c r="E920" s="3" t="s">
        <v>11617</v>
      </c>
      <c r="F920" s="3" t="s">
        <v>11453</v>
      </c>
      <c r="G920" s="4">
        <v>-5.7274295037621104E+16</v>
      </c>
      <c r="H920" s="4">
        <v>-1.0231451613587501E+17</v>
      </c>
    </row>
    <row r="921" spans="1:8">
      <c r="A921" s="2">
        <v>41432</v>
      </c>
      <c r="B921" s="3" t="s">
        <v>11623</v>
      </c>
      <c r="C921" s="12">
        <f t="shared" si="14"/>
        <v>4.0639846929052042E-3</v>
      </c>
      <c r="D921" s="3" t="s">
        <v>11622</v>
      </c>
      <c r="E921" s="3" t="s">
        <v>11617</v>
      </c>
      <c r="F921" s="3" t="s">
        <v>11453</v>
      </c>
      <c r="G921" s="4">
        <v>9.3432497204501296E+16</v>
      </c>
      <c r="H921" s="4">
        <v>-9.4831461158639104E+16</v>
      </c>
    </row>
    <row r="922" spans="1:8">
      <c r="A922" s="2">
        <v>41433</v>
      </c>
      <c r="B922" s="3" t="s">
        <v>11621</v>
      </c>
      <c r="C922" s="12">
        <f t="shared" si="14"/>
        <v>-4.888265242807381E-5</v>
      </c>
      <c r="D922" s="3" t="s">
        <v>11620</v>
      </c>
      <c r="E922" s="3" t="s">
        <v>11617</v>
      </c>
      <c r="F922" s="3" t="s">
        <v>11453</v>
      </c>
      <c r="G922" s="4">
        <v>1.0373002530209E+17</v>
      </c>
      <c r="H922" s="4">
        <v>-9.8070812185097904E+16</v>
      </c>
    </row>
    <row r="923" spans="1:8">
      <c r="A923" s="2">
        <v>41434</v>
      </c>
      <c r="B923" s="3" t="s">
        <v>11619</v>
      </c>
      <c r="C923" s="12">
        <f t="shared" si="14"/>
        <v>-4.8878555804607052E-5</v>
      </c>
      <c r="D923" s="3" t="s">
        <v>11618</v>
      </c>
      <c r="E923" s="3" t="s">
        <v>11617</v>
      </c>
      <c r="F923" s="3" t="s">
        <v>11453</v>
      </c>
      <c r="G923" s="4">
        <v>2.1056655583312E+17</v>
      </c>
      <c r="H923" s="4">
        <v>-1.0441049679071E+17</v>
      </c>
    </row>
    <row r="924" spans="1:8">
      <c r="A924" s="2">
        <v>41435</v>
      </c>
      <c r="B924" s="3" t="s">
        <v>11616</v>
      </c>
      <c r="C924" s="12">
        <f t="shared" si="14"/>
        <v>-4.8874355502275329E-5</v>
      </c>
      <c r="D924" s="3" t="s">
        <v>11615</v>
      </c>
      <c r="E924" s="3" t="s">
        <v>11544</v>
      </c>
      <c r="F924" s="3" t="s">
        <v>11450</v>
      </c>
      <c r="G924" s="4">
        <v>2.1056277551951002E+17</v>
      </c>
      <c r="H924" s="4">
        <v>-1.0787936452819901E+17</v>
      </c>
    </row>
    <row r="925" spans="1:8">
      <c r="A925" s="2">
        <v>41436</v>
      </c>
      <c r="B925" s="3" t="s">
        <v>11614</v>
      </c>
      <c r="C925" s="12">
        <f t="shared" si="14"/>
        <v>-8.4276748287472458E-3</v>
      </c>
      <c r="D925" s="3" t="s">
        <v>11613</v>
      </c>
      <c r="E925" s="3" t="s">
        <v>11544</v>
      </c>
      <c r="F925" s="3" t="s">
        <v>11450</v>
      </c>
      <c r="G925" s="4">
        <v>9.2758897360477104E+16</v>
      </c>
      <c r="H925" s="4">
        <v>-1.19291960953888E+17</v>
      </c>
    </row>
    <row r="926" spans="1:8">
      <c r="A926" s="2">
        <v>41437</v>
      </c>
      <c r="B926" s="3" t="s">
        <v>11612</v>
      </c>
      <c r="C926" s="12">
        <f t="shared" si="14"/>
        <v>-1.1398499891473032E-2</v>
      </c>
      <c r="D926" s="3" t="s">
        <v>11611</v>
      </c>
      <c r="E926" s="3" t="s">
        <v>11544</v>
      </c>
      <c r="F926" s="3" t="s">
        <v>11450</v>
      </c>
      <c r="G926" s="4">
        <v>-4.89429084917836E+16</v>
      </c>
      <c r="H926" s="4">
        <v>-1.3670151336733699E+17</v>
      </c>
    </row>
    <row r="927" spans="1:8">
      <c r="A927" s="2">
        <v>41438</v>
      </c>
      <c r="B927" s="3" t="s">
        <v>11610</v>
      </c>
      <c r="C927" s="12">
        <f t="shared" si="14"/>
        <v>1.7643491961834218E-3</v>
      </c>
      <c r="D927" s="3" t="s">
        <v>11609</v>
      </c>
      <c r="E927" s="3" t="s">
        <v>11544</v>
      </c>
      <c r="F927" s="3" t="s">
        <v>11450</v>
      </c>
      <c r="G927" s="4">
        <v>-8.32064458586092E+16</v>
      </c>
      <c r="H927" s="4">
        <v>-1.33526863463892E+17</v>
      </c>
    </row>
    <row r="928" spans="1:8">
      <c r="A928" s="2">
        <v>41439</v>
      </c>
      <c r="B928" s="3" t="s">
        <v>11608</v>
      </c>
      <c r="C928" s="12">
        <f t="shared" si="14"/>
        <v>1.7093755565074364E-3</v>
      </c>
      <c r="D928" s="3" t="s">
        <v>11607</v>
      </c>
      <c r="E928" s="3" t="s">
        <v>11544</v>
      </c>
      <c r="F928" s="3" t="s">
        <v>11450</v>
      </c>
      <c r="G928" s="4">
        <v>-1.26403710341088E+17</v>
      </c>
      <c r="H928" s="4">
        <v>-1.30437314117658E+17</v>
      </c>
    </row>
    <row r="929" spans="1:8">
      <c r="A929" s="2">
        <v>41440</v>
      </c>
      <c r="B929" s="3" t="s">
        <v>11606</v>
      </c>
      <c r="C929" s="12">
        <f t="shared" si="14"/>
        <v>-5.5162980126067314E-5</v>
      </c>
      <c r="D929" s="3" t="s">
        <v>11605</v>
      </c>
      <c r="E929" s="3" t="s">
        <v>11544</v>
      </c>
      <c r="F929" s="3" t="s">
        <v>11450</v>
      </c>
      <c r="G929" s="4">
        <v>-2.3100478137047699E+17</v>
      </c>
      <c r="H929" s="4">
        <v>-1.29515539357804E+17</v>
      </c>
    </row>
    <row r="930" spans="1:8">
      <c r="A930" s="2">
        <v>41441</v>
      </c>
      <c r="B930" s="3" t="s">
        <v>11604</v>
      </c>
      <c r="C930" s="12">
        <f t="shared" si="14"/>
        <v>-5.5160579849297396E-5</v>
      </c>
      <c r="D930" s="3" t="s">
        <v>11603</v>
      </c>
      <c r="E930" s="3" t="s">
        <v>11544</v>
      </c>
      <c r="F930" s="3" t="s">
        <v>11450</v>
      </c>
      <c r="G930" s="4">
        <v>-2.48063447355824E+17</v>
      </c>
      <c r="H930" s="4">
        <v>-1.31082982198606E+17</v>
      </c>
    </row>
    <row r="931" spans="1:8">
      <c r="A931" s="2">
        <v>41442</v>
      </c>
      <c r="B931" s="3" t="s">
        <v>11602</v>
      </c>
      <c r="C931" s="12">
        <f t="shared" si="14"/>
        <v>1.7667564984050802E-3</v>
      </c>
      <c r="D931" s="3" t="s">
        <v>11601</v>
      </c>
      <c r="E931" s="3" t="s">
        <v>11544</v>
      </c>
      <c r="F931" s="3" t="s">
        <v>11450</v>
      </c>
      <c r="G931" s="4">
        <v>-2.3125232733220998E+17</v>
      </c>
      <c r="H931" s="4">
        <v>-1.3866156802043299E+17</v>
      </c>
    </row>
    <row r="932" spans="1:8">
      <c r="A932" s="2">
        <v>41443</v>
      </c>
      <c r="B932" s="3" t="s">
        <v>11600</v>
      </c>
      <c r="C932" s="12">
        <f t="shared" si="14"/>
        <v>9.0655254234687926E-3</v>
      </c>
      <c r="D932" s="3" t="s">
        <v>11599</v>
      </c>
      <c r="E932" s="3" t="s">
        <v>11544</v>
      </c>
      <c r="F932" s="3" t="s">
        <v>11450</v>
      </c>
      <c r="G932" s="4">
        <v>-1.41490896588492E+17</v>
      </c>
      <c r="H932" s="4">
        <v>-1.1869973242361699E+17</v>
      </c>
    </row>
    <row r="933" spans="1:8">
      <c r="A933" s="2">
        <v>41444</v>
      </c>
      <c r="B933" s="3" t="s">
        <v>11598</v>
      </c>
      <c r="C933" s="12">
        <f t="shared" si="14"/>
        <v>4.364747306608416E-5</v>
      </c>
      <c r="D933" s="3" t="s">
        <v>11597</v>
      </c>
      <c r="E933" s="3" t="s">
        <v>11544</v>
      </c>
      <c r="F933" s="3" t="s">
        <v>11450</v>
      </c>
      <c r="G933" s="4">
        <v>-8.6525486354936496E+16</v>
      </c>
      <c r="H933" s="4">
        <v>-1.19791927882946E+17</v>
      </c>
    </row>
    <row r="934" spans="1:8">
      <c r="A934" s="2">
        <v>41445</v>
      </c>
      <c r="B934" s="3" t="s">
        <v>11596</v>
      </c>
      <c r="C934" s="12">
        <f t="shared" si="14"/>
        <v>-2.6140350320120798E-2</v>
      </c>
      <c r="D934" s="3" t="s">
        <v>11595</v>
      </c>
      <c r="E934" s="3" t="s">
        <v>11544</v>
      </c>
      <c r="F934" s="3" t="s">
        <v>11450</v>
      </c>
      <c r="G934" s="4">
        <v>-3.6123538037672397E+17</v>
      </c>
      <c r="H934" s="4">
        <v>-1.6571508402976701E+17</v>
      </c>
    </row>
    <row r="935" spans="1:8">
      <c r="A935" s="2">
        <v>41446</v>
      </c>
      <c r="B935" s="3" t="s">
        <v>11594</v>
      </c>
      <c r="C935" s="12">
        <f t="shared" si="14"/>
        <v>-1.0856142802244463E-2</v>
      </c>
      <c r="D935" s="3" t="s">
        <v>11593</v>
      </c>
      <c r="E935" s="3" t="s">
        <v>11544</v>
      </c>
      <c r="F935" s="3" t="s">
        <v>11450</v>
      </c>
      <c r="G935" s="4">
        <v>-4.6214730143104698E+17</v>
      </c>
      <c r="H935" s="4">
        <v>-1.83873517836068E+17</v>
      </c>
    </row>
    <row r="936" spans="1:8">
      <c r="A936" s="2">
        <v>41447</v>
      </c>
      <c r="B936" s="3" t="s">
        <v>11592</v>
      </c>
      <c r="C936" s="12">
        <f t="shared" si="14"/>
        <v>-7.3395074979176931E-5</v>
      </c>
      <c r="D936" s="3" t="s">
        <v>11591</v>
      </c>
      <c r="E936" s="3" t="s">
        <v>11544</v>
      </c>
      <c r="F936" s="3" t="s">
        <v>11450</v>
      </c>
      <c r="G936" s="4">
        <v>-4.8075948407423699E+17</v>
      </c>
      <c r="H936" s="4">
        <v>-1.9194357484689299E+17</v>
      </c>
    </row>
    <row r="937" spans="1:8">
      <c r="A937" s="2">
        <v>41448</v>
      </c>
      <c r="B937" s="3" t="s">
        <v>11590</v>
      </c>
      <c r="C937" s="12">
        <f t="shared" si="14"/>
        <v>-7.339390390453818E-5</v>
      </c>
      <c r="D937" s="3" t="s">
        <v>11589</v>
      </c>
      <c r="E937" s="3" t="s">
        <v>11544</v>
      </c>
      <c r="F937" s="3" t="s">
        <v>11450</v>
      </c>
      <c r="G937" s="4">
        <v>-4.9054084569152698E+17</v>
      </c>
      <c r="H937" s="4">
        <v>-1.9195980170751299E+17</v>
      </c>
    </row>
    <row r="938" spans="1:8">
      <c r="A938" s="2">
        <v>41449</v>
      </c>
      <c r="B938" s="3" t="s">
        <v>11588</v>
      </c>
      <c r="C938" s="12">
        <f t="shared" si="14"/>
        <v>-1.7426398803998471E-2</v>
      </c>
      <c r="D938" s="3" t="s">
        <v>11587</v>
      </c>
      <c r="E938" s="3" t="s">
        <v>11544</v>
      </c>
      <c r="F938" s="3" t="s">
        <v>11450</v>
      </c>
      <c r="G938" s="4">
        <v>-5.8831512563036096E+17</v>
      </c>
      <c r="H938" s="4">
        <v>-2.1746967928697501E+17</v>
      </c>
    </row>
    <row r="939" spans="1:8">
      <c r="A939" s="2">
        <v>41450</v>
      </c>
      <c r="B939" s="3" t="s">
        <v>11586</v>
      </c>
      <c r="C939" s="12">
        <f t="shared" si="14"/>
        <v>-6.0733877952355436E-3</v>
      </c>
      <c r="D939" s="3" t="s">
        <v>11585</v>
      </c>
      <c r="E939" s="3" t="s">
        <v>11544</v>
      </c>
      <c r="F939" s="3" t="s">
        <v>11450</v>
      </c>
      <c r="G939" s="4">
        <v>-6.1741961267215002E+17</v>
      </c>
      <c r="H939" s="4">
        <v>-2.3554618001513798E+17</v>
      </c>
    </row>
    <row r="940" spans="1:8">
      <c r="A940" s="2">
        <v>41451</v>
      </c>
      <c r="B940" s="3" t="s">
        <v>11584</v>
      </c>
      <c r="C940" s="12">
        <f t="shared" si="14"/>
        <v>1.0687200716538442E-2</v>
      </c>
      <c r="D940" s="3" t="s">
        <v>11583</v>
      </c>
      <c r="E940" s="3" t="s">
        <v>11544</v>
      </c>
      <c r="F940" s="3" t="s">
        <v>11450</v>
      </c>
      <c r="G940" s="4">
        <v>-5.6714306838007098E+17</v>
      </c>
      <c r="H940" s="4">
        <v>-2.1568246993575299E+17</v>
      </c>
    </row>
    <row r="941" spans="1:8">
      <c r="A941" s="2">
        <v>41452</v>
      </c>
      <c r="B941" s="3" t="s">
        <v>11582</v>
      </c>
      <c r="C941" s="12">
        <f t="shared" si="14"/>
        <v>-3.2263845031416955E-3</v>
      </c>
      <c r="D941" s="3" t="s">
        <v>11581</v>
      </c>
      <c r="E941" s="3" t="s">
        <v>11544</v>
      </c>
      <c r="F941" s="3" t="s">
        <v>11450</v>
      </c>
      <c r="G941" s="4">
        <v>-6.2217206622250598E+17</v>
      </c>
      <c r="H941" s="4">
        <v>-2.2070494655342202E+17</v>
      </c>
    </row>
    <row r="942" spans="1:8">
      <c r="A942" s="2">
        <v>41452</v>
      </c>
      <c r="B942" s="3" t="s">
        <v>11582</v>
      </c>
      <c r="C942" s="12">
        <f t="shared" si="14"/>
        <v>0</v>
      </c>
      <c r="D942" s="3" t="s">
        <v>11581</v>
      </c>
      <c r="E942" s="3" t="s">
        <v>11544</v>
      </c>
      <c r="F942" s="3" t="s">
        <v>11450</v>
      </c>
      <c r="G942" s="4">
        <v>-6.2217206622250598E+17</v>
      </c>
      <c r="H942" s="4">
        <v>-2.2070494655342202E+17</v>
      </c>
    </row>
    <row r="943" spans="1:8">
      <c r="A943" s="2">
        <v>41453</v>
      </c>
      <c r="B943" s="3" t="s">
        <v>11580</v>
      </c>
      <c r="C943" s="12">
        <f t="shared" si="14"/>
        <v>1.5694485995362918E-2</v>
      </c>
      <c r="D943" s="3" t="s">
        <v>11579</v>
      </c>
      <c r="E943" s="3" t="s">
        <v>11544</v>
      </c>
      <c r="F943" s="3" t="s">
        <v>11450</v>
      </c>
      <c r="G943" s="4">
        <v>-5.3841511836738298E+17</v>
      </c>
      <c r="H943" s="4">
        <v>-1.9560032527303299E+17</v>
      </c>
    </row>
    <row r="944" spans="1:8">
      <c r="A944" s="2">
        <v>41454</v>
      </c>
      <c r="B944" s="3" t="s">
        <v>11578</v>
      </c>
      <c r="C944" s="12">
        <f t="shared" si="14"/>
        <v>-4.4754207710879704E-5</v>
      </c>
      <c r="D944" s="3" t="s">
        <v>11577</v>
      </c>
      <c r="E944" s="3" t="s">
        <v>11544</v>
      </c>
      <c r="F944" s="3" t="s">
        <v>11450</v>
      </c>
      <c r="G944" s="4">
        <v>-5.2942665075495002E+17</v>
      </c>
      <c r="H944" s="4">
        <v>-1.95569767685552E+17</v>
      </c>
    </row>
    <row r="945" spans="1:8">
      <c r="A945" s="2">
        <v>41455</v>
      </c>
      <c r="B945" s="3" t="s">
        <v>11576</v>
      </c>
      <c r="C945" s="12">
        <f t="shared" si="14"/>
        <v>-4.4750830676012849E-5</v>
      </c>
      <c r="D945" s="3" t="s">
        <v>11575</v>
      </c>
      <c r="E945" s="3" t="s">
        <v>11544</v>
      </c>
      <c r="F945" s="3" t="s">
        <v>11450</v>
      </c>
      <c r="G945" s="4">
        <v>-3.8780508726074099E+17</v>
      </c>
      <c r="H945" s="4">
        <v>-1.9553920694357402E+17</v>
      </c>
    </row>
    <row r="946" spans="1:8">
      <c r="A946" s="2">
        <v>41456</v>
      </c>
      <c r="B946" s="3" t="s">
        <v>11574</v>
      </c>
      <c r="C946" s="12">
        <f t="shared" si="14"/>
        <v>-4.4747560704214047E-5</v>
      </c>
      <c r="D946" s="3" t="s">
        <v>11573</v>
      </c>
      <c r="E946" s="3" t="s">
        <v>11544</v>
      </c>
      <c r="F946" s="3" t="s">
        <v>11450</v>
      </c>
      <c r="G946" s="4">
        <v>-3.8758628943568602E+17</v>
      </c>
      <c r="H946" s="4">
        <v>-1.8814011250362701E+17</v>
      </c>
    </row>
    <row r="947" spans="1:8">
      <c r="A947" s="2">
        <v>41457</v>
      </c>
      <c r="B947" s="3" t="s">
        <v>11572</v>
      </c>
      <c r="C947" s="12">
        <f t="shared" si="14"/>
        <v>3.1060509432302518E-4</v>
      </c>
      <c r="D947" s="3" t="s">
        <v>11571</v>
      </c>
      <c r="E947" s="3" t="s">
        <v>11544</v>
      </c>
      <c r="F947" s="3" t="s">
        <v>11450</v>
      </c>
      <c r="G947" s="4">
        <v>-3.8471335050433203E+17</v>
      </c>
      <c r="H947" s="4">
        <v>-2.0048293866985798E+17</v>
      </c>
    </row>
    <row r="948" spans="1:8">
      <c r="A948" s="2">
        <v>41458</v>
      </c>
      <c r="B948" s="3" t="s">
        <v>11570</v>
      </c>
      <c r="C948" s="12">
        <f t="shared" si="14"/>
        <v>-2.9013937856046581E-3</v>
      </c>
      <c r="D948" s="3" t="s">
        <v>11569</v>
      </c>
      <c r="E948" s="3" t="s">
        <v>11544</v>
      </c>
      <c r="F948" s="3" t="s">
        <v>11450</v>
      </c>
      <c r="G948" s="4">
        <v>-4.0554893314529101E+17</v>
      </c>
      <c r="H948" s="4">
        <v>-2.1104187401465299E+17</v>
      </c>
    </row>
    <row r="949" spans="1:8">
      <c r="A949" s="2">
        <v>41459</v>
      </c>
      <c r="B949" s="3" t="s">
        <v>11568</v>
      </c>
      <c r="C949" s="12">
        <f t="shared" si="14"/>
        <v>1.9542697685771826E-3</v>
      </c>
      <c r="D949" s="3" t="s">
        <v>11567</v>
      </c>
      <c r="E949" s="3" t="s">
        <v>11544</v>
      </c>
      <c r="F949" s="3" t="s">
        <v>11450</v>
      </c>
      <c r="G949" s="4">
        <v>-4.4273770704927098E+17</v>
      </c>
      <c r="H949" s="4">
        <v>-2.07832802331728E+17</v>
      </c>
    </row>
    <row r="950" spans="1:8">
      <c r="A950" s="2">
        <v>41460</v>
      </c>
      <c r="B950" s="3" t="s">
        <v>11566</v>
      </c>
      <c r="C950" s="12">
        <f t="shared" si="14"/>
        <v>-4.9531393941252867E-3</v>
      </c>
      <c r="D950" s="3" t="s">
        <v>11565</v>
      </c>
      <c r="E950" s="3" t="s">
        <v>11544</v>
      </c>
      <c r="F950" s="3" t="s">
        <v>11450</v>
      </c>
      <c r="G950" s="4">
        <v>-4.6355850836987699E+17</v>
      </c>
      <c r="H950" s="4">
        <v>-2.1569033972450301E+17</v>
      </c>
    </row>
    <row r="951" spans="1:8">
      <c r="A951" s="2">
        <v>41461</v>
      </c>
      <c r="B951" s="3" t="s">
        <v>11564</v>
      </c>
      <c r="C951" s="12">
        <f t="shared" si="14"/>
        <v>-4.7100946784135358E-5</v>
      </c>
      <c r="D951" s="3" t="s">
        <v>11563</v>
      </c>
      <c r="E951" s="3" t="s">
        <v>11544</v>
      </c>
      <c r="F951" s="3" t="s">
        <v>11450</v>
      </c>
      <c r="G951" s="4">
        <v>-4.2765869387243398E+17</v>
      </c>
      <c r="H951" s="4">
        <v>-2.1568662244036301E+17</v>
      </c>
    </row>
    <row r="952" spans="1:8">
      <c r="A952" s="2">
        <v>41462</v>
      </c>
      <c r="B952" s="3" t="s">
        <v>11562</v>
      </c>
      <c r="C952" s="12">
        <f t="shared" si="14"/>
        <v>-4.7098620097813906E-5</v>
      </c>
      <c r="D952" s="3" t="s">
        <v>11561</v>
      </c>
      <c r="E952" s="3" t="s">
        <v>11544</v>
      </c>
      <c r="F952" s="3" t="s">
        <v>11450</v>
      </c>
      <c r="G952" s="4">
        <v>-4.5552746004030899E+17</v>
      </c>
      <c r="H952" s="4">
        <v>-2.0460135343672602E+17</v>
      </c>
    </row>
    <row r="953" spans="1:8">
      <c r="A953" s="2">
        <v>41463</v>
      </c>
      <c r="B953" s="3" t="s">
        <v>11560</v>
      </c>
      <c r="C953" s="12">
        <f t="shared" si="14"/>
        <v>-6.2749588193450169E-3</v>
      </c>
      <c r="D953" s="3" t="s">
        <v>11559</v>
      </c>
      <c r="E953" s="3" t="s">
        <v>11544</v>
      </c>
      <c r="F953" s="3" t="s">
        <v>11450</v>
      </c>
      <c r="G953" s="4">
        <v>-4.9536954358395002E+17</v>
      </c>
      <c r="H953" s="4">
        <v>-2.20885333458108E+17</v>
      </c>
    </row>
    <row r="954" spans="1:8">
      <c r="A954" s="2">
        <v>41464</v>
      </c>
      <c r="B954" s="3" t="s">
        <v>11558</v>
      </c>
      <c r="C954" s="12">
        <f t="shared" si="14"/>
        <v>-4.8681590355578192E-3</v>
      </c>
      <c r="D954" s="3" t="s">
        <v>11557</v>
      </c>
      <c r="E954" s="3" t="s">
        <v>11544</v>
      </c>
      <c r="F954" s="3" t="s">
        <v>11450</v>
      </c>
      <c r="G954" s="4">
        <v>-5.24176403984488E+17</v>
      </c>
      <c r="H954" s="4">
        <v>-2.2648548381814899E+17</v>
      </c>
    </row>
    <row r="955" spans="1:8">
      <c r="A955" s="2">
        <v>41465</v>
      </c>
      <c r="B955" s="3" t="s">
        <v>11555</v>
      </c>
      <c r="C955" s="12">
        <f t="shared" si="14"/>
        <v>-1.1232590442774706E-2</v>
      </c>
      <c r="D955" s="3" t="s">
        <v>11556</v>
      </c>
      <c r="E955" s="3" t="s">
        <v>11555</v>
      </c>
      <c r="F955" s="3" t="s">
        <v>11450</v>
      </c>
      <c r="G955" s="4">
        <v>-5.8503037679819405E+17</v>
      </c>
      <c r="H955" s="4">
        <v>-2.4332388458454701E+17</v>
      </c>
    </row>
    <row r="956" spans="1:8">
      <c r="A956" s="2">
        <v>41466</v>
      </c>
      <c r="B956" s="3" t="s">
        <v>11553</v>
      </c>
      <c r="C956" s="12">
        <f t="shared" si="14"/>
        <v>1.352227744178318E-2</v>
      </c>
      <c r="D956" s="3" t="s">
        <v>11554</v>
      </c>
      <c r="E956" s="3" t="s">
        <v>11553</v>
      </c>
      <c r="F956" s="3" t="s">
        <v>11450</v>
      </c>
      <c r="G956" s="4">
        <v>-4.5836347055732698E+17</v>
      </c>
      <c r="H956" s="4">
        <v>-2.2232273392444499E+17</v>
      </c>
    </row>
    <row r="957" spans="1:8">
      <c r="A957" s="2">
        <v>41467</v>
      </c>
      <c r="B957" s="3" t="s">
        <v>11552</v>
      </c>
      <c r="C957" s="12">
        <f t="shared" si="14"/>
        <v>6.6906943276351929E-3</v>
      </c>
      <c r="D957" s="3" t="s">
        <v>11551</v>
      </c>
      <c r="E957" s="3" t="s">
        <v>11544</v>
      </c>
      <c r="F957" s="3" t="s">
        <v>11450</v>
      </c>
      <c r="G957" s="4">
        <v>-3.2466714446673997E+17</v>
      </c>
      <c r="H957" s="4">
        <v>-2.11625263060364E+17</v>
      </c>
    </row>
    <row r="958" spans="1:8">
      <c r="A958" s="2">
        <v>41468</v>
      </c>
      <c r="B958" s="3" t="s">
        <v>11550</v>
      </c>
      <c r="C958" s="12">
        <f t="shared" si="14"/>
        <v>-3.5504809595568541E-5</v>
      </c>
      <c r="D958" s="3" t="s">
        <v>11549</v>
      </c>
      <c r="E958" s="3" t="s">
        <v>11544</v>
      </c>
      <c r="F958" s="3" t="s">
        <v>11450</v>
      </c>
      <c r="G958" s="4">
        <v>-3.3928249588900403E+17</v>
      </c>
      <c r="H958" s="4">
        <v>-2.1276071218030899E+17</v>
      </c>
    </row>
    <row r="959" spans="1:8">
      <c r="A959" s="2">
        <v>41469</v>
      </c>
      <c r="B959" s="3" t="s">
        <v>11548</v>
      </c>
      <c r="C959" s="12">
        <f t="shared" si="14"/>
        <v>-3.5501296802523054E-5</v>
      </c>
      <c r="D959" s="3" t="s">
        <v>11547</v>
      </c>
      <c r="E959" s="3" t="s">
        <v>11544</v>
      </c>
      <c r="F959" s="3" t="s">
        <v>11450</v>
      </c>
      <c r="G959" s="4">
        <v>-3.5314976975899501E+17</v>
      </c>
      <c r="H959" s="4">
        <v>-2.1114517630129699E+17</v>
      </c>
    </row>
    <row r="960" spans="1:8">
      <c r="A960" s="2">
        <v>41470</v>
      </c>
      <c r="B960" s="3" t="s">
        <v>11546</v>
      </c>
      <c r="C960" s="12">
        <f t="shared" si="14"/>
        <v>1.1028373045052945E-2</v>
      </c>
      <c r="D960" s="3" t="s">
        <v>11545</v>
      </c>
      <c r="E960" s="3" t="s">
        <v>11544</v>
      </c>
      <c r="F960" s="3" t="s">
        <v>11450</v>
      </c>
      <c r="G960" s="4">
        <v>-2.6031087183716998E+17</v>
      </c>
      <c r="H960" s="4">
        <v>-1.9810882789539299E+17</v>
      </c>
    </row>
    <row r="961" spans="1:8">
      <c r="A961" s="2">
        <v>41471</v>
      </c>
      <c r="B961" s="3" t="s">
        <v>11543</v>
      </c>
      <c r="C961" s="12">
        <f t="shared" si="14"/>
        <v>9.5733466823267922E-3</v>
      </c>
      <c r="D961" s="3" t="s">
        <v>11542</v>
      </c>
      <c r="E961" s="3" t="s">
        <v>11523</v>
      </c>
      <c r="F961" s="3" t="s">
        <v>11450</v>
      </c>
      <c r="G961" s="4">
        <v>-1.68839547836248E+17</v>
      </c>
      <c r="H961" s="4">
        <v>-1.7376284933249402E+17</v>
      </c>
    </row>
    <row r="962" spans="1:8">
      <c r="A962" s="2">
        <v>41472</v>
      </c>
      <c r="B962" s="3" t="s">
        <v>11541</v>
      </c>
      <c r="C962" s="12">
        <f t="shared" si="14"/>
        <v>1.3197236235906285E-2</v>
      </c>
      <c r="D962" s="3" t="s">
        <v>11540</v>
      </c>
      <c r="E962" s="3" t="s">
        <v>11523</v>
      </c>
      <c r="F962" s="3" t="s">
        <v>11450</v>
      </c>
      <c r="G962" s="4">
        <v>-4.5810416155689E+16</v>
      </c>
      <c r="H962" s="4">
        <v>-1.6394710249699802E+17</v>
      </c>
    </row>
    <row r="963" spans="1:8">
      <c r="A963" s="2">
        <v>41473</v>
      </c>
      <c r="B963" s="3" t="s">
        <v>11539</v>
      </c>
      <c r="C963" s="12">
        <f t="shared" si="14"/>
        <v>2.3158230668374635E-2</v>
      </c>
      <c r="D963" s="3" t="s">
        <v>11538</v>
      </c>
      <c r="E963" s="3" t="s">
        <v>11523</v>
      </c>
      <c r="F963" s="3" t="s">
        <v>11450</v>
      </c>
      <c r="G963" s="4">
        <v>1.2958723997469101E+17</v>
      </c>
      <c r="H963" s="4">
        <v>-1.2409648962060099E+17</v>
      </c>
    </row>
    <row r="964" spans="1:8">
      <c r="A964" s="2">
        <v>41474</v>
      </c>
      <c r="B964" s="3" t="s">
        <v>11537</v>
      </c>
      <c r="C964" s="12">
        <f t="shared" ref="C964:C1027" si="15">+(B964-B963)/B963</f>
        <v>2.5540489821968956E-3</v>
      </c>
      <c r="D964" s="3" t="s">
        <v>11536</v>
      </c>
      <c r="E964" s="3" t="s">
        <v>11523</v>
      </c>
      <c r="F964" s="3" t="s">
        <v>11450</v>
      </c>
      <c r="G964" s="4">
        <v>1.6457464228713101E+17</v>
      </c>
      <c r="H964" s="4">
        <v>-1.19431096441488E+17</v>
      </c>
    </row>
    <row r="965" spans="1:8">
      <c r="A965" s="2">
        <v>41475</v>
      </c>
      <c r="B965" s="3" t="s">
        <v>11535</v>
      </c>
      <c r="C965" s="12">
        <f t="shared" si="15"/>
        <v>-7.5755337063672243E-5</v>
      </c>
      <c r="D965" s="3" t="s">
        <v>11534</v>
      </c>
      <c r="E965" s="3" t="s">
        <v>11523</v>
      </c>
      <c r="F965" s="3" t="s">
        <v>11450</v>
      </c>
      <c r="G965" s="4">
        <v>6.0593453629487795E+17</v>
      </c>
      <c r="H965" s="4">
        <v>-1.1764151343407699E+17</v>
      </c>
    </row>
    <row r="966" spans="1:8">
      <c r="A966" s="2">
        <v>41476</v>
      </c>
      <c r="B966" s="3" t="s">
        <v>11533</v>
      </c>
      <c r="C966" s="12">
        <f t="shared" si="15"/>
        <v>-7.5754530606207403E-5</v>
      </c>
      <c r="D966" s="3" t="s">
        <v>11532</v>
      </c>
      <c r="E966" s="3" t="s">
        <v>11523</v>
      </c>
      <c r="F966" s="3" t="s">
        <v>11450</v>
      </c>
      <c r="G966" s="4">
        <v>8.3233186037437901E+17</v>
      </c>
      <c r="H966" s="4">
        <v>-1.2616354944560301E+17</v>
      </c>
    </row>
    <row r="967" spans="1:8">
      <c r="A967" s="2">
        <v>41477</v>
      </c>
      <c r="B967" s="3" t="s">
        <v>11531</v>
      </c>
      <c r="C967" s="12">
        <f t="shared" si="15"/>
        <v>-1.4507755043802816E-2</v>
      </c>
      <c r="D967" s="3" t="s">
        <v>11530</v>
      </c>
      <c r="E967" s="3" t="s">
        <v>11523</v>
      </c>
      <c r="F967" s="3" t="s">
        <v>11450</v>
      </c>
      <c r="G967" s="4">
        <v>5.3522733870084301E+17</v>
      </c>
      <c r="H967" s="4">
        <v>-1.5622532279019002E+17</v>
      </c>
    </row>
    <row r="968" spans="1:8">
      <c r="A968" s="2">
        <v>41478</v>
      </c>
      <c r="B968" s="3" t="s">
        <v>11529</v>
      </c>
      <c r="C968" s="12">
        <f t="shared" si="15"/>
        <v>2.265403200003754E-2</v>
      </c>
      <c r="D968" s="3" t="s">
        <v>11528</v>
      </c>
      <c r="E968" s="3" t="s">
        <v>11523</v>
      </c>
      <c r="F968" s="3" t="s">
        <v>11450</v>
      </c>
      <c r="G968" s="4">
        <v>1.0180261636863601E+18</v>
      </c>
      <c r="H968" s="4">
        <v>-1.24472828977722E+17</v>
      </c>
    </row>
    <row r="969" spans="1:8">
      <c r="A969" s="2">
        <v>41479</v>
      </c>
      <c r="B969" s="3" t="s">
        <v>11527</v>
      </c>
      <c r="C969" s="12">
        <f t="shared" si="15"/>
        <v>5.9774014747222262E-3</v>
      </c>
      <c r="D969" s="3" t="s">
        <v>11526</v>
      </c>
      <c r="E969" s="3" t="s">
        <v>11523</v>
      </c>
      <c r="F969" s="3" t="s">
        <v>11450</v>
      </c>
      <c r="G969" s="4">
        <v>1.68725106472093E+18</v>
      </c>
      <c r="H969" s="4">
        <v>-1.1519782938097101E+17</v>
      </c>
    </row>
    <row r="970" spans="1:8">
      <c r="A970" s="2">
        <v>41480</v>
      </c>
      <c r="B970" s="3" t="s">
        <v>11525</v>
      </c>
      <c r="C970" s="12">
        <f t="shared" si="15"/>
        <v>-4.9741461128686368E-3</v>
      </c>
      <c r="D970" s="3" t="s">
        <v>11524</v>
      </c>
      <c r="E970" s="3" t="s">
        <v>11523</v>
      </c>
      <c r="F970" s="3" t="s">
        <v>11450</v>
      </c>
      <c r="G970" s="4">
        <v>1.72363437681392E+18</v>
      </c>
      <c r="H970" s="4">
        <v>-1.23975799296402E+17</v>
      </c>
    </row>
    <row r="971" spans="1:8">
      <c r="A971" s="2">
        <v>41481</v>
      </c>
      <c r="B971" s="3" t="s">
        <v>11522</v>
      </c>
      <c r="C971" s="12">
        <f t="shared" si="15"/>
        <v>-5.0145464776910707E-3</v>
      </c>
      <c r="D971" s="3" t="s">
        <v>11521</v>
      </c>
      <c r="E971" s="3" t="s">
        <v>11516</v>
      </c>
      <c r="F971" s="3" t="s">
        <v>11453</v>
      </c>
      <c r="G971" s="4">
        <v>1.2512050572253901E+18</v>
      </c>
      <c r="H971" s="4">
        <v>-1.3273809637061501E+17</v>
      </c>
    </row>
    <row r="972" spans="1:8">
      <c r="A972" s="2">
        <v>41481</v>
      </c>
      <c r="B972" s="3" t="s">
        <v>11522</v>
      </c>
      <c r="C972" s="12">
        <f t="shared" si="15"/>
        <v>0</v>
      </c>
      <c r="D972" s="3" t="s">
        <v>11521</v>
      </c>
      <c r="E972" s="3" t="s">
        <v>11516</v>
      </c>
      <c r="F972" s="3" t="s">
        <v>11453</v>
      </c>
      <c r="G972" s="4">
        <v>1.2512050572253901E+18</v>
      </c>
      <c r="H972" s="4">
        <v>-1.3273809637061501E+17</v>
      </c>
    </row>
    <row r="973" spans="1:8">
      <c r="A973" s="2">
        <v>41482</v>
      </c>
      <c r="B973" s="3" t="s">
        <v>11520</v>
      </c>
      <c r="C973" s="12">
        <f t="shared" si="15"/>
        <v>-6.5053688420937771E-5</v>
      </c>
      <c r="D973" s="3" t="s">
        <v>11519</v>
      </c>
      <c r="E973" s="3" t="s">
        <v>11516</v>
      </c>
      <c r="F973" s="3" t="s">
        <v>11453</v>
      </c>
      <c r="G973" s="4">
        <v>1.3396280124056E+18</v>
      </c>
      <c r="H973" s="4">
        <v>-1.2744008969726701E+17</v>
      </c>
    </row>
    <row r="974" spans="1:8">
      <c r="A974" s="2">
        <v>41483</v>
      </c>
      <c r="B974" s="3" t="s">
        <v>11518</v>
      </c>
      <c r="C974" s="12">
        <f t="shared" si="15"/>
        <v>-6.5051398387043052E-5</v>
      </c>
      <c r="D974" s="3" t="s">
        <v>11517</v>
      </c>
      <c r="E974" s="3" t="s">
        <v>11516</v>
      </c>
      <c r="F974" s="3" t="s">
        <v>11453</v>
      </c>
      <c r="G974" s="4">
        <v>9.3427739142956595E+17</v>
      </c>
      <c r="H974" s="4">
        <v>-1.37080267624068E+17</v>
      </c>
    </row>
    <row r="975" spans="1:8">
      <c r="A975" s="2">
        <v>41484</v>
      </c>
      <c r="B975" s="3" t="s">
        <v>11515</v>
      </c>
      <c r="C975" s="12">
        <f t="shared" si="15"/>
        <v>-1.8576213373620737E-3</v>
      </c>
      <c r="D975" s="3" t="s">
        <v>11514</v>
      </c>
      <c r="E975" s="3" t="s">
        <v>11499</v>
      </c>
      <c r="F975" s="3" t="s">
        <v>11450</v>
      </c>
      <c r="G975" s="4">
        <v>8.9204122514800102E+17</v>
      </c>
      <c r="H975" s="4">
        <v>-1.4401331077056E+17</v>
      </c>
    </row>
    <row r="976" spans="1:8">
      <c r="A976" s="2">
        <v>41485</v>
      </c>
      <c r="B976" s="3" t="s">
        <v>11513</v>
      </c>
      <c r="C976" s="12">
        <f t="shared" si="15"/>
        <v>3.2663804040203104E-3</v>
      </c>
      <c r="D976" s="3" t="s">
        <v>11512</v>
      </c>
      <c r="E976" s="3" t="s">
        <v>11499</v>
      </c>
      <c r="F976" s="3" t="s">
        <v>11450</v>
      </c>
      <c r="G976" s="4">
        <v>9.6969151324903296E+17</v>
      </c>
      <c r="H976" s="4">
        <v>-1.38041325650846E+17</v>
      </c>
    </row>
    <row r="977" spans="1:8">
      <c r="A977" s="2">
        <v>41486</v>
      </c>
      <c r="B977" s="3" t="s">
        <v>11511</v>
      </c>
      <c r="C977" s="12">
        <f t="shared" si="15"/>
        <v>-8.2199543633666161E-3</v>
      </c>
      <c r="D977" s="3" t="s">
        <v>11510</v>
      </c>
      <c r="E977" s="3" t="s">
        <v>11499</v>
      </c>
      <c r="F977" s="3" t="s">
        <v>11450</v>
      </c>
      <c r="G977" s="4">
        <v>7.8246748397196403E+17</v>
      </c>
      <c r="H977" s="4">
        <v>-1.6475533833771299E+17</v>
      </c>
    </row>
    <row r="978" spans="1:8">
      <c r="A978" s="2">
        <v>41487</v>
      </c>
      <c r="B978" s="3" t="s">
        <v>11509</v>
      </c>
      <c r="C978" s="12">
        <f t="shared" si="15"/>
        <v>1.5463820808127421E-2</v>
      </c>
      <c r="D978" s="3" t="s">
        <v>11508</v>
      </c>
      <c r="E978" s="3" t="s">
        <v>11499</v>
      </c>
      <c r="F978" s="3" t="s">
        <v>11450</v>
      </c>
      <c r="G978" s="4">
        <v>1.14025174867538E+18</v>
      </c>
      <c r="H978" s="4">
        <v>-1.38232361412064E+17</v>
      </c>
    </row>
    <row r="979" spans="1:8">
      <c r="A979" s="2">
        <v>41488</v>
      </c>
      <c r="B979" s="3" t="s">
        <v>11507</v>
      </c>
      <c r="C979" s="12">
        <f t="shared" si="15"/>
        <v>1.0116939153979399E-2</v>
      </c>
      <c r="D979" s="3" t="s">
        <v>11506</v>
      </c>
      <c r="E979" s="3" t="s">
        <v>11499</v>
      </c>
      <c r="F979" s="3" t="s">
        <v>11450</v>
      </c>
      <c r="G979" s="4">
        <v>1.50614574243968E+18</v>
      </c>
      <c r="H979" s="4">
        <v>-1.2033490038955101E+17</v>
      </c>
    </row>
    <row r="980" spans="1:8">
      <c r="A980" s="2">
        <v>41489</v>
      </c>
      <c r="B980" s="3" t="s">
        <v>11505</v>
      </c>
      <c r="C980" s="12">
        <f t="shared" si="15"/>
        <v>-5.6189250471499891E-5</v>
      </c>
      <c r="D980" s="3" t="s">
        <v>11504</v>
      </c>
      <c r="E980" s="3" t="s">
        <v>11499</v>
      </c>
      <c r="F980" s="3" t="s">
        <v>11450</v>
      </c>
      <c r="G980" s="4">
        <v>1.44564431396061E+18</v>
      </c>
      <c r="H980" s="4">
        <v>-1.21851823811058E+17</v>
      </c>
    </row>
    <row r="981" spans="1:8">
      <c r="A981" s="2">
        <v>41490</v>
      </c>
      <c r="B981" s="3" t="s">
        <v>11503</v>
      </c>
      <c r="C981" s="12">
        <f t="shared" si="15"/>
        <v>-5.6187605529715246E-5</v>
      </c>
      <c r="D981" s="3" t="s">
        <v>11502</v>
      </c>
      <c r="E981" s="3" t="s">
        <v>11499</v>
      </c>
      <c r="F981" s="3" t="s">
        <v>11450</v>
      </c>
      <c r="G981" s="4">
        <v>1.5961716376614899E+18</v>
      </c>
      <c r="H981" s="4">
        <v>-1.37288115937822E+17</v>
      </c>
    </row>
    <row r="982" spans="1:8">
      <c r="A982" s="2">
        <v>41491</v>
      </c>
      <c r="B982" s="3" t="s">
        <v>11501</v>
      </c>
      <c r="C982" s="12">
        <f t="shared" si="15"/>
        <v>-2.6474758018644531E-3</v>
      </c>
      <c r="D982" s="3" t="s">
        <v>11500</v>
      </c>
      <c r="E982" s="3" t="s">
        <v>11499</v>
      </c>
      <c r="F982" s="3" t="s">
        <v>11450</v>
      </c>
      <c r="G982" s="4">
        <v>1.5152125628585101E+18</v>
      </c>
      <c r="H982" s="4">
        <v>-1.3657047406549501E+17</v>
      </c>
    </row>
    <row r="983" spans="1:8">
      <c r="A983" s="2">
        <v>41492</v>
      </c>
      <c r="B983" s="3" t="s">
        <v>11498</v>
      </c>
      <c r="C983" s="12">
        <f t="shared" si="15"/>
        <v>8.4634178719375627E-4</v>
      </c>
      <c r="D983" s="3" t="s">
        <v>11497</v>
      </c>
      <c r="E983" s="3" t="s">
        <v>11454</v>
      </c>
      <c r="F983" s="3" t="s">
        <v>11453</v>
      </c>
      <c r="G983" s="4">
        <v>1.5426915062555599E+18</v>
      </c>
      <c r="H983" s="4">
        <v>-1.2633382826684099E+17</v>
      </c>
    </row>
    <row r="984" spans="1:8">
      <c r="A984" s="2">
        <v>41493</v>
      </c>
      <c r="B984" s="3" t="s">
        <v>11496</v>
      </c>
      <c r="C984" s="12">
        <f t="shared" si="15"/>
        <v>-5.6097020342037362E-5</v>
      </c>
      <c r="D984" s="3" t="s">
        <v>11495</v>
      </c>
      <c r="E984" s="3" t="s">
        <v>11454</v>
      </c>
      <c r="F984" s="3" t="s">
        <v>11453</v>
      </c>
      <c r="G984" s="4">
        <v>1.74320379675184E+18</v>
      </c>
      <c r="H984" s="4">
        <v>-1.2492055333430701E+17</v>
      </c>
    </row>
    <row r="985" spans="1:8">
      <c r="A985" s="2">
        <v>41494</v>
      </c>
      <c r="B985" s="3" t="s">
        <v>11494</v>
      </c>
      <c r="C985" s="12">
        <f t="shared" si="15"/>
        <v>-4.3941105447574697E-3</v>
      </c>
      <c r="D985" s="3" t="s">
        <v>11493</v>
      </c>
      <c r="E985" s="3" t="s">
        <v>11454</v>
      </c>
      <c r="F985" s="3" t="s">
        <v>11453</v>
      </c>
      <c r="G985" s="4">
        <v>1.7591452260847201E+18</v>
      </c>
      <c r="H985" s="4">
        <v>-1.32593934294444E+17</v>
      </c>
    </row>
    <row r="986" spans="1:8">
      <c r="A986" s="2">
        <v>41495</v>
      </c>
      <c r="B986" s="3" t="s">
        <v>11492</v>
      </c>
      <c r="C986" s="12">
        <f t="shared" si="15"/>
        <v>3.4042340555864863E-3</v>
      </c>
      <c r="D986" s="3" t="s">
        <v>11491</v>
      </c>
      <c r="E986" s="3" t="s">
        <v>11454</v>
      </c>
      <c r="F986" s="3" t="s">
        <v>11453</v>
      </c>
      <c r="G986" s="4">
        <v>2.2992834023489001E+18</v>
      </c>
      <c r="H986" s="4">
        <v>-1.2648877206199101E+17</v>
      </c>
    </row>
    <row r="987" spans="1:8">
      <c r="A987" s="2">
        <v>41496</v>
      </c>
      <c r="B987" s="3" t="s">
        <v>11490</v>
      </c>
      <c r="C987" s="12">
        <f t="shared" si="15"/>
        <v>-5.9877771569073385E-5</v>
      </c>
      <c r="D987" s="3" t="s">
        <v>11489</v>
      </c>
      <c r="E987" s="3" t="s">
        <v>11454</v>
      </c>
      <c r="F987" s="3" t="s">
        <v>11453</v>
      </c>
      <c r="G987" s="4">
        <v>1.79982842834609E+18</v>
      </c>
      <c r="H987" s="4">
        <v>-1.1987115578754099E+17</v>
      </c>
    </row>
    <row r="988" spans="1:8">
      <c r="A988" s="2">
        <v>41497</v>
      </c>
      <c r="B988" s="3" t="s">
        <v>11488</v>
      </c>
      <c r="C988" s="12">
        <f t="shared" si="15"/>
        <v>-5.9874834523009666E-5</v>
      </c>
      <c r="D988" s="3" t="s">
        <v>11487</v>
      </c>
      <c r="E988" s="3" t="s">
        <v>11454</v>
      </c>
      <c r="F988" s="3" t="s">
        <v>11453</v>
      </c>
      <c r="G988" s="4">
        <v>1.5797624144405901E+18</v>
      </c>
      <c r="H988" s="4">
        <v>-1.1867689478878E+17</v>
      </c>
    </row>
    <row r="989" spans="1:8">
      <c r="A989" s="2">
        <v>41498</v>
      </c>
      <c r="B989" s="3" t="s">
        <v>11486</v>
      </c>
      <c r="C989" s="12">
        <f t="shared" si="15"/>
        <v>-1.639411447866891E-3</v>
      </c>
      <c r="D989" s="3" t="s">
        <v>11485</v>
      </c>
      <c r="E989" s="3" t="s">
        <v>11454</v>
      </c>
      <c r="F989" s="3" t="s">
        <v>11453</v>
      </c>
      <c r="G989" s="4">
        <v>1.5298670441018299E+18</v>
      </c>
      <c r="H989" s="4">
        <v>-1.33205545519238E+17</v>
      </c>
    </row>
    <row r="990" spans="1:8">
      <c r="A990" s="2">
        <v>41499</v>
      </c>
      <c r="B990" s="3" t="s">
        <v>11484</v>
      </c>
      <c r="C990" s="12">
        <f t="shared" si="15"/>
        <v>1.0454885130582972E-2</v>
      </c>
      <c r="D990" s="3" t="s">
        <v>11483</v>
      </c>
      <c r="E990" s="3" t="s">
        <v>11454</v>
      </c>
      <c r="F990" s="3" t="s">
        <v>11453</v>
      </c>
      <c r="G990" s="4">
        <v>1.87237569086657E+18</v>
      </c>
      <c r="H990" s="4">
        <v>-1.12157679024316E+17</v>
      </c>
    </row>
    <row r="991" spans="1:8">
      <c r="A991" s="2">
        <v>41500</v>
      </c>
      <c r="B991" s="3" t="s">
        <v>11482</v>
      </c>
      <c r="C991" s="12">
        <f t="shared" si="15"/>
        <v>5.8006306601708661E-3</v>
      </c>
      <c r="D991" s="3" t="s">
        <v>11481</v>
      </c>
      <c r="E991" s="3" t="s">
        <v>11454</v>
      </c>
      <c r="F991" s="3" t="s">
        <v>11453</v>
      </c>
      <c r="G991" s="4">
        <v>1.6967998943055201E+18</v>
      </c>
      <c r="H991" s="4">
        <v>-9.12800810973808E+16</v>
      </c>
    </row>
    <row r="992" spans="1:8">
      <c r="A992" s="2">
        <v>41501</v>
      </c>
      <c r="B992" s="3" t="s">
        <v>11480</v>
      </c>
      <c r="C992" s="12">
        <f t="shared" si="15"/>
        <v>-9.3044171632011251E-3</v>
      </c>
      <c r="D992" s="3" t="s">
        <v>11479</v>
      </c>
      <c r="E992" s="3" t="s">
        <v>11454</v>
      </c>
      <c r="F992" s="3" t="s">
        <v>11453</v>
      </c>
      <c r="G992" s="4">
        <v>1.1434366384143E+18</v>
      </c>
      <c r="H992" s="4">
        <v>-1.0825785941136E+17</v>
      </c>
    </row>
    <row r="993" spans="1:8">
      <c r="A993" s="2">
        <v>41502</v>
      </c>
      <c r="B993" s="3" t="s">
        <v>11478</v>
      </c>
      <c r="C993" s="12">
        <f t="shared" si="15"/>
        <v>-2.3416382384032859E-3</v>
      </c>
      <c r="D993" s="3" t="s">
        <v>11477</v>
      </c>
      <c r="E993" s="3" t="s">
        <v>11454</v>
      </c>
      <c r="F993" s="3" t="s">
        <v>11453</v>
      </c>
      <c r="G993" s="4">
        <v>7.7601309458538701E+17</v>
      </c>
      <c r="H993" s="4">
        <v>-1.12402116333318E+17</v>
      </c>
    </row>
    <row r="994" spans="1:8">
      <c r="A994" s="2">
        <v>41503</v>
      </c>
      <c r="B994" s="3" t="s">
        <v>11476</v>
      </c>
      <c r="C994" s="12">
        <f t="shared" si="15"/>
        <v>-5.7090546543065238E-5</v>
      </c>
      <c r="D994" s="3" t="s">
        <v>11475</v>
      </c>
      <c r="E994" s="3" t="s">
        <v>11454</v>
      </c>
      <c r="F994" s="3" t="s">
        <v>11453</v>
      </c>
      <c r="G994" s="4">
        <v>3.4330222096354701E+17</v>
      </c>
      <c r="H994" s="4">
        <v>-1.14704358348252E+17</v>
      </c>
    </row>
    <row r="995" spans="1:8">
      <c r="A995" s="2">
        <v>41504</v>
      </c>
      <c r="B995" s="3" t="s">
        <v>11474</v>
      </c>
      <c r="C995" s="12">
        <f t="shared" si="15"/>
        <v>-5.7087301262422653E-5</v>
      </c>
      <c r="D995" s="3" t="s">
        <v>11473</v>
      </c>
      <c r="E995" s="3" t="s">
        <v>11454</v>
      </c>
      <c r="F995" s="3" t="s">
        <v>11453</v>
      </c>
      <c r="G995" s="4">
        <v>3.01349362103528E+17</v>
      </c>
      <c r="H995" s="4">
        <v>-1.0721187534350701E+17</v>
      </c>
    </row>
    <row r="996" spans="1:8">
      <c r="A996" s="2">
        <v>41505</v>
      </c>
      <c r="B996" s="3" t="s">
        <v>11472</v>
      </c>
      <c r="C996" s="12">
        <f t="shared" si="15"/>
        <v>-5.7083955160478213E-5</v>
      </c>
      <c r="D996" s="3" t="s">
        <v>11471</v>
      </c>
      <c r="E996" s="3" t="s">
        <v>11454</v>
      </c>
      <c r="F996" s="3" t="s">
        <v>11453</v>
      </c>
      <c r="G996" s="4">
        <v>3.0164504088189901E+17</v>
      </c>
      <c r="H996" s="4">
        <v>-1.00737854575018E+17</v>
      </c>
    </row>
    <row r="997" spans="1:8">
      <c r="A997" s="2">
        <v>41506</v>
      </c>
      <c r="B997" s="3" t="s">
        <v>11470</v>
      </c>
      <c r="C997" s="12">
        <f t="shared" si="15"/>
        <v>-4.0765014381511028E-4</v>
      </c>
      <c r="D997" s="3" t="s">
        <v>11469</v>
      </c>
      <c r="E997" s="3" t="s">
        <v>11454</v>
      </c>
      <c r="F997" s="3" t="s">
        <v>11453</v>
      </c>
      <c r="G997" s="4">
        <v>2.9639824818193702E+17</v>
      </c>
      <c r="H997" s="4">
        <v>-1.00286523686772E+17</v>
      </c>
    </row>
    <row r="998" spans="1:8">
      <c r="A998" s="2">
        <v>41507</v>
      </c>
      <c r="B998" s="3" t="s">
        <v>11468</v>
      </c>
      <c r="C998" s="12">
        <f t="shared" si="15"/>
        <v>-1.5828613259763783E-3</v>
      </c>
      <c r="D998" s="3" t="s">
        <v>11467</v>
      </c>
      <c r="E998" s="3" t="s">
        <v>11454</v>
      </c>
      <c r="F998" s="3" t="s">
        <v>11453</v>
      </c>
      <c r="G998" s="4">
        <v>5.1910351231205702E+17</v>
      </c>
      <c r="H998" s="4">
        <v>-1.09662365439566E+17</v>
      </c>
    </row>
    <row r="999" spans="1:8">
      <c r="A999" s="2">
        <v>41508</v>
      </c>
      <c r="B999" s="3" t="s">
        <v>11466</v>
      </c>
      <c r="C999" s="12">
        <f t="shared" si="15"/>
        <v>-5.5418725025111436E-4</v>
      </c>
      <c r="D999" s="3" t="s">
        <v>11465</v>
      </c>
      <c r="E999" s="3" t="s">
        <v>11454</v>
      </c>
      <c r="F999" s="3" t="s">
        <v>11453</v>
      </c>
      <c r="G999" s="4">
        <v>1.4892585200445299E+17</v>
      </c>
      <c r="H999" s="4">
        <v>-1.1060497462308301E+17</v>
      </c>
    </row>
    <row r="1000" spans="1:8">
      <c r="A1000" s="2">
        <v>41509</v>
      </c>
      <c r="B1000" s="3" t="s">
        <v>11464</v>
      </c>
      <c r="C1000" s="12">
        <f t="shared" si="15"/>
        <v>1.7591817745407146E-4</v>
      </c>
      <c r="D1000" s="3" t="s">
        <v>11463</v>
      </c>
      <c r="E1000" s="3" t="s">
        <v>11454</v>
      </c>
      <c r="F1000" s="3" t="s">
        <v>11453</v>
      </c>
      <c r="G1000" s="4">
        <v>7.0856776324084096E+16</v>
      </c>
      <c r="H1000" s="4">
        <v>-1.10230025121108E+17</v>
      </c>
    </row>
    <row r="1001" spans="1:8">
      <c r="A1001" s="2">
        <v>41510</v>
      </c>
      <c r="B1001" s="3" t="s">
        <v>11462</v>
      </c>
      <c r="C1001" s="12">
        <f t="shared" si="15"/>
        <v>-4.0201128505680222E-5</v>
      </c>
      <c r="D1001" s="3" t="s">
        <v>11461</v>
      </c>
      <c r="E1001" s="3" t="s">
        <v>11454</v>
      </c>
      <c r="F1001" s="3" t="s">
        <v>11453</v>
      </c>
      <c r="G1001" s="4">
        <v>1.3728031481430499E+17</v>
      </c>
      <c r="H1001" s="4">
        <v>-1.0980629228004499E+17</v>
      </c>
    </row>
    <row r="1002" spans="1:8">
      <c r="A1002" s="2">
        <v>41510</v>
      </c>
      <c r="B1002" s="3" t="s">
        <v>11462</v>
      </c>
      <c r="C1002" s="12">
        <f t="shared" si="15"/>
        <v>0</v>
      </c>
      <c r="D1002" s="3" t="s">
        <v>11461</v>
      </c>
      <c r="E1002" s="3" t="s">
        <v>11454</v>
      </c>
      <c r="F1002" s="3" t="s">
        <v>11453</v>
      </c>
      <c r="G1002" s="4">
        <v>1.3728031481430499E+17</v>
      </c>
      <c r="H1002" s="4">
        <v>-1.0980629228004499E+17</v>
      </c>
    </row>
    <row r="1003" spans="1:8">
      <c r="A1003" s="2">
        <v>41511</v>
      </c>
      <c r="B1003" s="3" t="s">
        <v>11460</v>
      </c>
      <c r="C1003" s="12">
        <f t="shared" si="15"/>
        <v>-4.0196223461163486E-5</v>
      </c>
      <c r="D1003" s="3" t="s">
        <v>11459</v>
      </c>
      <c r="E1003" s="3" t="s">
        <v>11454</v>
      </c>
      <c r="F1003" s="3" t="s">
        <v>11453</v>
      </c>
      <c r="G1003" s="4">
        <v>2.0842089011565901E+17</v>
      </c>
      <c r="H1003" s="4">
        <v>-1.0602547368374E+17</v>
      </c>
    </row>
    <row r="1004" spans="1:8">
      <c r="A1004" s="2">
        <v>41512</v>
      </c>
      <c r="B1004" s="3" t="s">
        <v>11458</v>
      </c>
      <c r="C1004" s="12">
        <f t="shared" si="15"/>
        <v>-3.3700038885271177E-3</v>
      </c>
      <c r="D1004" s="3" t="s">
        <v>11457</v>
      </c>
      <c r="E1004" s="3" t="s">
        <v>11454</v>
      </c>
      <c r="F1004" s="3" t="s">
        <v>11453</v>
      </c>
      <c r="G1004" s="4">
        <v>1.6071362801934301E+17</v>
      </c>
      <c r="H1004" s="4">
        <v>-1.1411591047478E+17</v>
      </c>
    </row>
    <row r="1005" spans="1:8">
      <c r="A1005" s="2">
        <v>41513</v>
      </c>
      <c r="B1005" s="3" t="s">
        <v>11456</v>
      </c>
      <c r="C1005" s="12">
        <f t="shared" si="15"/>
        <v>-1.3175698320312815E-5</v>
      </c>
      <c r="D1005" s="3" t="s">
        <v>11455</v>
      </c>
      <c r="E1005" s="3" t="s">
        <v>11454</v>
      </c>
      <c r="F1005" s="3" t="s">
        <v>11453</v>
      </c>
      <c r="G1005" s="4">
        <v>1.61446477386424E+17</v>
      </c>
      <c r="H1005" s="4">
        <v>-1.00718009554054E+17</v>
      </c>
    </row>
    <row r="1006" spans="1:8">
      <c r="A1006" s="2">
        <v>41514</v>
      </c>
      <c r="B1006" s="3" t="s">
        <v>11452</v>
      </c>
      <c r="C1006" s="12">
        <f t="shared" si="15"/>
        <v>8.9076447564395648E-3</v>
      </c>
      <c r="D1006" s="3" t="s">
        <v>11451</v>
      </c>
      <c r="E1006" s="3" t="s">
        <v>11437</v>
      </c>
      <c r="F1006" s="3" t="s">
        <v>11450</v>
      </c>
      <c r="G1006" s="4">
        <v>3.2337431261220602E+17</v>
      </c>
      <c r="H1006" s="4">
        <v>-8.2015769316322896E+16</v>
      </c>
    </row>
    <row r="1007" spans="1:8">
      <c r="A1007" s="2">
        <v>41515</v>
      </c>
      <c r="B1007" s="3" t="s">
        <v>11449</v>
      </c>
      <c r="C1007" s="12">
        <f t="shared" si="15"/>
        <v>-6.4509209008346072E-3</v>
      </c>
      <c r="D1007" s="3" t="s">
        <v>11448</v>
      </c>
      <c r="E1007" s="3" t="s">
        <v>11437</v>
      </c>
      <c r="F1007" s="3" t="s">
        <v>11436</v>
      </c>
      <c r="G1007" s="4">
        <v>1.7558761655450899E+17</v>
      </c>
      <c r="H1007" s="4">
        <v>-9.3939579639600704E+16</v>
      </c>
    </row>
    <row r="1008" spans="1:8">
      <c r="A1008" s="2">
        <v>41516</v>
      </c>
      <c r="B1008" s="3" t="s">
        <v>11447</v>
      </c>
      <c r="C1008" s="12">
        <f t="shared" si="15"/>
        <v>2.3926653096553964E-3</v>
      </c>
      <c r="D1008" s="3" t="s">
        <v>11446</v>
      </c>
      <c r="E1008" s="3" t="s">
        <v>11437</v>
      </c>
      <c r="F1008" s="3" t="s">
        <v>11436</v>
      </c>
      <c r="G1008" s="4">
        <v>3.3812162755880902E+17</v>
      </c>
      <c r="H1008" s="4">
        <v>-8.949337822668E+16</v>
      </c>
    </row>
    <row r="1009" spans="1:8">
      <c r="A1009" s="2">
        <v>41517</v>
      </c>
      <c r="B1009" s="3" t="s">
        <v>11445</v>
      </c>
      <c r="C1009" s="12">
        <f t="shared" si="15"/>
        <v>-4.0267448415574779E-5</v>
      </c>
      <c r="D1009" s="3" t="s">
        <v>11444</v>
      </c>
      <c r="E1009" s="3" t="s">
        <v>11437</v>
      </c>
      <c r="F1009" s="3" t="s">
        <v>11436</v>
      </c>
      <c r="G1009" s="4">
        <v>1.09682188175088E+17</v>
      </c>
      <c r="H1009" s="4">
        <v>-8.22051758124964E+16</v>
      </c>
    </row>
    <row r="1010" spans="1:8">
      <c r="A1010" s="2">
        <v>41518</v>
      </c>
      <c r="B1010" s="3" t="s">
        <v>11443</v>
      </c>
      <c r="C1010" s="12">
        <f t="shared" si="15"/>
        <v>-4.0264260600479035E-5</v>
      </c>
      <c r="D1010" s="3" t="s">
        <v>11442</v>
      </c>
      <c r="E1010" s="3" t="s">
        <v>11437</v>
      </c>
      <c r="F1010" s="3" t="s">
        <v>11436</v>
      </c>
      <c r="G1010" s="4">
        <v>-1.87099392524976E+16</v>
      </c>
      <c r="H1010" s="4">
        <v>-7.9121411843367104E+16</v>
      </c>
    </row>
    <row r="1011" spans="1:8">
      <c r="A1011" s="2">
        <v>41519</v>
      </c>
      <c r="B1011" s="3" t="s">
        <v>11441</v>
      </c>
      <c r="C1011" s="12">
        <f t="shared" si="15"/>
        <v>3.6992942823248685E-3</v>
      </c>
      <c r="D1011" s="3" t="s">
        <v>11440</v>
      </c>
      <c r="E1011" s="3" t="s">
        <v>11437</v>
      </c>
      <c r="F1011" s="3" t="s">
        <v>11436</v>
      </c>
      <c r="G1011" s="4">
        <v>2.70817275678969E+16</v>
      </c>
      <c r="H1011" s="4">
        <v>-6.5369888603890496E+16</v>
      </c>
    </row>
    <row r="1012" spans="1:8">
      <c r="A1012" s="2">
        <v>41520</v>
      </c>
      <c r="B1012" s="3" t="s">
        <v>11439</v>
      </c>
      <c r="C1012" s="12">
        <f t="shared" si="15"/>
        <v>1.9289872060196125E-3</v>
      </c>
      <c r="D1012" s="3" t="s">
        <v>11438</v>
      </c>
      <c r="E1012" s="3" t="s">
        <v>11437</v>
      </c>
      <c r="F1012" s="3" t="s">
        <v>11436</v>
      </c>
      <c r="G1012" s="4">
        <v>5.21670338811506E+16</v>
      </c>
      <c r="H1012" s="4">
        <v>-5.17070649455862E+16</v>
      </c>
    </row>
    <row r="1013" spans="1:8">
      <c r="A1013" s="2">
        <v>41521</v>
      </c>
      <c r="B1013" s="37">
        <v>10090.251264</v>
      </c>
      <c r="C1013" s="12">
        <f t="shared" si="15"/>
        <v>5.3652175831641769E-3</v>
      </c>
      <c r="D1013" s="21">
        <v>4179227784.5100002</v>
      </c>
      <c r="E1013" s="21">
        <v>414184.70909399999</v>
      </c>
      <c r="F1013" s="3">
        <v>66</v>
      </c>
      <c r="G1013" s="3">
        <v>15.975395473278599</v>
      </c>
      <c r="H1013" s="3">
        <v>-4.4102456986194403</v>
      </c>
    </row>
    <row r="1014" spans="1:8">
      <c r="A1014" s="2">
        <v>41522</v>
      </c>
      <c r="B1014" s="37">
        <v>10083.500936</v>
      </c>
      <c r="C1014" s="12">
        <f t="shared" si="15"/>
        <v>-6.6899503524594107E-4</v>
      </c>
      <c r="D1014" s="21">
        <v>4176431901.9699998</v>
      </c>
      <c r="E1014" s="21">
        <v>414184.70909399999</v>
      </c>
      <c r="F1014" s="3">
        <v>66</v>
      </c>
      <c r="G1014" s="3">
        <v>13.856979363129399</v>
      </c>
      <c r="H1014" s="3">
        <v>-4.5401183100081104</v>
      </c>
    </row>
    <row r="1015" spans="1:8">
      <c r="A1015" s="2">
        <v>41523</v>
      </c>
      <c r="B1015" s="37">
        <v>10025.394909000001</v>
      </c>
      <c r="C1015" s="12">
        <f t="shared" si="15"/>
        <v>-5.7624854074788982E-3</v>
      </c>
      <c r="D1015" s="21">
        <v>4152365273.75</v>
      </c>
      <c r="E1015" s="21">
        <v>414184.70909399999</v>
      </c>
      <c r="F1015" s="3">
        <v>66</v>
      </c>
      <c r="G1015" s="3">
        <v>6.1987781462021703</v>
      </c>
      <c r="H1015" s="3">
        <v>-5.6525080920728596</v>
      </c>
    </row>
    <row r="1016" spans="1:8">
      <c r="A1016" s="2">
        <v>41524</v>
      </c>
      <c r="B1016" s="37">
        <v>10024.874801</v>
      </c>
      <c r="C1016" s="12">
        <f t="shared" si="15"/>
        <v>-5.1879053615504671E-5</v>
      </c>
      <c r="D1016" s="21">
        <v>4152149853.29</v>
      </c>
      <c r="E1016" s="21">
        <v>414184.70909399999</v>
      </c>
      <c r="F1016" s="3">
        <v>66</v>
      </c>
      <c r="G1016" s="3">
        <v>11.9733474499347</v>
      </c>
      <c r="H1016" s="3">
        <v>-5.6380755855957201</v>
      </c>
    </row>
    <row r="1017" spans="1:8">
      <c r="A1017" s="2">
        <v>41525</v>
      </c>
      <c r="B1017" s="37">
        <v>10024.35476</v>
      </c>
      <c r="C1017" s="12">
        <f t="shared" si="15"/>
        <v>-5.1875061816022835E-5</v>
      </c>
      <c r="D1017" s="21">
        <v>4150948038.5799999</v>
      </c>
      <c r="E1017" s="21">
        <v>414086.30660299998</v>
      </c>
      <c r="F1017" s="3">
        <v>65</v>
      </c>
      <c r="G1017" s="3">
        <v>7.3701133150942697</v>
      </c>
      <c r="H1017" s="3">
        <v>-5.8154845100327002</v>
      </c>
    </row>
    <row r="1018" spans="1:8">
      <c r="A1018" s="2">
        <v>41526</v>
      </c>
      <c r="B1018" s="37">
        <v>10118.03536</v>
      </c>
      <c r="C1018" s="12">
        <f t="shared" si="15"/>
        <v>9.345299746753943E-3</v>
      </c>
      <c r="D1018" s="21">
        <v>4301105756.4700003</v>
      </c>
      <c r="E1018" s="21">
        <v>425092.97539199999</v>
      </c>
      <c r="F1018" s="3">
        <v>67</v>
      </c>
      <c r="G1018" s="3">
        <v>20.323452219277399</v>
      </c>
      <c r="H1018" s="3">
        <v>-3.4199183660496901</v>
      </c>
    </row>
    <row r="1019" spans="1:8">
      <c r="A1019" s="2">
        <v>41527</v>
      </c>
      <c r="B1019" s="37">
        <v>10186.944329</v>
      </c>
      <c r="C1019" s="12">
        <f t="shared" si="15"/>
        <v>6.8105088140352254E-3</v>
      </c>
      <c r="D1019" s="21">
        <v>4330398475.1700001</v>
      </c>
      <c r="E1019" s="21">
        <v>425092.97539199999</v>
      </c>
      <c r="F1019" s="3">
        <v>67</v>
      </c>
      <c r="G1019" s="3">
        <v>30.776839131049702</v>
      </c>
      <c r="H1019" s="3">
        <v>-1.8940586531869199</v>
      </c>
    </row>
    <row r="1020" spans="1:8">
      <c r="A1020" s="2">
        <v>41528</v>
      </c>
      <c r="B1020" s="37">
        <v>10196.184453</v>
      </c>
      <c r="C1020" s="12">
        <f t="shared" si="15"/>
        <v>9.0705551160177769E-4</v>
      </c>
      <c r="D1020" s="21">
        <v>4434326386.5699997</v>
      </c>
      <c r="E1020" s="21">
        <v>434900.565718</v>
      </c>
      <c r="F1020" s="3">
        <v>68</v>
      </c>
      <c r="G1020" s="3">
        <v>34.893520879968499</v>
      </c>
      <c r="H1020" s="3">
        <v>-2.44040882041336</v>
      </c>
    </row>
    <row r="1021" spans="1:8">
      <c r="A1021" s="2">
        <v>41529</v>
      </c>
      <c r="B1021" s="37">
        <v>10188.025396999999</v>
      </c>
      <c r="C1021" s="12">
        <f t="shared" si="15"/>
        <v>-8.0020678692212146E-4</v>
      </c>
      <c r="D1021" s="21">
        <v>4430778008.5799999</v>
      </c>
      <c r="E1021" s="21">
        <v>434900.565718</v>
      </c>
      <c r="F1021" s="3">
        <v>68</v>
      </c>
      <c r="G1021" s="3">
        <v>17.707792890915201</v>
      </c>
      <c r="H1021" s="3">
        <v>-2.5974773574135299</v>
      </c>
    </row>
    <row r="1022" spans="1:8">
      <c r="A1022" s="2">
        <v>41530</v>
      </c>
      <c r="B1022" s="37">
        <v>10172.472194</v>
      </c>
      <c r="C1022" s="12">
        <f t="shared" si="15"/>
        <v>-1.5266160412771776E-3</v>
      </c>
      <c r="D1022" s="21">
        <v>4424013912</v>
      </c>
      <c r="E1022" s="21">
        <v>434900.565718</v>
      </c>
      <c r="F1022" s="3">
        <v>68</v>
      </c>
      <c r="G1022" s="3">
        <v>7.6889265551453398</v>
      </c>
      <c r="H1022" s="3">
        <v>-2.8993217627978001</v>
      </c>
    </row>
    <row r="1023" spans="1:8">
      <c r="A1023" s="2">
        <v>41531</v>
      </c>
      <c r="B1023" s="37">
        <v>10171.786592</v>
      </c>
      <c r="C1023" s="12">
        <f t="shared" si="15"/>
        <v>-6.7397775774108193E-5</v>
      </c>
      <c r="D1023" s="21">
        <v>4423715743.3699999</v>
      </c>
      <c r="E1023" s="21">
        <v>434900.565718</v>
      </c>
      <c r="F1023" s="3">
        <v>68</v>
      </c>
      <c r="G1023" s="3">
        <v>20.561549502048699</v>
      </c>
      <c r="H1023" s="3">
        <v>-1.1169072718288799</v>
      </c>
    </row>
    <row r="1024" spans="1:8">
      <c r="A1024" s="2">
        <v>41532</v>
      </c>
      <c r="B1024" s="37">
        <v>10171.101057</v>
      </c>
      <c r="C1024" s="12">
        <f t="shared" si="15"/>
        <v>-6.7395731693751148E-5</v>
      </c>
      <c r="D1024" s="21">
        <v>4423417603.75</v>
      </c>
      <c r="E1024" s="21">
        <v>434900.565718</v>
      </c>
      <c r="F1024" s="3">
        <v>68</v>
      </c>
      <c r="G1024" s="3">
        <v>23.948200244155</v>
      </c>
      <c r="H1024" s="3">
        <v>5.6301362874040003E-4</v>
      </c>
    </row>
    <row r="1025" spans="1:8">
      <c r="A1025" s="2">
        <v>41533</v>
      </c>
      <c r="B1025" s="37">
        <v>10144.389396</v>
      </c>
      <c r="C1025" s="12">
        <f t="shared" si="15"/>
        <v>-2.6262310098291424E-3</v>
      </c>
      <c r="D1025" s="21">
        <v>4411800687.1499996</v>
      </c>
      <c r="E1025" s="21">
        <v>434900.565718</v>
      </c>
      <c r="F1025" s="3">
        <v>68</v>
      </c>
      <c r="G1025" s="3">
        <v>20.128722054400399</v>
      </c>
      <c r="H1025" s="3">
        <v>-0.51746342995383499</v>
      </c>
    </row>
    <row r="1026" spans="1:8">
      <c r="A1026" s="2">
        <v>41534</v>
      </c>
      <c r="B1026" s="37">
        <v>10207.968224</v>
      </c>
      <c r="C1026" s="12">
        <f t="shared" si="15"/>
        <v>6.2673883580483666E-3</v>
      </c>
      <c r="D1026" s="21">
        <v>4439451155.6199999</v>
      </c>
      <c r="E1026" s="21">
        <v>434900.565718</v>
      </c>
      <c r="F1026" s="3">
        <v>68</v>
      </c>
      <c r="G1026" s="3">
        <v>29.706434161853799</v>
      </c>
      <c r="H1026" s="3">
        <v>0.48079077275453502</v>
      </c>
    </row>
    <row r="1027" spans="1:8">
      <c r="A1027" s="2">
        <v>41535</v>
      </c>
      <c r="B1027" s="37">
        <v>10205.548215999999</v>
      </c>
      <c r="C1027" s="12">
        <f t="shared" si="15"/>
        <v>-2.370704871818929E-4</v>
      </c>
      <c r="D1027" s="21">
        <v>4438398692.5</v>
      </c>
      <c r="E1027" s="21">
        <v>434900.565718</v>
      </c>
      <c r="F1027" s="3">
        <v>68</v>
      </c>
      <c r="G1027" s="3">
        <v>29.422667403161501</v>
      </c>
      <c r="H1027" s="3">
        <v>0.35307691808255098</v>
      </c>
    </row>
    <row r="1028" spans="1:8">
      <c r="A1028" s="2">
        <v>41536</v>
      </c>
      <c r="B1028" s="37">
        <v>10222.524388</v>
      </c>
      <c r="C1028" s="12">
        <f t="shared" ref="C1028:C1031" si="16">+(B1028-B1027)/B1027</f>
        <v>1.6634257798503933E-3</v>
      </c>
      <c r="D1028" s="21">
        <v>4440062869.6099997</v>
      </c>
      <c r="E1028" s="21">
        <v>434341.13739699998</v>
      </c>
      <c r="F1028" s="3">
        <v>67</v>
      </c>
      <c r="G1028" s="3">
        <v>32.723209437111699</v>
      </c>
      <c r="H1028" s="3">
        <v>0.69449566807509</v>
      </c>
    </row>
    <row r="1029" spans="1:8">
      <c r="A1029" s="2">
        <v>41537</v>
      </c>
      <c r="B1029" s="37">
        <v>10191.388144</v>
      </c>
      <c r="C1029" s="12">
        <f t="shared" si="16"/>
        <v>-3.0458468787366764E-3</v>
      </c>
      <c r="D1029" s="21">
        <v>4426415826.0799999</v>
      </c>
      <c r="E1029" s="21">
        <v>434329.03973199998</v>
      </c>
      <c r="F1029" s="3">
        <v>67</v>
      </c>
      <c r="G1029" s="3">
        <v>30.3762989662583</v>
      </c>
      <c r="H1029" s="3">
        <v>7.62265549181462E-2</v>
      </c>
    </row>
    <row r="1030" spans="1:8">
      <c r="A1030" s="2">
        <v>41538</v>
      </c>
      <c r="B1030" s="37">
        <v>10190.826440000001</v>
      </c>
      <c r="C1030" s="12">
        <f t="shared" si="16"/>
        <v>-5.5115553648148442E-5</v>
      </c>
      <c r="D1030" s="21">
        <v>4426171861.8500004</v>
      </c>
      <c r="E1030" s="21">
        <v>434329.03973199998</v>
      </c>
      <c r="F1030" s="3">
        <v>67</v>
      </c>
      <c r="G1030" s="3">
        <v>31.170600008693398</v>
      </c>
      <c r="H1030" s="3">
        <v>6.7717202455841494E-2</v>
      </c>
    </row>
    <row r="1031" spans="1:8">
      <c r="A1031" s="2">
        <v>41539</v>
      </c>
      <c r="B1031" s="37">
        <v>10190.264803</v>
      </c>
      <c r="C1031" s="12">
        <f t="shared" si="16"/>
        <v>-5.5112016999545811E-5</v>
      </c>
      <c r="D1031" s="21">
        <v>4425927926.6599998</v>
      </c>
      <c r="E1031" s="21">
        <v>434329.03973199998</v>
      </c>
      <c r="F1031" s="3">
        <v>67</v>
      </c>
      <c r="G1031" s="3">
        <v>30.802436757749899</v>
      </c>
      <c r="H1031" s="3">
        <v>-0.51125323449811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7"/>
  <dimension ref="A1:K983"/>
  <sheetViews>
    <sheetView workbookViewId="0">
      <selection sqref="A1:A1048576"/>
    </sheetView>
  </sheetViews>
  <sheetFormatPr defaultColWidth="11.42578125" defaultRowHeight="15"/>
  <cols>
    <col min="3" max="3" width="12" style="30" bestFit="1" customWidth="1"/>
    <col min="7" max="7" width="15.7109375" bestFit="1" customWidth="1"/>
    <col min="8" max="8" width="15.42578125" bestFit="1" customWidth="1"/>
  </cols>
  <sheetData>
    <row r="1" spans="1:11" ht="19.5">
      <c r="A1" s="1" t="s">
        <v>0</v>
      </c>
      <c r="B1" s="1" t="s">
        <v>1</v>
      </c>
      <c r="C1" s="29" t="s">
        <v>29983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J1" s="5" t="s">
        <v>7</v>
      </c>
      <c r="K1" s="6" t="s">
        <v>24023</v>
      </c>
    </row>
    <row r="2" spans="1:11" ht="28.5">
      <c r="A2" s="2">
        <v>40584</v>
      </c>
      <c r="B2" s="3" t="s">
        <v>24026</v>
      </c>
      <c r="C2" s="28" t="s">
        <v>29984</v>
      </c>
      <c r="D2" s="3" t="s">
        <v>24027</v>
      </c>
      <c r="E2" s="3" t="s">
        <v>24028</v>
      </c>
      <c r="F2" s="3" t="s">
        <v>24029</v>
      </c>
      <c r="G2" s="4">
        <v>-4.23253262893136E+17</v>
      </c>
      <c r="H2" s="4">
        <v>1.6896740777734701E+17</v>
      </c>
      <c r="J2" s="5" t="s">
        <v>8</v>
      </c>
      <c r="K2" s="6" t="s">
        <v>9</v>
      </c>
    </row>
    <row r="3" spans="1:11" ht="19.5">
      <c r="A3" s="2">
        <v>40585</v>
      </c>
      <c r="B3" s="3" t="s">
        <v>24030</v>
      </c>
      <c r="C3" s="12">
        <f>+(B3-B2)/B2</f>
        <v>2.1770498440376014E-3</v>
      </c>
      <c r="D3" s="3" t="s">
        <v>24031</v>
      </c>
      <c r="E3" s="3" t="s">
        <v>24032</v>
      </c>
      <c r="F3" s="3" t="s">
        <v>24029</v>
      </c>
      <c r="G3" s="4">
        <v>-4.7066006747341901E+17</v>
      </c>
      <c r="H3" s="4">
        <v>1.7437967449421101E+17</v>
      </c>
      <c r="I3" t="s">
        <v>29984</v>
      </c>
    </row>
    <row r="4" spans="1:11" ht="19.5">
      <c r="A4" s="2">
        <v>40586</v>
      </c>
      <c r="B4" s="3" t="s">
        <v>24033</v>
      </c>
      <c r="C4" s="12">
        <f t="shared" ref="C4:C67" si="0">+(B4-B3)/B3</f>
        <v>-9.5720077231828597E-5</v>
      </c>
      <c r="D4" s="3" t="s">
        <v>24034</v>
      </c>
      <c r="E4" s="3" t="s">
        <v>24035</v>
      </c>
      <c r="F4" s="3" t="s">
        <v>24029</v>
      </c>
      <c r="G4" s="4">
        <v>-4.97554113468496E+17</v>
      </c>
      <c r="H4" s="4">
        <v>1.7439776463455802E+17</v>
      </c>
      <c r="I4" t="s">
        <v>29984</v>
      </c>
    </row>
    <row r="5" spans="1:11" ht="19.5">
      <c r="A5" s="2">
        <v>40587</v>
      </c>
      <c r="B5" s="3" t="s">
        <v>24036</v>
      </c>
      <c r="C5" s="12">
        <f t="shared" si="0"/>
        <v>-9.5718106610854619E-5</v>
      </c>
      <c r="D5" s="3" t="s">
        <v>24037</v>
      </c>
      <c r="E5" s="3" t="s">
        <v>24038</v>
      </c>
      <c r="F5" s="3" t="s">
        <v>24029</v>
      </c>
      <c r="G5" s="4">
        <v>-4.8218978196363398E+17</v>
      </c>
      <c r="H5" s="4">
        <v>1.6355026604338701E+17</v>
      </c>
    </row>
    <row r="6" spans="1:11" ht="19.5">
      <c r="A6" s="2">
        <v>40588</v>
      </c>
      <c r="B6" s="3" t="s">
        <v>24039</v>
      </c>
      <c r="C6" s="12">
        <f t="shared" si="0"/>
        <v>5.3876701753452026E-3</v>
      </c>
      <c r="D6" s="3" t="s">
        <v>24040</v>
      </c>
      <c r="E6" s="3" t="s">
        <v>24041</v>
      </c>
      <c r="F6" s="3" t="s">
        <v>24042</v>
      </c>
      <c r="G6" s="4">
        <v>-4.4654827176077101E+17</v>
      </c>
      <c r="H6" s="4">
        <v>1.6524890061727501E+17</v>
      </c>
    </row>
    <row r="7" spans="1:11" ht="19.5">
      <c r="A7" s="2">
        <v>40589</v>
      </c>
      <c r="B7" s="3" t="s">
        <v>24043</v>
      </c>
      <c r="C7" s="12">
        <f t="shared" si="0"/>
        <v>-4.5143878731122985E-3</v>
      </c>
      <c r="D7" s="3" t="s">
        <v>24044</v>
      </c>
      <c r="E7" s="3" t="s">
        <v>24045</v>
      </c>
      <c r="F7" s="3" t="s">
        <v>24046</v>
      </c>
      <c r="G7" s="4">
        <v>-4.7556757013822797E+17</v>
      </c>
      <c r="H7" s="4">
        <v>1.4841700490886701E+17</v>
      </c>
    </row>
    <row r="8" spans="1:11" ht="19.5">
      <c r="A8" s="2">
        <v>40590</v>
      </c>
      <c r="B8" s="3" t="s">
        <v>24047</v>
      </c>
      <c r="C8" s="12">
        <f t="shared" si="0"/>
        <v>-1.2325767652258629E-3</v>
      </c>
      <c r="D8" s="3" t="s">
        <v>24048</v>
      </c>
      <c r="E8" s="3" t="s">
        <v>24049</v>
      </c>
      <c r="F8" s="3" t="s">
        <v>24050</v>
      </c>
      <c r="G8" s="4">
        <v>-4.9793981061221402E+17</v>
      </c>
      <c r="H8" s="4">
        <v>1.4321134302936499E+17</v>
      </c>
    </row>
    <row r="9" spans="1:11" ht="19.5">
      <c r="A9" s="2">
        <v>40591</v>
      </c>
      <c r="B9" s="3" t="s">
        <v>24051</v>
      </c>
      <c r="C9" s="12">
        <f t="shared" si="0"/>
        <v>-8.0543923320111743E-3</v>
      </c>
      <c r="D9" s="3" t="s">
        <v>24052</v>
      </c>
      <c r="E9" s="3" t="s">
        <v>24053</v>
      </c>
      <c r="F9" s="3" t="s">
        <v>24054</v>
      </c>
      <c r="G9" s="4">
        <v>-5.16323185722544E+17</v>
      </c>
      <c r="H9" s="4">
        <v>1.2485325506882E+17</v>
      </c>
    </row>
    <row r="10" spans="1:11" ht="19.5">
      <c r="A10" s="2">
        <v>40592</v>
      </c>
      <c r="B10" s="3" t="s">
        <v>24055</v>
      </c>
      <c r="C10" s="12">
        <f t="shared" si="0"/>
        <v>-1.2035261801760722E-2</v>
      </c>
      <c r="D10" s="3" t="s">
        <v>24056</v>
      </c>
      <c r="E10" s="3" t="s">
        <v>24057</v>
      </c>
      <c r="F10" s="3" t="s">
        <v>24058</v>
      </c>
      <c r="G10" s="4">
        <v>-5.1476436200252998E+17</v>
      </c>
      <c r="H10" s="4">
        <v>9.78016340407816E+16</v>
      </c>
    </row>
    <row r="11" spans="1:11" ht="19.5">
      <c r="A11" s="2">
        <v>40593</v>
      </c>
      <c r="B11" s="3" t="s">
        <v>24059</v>
      </c>
      <c r="C11" s="12">
        <f t="shared" si="0"/>
        <v>-9.5600890630434602E-5</v>
      </c>
      <c r="D11" s="3" t="s">
        <v>24060</v>
      </c>
      <c r="E11" s="3" t="s">
        <v>24061</v>
      </c>
      <c r="F11" s="3" t="s">
        <v>24058</v>
      </c>
      <c r="G11" s="4">
        <v>-4.5990921383040602E+17</v>
      </c>
      <c r="H11" s="4">
        <v>8.03470773052956E+16</v>
      </c>
    </row>
    <row r="12" spans="1:11" ht="19.5">
      <c r="A12" s="2">
        <v>40594</v>
      </c>
      <c r="B12" s="3" t="s">
        <v>24062</v>
      </c>
      <c r="C12" s="12">
        <f t="shared" si="0"/>
        <v>-9.559902202203741E-5</v>
      </c>
      <c r="D12" s="3" t="s">
        <v>24063</v>
      </c>
      <c r="E12" s="3" t="s">
        <v>24064</v>
      </c>
      <c r="F12" s="3" t="s">
        <v>24058</v>
      </c>
      <c r="G12" s="4">
        <v>-5.09744199881E+17</v>
      </c>
      <c r="H12" s="4">
        <v>8.2255196834380304E+16</v>
      </c>
    </row>
    <row r="13" spans="1:11">
      <c r="A13" s="2">
        <v>40595</v>
      </c>
      <c r="B13" s="3" t="s">
        <v>24065</v>
      </c>
      <c r="C13" s="12">
        <f t="shared" si="0"/>
        <v>6.6329183349935214E-3</v>
      </c>
      <c r="D13" s="3" t="s">
        <v>24066</v>
      </c>
      <c r="E13" s="3" t="s">
        <v>24067</v>
      </c>
      <c r="F13" s="3" t="s">
        <v>24068</v>
      </c>
      <c r="G13" s="4">
        <v>-4.6802794183157498E+17</v>
      </c>
      <c r="H13" s="4">
        <v>1.0020509994117901E+17</v>
      </c>
    </row>
    <row r="14" spans="1:11">
      <c r="A14" s="2">
        <v>40596</v>
      </c>
      <c r="B14" s="3" t="s">
        <v>24069</v>
      </c>
      <c r="C14" s="12">
        <f t="shared" si="0"/>
        <v>2.6359527182109868E-3</v>
      </c>
      <c r="D14" s="3" t="s">
        <v>24070</v>
      </c>
      <c r="E14" s="3" t="s">
        <v>24071</v>
      </c>
      <c r="F14" s="3" t="s">
        <v>24072</v>
      </c>
      <c r="G14" s="4">
        <v>-4.5003802386790899E+17</v>
      </c>
      <c r="H14" s="4">
        <v>8.8556683692575696E+16</v>
      </c>
    </row>
    <row r="15" spans="1:11" ht="19.5">
      <c r="A15" s="2">
        <v>40597</v>
      </c>
      <c r="B15" s="3" t="s">
        <v>24073</v>
      </c>
      <c r="C15" s="12">
        <f t="shared" si="0"/>
        <v>1.8123841658599264E-2</v>
      </c>
      <c r="D15" s="3" t="s">
        <v>24074</v>
      </c>
      <c r="E15" s="3" t="s">
        <v>24075</v>
      </c>
      <c r="F15" s="3" t="s">
        <v>24076</v>
      </c>
      <c r="G15" s="4">
        <v>-3.2010895300862099E+17</v>
      </c>
      <c r="H15" s="4">
        <v>1.02868480836984E+17</v>
      </c>
    </row>
    <row r="16" spans="1:11" ht="19.5">
      <c r="A16" s="2">
        <v>40598</v>
      </c>
      <c r="B16" s="3" t="s">
        <v>24077</v>
      </c>
      <c r="C16" s="12">
        <f t="shared" si="0"/>
        <v>-1.5237298008563263E-3</v>
      </c>
      <c r="D16" s="3" t="s">
        <v>24078</v>
      </c>
      <c r="E16" s="3" t="s">
        <v>24079</v>
      </c>
      <c r="F16" s="3" t="s">
        <v>24080</v>
      </c>
      <c r="G16" s="4">
        <v>-3.0749553147244102E+17</v>
      </c>
      <c r="H16" s="4">
        <v>9.9693519362428096E+16</v>
      </c>
    </row>
    <row r="17" spans="1:8" ht="19.5">
      <c r="A17" s="2">
        <v>40599</v>
      </c>
      <c r="B17" s="3" t="s">
        <v>24081</v>
      </c>
      <c r="C17" s="12">
        <f t="shared" si="0"/>
        <v>8.6164179655224046E-3</v>
      </c>
      <c r="D17" s="3" t="s">
        <v>24082</v>
      </c>
      <c r="E17" s="3" t="s">
        <v>24083</v>
      </c>
      <c r="F17" s="3" t="s">
        <v>24080</v>
      </c>
      <c r="G17" s="4">
        <v>-3.2024032063158202E+17</v>
      </c>
      <c r="H17" s="4">
        <v>1.19226728636226E+17</v>
      </c>
    </row>
    <row r="18" spans="1:8" ht="19.5">
      <c r="A18" s="2">
        <v>40600</v>
      </c>
      <c r="B18" s="3" t="s">
        <v>24084</v>
      </c>
      <c r="C18" s="12">
        <f t="shared" si="0"/>
        <v>-9.8618718887115455E-5</v>
      </c>
      <c r="D18" s="3" t="s">
        <v>24085</v>
      </c>
      <c r="E18" s="3" t="s">
        <v>24086</v>
      </c>
      <c r="F18" s="3" t="s">
        <v>24080</v>
      </c>
      <c r="G18" s="4">
        <v>-3.1944125561145702E+17</v>
      </c>
      <c r="H18" s="4">
        <v>1.2342785891816099E+17</v>
      </c>
    </row>
    <row r="19" spans="1:8" ht="19.5">
      <c r="A19" s="2">
        <v>40601</v>
      </c>
      <c r="B19" s="3" t="s">
        <v>24087</v>
      </c>
      <c r="C19" s="12">
        <f t="shared" si="0"/>
        <v>-9.8617227704150451E-5</v>
      </c>
      <c r="D19" s="3" t="s">
        <v>24088</v>
      </c>
      <c r="E19" s="3" t="s">
        <v>24089</v>
      </c>
      <c r="F19" s="3" t="s">
        <v>24080</v>
      </c>
      <c r="G19" s="4">
        <v>-3.0110023681730202E+17</v>
      </c>
      <c r="H19" s="4">
        <v>9.9852173381466096E+16</v>
      </c>
    </row>
    <row r="20" spans="1:8">
      <c r="A20" s="2">
        <v>40602</v>
      </c>
      <c r="B20" s="3" t="s">
        <v>24090</v>
      </c>
      <c r="C20" s="12">
        <f t="shared" si="0"/>
        <v>1.5043671948455498E-2</v>
      </c>
      <c r="D20" s="3" t="s">
        <v>24091</v>
      </c>
      <c r="E20" s="3" t="s">
        <v>24092</v>
      </c>
      <c r="F20" s="3" t="s">
        <v>24093</v>
      </c>
      <c r="G20" s="4">
        <v>-1.6084322627115299E+17</v>
      </c>
      <c r="H20" s="4">
        <v>7.63971221861616E+16</v>
      </c>
    </row>
    <row r="21" spans="1:8" ht="19.5">
      <c r="A21" s="2">
        <v>40603</v>
      </c>
      <c r="B21" s="3" t="s">
        <v>24094</v>
      </c>
      <c r="C21" s="12">
        <f t="shared" si="0"/>
        <v>7.9616680277118639E-3</v>
      </c>
      <c r="D21" s="3" t="s">
        <v>24095</v>
      </c>
      <c r="E21" s="3" t="s">
        <v>24096</v>
      </c>
      <c r="F21" s="3" t="s">
        <v>24072</v>
      </c>
      <c r="G21" s="4">
        <v>-7.47140099424904E+16</v>
      </c>
      <c r="H21" s="4">
        <v>1.2817078736156899E+17</v>
      </c>
    </row>
    <row r="22" spans="1:8" ht="19.5">
      <c r="A22" s="2">
        <v>40604</v>
      </c>
      <c r="B22" s="3" t="s">
        <v>24097</v>
      </c>
      <c r="C22" s="12">
        <f t="shared" si="0"/>
        <v>1.1532611321666388E-4</v>
      </c>
      <c r="D22" s="3" t="s">
        <v>24098</v>
      </c>
      <c r="E22" s="3" t="s">
        <v>24099</v>
      </c>
      <c r="F22" s="3" t="s">
        <v>24100</v>
      </c>
      <c r="G22" s="4">
        <v>-6.8044069160650896E+16</v>
      </c>
      <c r="H22" s="4">
        <v>1.18018124702874E+17</v>
      </c>
    </row>
    <row r="23" spans="1:8" ht="19.5">
      <c r="A23" s="2">
        <v>40605</v>
      </c>
      <c r="B23" s="3" t="s">
        <v>24101</v>
      </c>
      <c r="C23" s="12">
        <f t="shared" si="0"/>
        <v>1.0181683067453356E-2</v>
      </c>
      <c r="D23" s="3" t="s">
        <v>24102</v>
      </c>
      <c r="E23" s="3" t="s">
        <v>24103</v>
      </c>
      <c r="F23" s="3" t="s">
        <v>24104</v>
      </c>
      <c r="G23" s="4">
        <v>8.85914058343648E+16</v>
      </c>
      <c r="H23" s="4">
        <v>1.4145240282966499E+17</v>
      </c>
    </row>
    <row r="24" spans="1:8" ht="19.5">
      <c r="A24" s="2">
        <v>40606</v>
      </c>
      <c r="B24" s="3" t="s">
        <v>24105</v>
      </c>
      <c r="C24" s="12">
        <f t="shared" si="0"/>
        <v>1.1915889396135401E-3</v>
      </c>
      <c r="D24" s="3" t="s">
        <v>24106</v>
      </c>
      <c r="E24" s="3" t="s">
        <v>24107</v>
      </c>
      <c r="F24" s="3" t="s">
        <v>24108</v>
      </c>
      <c r="G24" s="4">
        <v>2.0541019239523299E+17</v>
      </c>
      <c r="H24" s="4">
        <v>1.4444343486819398E+17</v>
      </c>
    </row>
    <row r="25" spans="1:8" ht="19.5">
      <c r="A25" s="2">
        <v>40607</v>
      </c>
      <c r="B25" s="3" t="s">
        <v>24109</v>
      </c>
      <c r="C25" s="12">
        <f t="shared" si="0"/>
        <v>-9.8306238398914722E-5</v>
      </c>
      <c r="D25" s="3" t="s">
        <v>24110</v>
      </c>
      <c r="E25" s="3" t="s">
        <v>24111</v>
      </c>
      <c r="F25" s="3" t="s">
        <v>24108</v>
      </c>
      <c r="G25" s="4">
        <v>3.0004166092893299E+17</v>
      </c>
      <c r="H25" s="4">
        <v>1.07429091103802E+17</v>
      </c>
    </row>
    <row r="26" spans="1:8" ht="19.5">
      <c r="A26" s="2">
        <v>40608</v>
      </c>
      <c r="B26" s="3" t="s">
        <v>24112</v>
      </c>
      <c r="C26" s="12">
        <f t="shared" si="0"/>
        <v>-9.8304657118253745E-5</v>
      </c>
      <c r="D26" s="3" t="s">
        <v>24113</v>
      </c>
      <c r="E26" s="3" t="s">
        <v>24114</v>
      </c>
      <c r="F26" s="3" t="s">
        <v>24108</v>
      </c>
      <c r="G26" s="4">
        <v>5.6809227192006899E+17</v>
      </c>
      <c r="H26" s="4">
        <v>1.04979090182644E+17</v>
      </c>
    </row>
    <row r="27" spans="1:8" ht="19.5">
      <c r="A27" s="2">
        <v>40609</v>
      </c>
      <c r="B27" s="3" t="s">
        <v>24115</v>
      </c>
      <c r="C27" s="12">
        <f t="shared" si="0"/>
        <v>-6.7317137288347394E-3</v>
      </c>
      <c r="D27" s="3" t="s">
        <v>24116</v>
      </c>
      <c r="E27" s="3" t="s">
        <v>24117</v>
      </c>
      <c r="F27" s="3" t="s">
        <v>24118</v>
      </c>
      <c r="G27" s="4">
        <v>4.4611998929388698E+17</v>
      </c>
      <c r="H27" s="4">
        <v>6.57692805906482E+16</v>
      </c>
    </row>
    <row r="28" spans="1:8">
      <c r="A28" s="2">
        <v>40610</v>
      </c>
      <c r="B28" s="3" t="s">
        <v>24119</v>
      </c>
      <c r="C28" s="12">
        <f t="shared" si="0"/>
        <v>-9.6129221123745674E-3</v>
      </c>
      <c r="D28" s="3" t="s">
        <v>24120</v>
      </c>
      <c r="E28" s="3" t="s">
        <v>24121</v>
      </c>
      <c r="F28" s="3" t="s">
        <v>24122</v>
      </c>
      <c r="G28" s="4">
        <v>2.8732297788063501E+17</v>
      </c>
      <c r="H28" s="4">
        <v>5.4008303278199696E+16</v>
      </c>
    </row>
    <row r="29" spans="1:8">
      <c r="A29" s="2">
        <v>40611</v>
      </c>
      <c r="B29" s="3" t="s">
        <v>24123</v>
      </c>
      <c r="C29" s="12">
        <f t="shared" si="0"/>
        <v>3.5835687719627343E-3</v>
      </c>
      <c r="D29" s="3" t="s">
        <v>24124</v>
      </c>
      <c r="E29" s="3" t="s">
        <v>24125</v>
      </c>
      <c r="F29" s="3" t="s">
        <v>24126</v>
      </c>
      <c r="G29" s="4">
        <v>5.2589906354723501E+17</v>
      </c>
      <c r="H29" s="4">
        <v>9.06386712851472E+16</v>
      </c>
    </row>
    <row r="30" spans="1:8" ht="19.5">
      <c r="A30" s="2">
        <v>40612</v>
      </c>
      <c r="B30" s="3" t="s">
        <v>24127</v>
      </c>
      <c r="C30" s="12">
        <f t="shared" si="0"/>
        <v>-1.9171998803531754E-2</v>
      </c>
      <c r="D30" s="3" t="s">
        <v>24128</v>
      </c>
      <c r="E30" s="3" t="s">
        <v>24129</v>
      </c>
      <c r="F30" s="3" t="s">
        <v>24130</v>
      </c>
      <c r="G30" s="4">
        <v>1.01048504556656E+17</v>
      </c>
      <c r="H30" s="4">
        <v>4.8871983788244704E+16</v>
      </c>
    </row>
    <row r="31" spans="1:8">
      <c r="A31" s="2">
        <v>40613</v>
      </c>
      <c r="B31" s="3" t="s">
        <v>24131</v>
      </c>
      <c r="C31" s="12">
        <f t="shared" si="0"/>
        <v>-1.7428483402954199E-2</v>
      </c>
      <c r="D31" s="3" t="s">
        <v>24132</v>
      </c>
      <c r="E31" s="3" t="s">
        <v>24133</v>
      </c>
      <c r="F31" s="3" t="s">
        <v>24134</v>
      </c>
      <c r="G31" s="4">
        <v>-6.2804455284507504E+16</v>
      </c>
      <c r="H31" s="4">
        <v>1.23446458280449E+16</v>
      </c>
    </row>
    <row r="32" spans="1:8">
      <c r="A32" s="2">
        <v>40613</v>
      </c>
      <c r="B32" s="3" t="s">
        <v>24131</v>
      </c>
      <c r="C32" s="12">
        <f t="shared" si="0"/>
        <v>0</v>
      </c>
      <c r="D32" s="3" t="s">
        <v>24132</v>
      </c>
      <c r="E32" s="3" t="s">
        <v>24133</v>
      </c>
      <c r="F32" s="3" t="s">
        <v>24134</v>
      </c>
      <c r="G32" s="4">
        <v>-6.2804455284507504E+16</v>
      </c>
      <c r="H32" s="4">
        <v>1.23446458280449E+16</v>
      </c>
    </row>
    <row r="33" spans="1:8" ht="19.5">
      <c r="A33" s="2">
        <v>40614</v>
      </c>
      <c r="B33" s="3" t="s">
        <v>24135</v>
      </c>
      <c r="C33" s="12">
        <f t="shared" si="0"/>
        <v>-9.9231551194672017E-5</v>
      </c>
      <c r="D33" s="3" t="s">
        <v>24136</v>
      </c>
      <c r="E33" s="3" t="s">
        <v>24137</v>
      </c>
      <c r="F33" s="3" t="s">
        <v>24134</v>
      </c>
      <c r="G33" s="3">
        <v>-0.606822629646386</v>
      </c>
      <c r="H33" s="4">
        <v>1.46949113613865E+16</v>
      </c>
    </row>
    <row r="34" spans="1:8" ht="19.5">
      <c r="A34" s="2">
        <v>40615</v>
      </c>
      <c r="B34" s="3" t="s">
        <v>24138</v>
      </c>
      <c r="C34" s="12">
        <f t="shared" si="0"/>
        <v>-9.9230060467300001E-5</v>
      </c>
      <c r="D34" s="3" t="s">
        <v>24139</v>
      </c>
      <c r="E34" s="3" t="s">
        <v>24140</v>
      </c>
      <c r="F34" s="3" t="s">
        <v>24134</v>
      </c>
      <c r="G34" s="4">
        <v>-3.31894530589993E+16</v>
      </c>
      <c r="H34" s="3">
        <v>9.1372922995103203E-2</v>
      </c>
    </row>
    <row r="35" spans="1:8">
      <c r="A35" s="2">
        <v>40616</v>
      </c>
      <c r="B35" s="3" t="s">
        <v>24141</v>
      </c>
      <c r="C35" s="12">
        <f t="shared" si="0"/>
        <v>-5.0797825472945167E-3</v>
      </c>
      <c r="D35" s="3" t="s">
        <v>24142</v>
      </c>
      <c r="E35" s="3" t="s">
        <v>24143</v>
      </c>
      <c r="F35" s="3" t="s">
        <v>24144</v>
      </c>
      <c r="G35" s="4">
        <v>-9.0217392797198704E+16</v>
      </c>
      <c r="H35" s="3">
        <v>0.37610379513410802</v>
      </c>
    </row>
    <row r="36" spans="1:8">
      <c r="A36" s="2">
        <v>40617</v>
      </c>
      <c r="B36" s="3" t="s">
        <v>24145</v>
      </c>
      <c r="C36" s="12">
        <f t="shared" si="0"/>
        <v>-1.9707393278966208E-2</v>
      </c>
      <c r="D36" s="3" t="s">
        <v>24146</v>
      </c>
      <c r="E36" s="3" t="s">
        <v>24147</v>
      </c>
      <c r="F36" s="3" t="s">
        <v>24148</v>
      </c>
      <c r="G36" s="4">
        <v>-2.8505697199962E+17</v>
      </c>
      <c r="H36" s="4">
        <v>-3.8554384297853104E+16</v>
      </c>
    </row>
    <row r="37" spans="1:8" ht="19.5">
      <c r="A37" s="2">
        <v>40618</v>
      </c>
      <c r="B37" s="3" t="s">
        <v>24149</v>
      </c>
      <c r="C37" s="12">
        <f t="shared" si="0"/>
        <v>-5.8701716421344138E-3</v>
      </c>
      <c r="D37" s="3" t="s">
        <v>24150</v>
      </c>
      <c r="E37" s="3" t="s">
        <v>24151</v>
      </c>
      <c r="F37" s="3" t="s">
        <v>24152</v>
      </c>
      <c r="G37" s="4">
        <v>-3.7659402630104301E+17</v>
      </c>
      <c r="H37" s="4">
        <v>-5.4050513587912096E+16</v>
      </c>
    </row>
    <row r="38" spans="1:8" ht="19.5">
      <c r="A38" s="2">
        <v>40619</v>
      </c>
      <c r="B38" s="3" t="s">
        <v>24153</v>
      </c>
      <c r="C38" s="12">
        <f t="shared" si="0"/>
        <v>4.0123820758764944E-2</v>
      </c>
      <c r="D38" s="3" t="s">
        <v>24154</v>
      </c>
      <c r="E38" s="3" t="s">
        <v>24155</v>
      </c>
      <c r="F38" s="3" t="s">
        <v>24156</v>
      </c>
      <c r="G38" s="4">
        <v>6.30327153988092E+16</v>
      </c>
      <c r="H38" s="4">
        <v>2.47124543365844E+16</v>
      </c>
    </row>
    <row r="39" spans="1:8" ht="19.5">
      <c r="A39" s="2">
        <v>40620</v>
      </c>
      <c r="B39" s="3" t="s">
        <v>24157</v>
      </c>
      <c r="C39" s="12">
        <f t="shared" si="0"/>
        <v>1.6944424132757069E-2</v>
      </c>
      <c r="D39" s="3" t="s">
        <v>24158</v>
      </c>
      <c r="E39" s="3" t="s">
        <v>24159</v>
      </c>
      <c r="F39" s="3" t="s">
        <v>24134</v>
      </c>
      <c r="G39" s="4">
        <v>3.2387297366602298E+17</v>
      </c>
      <c r="H39" s="4">
        <v>6.0445985236057904E+16</v>
      </c>
    </row>
    <row r="40" spans="1:8" ht="19.5">
      <c r="A40" s="2">
        <v>40621</v>
      </c>
      <c r="B40" s="3" t="s">
        <v>24160</v>
      </c>
      <c r="C40" s="12">
        <f t="shared" si="0"/>
        <v>-1.0284935292102365E-4</v>
      </c>
      <c r="D40" s="3" t="s">
        <v>24161</v>
      </c>
      <c r="E40" s="3" t="s">
        <v>24162</v>
      </c>
      <c r="F40" s="3" t="s">
        <v>24134</v>
      </c>
      <c r="G40" s="4">
        <v>4.5892811403772301E+17</v>
      </c>
      <c r="H40" s="4">
        <v>3.60491512320366E+16</v>
      </c>
    </row>
    <row r="41" spans="1:8" ht="19.5">
      <c r="A41" s="2">
        <v>40622</v>
      </c>
      <c r="B41" s="3" t="s">
        <v>24163</v>
      </c>
      <c r="C41" s="12">
        <f t="shared" si="0"/>
        <v>-1.0284858785410838E-4</v>
      </c>
      <c r="D41" s="3" t="s">
        <v>24164</v>
      </c>
      <c r="E41" s="3" t="s">
        <v>24165</v>
      </c>
      <c r="F41" s="3" t="s">
        <v>24134</v>
      </c>
      <c r="G41" s="4">
        <v>6.8837734626013594E+17</v>
      </c>
      <c r="H41" s="4">
        <v>2.66121440472995E+16</v>
      </c>
    </row>
    <row r="42" spans="1:8" ht="19.5">
      <c r="A42" s="2">
        <v>40623</v>
      </c>
      <c r="B42" s="3" t="s">
        <v>24166</v>
      </c>
      <c r="C42" s="12">
        <f t="shared" si="0"/>
        <v>-1.0284783576967139E-4</v>
      </c>
      <c r="D42" s="3" t="s">
        <v>24167</v>
      </c>
      <c r="E42" s="3" t="s">
        <v>24168</v>
      </c>
      <c r="F42" s="3" t="s">
        <v>24134</v>
      </c>
      <c r="G42" s="4">
        <v>6.8822847185244506E+17</v>
      </c>
      <c r="H42" s="4">
        <v>3.26470749463321E+16</v>
      </c>
    </row>
    <row r="43" spans="1:8" ht="19.5">
      <c r="A43" s="2">
        <v>40624</v>
      </c>
      <c r="B43" s="3" t="s">
        <v>24169</v>
      </c>
      <c r="C43" s="12">
        <f t="shared" si="0"/>
        <v>7.407218618988694E-4</v>
      </c>
      <c r="D43" s="3" t="s">
        <v>24170</v>
      </c>
      <c r="E43" s="3" t="s">
        <v>24171</v>
      </c>
      <c r="F43" s="3" t="s">
        <v>24172</v>
      </c>
      <c r="G43" s="4">
        <v>7.0548869546239706E+17</v>
      </c>
      <c r="H43" s="4">
        <v>4.8415960922627104E+16</v>
      </c>
    </row>
    <row r="44" spans="1:8" ht="19.5">
      <c r="A44" s="2">
        <v>40625</v>
      </c>
      <c r="B44" s="3" t="s">
        <v>24173</v>
      </c>
      <c r="C44" s="12">
        <f t="shared" si="0"/>
        <v>-4.5342267993310183E-4</v>
      </c>
      <c r="D44" s="3" t="s">
        <v>24174</v>
      </c>
      <c r="E44" s="3" t="s">
        <v>24175</v>
      </c>
      <c r="F44" s="3" t="s">
        <v>24148</v>
      </c>
      <c r="G44" s="4">
        <v>5.6502180498681798E+17</v>
      </c>
      <c r="H44" s="4">
        <v>4.3124007086366096E+16</v>
      </c>
    </row>
    <row r="45" spans="1:8" ht="19.5">
      <c r="A45" s="2">
        <v>40626</v>
      </c>
      <c r="B45" s="3" t="s">
        <v>24176</v>
      </c>
      <c r="C45" s="12">
        <f t="shared" si="0"/>
        <v>-1.6790857766868983E-3</v>
      </c>
      <c r="D45" s="3" t="s">
        <v>24177</v>
      </c>
      <c r="E45" s="3" t="s">
        <v>24178</v>
      </c>
      <c r="F45" s="3" t="s">
        <v>24179</v>
      </c>
      <c r="G45" s="4">
        <v>4.8501540509255898E+17</v>
      </c>
      <c r="H45" s="4">
        <v>3.97888594668116E+16</v>
      </c>
    </row>
    <row r="46" spans="1:8" ht="19.5">
      <c r="A46" s="2">
        <v>40627</v>
      </c>
      <c r="B46" s="3" t="s">
        <v>24180</v>
      </c>
      <c r="C46" s="12">
        <f t="shared" si="0"/>
        <v>-7.6414207842090158E-3</v>
      </c>
      <c r="D46" s="3" t="s">
        <v>24181</v>
      </c>
      <c r="E46" s="3" t="s">
        <v>24182</v>
      </c>
      <c r="F46" s="3" t="s">
        <v>24183</v>
      </c>
      <c r="G46" s="4">
        <v>8.7156037982283296E+16</v>
      </c>
      <c r="H46" s="4">
        <v>2.39506636424475E+16</v>
      </c>
    </row>
    <row r="47" spans="1:8">
      <c r="A47" s="2">
        <v>40628</v>
      </c>
      <c r="B47" s="3" t="s">
        <v>24184</v>
      </c>
      <c r="C47" s="12">
        <f t="shared" si="0"/>
        <v>-9.9647312314002842E-5</v>
      </c>
      <c r="D47" s="3" t="s">
        <v>24185</v>
      </c>
      <c r="E47" s="3" t="s">
        <v>24186</v>
      </c>
      <c r="F47" s="3" t="s">
        <v>24183</v>
      </c>
      <c r="G47" s="4">
        <v>1.0617217206751299E+17</v>
      </c>
      <c r="H47" s="3">
        <v>0.74198048766693703</v>
      </c>
    </row>
    <row r="48" spans="1:8">
      <c r="A48" s="2">
        <v>40629</v>
      </c>
      <c r="B48" s="3" t="s">
        <v>24187</v>
      </c>
      <c r="C48" s="12">
        <f t="shared" si="0"/>
        <v>-9.9645849715183617E-5</v>
      </c>
      <c r="D48" s="3" t="s">
        <v>24188</v>
      </c>
      <c r="E48" s="3" t="s">
        <v>24189</v>
      </c>
      <c r="F48" s="3" t="s">
        <v>24183</v>
      </c>
      <c r="G48" s="3">
        <v>-0.46798914549958098</v>
      </c>
      <c r="H48" s="4">
        <v>-2.5166524668238E+16</v>
      </c>
    </row>
    <row r="49" spans="1:8" ht="19.5">
      <c r="A49" s="2">
        <v>40630</v>
      </c>
      <c r="B49" s="3" t="s">
        <v>24190</v>
      </c>
      <c r="C49" s="12">
        <f t="shared" si="0"/>
        <v>-5.2136682588011284E-3</v>
      </c>
      <c r="D49" s="3" t="s">
        <v>24191</v>
      </c>
      <c r="E49" s="3" t="s">
        <v>24192</v>
      </c>
      <c r="F49" s="3" t="s">
        <v>24183</v>
      </c>
      <c r="G49" s="4">
        <v>-6.48888279973812E+16</v>
      </c>
      <c r="H49" s="4">
        <v>-5.81722192029046E+16</v>
      </c>
    </row>
    <row r="50" spans="1:8" ht="19.5">
      <c r="A50" s="2">
        <v>40631</v>
      </c>
      <c r="B50" s="3" t="s">
        <v>24193</v>
      </c>
      <c r="C50" s="12">
        <f t="shared" si="0"/>
        <v>-5.44230135900544E-3</v>
      </c>
      <c r="D50" s="3" t="s">
        <v>24194</v>
      </c>
      <c r="E50" s="3" t="s">
        <v>24195</v>
      </c>
      <c r="F50" s="3" t="s">
        <v>24196</v>
      </c>
      <c r="G50" s="4">
        <v>-1.23909127021724E+17</v>
      </c>
      <c r="H50" s="4">
        <v>-7.3569538097488496E+16</v>
      </c>
    </row>
    <row r="51" spans="1:8" ht="19.5">
      <c r="A51" s="2">
        <v>40632</v>
      </c>
      <c r="B51" s="3" t="s">
        <v>24197</v>
      </c>
      <c r="C51" s="12">
        <f t="shared" si="0"/>
        <v>-2.1483130743758377E-3</v>
      </c>
      <c r="D51" s="3" t="s">
        <v>24198</v>
      </c>
      <c r="E51" s="3" t="s">
        <v>24199</v>
      </c>
      <c r="F51" s="3" t="s">
        <v>24200</v>
      </c>
      <c r="G51" s="4">
        <v>-2.8831483287719501E+17</v>
      </c>
      <c r="H51" s="4">
        <v>-7.9464863739813904E+16</v>
      </c>
    </row>
    <row r="52" spans="1:8" ht="19.5">
      <c r="A52" s="2">
        <v>40633</v>
      </c>
      <c r="B52" s="3" t="s">
        <v>24201</v>
      </c>
      <c r="C52" s="12">
        <f t="shared" si="0"/>
        <v>7.538319689478227E-3</v>
      </c>
      <c r="D52" s="3" t="s">
        <v>24202</v>
      </c>
      <c r="E52" s="3" t="s">
        <v>24203</v>
      </c>
      <c r="F52" s="3" t="s">
        <v>24200</v>
      </c>
      <c r="G52" s="4">
        <v>-2.9194306606312397E+17</v>
      </c>
      <c r="H52" s="4">
        <v>-6.5143623285439504E+16</v>
      </c>
    </row>
    <row r="53" spans="1:8">
      <c r="A53" s="2">
        <v>40634</v>
      </c>
      <c r="B53" s="3" t="s">
        <v>24204</v>
      </c>
      <c r="C53" s="12">
        <f t="shared" si="0"/>
        <v>-2.7153400289374055E-3</v>
      </c>
      <c r="D53" s="3" t="s">
        <v>24205</v>
      </c>
      <c r="E53" s="3" t="s">
        <v>24206</v>
      </c>
      <c r="F53" s="3" t="s">
        <v>24207</v>
      </c>
      <c r="G53" s="4">
        <v>-3.1594393480606797E+17</v>
      </c>
      <c r="H53" s="4">
        <v>-7.0089502415820304E+16</v>
      </c>
    </row>
    <row r="54" spans="1:8">
      <c r="A54" s="2">
        <v>40635</v>
      </c>
      <c r="B54" s="3" t="s">
        <v>24208</v>
      </c>
      <c r="C54" s="12">
        <f t="shared" si="0"/>
        <v>-1.0147008115382295E-4</v>
      </c>
      <c r="D54" s="3" t="s">
        <v>24209</v>
      </c>
      <c r="E54" s="3" t="s">
        <v>24210</v>
      </c>
      <c r="F54" s="3" t="s">
        <v>24207</v>
      </c>
      <c r="G54" s="4">
        <v>-3.9601188998786701E+17</v>
      </c>
      <c r="H54" s="4">
        <v>-7.3176867006408304E+16</v>
      </c>
    </row>
    <row r="55" spans="1:8">
      <c r="A55" s="2">
        <v>40636</v>
      </c>
      <c r="B55" s="3" t="s">
        <v>24211</v>
      </c>
      <c r="C55" s="12">
        <f t="shared" si="0"/>
        <v>-1.0146893455245596E-4</v>
      </c>
      <c r="D55" s="3" t="s">
        <v>24212</v>
      </c>
      <c r="E55" s="3" t="s">
        <v>24213</v>
      </c>
      <c r="F55" s="3" t="s">
        <v>24207</v>
      </c>
      <c r="G55" s="4">
        <v>-4.0543450615399501E+17</v>
      </c>
      <c r="H55" s="4">
        <v>-9.9755922854335504E+16</v>
      </c>
    </row>
    <row r="56" spans="1:8" ht="19.5">
      <c r="A56" s="2">
        <v>40637</v>
      </c>
      <c r="B56" s="3" t="s">
        <v>24214</v>
      </c>
      <c r="C56" s="12">
        <f t="shared" si="0"/>
        <v>7.0503661966319741E-4</v>
      </c>
      <c r="D56" s="3" t="s">
        <v>24215</v>
      </c>
      <c r="E56" s="3" t="s">
        <v>24216</v>
      </c>
      <c r="F56" s="3" t="s">
        <v>24207</v>
      </c>
      <c r="G56" s="4">
        <v>-3.9959650705728902E+17</v>
      </c>
      <c r="H56" s="4">
        <v>-1.21386743930908E+17</v>
      </c>
    </row>
    <row r="57" spans="1:8" ht="19.5">
      <c r="A57" s="2">
        <v>40638</v>
      </c>
      <c r="B57" s="3" t="s">
        <v>24217</v>
      </c>
      <c r="C57" s="12">
        <f t="shared" si="0"/>
        <v>6.979446861715431E-3</v>
      </c>
      <c r="D57" s="3" t="s">
        <v>24218</v>
      </c>
      <c r="E57" s="3" t="s">
        <v>24219</v>
      </c>
      <c r="F57" s="3" t="s">
        <v>24156</v>
      </c>
      <c r="G57" s="4">
        <v>-3.4579572099337402E+17</v>
      </c>
      <c r="H57" s="4">
        <v>-9.9961202670751808E+16</v>
      </c>
    </row>
    <row r="58" spans="1:8" ht="19.5">
      <c r="A58" s="2">
        <v>40639</v>
      </c>
      <c r="B58" s="3" t="s">
        <v>24220</v>
      </c>
      <c r="C58" s="12">
        <f t="shared" si="0"/>
        <v>-1.0318631129375446E-3</v>
      </c>
      <c r="D58" s="3" t="s">
        <v>24221</v>
      </c>
      <c r="E58" s="3" t="s">
        <v>24222</v>
      </c>
      <c r="F58" s="3" t="s">
        <v>24223</v>
      </c>
      <c r="G58" s="4">
        <v>-2.9862810127338899E+17</v>
      </c>
      <c r="H58" s="4">
        <v>-1.17794996041666E+17</v>
      </c>
    </row>
    <row r="59" spans="1:8">
      <c r="A59" s="2">
        <v>40640</v>
      </c>
      <c r="B59" s="3" t="s">
        <v>24224</v>
      </c>
      <c r="C59" s="12">
        <f t="shared" si="0"/>
        <v>3.8593637917160605E-3</v>
      </c>
      <c r="D59" s="3" t="s">
        <v>24225</v>
      </c>
      <c r="E59" s="3" t="s">
        <v>24226</v>
      </c>
      <c r="F59" s="3" t="s">
        <v>24227</v>
      </c>
      <c r="G59" s="4">
        <v>-1.7331271940192499E+17</v>
      </c>
      <c r="H59" s="4">
        <v>-1.10697011415368E+17</v>
      </c>
    </row>
    <row r="60" spans="1:8">
      <c r="A60" s="2">
        <v>40641</v>
      </c>
      <c r="B60" s="3" t="s">
        <v>24228</v>
      </c>
      <c r="C60" s="12">
        <f t="shared" si="0"/>
        <v>-8.4984458025734073E-3</v>
      </c>
      <c r="D60" s="3" t="s">
        <v>24229</v>
      </c>
      <c r="E60" s="3" t="s">
        <v>24230</v>
      </c>
      <c r="F60" s="3" t="s">
        <v>24231</v>
      </c>
      <c r="G60" s="4">
        <v>-2.86583991163384E+17</v>
      </c>
      <c r="H60" s="4">
        <v>-1.2577825311791101E+17</v>
      </c>
    </row>
    <row r="61" spans="1:8" ht="19.5">
      <c r="A61" s="2">
        <v>40642</v>
      </c>
      <c r="B61" s="3" t="s">
        <v>24232</v>
      </c>
      <c r="C61" s="12">
        <f t="shared" si="0"/>
        <v>-9.5485896717200329E-5</v>
      </c>
      <c r="D61" s="3" t="s">
        <v>24233</v>
      </c>
      <c r="E61" s="3" t="s">
        <v>24234</v>
      </c>
      <c r="F61" s="3" t="s">
        <v>24231</v>
      </c>
      <c r="G61" s="4">
        <v>-9.816890042677E+16</v>
      </c>
      <c r="H61" s="4">
        <v>-1.4527509452749901E+17</v>
      </c>
    </row>
    <row r="62" spans="1:8">
      <c r="A62" s="2">
        <v>40643</v>
      </c>
      <c r="B62" s="21">
        <v>68796.917044999995</v>
      </c>
      <c r="C62" s="12">
        <f t="shared" si="0"/>
        <v>-9.5483663975281624E-5</v>
      </c>
      <c r="D62" s="21">
        <v>107009201396</v>
      </c>
      <c r="E62" s="21">
        <v>1555435.999058</v>
      </c>
      <c r="F62" s="21">
        <v>2727</v>
      </c>
      <c r="G62" s="3">
        <v>11.563787501652101</v>
      </c>
      <c r="H62" s="3">
        <v>-14.3780386723018</v>
      </c>
    </row>
    <row r="63" spans="1:8">
      <c r="A63" s="2">
        <v>40643</v>
      </c>
      <c r="B63" s="21">
        <v>68796.917044999995</v>
      </c>
      <c r="C63" s="12">
        <f t="shared" si="0"/>
        <v>0</v>
      </c>
      <c r="D63" s="21">
        <v>107009201396</v>
      </c>
      <c r="E63" s="21">
        <v>1555435.999058</v>
      </c>
      <c r="F63" s="21">
        <v>2727</v>
      </c>
      <c r="G63" s="3">
        <v>11.563787501652101</v>
      </c>
      <c r="H63" s="3">
        <v>-14.3780386723018</v>
      </c>
    </row>
    <row r="64" spans="1:8">
      <c r="A64" s="2">
        <v>40644</v>
      </c>
      <c r="B64" s="21">
        <v>68574.661380999998</v>
      </c>
      <c r="C64" s="12">
        <f t="shared" si="0"/>
        <v>-3.2306049972358414E-3</v>
      </c>
      <c r="D64" s="21">
        <v>106505926239.3</v>
      </c>
      <c r="E64" s="21">
        <v>1553138.201378</v>
      </c>
      <c r="F64" s="21">
        <v>2724</v>
      </c>
      <c r="G64" s="3">
        <v>7.3865098803488296</v>
      </c>
      <c r="H64" s="3">
        <v>-17.0787445877979</v>
      </c>
    </row>
    <row r="65" spans="1:8">
      <c r="A65" s="2">
        <v>40645</v>
      </c>
      <c r="B65" s="21">
        <v>67503.591419999997</v>
      </c>
      <c r="C65" s="12">
        <f t="shared" si="0"/>
        <v>-1.5619033903049834E-2</v>
      </c>
      <c r="D65" s="21">
        <v>104387905699.42999</v>
      </c>
      <c r="E65" s="21">
        <v>1546405.2134829999</v>
      </c>
      <c r="F65" s="21">
        <v>2710</v>
      </c>
      <c r="G65" s="3">
        <v>-11.224504838783901</v>
      </c>
      <c r="H65" s="3">
        <v>-17.811163148740398</v>
      </c>
    </row>
    <row r="66" spans="1:8">
      <c r="A66" s="2">
        <v>40646</v>
      </c>
      <c r="B66" s="21">
        <v>67687.591289000004</v>
      </c>
      <c r="C66" s="12">
        <f t="shared" si="0"/>
        <v>2.7257789567843795E-3</v>
      </c>
      <c r="D66" s="21">
        <v>104626147808.50999</v>
      </c>
      <c r="E66" s="21">
        <v>1545721.2439639999</v>
      </c>
      <c r="F66" s="21">
        <v>2704</v>
      </c>
      <c r="G66" s="3">
        <v>-2.36942486335374</v>
      </c>
      <c r="H66" s="3">
        <v>-15.7491090750431</v>
      </c>
    </row>
    <row r="67" spans="1:8">
      <c r="A67" s="2">
        <v>40647</v>
      </c>
      <c r="B67" s="21">
        <v>67125.141927000004</v>
      </c>
      <c r="C67" s="12">
        <f t="shared" si="0"/>
        <v>-8.3094899861121778E-3</v>
      </c>
      <c r="D67" s="21">
        <v>103673726293.92</v>
      </c>
      <c r="E67" s="21">
        <v>1544484.276972</v>
      </c>
      <c r="F67" s="21">
        <v>2696</v>
      </c>
      <c r="G67" s="3">
        <v>12.3744932815328</v>
      </c>
      <c r="H67" s="3">
        <v>-17.1458419278215</v>
      </c>
    </row>
    <row r="68" spans="1:8">
      <c r="A68" s="2">
        <v>40648</v>
      </c>
      <c r="B68" s="21">
        <v>67024.935251000003</v>
      </c>
      <c r="C68" s="12">
        <f t="shared" ref="C68:C131" si="1">+(B68-B67)/B67</f>
        <v>-1.4928337300050473E-3</v>
      </c>
      <c r="D68" s="21">
        <v>103567613647.33</v>
      </c>
      <c r="E68" s="21">
        <v>1545210.2006339999</v>
      </c>
      <c r="F68" s="21">
        <v>2690</v>
      </c>
      <c r="G68" s="3">
        <v>18.544862258320101</v>
      </c>
      <c r="H68" s="3">
        <v>-17.3796916635056</v>
      </c>
    </row>
    <row r="69" spans="1:8">
      <c r="A69" s="2">
        <v>40649</v>
      </c>
      <c r="B69" s="21">
        <v>67018.145978999994</v>
      </c>
      <c r="C69" s="12">
        <f t="shared" si="1"/>
        <v>-1.0129471926506311E-4</v>
      </c>
      <c r="D69" s="21">
        <v>103557157323.25</v>
      </c>
      <c r="E69" s="21">
        <v>1545210.7158309999</v>
      </c>
      <c r="F69" s="21">
        <v>2690</v>
      </c>
      <c r="G69" s="3">
        <v>-26.636598756497001</v>
      </c>
      <c r="H69" s="3">
        <v>-17.379892924745299</v>
      </c>
    </row>
    <row r="70" spans="1:8">
      <c r="A70" s="2">
        <v>40650</v>
      </c>
      <c r="B70" s="21">
        <v>67011.357476000005</v>
      </c>
      <c r="C70" s="12">
        <f t="shared" si="1"/>
        <v>-1.0129350642012709E-4</v>
      </c>
      <c r="D70" s="21">
        <v>103546702188.57001</v>
      </c>
      <c r="E70" s="21">
        <v>1545211.231158</v>
      </c>
      <c r="F70" s="21">
        <v>2690</v>
      </c>
      <c r="G70" s="3">
        <v>-40.2742836085555</v>
      </c>
      <c r="H70" s="3">
        <v>-18.867376490760901</v>
      </c>
    </row>
    <row r="71" spans="1:8">
      <c r="A71" s="2">
        <v>40651</v>
      </c>
      <c r="B71" s="21">
        <v>66454.443287999995</v>
      </c>
      <c r="C71" s="12">
        <f t="shared" si="1"/>
        <v>-8.3107432676538077E-3</v>
      </c>
      <c r="D71" s="21">
        <v>102616674800.57001</v>
      </c>
      <c r="E71" s="21">
        <v>1544165.7430690001</v>
      </c>
      <c r="F71" s="21">
        <v>2683</v>
      </c>
      <c r="G71" s="3">
        <v>-45.973345098425902</v>
      </c>
      <c r="H71" s="3">
        <v>-20.566633866849699</v>
      </c>
    </row>
    <row r="72" spans="1:8">
      <c r="A72" s="2">
        <v>40652</v>
      </c>
      <c r="B72" s="21">
        <v>66783.491479999997</v>
      </c>
      <c r="C72" s="12">
        <f t="shared" si="1"/>
        <v>4.9514851937585919E-3</v>
      </c>
      <c r="D72" s="21">
        <v>103067083553.73</v>
      </c>
      <c r="E72" s="21">
        <v>1543301.814092</v>
      </c>
      <c r="F72" s="21">
        <v>2678</v>
      </c>
      <c r="G72" s="3">
        <v>-42.555266048234699</v>
      </c>
      <c r="H72" s="3">
        <v>-20.8925264252305</v>
      </c>
    </row>
    <row r="73" spans="1:8">
      <c r="A73" s="2">
        <v>40653</v>
      </c>
      <c r="B73" s="21">
        <v>67966.552437999999</v>
      </c>
      <c r="C73" s="12">
        <f t="shared" si="1"/>
        <v>1.7714871321968834E-2</v>
      </c>
      <c r="D73" s="21">
        <v>104827885091.14999</v>
      </c>
      <c r="E73" s="21">
        <v>1542345.187904</v>
      </c>
      <c r="F73" s="21">
        <v>2676</v>
      </c>
      <c r="G73" s="3">
        <v>-28.7839047303342</v>
      </c>
      <c r="H73" s="3">
        <v>-20.082513450649699</v>
      </c>
    </row>
    <row r="74" spans="1:8">
      <c r="A74" s="2">
        <v>40654</v>
      </c>
      <c r="B74" s="21">
        <v>67959.661128000007</v>
      </c>
      <c r="C74" s="12">
        <f t="shared" si="1"/>
        <v>-1.0139266672791938E-4</v>
      </c>
      <c r="D74" s="21">
        <v>104817290758.91</v>
      </c>
      <c r="E74" s="21">
        <v>1542345.6947639999</v>
      </c>
      <c r="F74" s="21">
        <v>2676</v>
      </c>
      <c r="G74" s="3">
        <v>-29.509609412211301</v>
      </c>
      <c r="H74" s="3">
        <v>-20.0838112164965</v>
      </c>
    </row>
    <row r="75" spans="1:8">
      <c r="A75" s="2">
        <v>40655</v>
      </c>
      <c r="B75" s="21">
        <v>67952.77059</v>
      </c>
      <c r="C75" s="12">
        <f t="shared" si="1"/>
        <v>-1.0139158856352746E-4</v>
      </c>
      <c r="D75" s="21">
        <v>104806697618.50999</v>
      </c>
      <c r="E75" s="21">
        <v>1542346.201779</v>
      </c>
      <c r="F75" s="21">
        <v>2676</v>
      </c>
      <c r="G75" s="3">
        <v>-29.206964283528801</v>
      </c>
      <c r="H75" s="3">
        <v>-20.085109164432801</v>
      </c>
    </row>
    <row r="76" spans="1:8">
      <c r="A76" s="2">
        <v>40656</v>
      </c>
      <c r="B76" s="21">
        <v>67945.880829999995</v>
      </c>
      <c r="C76" s="12">
        <f t="shared" si="1"/>
        <v>-1.0139042073171016E-4</v>
      </c>
      <c r="D76" s="21">
        <v>104796105682.44</v>
      </c>
      <c r="E76" s="21">
        <v>1542346.7089130001</v>
      </c>
      <c r="F76" s="21">
        <v>2676</v>
      </c>
      <c r="G76" s="3">
        <v>-27.833710576520399</v>
      </c>
      <c r="H76" s="3">
        <v>-19.5299980102182</v>
      </c>
    </row>
    <row r="77" spans="1:8">
      <c r="A77" s="2">
        <v>40657</v>
      </c>
      <c r="B77" s="21">
        <v>67938.991842000003</v>
      </c>
      <c r="C77" s="12">
        <f t="shared" si="1"/>
        <v>-1.0138933980748151E-4</v>
      </c>
      <c r="D77" s="21">
        <v>104785514928.02</v>
      </c>
      <c r="E77" s="21">
        <v>1542347.2160370001</v>
      </c>
      <c r="F77" s="21">
        <v>2676</v>
      </c>
      <c r="G77" s="3">
        <v>-20.8719796292011</v>
      </c>
      <c r="H77" s="3">
        <v>-17.094677111850999</v>
      </c>
    </row>
    <row r="78" spans="1:8">
      <c r="A78" s="2">
        <v>40658</v>
      </c>
      <c r="B78" s="21">
        <v>68010.986661999996</v>
      </c>
      <c r="C78" s="12">
        <f t="shared" si="1"/>
        <v>1.0596980915970155E-3</v>
      </c>
      <c r="D78" s="21">
        <v>104803961621.02</v>
      </c>
      <c r="E78" s="21">
        <v>1540985.7548819999</v>
      </c>
      <c r="F78" s="21">
        <v>2675</v>
      </c>
      <c r="G78" s="3">
        <v>-19.748483835236399</v>
      </c>
      <c r="H78" s="3">
        <v>-16.1709516817645</v>
      </c>
    </row>
    <row r="79" spans="1:8">
      <c r="A79" s="2">
        <v>40659</v>
      </c>
      <c r="B79" s="21">
        <v>68218.730821999998</v>
      </c>
      <c r="C79" s="12">
        <f t="shared" si="1"/>
        <v>3.0545676543768715E-3</v>
      </c>
      <c r="D79" s="21">
        <v>104987613694.78999</v>
      </c>
      <c r="E79" s="21">
        <v>1538985.1500969999</v>
      </c>
      <c r="F79" s="21">
        <v>2670</v>
      </c>
      <c r="G79" s="3">
        <v>-16.613590950779599</v>
      </c>
      <c r="H79" s="3">
        <v>-16.731429183757299</v>
      </c>
    </row>
    <row r="80" spans="1:8">
      <c r="A80" s="2">
        <v>40660</v>
      </c>
      <c r="B80" s="21">
        <v>67900.958194999999</v>
      </c>
      <c r="C80" s="12">
        <f t="shared" si="1"/>
        <v>-4.6581433452514386E-3</v>
      </c>
      <c r="D80" s="21">
        <v>104340519986.12</v>
      </c>
      <c r="E80" s="21">
        <v>1536657.5488770001</v>
      </c>
      <c r="F80" s="21">
        <v>2663</v>
      </c>
      <c r="G80" s="3">
        <v>-16.045268036883801</v>
      </c>
      <c r="H80" s="3">
        <v>-19.679467125221802</v>
      </c>
    </row>
    <row r="81" spans="1:8">
      <c r="A81" s="2">
        <v>40661</v>
      </c>
      <c r="B81" s="21">
        <v>68100.736686000004</v>
      </c>
      <c r="C81" s="12">
        <f t="shared" si="1"/>
        <v>2.942204297416168E-3</v>
      </c>
      <c r="D81" s="21">
        <v>102974756287.11</v>
      </c>
      <c r="E81" s="21">
        <v>1512094.601307</v>
      </c>
      <c r="F81" s="21">
        <v>2655</v>
      </c>
      <c r="G81" s="3">
        <v>-7.0169226470147796</v>
      </c>
      <c r="H81" s="3">
        <v>-19.183176026879401</v>
      </c>
    </row>
    <row r="82" spans="1:8">
      <c r="A82" s="2">
        <v>40662</v>
      </c>
      <c r="B82" s="21">
        <v>68356.926003999994</v>
      </c>
      <c r="C82" s="12">
        <f t="shared" si="1"/>
        <v>3.761916984558209E-3</v>
      </c>
      <c r="D82" s="21">
        <v>103256150705.17</v>
      </c>
      <c r="E82" s="21">
        <v>1510544.0917430001</v>
      </c>
      <c r="F82" s="21">
        <v>2648</v>
      </c>
      <c r="G82" s="3">
        <v>-9.0222680862084306E-2</v>
      </c>
      <c r="H82" s="3">
        <v>-18.548995157313598</v>
      </c>
    </row>
    <row r="83" spans="1:8">
      <c r="A83" s="2">
        <v>40663</v>
      </c>
      <c r="B83" s="21">
        <v>68350.675283999997</v>
      </c>
      <c r="C83" s="12">
        <f t="shared" si="1"/>
        <v>-9.1442379951822212E-5</v>
      </c>
      <c r="D83" s="21">
        <v>103246782840.36</v>
      </c>
      <c r="E83" s="21">
        <v>1510545.1761749999</v>
      </c>
      <c r="F83" s="21">
        <v>2648</v>
      </c>
      <c r="G83" s="3">
        <v>-8.9159510771672696</v>
      </c>
      <c r="H83" s="3">
        <v>-18.5476059449391</v>
      </c>
    </row>
    <row r="84" spans="1:8">
      <c r="A84" s="2">
        <v>40664</v>
      </c>
      <c r="B84" s="21">
        <v>68343.577132000006</v>
      </c>
      <c r="C84" s="12">
        <f t="shared" si="1"/>
        <v>-1.0384903983023225E-4</v>
      </c>
      <c r="D84" s="21">
        <v>103236081806.88</v>
      </c>
      <c r="E84" s="21">
        <v>1510545.4841509999</v>
      </c>
      <c r="F84" s="21">
        <v>2648</v>
      </c>
      <c r="G84" s="3">
        <v>-5.9712389816579297</v>
      </c>
      <c r="H84" s="3">
        <v>-19.658467188497202</v>
      </c>
    </row>
    <row r="85" spans="1:8">
      <c r="A85" s="2">
        <v>40665</v>
      </c>
      <c r="B85" s="21">
        <v>68060.686191000001</v>
      </c>
      <c r="C85" s="12">
        <f t="shared" si="1"/>
        <v>-4.1392469178723919E-3</v>
      </c>
      <c r="D85" s="21">
        <v>102587826421.67</v>
      </c>
      <c r="E85" s="21">
        <v>1507299.3259759999</v>
      </c>
      <c r="F85" s="21">
        <v>2645</v>
      </c>
      <c r="G85" s="3">
        <v>-10.488244317728199</v>
      </c>
      <c r="H85" s="3">
        <v>-20.981989222633899</v>
      </c>
    </row>
    <row r="86" spans="1:8">
      <c r="A86" s="2">
        <v>40666</v>
      </c>
      <c r="B86" s="21">
        <v>67309.764928000004</v>
      </c>
      <c r="C86" s="12">
        <f t="shared" si="1"/>
        <v>-1.1033113314383459E-2</v>
      </c>
      <c r="D86" s="21">
        <v>99719055671.690002</v>
      </c>
      <c r="E86" s="21">
        <v>1481494.6357259999</v>
      </c>
      <c r="F86" s="21">
        <v>2628</v>
      </c>
      <c r="G86" s="3">
        <v>-21.694147840384598</v>
      </c>
      <c r="H86" s="3">
        <v>-24.1945777389844</v>
      </c>
    </row>
    <row r="87" spans="1:8">
      <c r="A87" s="2">
        <v>40667</v>
      </c>
      <c r="B87" s="21">
        <v>67390.394711999994</v>
      </c>
      <c r="C87" s="12">
        <f t="shared" si="1"/>
        <v>1.1978913325018726E-3</v>
      </c>
      <c r="D87" s="21">
        <v>98361429630.729996</v>
      </c>
      <c r="E87" s="21">
        <v>1459576.3988600001</v>
      </c>
      <c r="F87" s="21">
        <v>2613</v>
      </c>
      <c r="G87" s="3">
        <v>-21.2236330860453</v>
      </c>
      <c r="H87" s="3">
        <v>-23.763969213928</v>
      </c>
    </row>
    <row r="88" spans="1:8">
      <c r="A88" s="2">
        <v>40668</v>
      </c>
      <c r="B88" s="21">
        <v>66205.753238999998</v>
      </c>
      <c r="C88" s="12">
        <f t="shared" si="1"/>
        <v>-1.7578788165029856E-2</v>
      </c>
      <c r="D88" s="21">
        <v>95084487767</v>
      </c>
      <c r="E88" s="21">
        <v>1436196.7520079999</v>
      </c>
      <c r="F88" s="21">
        <v>2583</v>
      </c>
      <c r="G88" s="3">
        <v>-41.664315783784097</v>
      </c>
      <c r="H88" s="3">
        <v>-26.441784588331</v>
      </c>
    </row>
    <row r="89" spans="1:8">
      <c r="A89" s="2">
        <v>40669</v>
      </c>
      <c r="B89" s="21">
        <v>66581.205419000005</v>
      </c>
      <c r="C89" s="12">
        <f t="shared" si="1"/>
        <v>5.6709902331998378E-3</v>
      </c>
      <c r="D89" s="21">
        <v>94082550201.529999</v>
      </c>
      <c r="E89" s="21">
        <v>1413049.6678239999</v>
      </c>
      <c r="F89" s="21">
        <v>2542</v>
      </c>
      <c r="G89" s="3">
        <v>-36.719517704875798</v>
      </c>
      <c r="H89" s="3">
        <v>-25.5781183608755</v>
      </c>
    </row>
    <row r="90" spans="1:8">
      <c r="A90" s="2">
        <v>40670</v>
      </c>
      <c r="B90" s="21">
        <v>66574.404681999993</v>
      </c>
      <c r="C90" s="12">
        <f t="shared" si="1"/>
        <v>-1.0214199273225543E-4</v>
      </c>
      <c r="D90" s="21">
        <v>94072967505.029999</v>
      </c>
      <c r="E90" s="21">
        <v>1413050.0746599999</v>
      </c>
      <c r="F90" s="21">
        <v>2542</v>
      </c>
      <c r="G90" s="3">
        <v>-39.691748323978203</v>
      </c>
      <c r="H90" s="3">
        <v>-25.439731354111501</v>
      </c>
    </row>
    <row r="91" spans="1:8">
      <c r="A91" s="2">
        <v>40671</v>
      </c>
      <c r="B91" s="3" t="s">
        <v>24235</v>
      </c>
      <c r="C91" s="12">
        <f t="shared" si="1"/>
        <v>-1.0214102600656078E-4</v>
      </c>
      <c r="D91" s="3" t="s">
        <v>24236</v>
      </c>
      <c r="E91" s="3" t="s">
        <v>24237</v>
      </c>
      <c r="F91" s="3" t="s">
        <v>24238</v>
      </c>
      <c r="G91" s="4">
        <v>-3.3175767187777901E+17</v>
      </c>
      <c r="H91" s="4">
        <v>-2.5134245056640899E+17</v>
      </c>
    </row>
    <row r="92" spans="1:8">
      <c r="A92" s="2">
        <v>40672</v>
      </c>
      <c r="B92" s="3" t="s">
        <v>24239</v>
      </c>
      <c r="C92" s="12">
        <f t="shared" si="1"/>
        <v>9.0527524263433849E-3</v>
      </c>
      <c r="D92" s="3" t="s">
        <v>24240</v>
      </c>
      <c r="E92" s="3" t="s">
        <v>24241</v>
      </c>
      <c r="F92" s="3" t="s">
        <v>24242</v>
      </c>
      <c r="G92" s="4">
        <v>-2.5345272687756099E+17</v>
      </c>
      <c r="H92" s="4">
        <v>-1.9529817982865402E+17</v>
      </c>
    </row>
    <row r="93" spans="1:8">
      <c r="A93" s="2">
        <v>40673</v>
      </c>
      <c r="B93" s="3" t="s">
        <v>24243</v>
      </c>
      <c r="C93" s="12">
        <f t="shared" si="1"/>
        <v>1.3798699043563914E-2</v>
      </c>
      <c r="D93" s="3" t="s">
        <v>24244</v>
      </c>
      <c r="E93" s="3" t="s">
        <v>24245</v>
      </c>
      <c r="F93" s="3" t="s">
        <v>24246</v>
      </c>
      <c r="G93" s="4">
        <v>-1.1697179615203501E+17</v>
      </c>
      <c r="H93" s="4">
        <v>-1.36659725218844E+17</v>
      </c>
    </row>
    <row r="94" spans="1:8">
      <c r="A94" s="2">
        <v>40674</v>
      </c>
      <c r="B94" s="3" t="s">
        <v>24247</v>
      </c>
      <c r="C94" s="12">
        <f t="shared" si="1"/>
        <v>1.8153723223318762E-3</v>
      </c>
      <c r="D94" s="3" t="s">
        <v>24248</v>
      </c>
      <c r="E94" s="3" t="s">
        <v>24249</v>
      </c>
      <c r="F94" s="3" t="s">
        <v>11392</v>
      </c>
      <c r="G94" s="4">
        <v>-6.1020667465929696E+16</v>
      </c>
      <c r="H94" s="4">
        <v>-9.5527859473977408E+16</v>
      </c>
    </row>
    <row r="95" spans="1:8">
      <c r="A95" s="2">
        <v>40675</v>
      </c>
      <c r="B95" s="3" t="s">
        <v>24250</v>
      </c>
      <c r="C95" s="12">
        <f t="shared" si="1"/>
        <v>2.6937794594054207E-3</v>
      </c>
      <c r="D95" s="3" t="s">
        <v>24251</v>
      </c>
      <c r="E95" s="3" t="s">
        <v>24252</v>
      </c>
      <c r="F95" s="3" t="s">
        <v>11401</v>
      </c>
      <c r="G95" s="4">
        <v>1.7503708957134099E+17</v>
      </c>
      <c r="H95" s="4">
        <v>-9.0391650582524896E+16</v>
      </c>
    </row>
    <row r="96" spans="1:8">
      <c r="A96" s="2">
        <v>40676</v>
      </c>
      <c r="B96" s="3" t="s">
        <v>24253</v>
      </c>
      <c r="C96" s="12">
        <f t="shared" si="1"/>
        <v>1.6463491529061594E-3</v>
      </c>
      <c r="D96" s="3" t="s">
        <v>24254</v>
      </c>
      <c r="E96" s="3" t="s">
        <v>24255</v>
      </c>
      <c r="F96" s="3" t="s">
        <v>11401</v>
      </c>
      <c r="G96" s="4">
        <v>1.5973936659311101E+17</v>
      </c>
      <c r="H96" s="4">
        <v>-8.7162955598458304E+16</v>
      </c>
    </row>
    <row r="97" spans="1:8">
      <c r="A97" s="2">
        <v>40677</v>
      </c>
      <c r="B97" s="3" t="s">
        <v>24256</v>
      </c>
      <c r="C97" s="12">
        <f t="shared" si="1"/>
        <v>-1.0287805941828499E-4</v>
      </c>
      <c r="D97" s="3" t="s">
        <v>24257</v>
      </c>
      <c r="E97" s="3" t="s">
        <v>24258</v>
      </c>
      <c r="F97" s="3" t="s">
        <v>11401</v>
      </c>
      <c r="G97" s="4">
        <v>2.8205559638590701E+17</v>
      </c>
      <c r="H97" s="4">
        <v>-8.71639159791044E+16</v>
      </c>
    </row>
    <row r="98" spans="1:8">
      <c r="A98" s="2">
        <v>40678</v>
      </c>
      <c r="B98" s="3" t="s">
        <v>24259</v>
      </c>
      <c r="C98" s="12">
        <f t="shared" si="1"/>
        <v>-1.0286654545445531E-4</v>
      </c>
      <c r="D98" s="3" t="s">
        <v>24260</v>
      </c>
      <c r="E98" s="3" t="s">
        <v>24261</v>
      </c>
      <c r="F98" s="3" t="s">
        <v>11401</v>
      </c>
      <c r="G98" s="4">
        <v>3.0393875848014003E+17</v>
      </c>
      <c r="H98" s="4">
        <v>-2.30251771185625E+16</v>
      </c>
    </row>
    <row r="99" spans="1:8">
      <c r="A99" s="2">
        <v>40679</v>
      </c>
      <c r="B99" s="3" t="s">
        <v>24262</v>
      </c>
      <c r="C99" s="12">
        <f t="shared" si="1"/>
        <v>-4.0110439580996419E-3</v>
      </c>
      <c r="D99" s="3" t="s">
        <v>24263</v>
      </c>
      <c r="E99" s="3" t="s">
        <v>24264</v>
      </c>
      <c r="F99" s="3" t="s">
        <v>11401</v>
      </c>
      <c r="G99" s="4">
        <v>2.4324240633653402E+17</v>
      </c>
      <c r="H99" s="4">
        <v>-9.4807874506404192E+16</v>
      </c>
    </row>
    <row r="100" spans="1:8">
      <c r="A100" s="2">
        <v>40680</v>
      </c>
      <c r="B100" s="3" t="s">
        <v>24265</v>
      </c>
      <c r="C100" s="12">
        <f t="shared" si="1"/>
        <v>6.1966198921949928E-3</v>
      </c>
      <c r="D100" s="3" t="s">
        <v>24266</v>
      </c>
      <c r="E100" s="3" t="s">
        <v>24267</v>
      </c>
      <c r="F100" s="3" t="s">
        <v>24268</v>
      </c>
      <c r="G100" s="4">
        <v>3.4193802739981798E+17</v>
      </c>
      <c r="H100" s="4">
        <v>-1.0786381100398301E+17</v>
      </c>
    </row>
    <row r="101" spans="1:8">
      <c r="A101" s="2">
        <v>40681</v>
      </c>
      <c r="B101" s="3" t="s">
        <v>24269</v>
      </c>
      <c r="C101" s="12">
        <f t="shared" si="1"/>
        <v>-9.5373764361027702E-4</v>
      </c>
      <c r="D101" s="3" t="s">
        <v>24270</v>
      </c>
      <c r="E101" s="3" t="s">
        <v>24271</v>
      </c>
      <c r="F101" s="3" t="s">
        <v>24246</v>
      </c>
      <c r="G101" s="4">
        <v>4.6820720087091699E+17</v>
      </c>
      <c r="H101" s="4">
        <v>-8.5156592343332608E+16</v>
      </c>
    </row>
    <row r="102" spans="1:8">
      <c r="A102" s="2">
        <v>40682</v>
      </c>
      <c r="B102" s="3" t="s">
        <v>24272</v>
      </c>
      <c r="C102" s="12">
        <f t="shared" si="1"/>
        <v>-3.4793653432128972E-3</v>
      </c>
      <c r="D102" s="3" t="s">
        <v>24273</v>
      </c>
      <c r="E102" s="3" t="s">
        <v>24274</v>
      </c>
      <c r="F102" s="3" t="s">
        <v>24275</v>
      </c>
      <c r="G102" s="4">
        <v>3.2517106512829197E+17</v>
      </c>
      <c r="H102" s="4">
        <v>-9.1413369867770208E+16</v>
      </c>
    </row>
    <row r="103" spans="1:8">
      <c r="A103" s="2">
        <v>40683</v>
      </c>
      <c r="B103" s="3" t="s">
        <v>24276</v>
      </c>
      <c r="C103" s="12">
        <f t="shared" si="1"/>
        <v>1.5211273438098612E-3</v>
      </c>
      <c r="D103" s="3" t="s">
        <v>24277</v>
      </c>
      <c r="E103" s="3" t="s">
        <v>24278</v>
      </c>
      <c r="F103" s="3" t="s">
        <v>11398</v>
      </c>
      <c r="G103" s="4">
        <v>9.0231884050770704E+16</v>
      </c>
      <c r="H103" s="4">
        <v>-8.8421775123491808E+16</v>
      </c>
    </row>
    <row r="104" spans="1:8">
      <c r="A104" s="2">
        <v>40684</v>
      </c>
      <c r="B104" s="3" t="s">
        <v>24279</v>
      </c>
      <c r="C104" s="12">
        <f t="shared" si="1"/>
        <v>-1.0470255231057214E-4</v>
      </c>
      <c r="D104" s="3" t="s">
        <v>24280</v>
      </c>
      <c r="E104" s="3" t="s">
        <v>24281</v>
      </c>
      <c r="F104" s="3" t="s">
        <v>11398</v>
      </c>
      <c r="G104" s="4">
        <v>9.0187976472954704E+16</v>
      </c>
      <c r="H104" s="4">
        <v>-8.0240765949466208E+16</v>
      </c>
    </row>
    <row r="105" spans="1:8">
      <c r="A105" s="2">
        <v>40685</v>
      </c>
      <c r="B105" s="3" t="s">
        <v>24282</v>
      </c>
      <c r="C105" s="12">
        <f t="shared" si="1"/>
        <v>-1.0470185686597013E-4</v>
      </c>
      <c r="D105" s="3" t="s">
        <v>24283</v>
      </c>
      <c r="E105" s="3" t="s">
        <v>24284</v>
      </c>
      <c r="F105" s="3" t="s">
        <v>11398</v>
      </c>
      <c r="G105" s="4">
        <v>9.0144065586797696E+16</v>
      </c>
      <c r="H105" s="4">
        <v>-5.77244472224924E+16</v>
      </c>
    </row>
    <row r="106" spans="1:8">
      <c r="A106" s="2">
        <v>40686</v>
      </c>
      <c r="B106" s="3" t="s">
        <v>24285</v>
      </c>
      <c r="C106" s="12">
        <f t="shared" si="1"/>
        <v>-4.8908034507066532E-4</v>
      </c>
      <c r="D106" s="3" t="s">
        <v>24286</v>
      </c>
      <c r="E106" s="3" t="s">
        <v>24287</v>
      </c>
      <c r="F106" s="3" t="s">
        <v>24246</v>
      </c>
      <c r="G106" s="4">
        <v>8.50125683158364E+16</v>
      </c>
      <c r="H106" s="4">
        <v>-1.02457739411848E+17</v>
      </c>
    </row>
    <row r="107" spans="1:8">
      <c r="A107" s="2">
        <v>40687</v>
      </c>
      <c r="B107" s="3" t="s">
        <v>24288</v>
      </c>
      <c r="C107" s="12">
        <f t="shared" si="1"/>
        <v>5.9491015246615955E-3</v>
      </c>
      <c r="D107" s="3" t="s">
        <v>24289</v>
      </c>
      <c r="E107" s="3" t="s">
        <v>24290</v>
      </c>
      <c r="F107" s="3" t="s">
        <v>24291</v>
      </c>
      <c r="G107" s="4">
        <v>1.6764802276211299E+17</v>
      </c>
      <c r="H107" s="4">
        <v>-8.7521682681309904E+16</v>
      </c>
    </row>
    <row r="108" spans="1:8">
      <c r="A108" s="2">
        <v>40688</v>
      </c>
      <c r="B108" s="3" t="s">
        <v>24292</v>
      </c>
      <c r="C108" s="12">
        <f t="shared" si="1"/>
        <v>-1.1159953765562014E-3</v>
      </c>
      <c r="D108" s="3" t="s">
        <v>24293</v>
      </c>
      <c r="E108" s="3" t="s">
        <v>24294</v>
      </c>
      <c r="F108" s="3" t="s">
        <v>24291</v>
      </c>
      <c r="G108" s="4">
        <v>1.3714393178240899E+17</v>
      </c>
      <c r="H108" s="4">
        <v>-7.7610277333027008E+16</v>
      </c>
    </row>
    <row r="109" spans="1:8">
      <c r="A109" s="2">
        <v>40689</v>
      </c>
      <c r="B109" s="3" t="s">
        <v>24295</v>
      </c>
      <c r="C109" s="12">
        <f t="shared" si="1"/>
        <v>8.4808231990580116E-3</v>
      </c>
      <c r="D109" s="3" t="s">
        <v>24296</v>
      </c>
      <c r="E109" s="3" t="s">
        <v>24297</v>
      </c>
      <c r="F109" s="3" t="s">
        <v>24298</v>
      </c>
      <c r="G109" s="4">
        <v>2.14291526682088E+17</v>
      </c>
      <c r="H109" s="4">
        <v>-6.1489736549098096E+16</v>
      </c>
    </row>
    <row r="110" spans="1:8">
      <c r="A110" s="2">
        <v>40690</v>
      </c>
      <c r="B110" s="3" t="s">
        <v>24299</v>
      </c>
      <c r="C110" s="12">
        <f t="shared" si="1"/>
        <v>-2.10911812210503E-4</v>
      </c>
      <c r="D110" s="3" t="s">
        <v>24300</v>
      </c>
      <c r="E110" s="3" t="s">
        <v>24301</v>
      </c>
      <c r="F110" s="3" t="s">
        <v>11397</v>
      </c>
      <c r="G110" s="4">
        <v>2.8197380253428099E+17</v>
      </c>
      <c r="H110" s="4">
        <v>-6.1702262890252896E+16</v>
      </c>
    </row>
    <row r="111" spans="1:8">
      <c r="A111" s="2">
        <v>40691</v>
      </c>
      <c r="B111" s="3" t="s">
        <v>24302</v>
      </c>
      <c r="C111" s="12">
        <f t="shared" si="1"/>
        <v>-1.0597460653996933E-4</v>
      </c>
      <c r="D111" s="3" t="s">
        <v>24303</v>
      </c>
      <c r="E111" s="3" t="s">
        <v>24304</v>
      </c>
      <c r="F111" s="3" t="s">
        <v>11397</v>
      </c>
      <c r="G111" s="4">
        <v>2.3536594282921699E+17</v>
      </c>
      <c r="H111" s="4">
        <v>-5.55059516564296E+16</v>
      </c>
    </row>
    <row r="112" spans="1:8">
      <c r="A112" s="2">
        <v>40692</v>
      </c>
      <c r="B112" s="3" t="s">
        <v>24305</v>
      </c>
      <c r="C112" s="12">
        <f t="shared" si="1"/>
        <v>-1.059741634824619E-4</v>
      </c>
      <c r="D112" s="3" t="s">
        <v>24306</v>
      </c>
      <c r="E112" s="3" t="s">
        <v>24307</v>
      </c>
      <c r="F112" s="3" t="s">
        <v>11397</v>
      </c>
      <c r="G112" s="4">
        <v>1.78678271387576E+17</v>
      </c>
      <c r="H112" s="4">
        <v>-6.7914149050712304E+16</v>
      </c>
    </row>
    <row r="113" spans="1:8">
      <c r="A113" s="2">
        <v>40693</v>
      </c>
      <c r="B113" s="3" t="s">
        <v>24308</v>
      </c>
      <c r="C113" s="12">
        <f t="shared" si="1"/>
        <v>1.5566633451178555E-3</v>
      </c>
      <c r="D113" s="3" t="s">
        <v>24309</v>
      </c>
      <c r="E113" s="3" t="s">
        <v>24310</v>
      </c>
      <c r="F113" s="3" t="s">
        <v>11394</v>
      </c>
      <c r="G113" s="4">
        <v>2.0253397915694E+17</v>
      </c>
      <c r="H113" s="4">
        <v>-8.33367364289292E+16</v>
      </c>
    </row>
    <row r="114" spans="1:8">
      <c r="A114" s="2">
        <v>40694</v>
      </c>
      <c r="B114" s="3" t="s">
        <v>24311</v>
      </c>
      <c r="C114" s="12">
        <f t="shared" si="1"/>
        <v>1.2811343289613187E-2</v>
      </c>
      <c r="D114" s="3" t="s">
        <v>24312</v>
      </c>
      <c r="E114" s="3" t="s">
        <v>24313</v>
      </c>
      <c r="F114" s="3" t="s">
        <v>11395</v>
      </c>
      <c r="G114" s="4">
        <v>4.0575689257565299E+17</v>
      </c>
      <c r="H114" s="4">
        <v>-8.5519862050520992E+16</v>
      </c>
    </row>
    <row r="115" spans="1:8">
      <c r="A115" s="2">
        <v>40695</v>
      </c>
      <c r="B115" s="3" t="s">
        <v>24314</v>
      </c>
      <c r="C115" s="12">
        <f t="shared" si="1"/>
        <v>-4.8077737733164183E-3</v>
      </c>
      <c r="D115" s="3" t="s">
        <v>24315</v>
      </c>
      <c r="E115" s="3" t="s">
        <v>24316</v>
      </c>
      <c r="F115" s="3" t="s">
        <v>24317</v>
      </c>
      <c r="G115" s="4">
        <v>3.9431823823707002E+17</v>
      </c>
      <c r="H115" s="4">
        <v>-9.8703067343608704E+16</v>
      </c>
    </row>
    <row r="116" spans="1:8">
      <c r="A116" s="2">
        <v>40696</v>
      </c>
      <c r="B116" s="3" t="s">
        <v>24318</v>
      </c>
      <c r="C116" s="12">
        <f t="shared" si="1"/>
        <v>-1.5050828120207404E-3</v>
      </c>
      <c r="D116" s="3" t="s">
        <v>24319</v>
      </c>
      <c r="E116" s="3" t="s">
        <v>24320</v>
      </c>
      <c r="F116" s="3" t="s">
        <v>24321</v>
      </c>
      <c r="G116" s="4">
        <v>5.6684206244679501E+17</v>
      </c>
      <c r="H116" s="4">
        <v>-1.0126544196499101E+17</v>
      </c>
    </row>
    <row r="117" spans="1:8">
      <c r="A117" s="2">
        <v>40697</v>
      </c>
      <c r="B117" s="3" t="s">
        <v>24322</v>
      </c>
      <c r="C117" s="12">
        <f t="shared" si="1"/>
        <v>8.8059574429550161E-4</v>
      </c>
      <c r="D117" s="3" t="s">
        <v>24323</v>
      </c>
      <c r="E117" s="3" t="s">
        <v>24324</v>
      </c>
      <c r="F117" s="3" t="s">
        <v>24325</v>
      </c>
      <c r="G117" s="4">
        <v>5.6081129442775699E+17</v>
      </c>
      <c r="H117" s="4">
        <v>-9.9473286234508192E+16</v>
      </c>
    </row>
    <row r="118" spans="1:8">
      <c r="A118" s="2">
        <v>40698</v>
      </c>
      <c r="B118" s="3" t="s">
        <v>24326</v>
      </c>
      <c r="C118" s="12">
        <f t="shared" si="1"/>
        <v>-1.0286285786569128E-4</v>
      </c>
      <c r="D118" s="3" t="s">
        <v>24327</v>
      </c>
      <c r="E118" s="3" t="s">
        <v>24328</v>
      </c>
      <c r="F118" s="3" t="s">
        <v>24325</v>
      </c>
      <c r="G118" s="4">
        <v>9.3427310345827699E+17</v>
      </c>
      <c r="H118" s="4">
        <v>-1.07340825372692E+17</v>
      </c>
    </row>
    <row r="119" spans="1:8">
      <c r="A119" s="2">
        <v>40699</v>
      </c>
      <c r="B119" s="3" t="s">
        <v>24329</v>
      </c>
      <c r="C119" s="12">
        <f t="shared" si="1"/>
        <v>-1.0286197964884629E-4</v>
      </c>
      <c r="D119" s="3" t="s">
        <v>24330</v>
      </c>
      <c r="E119" s="3" t="s">
        <v>24331</v>
      </c>
      <c r="F119" s="3" t="s">
        <v>24325</v>
      </c>
      <c r="G119" s="4">
        <v>8.0340745047456704E+17</v>
      </c>
      <c r="H119" s="4">
        <v>-1.0356248746514E+17</v>
      </c>
    </row>
    <row r="120" spans="1:8">
      <c r="A120" s="2">
        <v>40700</v>
      </c>
      <c r="B120" s="3" t="s">
        <v>24332</v>
      </c>
      <c r="C120" s="12">
        <f t="shared" si="1"/>
        <v>-1.0286094267675069E-4</v>
      </c>
      <c r="D120" s="3" t="s">
        <v>24333</v>
      </c>
      <c r="E120" s="3" t="s">
        <v>24334</v>
      </c>
      <c r="F120" s="3" t="s">
        <v>24325</v>
      </c>
      <c r="G120" s="4">
        <v>8.0339167411695206E+17</v>
      </c>
      <c r="H120" s="4">
        <v>-1.0356536208198099E+17</v>
      </c>
    </row>
    <row r="121" spans="1:8">
      <c r="A121" s="2">
        <v>40700</v>
      </c>
      <c r="B121" s="3" t="s">
        <v>24332</v>
      </c>
      <c r="C121" s="12">
        <f t="shared" si="1"/>
        <v>0</v>
      </c>
      <c r="D121" s="3" t="s">
        <v>24333</v>
      </c>
      <c r="E121" s="3" t="s">
        <v>24334</v>
      </c>
      <c r="F121" s="3" t="s">
        <v>24325</v>
      </c>
      <c r="G121" s="4">
        <v>8.0339167411695206E+17</v>
      </c>
      <c r="H121" s="4">
        <v>-1.0356536208198099E+17</v>
      </c>
    </row>
    <row r="122" spans="1:8">
      <c r="A122" s="2">
        <v>40701</v>
      </c>
      <c r="B122" s="3" t="s">
        <v>24335</v>
      </c>
      <c r="C122" s="12">
        <f t="shared" si="1"/>
        <v>-1.9698733815088527E-3</v>
      </c>
      <c r="D122" s="3" t="s">
        <v>24336</v>
      </c>
      <c r="E122" s="3" t="s">
        <v>24337</v>
      </c>
      <c r="F122" s="3" t="s">
        <v>24338</v>
      </c>
      <c r="G122" s="4">
        <v>7.6283182054783898E+17</v>
      </c>
      <c r="H122" s="4">
        <v>-9.6551385836608E+16</v>
      </c>
    </row>
    <row r="123" spans="1:8">
      <c r="A123" s="2">
        <v>40702</v>
      </c>
      <c r="B123" s="3" t="s">
        <v>24339</v>
      </c>
      <c r="C123" s="12">
        <f t="shared" si="1"/>
        <v>1.3965596904976407E-3</v>
      </c>
      <c r="D123" s="3" t="s">
        <v>24340</v>
      </c>
      <c r="E123" s="3" t="s">
        <v>24341</v>
      </c>
      <c r="F123" s="3" t="s">
        <v>24342</v>
      </c>
      <c r="G123" s="4">
        <v>6.0681644976969805E+17</v>
      </c>
      <c r="H123" s="4">
        <v>-1.00533678239548E+17</v>
      </c>
    </row>
    <row r="124" spans="1:8">
      <c r="A124" s="2">
        <v>40703</v>
      </c>
      <c r="B124" s="3" t="s">
        <v>24343</v>
      </c>
      <c r="C124" s="12">
        <f t="shared" si="1"/>
        <v>-1.5627805553613003E-3</v>
      </c>
      <c r="D124" s="3" t="s">
        <v>24344</v>
      </c>
      <c r="E124" s="3" t="s">
        <v>24345</v>
      </c>
      <c r="F124" s="3" t="s">
        <v>24346</v>
      </c>
      <c r="G124" s="4">
        <v>3.3441064760498899E+17</v>
      </c>
      <c r="H124" s="4">
        <v>-1.0319858841337E+17</v>
      </c>
    </row>
    <row r="125" spans="1:8">
      <c r="A125" s="2">
        <v>40704</v>
      </c>
      <c r="B125" s="3" t="s">
        <v>24347</v>
      </c>
      <c r="C125" s="12">
        <f t="shared" si="1"/>
        <v>-1.1686089124872032E-3</v>
      </c>
      <c r="D125" s="3" t="s">
        <v>24348</v>
      </c>
      <c r="E125" s="3" t="s">
        <v>24349</v>
      </c>
      <c r="F125" s="3" t="s">
        <v>24350</v>
      </c>
      <c r="G125" s="4">
        <v>2.86848667957584E+17</v>
      </c>
      <c r="H125" s="4">
        <v>-1.0513965830982301E+17</v>
      </c>
    </row>
    <row r="126" spans="1:8">
      <c r="A126" s="2">
        <v>40705</v>
      </c>
      <c r="B126" s="3" t="s">
        <v>24351</v>
      </c>
      <c r="C126" s="12">
        <f t="shared" si="1"/>
        <v>-9.8886372807221076E-5</v>
      </c>
      <c r="D126" s="3" t="s">
        <v>24352</v>
      </c>
      <c r="E126" s="3" t="s">
        <v>24353</v>
      </c>
      <c r="F126" s="3" t="s">
        <v>24350</v>
      </c>
      <c r="G126" s="4">
        <v>2.4391405844518899E+17</v>
      </c>
      <c r="H126" s="4">
        <v>-1.1639111528606099E+17</v>
      </c>
    </row>
    <row r="127" spans="1:8">
      <c r="A127" s="2">
        <v>40706</v>
      </c>
      <c r="B127" s="3" t="s">
        <v>24354</v>
      </c>
      <c r="C127" s="12">
        <f t="shared" si="1"/>
        <v>-9.8851983977268635E-5</v>
      </c>
      <c r="D127" s="3" t="s">
        <v>24355</v>
      </c>
      <c r="E127" s="3" t="s">
        <v>24356</v>
      </c>
      <c r="F127" s="3" t="s">
        <v>24350</v>
      </c>
      <c r="G127" s="4">
        <v>2.1780010415847299E+17</v>
      </c>
      <c r="H127" s="4">
        <v>-1.15180955827474E+17</v>
      </c>
    </row>
    <row r="128" spans="1:8">
      <c r="A128" s="2">
        <v>40707</v>
      </c>
      <c r="B128" s="3" t="s">
        <v>24357</v>
      </c>
      <c r="C128" s="12">
        <f t="shared" si="1"/>
        <v>-1.1515483981291595E-2</v>
      </c>
      <c r="D128" s="3" t="s">
        <v>24358</v>
      </c>
      <c r="E128" s="3" t="s">
        <v>24359</v>
      </c>
      <c r="F128" s="3" t="s">
        <v>24360</v>
      </c>
      <c r="G128" s="4">
        <v>5.9057958283789104E+16</v>
      </c>
      <c r="H128" s="4">
        <v>-1.1500364537859299E+17</v>
      </c>
    </row>
    <row r="129" spans="1:8">
      <c r="A129" s="2">
        <v>40708</v>
      </c>
      <c r="B129" s="3" t="s">
        <v>24361</v>
      </c>
      <c r="C129" s="12">
        <f t="shared" si="1"/>
        <v>-5.4406449270192963E-4</v>
      </c>
      <c r="D129" s="3" t="s">
        <v>24362</v>
      </c>
      <c r="E129" s="3" t="s">
        <v>24363</v>
      </c>
      <c r="F129" s="3" t="s">
        <v>24364</v>
      </c>
      <c r="G129" s="4">
        <v>5.33864333189448E+16</v>
      </c>
      <c r="H129" s="4">
        <v>-1.15743825622996E+17</v>
      </c>
    </row>
    <row r="130" spans="1:8">
      <c r="A130" s="2">
        <v>40709</v>
      </c>
      <c r="B130" s="3" t="s">
        <v>24365</v>
      </c>
      <c r="C130" s="12">
        <f t="shared" si="1"/>
        <v>-1.3379879275793302E-2</v>
      </c>
      <c r="D130" s="3" t="s">
        <v>24366</v>
      </c>
      <c r="E130" s="3" t="s">
        <v>24367</v>
      </c>
      <c r="F130" s="3" t="s">
        <v>24368</v>
      </c>
      <c r="G130" s="4">
        <v>-6.1035936424367296E+16</v>
      </c>
      <c r="H130" s="4">
        <v>-1.3958104319972099E+17</v>
      </c>
    </row>
    <row r="131" spans="1:8">
      <c r="A131" s="2">
        <v>40710</v>
      </c>
      <c r="B131" s="3" t="s">
        <v>24369</v>
      </c>
      <c r="C131" s="12">
        <f t="shared" si="1"/>
        <v>-2.9660037406020241E-5</v>
      </c>
      <c r="D131" s="3" t="s">
        <v>24370</v>
      </c>
      <c r="E131" s="3" t="s">
        <v>24371</v>
      </c>
      <c r="F131" s="3" t="s">
        <v>24372</v>
      </c>
      <c r="G131" s="4">
        <v>-1.2933546133861101E+17</v>
      </c>
      <c r="H131" s="4">
        <v>-1.3945297076505101E+17</v>
      </c>
    </row>
    <row r="132" spans="1:8">
      <c r="A132" s="2">
        <v>40711</v>
      </c>
      <c r="B132" s="3" t="s">
        <v>24373</v>
      </c>
      <c r="C132" s="12">
        <f t="shared" ref="C132:C195" si="2">+(B132-B131)/B131</f>
        <v>8.1068990790387552E-4</v>
      </c>
      <c r="D132" s="3" t="s">
        <v>24374</v>
      </c>
      <c r="E132" s="3" t="s">
        <v>24375</v>
      </c>
      <c r="F132" s="3" t="s">
        <v>24376</v>
      </c>
      <c r="G132" s="4">
        <v>-1.10441296859394E+17</v>
      </c>
      <c r="H132" s="4">
        <v>-1.37857576401216E+17</v>
      </c>
    </row>
    <row r="133" spans="1:8">
      <c r="A133" s="2">
        <v>40712</v>
      </c>
      <c r="B133" s="3" t="s">
        <v>24377</v>
      </c>
      <c r="C133" s="12">
        <f t="shared" si="2"/>
        <v>-1.0048717350704975E-4</v>
      </c>
      <c r="D133" s="3" t="s">
        <v>24378</v>
      </c>
      <c r="E133" s="3" t="s">
        <v>24379</v>
      </c>
      <c r="F133" s="3" t="s">
        <v>24376</v>
      </c>
      <c r="G133" s="4">
        <v>-7.30413673856732E+16</v>
      </c>
      <c r="H133" s="4">
        <v>-1.34659071591518E+17</v>
      </c>
    </row>
    <row r="134" spans="1:8">
      <c r="A134" s="2">
        <v>40713</v>
      </c>
      <c r="B134" s="3" t="s">
        <v>24380</v>
      </c>
      <c r="C134" s="12">
        <f t="shared" si="2"/>
        <v>-1.0048562651041338E-4</v>
      </c>
      <c r="D134" s="3" t="s">
        <v>24381</v>
      </c>
      <c r="E134" s="3" t="s">
        <v>24382</v>
      </c>
      <c r="F134" s="3" t="s">
        <v>24376</v>
      </c>
      <c r="G134" s="4">
        <v>-9.1137956631451904E+16</v>
      </c>
      <c r="H134" s="4">
        <v>-1.41745367345998E+17</v>
      </c>
    </row>
    <row r="135" spans="1:8">
      <c r="A135" s="2">
        <v>40714</v>
      </c>
      <c r="B135" s="3" t="s">
        <v>24383</v>
      </c>
      <c r="C135" s="12">
        <f t="shared" si="2"/>
        <v>-2.7688408676490184E-3</v>
      </c>
      <c r="D135" s="3" t="s">
        <v>24384</v>
      </c>
      <c r="E135" s="3" t="s">
        <v>24385</v>
      </c>
      <c r="F135" s="3" t="s">
        <v>24386</v>
      </c>
      <c r="G135" s="4">
        <v>-1.2016624484742499E+17</v>
      </c>
      <c r="H135" s="4">
        <v>-1.5987382201797699E+17</v>
      </c>
    </row>
    <row r="136" spans="1:8">
      <c r="A136" s="2">
        <v>40715</v>
      </c>
      <c r="B136" s="3" t="s">
        <v>24387</v>
      </c>
      <c r="C136" s="12">
        <f t="shared" si="2"/>
        <v>6.4928971749658657E-3</v>
      </c>
      <c r="D136" s="3" t="s">
        <v>24388</v>
      </c>
      <c r="E136" s="3" t="s">
        <v>24389</v>
      </c>
      <c r="F136" s="3" t="s">
        <v>24390</v>
      </c>
      <c r="G136" s="4">
        <v>-4.6872697770588896E+16</v>
      </c>
      <c r="H136" s="4">
        <v>-1.5672075281302701E+17</v>
      </c>
    </row>
    <row r="137" spans="1:8">
      <c r="A137" s="2">
        <v>40716</v>
      </c>
      <c r="B137" s="3" t="s">
        <v>24391</v>
      </c>
      <c r="C137" s="12">
        <f t="shared" si="2"/>
        <v>6.977822808661327E-3</v>
      </c>
      <c r="D137" s="3" t="s">
        <v>24392</v>
      </c>
      <c r="E137" s="3" t="s">
        <v>24393</v>
      </c>
      <c r="F137" s="3" t="s">
        <v>24390</v>
      </c>
      <c r="G137" s="4">
        <v>4.34652511686786E+16</v>
      </c>
      <c r="H137" s="4">
        <v>-1.5007520952479501E+17</v>
      </c>
    </row>
    <row r="138" spans="1:8">
      <c r="A138" s="2">
        <v>40717</v>
      </c>
      <c r="B138" s="3" t="s">
        <v>24394</v>
      </c>
      <c r="C138" s="12">
        <f t="shared" si="2"/>
        <v>-3.4850200159711061E-3</v>
      </c>
      <c r="D138" s="3" t="s">
        <v>24395</v>
      </c>
      <c r="E138" s="3" t="s">
        <v>24396</v>
      </c>
      <c r="F138" s="3" t="s">
        <v>24397</v>
      </c>
      <c r="G138" s="4">
        <v>-6.95568227911556E+16</v>
      </c>
      <c r="H138" s="4">
        <v>-1.5588862649268301E+17</v>
      </c>
    </row>
    <row r="139" spans="1:8">
      <c r="A139" s="2">
        <v>40718</v>
      </c>
      <c r="B139" s="3" t="s">
        <v>24398</v>
      </c>
      <c r="C139" s="12">
        <f t="shared" si="2"/>
        <v>-3.8420585197176814E-3</v>
      </c>
      <c r="D139" s="3" t="s">
        <v>24399</v>
      </c>
      <c r="E139" s="3" t="s">
        <v>24400</v>
      </c>
      <c r="F139" s="3" t="s">
        <v>24401</v>
      </c>
      <c r="G139" s="4">
        <v>-9.9984974190093792E+16</v>
      </c>
      <c r="H139" s="4">
        <v>-1.6227124305247802E+17</v>
      </c>
    </row>
    <row r="140" spans="1:8">
      <c r="A140" s="2">
        <v>40719</v>
      </c>
      <c r="B140" s="3" t="s">
        <v>24402</v>
      </c>
      <c r="C140" s="12">
        <f t="shared" si="2"/>
        <v>-1.0389477789495363E-4</v>
      </c>
      <c r="D140" s="3" t="s">
        <v>24403</v>
      </c>
      <c r="E140" s="3" t="s">
        <v>24404</v>
      </c>
      <c r="F140" s="3" t="s">
        <v>24401</v>
      </c>
      <c r="G140" s="4">
        <v>-1.88893737123196E+17</v>
      </c>
      <c r="H140" s="4">
        <v>-1.75060462847892E+17</v>
      </c>
    </row>
    <row r="141" spans="1:8">
      <c r="A141" s="2">
        <v>40720</v>
      </c>
      <c r="B141" s="3" t="s">
        <v>24405</v>
      </c>
      <c r="C141" s="12">
        <f t="shared" si="2"/>
        <v>-1.0389391956387449E-4</v>
      </c>
      <c r="D141" s="3" t="s">
        <v>24406</v>
      </c>
      <c r="E141" s="3" t="s">
        <v>24407</v>
      </c>
      <c r="F141" s="3" t="s">
        <v>24401</v>
      </c>
      <c r="G141" s="4">
        <v>-1.8783678105550701E+17</v>
      </c>
      <c r="H141" s="4">
        <v>-1.6165413770898499E+17</v>
      </c>
    </row>
    <row r="142" spans="1:8">
      <c r="A142" s="2">
        <v>40721</v>
      </c>
      <c r="B142" s="3" t="s">
        <v>24408</v>
      </c>
      <c r="C142" s="12">
        <f t="shared" si="2"/>
        <v>-1.0389316259329332E-4</v>
      </c>
      <c r="D142" s="3" t="s">
        <v>24409</v>
      </c>
      <c r="E142" s="3" t="s">
        <v>24410</v>
      </c>
      <c r="F142" s="3" t="s">
        <v>24401</v>
      </c>
      <c r="G142" s="4">
        <v>-1.8781621122461901E+17</v>
      </c>
      <c r="H142" s="4">
        <v>-1.47875702472076E+17</v>
      </c>
    </row>
    <row r="143" spans="1:8">
      <c r="A143" s="2">
        <v>40722</v>
      </c>
      <c r="B143" s="3" t="s">
        <v>24411</v>
      </c>
      <c r="C143" s="12">
        <f t="shared" si="2"/>
        <v>4.7942703955004254E-4</v>
      </c>
      <c r="D143" s="3" t="s">
        <v>24412</v>
      </c>
      <c r="E143" s="3" t="s">
        <v>24413</v>
      </c>
      <c r="F143" s="3" t="s">
        <v>24414</v>
      </c>
      <c r="G143" s="4">
        <v>-1.8201196674340099E+17</v>
      </c>
      <c r="H143" s="4">
        <v>-1.4070162100445699E+17</v>
      </c>
    </row>
    <row r="144" spans="1:8">
      <c r="A144" s="2">
        <v>40723</v>
      </c>
      <c r="B144" s="3" t="s">
        <v>24415</v>
      </c>
      <c r="C144" s="12">
        <f t="shared" si="2"/>
        <v>1.4855789848698959E-3</v>
      </c>
      <c r="D144" s="3" t="s">
        <v>24416</v>
      </c>
      <c r="E144" s="3" t="s">
        <v>24417</v>
      </c>
      <c r="F144" s="3" t="s">
        <v>24390</v>
      </c>
      <c r="G144" s="4">
        <v>-1.8271803226315699E+17</v>
      </c>
      <c r="H144" s="4">
        <v>-1.3792122211428499E+17</v>
      </c>
    </row>
    <row r="145" spans="1:8">
      <c r="A145" s="2">
        <v>40724</v>
      </c>
      <c r="B145" s="3" t="s">
        <v>24418</v>
      </c>
      <c r="C145" s="12">
        <f t="shared" si="2"/>
        <v>-1.0309323920135898E-2</v>
      </c>
      <c r="D145" s="3" t="s">
        <v>24419</v>
      </c>
      <c r="E145" s="3" t="s">
        <v>24420</v>
      </c>
      <c r="F145" s="3" t="s">
        <v>24397</v>
      </c>
      <c r="G145" s="4">
        <v>-3.8290579418252998E+17</v>
      </c>
      <c r="H145" s="4">
        <v>-1.5566158163821901E+17</v>
      </c>
    </row>
    <row r="146" spans="1:8">
      <c r="A146" s="2">
        <v>40725</v>
      </c>
      <c r="B146" s="3" t="s">
        <v>24421</v>
      </c>
      <c r="C146" s="12">
        <f t="shared" si="2"/>
        <v>2.766988751022863E-3</v>
      </c>
      <c r="D146" s="3" t="s">
        <v>24422</v>
      </c>
      <c r="E146" s="3" t="s">
        <v>24423</v>
      </c>
      <c r="F146" s="3" t="s">
        <v>24401</v>
      </c>
      <c r="G146" s="4">
        <v>-3.2326762561047802E+17</v>
      </c>
      <c r="H146" s="4">
        <v>-1.5073036708091802E+17</v>
      </c>
    </row>
    <row r="147" spans="1:8">
      <c r="A147" s="2">
        <v>40726</v>
      </c>
      <c r="B147" s="3" t="s">
        <v>24424</v>
      </c>
      <c r="C147" s="12">
        <f t="shared" si="2"/>
        <v>-9.8267002220551691E-5</v>
      </c>
      <c r="D147" s="3" t="s">
        <v>24425</v>
      </c>
      <c r="E147" s="3" t="s">
        <v>24426</v>
      </c>
      <c r="F147" s="3" t="s">
        <v>24401</v>
      </c>
      <c r="G147" s="4">
        <v>-3.1157534529826099E+17</v>
      </c>
      <c r="H147" s="4">
        <v>-1.3800729568932E+17</v>
      </c>
    </row>
    <row r="148" spans="1:8">
      <c r="A148" s="2">
        <v>40727</v>
      </c>
      <c r="B148" s="3" t="s">
        <v>24427</v>
      </c>
      <c r="C148" s="12">
        <f t="shared" si="2"/>
        <v>-9.8265039896469031E-5</v>
      </c>
      <c r="D148" s="3" t="s">
        <v>24428</v>
      </c>
      <c r="E148" s="3" t="s">
        <v>24429</v>
      </c>
      <c r="F148" s="3" t="s">
        <v>24401</v>
      </c>
      <c r="G148" s="4">
        <v>-3.1972232451334003E+17</v>
      </c>
      <c r="H148" s="4">
        <v>-1.44066834717148E+17</v>
      </c>
    </row>
    <row r="149" spans="1:8">
      <c r="A149" s="2">
        <v>40728</v>
      </c>
      <c r="B149" s="3" t="s">
        <v>24430</v>
      </c>
      <c r="C149" s="12">
        <f t="shared" si="2"/>
        <v>-9.8263031746285306E-5</v>
      </c>
      <c r="D149" s="3" t="s">
        <v>24431</v>
      </c>
      <c r="E149" s="3" t="s">
        <v>24432</v>
      </c>
      <c r="F149" s="3" t="s">
        <v>24401</v>
      </c>
      <c r="G149" s="4">
        <v>-3.1968424818407501E+17</v>
      </c>
      <c r="H149" s="4">
        <v>-1.3087261522422E+17</v>
      </c>
    </row>
    <row r="150" spans="1:8">
      <c r="A150" s="2">
        <v>40729</v>
      </c>
      <c r="B150" s="3" t="s">
        <v>24433</v>
      </c>
      <c r="C150" s="12">
        <f t="shared" si="2"/>
        <v>5.9965192851193722E-3</v>
      </c>
      <c r="D150" s="3" t="s">
        <v>24434</v>
      </c>
      <c r="E150" s="3" t="s">
        <v>24435</v>
      </c>
      <c r="F150" s="3" t="s">
        <v>24436</v>
      </c>
      <c r="G150" s="4">
        <v>-2.6743772160644099E+17</v>
      </c>
      <c r="H150" s="4">
        <v>-9.5985225691123808E+16</v>
      </c>
    </row>
    <row r="151" spans="1:8">
      <c r="A151" s="2">
        <v>40729</v>
      </c>
      <c r="B151" s="3" t="s">
        <v>24433</v>
      </c>
      <c r="C151" s="12">
        <f t="shared" si="2"/>
        <v>0</v>
      </c>
      <c r="D151" s="3" t="s">
        <v>24434</v>
      </c>
      <c r="E151" s="3" t="s">
        <v>24435</v>
      </c>
      <c r="F151" s="3" t="s">
        <v>24436</v>
      </c>
      <c r="G151" s="4">
        <v>-2.6743772160644099E+17</v>
      </c>
      <c r="H151" s="4">
        <v>-9.5985225691123808E+16</v>
      </c>
    </row>
    <row r="152" spans="1:8">
      <c r="A152" s="2">
        <v>40730</v>
      </c>
      <c r="B152" s="3" t="s">
        <v>24437</v>
      </c>
      <c r="C152" s="12">
        <f t="shared" si="2"/>
        <v>-1.9483701365833436E-2</v>
      </c>
      <c r="D152" s="3" t="s">
        <v>24438</v>
      </c>
      <c r="E152" s="3" t="s">
        <v>24439</v>
      </c>
      <c r="F152" s="3" t="s">
        <v>24440</v>
      </c>
      <c r="G152" s="4">
        <v>-4.2267322853812499E+17</v>
      </c>
      <c r="H152" s="4">
        <v>-1.4088530168299299E+17</v>
      </c>
    </row>
    <row r="153" spans="1:8">
      <c r="A153" s="2">
        <v>40731</v>
      </c>
      <c r="B153" s="3" t="s">
        <v>24441</v>
      </c>
      <c r="C153" s="12">
        <f t="shared" si="2"/>
        <v>-3.7716120523019752E-4</v>
      </c>
      <c r="D153" s="3" t="s">
        <v>24442</v>
      </c>
      <c r="E153" s="3" t="s">
        <v>24443</v>
      </c>
      <c r="F153" s="3" t="s">
        <v>24386</v>
      </c>
      <c r="G153" s="4">
        <v>-4.1136328896136602E+17</v>
      </c>
      <c r="H153" s="4">
        <v>-1.4136778529976301E+17</v>
      </c>
    </row>
    <row r="154" spans="1:8">
      <c r="A154" s="2">
        <v>40732</v>
      </c>
      <c r="B154" s="3" t="s">
        <v>24444</v>
      </c>
      <c r="C154" s="12">
        <f t="shared" si="2"/>
        <v>-7.1325791382436604E-3</v>
      </c>
      <c r="D154" s="3" t="s">
        <v>24445</v>
      </c>
      <c r="E154" s="3" t="s">
        <v>24446</v>
      </c>
      <c r="F154" s="3" t="s">
        <v>24447</v>
      </c>
      <c r="G154" s="4">
        <v>-4.6954299555815603E+17</v>
      </c>
      <c r="H154" s="4">
        <v>-1.5356895413386598E+17</v>
      </c>
    </row>
    <row r="155" spans="1:8">
      <c r="A155" s="2">
        <v>40733</v>
      </c>
      <c r="B155" s="3" t="s">
        <v>24448</v>
      </c>
      <c r="C155" s="12">
        <f t="shared" si="2"/>
        <v>-8.8848469447541076E-5</v>
      </c>
      <c r="D155" s="3" t="s">
        <v>24449</v>
      </c>
      <c r="E155" s="3" t="s">
        <v>24450</v>
      </c>
      <c r="F155" s="3" t="s">
        <v>24447</v>
      </c>
      <c r="G155" s="4">
        <v>-4.5993658242992198E+17</v>
      </c>
      <c r="H155" s="4">
        <v>-1.5354948420414301E+17</v>
      </c>
    </row>
    <row r="156" spans="1:8">
      <c r="A156" s="2">
        <v>40734</v>
      </c>
      <c r="B156" s="3" t="s">
        <v>24451</v>
      </c>
      <c r="C156" s="12">
        <f t="shared" si="2"/>
        <v>-8.8760268494982551E-5</v>
      </c>
      <c r="D156" s="3" t="s">
        <v>24452</v>
      </c>
      <c r="E156" s="3" t="s">
        <v>24453</v>
      </c>
      <c r="F156" s="3" t="s">
        <v>24447</v>
      </c>
      <c r="G156" s="4">
        <v>-4.5278980500329402E+17</v>
      </c>
      <c r="H156" s="4">
        <v>-1.39128778473602E+17</v>
      </c>
    </row>
    <row r="157" spans="1:8">
      <c r="A157" s="2">
        <v>40735</v>
      </c>
      <c r="B157" s="3" t="s">
        <v>24454</v>
      </c>
      <c r="C157" s="12">
        <f t="shared" si="2"/>
        <v>-2.1674055737778891E-2</v>
      </c>
      <c r="D157" s="3" t="s">
        <v>24455</v>
      </c>
      <c r="E157" s="3" t="s">
        <v>24456</v>
      </c>
      <c r="F157" s="3" t="s">
        <v>24457</v>
      </c>
      <c r="G157" s="4">
        <v>-5.8034394793480102E+17</v>
      </c>
      <c r="H157" s="4">
        <v>-1.91802634532056E+17</v>
      </c>
    </row>
    <row r="158" spans="1:8">
      <c r="A158" s="2">
        <v>40736</v>
      </c>
      <c r="B158" s="3" t="s">
        <v>24458</v>
      </c>
      <c r="C158" s="12">
        <f t="shared" si="2"/>
        <v>-7.7409470839699636E-3</v>
      </c>
      <c r="D158" s="3" t="s">
        <v>24459</v>
      </c>
      <c r="E158" s="3" t="s">
        <v>24460</v>
      </c>
      <c r="F158" s="3" t="s">
        <v>24461</v>
      </c>
      <c r="G158" s="4">
        <v>-6.1774410421741402E+17</v>
      </c>
      <c r="H158" s="4">
        <v>-2.1116913482692099E+17</v>
      </c>
    </row>
    <row r="159" spans="1:8">
      <c r="A159" s="2">
        <v>40737</v>
      </c>
      <c r="B159" s="3" t="s">
        <v>24462</v>
      </c>
      <c r="C159" s="12">
        <f t="shared" si="2"/>
        <v>8.4079757361264842E-3</v>
      </c>
      <c r="D159" s="3" t="s">
        <v>24463</v>
      </c>
      <c r="E159" s="3" t="s">
        <v>24464</v>
      </c>
      <c r="F159" s="3" t="s">
        <v>24465</v>
      </c>
      <c r="G159" s="4">
        <v>-5.1270112681412102E+17</v>
      </c>
      <c r="H159" s="4">
        <v>-1.9346732740577699E+17</v>
      </c>
    </row>
    <row r="160" spans="1:8">
      <c r="A160" s="2">
        <v>40738</v>
      </c>
      <c r="B160" s="3" t="s">
        <v>24466</v>
      </c>
      <c r="C160" s="12">
        <f t="shared" si="2"/>
        <v>-1.3932783257685355E-2</v>
      </c>
      <c r="D160" s="3" t="s">
        <v>24467</v>
      </c>
      <c r="E160" s="3" t="s">
        <v>24468</v>
      </c>
      <c r="F160" s="3" t="s">
        <v>24465</v>
      </c>
      <c r="G160" s="4">
        <v>-5.8644464945807603E+17</v>
      </c>
      <c r="H160" s="4">
        <v>-2.1593512135621501E+17</v>
      </c>
    </row>
    <row r="161" spans="1:8">
      <c r="A161" s="2">
        <v>40739</v>
      </c>
      <c r="B161" s="3" t="s">
        <v>24469</v>
      </c>
      <c r="C161" s="12">
        <f t="shared" si="2"/>
        <v>2.3473137683432013E-3</v>
      </c>
      <c r="D161" s="3" t="s">
        <v>24470</v>
      </c>
      <c r="E161" s="3" t="s">
        <v>24471</v>
      </c>
      <c r="F161" s="3" t="s">
        <v>24346</v>
      </c>
      <c r="G161" s="4">
        <v>-4.9870022692562298E+17</v>
      </c>
      <c r="H161" s="4">
        <v>-2.1204214907110598E+17</v>
      </c>
    </row>
    <row r="162" spans="1:8">
      <c r="A162" s="2">
        <v>40740</v>
      </c>
      <c r="B162" s="3" t="s">
        <v>24472</v>
      </c>
      <c r="C162" s="12">
        <f t="shared" si="2"/>
        <v>-1.0307698216517096E-4</v>
      </c>
      <c r="D162" s="3" t="s">
        <v>24473</v>
      </c>
      <c r="E162" s="3" t="s">
        <v>24474</v>
      </c>
      <c r="F162" s="3" t="s">
        <v>24346</v>
      </c>
      <c r="G162" s="4">
        <v>-4.9914783744753402E+17</v>
      </c>
      <c r="H162" s="4">
        <v>-2.1595187023772099E+17</v>
      </c>
    </row>
    <row r="163" spans="1:8">
      <c r="A163" s="2">
        <v>40741</v>
      </c>
      <c r="B163" s="3" t="s">
        <v>24475</v>
      </c>
      <c r="C163" s="12">
        <f t="shared" si="2"/>
        <v>-1.0307589647338303E-4</v>
      </c>
      <c r="D163" s="3" t="s">
        <v>24476</v>
      </c>
      <c r="E163" s="3" t="s">
        <v>24477</v>
      </c>
      <c r="F163" s="3" t="s">
        <v>24346</v>
      </c>
      <c r="G163" s="4">
        <v>-5.0468326821320397E+17</v>
      </c>
      <c r="H163" s="4">
        <v>-2.08093877810712E+17</v>
      </c>
    </row>
    <row r="164" spans="1:8">
      <c r="A164" s="2">
        <v>40742</v>
      </c>
      <c r="B164" s="3" t="s">
        <v>24478</v>
      </c>
      <c r="C164" s="12">
        <f t="shared" si="2"/>
        <v>2.3595822479500089E-3</v>
      </c>
      <c r="D164" s="3" t="s">
        <v>24479</v>
      </c>
      <c r="E164" s="3" t="s">
        <v>24480</v>
      </c>
      <c r="F164" s="3" t="s">
        <v>24481</v>
      </c>
      <c r="G164" s="4">
        <v>-4.8965115094254598E+17</v>
      </c>
      <c r="H164" s="4">
        <v>-1.8408426040309699E+17</v>
      </c>
    </row>
    <row r="165" spans="1:8">
      <c r="A165" s="2">
        <v>40743</v>
      </c>
      <c r="B165" s="3" t="s">
        <v>24482</v>
      </c>
      <c r="C165" s="12">
        <f t="shared" si="2"/>
        <v>2.5283402218344186E-2</v>
      </c>
      <c r="D165" s="3" t="s">
        <v>24483</v>
      </c>
      <c r="E165" s="3" t="s">
        <v>24484</v>
      </c>
      <c r="F165" s="3" t="s">
        <v>24485</v>
      </c>
      <c r="G165" s="4">
        <v>-3.07639046286832E+17</v>
      </c>
      <c r="H165" s="4">
        <v>-1.2608151299E+17</v>
      </c>
    </row>
    <row r="166" spans="1:8">
      <c r="A166" s="2">
        <v>40744</v>
      </c>
      <c r="B166" s="3" t="s">
        <v>24486</v>
      </c>
      <c r="C166" s="12">
        <f t="shared" si="2"/>
        <v>-1.0547935810601684E-4</v>
      </c>
      <c r="D166" s="3" t="s">
        <v>24487</v>
      </c>
      <c r="E166" s="3" t="s">
        <v>24488</v>
      </c>
      <c r="F166" s="3" t="s">
        <v>24485</v>
      </c>
      <c r="G166" s="4">
        <v>-2.8480279413000899E+17</v>
      </c>
      <c r="H166" s="4">
        <v>-1.40086263455924E+17</v>
      </c>
    </row>
    <row r="167" spans="1:8">
      <c r="A167" s="2">
        <v>40745</v>
      </c>
      <c r="B167" s="3" t="s">
        <v>24489</v>
      </c>
      <c r="C167" s="12">
        <f t="shared" si="2"/>
        <v>1.3410426955986208E-2</v>
      </c>
      <c r="D167" s="3" t="s">
        <v>24490</v>
      </c>
      <c r="E167" s="3" t="s">
        <v>24491</v>
      </c>
      <c r="F167" s="3" t="s">
        <v>24492</v>
      </c>
      <c r="G167" s="4">
        <v>-2.2264851449132499E+17</v>
      </c>
      <c r="H167" s="4">
        <v>-1.16360072472084E+17</v>
      </c>
    </row>
    <row r="168" spans="1:8">
      <c r="A168" s="2">
        <v>40746</v>
      </c>
      <c r="B168" s="3" t="s">
        <v>24493</v>
      </c>
      <c r="C168" s="12">
        <f t="shared" si="2"/>
        <v>-2.9878293986052378E-3</v>
      </c>
      <c r="D168" s="3" t="s">
        <v>24494</v>
      </c>
      <c r="E168" s="3" t="s">
        <v>24495</v>
      </c>
      <c r="F168" s="3" t="s">
        <v>24496</v>
      </c>
      <c r="G168" s="4">
        <v>-3.1124594106814502E+17</v>
      </c>
      <c r="H168" s="4">
        <v>-1.2152550921170099E+17</v>
      </c>
    </row>
    <row r="169" spans="1:8">
      <c r="A169" s="2">
        <v>40747</v>
      </c>
      <c r="B169" s="3" t="s">
        <v>24497</v>
      </c>
      <c r="C169" s="12">
        <f t="shared" si="2"/>
        <v>-1.0829218775501063E-4</v>
      </c>
      <c r="D169" s="3" t="s">
        <v>24498</v>
      </c>
      <c r="E169" s="3" t="s">
        <v>24499</v>
      </c>
      <c r="F169" s="3" t="s">
        <v>24496</v>
      </c>
      <c r="G169" s="4">
        <v>-2.82307100764052E+17</v>
      </c>
      <c r="H169" s="4">
        <v>-1.22661893370698E+17</v>
      </c>
    </row>
    <row r="170" spans="1:8">
      <c r="A170" s="2">
        <v>40748</v>
      </c>
      <c r="B170" s="3" t="s">
        <v>24500</v>
      </c>
      <c r="C170" s="12">
        <f t="shared" si="2"/>
        <v>-1.0829225821844718E-4</v>
      </c>
      <c r="D170" s="3" t="s">
        <v>24501</v>
      </c>
      <c r="E170" s="3" t="s">
        <v>24502</v>
      </c>
      <c r="F170" s="3" t="s">
        <v>24496</v>
      </c>
      <c r="G170" s="4">
        <v>-2.4888467037387101E+17</v>
      </c>
      <c r="H170" s="4">
        <v>-1.1743832755381101E+17</v>
      </c>
    </row>
    <row r="171" spans="1:8">
      <c r="A171" s="2">
        <v>40749</v>
      </c>
      <c r="B171" s="3" t="s">
        <v>24503</v>
      </c>
      <c r="C171" s="12">
        <f t="shared" si="2"/>
        <v>5.3007819707752458E-3</v>
      </c>
      <c r="D171" s="3" t="s">
        <v>24504</v>
      </c>
      <c r="E171" s="3" t="s">
        <v>24505</v>
      </c>
      <c r="F171" s="3" t="s">
        <v>24506</v>
      </c>
      <c r="G171" s="4">
        <v>-1.9797013561907002E+17</v>
      </c>
      <c r="H171" s="4">
        <v>-1.2602142776711901E+17</v>
      </c>
    </row>
    <row r="172" spans="1:8">
      <c r="A172" s="2">
        <v>40750</v>
      </c>
      <c r="B172" s="3" t="s">
        <v>24507</v>
      </c>
      <c r="C172" s="12">
        <f t="shared" si="2"/>
        <v>9.4365519945814082E-3</v>
      </c>
      <c r="D172" s="3" t="s">
        <v>24508</v>
      </c>
      <c r="E172" s="3" t="s">
        <v>24509</v>
      </c>
      <c r="F172" s="3" t="s">
        <v>24510</v>
      </c>
      <c r="G172" s="4">
        <v>-9.9740542660507392E+16</v>
      </c>
      <c r="H172" s="4">
        <v>-1.08863906930652E+17</v>
      </c>
    </row>
    <row r="173" spans="1:8">
      <c r="A173" s="2">
        <v>40751</v>
      </c>
      <c r="B173" s="3" t="s">
        <v>24511</v>
      </c>
      <c r="C173" s="12">
        <f t="shared" si="2"/>
        <v>-6.4011835238427864E-3</v>
      </c>
      <c r="D173" s="3" t="s">
        <v>24512</v>
      </c>
      <c r="E173" s="3" t="s">
        <v>24513</v>
      </c>
      <c r="F173" s="3" t="s">
        <v>24317</v>
      </c>
      <c r="G173" s="4">
        <v>-1.6634828577964899E+17</v>
      </c>
      <c r="H173" s="4">
        <v>-1.16309012984E+17</v>
      </c>
    </row>
    <row r="174" spans="1:8">
      <c r="A174" s="2">
        <v>40752</v>
      </c>
      <c r="B174" s="3" t="s">
        <v>24514</v>
      </c>
      <c r="C174" s="12">
        <f t="shared" si="2"/>
        <v>6.0071745012530734E-3</v>
      </c>
      <c r="D174" s="3" t="s">
        <v>24515</v>
      </c>
      <c r="E174" s="3" t="s">
        <v>24516</v>
      </c>
      <c r="F174" s="3" t="s">
        <v>24517</v>
      </c>
      <c r="G174" s="4">
        <v>-1.08546999773314E+17</v>
      </c>
      <c r="H174" s="4">
        <v>-1.05329162420244E+17</v>
      </c>
    </row>
    <row r="175" spans="1:8">
      <c r="A175" s="2">
        <v>40753</v>
      </c>
      <c r="B175" s="3" t="s">
        <v>24518</v>
      </c>
      <c r="C175" s="12">
        <f t="shared" si="2"/>
        <v>-6.4727942125540009E-3</v>
      </c>
      <c r="D175" s="3" t="s">
        <v>24519</v>
      </c>
      <c r="E175" s="3" t="s">
        <v>24520</v>
      </c>
      <c r="F175" s="3" t="s">
        <v>24521</v>
      </c>
      <c r="G175" s="4">
        <v>-1.91012653985024E+17</v>
      </c>
      <c r="H175" s="4">
        <v>-1.1685316651000301E+17</v>
      </c>
    </row>
    <row r="176" spans="1:8">
      <c r="A176" s="2">
        <v>40754</v>
      </c>
      <c r="B176" s="3" t="s">
        <v>24522</v>
      </c>
      <c r="C176" s="12">
        <f t="shared" si="2"/>
        <v>-9.8536992120679888E-5</v>
      </c>
      <c r="D176" s="3" t="s">
        <v>24523</v>
      </c>
      <c r="E176" s="3" t="s">
        <v>24524</v>
      </c>
      <c r="F176" s="3" t="s">
        <v>24521</v>
      </c>
      <c r="G176" s="4">
        <v>-8.34052123740292E+16</v>
      </c>
      <c r="H176" s="4">
        <v>-1.1617867332956499E+17</v>
      </c>
    </row>
    <row r="177" spans="1:8">
      <c r="A177" s="2">
        <v>40755</v>
      </c>
      <c r="B177" s="3" t="s">
        <v>24525</v>
      </c>
      <c r="C177" s="12">
        <f t="shared" si="2"/>
        <v>-9.8534983147626544E-5</v>
      </c>
      <c r="D177" s="3" t="s">
        <v>24526</v>
      </c>
      <c r="E177" s="3" t="s">
        <v>24527</v>
      </c>
      <c r="F177" s="3" t="s">
        <v>24521</v>
      </c>
      <c r="G177" s="4">
        <v>-1.1476951697859101E+17</v>
      </c>
      <c r="H177" s="4">
        <v>-1.1161456167800301E+17</v>
      </c>
    </row>
    <row r="178" spans="1:8">
      <c r="A178" s="2">
        <v>40756</v>
      </c>
      <c r="B178" s="3" t="s">
        <v>24528</v>
      </c>
      <c r="C178" s="12">
        <f t="shared" si="2"/>
        <v>5.4421124039094083E-3</v>
      </c>
      <c r="D178" s="3" t="s">
        <v>24529</v>
      </c>
      <c r="E178" s="3" t="s">
        <v>24530</v>
      </c>
      <c r="F178" s="3" t="s">
        <v>24242</v>
      </c>
      <c r="G178" s="4">
        <v>-5.32107386642504E+16</v>
      </c>
      <c r="H178" s="4">
        <v>-8.8596643820036608E+16</v>
      </c>
    </row>
    <row r="179" spans="1:8">
      <c r="A179" s="2">
        <v>40757</v>
      </c>
      <c r="B179" s="3" t="s">
        <v>24531</v>
      </c>
      <c r="C179" s="12">
        <f t="shared" si="2"/>
        <v>-6.6493824386523103E-3</v>
      </c>
      <c r="D179" s="3" t="s">
        <v>24532</v>
      </c>
      <c r="E179" s="3" t="s">
        <v>24533</v>
      </c>
      <c r="F179" s="3" t="s">
        <v>11400</v>
      </c>
      <c r="G179" s="4">
        <v>-1.2598183077488499E+17</v>
      </c>
      <c r="H179" s="4">
        <v>-8.9264530101478896E+16</v>
      </c>
    </row>
    <row r="180" spans="1:8">
      <c r="A180" s="2">
        <v>40758</v>
      </c>
      <c r="B180" s="3" t="s">
        <v>24534</v>
      </c>
      <c r="C180" s="12">
        <f t="shared" si="2"/>
        <v>-8.4967713411080656E-3</v>
      </c>
      <c r="D180" s="3" t="s">
        <v>24535</v>
      </c>
      <c r="E180" s="3" t="s">
        <v>24536</v>
      </c>
      <c r="F180" s="3" t="s">
        <v>24291</v>
      </c>
      <c r="G180" s="4">
        <v>-2.1122770403074899E+17</v>
      </c>
      <c r="H180" s="4">
        <v>-7.62951800192472E+16</v>
      </c>
    </row>
    <row r="181" spans="1:8">
      <c r="A181" s="2">
        <v>40758</v>
      </c>
      <c r="B181" s="3" t="s">
        <v>24534</v>
      </c>
      <c r="C181" s="12">
        <f t="shared" si="2"/>
        <v>0</v>
      </c>
      <c r="D181" s="3" t="s">
        <v>24535</v>
      </c>
      <c r="E181" s="3" t="s">
        <v>24536</v>
      </c>
      <c r="F181" s="3" t="s">
        <v>24291</v>
      </c>
      <c r="G181" s="4">
        <v>-2.1122770403074899E+17</v>
      </c>
      <c r="H181" s="4">
        <v>-7.62951800192472E+16</v>
      </c>
    </row>
    <row r="182" spans="1:8">
      <c r="A182" s="2">
        <v>40759</v>
      </c>
      <c r="B182" s="3" t="s">
        <v>24537</v>
      </c>
      <c r="C182" s="12">
        <f t="shared" si="2"/>
        <v>-2.9905112465985862E-2</v>
      </c>
      <c r="D182" s="3" t="s">
        <v>24538</v>
      </c>
      <c r="E182" s="3" t="s">
        <v>24539</v>
      </c>
      <c r="F182" s="3" t="s">
        <v>11401</v>
      </c>
      <c r="G182" s="4">
        <v>-4.93086188276288E+17</v>
      </c>
      <c r="H182" s="4">
        <v>-1.31274637045058E+17</v>
      </c>
    </row>
    <row r="183" spans="1:8">
      <c r="A183" s="2">
        <v>40760</v>
      </c>
      <c r="B183" s="3" t="s">
        <v>24540</v>
      </c>
      <c r="C183" s="12">
        <f t="shared" si="2"/>
        <v>-9.9704580749833543E-3</v>
      </c>
      <c r="D183" s="3" t="s">
        <v>24541</v>
      </c>
      <c r="E183" s="3" t="s">
        <v>24542</v>
      </c>
      <c r="F183" s="3" t="s">
        <v>24543</v>
      </c>
      <c r="G183" s="4">
        <v>-4.2989735599556698E+17</v>
      </c>
      <c r="H183" s="4">
        <v>-1.4857763371999901E+17</v>
      </c>
    </row>
    <row r="184" spans="1:8">
      <c r="A184" s="2">
        <v>40761</v>
      </c>
      <c r="B184" s="3" t="s">
        <v>24544</v>
      </c>
      <c r="C184" s="12">
        <f t="shared" si="2"/>
        <v>-9.8369492231317263E-5</v>
      </c>
      <c r="D184" s="3" t="s">
        <v>24545</v>
      </c>
      <c r="E184" s="3" t="s">
        <v>24546</v>
      </c>
      <c r="F184" s="3" t="s">
        <v>24543</v>
      </c>
      <c r="G184" s="4">
        <v>-4.2795984248311098E+17</v>
      </c>
      <c r="H184" s="4">
        <v>-1.3061015404058899E+17</v>
      </c>
    </row>
    <row r="185" spans="1:8">
      <c r="A185" s="2">
        <v>40762</v>
      </c>
      <c r="B185" s="3" t="s">
        <v>24547</v>
      </c>
      <c r="C185" s="12">
        <f t="shared" si="2"/>
        <v>-9.836734678333229E-5</v>
      </c>
      <c r="D185" s="3" t="s">
        <v>24548</v>
      </c>
      <c r="E185" s="3" t="s">
        <v>24549</v>
      </c>
      <c r="F185" s="3" t="s">
        <v>24543</v>
      </c>
      <c r="G185" s="4">
        <v>-3.7665321152865101E+17</v>
      </c>
      <c r="H185" s="4">
        <v>-1.43838174879194E+17</v>
      </c>
    </row>
    <row r="186" spans="1:8">
      <c r="A186" s="2">
        <v>40763</v>
      </c>
      <c r="B186" s="3" t="s">
        <v>24550</v>
      </c>
      <c r="C186" s="12">
        <f t="shared" si="2"/>
        <v>-3.3661731833836687E-2</v>
      </c>
      <c r="D186" s="3" t="s">
        <v>24551</v>
      </c>
      <c r="E186" s="3" t="s">
        <v>24552</v>
      </c>
      <c r="F186" s="3" t="s">
        <v>24553</v>
      </c>
      <c r="G186" s="4">
        <v>-5.8859374880755802E+17</v>
      </c>
      <c r="H186" s="4">
        <v>-1.9420939848110598E+17</v>
      </c>
    </row>
    <row r="187" spans="1:8">
      <c r="A187" s="2">
        <v>40764</v>
      </c>
      <c r="B187" s="3" t="s">
        <v>24554</v>
      </c>
      <c r="C187" s="12">
        <f t="shared" si="2"/>
        <v>2.4803878622384326E-2</v>
      </c>
      <c r="D187" s="3" t="s">
        <v>24555</v>
      </c>
      <c r="E187" s="3" t="s">
        <v>24556</v>
      </c>
      <c r="F187" s="3" t="s">
        <v>24557</v>
      </c>
      <c r="G187" s="4">
        <v>-4.4511562676543501E+17</v>
      </c>
      <c r="H187" s="4">
        <v>-1.4465547237498499E+17</v>
      </c>
    </row>
    <row r="188" spans="1:8">
      <c r="A188" s="2">
        <v>40765</v>
      </c>
      <c r="B188" s="3" t="s">
        <v>24558</v>
      </c>
      <c r="C188" s="12">
        <f t="shared" si="2"/>
        <v>2.5974600827919762E-3</v>
      </c>
      <c r="D188" s="3" t="s">
        <v>24559</v>
      </c>
      <c r="E188" s="3" t="s">
        <v>24560</v>
      </c>
      <c r="F188" s="3" t="s">
        <v>11390</v>
      </c>
      <c r="G188" s="4">
        <v>-2.5235973235275901E+17</v>
      </c>
      <c r="H188" s="4">
        <v>-1.43927719574908E+17</v>
      </c>
    </row>
    <row r="189" spans="1:8">
      <c r="A189" s="2">
        <v>40766</v>
      </c>
      <c r="B189" s="3" t="s">
        <v>24561</v>
      </c>
      <c r="C189" s="12">
        <f t="shared" si="2"/>
        <v>1.4819607866590862E-2</v>
      </c>
      <c r="D189" s="3" t="s">
        <v>24562</v>
      </c>
      <c r="E189" s="3" t="s">
        <v>24563</v>
      </c>
      <c r="F189" s="3" t="s">
        <v>24564</v>
      </c>
      <c r="G189" s="4">
        <v>-1.71543032432318E+16</v>
      </c>
      <c r="H189" s="4">
        <v>-1.17834838096988E+17</v>
      </c>
    </row>
    <row r="190" spans="1:8">
      <c r="A190" s="2">
        <v>40767</v>
      </c>
      <c r="B190" s="3" t="s">
        <v>24565</v>
      </c>
      <c r="C190" s="12">
        <f t="shared" si="2"/>
        <v>9.6005824693643025E-3</v>
      </c>
      <c r="D190" s="3" t="s">
        <v>24566</v>
      </c>
      <c r="E190" s="3" t="s">
        <v>24567</v>
      </c>
      <c r="F190" s="3" t="s">
        <v>24568</v>
      </c>
      <c r="G190" s="3">
        <v>-0.29183126742107202</v>
      </c>
      <c r="H190" s="4">
        <v>-1.0040164498847901E+17</v>
      </c>
    </row>
    <row r="191" spans="1:8">
      <c r="A191" s="2">
        <v>40768</v>
      </c>
      <c r="B191" s="3" t="s">
        <v>24569</v>
      </c>
      <c r="C191" s="12">
        <f t="shared" si="2"/>
        <v>-9.5410100637794576E-5</v>
      </c>
      <c r="D191" s="3" t="s">
        <v>24570</v>
      </c>
      <c r="E191" s="3" t="s">
        <v>24571</v>
      </c>
      <c r="F191" s="3" t="s">
        <v>24568</v>
      </c>
      <c r="G191" s="4">
        <v>1.8131009016764701E+17</v>
      </c>
      <c r="H191" s="4">
        <v>-1.10322320915006E+17</v>
      </c>
    </row>
    <row r="192" spans="1:8">
      <c r="A192" s="2">
        <v>40769</v>
      </c>
      <c r="B192" s="3" t="s">
        <v>24572</v>
      </c>
      <c r="C192" s="12">
        <f t="shared" si="2"/>
        <v>-9.533289941901076E-5</v>
      </c>
      <c r="D192" s="3" t="s">
        <v>24573</v>
      </c>
      <c r="E192" s="3" t="s">
        <v>24574</v>
      </c>
      <c r="F192" s="3" t="s">
        <v>24568</v>
      </c>
      <c r="G192" s="4">
        <v>1.4675774864600099E+17</v>
      </c>
      <c r="H192" s="4">
        <v>-1.0229561971319501E+17</v>
      </c>
    </row>
    <row r="193" spans="1:8">
      <c r="A193" s="2">
        <v>40770</v>
      </c>
      <c r="B193" s="3" t="s">
        <v>24575</v>
      </c>
      <c r="C193" s="12">
        <f t="shared" si="2"/>
        <v>-9.5404603640109547E-5</v>
      </c>
      <c r="D193" s="3" t="s">
        <v>24576</v>
      </c>
      <c r="E193" s="3" t="s">
        <v>24577</v>
      </c>
      <c r="F193" s="3" t="s">
        <v>24568</v>
      </c>
      <c r="G193" s="4">
        <v>1.4686481097540499E+17</v>
      </c>
      <c r="H193" s="4">
        <v>-1.0022180672935501E+17</v>
      </c>
    </row>
    <row r="194" spans="1:8">
      <c r="A194" s="2">
        <v>40771</v>
      </c>
      <c r="B194" s="3" t="s">
        <v>24578</v>
      </c>
      <c r="C194" s="12">
        <f t="shared" si="2"/>
        <v>2.5105058323155326E-3</v>
      </c>
      <c r="D194" s="3" t="s">
        <v>24579</v>
      </c>
      <c r="E194" s="3" t="s">
        <v>24580</v>
      </c>
      <c r="F194" s="3" t="s">
        <v>24581</v>
      </c>
      <c r="G194" s="4">
        <v>1.8387426223840301E+17</v>
      </c>
      <c r="H194" s="4">
        <v>-8.06827299037212E+16</v>
      </c>
    </row>
    <row r="195" spans="1:8">
      <c r="A195" s="2">
        <v>40772</v>
      </c>
      <c r="B195" s="3" t="s">
        <v>24582</v>
      </c>
      <c r="C195" s="12">
        <f t="shared" si="2"/>
        <v>9.1320173292820921E-4</v>
      </c>
      <c r="D195" s="3" t="s">
        <v>24583</v>
      </c>
      <c r="E195" s="3" t="s">
        <v>24584</v>
      </c>
      <c r="F195" s="3" t="s">
        <v>24585</v>
      </c>
      <c r="G195" s="4">
        <v>1.6325655908308998E+17</v>
      </c>
      <c r="H195" s="4">
        <v>-5.60859561071304E+16</v>
      </c>
    </row>
    <row r="196" spans="1:8">
      <c r="A196" s="2">
        <v>40773</v>
      </c>
      <c r="B196" s="3" t="s">
        <v>24586</v>
      </c>
      <c r="C196" s="12">
        <f t="shared" ref="C196:C259" si="3">+(B196-B195)/B195</f>
        <v>-2.4976544172379073E-2</v>
      </c>
      <c r="D196" s="3" t="s">
        <v>24587</v>
      </c>
      <c r="E196" s="3" t="s">
        <v>24588</v>
      </c>
      <c r="F196" s="3" t="s">
        <v>24589</v>
      </c>
      <c r="G196" s="4">
        <v>-3.6891042535960301E+17</v>
      </c>
      <c r="H196" s="4">
        <v>-1.0310493824410099E+17</v>
      </c>
    </row>
    <row r="197" spans="1:8">
      <c r="A197" s="2">
        <v>40774</v>
      </c>
      <c r="B197" s="3" t="s">
        <v>24590</v>
      </c>
      <c r="C197" s="12">
        <f t="shared" si="3"/>
        <v>-5.9597214945264721E-3</v>
      </c>
      <c r="D197" s="3" t="s">
        <v>24591</v>
      </c>
      <c r="E197" s="3" t="s">
        <v>24592</v>
      </c>
      <c r="F197" s="3" t="s">
        <v>11405</v>
      </c>
      <c r="G197" s="4">
        <v>-4.1242474451087898E+17</v>
      </c>
      <c r="H197" s="4">
        <v>-1.13738916418288E+17</v>
      </c>
    </row>
    <row r="198" spans="1:8">
      <c r="A198" s="2">
        <v>40775</v>
      </c>
      <c r="B198" s="3" t="s">
        <v>24593</v>
      </c>
      <c r="C198" s="12">
        <f t="shared" si="3"/>
        <v>-1.0042276964797101E-4</v>
      </c>
      <c r="D198" s="3" t="s">
        <v>24594</v>
      </c>
      <c r="E198" s="3" t="s">
        <v>24595</v>
      </c>
      <c r="F198" s="3" t="s">
        <v>11405</v>
      </c>
      <c r="G198" s="4">
        <v>-5.0094984271680397E+17</v>
      </c>
      <c r="H198" s="4">
        <v>-1.2571862376054899E+17</v>
      </c>
    </row>
    <row r="199" spans="1:8">
      <c r="A199" s="2">
        <v>40776</v>
      </c>
      <c r="B199" s="3" t="s">
        <v>24596</v>
      </c>
      <c r="C199" s="12">
        <f t="shared" si="3"/>
        <v>-1.0042108936463076E-4</v>
      </c>
      <c r="D199" s="3" t="s">
        <v>24597</v>
      </c>
      <c r="E199" s="3" t="s">
        <v>24598</v>
      </c>
      <c r="F199" s="3" t="s">
        <v>11405</v>
      </c>
      <c r="G199" s="4">
        <v>-4.8307846432721101E+17</v>
      </c>
      <c r="H199" s="4">
        <v>-1.30550259996774E+17</v>
      </c>
    </row>
    <row r="200" spans="1:8">
      <c r="A200" s="2">
        <v>40777</v>
      </c>
      <c r="B200" s="3" t="s">
        <v>24599</v>
      </c>
      <c r="C200" s="12">
        <f t="shared" si="3"/>
        <v>2.0415748247731577E-3</v>
      </c>
      <c r="D200" s="3" t="s">
        <v>24600</v>
      </c>
      <c r="E200" s="3" t="s">
        <v>24601</v>
      </c>
      <c r="F200" s="3" t="s">
        <v>24585</v>
      </c>
      <c r="G200" s="4">
        <v>-4.6939250873362701E+17</v>
      </c>
      <c r="H200" s="4">
        <v>-1.5817335261784602E+17</v>
      </c>
    </row>
    <row r="201" spans="1:8">
      <c r="A201" s="2">
        <v>40778</v>
      </c>
      <c r="B201" s="3" t="s">
        <v>24602</v>
      </c>
      <c r="C201" s="12">
        <f t="shared" si="3"/>
        <v>1.8205651579492305E-2</v>
      </c>
      <c r="D201" s="3" t="s">
        <v>24603</v>
      </c>
      <c r="E201" s="3" t="s">
        <v>24604</v>
      </c>
      <c r="F201" s="3" t="s">
        <v>24605</v>
      </c>
      <c r="G201" s="4">
        <v>-3.3827495544706502E+17</v>
      </c>
      <c r="H201" s="4">
        <v>-1.24100600831152E+17</v>
      </c>
    </row>
    <row r="202" spans="1:8">
      <c r="A202" s="2">
        <v>40779</v>
      </c>
      <c r="B202" s="3" t="s">
        <v>24606</v>
      </c>
      <c r="C202" s="12">
        <f t="shared" si="3"/>
        <v>5.4914951135650704E-3</v>
      </c>
      <c r="D202" s="3" t="s">
        <v>24607</v>
      </c>
      <c r="E202" s="3" t="s">
        <v>24608</v>
      </c>
      <c r="F202" s="3" t="s">
        <v>24609</v>
      </c>
      <c r="G202" s="4">
        <v>-3.3674600348264698E+17</v>
      </c>
      <c r="H202" s="4">
        <v>-1.2959469202504301E+17</v>
      </c>
    </row>
    <row r="203" spans="1:8">
      <c r="A203" s="2">
        <v>40780</v>
      </c>
      <c r="B203" s="3" t="s">
        <v>24610</v>
      </c>
      <c r="C203" s="12">
        <f t="shared" si="3"/>
        <v>-7.2104433342138697E-3</v>
      </c>
      <c r="D203" s="3" t="s">
        <v>24611</v>
      </c>
      <c r="E203" s="3" t="s">
        <v>24612</v>
      </c>
      <c r="F203" s="3" t="s">
        <v>24613</v>
      </c>
      <c r="G203" s="4">
        <v>-4.58230789864168E+17</v>
      </c>
      <c r="H203" s="4">
        <v>-1.4210233827269901E+17</v>
      </c>
    </row>
    <row r="204" spans="1:8">
      <c r="A204" s="2">
        <v>40781</v>
      </c>
      <c r="B204" s="3" t="s">
        <v>24614</v>
      </c>
      <c r="C204" s="12">
        <f t="shared" si="3"/>
        <v>-8.8845949671998434E-4</v>
      </c>
      <c r="D204" s="3" t="s">
        <v>24615</v>
      </c>
      <c r="E204" s="3" t="s">
        <v>24616</v>
      </c>
      <c r="F204" s="3" t="s">
        <v>24613</v>
      </c>
      <c r="G204" s="4">
        <v>-4.2050495953918797E+17</v>
      </c>
      <c r="H204" s="4">
        <v>-1.4347594597673299E+17</v>
      </c>
    </row>
    <row r="205" spans="1:8">
      <c r="A205" s="2">
        <v>40782</v>
      </c>
      <c r="B205" s="3" t="s">
        <v>24617</v>
      </c>
      <c r="C205" s="12">
        <f t="shared" si="3"/>
        <v>-9.8370518175046405E-5</v>
      </c>
      <c r="D205" s="3" t="s">
        <v>24618</v>
      </c>
      <c r="E205" s="3" t="s">
        <v>24619</v>
      </c>
      <c r="F205" s="3" t="s">
        <v>24613</v>
      </c>
      <c r="G205" s="4">
        <v>-4.61874629683416E+17</v>
      </c>
      <c r="H205" s="4">
        <v>-1.6918688810014701E+17</v>
      </c>
    </row>
    <row r="206" spans="1:8">
      <c r="A206" s="2">
        <v>40783</v>
      </c>
      <c r="B206" s="3" t="s">
        <v>24620</v>
      </c>
      <c r="C206" s="12">
        <f t="shared" si="3"/>
        <v>-9.8368303580360412E-5</v>
      </c>
      <c r="D206" s="3" t="s">
        <v>24621</v>
      </c>
      <c r="E206" s="3" t="s">
        <v>24622</v>
      </c>
      <c r="F206" s="3" t="s">
        <v>24613</v>
      </c>
      <c r="G206" s="4">
        <v>-4.1833016164698701E+17</v>
      </c>
      <c r="H206" s="4">
        <v>-1.8260305700262899E+17</v>
      </c>
    </row>
    <row r="207" spans="1:8">
      <c r="A207" s="2">
        <v>40784</v>
      </c>
      <c r="B207" s="3" t="s">
        <v>24623</v>
      </c>
      <c r="C207" s="12">
        <f t="shared" si="3"/>
        <v>1.6737380377197145E-2</v>
      </c>
      <c r="D207" s="3" t="s">
        <v>24624</v>
      </c>
      <c r="E207" s="3" t="s">
        <v>24625</v>
      </c>
      <c r="F207" s="3" t="s">
        <v>24626</v>
      </c>
      <c r="G207" s="4">
        <v>-2.8730422366312301E+17</v>
      </c>
      <c r="H207" s="4">
        <v>-1.5481986999020301E+17</v>
      </c>
    </row>
    <row r="208" spans="1:8">
      <c r="A208" s="2">
        <v>40785</v>
      </c>
      <c r="B208" s="3" t="s">
        <v>24627</v>
      </c>
      <c r="C208" s="12">
        <f t="shared" si="3"/>
        <v>2.7627855437640661E-3</v>
      </c>
      <c r="D208" s="3" t="s">
        <v>24628</v>
      </c>
      <c r="E208" s="3" t="s">
        <v>24629</v>
      </c>
      <c r="F208" s="3" t="s">
        <v>24630</v>
      </c>
      <c r="G208" s="4">
        <v>-2.6209057131281901E+17</v>
      </c>
      <c r="H208" s="4">
        <v>-1.6735900207560602E+17</v>
      </c>
    </row>
    <row r="209" spans="1:8">
      <c r="A209" s="2">
        <v>40786</v>
      </c>
      <c r="B209" s="3" t="s">
        <v>24631</v>
      </c>
      <c r="C209" s="12">
        <f t="shared" si="3"/>
        <v>-3.8755026289363729E-3</v>
      </c>
      <c r="D209" s="3" t="s">
        <v>24632</v>
      </c>
      <c r="E209" s="3" t="s">
        <v>24633</v>
      </c>
      <c r="F209" s="3" t="s">
        <v>24626</v>
      </c>
      <c r="G209" s="4">
        <v>-3.4111785026629702E+17</v>
      </c>
      <c r="H209" s="4">
        <v>-1.7588192908723002E+17</v>
      </c>
    </row>
    <row r="210" spans="1:8">
      <c r="A210" s="2">
        <v>40787</v>
      </c>
      <c r="B210" s="3" t="s">
        <v>24634</v>
      </c>
      <c r="C210" s="12">
        <f t="shared" si="3"/>
        <v>3.9761621204645136E-4</v>
      </c>
      <c r="D210" s="3" t="s">
        <v>24635</v>
      </c>
      <c r="E210" s="3" t="s">
        <v>24636</v>
      </c>
      <c r="F210" s="3" t="s">
        <v>24637</v>
      </c>
      <c r="G210" s="4">
        <v>-2.8194054131291101E+17</v>
      </c>
      <c r="H210" s="4">
        <v>-1.7505288631253402E+17</v>
      </c>
    </row>
    <row r="211" spans="1:8">
      <c r="A211" s="2">
        <v>40787</v>
      </c>
      <c r="B211" s="3" t="s">
        <v>24634</v>
      </c>
      <c r="C211" s="12">
        <f t="shared" si="3"/>
        <v>0</v>
      </c>
      <c r="D211" s="3" t="s">
        <v>24635</v>
      </c>
      <c r="E211" s="3" t="s">
        <v>24636</v>
      </c>
      <c r="F211" s="3" t="s">
        <v>24637</v>
      </c>
      <c r="G211" s="4">
        <v>-2.8194054131291101E+17</v>
      </c>
      <c r="H211" s="4">
        <v>-1.7505288631253402E+17</v>
      </c>
    </row>
    <row r="212" spans="1:8">
      <c r="A212" s="2">
        <v>40788</v>
      </c>
      <c r="B212" s="3" t="s">
        <v>24638</v>
      </c>
      <c r="C212" s="12">
        <f t="shared" si="3"/>
        <v>1.5471917397763527E-4</v>
      </c>
      <c r="D212" s="3" t="s">
        <v>24639</v>
      </c>
      <c r="E212" s="3" t="s">
        <v>24640</v>
      </c>
      <c r="F212" s="3" t="s">
        <v>24637</v>
      </c>
      <c r="G212" s="4">
        <v>-2.0188418095761798E+17</v>
      </c>
      <c r="H212" s="4">
        <v>-1.74629529004652E+17</v>
      </c>
    </row>
    <row r="213" spans="1:8">
      <c r="A213" s="2">
        <v>40789</v>
      </c>
      <c r="B213" s="3" t="s">
        <v>24641</v>
      </c>
      <c r="C213" s="12">
        <f t="shared" si="3"/>
        <v>-9.7906658155541765E-5</v>
      </c>
      <c r="D213" s="3" t="s">
        <v>24642</v>
      </c>
      <c r="E213" s="3" t="s">
        <v>24643</v>
      </c>
      <c r="F213" s="3" t="s">
        <v>24637</v>
      </c>
      <c r="G213" s="4">
        <v>1.53388464784904E+17</v>
      </c>
      <c r="H213" s="4">
        <v>-1.6341312470998202E+17</v>
      </c>
    </row>
    <row r="214" spans="1:8">
      <c r="A214" s="2">
        <v>40790</v>
      </c>
      <c r="B214" s="3" t="s">
        <v>24644</v>
      </c>
      <c r="C214" s="12">
        <f t="shared" si="3"/>
        <v>-9.7904385869884849E-5</v>
      </c>
      <c r="D214" s="3" t="s">
        <v>24645</v>
      </c>
      <c r="E214" s="3" t="s">
        <v>24646</v>
      </c>
      <c r="F214" s="3" t="s">
        <v>24637</v>
      </c>
      <c r="G214" s="4">
        <v>3.0138477238345203E+17</v>
      </c>
      <c r="H214" s="4">
        <v>-1.4703458713747002E+17</v>
      </c>
    </row>
    <row r="215" spans="1:8">
      <c r="A215" s="2">
        <v>40791</v>
      </c>
      <c r="B215" s="3" t="s">
        <v>24647</v>
      </c>
      <c r="C215" s="12">
        <f t="shared" si="3"/>
        <v>-1.4107056776667012E-2</v>
      </c>
      <c r="D215" s="3" t="s">
        <v>24648</v>
      </c>
      <c r="E215" s="3" t="s">
        <v>24649</v>
      </c>
      <c r="F215" s="3" t="s">
        <v>24626</v>
      </c>
      <c r="G215" s="4">
        <v>9.6110266267372896E+16</v>
      </c>
      <c r="H215" s="4">
        <v>-1.7724732428280602E+17</v>
      </c>
    </row>
    <row r="216" spans="1:8">
      <c r="A216" s="2">
        <v>40792</v>
      </c>
      <c r="B216" s="3" t="s">
        <v>24650</v>
      </c>
      <c r="C216" s="12">
        <f t="shared" si="3"/>
        <v>9.578591697993603E-3</v>
      </c>
      <c r="D216" s="3" t="s">
        <v>24651</v>
      </c>
      <c r="E216" s="3" t="s">
        <v>24652</v>
      </c>
      <c r="F216" s="3" t="s">
        <v>24626</v>
      </c>
      <c r="G216" s="4">
        <v>2.32382862341608E+17</v>
      </c>
      <c r="H216" s="4">
        <v>-1.2760655724469101E+17</v>
      </c>
    </row>
    <row r="217" spans="1:8">
      <c r="A217" s="2">
        <v>40793</v>
      </c>
      <c r="B217" s="3" t="s">
        <v>24653</v>
      </c>
      <c r="C217" s="12">
        <f t="shared" si="3"/>
        <v>6.552661189041375E-3</v>
      </c>
      <c r="D217" s="3" t="s">
        <v>24654</v>
      </c>
      <c r="E217" s="3" t="s">
        <v>24655</v>
      </c>
      <c r="F217" s="3" t="s">
        <v>24656</v>
      </c>
      <c r="G217" s="4">
        <v>1.02387994057607E+18</v>
      </c>
      <c r="H217" s="4">
        <v>-8.3889306192773104E+16</v>
      </c>
    </row>
    <row r="218" spans="1:8">
      <c r="A218" s="2">
        <v>40794</v>
      </c>
      <c r="B218" s="3" t="s">
        <v>24657</v>
      </c>
      <c r="C218" s="12">
        <f t="shared" si="3"/>
        <v>-2.2208152233857813E-3</v>
      </c>
      <c r="D218" s="3" t="s">
        <v>24658</v>
      </c>
      <c r="E218" s="3" t="s">
        <v>24659</v>
      </c>
      <c r="F218" s="3" t="s">
        <v>11387</v>
      </c>
      <c r="G218" s="4">
        <v>4.6209135636769101E+17</v>
      </c>
      <c r="H218" s="4">
        <v>-8.78265996497956E+16</v>
      </c>
    </row>
    <row r="219" spans="1:8">
      <c r="A219" s="2">
        <v>40795</v>
      </c>
      <c r="B219" s="3" t="s">
        <v>24660</v>
      </c>
      <c r="C219" s="12">
        <f t="shared" si="3"/>
        <v>-6.0186258732224758E-3</v>
      </c>
      <c r="D219" s="3" t="s">
        <v>24661</v>
      </c>
      <c r="E219" s="3" t="s">
        <v>24662</v>
      </c>
      <c r="F219" s="3" t="s">
        <v>24663</v>
      </c>
      <c r="G219" s="4">
        <v>3.1634442914359002E+17</v>
      </c>
      <c r="H219" s="4">
        <v>-9.8743392854791696E+16</v>
      </c>
    </row>
    <row r="220" spans="1:8">
      <c r="A220" s="2">
        <v>40796</v>
      </c>
      <c r="B220" s="3" t="s">
        <v>24664</v>
      </c>
      <c r="C220" s="12">
        <f t="shared" si="3"/>
        <v>-1.0116495633707771E-4</v>
      </c>
      <c r="D220" s="3" t="s">
        <v>24665</v>
      </c>
      <c r="E220" s="3" t="s">
        <v>24666</v>
      </c>
      <c r="F220" s="3" t="s">
        <v>24663</v>
      </c>
      <c r="G220" s="4">
        <v>9.9268944682020192E+16</v>
      </c>
      <c r="H220" s="4">
        <v>-8.95747564887328E+16</v>
      </c>
    </row>
    <row r="221" spans="1:8">
      <c r="A221" s="2">
        <v>40797</v>
      </c>
      <c r="B221" s="3" t="s">
        <v>24667</v>
      </c>
      <c r="C221" s="12">
        <f t="shared" si="3"/>
        <v>-1.0107916670093513E-4</v>
      </c>
      <c r="D221" s="3" t="s">
        <v>24668</v>
      </c>
      <c r="E221" s="3" t="s">
        <v>24669</v>
      </c>
      <c r="F221" s="3" t="s">
        <v>24663</v>
      </c>
      <c r="G221" s="4">
        <v>-2.25757046639193E+16</v>
      </c>
      <c r="H221" s="4">
        <v>-5.22715127506132E+16</v>
      </c>
    </row>
    <row r="222" spans="1:8">
      <c r="A222" s="2">
        <v>40798</v>
      </c>
      <c r="B222" s="3" t="s">
        <v>24670</v>
      </c>
      <c r="C222" s="12">
        <f t="shared" si="3"/>
        <v>-2.860030547472301E-3</v>
      </c>
      <c r="D222" s="3" t="s">
        <v>24671</v>
      </c>
      <c r="E222" s="3" t="s">
        <v>24672</v>
      </c>
      <c r="F222" s="3" t="s">
        <v>24673</v>
      </c>
      <c r="G222" s="4">
        <v>-5.4952844545737296E+16</v>
      </c>
      <c r="H222" s="4">
        <v>-4.644346228657E+16</v>
      </c>
    </row>
    <row r="223" spans="1:8">
      <c r="A223" s="2">
        <v>40799</v>
      </c>
      <c r="B223" s="3" t="s">
        <v>24674</v>
      </c>
      <c r="C223" s="12">
        <f t="shared" si="3"/>
        <v>3.4523828725271954E-3</v>
      </c>
      <c r="D223" s="3" t="s">
        <v>24675</v>
      </c>
      <c r="E223" s="3" t="s">
        <v>24676</v>
      </c>
      <c r="F223" s="3" t="s">
        <v>24677</v>
      </c>
      <c r="G223" s="4">
        <v>-1.33390978312728E+16</v>
      </c>
      <c r="H223" s="4">
        <v>-1.1338128881048499E+17</v>
      </c>
    </row>
    <row r="224" spans="1:8">
      <c r="A224" s="2">
        <v>40800</v>
      </c>
      <c r="B224" s="3" t="s">
        <v>24678</v>
      </c>
      <c r="C224" s="12">
        <f t="shared" si="3"/>
        <v>3.2739576436644343E-3</v>
      </c>
      <c r="D224" s="3" t="s">
        <v>24679</v>
      </c>
      <c r="E224" s="3" t="s">
        <v>24680</v>
      </c>
      <c r="F224" s="3" t="s">
        <v>24681</v>
      </c>
      <c r="G224" s="4">
        <v>2.78816520268918E+16</v>
      </c>
      <c r="H224" s="4">
        <v>-1.3738250266663699E+17</v>
      </c>
    </row>
    <row r="225" spans="1:8">
      <c r="A225" s="2">
        <v>40801</v>
      </c>
      <c r="B225" s="3" t="s">
        <v>24682</v>
      </c>
      <c r="C225" s="12">
        <f t="shared" si="3"/>
        <v>8.8501999717008999E-3</v>
      </c>
      <c r="D225" s="3" t="s">
        <v>24683</v>
      </c>
      <c r="E225" s="3" t="s">
        <v>24684</v>
      </c>
      <c r="F225" s="3" t="s">
        <v>24685</v>
      </c>
      <c r="G225" s="4">
        <v>1.0981969774592499E+17</v>
      </c>
      <c r="H225" s="4">
        <v>-1.2164817503909901E+17</v>
      </c>
    </row>
    <row r="226" spans="1:8">
      <c r="A226" s="2">
        <v>40802</v>
      </c>
      <c r="B226" s="3" t="s">
        <v>24686</v>
      </c>
      <c r="C226" s="12">
        <f t="shared" si="3"/>
        <v>1.2630338539190832E-2</v>
      </c>
      <c r="D226" s="3" t="s">
        <v>24687</v>
      </c>
      <c r="E226" s="3" t="s">
        <v>24688</v>
      </c>
      <c r="F226" s="3" t="s">
        <v>24689</v>
      </c>
      <c r="G226" s="4">
        <v>2.7864226406557402E+17</v>
      </c>
      <c r="H226" s="4">
        <v>-9.8818285813441696E+16</v>
      </c>
    </row>
    <row r="227" spans="1:8">
      <c r="A227" s="2">
        <v>40803</v>
      </c>
      <c r="B227" s="3" t="s">
        <v>24690</v>
      </c>
      <c r="C227" s="12">
        <f t="shared" si="3"/>
        <v>-1.0447365927872531E-4</v>
      </c>
      <c r="D227" s="3" t="s">
        <v>24691</v>
      </c>
      <c r="E227" s="3" t="s">
        <v>24692</v>
      </c>
      <c r="F227" s="3" t="s">
        <v>24689</v>
      </c>
      <c r="G227" s="4">
        <v>7.3718894594325901E+17</v>
      </c>
      <c r="H227" s="4">
        <v>-9.8821257140343296E+16</v>
      </c>
    </row>
    <row r="228" spans="1:8">
      <c r="A228" s="2">
        <v>40804</v>
      </c>
      <c r="B228" s="3" t="s">
        <v>24693</v>
      </c>
      <c r="C228" s="12">
        <f t="shared" si="3"/>
        <v>-1.0447287225296795E-4</v>
      </c>
      <c r="D228" s="3" t="s">
        <v>24694</v>
      </c>
      <c r="E228" s="3" t="s">
        <v>24695</v>
      </c>
      <c r="F228" s="3" t="s">
        <v>24689</v>
      </c>
      <c r="G228" s="4">
        <v>8.6586356268315405E+17</v>
      </c>
      <c r="H228" s="4">
        <v>-1.00363944705652E+17</v>
      </c>
    </row>
    <row r="229" spans="1:8">
      <c r="A229" s="2">
        <v>40805</v>
      </c>
      <c r="B229" s="3" t="s">
        <v>24696</v>
      </c>
      <c r="C229" s="12">
        <f t="shared" si="3"/>
        <v>-2.333422796288133E-3</v>
      </c>
      <c r="D229" s="3" t="s">
        <v>24697</v>
      </c>
      <c r="E229" s="3" t="s">
        <v>24698</v>
      </c>
      <c r="F229" s="3" t="s">
        <v>24699</v>
      </c>
      <c r="G229" s="4">
        <v>8.1579375383735002E+17</v>
      </c>
      <c r="H229" s="4">
        <v>-1.0379179691325101E+17</v>
      </c>
    </row>
    <row r="230" spans="1:8">
      <c r="A230" s="2">
        <v>40806</v>
      </c>
      <c r="B230" s="3" t="s">
        <v>24700</v>
      </c>
      <c r="C230" s="12">
        <f t="shared" si="3"/>
        <v>-1.5948344924620637E-4</v>
      </c>
      <c r="D230" s="3" t="s">
        <v>24701</v>
      </c>
      <c r="E230" s="3" t="s">
        <v>24702</v>
      </c>
      <c r="F230" s="3" t="s">
        <v>24703</v>
      </c>
      <c r="G230" s="4">
        <v>8.1448923812836096E+17</v>
      </c>
      <c r="H230" s="4">
        <v>-1.01023398187846E+17</v>
      </c>
    </row>
    <row r="231" spans="1:8">
      <c r="A231" s="2">
        <v>40807</v>
      </c>
      <c r="B231" s="3" t="s">
        <v>24704</v>
      </c>
      <c r="C231" s="12">
        <f t="shared" si="3"/>
        <v>-1.2223609670977636E-2</v>
      </c>
      <c r="D231" s="3" t="s">
        <v>24705</v>
      </c>
      <c r="E231" s="3" t="s">
        <v>24706</v>
      </c>
      <c r="F231" s="3" t="s">
        <v>24707</v>
      </c>
      <c r="G231" s="4">
        <v>5.2402241641044E+17</v>
      </c>
      <c r="H231" s="4">
        <v>-1.0942073171199E+17</v>
      </c>
    </row>
    <row r="232" spans="1:8">
      <c r="A232" s="2">
        <v>40808</v>
      </c>
      <c r="B232" s="3" t="s">
        <v>24708</v>
      </c>
      <c r="C232" s="12">
        <f t="shared" si="3"/>
        <v>-2.7396896398995254E-2</v>
      </c>
      <c r="D232" s="3" t="s">
        <v>24709</v>
      </c>
      <c r="E232" s="3" t="s">
        <v>24710</v>
      </c>
      <c r="F232" s="3" t="s">
        <v>24703</v>
      </c>
      <c r="G232" s="4">
        <v>-1.2727686943297501E+17</v>
      </c>
      <c r="H232" s="4">
        <v>-1.5803018637778202E+17</v>
      </c>
    </row>
    <row r="233" spans="1:8">
      <c r="A233" s="2">
        <v>40809</v>
      </c>
      <c r="B233" s="3" t="s">
        <v>24711</v>
      </c>
      <c r="C233" s="12">
        <f t="shared" si="3"/>
        <v>-9.2943537036464224E-3</v>
      </c>
      <c r="D233" s="3" t="s">
        <v>24712</v>
      </c>
      <c r="E233" s="3" t="s">
        <v>24713</v>
      </c>
      <c r="F233" s="3" t="s">
        <v>24707</v>
      </c>
      <c r="G233" s="4">
        <v>-2.7121565885528198E+17</v>
      </c>
      <c r="H233" s="4">
        <v>-1.7365594580951699E+17</v>
      </c>
    </row>
    <row r="234" spans="1:8">
      <c r="A234" s="2">
        <v>40810</v>
      </c>
      <c r="B234" s="3" t="s">
        <v>24714</v>
      </c>
      <c r="C234" s="12">
        <f t="shared" si="3"/>
        <v>-1.0588344384544464E-4</v>
      </c>
      <c r="D234" s="3" t="s">
        <v>24715</v>
      </c>
      <c r="E234" s="3" t="s">
        <v>24716</v>
      </c>
      <c r="F234" s="3" t="s">
        <v>24707</v>
      </c>
      <c r="G234" s="4">
        <v>-2.0516510980538E+17</v>
      </c>
      <c r="H234" s="4">
        <v>-1.6502956711602899E+17</v>
      </c>
    </row>
    <row r="235" spans="1:8">
      <c r="A235" s="2">
        <v>40811</v>
      </c>
      <c r="B235" s="3" t="s">
        <v>24717</v>
      </c>
      <c r="C235" s="12">
        <f t="shared" si="3"/>
        <v>-1.0588278742777332E-4</v>
      </c>
      <c r="D235" s="3" t="s">
        <v>24718</v>
      </c>
      <c r="E235" s="3" t="s">
        <v>24719</v>
      </c>
      <c r="F235" s="3" t="s">
        <v>24707</v>
      </c>
      <c r="G235" s="4">
        <v>-1.9755726488993299E+17</v>
      </c>
      <c r="H235" s="4">
        <v>-1.55919800197204E+17</v>
      </c>
    </row>
    <row r="236" spans="1:8">
      <c r="A236" s="2">
        <v>40812</v>
      </c>
      <c r="B236" s="3" t="s">
        <v>24720</v>
      </c>
      <c r="C236" s="12">
        <f t="shared" si="3"/>
        <v>-3.6734229324188994E-3</v>
      </c>
      <c r="D236" s="3" t="s">
        <v>24721</v>
      </c>
      <c r="E236" s="3" t="s">
        <v>24722</v>
      </c>
      <c r="F236" s="3" t="s">
        <v>24723</v>
      </c>
      <c r="G236" s="4">
        <v>-2.3177566614749901E+17</v>
      </c>
      <c r="H236" s="4">
        <v>-1.5853375437356E+17</v>
      </c>
    </row>
    <row r="237" spans="1:8">
      <c r="A237" s="2">
        <v>40813</v>
      </c>
      <c r="B237" s="3" t="s">
        <v>24724</v>
      </c>
      <c r="C237" s="12">
        <f t="shared" si="3"/>
        <v>3.9203192357372902E-3</v>
      </c>
      <c r="D237" s="3" t="s">
        <v>24725</v>
      </c>
      <c r="E237" s="3" t="s">
        <v>24726</v>
      </c>
      <c r="F237" s="3" t="s">
        <v>11385</v>
      </c>
      <c r="G237" s="4">
        <v>-1.9335583784615802E+17</v>
      </c>
      <c r="H237" s="4">
        <v>-1.6464967680770899E+17</v>
      </c>
    </row>
    <row r="238" spans="1:8">
      <c r="A238" s="2">
        <v>40814</v>
      </c>
      <c r="B238" s="3" t="s">
        <v>24727</v>
      </c>
      <c r="C238" s="12">
        <f t="shared" si="3"/>
        <v>-2.9478056942396288E-3</v>
      </c>
      <c r="D238" s="3" t="s">
        <v>24728</v>
      </c>
      <c r="E238" s="3" t="s">
        <v>24729</v>
      </c>
      <c r="F238" s="3" t="s">
        <v>24723</v>
      </c>
      <c r="G238" s="4">
        <v>-3.6411866014730598E+17</v>
      </c>
      <c r="H238" s="4">
        <v>-1.6504447636525798E+17</v>
      </c>
    </row>
    <row r="239" spans="1:8">
      <c r="A239" s="2">
        <v>40815</v>
      </c>
      <c r="B239" s="3" t="s">
        <v>24730</v>
      </c>
      <c r="C239" s="12">
        <f t="shared" si="3"/>
        <v>8.985820585710692E-3</v>
      </c>
      <c r="D239" s="3" t="s">
        <v>24731</v>
      </c>
      <c r="E239" s="3" t="s">
        <v>24732</v>
      </c>
      <c r="F239" s="3" t="s">
        <v>11410</v>
      </c>
      <c r="G239" s="4">
        <v>-3.1440735506308602E+17</v>
      </c>
      <c r="H239" s="4">
        <v>-1.49585314720104E+17</v>
      </c>
    </row>
    <row r="240" spans="1:8">
      <c r="A240" s="2">
        <v>40816</v>
      </c>
      <c r="B240" s="3" t="s">
        <v>24733</v>
      </c>
      <c r="C240" s="12">
        <f t="shared" si="3"/>
        <v>-7.4457069511606674E-3</v>
      </c>
      <c r="D240" s="3" t="s">
        <v>24734</v>
      </c>
      <c r="E240" s="3" t="s">
        <v>24735</v>
      </c>
      <c r="F240" s="3" t="s">
        <v>24736</v>
      </c>
      <c r="G240" s="4">
        <v>-3.4371258589874099E+17</v>
      </c>
      <c r="H240" s="4">
        <v>-1.6220358097864701E+17</v>
      </c>
    </row>
    <row r="241" spans="1:8">
      <c r="A241" s="2">
        <v>40816</v>
      </c>
      <c r="B241" s="3" t="s">
        <v>24733</v>
      </c>
      <c r="C241" s="12">
        <f t="shared" si="3"/>
        <v>0</v>
      </c>
      <c r="D241" s="3" t="s">
        <v>24734</v>
      </c>
      <c r="E241" s="3" t="s">
        <v>24735</v>
      </c>
      <c r="F241" s="3" t="s">
        <v>24736</v>
      </c>
      <c r="G241" s="4">
        <v>-3.4371258589874099E+17</v>
      </c>
      <c r="H241" s="4">
        <v>-1.6220358097864701E+17</v>
      </c>
    </row>
    <row r="242" spans="1:8">
      <c r="A242" s="2">
        <v>40817</v>
      </c>
      <c r="B242" s="3" t="s">
        <v>24737</v>
      </c>
      <c r="C242" s="12">
        <f t="shared" si="3"/>
        <v>-1.0309454163126115E-4</v>
      </c>
      <c r="D242" s="3" t="s">
        <v>24738</v>
      </c>
      <c r="E242" s="3" t="s">
        <v>24739</v>
      </c>
      <c r="F242" s="3" t="s">
        <v>24736</v>
      </c>
      <c r="G242" s="4">
        <v>-3.4769793777837197E+17</v>
      </c>
      <c r="H242" s="4">
        <v>-1.6357495007931901E+17</v>
      </c>
    </row>
    <row r="243" spans="1:8">
      <c r="A243" s="2">
        <v>40818</v>
      </c>
      <c r="B243" s="3" t="s">
        <v>24740</v>
      </c>
      <c r="C243" s="12">
        <f t="shared" si="3"/>
        <v>-1.0309336445591992E-4</v>
      </c>
      <c r="D243" s="3" t="s">
        <v>24741</v>
      </c>
      <c r="E243" s="3" t="s">
        <v>24742</v>
      </c>
      <c r="F243" s="3" t="s">
        <v>24736</v>
      </c>
      <c r="G243" s="4">
        <v>-3.4974076790539699E+17</v>
      </c>
      <c r="H243" s="4">
        <v>-1.7546115938660198E+17</v>
      </c>
    </row>
    <row r="244" spans="1:8">
      <c r="A244" s="2">
        <v>40819</v>
      </c>
      <c r="B244" s="3" t="s">
        <v>24743</v>
      </c>
      <c r="C244" s="12">
        <f t="shared" si="3"/>
        <v>-1.8868954397100849E-2</v>
      </c>
      <c r="D244" s="3" t="s">
        <v>24744</v>
      </c>
      <c r="E244" s="3" t="s">
        <v>24745</v>
      </c>
      <c r="F244" s="3" t="s">
        <v>24736</v>
      </c>
      <c r="G244" s="4">
        <v>-4.8364394936834298E+17</v>
      </c>
      <c r="H244" s="4">
        <v>-2.0504136380311101E+17</v>
      </c>
    </row>
    <row r="245" spans="1:8">
      <c r="A245" s="2">
        <v>40820</v>
      </c>
      <c r="B245" s="3" t="s">
        <v>24746</v>
      </c>
      <c r="C245" s="12">
        <f t="shared" si="3"/>
        <v>7.0546430573733103E-3</v>
      </c>
      <c r="D245" s="3" t="s">
        <v>24747</v>
      </c>
      <c r="E245" s="3" t="s">
        <v>24748</v>
      </c>
      <c r="F245" s="3" t="s">
        <v>24749</v>
      </c>
      <c r="G245" s="4">
        <v>-4.3686582111561402E+17</v>
      </c>
      <c r="H245" s="4">
        <v>-1.9990198467421299E+17</v>
      </c>
    </row>
    <row r="246" spans="1:8">
      <c r="A246" s="2">
        <v>40821</v>
      </c>
      <c r="B246" s="3" t="s">
        <v>24750</v>
      </c>
      <c r="C246" s="12">
        <f t="shared" si="3"/>
        <v>7.8839005702616011E-3</v>
      </c>
      <c r="D246" s="3" t="s">
        <v>24751</v>
      </c>
      <c r="E246" s="3" t="s">
        <v>24752</v>
      </c>
      <c r="F246" s="3" t="s">
        <v>24753</v>
      </c>
      <c r="G246" s="4">
        <v>-2.63491643206664E+17</v>
      </c>
      <c r="H246" s="4">
        <v>-1.7286745720692998E+17</v>
      </c>
    </row>
    <row r="247" spans="1:8">
      <c r="A247" s="2">
        <v>40822</v>
      </c>
      <c r="B247" s="3" t="s">
        <v>24754</v>
      </c>
      <c r="C247" s="12">
        <f t="shared" si="3"/>
        <v>1.0115487668133066E-2</v>
      </c>
      <c r="D247" s="3" t="s">
        <v>24755</v>
      </c>
      <c r="E247" s="3" t="s">
        <v>24756</v>
      </c>
      <c r="F247" s="3" t="s">
        <v>24757</v>
      </c>
      <c r="G247" s="4">
        <v>-2.5871206877872499E+17</v>
      </c>
      <c r="H247" s="4">
        <v>-1.5564966594317402E+17</v>
      </c>
    </row>
    <row r="248" spans="1:8">
      <c r="A248" s="2">
        <v>40823</v>
      </c>
      <c r="B248" s="3" t="s">
        <v>24758</v>
      </c>
      <c r="C248" s="12">
        <f t="shared" si="3"/>
        <v>-4.3365285403650809E-3</v>
      </c>
      <c r="D248" s="3" t="s">
        <v>24759</v>
      </c>
      <c r="E248" s="3" t="s">
        <v>24760</v>
      </c>
      <c r="F248" s="3" t="s">
        <v>11411</v>
      </c>
      <c r="G248" s="4">
        <v>-3.5059970475820998E+17</v>
      </c>
      <c r="H248" s="4">
        <v>-1.6289585695553101E+17</v>
      </c>
    </row>
    <row r="249" spans="1:8">
      <c r="A249" s="2">
        <v>40824</v>
      </c>
      <c r="B249" s="3" t="s">
        <v>24761</v>
      </c>
      <c r="C249" s="12">
        <f t="shared" si="3"/>
        <v>-9.748028275185136E-5</v>
      </c>
      <c r="D249" s="3" t="s">
        <v>24762</v>
      </c>
      <c r="E249" s="3" t="s">
        <v>24763</v>
      </c>
      <c r="F249" s="3" t="s">
        <v>11411</v>
      </c>
      <c r="G249" s="4">
        <v>-3.3358459151671302E+17</v>
      </c>
      <c r="H249" s="4">
        <v>-1.5755164336727802E+17</v>
      </c>
    </row>
    <row r="250" spans="1:8">
      <c r="A250" s="2">
        <v>40825</v>
      </c>
      <c r="B250" s="3" t="s">
        <v>24764</v>
      </c>
      <c r="C250" s="12">
        <f t="shared" si="3"/>
        <v>-9.7477915931112546E-5</v>
      </c>
      <c r="D250" s="3" t="s">
        <v>24765</v>
      </c>
      <c r="E250" s="3" t="s">
        <v>24766</v>
      </c>
      <c r="F250" s="3" t="s">
        <v>11411</v>
      </c>
      <c r="G250" s="4">
        <v>-2.83645584486684E+17</v>
      </c>
      <c r="H250" s="4">
        <v>-1.3039718947121501E+17</v>
      </c>
    </row>
    <row r="251" spans="1:8">
      <c r="A251" s="2">
        <v>40826</v>
      </c>
      <c r="B251" s="3" t="s">
        <v>24767</v>
      </c>
      <c r="C251" s="12">
        <f t="shared" si="3"/>
        <v>9.9356716358021679E-3</v>
      </c>
      <c r="D251" s="3" t="s">
        <v>24768</v>
      </c>
      <c r="E251" s="3" t="s">
        <v>24769</v>
      </c>
      <c r="F251" s="3" t="s">
        <v>11383</v>
      </c>
      <c r="G251" s="4">
        <v>-1.91085389383992E+17</v>
      </c>
      <c r="H251" s="4">
        <v>-1.1767125196941699E+17</v>
      </c>
    </row>
    <row r="252" spans="1:8">
      <c r="A252" s="2">
        <v>40827</v>
      </c>
      <c r="B252" s="3" t="s">
        <v>24770</v>
      </c>
      <c r="C252" s="12">
        <f t="shared" si="3"/>
        <v>-2.0567279805030728E-3</v>
      </c>
      <c r="D252" s="3" t="s">
        <v>24771</v>
      </c>
      <c r="E252" s="3" t="s">
        <v>24772</v>
      </c>
      <c r="F252" s="3" t="s">
        <v>24773</v>
      </c>
      <c r="G252" s="4">
        <v>-2.1012561342673901E+17</v>
      </c>
      <c r="H252" s="4">
        <v>-1.0635372557008499E+17</v>
      </c>
    </row>
    <row r="253" spans="1:8">
      <c r="A253" s="2">
        <v>40828</v>
      </c>
      <c r="B253" s="3" t="s">
        <v>24774</v>
      </c>
      <c r="C253" s="12">
        <f t="shared" si="3"/>
        <v>9.4196706829620929E-3</v>
      </c>
      <c r="D253" s="3" t="s">
        <v>24775</v>
      </c>
      <c r="E253" s="3" t="s">
        <v>24776</v>
      </c>
      <c r="F253" s="3" t="s">
        <v>24777</v>
      </c>
      <c r="G253" s="4">
        <v>-8.32907036315448E+16</v>
      </c>
      <c r="H253" s="4">
        <v>-8.6438200546607504E+16</v>
      </c>
    </row>
    <row r="254" spans="1:8">
      <c r="A254" s="2">
        <v>40829</v>
      </c>
      <c r="B254" s="3" t="s">
        <v>24778</v>
      </c>
      <c r="C254" s="12">
        <f t="shared" si="3"/>
        <v>1.0702610268304824E-3</v>
      </c>
      <c r="D254" s="3" t="s">
        <v>24779</v>
      </c>
      <c r="E254" s="3" t="s">
        <v>24780</v>
      </c>
      <c r="F254" s="3" t="s">
        <v>11412</v>
      </c>
      <c r="G254" s="4">
        <v>-1.09419674972884E+17</v>
      </c>
      <c r="H254" s="4">
        <v>-8.4266366382961792E+16</v>
      </c>
    </row>
    <row r="255" spans="1:8">
      <c r="A255" s="2">
        <v>40830</v>
      </c>
      <c r="B255" s="3" t="s">
        <v>24781</v>
      </c>
      <c r="C255" s="12">
        <f t="shared" si="3"/>
        <v>4.5596969842344338E-3</v>
      </c>
      <c r="D255" s="3" t="s">
        <v>24782</v>
      </c>
      <c r="E255" s="3" t="s">
        <v>24783</v>
      </c>
      <c r="F255" s="3" t="s">
        <v>11378</v>
      </c>
      <c r="G255" s="4">
        <v>-9.54338536790336E+16</v>
      </c>
      <c r="H255" s="4">
        <v>-7.5589740401786704E+16</v>
      </c>
    </row>
    <row r="256" spans="1:8">
      <c r="A256" s="2">
        <v>40831</v>
      </c>
      <c r="B256" s="3" t="s">
        <v>24784</v>
      </c>
      <c r="C256" s="12">
        <f t="shared" si="3"/>
        <v>-9.7873658789469242E-5</v>
      </c>
      <c r="D256" s="3" t="s">
        <v>24785</v>
      </c>
      <c r="E256" s="3" t="s">
        <v>24786</v>
      </c>
      <c r="F256" s="3" t="s">
        <v>11378</v>
      </c>
      <c r="G256" s="4">
        <v>-1.8835679929515699E+17</v>
      </c>
      <c r="H256" s="4">
        <v>-5.9999638416143504E+16</v>
      </c>
    </row>
    <row r="257" spans="1:8">
      <c r="A257" s="2">
        <v>40832</v>
      </c>
      <c r="B257" s="3" t="s">
        <v>24787</v>
      </c>
      <c r="C257" s="12">
        <f t="shared" si="3"/>
        <v>-9.7853669015348654E-5</v>
      </c>
      <c r="D257" s="3" t="s">
        <v>24788</v>
      </c>
      <c r="E257" s="3" t="s">
        <v>24789</v>
      </c>
      <c r="F257" s="3" t="s">
        <v>11378</v>
      </c>
      <c r="G257" s="4">
        <v>-3.0412958529939501E+17</v>
      </c>
      <c r="H257" s="4">
        <v>-6.9552094474237296E+16</v>
      </c>
    </row>
    <row r="258" spans="1:8">
      <c r="A258" s="2">
        <v>40833</v>
      </c>
      <c r="B258" s="3" t="s">
        <v>24790</v>
      </c>
      <c r="C258" s="12">
        <f t="shared" si="3"/>
        <v>-9.7851360293171053E-5</v>
      </c>
      <c r="D258" s="3" t="s">
        <v>24791</v>
      </c>
      <c r="E258" s="3" t="s">
        <v>24792</v>
      </c>
      <c r="F258" s="3" t="s">
        <v>11378</v>
      </c>
      <c r="G258" s="4">
        <v>-3.0407351018074899E+17</v>
      </c>
      <c r="H258" s="4">
        <v>-1.0227812619684E+17</v>
      </c>
    </row>
    <row r="259" spans="1:8">
      <c r="A259" s="2">
        <v>40834</v>
      </c>
      <c r="B259" s="3" t="s">
        <v>24793</v>
      </c>
      <c r="C259" s="12">
        <f t="shared" si="3"/>
        <v>5.9353438262681963E-3</v>
      </c>
      <c r="D259" s="3" t="s">
        <v>24794</v>
      </c>
      <c r="E259" s="3" t="s">
        <v>24795</v>
      </c>
      <c r="F259" s="3" t="s">
        <v>11413</v>
      </c>
      <c r="G259" s="4">
        <v>-2.5116768625020998E+17</v>
      </c>
      <c r="H259" s="4">
        <v>-9.1253755161044608E+16</v>
      </c>
    </row>
    <row r="260" spans="1:8">
      <c r="A260" s="2">
        <v>40835</v>
      </c>
      <c r="B260" s="3" t="s">
        <v>24796</v>
      </c>
      <c r="C260" s="12">
        <f t="shared" ref="C260:C323" si="4">+(B260-B259)/B259</f>
        <v>-6.4561233470682745E-3</v>
      </c>
      <c r="D260" s="3" t="s">
        <v>24797</v>
      </c>
      <c r="E260" s="3" t="s">
        <v>24798</v>
      </c>
      <c r="F260" s="3" t="s">
        <v>24799</v>
      </c>
      <c r="G260" s="4">
        <v>-2.8796001386386899E+17</v>
      </c>
      <c r="H260" s="4">
        <v>-1.0292678574046301E+17</v>
      </c>
    </row>
    <row r="261" spans="1:8">
      <c r="A261" s="2">
        <v>40836</v>
      </c>
      <c r="B261" s="3" t="s">
        <v>24800</v>
      </c>
      <c r="C261" s="12">
        <f t="shared" si="4"/>
        <v>3.8627611713178882E-4</v>
      </c>
      <c r="D261" s="3" t="s">
        <v>24801</v>
      </c>
      <c r="E261" s="3" t="s">
        <v>24802</v>
      </c>
      <c r="F261" s="3" t="s">
        <v>11372</v>
      </c>
      <c r="G261" s="4">
        <v>-2.8321682274581901E+17</v>
      </c>
      <c r="H261" s="4">
        <v>-1.0203937623628E+17</v>
      </c>
    </row>
    <row r="262" spans="1:8">
      <c r="A262" s="2">
        <v>40837</v>
      </c>
      <c r="B262" s="3" t="s">
        <v>24803</v>
      </c>
      <c r="C262" s="12">
        <f t="shared" si="4"/>
        <v>6.7691715285231897E-3</v>
      </c>
      <c r="D262" s="3" t="s">
        <v>24804</v>
      </c>
      <c r="E262" s="3" t="s">
        <v>24805</v>
      </c>
      <c r="F262" s="3" t="s">
        <v>11414</v>
      </c>
      <c r="G262" s="4">
        <v>-9.6305681497017792E+16</v>
      </c>
      <c r="H262" s="4">
        <v>-8.9483564478312E+16</v>
      </c>
    </row>
    <row r="263" spans="1:8">
      <c r="A263" s="2">
        <v>40838</v>
      </c>
      <c r="B263" s="3" t="s">
        <v>24806</v>
      </c>
      <c r="C263" s="12">
        <f t="shared" si="4"/>
        <v>-1.0106761235714191E-4</v>
      </c>
      <c r="D263" s="3" t="s">
        <v>24807</v>
      </c>
      <c r="E263" s="3" t="s">
        <v>24808</v>
      </c>
      <c r="F263" s="3" t="s">
        <v>11414</v>
      </c>
      <c r="G263" s="4">
        <v>2.6552405316199299E+17</v>
      </c>
      <c r="H263" s="4">
        <v>-9.1623170840946896E+16</v>
      </c>
    </row>
    <row r="264" spans="1:8">
      <c r="A264" s="2">
        <v>40839</v>
      </c>
      <c r="B264" s="3" t="s">
        <v>24809</v>
      </c>
      <c r="C264" s="12">
        <f t="shared" si="4"/>
        <v>-1.0106604940482874E-4</v>
      </c>
      <c r="D264" s="3" t="s">
        <v>24810</v>
      </c>
      <c r="E264" s="3" t="s">
        <v>24811</v>
      </c>
      <c r="F264" s="3" t="s">
        <v>11414</v>
      </c>
      <c r="G264" s="4">
        <v>4.1604347834464301E+17</v>
      </c>
      <c r="H264" s="4">
        <v>-9.7408735592660896E+16</v>
      </c>
    </row>
    <row r="265" spans="1:8">
      <c r="A265" s="2">
        <v>40840</v>
      </c>
      <c r="B265" s="3" t="s">
        <v>24812</v>
      </c>
      <c r="C265" s="12">
        <f t="shared" si="4"/>
        <v>4.4105814797359812E-3</v>
      </c>
      <c r="D265" s="3" t="s">
        <v>24813</v>
      </c>
      <c r="E265" s="3" t="s">
        <v>24814</v>
      </c>
      <c r="F265" s="3" t="s">
        <v>11414</v>
      </c>
      <c r="G265" s="4">
        <v>4.9585671711100301E+17</v>
      </c>
      <c r="H265" s="4">
        <v>-8.06548984881328E+16</v>
      </c>
    </row>
    <row r="266" spans="1:8">
      <c r="A266" s="2">
        <v>40841</v>
      </c>
      <c r="B266" s="3" t="s">
        <v>24815</v>
      </c>
      <c r="C266" s="12">
        <f t="shared" si="4"/>
        <v>-4.9777510317570899E-3</v>
      </c>
      <c r="D266" s="3" t="s">
        <v>24816</v>
      </c>
      <c r="E266" s="3" t="s">
        <v>24817</v>
      </c>
      <c r="F266" s="3" t="s">
        <v>11415</v>
      </c>
      <c r="G266" s="4">
        <v>4.0955427010241798E+17</v>
      </c>
      <c r="H266" s="4">
        <v>-9.5316449356989696E+16</v>
      </c>
    </row>
    <row r="267" spans="1:8">
      <c r="A267" s="2">
        <v>40842</v>
      </c>
      <c r="B267" s="3" t="s">
        <v>24818</v>
      </c>
      <c r="C267" s="12">
        <f t="shared" si="4"/>
        <v>9.4402419092486567E-4</v>
      </c>
      <c r="D267" s="3" t="s">
        <v>24819</v>
      </c>
      <c r="E267" s="3" t="s">
        <v>24820</v>
      </c>
      <c r="F267" s="3" t="s">
        <v>11416</v>
      </c>
      <c r="G267" s="4">
        <v>4.91122730001832E+17</v>
      </c>
      <c r="H267" s="4">
        <v>-1.00459062214938E+17</v>
      </c>
    </row>
    <row r="268" spans="1:8">
      <c r="A268" s="2">
        <v>40843</v>
      </c>
      <c r="B268" s="3" t="s">
        <v>24821</v>
      </c>
      <c r="C268" s="12">
        <f t="shared" si="4"/>
        <v>1.0519115245157615E-2</v>
      </c>
      <c r="D268" s="3" t="s">
        <v>24822</v>
      </c>
      <c r="E268" s="3" t="s">
        <v>24823</v>
      </c>
      <c r="F268" s="3" t="s">
        <v>24824</v>
      </c>
      <c r="G268" s="4">
        <v>6.1484584503060902E+17</v>
      </c>
      <c r="H268" s="4">
        <v>-8.099733937101E+16</v>
      </c>
    </row>
    <row r="269" spans="1:8">
      <c r="A269" s="2">
        <v>40844</v>
      </c>
      <c r="B269" s="3" t="s">
        <v>24825</v>
      </c>
      <c r="C269" s="12">
        <f t="shared" si="4"/>
        <v>-1.5215295644654449E-3</v>
      </c>
      <c r="D269" s="3" t="s">
        <v>24826</v>
      </c>
      <c r="E269" s="3" t="s">
        <v>24827</v>
      </c>
      <c r="F269" s="3" t="s">
        <v>24824</v>
      </c>
      <c r="G269" s="4">
        <v>6.4317672298296397E+17</v>
      </c>
      <c r="H269" s="4">
        <v>-8.36375833692376E+16</v>
      </c>
    </row>
    <row r="270" spans="1:8">
      <c r="A270" s="2">
        <v>40845</v>
      </c>
      <c r="B270" s="3" t="s">
        <v>24828</v>
      </c>
      <c r="C270" s="12">
        <f t="shared" si="4"/>
        <v>-1.0111938655241439E-4</v>
      </c>
      <c r="D270" s="3" t="s">
        <v>24829</v>
      </c>
      <c r="E270" s="3" t="s">
        <v>24830</v>
      </c>
      <c r="F270" s="3" t="s">
        <v>24824</v>
      </c>
      <c r="G270" s="4">
        <v>4.7191141471928698E+17</v>
      </c>
      <c r="H270" s="4">
        <v>-7.60871286810064E+16</v>
      </c>
    </row>
    <row r="271" spans="1:8">
      <c r="A271" s="2">
        <v>40845</v>
      </c>
      <c r="B271" s="3" t="s">
        <v>24828</v>
      </c>
      <c r="C271" s="12">
        <f t="shared" si="4"/>
        <v>0</v>
      </c>
      <c r="D271" s="3" t="s">
        <v>24829</v>
      </c>
      <c r="E271" s="3" t="s">
        <v>24830</v>
      </c>
      <c r="F271" s="3" t="s">
        <v>24824</v>
      </c>
      <c r="G271" s="4">
        <v>4.7191141471928698E+17</v>
      </c>
      <c r="H271" s="4">
        <v>-7.60871286810064E+16</v>
      </c>
    </row>
    <row r="272" spans="1:8">
      <c r="A272" s="2">
        <v>40846</v>
      </c>
      <c r="B272" s="3" t="s">
        <v>24831</v>
      </c>
      <c r="C272" s="12">
        <f t="shared" si="4"/>
        <v>-1.0111777264156377E-4</v>
      </c>
      <c r="D272" s="3" t="s">
        <v>24832</v>
      </c>
      <c r="E272" s="3" t="s">
        <v>24833</v>
      </c>
      <c r="F272" s="3" t="s">
        <v>24824</v>
      </c>
      <c r="G272" s="4">
        <v>6.1004137762808602E+17</v>
      </c>
      <c r="H272" s="4">
        <v>-5.52600022239662E+16</v>
      </c>
    </row>
    <row r="273" spans="1:8">
      <c r="A273" s="2">
        <v>40847</v>
      </c>
      <c r="B273" s="3" t="s">
        <v>24834</v>
      </c>
      <c r="C273" s="12">
        <f t="shared" si="4"/>
        <v>-9.5864257259048492E-3</v>
      </c>
      <c r="D273" s="3" t="s">
        <v>24835</v>
      </c>
      <c r="E273" s="3" t="s">
        <v>24836</v>
      </c>
      <c r="F273" s="3" t="s">
        <v>24837</v>
      </c>
      <c r="G273" s="4">
        <v>4.3378350772757197E+17</v>
      </c>
      <c r="H273" s="4">
        <v>-7.5780835527871104E+16</v>
      </c>
    </row>
    <row r="274" spans="1:8">
      <c r="A274" s="2">
        <v>40848</v>
      </c>
      <c r="B274" s="3" t="s">
        <v>24838</v>
      </c>
      <c r="C274" s="12">
        <f t="shared" si="4"/>
        <v>-1.2436931743195203E-2</v>
      </c>
      <c r="D274" s="3" t="s">
        <v>24839</v>
      </c>
      <c r="E274" s="3" t="s">
        <v>24840</v>
      </c>
      <c r="F274" s="3" t="s">
        <v>24841</v>
      </c>
      <c r="G274" s="4">
        <v>2.32822548884016E+17</v>
      </c>
      <c r="H274" s="4">
        <v>-6.59456145857344E+16</v>
      </c>
    </row>
    <row r="275" spans="1:8">
      <c r="A275" s="2">
        <v>40849</v>
      </c>
      <c r="B275" s="3" t="s">
        <v>24842</v>
      </c>
      <c r="C275" s="12">
        <f t="shared" si="4"/>
        <v>-1.0321549570259071E-3</v>
      </c>
      <c r="D275" s="3" t="s">
        <v>24843</v>
      </c>
      <c r="E275" s="3" t="s">
        <v>24844</v>
      </c>
      <c r="F275" s="3" t="s">
        <v>11369</v>
      </c>
      <c r="G275" s="4">
        <v>5.34965238539056E+17</v>
      </c>
      <c r="H275" s="4">
        <v>-7.8526905359608096E+16</v>
      </c>
    </row>
    <row r="276" spans="1:8">
      <c r="A276" s="2">
        <v>40850</v>
      </c>
      <c r="B276" s="3" t="s">
        <v>24845</v>
      </c>
      <c r="C276" s="12">
        <f t="shared" si="4"/>
        <v>9.1810154818838894E-3</v>
      </c>
      <c r="D276" s="3" t="s">
        <v>24846</v>
      </c>
      <c r="E276" s="3" t="s">
        <v>24847</v>
      </c>
      <c r="F276" s="3" t="s">
        <v>24848</v>
      </c>
      <c r="G276" s="4">
        <v>5.7486615036481498E+17</v>
      </c>
      <c r="H276" s="4">
        <v>-6.1096384444403904E+16</v>
      </c>
    </row>
    <row r="277" spans="1:8">
      <c r="A277" s="2">
        <v>40851</v>
      </c>
      <c r="B277" s="3" t="s">
        <v>24849</v>
      </c>
      <c r="C277" s="12">
        <f t="shared" si="4"/>
        <v>-8.9572276592469434E-3</v>
      </c>
      <c r="D277" s="3" t="s">
        <v>24850</v>
      </c>
      <c r="E277" s="3" t="s">
        <v>24851</v>
      </c>
      <c r="F277" s="3" t="s">
        <v>24852</v>
      </c>
      <c r="G277" s="4">
        <v>2.8294089761605501E+17</v>
      </c>
      <c r="H277" s="4">
        <v>-7.7880471621399808E+16</v>
      </c>
    </row>
    <row r="278" spans="1:8">
      <c r="A278" s="2">
        <v>40852</v>
      </c>
      <c r="B278" s="3" t="s">
        <v>24853</v>
      </c>
      <c r="C278" s="12">
        <f t="shared" si="4"/>
        <v>-1.0283571812753265E-4</v>
      </c>
      <c r="D278" s="3" t="s">
        <v>24854</v>
      </c>
      <c r="E278" s="3" t="s">
        <v>24855</v>
      </c>
      <c r="F278" s="3" t="s">
        <v>24852</v>
      </c>
      <c r="G278" s="4">
        <v>1.33658846593062E+17</v>
      </c>
      <c r="H278" s="4">
        <v>-9.4767389327434592E+16</v>
      </c>
    </row>
    <row r="279" spans="1:8">
      <c r="A279" s="2">
        <v>40853</v>
      </c>
      <c r="B279" s="3" t="s">
        <v>24856</v>
      </c>
      <c r="C279" s="12">
        <f t="shared" si="4"/>
        <v>-1.0283451991530593E-4</v>
      </c>
      <c r="D279" s="3" t="s">
        <v>24857</v>
      </c>
      <c r="E279" s="3" t="s">
        <v>24858</v>
      </c>
      <c r="F279" s="3" t="s">
        <v>24852</v>
      </c>
      <c r="G279" s="4">
        <v>1.9372053608099699E+17</v>
      </c>
      <c r="H279" s="4">
        <v>-1.1976052742643101E+17</v>
      </c>
    </row>
    <row r="280" spans="1:8">
      <c r="A280" s="2">
        <v>40854</v>
      </c>
      <c r="B280" s="3" t="s">
        <v>24859</v>
      </c>
      <c r="C280" s="12">
        <f t="shared" si="4"/>
        <v>-1.0283328896878367E-4</v>
      </c>
      <c r="D280" s="3" t="s">
        <v>24860</v>
      </c>
      <c r="E280" s="3" t="s">
        <v>24861</v>
      </c>
      <c r="F280" s="3" t="s">
        <v>24852</v>
      </c>
      <c r="G280" s="4">
        <v>1.9364278590536499E+17</v>
      </c>
      <c r="H280" s="4">
        <v>-1.2317482315157699E+17</v>
      </c>
    </row>
    <row r="281" spans="1:8">
      <c r="A281" s="2">
        <v>40855</v>
      </c>
      <c r="B281" s="3" t="s">
        <v>24862</v>
      </c>
      <c r="C281" s="12">
        <f t="shared" si="4"/>
        <v>3.7732903894434951E-3</v>
      </c>
      <c r="D281" s="3" t="s">
        <v>24863</v>
      </c>
      <c r="E281" s="3" t="s">
        <v>24864</v>
      </c>
      <c r="F281" s="3" t="s">
        <v>24865</v>
      </c>
      <c r="G281" s="4">
        <v>2.5109329608604998E+17</v>
      </c>
      <c r="H281" s="4">
        <v>-1.2125954300403901E+17</v>
      </c>
    </row>
    <row r="282" spans="1:8">
      <c r="A282" s="2">
        <v>40856</v>
      </c>
      <c r="B282" s="3" t="s">
        <v>24866</v>
      </c>
      <c r="C282" s="12">
        <f t="shared" si="4"/>
        <v>-1.5461312958112497E-2</v>
      </c>
      <c r="D282" s="3" t="s">
        <v>24867</v>
      </c>
      <c r="E282" s="3" t="s">
        <v>24868</v>
      </c>
      <c r="F282" s="3" t="s">
        <v>24869</v>
      </c>
      <c r="G282" s="4">
        <v>-8.2269639323112896E+16</v>
      </c>
      <c r="H282" s="4">
        <v>-1.5142634130194099E+17</v>
      </c>
    </row>
    <row r="283" spans="1:8">
      <c r="A283" s="2">
        <v>40857</v>
      </c>
      <c r="B283" s="3" t="s">
        <v>24870</v>
      </c>
      <c r="C283" s="12">
        <f t="shared" si="4"/>
        <v>-6.4515089979571413E-3</v>
      </c>
      <c r="D283" s="3" t="s">
        <v>24871</v>
      </c>
      <c r="E283" s="3" t="s">
        <v>24872</v>
      </c>
      <c r="F283" s="3" t="s">
        <v>24869</v>
      </c>
      <c r="G283" s="4">
        <v>-1.30250480982934E+17</v>
      </c>
      <c r="H283" s="4">
        <v>-1.62316028572724E+17</v>
      </c>
    </row>
    <row r="284" spans="1:8">
      <c r="A284" s="2">
        <v>40858</v>
      </c>
      <c r="B284" s="3" t="s">
        <v>24873</v>
      </c>
      <c r="C284" s="12">
        <f t="shared" si="4"/>
        <v>6.1431615339729599E-3</v>
      </c>
      <c r="D284" s="3" t="s">
        <v>24874</v>
      </c>
      <c r="E284" s="3" t="s">
        <v>24875</v>
      </c>
      <c r="F284" s="3" t="s">
        <v>11368</v>
      </c>
      <c r="G284" s="4">
        <v>-1.6398309325546598E+17</v>
      </c>
      <c r="H284" s="4">
        <v>-1.5167113931556998E+17</v>
      </c>
    </row>
    <row r="285" spans="1:8">
      <c r="A285" s="2">
        <v>40859</v>
      </c>
      <c r="B285" s="3" t="s">
        <v>24876</v>
      </c>
      <c r="C285" s="12">
        <f t="shared" si="4"/>
        <v>-1.063871655310223E-4</v>
      </c>
      <c r="D285" s="3" t="s">
        <v>24877</v>
      </c>
      <c r="E285" s="3" t="s">
        <v>24878</v>
      </c>
      <c r="F285" s="3" t="s">
        <v>11368</v>
      </c>
      <c r="G285" s="4">
        <v>-1.7586047313058301E+17</v>
      </c>
      <c r="H285" s="4">
        <v>-1.44913623912916E+17</v>
      </c>
    </row>
    <row r="286" spans="1:8">
      <c r="A286" s="2">
        <v>40860</v>
      </c>
      <c r="B286" s="3" t="s">
        <v>24879</v>
      </c>
      <c r="C286" s="12">
        <f t="shared" si="4"/>
        <v>-1.0642517952460812E-4</v>
      </c>
      <c r="D286" s="3" t="s">
        <v>24880</v>
      </c>
      <c r="E286" s="3" t="s">
        <v>24881</v>
      </c>
      <c r="F286" s="3" t="s">
        <v>11368</v>
      </c>
      <c r="G286" s="4">
        <v>-2.2124638134888602E+17</v>
      </c>
      <c r="H286" s="4">
        <v>-1.5574036338972099E+17</v>
      </c>
    </row>
    <row r="287" spans="1:8">
      <c r="A287" s="2">
        <v>40861</v>
      </c>
      <c r="B287" s="3" t="s">
        <v>24882</v>
      </c>
      <c r="C287" s="12">
        <f t="shared" si="4"/>
        <v>-1.0638626336254334E-4</v>
      </c>
      <c r="D287" s="3" t="s">
        <v>24883</v>
      </c>
      <c r="E287" s="3" t="s">
        <v>24884</v>
      </c>
      <c r="F287" s="3" t="s">
        <v>11368</v>
      </c>
      <c r="G287" s="4">
        <v>-2.21327040939272E+17</v>
      </c>
      <c r="H287" s="4">
        <v>-1.5428770472261699E+17</v>
      </c>
    </row>
    <row r="288" spans="1:8">
      <c r="A288" s="2">
        <v>40862</v>
      </c>
      <c r="B288" s="3" t="s">
        <v>24885</v>
      </c>
      <c r="C288" s="12">
        <f t="shared" si="4"/>
        <v>-3.1903236107240652E-3</v>
      </c>
      <c r="D288" s="3" t="s">
        <v>24886</v>
      </c>
      <c r="E288" s="3" t="s">
        <v>24887</v>
      </c>
      <c r="F288" s="3" t="s">
        <v>24888</v>
      </c>
      <c r="G288" s="4">
        <v>-2.50126823408328E+17</v>
      </c>
      <c r="H288" s="4">
        <v>-1.5379021743418099E+17</v>
      </c>
    </row>
    <row r="289" spans="1:8">
      <c r="A289" s="2">
        <v>40863</v>
      </c>
      <c r="B289" s="3" t="s">
        <v>24889</v>
      </c>
      <c r="C289" s="12">
        <f t="shared" si="4"/>
        <v>-7.2883005477099097E-3</v>
      </c>
      <c r="D289" s="3" t="s">
        <v>24890</v>
      </c>
      <c r="E289" s="3" t="s">
        <v>24891</v>
      </c>
      <c r="F289" s="3" t="s">
        <v>11418</v>
      </c>
      <c r="G289" s="4">
        <v>-3.1316393941915597E+17</v>
      </c>
      <c r="H289" s="4">
        <v>-1.6881536020433299E+17</v>
      </c>
    </row>
    <row r="290" spans="1:8">
      <c r="A290" s="2">
        <v>40864</v>
      </c>
      <c r="B290" s="3" t="s">
        <v>24892</v>
      </c>
      <c r="C290" s="12">
        <f t="shared" si="4"/>
        <v>-1.4764663033758594E-3</v>
      </c>
      <c r="D290" s="3" t="s">
        <v>24893</v>
      </c>
      <c r="E290" s="3" t="s">
        <v>24894</v>
      </c>
      <c r="F290" s="3" t="s">
        <v>24895</v>
      </c>
      <c r="G290" s="4">
        <v>-3.7226456461496902E+17</v>
      </c>
      <c r="H290" s="4">
        <v>-1.71126021977844E+17</v>
      </c>
    </row>
    <row r="291" spans="1:8">
      <c r="A291" s="2">
        <v>40865</v>
      </c>
      <c r="B291" s="3" t="s">
        <v>24896</v>
      </c>
      <c r="C291" s="12">
        <f t="shared" si="4"/>
        <v>-3.7238353289982479E-3</v>
      </c>
      <c r="D291" s="3" t="s">
        <v>24897</v>
      </c>
      <c r="E291" s="3" t="s">
        <v>24898</v>
      </c>
      <c r="F291" s="3" t="s">
        <v>24899</v>
      </c>
      <c r="G291" s="4">
        <v>-3.5093573976135898E+17</v>
      </c>
      <c r="H291" s="4">
        <v>-1.7719828275034499E+17</v>
      </c>
    </row>
    <row r="292" spans="1:8">
      <c r="A292" s="2">
        <v>40866</v>
      </c>
      <c r="B292" s="3" t="s">
        <v>24900</v>
      </c>
      <c r="C292" s="12">
        <f t="shared" si="4"/>
        <v>-1.008364830671694E-4</v>
      </c>
      <c r="D292" s="3" t="s">
        <v>24901</v>
      </c>
      <c r="E292" s="3" t="s">
        <v>24902</v>
      </c>
      <c r="F292" s="3" t="s">
        <v>24899</v>
      </c>
      <c r="G292" s="4">
        <v>-3.5477052094683002E+17</v>
      </c>
      <c r="H292" s="4">
        <v>-1.76550067437744E+17</v>
      </c>
    </row>
    <row r="293" spans="1:8">
      <c r="A293" s="2">
        <v>40867</v>
      </c>
      <c r="B293" s="3" t="s">
        <v>24903</v>
      </c>
      <c r="C293" s="12">
        <f t="shared" si="4"/>
        <v>-1.0083481061359925E-4</v>
      </c>
      <c r="D293" s="3" t="s">
        <v>24904</v>
      </c>
      <c r="E293" s="3" t="s">
        <v>24905</v>
      </c>
      <c r="F293" s="3" t="s">
        <v>24899</v>
      </c>
      <c r="G293" s="4">
        <v>-4.0634497004377299E+17</v>
      </c>
      <c r="H293" s="4">
        <v>-1.8656131307544701E+17</v>
      </c>
    </row>
    <row r="294" spans="1:8">
      <c r="A294" s="2">
        <v>40868</v>
      </c>
      <c r="B294" s="3" t="s">
        <v>24906</v>
      </c>
      <c r="C294" s="12">
        <f t="shared" si="4"/>
        <v>-1.1567430817301015E-2</v>
      </c>
      <c r="D294" s="3" t="s">
        <v>24907</v>
      </c>
      <c r="E294" s="3" t="s">
        <v>24908</v>
      </c>
      <c r="F294" s="3" t="s">
        <v>24909</v>
      </c>
      <c r="G294" s="4">
        <v>-4.8407019424308698E+17</v>
      </c>
      <c r="H294" s="4">
        <v>-2.03727144601636E+17</v>
      </c>
    </row>
    <row r="295" spans="1:8">
      <c r="A295" s="2">
        <v>40869</v>
      </c>
      <c r="B295" s="3" t="s">
        <v>24910</v>
      </c>
      <c r="C295" s="12">
        <f t="shared" si="4"/>
        <v>-4.0798994658801466E-3</v>
      </c>
      <c r="D295" s="3" t="s">
        <v>24911</v>
      </c>
      <c r="E295" s="3" t="s">
        <v>24912</v>
      </c>
      <c r="F295" s="3" t="s">
        <v>24913</v>
      </c>
      <c r="G295" s="4">
        <v>-5.0850090109083002E+17</v>
      </c>
      <c r="H295" s="4">
        <v>-2.2370923529834598E+17</v>
      </c>
    </row>
    <row r="296" spans="1:8">
      <c r="A296" s="2">
        <v>40870</v>
      </c>
      <c r="B296" s="3" t="s">
        <v>24914</v>
      </c>
      <c r="C296" s="12">
        <f t="shared" si="4"/>
        <v>-2.4108002437532489E-2</v>
      </c>
      <c r="D296" s="3" t="s">
        <v>24915</v>
      </c>
      <c r="E296" s="3" t="s">
        <v>24916</v>
      </c>
      <c r="F296" s="3" t="s">
        <v>11366</v>
      </c>
      <c r="G296" s="4">
        <v>-6.5380281348703501E+17</v>
      </c>
      <c r="H296" s="4">
        <v>-2.60872608812276E+17</v>
      </c>
    </row>
    <row r="297" spans="1:8">
      <c r="A297" s="2">
        <v>40871</v>
      </c>
      <c r="B297" s="3" t="s">
        <v>24917</v>
      </c>
      <c r="C297" s="12">
        <f t="shared" si="4"/>
        <v>-2.0052617387287543E-3</v>
      </c>
      <c r="D297" s="3" t="s">
        <v>24918</v>
      </c>
      <c r="E297" s="3" t="s">
        <v>24919</v>
      </c>
      <c r="F297" s="3" t="s">
        <v>11420</v>
      </c>
      <c r="G297" s="4">
        <v>-6.4100784244474394E+17</v>
      </c>
      <c r="H297" s="4">
        <v>-2.6371675675516E+17</v>
      </c>
    </row>
    <row r="298" spans="1:8">
      <c r="A298" s="2">
        <v>40872</v>
      </c>
      <c r="B298" s="3" t="s">
        <v>24920</v>
      </c>
      <c r="C298" s="12">
        <f t="shared" si="4"/>
        <v>-3.6741624150797214E-3</v>
      </c>
      <c r="D298" s="3" t="s">
        <v>24921</v>
      </c>
      <c r="E298" s="3" t="s">
        <v>24922</v>
      </c>
      <c r="F298" s="3" t="s">
        <v>24923</v>
      </c>
      <c r="G298" s="4">
        <v>-6.6064875211445606E+17</v>
      </c>
      <c r="H298" s="4">
        <v>-2.6903492322031699E+17</v>
      </c>
    </row>
    <row r="299" spans="1:8">
      <c r="A299" s="2">
        <v>40873</v>
      </c>
      <c r="B299" s="3" t="s">
        <v>24924</v>
      </c>
      <c r="C299" s="12">
        <f t="shared" si="4"/>
        <v>-1.0124387270832185E-4</v>
      </c>
      <c r="D299" s="3" t="s">
        <v>24925</v>
      </c>
      <c r="E299" s="3" t="s">
        <v>24926</v>
      </c>
      <c r="F299" s="3" t="s">
        <v>24923</v>
      </c>
      <c r="G299" s="4">
        <v>-7.0158363273075699E+17</v>
      </c>
      <c r="H299" s="4">
        <v>-2.7148642435438899E+17</v>
      </c>
    </row>
    <row r="300" spans="1:8">
      <c r="A300" s="2">
        <v>40874</v>
      </c>
      <c r="B300" s="3" t="s">
        <v>24927</v>
      </c>
      <c r="C300" s="12">
        <f t="shared" si="4"/>
        <v>-1.0124228089310418E-4</v>
      </c>
      <c r="D300" s="3" t="s">
        <v>24928</v>
      </c>
      <c r="E300" s="3" t="s">
        <v>24929</v>
      </c>
      <c r="F300" s="3" t="s">
        <v>24923</v>
      </c>
      <c r="G300" s="4">
        <v>-6.9637787630833805E+17</v>
      </c>
      <c r="H300" s="4">
        <v>-2.9019704851575501E+17</v>
      </c>
    </row>
    <row r="301" spans="1:8">
      <c r="A301" s="2">
        <v>40874</v>
      </c>
      <c r="B301" s="3" t="s">
        <v>24927</v>
      </c>
      <c r="C301" s="12">
        <f t="shared" si="4"/>
        <v>0</v>
      </c>
      <c r="D301" s="3" t="s">
        <v>24928</v>
      </c>
      <c r="E301" s="3" t="s">
        <v>24929</v>
      </c>
      <c r="F301" s="3" t="s">
        <v>24923</v>
      </c>
      <c r="G301" s="4">
        <v>-6.9637787630833805E+17</v>
      </c>
      <c r="H301" s="4">
        <v>-2.9019704851575501E+17</v>
      </c>
    </row>
    <row r="302" spans="1:8">
      <c r="A302" s="2">
        <v>40875</v>
      </c>
      <c r="B302" s="3" t="s">
        <v>24930</v>
      </c>
      <c r="C302" s="12">
        <f t="shared" si="4"/>
        <v>1.8941779895128907E-2</v>
      </c>
      <c r="D302" s="3" t="s">
        <v>24931</v>
      </c>
      <c r="E302" s="3" t="s">
        <v>24932</v>
      </c>
      <c r="F302" s="3" t="s">
        <v>24933</v>
      </c>
      <c r="G302" s="4">
        <v>-6.1803953243941504E+17</v>
      </c>
      <c r="H302" s="4">
        <v>-2.55427311130276E+17</v>
      </c>
    </row>
    <row r="303" spans="1:8">
      <c r="A303" s="2">
        <v>40876</v>
      </c>
      <c r="B303" s="3" t="s">
        <v>24934</v>
      </c>
      <c r="C303" s="12">
        <f t="shared" si="4"/>
        <v>6.2648705379509499E-3</v>
      </c>
      <c r="D303" s="3" t="s">
        <v>24935</v>
      </c>
      <c r="E303" s="3" t="s">
        <v>24936</v>
      </c>
      <c r="F303" s="3" t="s">
        <v>24937</v>
      </c>
      <c r="G303" s="4">
        <v>-5.8737785732973696E+17</v>
      </c>
      <c r="H303" s="4">
        <v>-2.4363134869913901E+17</v>
      </c>
    </row>
    <row r="304" spans="1:8">
      <c r="A304" s="2">
        <v>40877</v>
      </c>
      <c r="B304" s="3" t="s">
        <v>24938</v>
      </c>
      <c r="C304" s="12">
        <f t="shared" si="4"/>
        <v>2.0315344278040524E-2</v>
      </c>
      <c r="D304" s="3" t="s">
        <v>24939</v>
      </c>
      <c r="E304" s="3" t="s">
        <v>24940</v>
      </c>
      <c r="F304" s="3" t="s">
        <v>11371</v>
      </c>
      <c r="G304" s="4">
        <v>-4.0745749443680198E+17</v>
      </c>
      <c r="H304" s="4">
        <v>-2.1355234557119699E+17</v>
      </c>
    </row>
    <row r="305" spans="1:8">
      <c r="A305" s="2">
        <v>40878</v>
      </c>
      <c r="B305" s="3" t="s">
        <v>24941</v>
      </c>
      <c r="C305" s="12">
        <f t="shared" si="4"/>
        <v>8.1421003435192176E-3</v>
      </c>
      <c r="D305" s="3" t="s">
        <v>24942</v>
      </c>
      <c r="E305" s="3" t="s">
        <v>24943</v>
      </c>
      <c r="F305" s="3" t="s">
        <v>24944</v>
      </c>
      <c r="G305" s="4">
        <v>-2.3845554362195901E+17</v>
      </c>
      <c r="H305" s="4">
        <v>-2.00346685252996E+17</v>
      </c>
    </row>
    <row r="306" spans="1:8">
      <c r="A306" s="2">
        <v>40879</v>
      </c>
      <c r="B306" s="3" t="s">
        <v>24945</v>
      </c>
      <c r="C306" s="12">
        <f t="shared" si="4"/>
        <v>6.284905953892049E-3</v>
      </c>
      <c r="D306" s="3" t="s">
        <v>24946</v>
      </c>
      <c r="E306" s="3" t="s">
        <v>24947</v>
      </c>
      <c r="F306" s="3" t="s">
        <v>24948</v>
      </c>
      <c r="G306" s="4">
        <v>-1.6774408207150099E+17</v>
      </c>
      <c r="H306" s="4">
        <v>-1.8995372138345798E+17</v>
      </c>
    </row>
    <row r="307" spans="1:8">
      <c r="A307" s="2">
        <v>40880</v>
      </c>
      <c r="B307" s="3" t="s">
        <v>24949</v>
      </c>
      <c r="C307" s="12">
        <f t="shared" si="4"/>
        <v>-1.0179341502680389E-4</v>
      </c>
      <c r="D307" s="3" t="s">
        <v>24950</v>
      </c>
      <c r="E307" s="3" t="s">
        <v>24951</v>
      </c>
      <c r="F307" s="3" t="s">
        <v>24948</v>
      </c>
      <c r="G307" s="4">
        <v>-2.5624718922502701E+17</v>
      </c>
      <c r="H307" s="4">
        <v>-1.8995196768776499E+17</v>
      </c>
    </row>
    <row r="308" spans="1:8">
      <c r="A308" s="2">
        <v>40881</v>
      </c>
      <c r="B308" s="3" t="s">
        <v>24952</v>
      </c>
      <c r="C308" s="12">
        <f t="shared" si="4"/>
        <v>-1.0179201329374884E-4</v>
      </c>
      <c r="D308" s="3" t="s">
        <v>24953</v>
      </c>
      <c r="E308" s="3" t="s">
        <v>24954</v>
      </c>
      <c r="F308" s="3" t="s">
        <v>24948</v>
      </c>
      <c r="G308" s="4">
        <v>-1.7123153770758598E+17</v>
      </c>
      <c r="H308" s="4">
        <v>-1.8687444817923101E+17</v>
      </c>
    </row>
    <row r="309" spans="1:8">
      <c r="A309" s="2">
        <v>40882</v>
      </c>
      <c r="B309" s="3" t="s">
        <v>24955</v>
      </c>
      <c r="C309" s="12">
        <f t="shared" si="4"/>
        <v>-8.4070685635987512E-3</v>
      </c>
      <c r="D309" s="3" t="s">
        <v>24956</v>
      </c>
      <c r="E309" s="3" t="s">
        <v>24957</v>
      </c>
      <c r="F309" s="3" t="s">
        <v>24958</v>
      </c>
      <c r="G309" s="4">
        <v>-2.5119869939167398E+17</v>
      </c>
      <c r="H309" s="4">
        <v>-2.0293529644045101E+17</v>
      </c>
    </row>
    <row r="310" spans="1:8">
      <c r="A310" s="2">
        <v>40883</v>
      </c>
      <c r="B310" s="3" t="s">
        <v>24959</v>
      </c>
      <c r="C310" s="12">
        <f t="shared" si="4"/>
        <v>-1.8779050909654572E-2</v>
      </c>
      <c r="D310" s="3" t="s">
        <v>24960</v>
      </c>
      <c r="E310" s="3" t="s">
        <v>24961</v>
      </c>
      <c r="F310" s="3" t="s">
        <v>24962</v>
      </c>
      <c r="G310" s="4">
        <v>-4.0469499903859002E+17</v>
      </c>
      <c r="H310" s="4">
        <v>-2.3055807703154499E+17</v>
      </c>
    </row>
    <row r="311" spans="1:8">
      <c r="A311" s="2">
        <v>40884</v>
      </c>
      <c r="B311" s="3" t="s">
        <v>24963</v>
      </c>
      <c r="C311" s="12">
        <f t="shared" si="4"/>
        <v>1.9400757300963488E-2</v>
      </c>
      <c r="D311" s="3" t="s">
        <v>24964</v>
      </c>
      <c r="E311" s="3" t="s">
        <v>24965</v>
      </c>
      <c r="F311" s="3" t="s">
        <v>24966</v>
      </c>
      <c r="G311" s="4">
        <v>-2.4696845531591398E+17</v>
      </c>
      <c r="H311" s="4">
        <v>-1.98086927051796E+17</v>
      </c>
    </row>
    <row r="312" spans="1:8">
      <c r="A312" s="2">
        <v>40885</v>
      </c>
      <c r="B312" s="3" t="s">
        <v>24967</v>
      </c>
      <c r="C312" s="12">
        <f t="shared" si="4"/>
        <v>-1.0782430601075859E-4</v>
      </c>
      <c r="D312" s="3" t="s">
        <v>24968</v>
      </c>
      <c r="E312" s="3" t="s">
        <v>24969</v>
      </c>
      <c r="F312" s="3" t="s">
        <v>24966</v>
      </c>
      <c r="G312" s="4">
        <v>-2.8163829116727802E+17</v>
      </c>
      <c r="H312" s="4">
        <v>-1.98101462409052E+17</v>
      </c>
    </row>
    <row r="313" spans="1:8">
      <c r="A313" s="2">
        <v>40886</v>
      </c>
      <c r="B313" s="3" t="s">
        <v>24970</v>
      </c>
      <c r="C313" s="12">
        <f t="shared" si="4"/>
        <v>-5.9115086258032773E-4</v>
      </c>
      <c r="D313" s="3" t="s">
        <v>24971</v>
      </c>
      <c r="E313" s="3" t="s">
        <v>24972</v>
      </c>
      <c r="F313" s="3" t="s">
        <v>24973</v>
      </c>
      <c r="G313" s="4">
        <v>-1.37909034508278E+17</v>
      </c>
      <c r="H313" s="4">
        <v>-1.98901852429804E+17</v>
      </c>
    </row>
    <row r="314" spans="1:8">
      <c r="A314" s="2">
        <v>40887</v>
      </c>
      <c r="B314" s="3" t="s">
        <v>24974</v>
      </c>
      <c r="C314" s="12">
        <f t="shared" si="4"/>
        <v>-1.0350438341726314E-4</v>
      </c>
      <c r="D314" s="3" t="s">
        <v>24975</v>
      </c>
      <c r="E314" s="3" t="s">
        <v>24976</v>
      </c>
      <c r="F314" s="3" t="s">
        <v>24973</v>
      </c>
      <c r="G314" s="4">
        <v>-6.8450732542841904E+16</v>
      </c>
      <c r="H314" s="4">
        <v>-1.8003643371820998E+17</v>
      </c>
    </row>
    <row r="315" spans="1:8">
      <c r="A315" s="2">
        <v>40888</v>
      </c>
      <c r="B315" s="3" t="s">
        <v>24977</v>
      </c>
      <c r="C315" s="12">
        <f t="shared" si="4"/>
        <v>-1.0363426741952189E-4</v>
      </c>
      <c r="D315" s="3" t="s">
        <v>24978</v>
      </c>
      <c r="E315" s="3" t="s">
        <v>24979</v>
      </c>
      <c r="F315" s="3" t="s">
        <v>24973</v>
      </c>
      <c r="G315" s="4">
        <v>-1.3642999020475901E+17</v>
      </c>
      <c r="H315" s="4">
        <v>-1.7930356410225699E+17</v>
      </c>
    </row>
    <row r="316" spans="1:8">
      <c r="A316" s="2">
        <v>40889</v>
      </c>
      <c r="B316" s="3" t="s">
        <v>24980</v>
      </c>
      <c r="C316" s="12">
        <f t="shared" si="4"/>
        <v>-3.1120587580864313E-3</v>
      </c>
      <c r="D316" s="3" t="s">
        <v>24981</v>
      </c>
      <c r="E316" s="3" t="s">
        <v>24982</v>
      </c>
      <c r="F316" s="3" t="s">
        <v>24966</v>
      </c>
      <c r="G316" s="4">
        <v>-1.67488532527064E+17</v>
      </c>
      <c r="H316" s="4">
        <v>-1.6189159530477699E+17</v>
      </c>
    </row>
    <row r="317" spans="1:8">
      <c r="A317" s="2">
        <v>40890</v>
      </c>
      <c r="B317" s="3" t="s">
        <v>24983</v>
      </c>
      <c r="C317" s="12">
        <f t="shared" si="4"/>
        <v>-2.3119913919373049E-3</v>
      </c>
      <c r="D317" s="3" t="s">
        <v>24984</v>
      </c>
      <c r="E317" s="3" t="s">
        <v>24985</v>
      </c>
      <c r="F317" s="3" t="s">
        <v>24962</v>
      </c>
      <c r="G317" s="4">
        <v>-1.895577316085E+17</v>
      </c>
      <c r="H317" s="4">
        <v>-1.6576597750893402E+17</v>
      </c>
    </row>
    <row r="318" spans="1:8">
      <c r="A318" s="2">
        <v>40891</v>
      </c>
      <c r="B318" s="3" t="s">
        <v>24986</v>
      </c>
      <c r="C318" s="12">
        <f t="shared" si="4"/>
        <v>-1.4439022421544611E-2</v>
      </c>
      <c r="D318" s="3" t="s">
        <v>24987</v>
      </c>
      <c r="E318" s="3" t="s">
        <v>24988</v>
      </c>
      <c r="F318" s="3" t="s">
        <v>24989</v>
      </c>
      <c r="G318" s="4">
        <v>-3.2011807526653498E+17</v>
      </c>
      <c r="H318" s="4">
        <v>-1.9134031627903699E+17</v>
      </c>
    </row>
    <row r="319" spans="1:8">
      <c r="A319" s="2">
        <v>40892</v>
      </c>
      <c r="B319" s="3" t="s">
        <v>24990</v>
      </c>
      <c r="C319" s="12">
        <f t="shared" si="4"/>
        <v>-2.0225570679952109E-3</v>
      </c>
      <c r="D319" s="3" t="s">
        <v>24991</v>
      </c>
      <c r="E319" s="3" t="s">
        <v>24992</v>
      </c>
      <c r="F319" s="3" t="s">
        <v>24989</v>
      </c>
      <c r="G319" s="4">
        <v>-3.1036387769021901E+17</v>
      </c>
      <c r="H319" s="4">
        <v>-1.9448929522684198E+17</v>
      </c>
    </row>
    <row r="320" spans="1:8">
      <c r="A320" s="2">
        <v>40893</v>
      </c>
      <c r="B320" s="3" t="s">
        <v>24993</v>
      </c>
      <c r="C320" s="12">
        <f t="shared" si="4"/>
        <v>1.7545550351726915E-2</v>
      </c>
      <c r="D320" s="3" t="s">
        <v>24994</v>
      </c>
      <c r="E320" s="3" t="s">
        <v>24995</v>
      </c>
      <c r="F320" s="3" t="s">
        <v>24989</v>
      </c>
      <c r="G320" s="4">
        <v>-6.85123833042862E+16</v>
      </c>
      <c r="H320" s="4">
        <v>-1.6540195682178E+17</v>
      </c>
    </row>
    <row r="321" spans="1:8">
      <c r="A321" s="2">
        <v>40894</v>
      </c>
      <c r="B321" s="3" t="s">
        <v>24996</v>
      </c>
      <c r="C321" s="12">
        <f t="shared" si="4"/>
        <v>-1.0276933503942051E-4</v>
      </c>
      <c r="D321" s="3" t="s">
        <v>24997</v>
      </c>
      <c r="E321" s="3" t="s">
        <v>24998</v>
      </c>
      <c r="F321" s="3" t="s">
        <v>24989</v>
      </c>
      <c r="G321" s="4">
        <v>-5.28008002013982E+16</v>
      </c>
      <c r="H321" s="4">
        <v>-1.6087120839768198E+17</v>
      </c>
    </row>
    <row r="322" spans="1:8">
      <c r="A322" s="2">
        <v>40895</v>
      </c>
      <c r="B322" s="3" t="s">
        <v>24999</v>
      </c>
      <c r="C322" s="12">
        <f t="shared" si="4"/>
        <v>-1.0273910266665571E-4</v>
      </c>
      <c r="D322" s="3" t="s">
        <v>25000</v>
      </c>
      <c r="E322" s="3" t="s">
        <v>25001</v>
      </c>
      <c r="F322" s="3" t="s">
        <v>24989</v>
      </c>
      <c r="G322" s="4">
        <v>-1.0053805021866E+16</v>
      </c>
      <c r="H322" s="4">
        <v>-1.7198417666834701E+17</v>
      </c>
    </row>
    <row r="323" spans="1:8">
      <c r="A323" s="2">
        <v>40896</v>
      </c>
      <c r="B323" s="3" t="s">
        <v>25002</v>
      </c>
      <c r="C323" s="12">
        <f t="shared" si="4"/>
        <v>-6.3048167264288923E-3</v>
      </c>
      <c r="D323" s="3" t="s">
        <v>25003</v>
      </c>
      <c r="E323" s="3" t="s">
        <v>25004</v>
      </c>
      <c r="F323" s="3" t="s">
        <v>25005</v>
      </c>
      <c r="G323" s="4">
        <v>-8.2249050202882208E+16</v>
      </c>
      <c r="H323" s="4">
        <v>-1.93981505700792E+17</v>
      </c>
    </row>
    <row r="324" spans="1:8">
      <c r="A324" s="2">
        <v>40897</v>
      </c>
      <c r="B324" s="3" t="s">
        <v>25006</v>
      </c>
      <c r="C324" s="12">
        <f t="shared" ref="C324:C387" si="5">+(B324-B323)/B323</f>
        <v>9.6134775579687724E-3</v>
      </c>
      <c r="D324" s="3" t="s">
        <v>25007</v>
      </c>
      <c r="E324" s="3" t="s">
        <v>25008</v>
      </c>
      <c r="F324" s="3" t="s">
        <v>14250</v>
      </c>
      <c r="G324" s="4">
        <v>3.23141223012914E+16</v>
      </c>
      <c r="H324" s="4">
        <v>-1.7235297370012701E+17</v>
      </c>
    </row>
    <row r="325" spans="1:8">
      <c r="A325" s="2">
        <v>40898</v>
      </c>
      <c r="B325" s="3" t="s">
        <v>25009</v>
      </c>
      <c r="C325" s="12">
        <f t="shared" si="5"/>
        <v>4.5572315385262263E-3</v>
      </c>
      <c r="D325" s="3" t="s">
        <v>25010</v>
      </c>
      <c r="E325" s="3" t="s">
        <v>25011</v>
      </c>
      <c r="F325" s="3" t="s">
        <v>25012</v>
      </c>
      <c r="G325" s="4">
        <v>2.5694069887362598E+17</v>
      </c>
      <c r="H325" s="4">
        <v>-1.58140890117552E+17</v>
      </c>
    </row>
    <row r="326" spans="1:8">
      <c r="A326" s="2">
        <v>40899</v>
      </c>
      <c r="B326" s="3" t="s">
        <v>25013</v>
      </c>
      <c r="C326" s="12">
        <f t="shared" si="5"/>
        <v>7.0759535331543586E-3</v>
      </c>
      <c r="D326" s="3" t="s">
        <v>25014</v>
      </c>
      <c r="E326" s="3" t="s">
        <v>25015</v>
      </c>
      <c r="F326" s="3" t="s">
        <v>25016</v>
      </c>
      <c r="G326" s="4">
        <v>4.3937454515762298E+17</v>
      </c>
      <c r="H326" s="4">
        <v>-1.4583763916372099E+17</v>
      </c>
    </row>
    <row r="327" spans="1:8">
      <c r="A327" s="2">
        <v>40900</v>
      </c>
      <c r="B327" s="3" t="s">
        <v>25017</v>
      </c>
      <c r="C327" s="12">
        <f t="shared" si="5"/>
        <v>1.1256599989983766E-3</v>
      </c>
      <c r="D327" s="3" t="s">
        <v>25018</v>
      </c>
      <c r="E327" s="3" t="s">
        <v>25019</v>
      </c>
      <c r="F327" s="3" t="s">
        <v>25020</v>
      </c>
      <c r="G327" s="4">
        <v>9.6364808755358797E+17</v>
      </c>
      <c r="H327" s="4">
        <v>-1.4370642130720301E+17</v>
      </c>
    </row>
    <row r="328" spans="1:8">
      <c r="A328" s="2">
        <v>40901</v>
      </c>
      <c r="B328" s="3" t="s">
        <v>25021</v>
      </c>
      <c r="C328" s="12">
        <f t="shared" si="5"/>
        <v>-1.040644868211968E-4</v>
      </c>
      <c r="D328" s="3" t="s">
        <v>25022</v>
      </c>
      <c r="E328" s="3" t="s">
        <v>25023</v>
      </c>
      <c r="F328" s="3" t="s">
        <v>25020</v>
      </c>
      <c r="G328" s="4">
        <v>1.0096481842171599E+18</v>
      </c>
      <c r="H328" s="4">
        <v>-1.43706718820866E+17</v>
      </c>
    </row>
    <row r="329" spans="1:8">
      <c r="A329" s="2">
        <v>40902</v>
      </c>
      <c r="B329" s="3" t="s">
        <v>25024</v>
      </c>
      <c r="C329" s="12">
        <f t="shared" si="5"/>
        <v>-1.0267319264082839E-4</v>
      </c>
      <c r="D329" s="3" t="s">
        <v>25025</v>
      </c>
      <c r="E329" s="3" t="s">
        <v>25026</v>
      </c>
      <c r="F329" s="3" t="s">
        <v>25020</v>
      </c>
      <c r="G329" s="4">
        <v>1.09907139115323E+18</v>
      </c>
      <c r="H329" s="4">
        <v>-1.4471667524632099E+17</v>
      </c>
    </row>
    <row r="330" spans="1:8">
      <c r="A330" s="2">
        <v>40903</v>
      </c>
      <c r="B330" s="3" t="s">
        <v>25027</v>
      </c>
      <c r="C330" s="12">
        <f t="shared" si="5"/>
        <v>-4.3785459871146324E-3</v>
      </c>
      <c r="D330" s="3" t="s">
        <v>25028</v>
      </c>
      <c r="E330" s="3" t="s">
        <v>25029</v>
      </c>
      <c r="F330" s="3" t="s">
        <v>25030</v>
      </c>
      <c r="G330" s="4">
        <v>9.9239540580630899E+17</v>
      </c>
      <c r="H330" s="4">
        <v>-1.5484132884898701E+17</v>
      </c>
    </row>
    <row r="331" spans="1:8">
      <c r="A331" s="2">
        <v>40903</v>
      </c>
      <c r="B331" s="3" t="s">
        <v>25027</v>
      </c>
      <c r="C331" s="12">
        <f t="shared" si="5"/>
        <v>0</v>
      </c>
      <c r="D331" s="3" t="s">
        <v>25028</v>
      </c>
      <c r="E331" s="3" t="s">
        <v>25029</v>
      </c>
      <c r="F331" s="3" t="s">
        <v>25030</v>
      </c>
      <c r="G331" s="4">
        <v>9.9239540580630899E+17</v>
      </c>
      <c r="H331" s="4">
        <v>-1.5484132884898701E+17</v>
      </c>
    </row>
    <row r="332" spans="1:8">
      <c r="A332" s="2">
        <v>40904</v>
      </c>
      <c r="B332" s="3" t="s">
        <v>25031</v>
      </c>
      <c r="C332" s="12">
        <f t="shared" si="5"/>
        <v>-3.0958998084364042E-3</v>
      </c>
      <c r="D332" s="3" t="s">
        <v>25032</v>
      </c>
      <c r="E332" s="3" t="s">
        <v>25033</v>
      </c>
      <c r="F332" s="3" t="s">
        <v>25034</v>
      </c>
      <c r="G332" s="4">
        <v>9.20996903539296E+17</v>
      </c>
      <c r="H332" s="4">
        <v>-1.4230344260788099E+17</v>
      </c>
    </row>
    <row r="333" spans="1:8">
      <c r="A333" s="2">
        <v>40905</v>
      </c>
      <c r="B333" s="3" t="s">
        <v>25035</v>
      </c>
      <c r="C333" s="12">
        <f t="shared" si="5"/>
        <v>1.2495842452866094E-3</v>
      </c>
      <c r="D333" s="3" t="s">
        <v>25036</v>
      </c>
      <c r="E333" s="3" t="s">
        <v>25037</v>
      </c>
      <c r="F333" s="3" t="s">
        <v>25038</v>
      </c>
      <c r="G333" s="4">
        <v>5.5229612045932998E+17</v>
      </c>
      <c r="H333" s="4">
        <v>-1.4493321112578499E+17</v>
      </c>
    </row>
    <row r="334" spans="1:8">
      <c r="A334" s="2">
        <v>40906</v>
      </c>
      <c r="B334" s="3" t="s">
        <v>25039</v>
      </c>
      <c r="C334" s="12">
        <f t="shared" si="5"/>
        <v>-1.0199516271075801E-2</v>
      </c>
      <c r="D334" s="3" t="s">
        <v>25040</v>
      </c>
      <c r="E334" s="3" t="s">
        <v>25041</v>
      </c>
      <c r="F334" s="3" t="s">
        <v>25038</v>
      </c>
      <c r="G334" s="4">
        <v>2.7000276813355901E+17</v>
      </c>
      <c r="H334" s="4">
        <v>-1.6235841611023802E+17</v>
      </c>
    </row>
    <row r="335" spans="1:8">
      <c r="A335" s="2">
        <v>40907</v>
      </c>
      <c r="B335" s="3" t="s">
        <v>25042</v>
      </c>
      <c r="C335" s="12">
        <f t="shared" si="5"/>
        <v>-1.0028470024550266E-4</v>
      </c>
      <c r="D335" s="3" t="s">
        <v>25043</v>
      </c>
      <c r="E335" s="3" t="s">
        <v>25044</v>
      </c>
      <c r="F335" s="3" t="s">
        <v>25038</v>
      </c>
      <c r="G335" s="3">
        <v>-0.68702464413596898</v>
      </c>
      <c r="H335" s="4">
        <v>-1.62361846939892E+17</v>
      </c>
    </row>
    <row r="336" spans="1:8">
      <c r="A336" s="2">
        <v>40908</v>
      </c>
      <c r="B336" s="3" t="s">
        <v>25045</v>
      </c>
      <c r="C336" s="12">
        <f t="shared" si="5"/>
        <v>-1.0028315610426754E-4</v>
      </c>
      <c r="D336" s="3" t="s">
        <v>25046</v>
      </c>
      <c r="E336" s="3" t="s">
        <v>25047</v>
      </c>
      <c r="F336" s="3" t="s">
        <v>25038</v>
      </c>
      <c r="G336" s="4">
        <v>-1.01272349449902E+17</v>
      </c>
      <c r="H336" s="4">
        <v>-1.6236527854370301E+17</v>
      </c>
    </row>
    <row r="337" spans="1:8">
      <c r="A337" s="2">
        <v>40909</v>
      </c>
      <c r="B337" s="3" t="s">
        <v>25048</v>
      </c>
      <c r="C337" s="12">
        <f t="shared" si="5"/>
        <v>-1.0027985387370831E-4</v>
      </c>
      <c r="D337" s="3" t="s">
        <v>25049</v>
      </c>
      <c r="E337" s="3" t="s">
        <v>25050</v>
      </c>
      <c r="F337" s="3" t="s">
        <v>25038</v>
      </c>
      <c r="G337" s="4">
        <v>-1.6824922821669299E+17</v>
      </c>
      <c r="H337" s="4">
        <v>-1.7262713269900998E+17</v>
      </c>
    </row>
    <row r="338" spans="1:8">
      <c r="A338" s="2">
        <v>40910</v>
      </c>
      <c r="B338" s="3" t="s">
        <v>25051</v>
      </c>
      <c r="C338" s="12">
        <f t="shared" si="5"/>
        <v>1.9639655814667418E-3</v>
      </c>
      <c r="D338" s="3" t="s">
        <v>25052</v>
      </c>
      <c r="E338" s="3" t="s">
        <v>25053</v>
      </c>
      <c r="F338" s="3" t="s">
        <v>25054</v>
      </c>
      <c r="G338" s="4">
        <v>-1.47099517325552E+17</v>
      </c>
      <c r="H338" s="4">
        <v>-1.3551615471727299E+17</v>
      </c>
    </row>
    <row r="339" spans="1:8">
      <c r="A339" s="2">
        <v>40911</v>
      </c>
      <c r="B339" s="3" t="s">
        <v>25055</v>
      </c>
      <c r="C339" s="12">
        <f t="shared" si="5"/>
        <v>1.5173731504055436E-2</v>
      </c>
      <c r="D339" s="3" t="s">
        <v>25056</v>
      </c>
      <c r="E339" s="3" t="s">
        <v>25057</v>
      </c>
      <c r="F339" s="3" t="s">
        <v>25038</v>
      </c>
      <c r="G339" s="4">
        <v>2.56773563466883E+16</v>
      </c>
      <c r="H339" s="4">
        <v>-1.0802740229518701E+17</v>
      </c>
    </row>
    <row r="340" spans="1:8">
      <c r="A340" s="2">
        <v>40912</v>
      </c>
      <c r="B340" s="3" t="s">
        <v>25058</v>
      </c>
      <c r="C340" s="12">
        <f t="shared" si="5"/>
        <v>2.5832102190260276E-3</v>
      </c>
      <c r="D340" s="3" t="s">
        <v>25059</v>
      </c>
      <c r="E340" s="3" t="s">
        <v>25060</v>
      </c>
      <c r="F340" s="3" t="s">
        <v>25061</v>
      </c>
      <c r="G340" s="4">
        <v>1.7287752444800998E+17</v>
      </c>
      <c r="H340" s="4">
        <v>-9.0238982742115104E+16</v>
      </c>
    </row>
    <row r="341" spans="1:8">
      <c r="A341" s="2">
        <v>40913</v>
      </c>
      <c r="B341" s="3" t="s">
        <v>25062</v>
      </c>
      <c r="C341" s="12">
        <f t="shared" si="5"/>
        <v>3.6478415962726778E-4</v>
      </c>
      <c r="D341" s="3" t="s">
        <v>25063</v>
      </c>
      <c r="E341" s="3" t="s">
        <v>25064</v>
      </c>
      <c r="F341" s="3" t="s">
        <v>25061</v>
      </c>
      <c r="G341" s="4">
        <v>4.8371421520384499E+17</v>
      </c>
      <c r="H341" s="4">
        <v>-8.9401854883143808E+16</v>
      </c>
    </row>
    <row r="342" spans="1:8">
      <c r="A342" s="2">
        <v>40914</v>
      </c>
      <c r="B342" s="3" t="s">
        <v>25065</v>
      </c>
      <c r="C342" s="12">
        <f t="shared" si="5"/>
        <v>-3.6200422689216414E-3</v>
      </c>
      <c r="D342" s="3" t="s">
        <v>25066</v>
      </c>
      <c r="E342" s="3" t="s">
        <v>25067</v>
      </c>
      <c r="F342" s="3" t="s">
        <v>25068</v>
      </c>
      <c r="G342" s="4">
        <v>1.2371791271793901E+17</v>
      </c>
      <c r="H342" s="4">
        <v>-9.59110786675752E+16</v>
      </c>
    </row>
    <row r="343" spans="1:8">
      <c r="A343" s="2">
        <v>40915</v>
      </c>
      <c r="B343" s="3" t="s">
        <v>25069</v>
      </c>
      <c r="C343" s="12">
        <f t="shared" si="5"/>
        <v>-1.0206287873437663E-4</v>
      </c>
      <c r="D343" s="3" t="s">
        <v>25070</v>
      </c>
      <c r="E343" s="3" t="s">
        <v>25071</v>
      </c>
      <c r="F343" s="3" t="s">
        <v>25068</v>
      </c>
      <c r="G343" s="4">
        <v>1.23796693411502E+17</v>
      </c>
      <c r="H343" s="4">
        <v>-5.5029034986296E+16</v>
      </c>
    </row>
    <row r="344" spans="1:8">
      <c r="A344" s="2">
        <v>40916</v>
      </c>
      <c r="B344" s="3" t="s">
        <v>25072</v>
      </c>
      <c r="C344" s="12">
        <f t="shared" si="5"/>
        <v>-1.0206184732389816E-4</v>
      </c>
      <c r="D344" s="3" t="s">
        <v>25073</v>
      </c>
      <c r="E344" s="3" t="s">
        <v>25074</v>
      </c>
      <c r="F344" s="3" t="s">
        <v>25068</v>
      </c>
      <c r="G344" s="4">
        <v>1.3050620758146E+17</v>
      </c>
      <c r="H344" s="4">
        <v>-4.02189138331542E+16</v>
      </c>
    </row>
    <row r="345" spans="1:8">
      <c r="A345" s="2">
        <v>40917</v>
      </c>
      <c r="B345" s="3" t="s">
        <v>25075</v>
      </c>
      <c r="C345" s="12">
        <f t="shared" si="5"/>
        <v>-1.0239103857920723E-4</v>
      </c>
      <c r="D345" s="3" t="s">
        <v>25076</v>
      </c>
      <c r="E345" s="3" t="s">
        <v>25077</v>
      </c>
      <c r="F345" s="3" t="s">
        <v>25068</v>
      </c>
      <c r="G345" s="4">
        <v>1.3052152275473101E+17</v>
      </c>
      <c r="H345" s="4">
        <v>-5.6572654422287504E+16</v>
      </c>
    </row>
    <row r="346" spans="1:8">
      <c r="A346" s="2">
        <v>40918</v>
      </c>
      <c r="B346" s="3" t="s">
        <v>25078</v>
      </c>
      <c r="C346" s="12">
        <f t="shared" si="5"/>
        <v>1.3420462022568466E-2</v>
      </c>
      <c r="D346" s="3" t="s">
        <v>25079</v>
      </c>
      <c r="E346" s="3" t="s">
        <v>25080</v>
      </c>
      <c r="F346" s="3" t="s">
        <v>25081</v>
      </c>
      <c r="G346" s="4">
        <v>3.3127393685445299E+17</v>
      </c>
      <c r="H346" s="3">
        <v>-0.27481629988398398</v>
      </c>
    </row>
    <row r="347" spans="1:8">
      <c r="A347" s="2">
        <v>40919</v>
      </c>
      <c r="B347" s="3" t="s">
        <v>25082</v>
      </c>
      <c r="C347" s="12">
        <f t="shared" si="5"/>
        <v>-5.1758748090467467E-3</v>
      </c>
      <c r="D347" s="3" t="s">
        <v>25083</v>
      </c>
      <c r="E347" s="3" t="s">
        <v>25084</v>
      </c>
      <c r="F347" s="3" t="s">
        <v>25081</v>
      </c>
      <c r="G347" s="4">
        <v>2.9812650246841498E+17</v>
      </c>
      <c r="H347" s="4">
        <v>-1.78674291889275E+16</v>
      </c>
    </row>
    <row r="348" spans="1:8">
      <c r="A348" s="2">
        <v>40920</v>
      </c>
      <c r="B348" s="3" t="s">
        <v>25085</v>
      </c>
      <c r="C348" s="12">
        <f t="shared" si="5"/>
        <v>-1.3552599201996354E-2</v>
      </c>
      <c r="D348" s="3" t="s">
        <v>25086</v>
      </c>
      <c r="E348" s="3" t="s">
        <v>25087</v>
      </c>
      <c r="F348" s="3" t="s">
        <v>25054</v>
      </c>
      <c r="G348" s="4">
        <v>1.3095947957886099E+17</v>
      </c>
      <c r="H348" s="4">
        <v>-4.44703971112538E+16</v>
      </c>
    </row>
    <row r="349" spans="1:8">
      <c r="A349" s="2">
        <v>40921</v>
      </c>
      <c r="B349" s="3" t="s">
        <v>25088</v>
      </c>
      <c r="C349" s="12">
        <f t="shared" si="5"/>
        <v>2.8480267033455203E-3</v>
      </c>
      <c r="D349" s="3" t="s">
        <v>25089</v>
      </c>
      <c r="E349" s="3" t="s">
        <v>25090</v>
      </c>
      <c r="F349" s="3" t="s">
        <v>25091</v>
      </c>
      <c r="G349" s="4">
        <v>3.9741417660363898E+17</v>
      </c>
      <c r="H349" s="4">
        <v>-3.8743072570420304E+16</v>
      </c>
    </row>
    <row r="350" spans="1:8">
      <c r="A350" s="2">
        <v>40922</v>
      </c>
      <c r="B350" s="3" t="s">
        <v>25092</v>
      </c>
      <c r="C350" s="12">
        <f t="shared" si="5"/>
        <v>-1.044626760004492E-4</v>
      </c>
      <c r="D350" s="3" t="s">
        <v>25093</v>
      </c>
      <c r="E350" s="3" t="s">
        <v>25094</v>
      </c>
      <c r="F350" s="3" t="s">
        <v>25091</v>
      </c>
      <c r="G350" s="4">
        <v>4.3044442071844499E+17</v>
      </c>
      <c r="H350" s="4">
        <v>-4.3528667702541696E+16</v>
      </c>
    </row>
    <row r="351" spans="1:8">
      <c r="A351" s="2">
        <v>40923</v>
      </c>
      <c r="B351" s="3" t="s">
        <v>25095</v>
      </c>
      <c r="C351" s="12">
        <f t="shared" si="5"/>
        <v>-1.0446209034553101E-4</v>
      </c>
      <c r="D351" s="3" t="s">
        <v>25096</v>
      </c>
      <c r="E351" s="3" t="s">
        <v>25097</v>
      </c>
      <c r="F351" s="3" t="s">
        <v>25091</v>
      </c>
      <c r="G351" s="4">
        <v>1.56148712514776E+17</v>
      </c>
      <c r="H351" s="4">
        <v>-9.0943483881077792E+16</v>
      </c>
    </row>
    <row r="352" spans="1:8">
      <c r="A352" s="2">
        <v>40924</v>
      </c>
      <c r="B352" s="3" t="s">
        <v>25098</v>
      </c>
      <c r="C352" s="12">
        <f t="shared" si="5"/>
        <v>-8.0439612916936888E-3</v>
      </c>
      <c r="D352" s="3" t="s">
        <v>25099</v>
      </c>
      <c r="E352" s="3" t="s">
        <v>25100</v>
      </c>
      <c r="F352" s="3" t="s">
        <v>25061</v>
      </c>
      <c r="G352" s="4">
        <v>4.92555231609272E+16</v>
      </c>
      <c r="H352" s="4">
        <v>-1.0551883857440301E+17</v>
      </c>
    </row>
    <row r="353" spans="1:8">
      <c r="A353" s="2">
        <v>40925</v>
      </c>
      <c r="B353" s="3" t="s">
        <v>25101</v>
      </c>
      <c r="C353" s="12">
        <f t="shared" si="5"/>
        <v>9.1323311387315233E-3</v>
      </c>
      <c r="D353" s="3" t="s">
        <v>25102</v>
      </c>
      <c r="E353" s="3" t="s">
        <v>25103</v>
      </c>
      <c r="F353" s="3" t="s">
        <v>25061</v>
      </c>
      <c r="G353" s="4">
        <v>1.7343658267150499E+17</v>
      </c>
      <c r="H353" s="4">
        <v>-1.1315919401603299E+17</v>
      </c>
    </row>
    <row r="354" spans="1:8">
      <c r="A354" s="2">
        <v>40926</v>
      </c>
      <c r="B354" s="3" t="s">
        <v>25104</v>
      </c>
      <c r="C354" s="12">
        <f t="shared" si="5"/>
        <v>1.318569131938099E-2</v>
      </c>
      <c r="D354" s="3" t="s">
        <v>25105</v>
      </c>
      <c r="E354" s="3" t="s">
        <v>25106</v>
      </c>
      <c r="F354" s="3" t="s">
        <v>11428</v>
      </c>
      <c r="G354" s="4">
        <v>4.8626400109470598E+17</v>
      </c>
      <c r="H354" s="4">
        <v>-8.3743704778776608E+16</v>
      </c>
    </row>
    <row r="355" spans="1:8">
      <c r="A355" s="2">
        <v>40927</v>
      </c>
      <c r="B355" s="3" t="s">
        <v>25107</v>
      </c>
      <c r="C355" s="12">
        <f t="shared" si="5"/>
        <v>-4.6123534844543295E-3</v>
      </c>
      <c r="D355" s="3" t="s">
        <v>25108</v>
      </c>
      <c r="E355" s="3" t="s">
        <v>25109</v>
      </c>
      <c r="F355" s="3" t="s">
        <v>11428</v>
      </c>
      <c r="G355" s="4">
        <v>2.50587533785684E+17</v>
      </c>
      <c r="H355" s="4">
        <v>-9.2093622804024192E+16</v>
      </c>
    </row>
    <row r="356" spans="1:8">
      <c r="A356" s="2">
        <v>40928</v>
      </c>
      <c r="B356" s="3" t="s">
        <v>25110</v>
      </c>
      <c r="C356" s="12">
        <f t="shared" si="5"/>
        <v>3.3752770818630529E-4</v>
      </c>
      <c r="D356" s="3" t="s">
        <v>25111</v>
      </c>
      <c r="E356" s="3" t="s">
        <v>25112</v>
      </c>
      <c r="F356" s="3" t="s">
        <v>25113</v>
      </c>
      <c r="G356" s="4">
        <v>1.8815181527071901E+17</v>
      </c>
      <c r="H356" s="4">
        <v>-9.1272576838192992E+16</v>
      </c>
    </row>
    <row r="357" spans="1:8">
      <c r="A357" s="2">
        <v>40929</v>
      </c>
      <c r="B357" s="3" t="s">
        <v>25114</v>
      </c>
      <c r="C357" s="12">
        <f t="shared" si="5"/>
        <v>-1.0826299101055498E-4</v>
      </c>
      <c r="D357" s="3" t="s">
        <v>25115</v>
      </c>
      <c r="E357" s="3" t="s">
        <v>25116</v>
      </c>
      <c r="F357" s="3" t="s">
        <v>25113</v>
      </c>
      <c r="G357" s="4">
        <v>8.9037329739902304E+16</v>
      </c>
      <c r="H357" s="4">
        <v>-1.01159841078242E+17</v>
      </c>
    </row>
    <row r="358" spans="1:8">
      <c r="A358" s="2">
        <v>40930</v>
      </c>
      <c r="B358" s="3" t="s">
        <v>25117</v>
      </c>
      <c r="C358" s="12">
        <f t="shared" si="5"/>
        <v>-1.0826299314496377E-4</v>
      </c>
      <c r="D358" s="3" t="s">
        <v>25118</v>
      </c>
      <c r="E358" s="3" t="s">
        <v>25119</v>
      </c>
      <c r="F358" s="3" t="s">
        <v>25113</v>
      </c>
      <c r="G358" s="4">
        <v>7.2818206348137904E+16</v>
      </c>
      <c r="H358" s="4">
        <v>-1.18310312735798E+17</v>
      </c>
    </row>
    <row r="359" spans="1:8">
      <c r="A359" s="2">
        <v>40931</v>
      </c>
      <c r="B359" s="3" t="s">
        <v>25120</v>
      </c>
      <c r="C359" s="12">
        <f t="shared" si="5"/>
        <v>1.0738597294774031E-3</v>
      </c>
      <c r="D359" s="3" t="s">
        <v>25121</v>
      </c>
      <c r="E359" s="3" t="s">
        <v>25122</v>
      </c>
      <c r="F359" s="3" t="s">
        <v>25068</v>
      </c>
      <c r="G359" s="4">
        <v>8.8296348807620496E+16</v>
      </c>
      <c r="H359" s="4">
        <v>-1.0480779783821699E+17</v>
      </c>
    </row>
    <row r="360" spans="1:8">
      <c r="A360" s="2">
        <v>40932</v>
      </c>
      <c r="B360" s="3" t="s">
        <v>25123</v>
      </c>
      <c r="C360" s="12">
        <f t="shared" si="5"/>
        <v>-4.3488988863467594E-3</v>
      </c>
      <c r="D360" s="3" t="s">
        <v>25124</v>
      </c>
      <c r="E360" s="3" t="s">
        <v>25125</v>
      </c>
      <c r="F360" s="3" t="s">
        <v>25068</v>
      </c>
      <c r="G360" s="4">
        <v>3.33807966623953E+16</v>
      </c>
      <c r="H360" s="4">
        <v>-1.2339557064362899E+17</v>
      </c>
    </row>
    <row r="361" spans="1:8">
      <c r="A361" s="2">
        <v>40932</v>
      </c>
      <c r="B361" s="3" t="s">
        <v>25123</v>
      </c>
      <c r="C361" s="12">
        <f t="shared" si="5"/>
        <v>0</v>
      </c>
      <c r="D361" s="3" t="s">
        <v>25124</v>
      </c>
      <c r="E361" s="3" t="s">
        <v>25125</v>
      </c>
      <c r="F361" s="3" t="s">
        <v>25068</v>
      </c>
      <c r="G361" s="4">
        <v>3.33807966623953E+16</v>
      </c>
      <c r="H361" s="4">
        <v>-1.2339557064362899E+17</v>
      </c>
    </row>
    <row r="362" spans="1:8">
      <c r="A362" s="2">
        <v>40933</v>
      </c>
      <c r="B362" s="3" t="s">
        <v>25126</v>
      </c>
      <c r="C362" s="12">
        <f t="shared" si="5"/>
        <v>8.5611187725249645E-4</v>
      </c>
      <c r="D362" s="3" t="s">
        <v>25127</v>
      </c>
      <c r="E362" s="3" t="s">
        <v>25128</v>
      </c>
      <c r="F362" s="3" t="s">
        <v>25113</v>
      </c>
      <c r="G362" s="4">
        <v>1.0146003522321501E+17</v>
      </c>
      <c r="H362" s="4">
        <v>-1.1023342393396E+17</v>
      </c>
    </row>
    <row r="363" spans="1:8">
      <c r="A363" s="2">
        <v>40934</v>
      </c>
      <c r="B363" s="3" t="s">
        <v>25129</v>
      </c>
      <c r="C363" s="12">
        <f t="shared" si="5"/>
        <v>-6.4494195141788317E-4</v>
      </c>
      <c r="D363" s="3" t="s">
        <v>25130</v>
      </c>
      <c r="E363" s="3" t="s">
        <v>25131</v>
      </c>
      <c r="F363" s="3" t="s">
        <v>25038</v>
      </c>
      <c r="G363" s="4">
        <v>1.3486362233568499E+17</v>
      </c>
      <c r="H363" s="4">
        <v>-1.11219094756226E+17</v>
      </c>
    </row>
    <row r="364" spans="1:8">
      <c r="A364" s="2">
        <v>40935</v>
      </c>
      <c r="B364" s="3" t="s">
        <v>25132</v>
      </c>
      <c r="C364" s="12">
        <f t="shared" si="5"/>
        <v>-6.1052871582164686E-3</v>
      </c>
      <c r="D364" s="3" t="s">
        <v>25133</v>
      </c>
      <c r="E364" s="3" t="s">
        <v>25134</v>
      </c>
      <c r="F364" s="3" t="s">
        <v>25061</v>
      </c>
      <c r="G364" s="4">
        <v>3.7495907819408304E+16</v>
      </c>
      <c r="H364" s="4">
        <v>-1.2201241025327699E+17</v>
      </c>
    </row>
    <row r="365" spans="1:8">
      <c r="A365" s="2">
        <v>40936</v>
      </c>
      <c r="B365" s="3" t="s">
        <v>25135</v>
      </c>
      <c r="C365" s="12">
        <f t="shared" si="5"/>
        <v>-1.021122810972414E-4</v>
      </c>
      <c r="D365" s="3" t="s">
        <v>25136</v>
      </c>
      <c r="E365" s="3" t="s">
        <v>25137</v>
      </c>
      <c r="F365" s="3" t="s">
        <v>25061</v>
      </c>
      <c r="G365" s="4">
        <v>1.7386168615764998E+17</v>
      </c>
      <c r="H365" s="4">
        <v>-1.31801902025082E+17</v>
      </c>
    </row>
    <row r="366" spans="1:8">
      <c r="A366" s="2">
        <v>40937</v>
      </c>
      <c r="B366" s="3" t="s">
        <v>25138</v>
      </c>
      <c r="C366" s="12">
        <f t="shared" si="5"/>
        <v>-1.0211105319516098E-4</v>
      </c>
      <c r="D366" s="3" t="s">
        <v>25139</v>
      </c>
      <c r="E366" s="3" t="s">
        <v>25140</v>
      </c>
      <c r="F366" s="3" t="s">
        <v>25061</v>
      </c>
      <c r="G366" s="4">
        <v>1.7383559986427299E+17</v>
      </c>
      <c r="H366" s="4">
        <v>-1.201588841205E+17</v>
      </c>
    </row>
    <row r="367" spans="1:8">
      <c r="A367" s="2">
        <v>40938</v>
      </c>
      <c r="B367" s="3" t="s">
        <v>25141</v>
      </c>
      <c r="C367" s="12">
        <f t="shared" si="5"/>
        <v>9.299093415559373E-3</v>
      </c>
      <c r="D367" s="3" t="s">
        <v>25142</v>
      </c>
      <c r="E367" s="3" t="s">
        <v>25143</v>
      </c>
      <c r="F367" s="3" t="s">
        <v>11427</v>
      </c>
      <c r="G367" s="4">
        <v>3.1536344816134797E+17</v>
      </c>
      <c r="H367" s="4">
        <v>-8.7841397816204992E+16</v>
      </c>
    </row>
    <row r="368" spans="1:8">
      <c r="A368" s="2">
        <v>40939</v>
      </c>
      <c r="B368" s="3" t="s">
        <v>25144</v>
      </c>
      <c r="C368" s="12">
        <f t="shared" si="5"/>
        <v>1.8979322184728288E-2</v>
      </c>
      <c r="D368" s="3" t="s">
        <v>25145</v>
      </c>
      <c r="E368" s="3" t="s">
        <v>25146</v>
      </c>
      <c r="F368" s="3" t="s">
        <v>25068</v>
      </c>
      <c r="G368" s="4">
        <v>6.5546885510026394E+17</v>
      </c>
      <c r="H368" s="3">
        <v>0.77800488487869102</v>
      </c>
    </row>
    <row r="369" spans="1:8">
      <c r="A369" s="2">
        <v>40940</v>
      </c>
      <c r="B369" s="3" t="s">
        <v>25147</v>
      </c>
      <c r="C369" s="12">
        <f t="shared" si="5"/>
        <v>-1.2770798359654999E-3</v>
      </c>
      <c r="D369" s="3" t="s">
        <v>25148</v>
      </c>
      <c r="E369" s="3" t="s">
        <v>25149</v>
      </c>
      <c r="F369" s="3" t="s">
        <v>25081</v>
      </c>
      <c r="G369" s="4">
        <v>5.9148103199559296E+17</v>
      </c>
      <c r="H369" s="4">
        <v>2.58053283309462E+16</v>
      </c>
    </row>
    <row r="370" spans="1:8">
      <c r="A370" s="2">
        <v>40941</v>
      </c>
      <c r="B370" s="3" t="s">
        <v>25150</v>
      </c>
      <c r="C370" s="12">
        <f t="shared" si="5"/>
        <v>3.7868408035317959E-3</v>
      </c>
      <c r="D370" s="3" t="s">
        <v>25151</v>
      </c>
      <c r="E370" s="3" t="s">
        <v>25152</v>
      </c>
      <c r="F370" s="3" t="s">
        <v>25038</v>
      </c>
      <c r="G370" s="4">
        <v>3.8738982730823699E+17</v>
      </c>
      <c r="H370" s="4">
        <v>3.39039090253179E+16</v>
      </c>
    </row>
    <row r="371" spans="1:8">
      <c r="A371" s="2">
        <v>40942</v>
      </c>
      <c r="B371" s="3" t="s">
        <v>25153</v>
      </c>
      <c r="C371" s="12">
        <f t="shared" si="5"/>
        <v>4.7235417912087551E-3</v>
      </c>
      <c r="D371" s="3" t="s">
        <v>25154</v>
      </c>
      <c r="E371" s="3" t="s">
        <v>25155</v>
      </c>
      <c r="F371" s="3" t="s">
        <v>25156</v>
      </c>
      <c r="G371" s="4">
        <v>4.2385798759550701E+17</v>
      </c>
      <c r="H371" s="4">
        <v>4.4039224084255696E+16</v>
      </c>
    </row>
    <row r="372" spans="1:8">
      <c r="A372" s="2">
        <v>40943</v>
      </c>
      <c r="B372" s="3" t="s">
        <v>25157</v>
      </c>
      <c r="C372" s="12">
        <f t="shared" si="5"/>
        <v>-1.0435557617073356E-4</v>
      </c>
      <c r="D372" s="3" t="s">
        <v>25158</v>
      </c>
      <c r="E372" s="3" t="s">
        <v>25159</v>
      </c>
      <c r="F372" s="3" t="s">
        <v>25156</v>
      </c>
      <c r="G372" s="4">
        <v>4.1575499824566003E+17</v>
      </c>
      <c r="H372" s="4">
        <v>1.1887000380930499E+17</v>
      </c>
    </row>
    <row r="373" spans="1:8">
      <c r="A373" s="2">
        <v>40944</v>
      </c>
      <c r="B373" s="3" t="s">
        <v>25160</v>
      </c>
      <c r="C373" s="12">
        <f t="shared" si="5"/>
        <v>-1.0435482930118091E-4</v>
      </c>
      <c r="D373" s="3" t="s">
        <v>25161</v>
      </c>
      <c r="E373" s="3" t="s">
        <v>25162</v>
      </c>
      <c r="F373" s="3" t="s">
        <v>25156</v>
      </c>
      <c r="G373" s="4">
        <v>4.7774459127371597E+17</v>
      </c>
      <c r="H373" s="4">
        <v>6.4414122659932096E+16</v>
      </c>
    </row>
    <row r="374" spans="1:8">
      <c r="A374" s="2">
        <v>40945</v>
      </c>
      <c r="B374" s="3" t="s">
        <v>25163</v>
      </c>
      <c r="C374" s="12">
        <f t="shared" si="5"/>
        <v>-1.576947958672218E-3</v>
      </c>
      <c r="D374" s="3" t="s">
        <v>25164</v>
      </c>
      <c r="E374" s="3" t="s">
        <v>25165</v>
      </c>
      <c r="F374" s="3" t="s">
        <v>25166</v>
      </c>
      <c r="G374" s="4">
        <v>4.5144191302614099E+17</v>
      </c>
      <c r="H374" s="4">
        <v>5.54466698655338E+16</v>
      </c>
    </row>
    <row r="375" spans="1:8">
      <c r="A375" s="2">
        <v>40946</v>
      </c>
      <c r="B375" s="3" t="s">
        <v>25167</v>
      </c>
      <c r="C375" s="12">
        <f t="shared" si="5"/>
        <v>3.6343748802516382E-3</v>
      </c>
      <c r="D375" s="3" t="s">
        <v>25168</v>
      </c>
      <c r="E375" s="3" t="s">
        <v>25169</v>
      </c>
      <c r="F375" s="3" t="s">
        <v>24989</v>
      </c>
      <c r="G375" s="4">
        <v>5.1882554738985901E+17</v>
      </c>
      <c r="H375" s="4">
        <v>3.1991086304915E+16</v>
      </c>
    </row>
    <row r="376" spans="1:8">
      <c r="A376" s="2">
        <v>40947</v>
      </c>
      <c r="B376" s="3" t="s">
        <v>25170</v>
      </c>
      <c r="C376" s="12">
        <f t="shared" si="5"/>
        <v>4.5324694892310662E-3</v>
      </c>
      <c r="D376" s="3" t="s">
        <v>25171</v>
      </c>
      <c r="E376" s="3" t="s">
        <v>25172</v>
      </c>
      <c r="F376" s="3" t="s">
        <v>11426</v>
      </c>
      <c r="G376" s="4">
        <v>6.0673415162735002E+17</v>
      </c>
      <c r="H376" s="4">
        <v>2.1513258315732E+16</v>
      </c>
    </row>
    <row r="377" spans="1:8">
      <c r="A377" s="2">
        <v>40948</v>
      </c>
      <c r="B377" s="3" t="s">
        <v>25173</v>
      </c>
      <c r="C377" s="12">
        <f t="shared" si="5"/>
        <v>1.3379827045408967E-4</v>
      </c>
      <c r="D377" s="3" t="s">
        <v>25174</v>
      </c>
      <c r="E377" s="3" t="s">
        <v>25175</v>
      </c>
      <c r="F377" s="3" t="s">
        <v>24948</v>
      </c>
      <c r="G377" s="4">
        <v>3.6839029292660602E+17</v>
      </c>
      <c r="H377" s="4">
        <v>2.19881422053516E+16</v>
      </c>
    </row>
    <row r="378" spans="1:8">
      <c r="A378" s="2">
        <v>40949</v>
      </c>
      <c r="B378" s="3" t="s">
        <v>25176</v>
      </c>
      <c r="C378" s="12">
        <f t="shared" si="5"/>
        <v>-9.1939301922021246E-4</v>
      </c>
      <c r="D378" s="3" t="s">
        <v>25177</v>
      </c>
      <c r="E378" s="3" t="s">
        <v>25178</v>
      </c>
      <c r="F378" s="3" t="s">
        <v>25179</v>
      </c>
      <c r="G378" s="4">
        <v>4.4135070748748301E+17</v>
      </c>
      <c r="H378" s="4">
        <v>2.02809494869753E+16</v>
      </c>
    </row>
    <row r="379" spans="1:8">
      <c r="A379" s="2">
        <v>40950</v>
      </c>
      <c r="B379" s="3" t="s">
        <v>25180</v>
      </c>
      <c r="C379" s="12">
        <f t="shared" si="5"/>
        <v>-1.017752136889243E-4</v>
      </c>
      <c r="D379" s="3" t="s">
        <v>25181</v>
      </c>
      <c r="E379" s="3" t="s">
        <v>25182</v>
      </c>
      <c r="F379" s="3" t="s">
        <v>25179</v>
      </c>
      <c r="G379" s="4">
        <v>6.9954375709551898E+17</v>
      </c>
      <c r="H379" s="4">
        <v>2.02677680980889E+16</v>
      </c>
    </row>
    <row r="380" spans="1:8">
      <c r="A380" s="2">
        <v>40951</v>
      </c>
      <c r="B380" s="3" t="s">
        <v>25183</v>
      </c>
      <c r="C380" s="12">
        <f t="shared" si="5"/>
        <v>-1.0177436603869419E-4</v>
      </c>
      <c r="D380" s="3" t="s">
        <v>25184</v>
      </c>
      <c r="E380" s="3" t="s">
        <v>25185</v>
      </c>
      <c r="F380" s="3" t="s">
        <v>25179</v>
      </c>
      <c r="G380" s="4">
        <v>6.3971062400548902E+17</v>
      </c>
      <c r="H380" s="4">
        <v>1.4884036132297E+16</v>
      </c>
    </row>
    <row r="381" spans="1:8">
      <c r="A381" s="2">
        <v>40952</v>
      </c>
      <c r="B381" s="3" t="s">
        <v>25186</v>
      </c>
      <c r="C381" s="12">
        <f t="shared" si="5"/>
        <v>6.9211180139335891E-3</v>
      </c>
      <c r="D381" s="3" t="s">
        <v>25187</v>
      </c>
      <c r="E381" s="3" t="s">
        <v>25188</v>
      </c>
      <c r="F381" s="3" t="s">
        <v>11424</v>
      </c>
      <c r="G381" s="4">
        <v>7.8551640661718003E+17</v>
      </c>
      <c r="H381" s="4">
        <v>2.72749079893532E+16</v>
      </c>
    </row>
    <row r="382" spans="1:8">
      <c r="A382" s="2">
        <v>40953</v>
      </c>
      <c r="B382" s="3" t="s">
        <v>25189</v>
      </c>
      <c r="C382" s="12">
        <f t="shared" si="5"/>
        <v>3.8851649920645893E-3</v>
      </c>
      <c r="D382" s="3" t="s">
        <v>25190</v>
      </c>
      <c r="E382" s="3" t="s">
        <v>25191</v>
      </c>
      <c r="F382" s="3" t="s">
        <v>25192</v>
      </c>
      <c r="G382" s="4">
        <v>8.7415261438116096E+17</v>
      </c>
      <c r="H382" s="4">
        <v>8.9874627047621296E+16</v>
      </c>
    </row>
    <row r="383" spans="1:8">
      <c r="A383" s="2">
        <v>40954</v>
      </c>
      <c r="B383" s="3" t="s">
        <v>25193</v>
      </c>
      <c r="C383" s="12">
        <f t="shared" si="5"/>
        <v>1.7882614144027037E-3</v>
      </c>
      <c r="D383" s="3" t="s">
        <v>25194</v>
      </c>
      <c r="E383" s="3" t="s">
        <v>25195</v>
      </c>
      <c r="F383" s="3" t="s">
        <v>25196</v>
      </c>
      <c r="G383" s="4">
        <v>1.11310475026594E+18</v>
      </c>
      <c r="H383" s="4">
        <v>1.0716951602653699E+17</v>
      </c>
    </row>
    <row r="384" spans="1:8">
      <c r="A384" s="2">
        <v>40955</v>
      </c>
      <c r="B384" s="3" t="s">
        <v>25197</v>
      </c>
      <c r="C384" s="12">
        <f t="shared" si="5"/>
        <v>1.616528235043722E-2</v>
      </c>
      <c r="D384" s="3" t="s">
        <v>25198</v>
      </c>
      <c r="E384" s="3" t="s">
        <v>25199</v>
      </c>
      <c r="F384" s="3" t="s">
        <v>25200</v>
      </c>
      <c r="G384" s="4">
        <v>1.2994211463922601E+18</v>
      </c>
      <c r="H384" s="4">
        <v>1.4399656917321501E+17</v>
      </c>
    </row>
    <row r="385" spans="1:8">
      <c r="A385" s="2">
        <v>40956</v>
      </c>
      <c r="B385" s="3" t="s">
        <v>25201</v>
      </c>
      <c r="C385" s="12">
        <f t="shared" si="5"/>
        <v>1.9340872204212942E-3</v>
      </c>
      <c r="D385" s="3" t="s">
        <v>25202</v>
      </c>
      <c r="E385" s="3" t="s">
        <v>25203</v>
      </c>
      <c r="F385" s="3" t="s">
        <v>11421</v>
      </c>
      <c r="G385" s="4">
        <v>1.00729617426699E+18</v>
      </c>
      <c r="H385" s="4">
        <v>1.4872157165079101E+17</v>
      </c>
    </row>
    <row r="386" spans="1:8">
      <c r="A386" s="2">
        <v>40957</v>
      </c>
      <c r="B386" s="3" t="s">
        <v>25204</v>
      </c>
      <c r="C386" s="12">
        <f t="shared" si="5"/>
        <v>-1.0070832379695835E-4</v>
      </c>
      <c r="D386" s="3" t="s">
        <v>25205</v>
      </c>
      <c r="E386" s="3" t="s">
        <v>25206</v>
      </c>
      <c r="F386" s="3" t="s">
        <v>11421</v>
      </c>
      <c r="G386" s="4">
        <v>1.12083539564822E+18</v>
      </c>
      <c r="H386" s="4">
        <v>1.43747078064698E+17</v>
      </c>
    </row>
    <row r="387" spans="1:8">
      <c r="A387" s="2">
        <v>40958</v>
      </c>
      <c r="B387" s="3" t="s">
        <v>25207</v>
      </c>
      <c r="C387" s="12">
        <f t="shared" si="5"/>
        <v>-1.0070661725675905E-4</v>
      </c>
      <c r="D387" s="3" t="s">
        <v>25208</v>
      </c>
      <c r="E387" s="3" t="s">
        <v>25209</v>
      </c>
      <c r="F387" s="3" t="s">
        <v>11421</v>
      </c>
      <c r="G387" s="4">
        <v>1.10955884165552E+18</v>
      </c>
      <c r="H387" s="4">
        <v>1.02434120243214E+17</v>
      </c>
    </row>
    <row r="388" spans="1:8">
      <c r="A388" s="2">
        <v>40959</v>
      </c>
      <c r="B388" s="3" t="s">
        <v>25210</v>
      </c>
      <c r="C388" s="12">
        <f t="shared" ref="C388:C451" si="6">+(B388-B387)/B387</f>
        <v>3.0962004797832204E-3</v>
      </c>
      <c r="D388" s="3" t="s">
        <v>25211</v>
      </c>
      <c r="E388" s="3" t="s">
        <v>25212</v>
      </c>
      <c r="F388" s="3" t="s">
        <v>25213</v>
      </c>
      <c r="G388" s="4">
        <v>1.19330241162414E+18</v>
      </c>
      <c r="H388" s="4">
        <v>9.71152233515348E+16</v>
      </c>
    </row>
    <row r="389" spans="1:8">
      <c r="A389" s="2">
        <v>40960</v>
      </c>
      <c r="B389" s="3" t="s">
        <v>25214</v>
      </c>
      <c r="C389" s="12">
        <f t="shared" si="6"/>
        <v>-7.9363009356412367E-3</v>
      </c>
      <c r="D389" s="3" t="s">
        <v>25215</v>
      </c>
      <c r="E389" s="3" t="s">
        <v>25216</v>
      </c>
      <c r="F389" s="3" t="s">
        <v>25217</v>
      </c>
      <c r="G389" s="4">
        <v>9.9328115828107302E+17</v>
      </c>
      <c r="H389" s="4">
        <v>9.5489286675638E+16</v>
      </c>
    </row>
    <row r="390" spans="1:8">
      <c r="A390" s="2">
        <v>40961</v>
      </c>
      <c r="B390" s="3" t="s">
        <v>25218</v>
      </c>
      <c r="C390" s="12">
        <f t="shared" si="6"/>
        <v>1.12698861153237E-4</v>
      </c>
      <c r="D390" s="3" t="s">
        <v>25219</v>
      </c>
      <c r="E390" s="3" t="s">
        <v>25220</v>
      </c>
      <c r="F390" s="3" t="s">
        <v>25221</v>
      </c>
      <c r="G390" s="4">
        <v>9.7012090339373696E+17</v>
      </c>
      <c r="H390" s="4">
        <v>9.7716392618404304E+16</v>
      </c>
    </row>
    <row r="391" spans="1:8">
      <c r="A391" s="2">
        <v>40961</v>
      </c>
      <c r="B391" s="3" t="s">
        <v>25218</v>
      </c>
      <c r="C391" s="12">
        <f t="shared" si="6"/>
        <v>0</v>
      </c>
      <c r="D391" s="3" t="s">
        <v>25219</v>
      </c>
      <c r="E391" s="3" t="s">
        <v>25220</v>
      </c>
      <c r="F391" s="3" t="s">
        <v>25221</v>
      </c>
      <c r="G391" s="4">
        <v>9.7012090339373696E+17</v>
      </c>
      <c r="H391" s="4">
        <v>9.7716392618404304E+16</v>
      </c>
    </row>
    <row r="392" spans="1:8">
      <c r="A392" s="2">
        <v>40962</v>
      </c>
      <c r="B392" s="3" t="s">
        <v>25222</v>
      </c>
      <c r="C392" s="12">
        <f t="shared" si="6"/>
        <v>1.0722740503328916E-2</v>
      </c>
      <c r="D392" s="3" t="s">
        <v>25223</v>
      </c>
      <c r="E392" s="3" t="s">
        <v>25224</v>
      </c>
      <c r="F392" s="3" t="s">
        <v>25221</v>
      </c>
      <c r="G392" s="4">
        <v>1.36525876345793E+18</v>
      </c>
      <c r="H392" s="4">
        <v>1.2193972664769101E+17</v>
      </c>
    </row>
    <row r="393" spans="1:8">
      <c r="A393" s="2">
        <v>40963</v>
      </c>
      <c r="B393" s="3" t="s">
        <v>25225</v>
      </c>
      <c r="C393" s="12">
        <f t="shared" si="6"/>
        <v>-9.2506862204152368E-4</v>
      </c>
      <c r="D393" s="3" t="s">
        <v>25226</v>
      </c>
      <c r="E393" s="3" t="s">
        <v>25227</v>
      </c>
      <c r="F393" s="3" t="s">
        <v>25228</v>
      </c>
      <c r="G393" s="4">
        <v>1.31455084051363E+18</v>
      </c>
      <c r="H393" s="4">
        <v>1.20059560819398E+17</v>
      </c>
    </row>
    <row r="394" spans="1:8">
      <c r="A394" s="2">
        <v>40964</v>
      </c>
      <c r="B394" s="3" t="s">
        <v>25229</v>
      </c>
      <c r="C394" s="12">
        <f t="shared" si="6"/>
        <v>-9.8355837788230814E-5</v>
      </c>
      <c r="D394" s="3" t="s">
        <v>25230</v>
      </c>
      <c r="E394" s="3" t="s">
        <v>25231</v>
      </c>
      <c r="F394" s="3" t="s">
        <v>25228</v>
      </c>
      <c r="G394" s="4">
        <v>1.32999996133888E+18</v>
      </c>
      <c r="H394" s="4">
        <v>8.2771136797536704E+16</v>
      </c>
    </row>
    <row r="395" spans="1:8">
      <c r="A395" s="2">
        <v>40965</v>
      </c>
      <c r="B395" s="3" t="s">
        <v>25232</v>
      </c>
      <c r="C395" s="12">
        <f t="shared" si="6"/>
        <v>-9.8353807805866576E-5</v>
      </c>
      <c r="D395" s="3" t="s">
        <v>25233</v>
      </c>
      <c r="E395" s="3" t="s">
        <v>25234</v>
      </c>
      <c r="F395" s="3" t="s">
        <v>25228</v>
      </c>
      <c r="G395" s="4">
        <v>1.5072341880436101E+18</v>
      </c>
      <c r="H395" s="4">
        <v>7.6515657450689504E+16</v>
      </c>
    </row>
    <row r="396" spans="1:8">
      <c r="A396" s="2">
        <v>40966</v>
      </c>
      <c r="B396" s="3" t="s">
        <v>25235</v>
      </c>
      <c r="C396" s="12">
        <f t="shared" si="6"/>
        <v>-4.171321263327781E-3</v>
      </c>
      <c r="D396" s="3" t="s">
        <v>25236</v>
      </c>
      <c r="E396" s="3" t="s">
        <v>25237</v>
      </c>
      <c r="F396" s="3" t="s">
        <v>25238</v>
      </c>
      <c r="G396" s="4">
        <v>1.38587381769615E+18</v>
      </c>
      <c r="H396" s="4">
        <v>7.5867491317843392E+16</v>
      </c>
    </row>
    <row r="397" spans="1:8">
      <c r="A397" s="2">
        <v>40967</v>
      </c>
      <c r="B397" s="3" t="s">
        <v>25239</v>
      </c>
      <c r="C397" s="12">
        <f t="shared" si="6"/>
        <v>-5.2543927208058309E-3</v>
      </c>
      <c r="D397" s="3" t="s">
        <v>25240</v>
      </c>
      <c r="E397" s="3" t="s">
        <v>25241</v>
      </c>
      <c r="F397" s="3" t="s">
        <v>25242</v>
      </c>
      <c r="G397" s="4">
        <v>1.24052645857856E+18</v>
      </c>
      <c r="H397" s="4">
        <v>6.35776391470128E+16</v>
      </c>
    </row>
    <row r="398" spans="1:8">
      <c r="A398" s="2">
        <v>40968</v>
      </c>
      <c r="B398" s="3" t="s">
        <v>25243</v>
      </c>
      <c r="C398" s="12">
        <f t="shared" si="6"/>
        <v>1.3941090937617107E-2</v>
      </c>
      <c r="D398" s="3" t="s">
        <v>25244</v>
      </c>
      <c r="E398" s="3" t="s">
        <v>25245</v>
      </c>
      <c r="F398" s="3" t="s">
        <v>25246</v>
      </c>
      <c r="G398" s="4">
        <v>1.36917042428512E+18</v>
      </c>
      <c r="H398" s="4">
        <v>9.35167054886276E+16</v>
      </c>
    </row>
    <row r="399" spans="1:8">
      <c r="A399" s="2">
        <v>40969</v>
      </c>
      <c r="B399" s="3" t="s">
        <v>25247</v>
      </c>
      <c r="C399" s="12">
        <f t="shared" si="6"/>
        <v>5.3347322319699589E-3</v>
      </c>
      <c r="D399" s="3" t="s">
        <v>25248</v>
      </c>
      <c r="E399" s="3" t="s">
        <v>25249</v>
      </c>
      <c r="F399" s="3" t="s">
        <v>25250</v>
      </c>
      <c r="G399" s="4">
        <v>1.01077885681345E+18</v>
      </c>
      <c r="H399" s="4">
        <v>1.05597905751402E+17</v>
      </c>
    </row>
    <row r="400" spans="1:8">
      <c r="A400" s="2">
        <v>40970</v>
      </c>
      <c r="B400" s="3" t="s">
        <v>25251</v>
      </c>
      <c r="C400" s="12">
        <f t="shared" si="6"/>
        <v>8.0116099215665694E-4</v>
      </c>
      <c r="D400" s="3" t="s">
        <v>25252</v>
      </c>
      <c r="E400" s="3" t="s">
        <v>25253</v>
      </c>
      <c r="F400" s="3" t="s">
        <v>24848</v>
      </c>
      <c r="G400" s="4">
        <v>1.0622826024172E+18</v>
      </c>
      <c r="H400" s="4">
        <v>1.07614655398104E+17</v>
      </c>
    </row>
    <row r="401" spans="1:8">
      <c r="A401" s="2">
        <v>40971</v>
      </c>
      <c r="B401" s="3" t="s">
        <v>25254</v>
      </c>
      <c r="C401" s="12">
        <f t="shared" si="6"/>
        <v>-1.0558084374155156E-4</v>
      </c>
      <c r="D401" s="3" t="s">
        <v>25255</v>
      </c>
      <c r="E401" s="3" t="s">
        <v>25256</v>
      </c>
      <c r="F401" s="3" t="s">
        <v>24848</v>
      </c>
      <c r="G401" s="4">
        <v>9.6706499318071398E+17</v>
      </c>
      <c r="H401" s="4">
        <v>1.3974471752652899E+17</v>
      </c>
    </row>
    <row r="402" spans="1:8">
      <c r="A402" s="2">
        <v>40972</v>
      </c>
      <c r="B402" s="3" t="s">
        <v>25257</v>
      </c>
      <c r="C402" s="12">
        <f t="shared" si="6"/>
        <v>-1.0558033457948707E-4</v>
      </c>
      <c r="D402" s="3" t="s">
        <v>25258</v>
      </c>
      <c r="E402" s="3" t="s">
        <v>25259</v>
      </c>
      <c r="F402" s="3" t="s">
        <v>24848</v>
      </c>
      <c r="G402" s="4">
        <v>8.5507197921762406E+17</v>
      </c>
      <c r="H402" s="4">
        <v>1.1768477334890899E+17</v>
      </c>
    </row>
    <row r="403" spans="1:8">
      <c r="A403" s="2">
        <v>40973</v>
      </c>
      <c r="B403" s="3" t="s">
        <v>25260</v>
      </c>
      <c r="C403" s="12">
        <f t="shared" si="6"/>
        <v>-3.1580380224069953E-3</v>
      </c>
      <c r="D403" s="3" t="s">
        <v>25261</v>
      </c>
      <c r="E403" s="3" t="s">
        <v>25262</v>
      </c>
      <c r="F403" s="3" t="s">
        <v>25263</v>
      </c>
      <c r="G403" s="4">
        <v>7.8730630626182195E+17</v>
      </c>
      <c r="H403" s="4">
        <v>9.59279534530268E+16</v>
      </c>
    </row>
    <row r="404" spans="1:8">
      <c r="A404" s="2">
        <v>40974</v>
      </c>
      <c r="B404" s="3" t="s">
        <v>25264</v>
      </c>
      <c r="C404" s="12">
        <f t="shared" si="6"/>
        <v>-1.7136179671432595E-2</v>
      </c>
      <c r="D404" s="3" t="s">
        <v>25265</v>
      </c>
      <c r="E404" s="3" t="s">
        <v>25266</v>
      </c>
      <c r="F404" s="3" t="s">
        <v>25267</v>
      </c>
      <c r="G404" s="4">
        <v>4.5017193325294099E+17</v>
      </c>
      <c r="H404" s="4">
        <v>6.2962946344178304E+16</v>
      </c>
    </row>
    <row r="405" spans="1:8">
      <c r="A405" s="2">
        <v>40975</v>
      </c>
      <c r="B405" s="3" t="s">
        <v>25268</v>
      </c>
      <c r="C405" s="12">
        <f t="shared" si="6"/>
        <v>2.7113131997167747E-3</v>
      </c>
      <c r="D405" s="3" t="s">
        <v>25269</v>
      </c>
      <c r="E405" s="3" t="s">
        <v>25270</v>
      </c>
      <c r="F405" s="3" t="s">
        <v>11416</v>
      </c>
      <c r="G405" s="4">
        <v>5.2779645630724902E+17</v>
      </c>
      <c r="H405" s="4">
        <v>8.19793040051104E+16</v>
      </c>
    </row>
    <row r="406" spans="1:8">
      <c r="A406" s="2">
        <v>40976</v>
      </c>
      <c r="B406" s="3" t="s">
        <v>25271</v>
      </c>
      <c r="C406" s="12">
        <f t="shared" si="6"/>
        <v>7.8933511375557635E-3</v>
      </c>
      <c r="D406" s="3" t="s">
        <v>25272</v>
      </c>
      <c r="E406" s="3" t="s">
        <v>25273</v>
      </c>
      <c r="F406" s="3" t="s">
        <v>25274</v>
      </c>
      <c r="G406" s="4">
        <v>6.0857249479458701E+17</v>
      </c>
      <c r="H406" s="4">
        <v>9.9593235253305904E+16</v>
      </c>
    </row>
    <row r="407" spans="1:8">
      <c r="A407" s="2">
        <v>40977</v>
      </c>
      <c r="B407" s="3" t="s">
        <v>25275</v>
      </c>
      <c r="C407" s="12">
        <f t="shared" si="6"/>
        <v>-3.5782679898664572E-4</v>
      </c>
      <c r="D407" s="3" t="s">
        <v>25276</v>
      </c>
      <c r="E407" s="3" t="s">
        <v>25277</v>
      </c>
      <c r="F407" s="3" t="s">
        <v>11372</v>
      </c>
      <c r="G407" s="4">
        <v>5.15843951924872E+17</v>
      </c>
      <c r="H407" s="4">
        <v>9.9020774844756896E+16</v>
      </c>
    </row>
    <row r="408" spans="1:8">
      <c r="A408" s="2">
        <v>40978</v>
      </c>
      <c r="B408" s="3" t="s">
        <v>25278</v>
      </c>
      <c r="C408" s="12">
        <f t="shared" si="6"/>
        <v>-1.0044010262586746E-4</v>
      </c>
      <c r="D408" s="3" t="s">
        <v>25279</v>
      </c>
      <c r="E408" s="3" t="s">
        <v>25280</v>
      </c>
      <c r="F408" s="3" t="s">
        <v>11372</v>
      </c>
      <c r="G408" s="4">
        <v>5.1153016970857498E+17</v>
      </c>
      <c r="H408" s="4">
        <v>1.05197126222384E+17</v>
      </c>
    </row>
    <row r="409" spans="1:8">
      <c r="A409" s="2">
        <v>40979</v>
      </c>
      <c r="B409" s="3" t="s">
        <v>25281</v>
      </c>
      <c r="C409" s="12">
        <f t="shared" si="6"/>
        <v>-1.0043836760636184E-4</v>
      </c>
      <c r="D409" s="3" t="s">
        <v>25282</v>
      </c>
      <c r="E409" s="3" t="s">
        <v>25283</v>
      </c>
      <c r="F409" s="3" t="s">
        <v>11372</v>
      </c>
      <c r="G409" s="4">
        <v>5.2667402197574797E+17</v>
      </c>
      <c r="H409" s="4">
        <v>9.727674996805E+16</v>
      </c>
    </row>
    <row r="410" spans="1:8">
      <c r="A410" s="2">
        <v>40980</v>
      </c>
      <c r="B410" s="3" t="s">
        <v>25284</v>
      </c>
      <c r="C410" s="12">
        <f t="shared" si="6"/>
        <v>-1.6754048326746514E-3</v>
      </c>
      <c r="D410" s="3" t="s">
        <v>25285</v>
      </c>
      <c r="E410" s="3" t="s">
        <v>25286</v>
      </c>
      <c r="F410" s="3" t="s">
        <v>11377</v>
      </c>
      <c r="G410" s="4">
        <v>4.9769711004688998E+17</v>
      </c>
      <c r="H410" s="4">
        <v>8.6328015546258E+16</v>
      </c>
    </row>
    <row r="411" spans="1:8">
      <c r="A411" s="2">
        <v>40981</v>
      </c>
      <c r="B411" s="3" t="s">
        <v>25287</v>
      </c>
      <c r="C411" s="12">
        <f t="shared" si="6"/>
        <v>1.2701675407846178E-2</v>
      </c>
      <c r="D411" s="3" t="s">
        <v>25288</v>
      </c>
      <c r="E411" s="3" t="s">
        <v>25289</v>
      </c>
      <c r="F411" s="3" t="s">
        <v>11374</v>
      </c>
      <c r="G411" s="4">
        <v>7.4845200785535296E+17</v>
      </c>
      <c r="H411" s="4">
        <v>9.4754239751715504E+16</v>
      </c>
    </row>
    <row r="412" spans="1:8">
      <c r="A412" s="2">
        <v>40982</v>
      </c>
      <c r="B412" s="3" t="s">
        <v>25290</v>
      </c>
      <c r="C412" s="12">
        <f t="shared" si="6"/>
        <v>-4.1724944113326378E-3</v>
      </c>
      <c r="D412" s="3" t="s">
        <v>25291</v>
      </c>
      <c r="E412" s="3" t="s">
        <v>25292</v>
      </c>
      <c r="F412" s="3" t="s">
        <v>11380</v>
      </c>
      <c r="G412" s="4">
        <v>5.2797358896685101E+17</v>
      </c>
      <c r="H412" s="4">
        <v>5.82326226281986E+16</v>
      </c>
    </row>
    <row r="413" spans="1:8">
      <c r="A413" s="2">
        <v>40983</v>
      </c>
      <c r="B413" s="3" t="s">
        <v>25293</v>
      </c>
      <c r="C413" s="12">
        <f t="shared" si="6"/>
        <v>1.3606051838932149E-3</v>
      </c>
      <c r="D413" s="3" t="s">
        <v>25294</v>
      </c>
      <c r="E413" s="3" t="s">
        <v>25295</v>
      </c>
      <c r="F413" s="3" t="s">
        <v>11379</v>
      </c>
      <c r="G413" s="4">
        <v>4.8187364647249402E+17</v>
      </c>
      <c r="H413" s="4">
        <v>6.1379173568585296E+16</v>
      </c>
    </row>
    <row r="414" spans="1:8">
      <c r="A414" s="2">
        <v>40984</v>
      </c>
      <c r="B414" s="3" t="s">
        <v>25296</v>
      </c>
      <c r="C414" s="12">
        <f t="shared" si="6"/>
        <v>-1.9045936938620951E-2</v>
      </c>
      <c r="D414" s="3" t="s">
        <v>25297</v>
      </c>
      <c r="E414" s="3" t="s">
        <v>25298</v>
      </c>
      <c r="F414" s="3" t="s">
        <v>11409</v>
      </c>
      <c r="G414" s="4">
        <v>1.4752655858278499E+17</v>
      </c>
      <c r="H414" s="4">
        <v>2.10051438408687E+16</v>
      </c>
    </row>
    <row r="415" spans="1:8">
      <c r="A415" s="2">
        <v>40985</v>
      </c>
      <c r="B415" s="3" t="s">
        <v>25299</v>
      </c>
      <c r="C415" s="12">
        <f t="shared" si="6"/>
        <v>-1.0482263834971999E-4</v>
      </c>
      <c r="D415" s="3" t="s">
        <v>25300</v>
      </c>
      <c r="E415" s="3" t="s">
        <v>25301</v>
      </c>
      <c r="F415" s="3" t="s">
        <v>11409</v>
      </c>
      <c r="G415" s="4">
        <v>-5.7077755879562704E+16</v>
      </c>
      <c r="H415" s="4">
        <v>2.56352749392176E+16</v>
      </c>
    </row>
    <row r="416" spans="1:8">
      <c r="A416" s="2">
        <v>40986</v>
      </c>
      <c r="B416" s="3" t="s">
        <v>25302</v>
      </c>
      <c r="C416" s="12">
        <f t="shared" si="6"/>
        <v>-1.0482190710828197E-4</v>
      </c>
      <c r="D416" s="3" t="s">
        <v>25303</v>
      </c>
      <c r="E416" s="3" t="s">
        <v>25304</v>
      </c>
      <c r="F416" s="3" t="s">
        <v>11409</v>
      </c>
      <c r="G416" s="4">
        <v>-8.0159987566903296E+16</v>
      </c>
      <c r="H416" s="4">
        <v>2.57489791787808E+16</v>
      </c>
    </row>
    <row r="417" spans="1:8">
      <c r="A417" s="2">
        <v>40987</v>
      </c>
      <c r="B417" s="3" t="s">
        <v>25305</v>
      </c>
      <c r="C417" s="12">
        <f t="shared" si="6"/>
        <v>-1.0482127887455945E-4</v>
      </c>
      <c r="D417" s="3" t="s">
        <v>25306</v>
      </c>
      <c r="E417" s="3" t="s">
        <v>25307</v>
      </c>
      <c r="F417" s="3" t="s">
        <v>11409</v>
      </c>
      <c r="G417" s="4">
        <v>-8.0206020816957104E+16</v>
      </c>
      <c r="H417" s="4">
        <v>5.14287921504312E+16</v>
      </c>
    </row>
    <row r="418" spans="1:8">
      <c r="A418" s="2">
        <v>40988</v>
      </c>
      <c r="B418" s="3" t="s">
        <v>25308</v>
      </c>
      <c r="C418" s="12">
        <f t="shared" si="6"/>
        <v>3.4603720649582447E-3</v>
      </c>
      <c r="D418" s="3" t="s">
        <v>25309</v>
      </c>
      <c r="E418" s="3" t="s">
        <v>25310</v>
      </c>
      <c r="F418" s="3" t="s">
        <v>24689</v>
      </c>
      <c r="G418" s="4">
        <v>-3.9548436027586496E+16</v>
      </c>
      <c r="H418" s="4">
        <v>1.20174829361878E+17</v>
      </c>
    </row>
    <row r="419" spans="1:8">
      <c r="A419" s="2">
        <v>40989</v>
      </c>
      <c r="B419" s="3" t="s">
        <v>25311</v>
      </c>
      <c r="C419" s="12">
        <f t="shared" si="6"/>
        <v>-1.2436259293500981E-3</v>
      </c>
      <c r="D419" s="3" t="s">
        <v>25312</v>
      </c>
      <c r="E419" s="3" t="s">
        <v>25313</v>
      </c>
      <c r="F419" s="3" t="s">
        <v>25314</v>
      </c>
      <c r="G419" s="4">
        <v>-8.8901410226403296E+16</v>
      </c>
      <c r="H419" s="4">
        <v>1.38710429097548E+17</v>
      </c>
    </row>
    <row r="420" spans="1:8">
      <c r="A420" s="2">
        <v>40990</v>
      </c>
      <c r="B420" s="3" t="s">
        <v>25315</v>
      </c>
      <c r="C420" s="12">
        <f t="shared" si="6"/>
        <v>-4.3967851672409896E-3</v>
      </c>
      <c r="D420" s="3" t="s">
        <v>25316</v>
      </c>
      <c r="E420" s="3" t="s">
        <v>25317</v>
      </c>
      <c r="F420" s="3" t="s">
        <v>24689</v>
      </c>
      <c r="G420" s="4">
        <v>-4.8554438631262E+16</v>
      </c>
      <c r="H420" s="4">
        <v>1.2882331713988499E+17</v>
      </c>
    </row>
    <row r="421" spans="1:8">
      <c r="A421" s="2">
        <v>40990</v>
      </c>
      <c r="B421" s="3" t="s">
        <v>25315</v>
      </c>
      <c r="C421" s="12">
        <f t="shared" si="6"/>
        <v>0</v>
      </c>
      <c r="D421" s="3" t="s">
        <v>25316</v>
      </c>
      <c r="E421" s="3" t="s">
        <v>25317</v>
      </c>
      <c r="F421" s="3" t="s">
        <v>24689</v>
      </c>
      <c r="G421" s="4">
        <v>-4.8554438631262E+16</v>
      </c>
      <c r="H421" s="4">
        <v>1.2882331713988499E+17</v>
      </c>
    </row>
    <row r="422" spans="1:8">
      <c r="A422" s="2">
        <v>40991</v>
      </c>
      <c r="B422" s="3" t="s">
        <v>25318</v>
      </c>
      <c r="C422" s="12">
        <f t="shared" si="6"/>
        <v>1.2586953088336879E-2</v>
      </c>
      <c r="D422" s="3" t="s">
        <v>25319</v>
      </c>
      <c r="E422" s="3" t="s">
        <v>25320</v>
      </c>
      <c r="F422" s="3" t="s">
        <v>25321</v>
      </c>
      <c r="G422" s="4">
        <v>1.0632264603780099E+17</v>
      </c>
      <c r="H422" s="4">
        <v>1.58069903792632E+17</v>
      </c>
    </row>
    <row r="423" spans="1:8">
      <c r="A423" s="2">
        <v>40992</v>
      </c>
      <c r="B423" s="3" t="s">
        <v>25322</v>
      </c>
      <c r="C423" s="12">
        <f t="shared" si="6"/>
        <v>-9.9433528663254647E-5</v>
      </c>
      <c r="D423" s="3" t="s">
        <v>25323</v>
      </c>
      <c r="E423" s="3" t="s">
        <v>25324</v>
      </c>
      <c r="F423" s="3" t="s">
        <v>25321</v>
      </c>
      <c r="G423" s="4">
        <v>-2.94901975184024E+16</v>
      </c>
      <c r="H423" s="4">
        <v>1.6650920621281402E+17</v>
      </c>
    </row>
    <row r="424" spans="1:8">
      <c r="A424" s="2">
        <v>40993</v>
      </c>
      <c r="B424" s="3" t="s">
        <v>25325</v>
      </c>
      <c r="C424" s="12">
        <f t="shared" si="6"/>
        <v>-9.9431665517515761E-5</v>
      </c>
      <c r="D424" s="3" t="s">
        <v>25326</v>
      </c>
      <c r="E424" s="3" t="s">
        <v>25327</v>
      </c>
      <c r="F424" s="3" t="s">
        <v>25321</v>
      </c>
      <c r="G424" s="4">
        <v>-1.9687006760746E+16</v>
      </c>
      <c r="H424" s="4">
        <v>1.5705741938164899E+17</v>
      </c>
    </row>
    <row r="425" spans="1:8">
      <c r="A425" s="2">
        <v>40994</v>
      </c>
      <c r="B425" s="3" t="s">
        <v>25328</v>
      </c>
      <c r="C425" s="12">
        <f t="shared" si="6"/>
        <v>7.9479614214169689E-3</v>
      </c>
      <c r="D425" s="3" t="s">
        <v>25329</v>
      </c>
      <c r="E425" s="3" t="s">
        <v>25330</v>
      </c>
      <c r="F425" s="3" t="s">
        <v>24673</v>
      </c>
      <c r="G425" s="4">
        <v>8.07241014651116E+16</v>
      </c>
      <c r="H425" s="4">
        <v>1.82841254095896E+17</v>
      </c>
    </row>
    <row r="426" spans="1:8">
      <c r="A426" s="2">
        <v>40995</v>
      </c>
      <c r="B426" s="3" t="s">
        <v>25331</v>
      </c>
      <c r="C426" s="12">
        <f t="shared" si="6"/>
        <v>-4.9905472844215199E-3</v>
      </c>
      <c r="D426" s="3" t="s">
        <v>25332</v>
      </c>
      <c r="E426" s="3" t="s">
        <v>25333</v>
      </c>
      <c r="F426" s="3" t="s">
        <v>24656</v>
      </c>
      <c r="G426" s="4">
        <v>1.81198454162498E+16</v>
      </c>
      <c r="H426" s="4">
        <v>1.4985340694526701E+17</v>
      </c>
    </row>
    <row r="427" spans="1:8">
      <c r="A427" s="2">
        <v>40996</v>
      </c>
      <c r="B427" s="3" t="s">
        <v>25334</v>
      </c>
      <c r="C427" s="12">
        <f t="shared" si="6"/>
        <v>8.2279001953417788E-4</v>
      </c>
      <c r="D427" s="3" t="s">
        <v>25335</v>
      </c>
      <c r="E427" s="3" t="s">
        <v>25336</v>
      </c>
      <c r="F427" s="3" t="s">
        <v>24637</v>
      </c>
      <c r="G427" s="4">
        <v>8.2011007385216E+16</v>
      </c>
      <c r="H427" s="4">
        <v>1.6936040803659802E+17</v>
      </c>
    </row>
    <row r="428" spans="1:8">
      <c r="A428" s="2">
        <v>40997</v>
      </c>
      <c r="B428" s="3" t="s">
        <v>25337</v>
      </c>
      <c r="C428" s="12">
        <f t="shared" si="6"/>
        <v>5.7483741985003348E-3</v>
      </c>
      <c r="D428" s="3" t="s">
        <v>25338</v>
      </c>
      <c r="E428" s="3" t="s">
        <v>25339</v>
      </c>
      <c r="F428" s="3" t="s">
        <v>11406</v>
      </c>
      <c r="G428" s="4">
        <v>2.3695986179410598E+17</v>
      </c>
      <c r="H428" s="4">
        <v>1.83278592259276E+17</v>
      </c>
    </row>
    <row r="429" spans="1:8">
      <c r="A429" s="2">
        <v>40998</v>
      </c>
      <c r="B429" s="3" t="s">
        <v>25340</v>
      </c>
      <c r="C429" s="12">
        <f t="shared" si="6"/>
        <v>-4.2173844981613787E-3</v>
      </c>
      <c r="D429" s="3" t="s">
        <v>25341</v>
      </c>
      <c r="E429" s="3" t="s">
        <v>25342</v>
      </c>
      <c r="F429" s="3" t="s">
        <v>25343</v>
      </c>
      <c r="G429" s="3">
        <v>-0.71826138132876605</v>
      </c>
      <c r="H429" s="4">
        <v>1.7342651279566099E+17</v>
      </c>
    </row>
    <row r="430" spans="1:8">
      <c r="A430" s="2">
        <v>40999</v>
      </c>
      <c r="B430" s="3" t="s">
        <v>25344</v>
      </c>
      <c r="C430" s="12">
        <f t="shared" si="6"/>
        <v>-1.0370826756304293E-4</v>
      </c>
      <c r="D430" s="3" t="s">
        <v>25345</v>
      </c>
      <c r="E430" s="3" t="s">
        <v>25346</v>
      </c>
      <c r="F430" s="3" t="s">
        <v>25343</v>
      </c>
      <c r="G430" s="4">
        <v>-7.05885815708358E+16</v>
      </c>
      <c r="H430" s="4">
        <v>2.19383543528596E+17</v>
      </c>
    </row>
    <row r="431" spans="1:8">
      <c r="A431" s="2">
        <v>41000</v>
      </c>
      <c r="B431" s="3" t="s">
        <v>25347</v>
      </c>
      <c r="C431" s="12">
        <f t="shared" si="6"/>
        <v>-1.0370730260893899E-4</v>
      </c>
      <c r="D431" s="3" t="s">
        <v>25348</v>
      </c>
      <c r="E431" s="3" t="s">
        <v>25349</v>
      </c>
      <c r="F431" s="3" t="s">
        <v>25343</v>
      </c>
      <c r="G431" s="4">
        <v>-8.0761041590441696E+16</v>
      </c>
      <c r="H431" s="4">
        <v>2.0187171882015501E+17</v>
      </c>
    </row>
    <row r="432" spans="1:8">
      <c r="A432" s="2">
        <v>41001</v>
      </c>
      <c r="B432" s="3" t="s">
        <v>25350</v>
      </c>
      <c r="C432" s="12">
        <f t="shared" si="6"/>
        <v>-1.6807731028815271E-3</v>
      </c>
      <c r="D432" s="3" t="s">
        <v>25351</v>
      </c>
      <c r="E432" s="3" t="s">
        <v>25352</v>
      </c>
      <c r="F432" s="3" t="s">
        <v>11406</v>
      </c>
      <c r="G432" s="4">
        <v>-9.8225821248863808E+16</v>
      </c>
      <c r="H432" s="4">
        <v>1.7885649550547398E+17</v>
      </c>
    </row>
    <row r="433" spans="1:8">
      <c r="A433" s="2">
        <v>41002</v>
      </c>
      <c r="B433" s="3" t="s">
        <v>25353</v>
      </c>
      <c r="C433" s="12">
        <f t="shared" si="6"/>
        <v>-5.3369907104674607E-4</v>
      </c>
      <c r="D433" s="3" t="s">
        <v>25354</v>
      </c>
      <c r="E433" s="3" t="s">
        <v>25355</v>
      </c>
      <c r="F433" s="3" t="s">
        <v>24605</v>
      </c>
      <c r="G433" s="4">
        <v>-1.0291224488580099E+17</v>
      </c>
      <c r="H433" s="4">
        <v>1.53791497630044E+17</v>
      </c>
    </row>
    <row r="434" spans="1:8">
      <c r="A434" s="2">
        <v>41003</v>
      </c>
      <c r="B434" s="3" t="s">
        <v>25356</v>
      </c>
      <c r="C434" s="12">
        <f t="shared" si="6"/>
        <v>-1.0458531814260326E-3</v>
      </c>
      <c r="D434" s="3" t="s">
        <v>25357</v>
      </c>
      <c r="E434" s="3" t="s">
        <v>25358</v>
      </c>
      <c r="F434" s="3" t="s">
        <v>11405</v>
      </c>
      <c r="G434" s="4">
        <v>-7.9510054564972608E+16</v>
      </c>
      <c r="H434" s="4">
        <v>1.61537135062296E+17</v>
      </c>
    </row>
    <row r="435" spans="1:8">
      <c r="A435" s="2">
        <v>41004</v>
      </c>
      <c r="B435" s="3" t="s">
        <v>25359</v>
      </c>
      <c r="C435" s="12">
        <f t="shared" si="6"/>
        <v>-9.9567614218422126E-5</v>
      </c>
      <c r="D435" s="3" t="s">
        <v>25360</v>
      </c>
      <c r="E435" s="3" t="s">
        <v>25361</v>
      </c>
      <c r="F435" s="3" t="s">
        <v>11405</v>
      </c>
      <c r="G435" s="4">
        <v>1.3455051969004301E+17</v>
      </c>
      <c r="H435" s="4">
        <v>1.6153221821466701E+17</v>
      </c>
    </row>
    <row r="436" spans="1:8">
      <c r="A436" s="2">
        <v>41005</v>
      </c>
      <c r="B436" s="3" t="s">
        <v>25362</v>
      </c>
      <c r="C436" s="12">
        <f t="shared" si="6"/>
        <v>-9.9565619351385553E-5</v>
      </c>
      <c r="D436" s="3" t="s">
        <v>25363</v>
      </c>
      <c r="E436" s="3" t="s">
        <v>25364</v>
      </c>
      <c r="F436" s="3" t="s">
        <v>11405</v>
      </c>
      <c r="G436" s="4">
        <v>9.64548460001304E+16</v>
      </c>
      <c r="H436" s="4">
        <v>1.6152730051170701E+17</v>
      </c>
    </row>
    <row r="437" spans="1:8">
      <c r="A437" s="2">
        <v>41006</v>
      </c>
      <c r="B437" s="3" t="s">
        <v>25365</v>
      </c>
      <c r="C437" s="12">
        <f t="shared" si="6"/>
        <v>-9.9563667124561616E-5</v>
      </c>
      <c r="D437" s="3" t="s">
        <v>25366</v>
      </c>
      <c r="E437" s="3" t="s">
        <v>25367</v>
      </c>
      <c r="F437" s="3" t="s">
        <v>11405</v>
      </c>
      <c r="G437" s="3">
        <v>-0.47765988489107902</v>
      </c>
      <c r="H437" s="4">
        <v>1.3824314279330099E+17</v>
      </c>
    </row>
    <row r="438" spans="1:8">
      <c r="A438" s="2">
        <v>41007</v>
      </c>
      <c r="B438" s="3" t="s">
        <v>25368</v>
      </c>
      <c r="C438" s="12">
        <f t="shared" si="6"/>
        <v>-9.9561772297125913E-5</v>
      </c>
      <c r="D438" s="3" t="s">
        <v>25369</v>
      </c>
      <c r="E438" s="3" t="s">
        <v>25370</v>
      </c>
      <c r="F438" s="3" t="s">
        <v>11405</v>
      </c>
      <c r="G438" s="3">
        <v>-0.164374753803331</v>
      </c>
      <c r="H438" s="4">
        <v>1.4277435855696701E+17</v>
      </c>
    </row>
    <row r="439" spans="1:8">
      <c r="A439" s="2">
        <v>41008</v>
      </c>
      <c r="B439" s="3" t="s">
        <v>25371</v>
      </c>
      <c r="C439" s="12">
        <f t="shared" si="6"/>
        <v>-1.1033274686230283E-3</v>
      </c>
      <c r="D439" s="3" t="s">
        <v>25372</v>
      </c>
      <c r="E439" s="3" t="s">
        <v>25373</v>
      </c>
      <c r="F439" s="3" t="s">
        <v>25374</v>
      </c>
      <c r="G439" s="4">
        <v>-1.37587173742639E+16</v>
      </c>
      <c r="H439" s="4">
        <v>1.1874645105349299E+17</v>
      </c>
    </row>
    <row r="440" spans="1:8">
      <c r="A440" s="2">
        <v>41009</v>
      </c>
      <c r="B440" s="3" t="s">
        <v>25375</v>
      </c>
      <c r="C440" s="12">
        <f t="shared" si="6"/>
        <v>-2.7054989594520462E-3</v>
      </c>
      <c r="D440" s="3" t="s">
        <v>25376</v>
      </c>
      <c r="E440" s="3" t="s">
        <v>25377</v>
      </c>
      <c r="F440" s="3" t="s">
        <v>24589</v>
      </c>
      <c r="G440" s="4">
        <v>-4.4569922619217904E+16</v>
      </c>
      <c r="H440" s="4">
        <v>1.10206619731924E+17</v>
      </c>
    </row>
    <row r="441" spans="1:8">
      <c r="A441" s="2">
        <v>41010</v>
      </c>
      <c r="B441" s="3" t="s">
        <v>25378</v>
      </c>
      <c r="C441" s="12">
        <f t="shared" si="6"/>
        <v>8.4699189421969887E-3</v>
      </c>
      <c r="D441" s="3" t="s">
        <v>25379</v>
      </c>
      <c r="E441" s="3" t="s">
        <v>25380</v>
      </c>
      <c r="F441" s="3" t="s">
        <v>24589</v>
      </c>
      <c r="G441" s="4">
        <v>8.0500331417592704E+16</v>
      </c>
      <c r="H441" s="4">
        <v>1.1898708873542099E+17</v>
      </c>
    </row>
    <row r="442" spans="1:8">
      <c r="A442" s="2">
        <v>41011</v>
      </c>
      <c r="B442" s="3" t="s">
        <v>25381</v>
      </c>
      <c r="C442" s="12">
        <f t="shared" si="6"/>
        <v>5.1111716791795022E-4</v>
      </c>
      <c r="D442" s="3" t="s">
        <v>25382</v>
      </c>
      <c r="E442" s="3" t="s">
        <v>25383</v>
      </c>
      <c r="F442" s="3" t="s">
        <v>25374</v>
      </c>
      <c r="G442" s="4">
        <v>-6.7534043668000496E+16</v>
      </c>
      <c r="H442" s="4">
        <v>1.2036949152220899E+17</v>
      </c>
    </row>
    <row r="443" spans="1:8">
      <c r="A443" s="2">
        <v>41012</v>
      </c>
      <c r="B443" s="3" t="s">
        <v>25384</v>
      </c>
      <c r="C443" s="12">
        <f t="shared" si="6"/>
        <v>-3.8828534926247061E-3</v>
      </c>
      <c r="D443" s="3" t="s">
        <v>25385</v>
      </c>
      <c r="E443" s="3" t="s">
        <v>25386</v>
      </c>
      <c r="F443" s="3" t="s">
        <v>11404</v>
      </c>
      <c r="G443" s="4">
        <v>-6.4228934696506304E+16</v>
      </c>
      <c r="H443" s="4">
        <v>1.11786387264364E+17</v>
      </c>
    </row>
    <row r="444" spans="1:8">
      <c r="A444" s="2">
        <v>41013</v>
      </c>
      <c r="B444" s="3" t="s">
        <v>25387</v>
      </c>
      <c r="C444" s="12">
        <f t="shared" si="6"/>
        <v>-1.0327432131803532E-4</v>
      </c>
      <c r="D444" s="3" t="s">
        <v>25388</v>
      </c>
      <c r="E444" s="3" t="s">
        <v>25389</v>
      </c>
      <c r="F444" s="3" t="s">
        <v>11404</v>
      </c>
      <c r="G444" s="4">
        <v>-8.0737690510781792E+16</v>
      </c>
      <c r="H444" s="4">
        <v>1.11774160276456E+17</v>
      </c>
    </row>
    <row r="445" spans="1:8">
      <c r="A445" s="2">
        <v>41014</v>
      </c>
      <c r="B445" s="3" t="s">
        <v>25390</v>
      </c>
      <c r="C445" s="12">
        <f t="shared" si="6"/>
        <v>-1.0327338298182507E-4</v>
      </c>
      <c r="D445" s="3" t="s">
        <v>25391</v>
      </c>
      <c r="E445" s="3" t="s">
        <v>25392</v>
      </c>
      <c r="F445" s="3" t="s">
        <v>11404</v>
      </c>
      <c r="G445" s="4">
        <v>1.6011644219534499E+17</v>
      </c>
      <c r="H445" s="4">
        <v>9.8282585929819008E+16</v>
      </c>
    </row>
    <row r="446" spans="1:8">
      <c r="A446" s="2">
        <v>41015</v>
      </c>
      <c r="B446" s="3" t="s">
        <v>25393</v>
      </c>
      <c r="C446" s="12">
        <f t="shared" si="6"/>
        <v>5.8485773613159448E-3</v>
      </c>
      <c r="D446" s="3" t="s">
        <v>25394</v>
      </c>
      <c r="E446" s="3" t="s">
        <v>25395</v>
      </c>
      <c r="F446" s="3" t="s">
        <v>25396</v>
      </c>
      <c r="G446" s="4">
        <v>2.4700690456459101E+17</v>
      </c>
      <c r="H446" s="4">
        <v>1.2603968100810499E+17</v>
      </c>
    </row>
    <row r="447" spans="1:8">
      <c r="A447" s="2">
        <v>41016</v>
      </c>
      <c r="B447" s="3" t="s">
        <v>25397</v>
      </c>
      <c r="C447" s="12">
        <f t="shared" si="6"/>
        <v>3.0056074262464704E-3</v>
      </c>
      <c r="D447" s="3" t="s">
        <v>25398</v>
      </c>
      <c r="E447" s="3" t="s">
        <v>25399</v>
      </c>
      <c r="F447" s="3" t="s">
        <v>11404</v>
      </c>
      <c r="G447" s="4">
        <v>2.9503145232128397E+17</v>
      </c>
      <c r="H447" s="4">
        <v>1.3202628786863901E+17</v>
      </c>
    </row>
    <row r="448" spans="1:8">
      <c r="A448" s="2">
        <v>41017</v>
      </c>
      <c r="B448" s="3" t="s">
        <v>25400</v>
      </c>
      <c r="C448" s="12">
        <f t="shared" si="6"/>
        <v>-2.6315623982287599E-3</v>
      </c>
      <c r="D448" s="3" t="s">
        <v>25401</v>
      </c>
      <c r="E448" s="3" t="s">
        <v>25402</v>
      </c>
      <c r="F448" s="3" t="s">
        <v>11389</v>
      </c>
      <c r="G448" s="4">
        <v>2.5577238612452198E+17</v>
      </c>
      <c r="H448" s="4">
        <v>1.1069485893857299E+17</v>
      </c>
    </row>
    <row r="449" spans="1:8">
      <c r="A449" s="2">
        <v>41018</v>
      </c>
      <c r="B449" s="3" t="s">
        <v>25403</v>
      </c>
      <c r="C449" s="12">
        <f t="shared" si="6"/>
        <v>-3.8416744483618856E-3</v>
      </c>
      <c r="D449" s="3" t="s">
        <v>25404</v>
      </c>
      <c r="E449" s="3" t="s">
        <v>25405</v>
      </c>
      <c r="F449" s="3" t="s">
        <v>25406</v>
      </c>
      <c r="G449" s="4">
        <v>1.4899991916239699E+17</v>
      </c>
      <c r="H449" s="4">
        <v>1.0228545148854499E+17</v>
      </c>
    </row>
    <row r="450" spans="1:8">
      <c r="A450" s="2">
        <v>41019</v>
      </c>
      <c r="B450" s="3" t="s">
        <v>25407</v>
      </c>
      <c r="C450" s="12">
        <f t="shared" si="6"/>
        <v>3.529407425279088E-3</v>
      </c>
      <c r="D450" s="3" t="s">
        <v>25408</v>
      </c>
      <c r="E450" s="3" t="s">
        <v>25409</v>
      </c>
      <c r="F450" s="3" t="s">
        <v>25410</v>
      </c>
      <c r="G450" s="4">
        <v>2.1761941112937299E+17</v>
      </c>
      <c r="H450" s="4">
        <v>1.10416212524774E+17</v>
      </c>
    </row>
    <row r="451" spans="1:8">
      <c r="A451" s="2">
        <v>41019</v>
      </c>
      <c r="B451" s="3" t="s">
        <v>25407</v>
      </c>
      <c r="C451" s="12">
        <f t="shared" si="6"/>
        <v>0</v>
      </c>
      <c r="D451" s="3" t="s">
        <v>25408</v>
      </c>
      <c r="E451" s="3" t="s">
        <v>25409</v>
      </c>
      <c r="F451" s="3" t="s">
        <v>25410</v>
      </c>
      <c r="G451" s="4">
        <v>2.1761941112937299E+17</v>
      </c>
      <c r="H451" s="4">
        <v>1.10416212524774E+17</v>
      </c>
    </row>
    <row r="452" spans="1:8">
      <c r="A452" s="2">
        <v>41020</v>
      </c>
      <c r="B452" s="3" t="s">
        <v>25411</v>
      </c>
      <c r="C452" s="12">
        <f t="shared" ref="C452:C515" si="7">+(B452-B451)/B451</f>
        <v>-9.4719177268889874E-5</v>
      </c>
      <c r="D452" s="3" t="s">
        <v>25412</v>
      </c>
      <c r="E452" s="3" t="s">
        <v>25413</v>
      </c>
      <c r="F452" s="3" t="s">
        <v>25410</v>
      </c>
      <c r="G452" s="4">
        <v>2.8320049715794202E+17</v>
      </c>
      <c r="H452" s="4">
        <v>1.00339555775086E+17</v>
      </c>
    </row>
    <row r="453" spans="1:8">
      <c r="A453" s="2">
        <v>41021</v>
      </c>
      <c r="B453" s="3" t="s">
        <v>25414</v>
      </c>
      <c r="C453" s="12">
        <f t="shared" si="7"/>
        <v>-9.4716273666238345E-5</v>
      </c>
      <c r="D453" s="3" t="s">
        <v>25415</v>
      </c>
      <c r="E453" s="3" t="s">
        <v>25416</v>
      </c>
      <c r="F453" s="3" t="s">
        <v>25410</v>
      </c>
      <c r="G453" s="4">
        <v>1.0078044771592499E+17</v>
      </c>
      <c r="H453" s="4">
        <v>1.1131691870215501E+17</v>
      </c>
    </row>
    <row r="454" spans="1:8">
      <c r="A454" s="2">
        <v>41022</v>
      </c>
      <c r="B454" s="3" t="s">
        <v>25417</v>
      </c>
      <c r="C454" s="12">
        <f t="shared" si="7"/>
        <v>-6.8681264705114081E-3</v>
      </c>
      <c r="D454" s="3" t="s">
        <v>25418</v>
      </c>
      <c r="E454" s="3" t="s">
        <v>25419</v>
      </c>
      <c r="F454" s="3" t="s">
        <v>25420</v>
      </c>
      <c r="G454" s="4">
        <v>1.34686731882909E+16</v>
      </c>
      <c r="H454" s="4">
        <v>9.3799348592659296E+16</v>
      </c>
    </row>
    <row r="455" spans="1:8">
      <c r="A455" s="2">
        <v>41023</v>
      </c>
      <c r="B455" s="3" t="s">
        <v>25421</v>
      </c>
      <c r="C455" s="12">
        <f t="shared" si="7"/>
        <v>-7.5921057951534162E-3</v>
      </c>
      <c r="D455" s="3" t="s">
        <v>25422</v>
      </c>
      <c r="E455" s="3" t="s">
        <v>25423</v>
      </c>
      <c r="F455" s="3" t="s">
        <v>25420</v>
      </c>
      <c r="G455" s="4">
        <v>-7.51599360053704E+16</v>
      </c>
      <c r="H455" s="4">
        <v>5.44132116863476E+16</v>
      </c>
    </row>
    <row r="456" spans="1:8">
      <c r="A456" s="2">
        <v>41024</v>
      </c>
      <c r="B456" s="3" t="s">
        <v>25424</v>
      </c>
      <c r="C456" s="12">
        <f t="shared" si="7"/>
        <v>1.3369901169238026E-2</v>
      </c>
      <c r="D456" s="3" t="s">
        <v>25425</v>
      </c>
      <c r="E456" s="3" t="s">
        <v>25426</v>
      </c>
      <c r="F456" s="3" t="s">
        <v>25427</v>
      </c>
      <c r="G456" s="4">
        <v>-1.27807154519185E+16</v>
      </c>
      <c r="H456" s="4">
        <v>8.65457625687304E+16</v>
      </c>
    </row>
    <row r="457" spans="1:8">
      <c r="A457" s="2">
        <v>41025</v>
      </c>
      <c r="B457" s="3" t="s">
        <v>25428</v>
      </c>
      <c r="C457" s="12">
        <f t="shared" si="7"/>
        <v>7.1466173879446088E-3</v>
      </c>
      <c r="D457" s="3" t="s">
        <v>25429</v>
      </c>
      <c r="E457" s="3" t="s">
        <v>25430</v>
      </c>
      <c r="F457" s="3" t="s">
        <v>11403</v>
      </c>
      <c r="G457" s="4">
        <v>1.4413458654724499E+17</v>
      </c>
      <c r="H457" s="4">
        <v>1.0257561488741501E+17</v>
      </c>
    </row>
    <row r="458" spans="1:8">
      <c r="A458" s="2">
        <v>41026</v>
      </c>
      <c r="B458" s="3" t="s">
        <v>25431</v>
      </c>
      <c r="C458" s="12">
        <f t="shared" si="7"/>
        <v>7.65660616231254E-3</v>
      </c>
      <c r="D458" s="3" t="s">
        <v>25432</v>
      </c>
      <c r="E458" s="3" t="s">
        <v>25433</v>
      </c>
      <c r="F458" s="3" t="s">
        <v>24553</v>
      </c>
      <c r="G458" s="4">
        <v>2.4289407753351699E+17</v>
      </c>
      <c r="H458" s="4">
        <v>1.1999108484570499E+17</v>
      </c>
    </row>
    <row r="459" spans="1:8">
      <c r="A459" s="2">
        <v>41027</v>
      </c>
      <c r="B459" s="3" t="s">
        <v>25434</v>
      </c>
      <c r="C459" s="12">
        <f t="shared" si="7"/>
        <v>-9.6140131539565655E-5</v>
      </c>
      <c r="D459" s="3" t="s">
        <v>25435</v>
      </c>
      <c r="E459" s="3" t="s">
        <v>25436</v>
      </c>
      <c r="F459" s="3" t="s">
        <v>24553</v>
      </c>
      <c r="G459" s="4">
        <v>1.5781490861160701E+17</v>
      </c>
      <c r="H459" s="4">
        <v>1.41860194276858E+17</v>
      </c>
    </row>
    <row r="460" spans="1:8">
      <c r="A460" s="2">
        <v>41028</v>
      </c>
      <c r="B460" s="3" t="s">
        <v>25437</v>
      </c>
      <c r="C460" s="12">
        <f t="shared" si="7"/>
        <v>-9.6137555242475984E-5</v>
      </c>
      <c r="D460" s="3" t="s">
        <v>25438</v>
      </c>
      <c r="E460" s="3" t="s">
        <v>25439</v>
      </c>
      <c r="F460" s="3" t="s">
        <v>24553</v>
      </c>
      <c r="G460" s="4">
        <v>2.1748203010221798E+17</v>
      </c>
      <c r="H460" s="4">
        <v>1.7098022694920099E+17</v>
      </c>
    </row>
    <row r="461" spans="1:8">
      <c r="A461" s="2">
        <v>41029</v>
      </c>
      <c r="B461" s="3" t="s">
        <v>25440</v>
      </c>
      <c r="C461" s="12">
        <f t="shared" si="7"/>
        <v>6.6232583945320615E-3</v>
      </c>
      <c r="D461" s="3" t="s">
        <v>25441</v>
      </c>
      <c r="E461" s="3" t="s">
        <v>25442</v>
      </c>
      <c r="F461" s="3" t="s">
        <v>25443</v>
      </c>
      <c r="G461" s="4">
        <v>3.2096688123877498E+17</v>
      </c>
      <c r="H461" s="4">
        <v>1.8924835774624602E+17</v>
      </c>
    </row>
    <row r="462" spans="1:8">
      <c r="A462" s="2">
        <v>41030</v>
      </c>
      <c r="B462" s="3" t="s">
        <v>25444</v>
      </c>
      <c r="C462" s="12">
        <f t="shared" si="7"/>
        <v>-9.5926597355437917E-5</v>
      </c>
      <c r="D462" s="3" t="s">
        <v>25445</v>
      </c>
      <c r="E462" s="3" t="s">
        <v>25446</v>
      </c>
      <c r="F462" s="3" t="s">
        <v>25443</v>
      </c>
      <c r="G462" s="4">
        <v>3.2109194929881798E+17</v>
      </c>
      <c r="H462" s="4">
        <v>1.6718495851781901E+17</v>
      </c>
    </row>
    <row r="463" spans="1:8">
      <c r="A463" s="2">
        <v>41031</v>
      </c>
      <c r="B463" s="3" t="s">
        <v>25447</v>
      </c>
      <c r="C463" s="12">
        <f t="shared" si="7"/>
        <v>1.6225015596076611E-2</v>
      </c>
      <c r="D463" s="3" t="s">
        <v>25448</v>
      </c>
      <c r="E463" s="3" t="s">
        <v>25449</v>
      </c>
      <c r="F463" s="3" t="s">
        <v>25450</v>
      </c>
      <c r="G463" s="4">
        <v>6.4008040155194202E+17</v>
      </c>
      <c r="H463" s="4">
        <v>2.28110248839296E+17</v>
      </c>
    </row>
    <row r="464" spans="1:8">
      <c r="A464" s="2">
        <v>41032</v>
      </c>
      <c r="B464" s="3" t="s">
        <v>25451</v>
      </c>
      <c r="C464" s="12">
        <f t="shared" si="7"/>
        <v>-1.682644393477137E-3</v>
      </c>
      <c r="D464" s="3" t="s">
        <v>25452</v>
      </c>
      <c r="E464" s="3" t="s">
        <v>25453</v>
      </c>
      <c r="F464" s="3" t="s">
        <v>11402</v>
      </c>
      <c r="G464" s="4">
        <v>6.1728840301893402E+17</v>
      </c>
      <c r="H464" s="4">
        <v>2.2417878651560998E+17</v>
      </c>
    </row>
    <row r="465" spans="1:8">
      <c r="A465" s="2">
        <v>41033</v>
      </c>
      <c r="B465" s="3" t="s">
        <v>25454</v>
      </c>
      <c r="C465" s="12">
        <f t="shared" si="7"/>
        <v>-6.8256669712992652E-3</v>
      </c>
      <c r="D465" s="3" t="s">
        <v>25455</v>
      </c>
      <c r="E465" s="3" t="s">
        <v>25456</v>
      </c>
      <c r="F465" s="3" t="s">
        <v>25457</v>
      </c>
      <c r="G465" s="4">
        <v>5.0704653021440602E+17</v>
      </c>
      <c r="H465" s="4">
        <v>2.0754622628301501E+17</v>
      </c>
    </row>
    <row r="466" spans="1:8">
      <c r="A466" s="2">
        <v>41034</v>
      </c>
      <c r="B466" s="3" t="s">
        <v>25458</v>
      </c>
      <c r="C466" s="12">
        <f t="shared" si="7"/>
        <v>-1.0414932710173193E-4</v>
      </c>
      <c r="D466" s="3" t="s">
        <v>25459</v>
      </c>
      <c r="E466" s="3" t="s">
        <v>25460</v>
      </c>
      <c r="F466" s="3" t="s">
        <v>25457</v>
      </c>
      <c r="G466" s="4">
        <v>5.0696251493531597E+17</v>
      </c>
      <c r="H466" s="4">
        <v>2.07543003456216E+17</v>
      </c>
    </row>
    <row r="467" spans="1:8">
      <c r="A467" s="2">
        <v>41035</v>
      </c>
      <c r="B467" s="3" t="s">
        <v>25461</v>
      </c>
      <c r="C467" s="12">
        <f t="shared" si="7"/>
        <v>-1.0414848947777508E-4</v>
      </c>
      <c r="D467" s="3" t="s">
        <v>25462</v>
      </c>
      <c r="E467" s="3" t="s">
        <v>25463</v>
      </c>
      <c r="F467" s="3" t="s">
        <v>25457</v>
      </c>
      <c r="G467" s="4">
        <v>5.0687848312136397E+17</v>
      </c>
      <c r="H467" s="4">
        <v>1.9810306083730301E+17</v>
      </c>
    </row>
    <row r="468" spans="1:8">
      <c r="A468" s="2">
        <v>41036</v>
      </c>
      <c r="B468" s="3" t="s">
        <v>25464</v>
      </c>
      <c r="C468" s="12">
        <f t="shared" si="7"/>
        <v>8.9433523510542049E-4</v>
      </c>
      <c r="D468" s="3" t="s">
        <v>25465</v>
      </c>
      <c r="E468" s="3" t="s">
        <v>25466</v>
      </c>
      <c r="F468" s="3" t="s">
        <v>11402</v>
      </c>
      <c r="G468" s="4">
        <v>5.2520360957372902E+17</v>
      </c>
      <c r="H468" s="4">
        <v>2.3880751177955101E+17</v>
      </c>
    </row>
    <row r="469" spans="1:8">
      <c r="A469" s="2">
        <v>41037</v>
      </c>
      <c r="B469" s="3" t="s">
        <v>25467</v>
      </c>
      <c r="C469" s="12">
        <f t="shared" si="7"/>
        <v>-1.4079211373081804E-3</v>
      </c>
      <c r="D469" s="3" t="s">
        <v>25468</v>
      </c>
      <c r="E469" s="3" t="s">
        <v>25469</v>
      </c>
      <c r="F469" s="3" t="s">
        <v>11391</v>
      </c>
      <c r="G469" s="4">
        <v>5.0109904079732499E+17</v>
      </c>
      <c r="H469" s="4">
        <v>2.5159267340555398E+17</v>
      </c>
    </row>
    <row r="470" spans="1:8">
      <c r="A470" s="2">
        <v>41038</v>
      </c>
      <c r="B470" s="3" t="s">
        <v>25470</v>
      </c>
      <c r="C470" s="12">
        <f t="shared" si="7"/>
        <v>-9.7118434084248243E-4</v>
      </c>
      <c r="D470" s="3" t="s">
        <v>25471</v>
      </c>
      <c r="E470" s="3" t="s">
        <v>25472</v>
      </c>
      <c r="F470" s="3" t="s">
        <v>11391</v>
      </c>
      <c r="G470" s="4">
        <v>5.0351687086612102E+17</v>
      </c>
      <c r="H470" s="4">
        <v>2.3371225332386499E+17</v>
      </c>
    </row>
    <row r="471" spans="1:8">
      <c r="A471" s="2">
        <v>41039</v>
      </c>
      <c r="B471" s="3" t="s">
        <v>25473</v>
      </c>
      <c r="C471" s="12">
        <f t="shared" si="7"/>
        <v>-6.7959644271566077E-3</v>
      </c>
      <c r="D471" s="3" t="s">
        <v>25474</v>
      </c>
      <c r="E471" s="3" t="s">
        <v>25475</v>
      </c>
      <c r="F471" s="3" t="s">
        <v>24291</v>
      </c>
      <c r="G471" s="4">
        <v>4.3018239399050803E+17</v>
      </c>
      <c r="H471" s="4">
        <v>2.17032734993608E+17</v>
      </c>
    </row>
    <row r="472" spans="1:8">
      <c r="A472" s="2">
        <v>41040</v>
      </c>
      <c r="B472" s="3" t="s">
        <v>25476</v>
      </c>
      <c r="C472" s="12">
        <f t="shared" si="7"/>
        <v>-3.4810014647090968E-3</v>
      </c>
      <c r="D472" s="3" t="s">
        <v>25477</v>
      </c>
      <c r="E472" s="3" t="s">
        <v>25478</v>
      </c>
      <c r="F472" s="3" t="s">
        <v>11393</v>
      </c>
      <c r="G472" s="4">
        <v>2.37086725690468E+17</v>
      </c>
      <c r="H472" s="4">
        <v>2.0871827120451398E+17</v>
      </c>
    </row>
    <row r="473" spans="1:8">
      <c r="A473" s="2">
        <v>41041</v>
      </c>
      <c r="B473" s="3" t="s">
        <v>25479</v>
      </c>
      <c r="C473" s="12">
        <f t="shared" si="7"/>
        <v>-1.0322661908417552E-4</v>
      </c>
      <c r="D473" s="3" t="s">
        <v>25480</v>
      </c>
      <c r="E473" s="3" t="s">
        <v>25481</v>
      </c>
      <c r="F473" s="3" t="s">
        <v>11393</v>
      </c>
      <c r="G473" s="4">
        <v>2.27876443250448E+17</v>
      </c>
      <c r="H473" s="4">
        <v>2.08726016367268E+17</v>
      </c>
    </row>
    <row r="474" spans="1:8">
      <c r="A474" s="2">
        <v>41042</v>
      </c>
      <c r="B474" s="3" t="s">
        <v>25482</v>
      </c>
      <c r="C474" s="12">
        <f t="shared" si="7"/>
        <v>-1.0322565092817589E-4</v>
      </c>
      <c r="D474" s="3" t="s">
        <v>25483</v>
      </c>
      <c r="E474" s="3" t="s">
        <v>25484</v>
      </c>
      <c r="F474" s="3" t="s">
        <v>11393</v>
      </c>
      <c r="G474" s="4">
        <v>2.8577746878042202E+17</v>
      </c>
      <c r="H474" s="4">
        <v>2.16328877287636E+17</v>
      </c>
    </row>
    <row r="475" spans="1:8">
      <c r="A475" s="2">
        <v>41043</v>
      </c>
      <c r="B475" s="3" t="s">
        <v>25485</v>
      </c>
      <c r="C475" s="12">
        <f t="shared" si="7"/>
        <v>-1.8473701590918407E-2</v>
      </c>
      <c r="D475" s="3" t="s">
        <v>25486</v>
      </c>
      <c r="E475" s="3" t="s">
        <v>25487</v>
      </c>
      <c r="F475" s="3" t="s">
        <v>11394</v>
      </c>
      <c r="G475" s="4">
        <v>2.60892538667565E+16</v>
      </c>
      <c r="H475" s="4">
        <v>1.8869905591266598E+17</v>
      </c>
    </row>
    <row r="476" spans="1:8">
      <c r="A476" s="2">
        <v>41044</v>
      </c>
      <c r="B476" s="3" t="s">
        <v>25488</v>
      </c>
      <c r="C476" s="12">
        <f t="shared" si="7"/>
        <v>-3.4181595086479805E-3</v>
      </c>
      <c r="D476" s="3" t="s">
        <v>25489</v>
      </c>
      <c r="E476" s="3" t="s">
        <v>25490</v>
      </c>
      <c r="F476" s="3" t="s">
        <v>24242</v>
      </c>
      <c r="G476" s="4">
        <v>-1.45407999764617E+16</v>
      </c>
      <c r="H476" s="4">
        <v>1.8401652786182499E+17</v>
      </c>
    </row>
    <row r="477" spans="1:8">
      <c r="A477" s="2">
        <v>41045</v>
      </c>
      <c r="B477" s="3" t="s">
        <v>25491</v>
      </c>
      <c r="C477" s="12">
        <f t="shared" si="7"/>
        <v>1.2133633967089095E-3</v>
      </c>
      <c r="D477" s="3" t="s">
        <v>25492</v>
      </c>
      <c r="E477" s="3" t="s">
        <v>25493</v>
      </c>
      <c r="F477" s="3" t="s">
        <v>25494</v>
      </c>
      <c r="G477" s="4">
        <v>-6.8393093937995904E+16</v>
      </c>
      <c r="H477" s="4">
        <v>1.9594496743899699E+17</v>
      </c>
    </row>
    <row r="478" spans="1:8">
      <c r="A478" s="2">
        <v>41046</v>
      </c>
      <c r="B478" s="3" t="s">
        <v>25495</v>
      </c>
      <c r="C478" s="12">
        <f t="shared" si="7"/>
        <v>-1.4475500110470791E-2</v>
      </c>
      <c r="D478" s="3" t="s">
        <v>25496</v>
      </c>
      <c r="E478" s="3" t="s">
        <v>25497</v>
      </c>
      <c r="F478" s="3" t="s">
        <v>24242</v>
      </c>
      <c r="G478" s="4">
        <v>-2.4780782059550301E+17</v>
      </c>
      <c r="H478" s="4">
        <v>1.6133883112717901E+17</v>
      </c>
    </row>
    <row r="479" spans="1:8">
      <c r="A479" s="2">
        <v>41047</v>
      </c>
      <c r="B479" s="3" t="s">
        <v>25498</v>
      </c>
      <c r="C479" s="12">
        <f t="shared" si="7"/>
        <v>4.3795845720219955E-3</v>
      </c>
      <c r="D479" s="3" t="s">
        <v>25499</v>
      </c>
      <c r="E479" s="3" t="s">
        <v>25500</v>
      </c>
      <c r="F479" s="3" t="s">
        <v>24242</v>
      </c>
      <c r="G479" s="4">
        <v>-1.8088868068782701E+17</v>
      </c>
      <c r="H479" s="4">
        <v>1.71915300036436E+17</v>
      </c>
    </row>
    <row r="480" spans="1:8">
      <c r="A480" s="2">
        <v>41048</v>
      </c>
      <c r="B480" s="3" t="s">
        <v>25501</v>
      </c>
      <c r="C480" s="12">
        <f t="shared" si="7"/>
        <v>-1.0225695930929772E-4</v>
      </c>
      <c r="D480" s="3" t="s">
        <v>25502</v>
      </c>
      <c r="E480" s="3" t="s">
        <v>25503</v>
      </c>
      <c r="F480" s="3" t="s">
        <v>24242</v>
      </c>
      <c r="G480" s="4">
        <v>-1.42684333813236E+17</v>
      </c>
      <c r="H480" s="4">
        <v>1.99644127421456E+17</v>
      </c>
    </row>
    <row r="481" spans="1:8">
      <c r="A481" s="2">
        <v>41048</v>
      </c>
      <c r="B481" s="3" t="s">
        <v>25501</v>
      </c>
      <c r="C481" s="12">
        <f t="shared" si="7"/>
        <v>0</v>
      </c>
      <c r="D481" s="3" t="s">
        <v>25502</v>
      </c>
      <c r="E481" s="3" t="s">
        <v>25503</v>
      </c>
      <c r="F481" s="3" t="s">
        <v>24242</v>
      </c>
      <c r="G481" s="4">
        <v>-1.42684333813236E+17</v>
      </c>
      <c r="H481" s="4">
        <v>1.99644127421456E+17</v>
      </c>
    </row>
    <row r="482" spans="1:8">
      <c r="A482" s="2">
        <v>41049</v>
      </c>
      <c r="B482" s="3" t="s">
        <v>25504</v>
      </c>
      <c r="C482" s="12">
        <f t="shared" si="7"/>
        <v>-1.0225566066167478E-4</v>
      </c>
      <c r="D482" s="3" t="s">
        <v>25505</v>
      </c>
      <c r="E482" s="3" t="s">
        <v>25506</v>
      </c>
      <c r="F482" s="3" t="s">
        <v>24242</v>
      </c>
      <c r="G482" s="4">
        <v>-1.7967837243923901E+17</v>
      </c>
      <c r="H482" s="4">
        <v>2.0937977101784899E+17</v>
      </c>
    </row>
    <row r="483" spans="1:8">
      <c r="A483" s="2">
        <v>41050</v>
      </c>
      <c r="B483" s="3" t="s">
        <v>25507</v>
      </c>
      <c r="C483" s="12">
        <f t="shared" si="7"/>
        <v>-1.0225447960831396E-4</v>
      </c>
      <c r="D483" s="3" t="s">
        <v>25508</v>
      </c>
      <c r="E483" s="3" t="s">
        <v>25509</v>
      </c>
      <c r="F483" s="3" t="s">
        <v>24242</v>
      </c>
      <c r="G483" s="4">
        <v>-1.7975358308513699E+17</v>
      </c>
      <c r="H483" s="4">
        <v>2.7046740370127901E+17</v>
      </c>
    </row>
    <row r="484" spans="1:8">
      <c r="A484" s="2">
        <v>41051</v>
      </c>
      <c r="B484" s="3" t="s">
        <v>25510</v>
      </c>
      <c r="C484" s="12">
        <f t="shared" si="7"/>
        <v>8.3221236589601354E-3</v>
      </c>
      <c r="D484" s="3" t="s">
        <v>25511</v>
      </c>
      <c r="E484" s="3" t="s">
        <v>25512</v>
      </c>
      <c r="F484" s="3" t="s">
        <v>11396</v>
      </c>
      <c r="G484" s="4">
        <v>-9.1685441155043904E+16</v>
      </c>
      <c r="H484" s="4">
        <v>2.9726831783650099E+17</v>
      </c>
    </row>
    <row r="485" spans="1:8">
      <c r="A485" s="2">
        <v>41052</v>
      </c>
      <c r="B485" s="3" t="s">
        <v>25513</v>
      </c>
      <c r="C485" s="12">
        <f t="shared" si="7"/>
        <v>-2.5642375965098567E-3</v>
      </c>
      <c r="D485" s="3" t="s">
        <v>25514</v>
      </c>
      <c r="E485" s="3" t="s">
        <v>25515</v>
      </c>
      <c r="F485" s="3" t="s">
        <v>25516</v>
      </c>
      <c r="G485" s="4">
        <v>-4.26175550443302E+16</v>
      </c>
      <c r="H485" s="4">
        <v>3.0020049966309702E+17</v>
      </c>
    </row>
    <row r="486" spans="1:8">
      <c r="A486" s="2">
        <v>41053</v>
      </c>
      <c r="B486" s="3" t="s">
        <v>25517</v>
      </c>
      <c r="C486" s="12">
        <f t="shared" si="7"/>
        <v>-1.2889057566709563E-3</v>
      </c>
      <c r="D486" s="3" t="s">
        <v>25518</v>
      </c>
      <c r="E486" s="3" t="s">
        <v>25519</v>
      </c>
      <c r="F486" s="3" t="s">
        <v>25520</v>
      </c>
      <c r="G486" s="4">
        <v>3.40456347737858E+16</v>
      </c>
      <c r="H486" s="4">
        <v>2.9707080252756102E+17</v>
      </c>
    </row>
    <row r="487" spans="1:8">
      <c r="A487" s="2">
        <v>41054</v>
      </c>
      <c r="B487" s="3" t="s">
        <v>25521</v>
      </c>
      <c r="C487" s="12">
        <f t="shared" si="7"/>
        <v>-1.9516442076659556E-3</v>
      </c>
      <c r="D487" s="3" t="s">
        <v>25522</v>
      </c>
      <c r="E487" s="3" t="s">
        <v>25523</v>
      </c>
      <c r="F487" s="3" t="s">
        <v>25524</v>
      </c>
      <c r="G487" s="4">
        <v>-1.40907433275918E+17</v>
      </c>
      <c r="H487" s="4">
        <v>2.9220806438455002E+17</v>
      </c>
    </row>
    <row r="488" spans="1:8">
      <c r="A488" s="2">
        <v>41055</v>
      </c>
      <c r="B488" s="3" t="s">
        <v>25525</v>
      </c>
      <c r="C488" s="12">
        <f t="shared" si="7"/>
        <v>-1.0162692831104855E-4</v>
      </c>
      <c r="D488" s="3" t="s">
        <v>25526</v>
      </c>
      <c r="E488" s="3" t="s">
        <v>25527</v>
      </c>
      <c r="F488" s="3" t="s">
        <v>25524</v>
      </c>
      <c r="G488" s="4">
        <v>-2.1318049974977901E+17</v>
      </c>
      <c r="H488" s="4">
        <v>2.43706296188916E+17</v>
      </c>
    </row>
    <row r="489" spans="1:8">
      <c r="A489" s="2">
        <v>41056</v>
      </c>
      <c r="B489" s="3" t="s">
        <v>25528</v>
      </c>
      <c r="C489" s="12">
        <f t="shared" si="7"/>
        <v>-1.0162563062522391E-4</v>
      </c>
      <c r="D489" s="3" t="s">
        <v>25529</v>
      </c>
      <c r="E489" s="3" t="s">
        <v>25530</v>
      </c>
      <c r="F489" s="3" t="s">
        <v>25524</v>
      </c>
      <c r="G489" s="4">
        <v>-2.8379831911394099E+17</v>
      </c>
      <c r="H489" s="4">
        <v>2.27802085410584E+17</v>
      </c>
    </row>
    <row r="490" spans="1:8">
      <c r="A490" s="2">
        <v>41057</v>
      </c>
      <c r="B490" s="3" t="s">
        <v>25531</v>
      </c>
      <c r="C490" s="12">
        <f t="shared" si="7"/>
        <v>-4.4006380752865774E-3</v>
      </c>
      <c r="D490" s="3" t="s">
        <v>25532</v>
      </c>
      <c r="E490" s="3" t="s">
        <v>25533</v>
      </c>
      <c r="F490" s="3" t="s">
        <v>24517</v>
      </c>
      <c r="G490" s="4">
        <v>-3.2042179779369299E+17</v>
      </c>
      <c r="H490" s="4">
        <v>1.6824228586756602E+17</v>
      </c>
    </row>
    <row r="491" spans="1:8">
      <c r="A491" s="2">
        <v>41058</v>
      </c>
      <c r="B491" s="3" t="s">
        <v>25534</v>
      </c>
      <c r="C491" s="12">
        <f t="shared" si="7"/>
        <v>3.5471496981054496E-3</v>
      </c>
      <c r="D491" s="3" t="s">
        <v>25535</v>
      </c>
      <c r="E491" s="3" t="s">
        <v>25536</v>
      </c>
      <c r="F491" s="3" t="s">
        <v>24521</v>
      </c>
      <c r="G491" s="4">
        <v>-2.8967495791801997E+17</v>
      </c>
      <c r="H491" s="4">
        <v>1.5747034362538899E+17</v>
      </c>
    </row>
    <row r="492" spans="1:8">
      <c r="A492" s="2">
        <v>41059</v>
      </c>
      <c r="B492" s="3" t="s">
        <v>25537</v>
      </c>
      <c r="C492" s="12">
        <f t="shared" si="7"/>
        <v>-1.1631112209758916E-2</v>
      </c>
      <c r="D492" s="3" t="s">
        <v>25538</v>
      </c>
      <c r="E492" s="3" t="s">
        <v>25539</v>
      </c>
      <c r="F492" s="3" t="s">
        <v>25540</v>
      </c>
      <c r="G492" s="4">
        <v>-4.3146429926036902E+17</v>
      </c>
      <c r="H492" s="4">
        <v>1.1606469098112899E+17</v>
      </c>
    </row>
    <row r="493" spans="1:8">
      <c r="A493" s="2">
        <v>41060</v>
      </c>
      <c r="B493" s="3" t="s">
        <v>25541</v>
      </c>
      <c r="C493" s="12">
        <f t="shared" si="7"/>
        <v>1.3940160718621666E-2</v>
      </c>
      <c r="D493" s="3" t="s">
        <v>25542</v>
      </c>
      <c r="E493" s="3" t="s">
        <v>25543</v>
      </c>
      <c r="F493" s="3" t="s">
        <v>24521</v>
      </c>
      <c r="G493" s="4">
        <v>-3.2638059441417901E+17</v>
      </c>
      <c r="H493" s="4">
        <v>1.48076102650924E+17</v>
      </c>
    </row>
    <row r="494" spans="1:8">
      <c r="A494" s="2">
        <v>41061</v>
      </c>
      <c r="B494" s="3" t="s">
        <v>25544</v>
      </c>
      <c r="C494" s="12">
        <f t="shared" si="7"/>
        <v>-2.0901094096444982E-2</v>
      </c>
      <c r="D494" s="3" t="s">
        <v>25545</v>
      </c>
      <c r="E494" s="3" t="s">
        <v>25546</v>
      </c>
      <c r="F494" s="3" t="s">
        <v>24521</v>
      </c>
      <c r="G494" s="4">
        <v>-5.7168734104661901E+17</v>
      </c>
      <c r="H494" s="4">
        <v>1.0016706095600099E+17</v>
      </c>
    </row>
    <row r="495" spans="1:8">
      <c r="A495" s="2">
        <v>41062</v>
      </c>
      <c r="B495" s="3" t="s">
        <v>25547</v>
      </c>
      <c r="C495" s="12">
        <f t="shared" si="7"/>
        <v>-1.0210873178958935E-4</v>
      </c>
      <c r="D495" s="3" t="s">
        <v>25548</v>
      </c>
      <c r="E495" s="3" t="s">
        <v>25549</v>
      </c>
      <c r="F495" s="3" t="s">
        <v>24521</v>
      </c>
      <c r="G495" s="4">
        <v>-5.6336374912303098E+17</v>
      </c>
      <c r="H495" s="4">
        <v>1.18932055932422E+17</v>
      </c>
    </row>
    <row r="496" spans="1:8">
      <c r="A496" s="2">
        <v>41063</v>
      </c>
      <c r="B496" s="3" t="s">
        <v>25550</v>
      </c>
      <c r="C496" s="12">
        <f t="shared" si="7"/>
        <v>-1.0210738769365966E-4</v>
      </c>
      <c r="D496" s="3" t="s">
        <v>25551</v>
      </c>
      <c r="E496" s="3" t="s">
        <v>25552</v>
      </c>
      <c r="F496" s="3" t="s">
        <v>24521</v>
      </c>
      <c r="G496" s="4">
        <v>-5.2600895332568301E+17</v>
      </c>
      <c r="H496" s="4">
        <v>1.6254257377499501E+17</v>
      </c>
    </row>
    <row r="497" spans="1:8">
      <c r="A497" s="2">
        <v>41064</v>
      </c>
      <c r="B497" s="3" t="s">
        <v>25553</v>
      </c>
      <c r="C497" s="12">
        <f t="shared" si="7"/>
        <v>-6.052623041420205E-3</v>
      </c>
      <c r="D497" s="3" t="s">
        <v>25554</v>
      </c>
      <c r="E497" s="3" t="s">
        <v>25555</v>
      </c>
      <c r="F497" s="3" t="s">
        <v>25556</v>
      </c>
      <c r="G497" s="4">
        <v>-5.5919983150100998E+17</v>
      </c>
      <c r="H497" s="4">
        <v>1.0443637805378099E+17</v>
      </c>
    </row>
    <row r="498" spans="1:8">
      <c r="A498" s="2">
        <v>41065</v>
      </c>
      <c r="B498" s="3" t="s">
        <v>25557</v>
      </c>
      <c r="C498" s="12">
        <f t="shared" si="7"/>
        <v>-3.4596677182880983E-3</v>
      </c>
      <c r="D498" s="3" t="s">
        <v>25558</v>
      </c>
      <c r="E498" s="3" t="s">
        <v>25559</v>
      </c>
      <c r="F498" s="3" t="s">
        <v>24242</v>
      </c>
      <c r="G498" s="4">
        <v>-5.7686416919593702E+17</v>
      </c>
      <c r="H498" s="4">
        <v>9.6941874842705104E+16</v>
      </c>
    </row>
    <row r="499" spans="1:8">
      <c r="A499" s="2">
        <v>41066</v>
      </c>
      <c r="B499" s="3" t="s">
        <v>25560</v>
      </c>
      <c r="C499" s="12">
        <f t="shared" si="7"/>
        <v>4.8826750407497017E-3</v>
      </c>
      <c r="D499" s="3" t="s">
        <v>25561</v>
      </c>
      <c r="E499" s="3" t="s">
        <v>25562</v>
      </c>
      <c r="F499" s="3" t="s">
        <v>25494</v>
      </c>
      <c r="G499" s="4">
        <v>-5.5588730632413101E+17</v>
      </c>
      <c r="H499" s="4">
        <v>1.09159097130924E+17</v>
      </c>
    </row>
    <row r="500" spans="1:8">
      <c r="A500" s="2">
        <v>41067</v>
      </c>
      <c r="B500" s="3" t="s">
        <v>25563</v>
      </c>
      <c r="C500" s="12">
        <f t="shared" si="7"/>
        <v>3.4401690085771714E-3</v>
      </c>
      <c r="D500" s="3" t="s">
        <v>25564</v>
      </c>
      <c r="E500" s="3" t="s">
        <v>25565</v>
      </c>
      <c r="F500" s="3" t="s">
        <v>25566</v>
      </c>
      <c r="G500" s="4">
        <v>-5.2893142333165197E+17</v>
      </c>
      <c r="H500" s="4">
        <v>1.1714461541703E+17</v>
      </c>
    </row>
    <row r="501" spans="1:8">
      <c r="A501" s="2">
        <v>41068</v>
      </c>
      <c r="B501" s="3" t="s">
        <v>25567</v>
      </c>
      <c r="C501" s="12">
        <f t="shared" si="7"/>
        <v>-3.9132375010173855E-3</v>
      </c>
      <c r="D501" s="3" t="s">
        <v>25568</v>
      </c>
      <c r="E501" s="3" t="s">
        <v>25569</v>
      </c>
      <c r="F501" s="3" t="s">
        <v>11393</v>
      </c>
      <c r="G501" s="4">
        <v>-5.4553493662286598E+17</v>
      </c>
      <c r="H501" s="4">
        <v>1.0853064457517901E+17</v>
      </c>
    </row>
    <row r="502" spans="1:8">
      <c r="A502" s="2">
        <v>41069</v>
      </c>
      <c r="B502" s="3" t="s">
        <v>25570</v>
      </c>
      <c r="C502" s="12">
        <f t="shared" si="7"/>
        <v>-8.3611749796685307E-5</v>
      </c>
      <c r="D502" s="3" t="s">
        <v>25571</v>
      </c>
      <c r="E502" s="3" t="s">
        <v>25572</v>
      </c>
      <c r="F502" s="3" t="s">
        <v>11393</v>
      </c>
      <c r="G502" s="4">
        <v>-5.0672333835034202E+17</v>
      </c>
      <c r="H502" s="4">
        <v>1.15370063178412E+17</v>
      </c>
    </row>
    <row r="503" spans="1:8">
      <c r="A503" s="2">
        <v>41070</v>
      </c>
      <c r="B503" s="3" t="s">
        <v>25573</v>
      </c>
      <c r="C503" s="12">
        <f t="shared" si="7"/>
        <v>-8.360646525150556E-5</v>
      </c>
      <c r="D503" s="3" t="s">
        <v>25574</v>
      </c>
      <c r="E503" s="3" t="s">
        <v>25575</v>
      </c>
      <c r="F503" s="3" t="s">
        <v>11393</v>
      </c>
      <c r="G503" s="4">
        <v>-4.8586852949240301E+17</v>
      </c>
      <c r="H503" s="4">
        <v>1.2042752960817299E+17</v>
      </c>
    </row>
    <row r="504" spans="1:8">
      <c r="A504" s="2">
        <v>41071</v>
      </c>
      <c r="B504" s="3" t="s">
        <v>25576</v>
      </c>
      <c r="C504" s="12">
        <f t="shared" si="7"/>
        <v>-8.3601300652801959E-5</v>
      </c>
      <c r="D504" s="3" t="s">
        <v>25577</v>
      </c>
      <c r="E504" s="3" t="s">
        <v>25578</v>
      </c>
      <c r="F504" s="3" t="s">
        <v>11393</v>
      </c>
      <c r="G504" s="4">
        <v>-4.8574574177206598E+17</v>
      </c>
      <c r="H504" s="4">
        <v>1.5376830254250099E+17</v>
      </c>
    </row>
    <row r="505" spans="1:8">
      <c r="A505" s="2">
        <v>41072</v>
      </c>
      <c r="B505" s="3" t="s">
        <v>25579</v>
      </c>
      <c r="C505" s="12">
        <f t="shared" si="7"/>
        <v>-7.3994847483172827E-3</v>
      </c>
      <c r="D505" s="3" t="s">
        <v>25580</v>
      </c>
      <c r="E505" s="3" t="s">
        <v>25581</v>
      </c>
      <c r="F505" s="3" t="s">
        <v>25566</v>
      </c>
      <c r="G505" s="4">
        <v>-5.2958654840538899E+17</v>
      </c>
      <c r="H505" s="4">
        <v>1.41197923441432E+17</v>
      </c>
    </row>
    <row r="506" spans="1:8">
      <c r="A506" s="2">
        <v>41073</v>
      </c>
      <c r="B506" s="3" t="s">
        <v>25582</v>
      </c>
      <c r="C506" s="12">
        <f t="shared" si="7"/>
        <v>-2.8396184121869568E-3</v>
      </c>
      <c r="D506" s="3" t="s">
        <v>25583</v>
      </c>
      <c r="E506" s="3" t="s">
        <v>25584</v>
      </c>
      <c r="F506" s="3" t="s">
        <v>11399</v>
      </c>
      <c r="G506" s="4">
        <v>-4.2986135989194701E+17</v>
      </c>
      <c r="H506" s="4">
        <v>9.5315287962422096E+16</v>
      </c>
    </row>
    <row r="507" spans="1:8">
      <c r="A507" s="2">
        <v>41074</v>
      </c>
      <c r="B507" s="3" t="s">
        <v>25585</v>
      </c>
      <c r="C507" s="12">
        <f t="shared" si="7"/>
        <v>2.8657349346825939E-3</v>
      </c>
      <c r="D507" s="3" t="s">
        <v>25586</v>
      </c>
      <c r="E507" s="3" t="s">
        <v>25587</v>
      </c>
      <c r="F507" s="3" t="s">
        <v>11400</v>
      </c>
      <c r="G507" s="4">
        <v>-3.8454921456822099E+17</v>
      </c>
      <c r="H507" s="4">
        <v>1.0191924000267901E+17</v>
      </c>
    </row>
    <row r="508" spans="1:8">
      <c r="A508" s="2">
        <v>41075</v>
      </c>
      <c r="B508" s="3" t="s">
        <v>25588</v>
      </c>
      <c r="C508" s="12">
        <f t="shared" si="7"/>
        <v>-9.1801059854361936E-3</v>
      </c>
      <c r="D508" s="3" t="s">
        <v>25589</v>
      </c>
      <c r="E508" s="3" t="s">
        <v>25590</v>
      </c>
      <c r="F508" s="3" t="s">
        <v>25443</v>
      </c>
      <c r="G508" s="4">
        <v>-4.5793049731879002E+17</v>
      </c>
      <c r="H508" s="4">
        <v>8.1728883869586592E+16</v>
      </c>
    </row>
    <row r="509" spans="1:8">
      <c r="A509" s="2">
        <v>41076</v>
      </c>
      <c r="B509" s="3" t="s">
        <v>25591</v>
      </c>
      <c r="C509" s="12">
        <f t="shared" si="7"/>
        <v>-9.3753802389492518E-5</v>
      </c>
      <c r="D509" s="3" t="s">
        <v>25592</v>
      </c>
      <c r="E509" s="3" t="s">
        <v>25593</v>
      </c>
      <c r="F509" s="3" t="s">
        <v>25443</v>
      </c>
      <c r="G509" s="4">
        <v>-3.5344438089976698E+17</v>
      </c>
      <c r="H509" s="4">
        <v>9.54833693531888E+16</v>
      </c>
    </row>
    <row r="510" spans="1:8">
      <c r="A510" s="2">
        <v>41077</v>
      </c>
      <c r="B510" s="3" t="s">
        <v>25594</v>
      </c>
      <c r="C510" s="12">
        <f t="shared" si="7"/>
        <v>-9.3750587999566953E-5</v>
      </c>
      <c r="D510" s="3" t="s">
        <v>25595</v>
      </c>
      <c r="E510" s="3" t="s">
        <v>25596</v>
      </c>
      <c r="F510" s="3" t="s">
        <v>25443</v>
      </c>
      <c r="G510" s="4">
        <v>-3.8762187823376602E+17</v>
      </c>
      <c r="H510" s="4">
        <v>7.4230611324352896E+16</v>
      </c>
    </row>
    <row r="511" spans="1:8">
      <c r="A511" s="2">
        <v>41078</v>
      </c>
      <c r="B511" s="3" t="s">
        <v>29989</v>
      </c>
      <c r="C511" s="12">
        <f t="shared" si="7"/>
        <v>1.5491766681762999E-11</v>
      </c>
      <c r="D511" s="21">
        <v>84815497877.690002</v>
      </c>
      <c r="E511" s="21">
        <v>1314064.6495930001</v>
      </c>
      <c r="F511" s="21">
        <v>2504</v>
      </c>
      <c r="G511" s="3">
        <v>-38.755846823964902</v>
      </c>
      <c r="H511" s="3">
        <v>6.4169334390745902</v>
      </c>
    </row>
    <row r="512" spans="1:8">
      <c r="A512" s="2">
        <v>41078</v>
      </c>
      <c r="B512" s="3" t="s">
        <v>29990</v>
      </c>
      <c r="C512" s="12">
        <f t="shared" si="7"/>
        <v>1.5491766681523003E-11</v>
      </c>
      <c r="D512" s="21">
        <v>84815497877.690002</v>
      </c>
      <c r="E512" s="21">
        <v>1314064.6495930001</v>
      </c>
      <c r="F512" s="21">
        <v>2504</v>
      </c>
      <c r="G512" s="3">
        <v>-38.755846823964902</v>
      </c>
      <c r="H512" s="3">
        <v>6.4169334390745902</v>
      </c>
    </row>
    <row r="513" spans="1:8">
      <c r="A513" s="2">
        <v>41079</v>
      </c>
      <c r="B513" s="3" t="s">
        <v>29991</v>
      </c>
      <c r="C513" s="12">
        <f t="shared" si="7"/>
        <v>1.5491766681283011E-11</v>
      </c>
      <c r="D513" s="21">
        <v>85561047700.410004</v>
      </c>
      <c r="E513" s="21">
        <v>1310387.550428</v>
      </c>
      <c r="F513" s="21">
        <v>2504</v>
      </c>
      <c r="G513" s="3">
        <v>-29.424249584132902</v>
      </c>
      <c r="H513" s="3">
        <v>7.3930840636892103</v>
      </c>
    </row>
    <row r="514" spans="1:8">
      <c r="A514" s="2">
        <v>41080</v>
      </c>
      <c r="B514" s="3" t="s">
        <v>29992</v>
      </c>
      <c r="C514" s="12">
        <f t="shared" si="7"/>
        <v>1.5491766681043016E-11</v>
      </c>
      <c r="D514" s="21">
        <v>85765197086.690002</v>
      </c>
      <c r="E514" s="21">
        <v>1308353.4524290001</v>
      </c>
      <c r="F514" s="21">
        <v>2498</v>
      </c>
      <c r="G514" s="3">
        <v>-25.8695191159246</v>
      </c>
      <c r="H514" s="3">
        <v>8.0071201982414504</v>
      </c>
    </row>
    <row r="515" spans="1:8">
      <c r="A515" s="2">
        <v>41081</v>
      </c>
      <c r="B515" s="3" t="s">
        <v>29993</v>
      </c>
      <c r="C515" s="12">
        <f t="shared" si="7"/>
        <v>1.549176668080302E-11</v>
      </c>
      <c r="D515" s="21">
        <v>84101006947.449997</v>
      </c>
      <c r="E515" s="21">
        <v>1311355.0572780001</v>
      </c>
      <c r="F515" s="21">
        <v>2499</v>
      </c>
      <c r="G515" s="3">
        <v>-48.647695686847896</v>
      </c>
      <c r="H515" s="3">
        <v>3.3403184057928899</v>
      </c>
    </row>
    <row r="516" spans="1:8">
      <c r="A516" s="2">
        <v>41082</v>
      </c>
      <c r="B516" s="3" t="s">
        <v>29994</v>
      </c>
      <c r="C516" s="12">
        <f t="shared" ref="C516:C579" si="8">+(B516-B515)/B515</f>
        <v>1.5491766680563025E-11</v>
      </c>
      <c r="D516" s="21">
        <v>83930674829.919998</v>
      </c>
      <c r="E516" s="21">
        <v>1312184.0130660001</v>
      </c>
      <c r="F516" s="21">
        <v>2494</v>
      </c>
      <c r="G516" s="3">
        <v>-48.705011477608998</v>
      </c>
      <c r="H516" s="3">
        <v>2.8059577044490198</v>
      </c>
    </row>
    <row r="517" spans="1:8">
      <c r="A517" s="2">
        <v>41083</v>
      </c>
      <c r="B517" s="3" t="s">
        <v>29995</v>
      </c>
      <c r="C517" s="12">
        <f t="shared" si="8"/>
        <v>1.5491766680323029E-11</v>
      </c>
      <c r="D517" s="21">
        <v>83922811928.539993</v>
      </c>
      <c r="E517" s="21">
        <v>1312184.8052360001</v>
      </c>
      <c r="F517" s="21">
        <v>2494</v>
      </c>
      <c r="G517" s="3">
        <v>-47.953494917219501</v>
      </c>
      <c r="H517" s="3">
        <v>3.70499862313922</v>
      </c>
    </row>
    <row r="518" spans="1:8">
      <c r="A518" s="2">
        <v>41084</v>
      </c>
      <c r="B518" s="3" t="s">
        <v>29996</v>
      </c>
      <c r="C518" s="12">
        <f t="shared" si="8"/>
        <v>1.5491766680083037E-11</v>
      </c>
      <c r="D518" s="21">
        <v>83914950036.399994</v>
      </c>
      <c r="E518" s="21">
        <v>1312185.5976120001</v>
      </c>
      <c r="F518" s="21">
        <v>2494</v>
      </c>
      <c r="G518" s="3">
        <v>-46.762731919815501</v>
      </c>
      <c r="H518" s="3">
        <v>4.3391504853743603</v>
      </c>
    </row>
    <row r="519" spans="1:8">
      <c r="A519" s="2">
        <v>41085</v>
      </c>
      <c r="B519" s="3" t="s">
        <v>29997</v>
      </c>
      <c r="C519" s="12">
        <f t="shared" si="8"/>
        <v>1.5491766679843042E-11</v>
      </c>
      <c r="D519" s="21">
        <v>82207721333.580002</v>
      </c>
      <c r="E519" s="21">
        <v>1314230.837396</v>
      </c>
      <c r="F519" s="21">
        <v>2500</v>
      </c>
      <c r="G519" s="3">
        <v>-59.269957962031299</v>
      </c>
      <c r="H519" s="3">
        <v>-0.48820794295284498</v>
      </c>
    </row>
    <row r="520" spans="1:8">
      <c r="A520" s="2">
        <v>41086</v>
      </c>
      <c r="B520" s="3" t="s">
        <v>29998</v>
      </c>
      <c r="C520" s="12">
        <f t="shared" si="8"/>
        <v>1.5491766679603046E-11</v>
      </c>
      <c r="D520" s="21">
        <v>82124010844.850006</v>
      </c>
      <c r="E520" s="21">
        <v>1313726.0660010001</v>
      </c>
      <c r="F520" s="21">
        <v>2495</v>
      </c>
      <c r="G520" s="3">
        <v>-59.533237396597897</v>
      </c>
      <c r="H520" s="3">
        <v>1.4714809963868001</v>
      </c>
    </row>
    <row r="521" spans="1:8">
      <c r="A521" s="2">
        <v>41087</v>
      </c>
      <c r="B521" s="3" t="s">
        <v>29999</v>
      </c>
      <c r="C521" s="12">
        <f t="shared" si="8"/>
        <v>1.5491766679363051E-11</v>
      </c>
      <c r="D521" s="21">
        <v>83513913183.699997</v>
      </c>
      <c r="E521" s="21">
        <v>1314062.6383770001</v>
      </c>
      <c r="F521" s="21">
        <v>2490</v>
      </c>
      <c r="G521" s="3">
        <v>-47.793113393723701</v>
      </c>
      <c r="H521" s="3">
        <v>4.9509938398360296</v>
      </c>
    </row>
    <row r="522" spans="1:8">
      <c r="A522" s="2">
        <v>41088</v>
      </c>
      <c r="B522" s="3" t="s">
        <v>30000</v>
      </c>
      <c r="C522" s="12">
        <f t="shared" si="8"/>
        <v>1.5491766679123055E-11</v>
      </c>
      <c r="D522" s="21">
        <v>82662524312.300003</v>
      </c>
      <c r="E522" s="21">
        <v>1311770.2848060001</v>
      </c>
      <c r="F522" s="21">
        <v>2491</v>
      </c>
      <c r="G522" s="3">
        <v>-54.907937182803401</v>
      </c>
      <c r="H522" s="3">
        <v>3.1783406447365201</v>
      </c>
    </row>
    <row r="523" spans="1:8">
      <c r="A523" s="2">
        <v>41089</v>
      </c>
      <c r="B523" s="3" t="s">
        <v>30001</v>
      </c>
      <c r="C523" s="12">
        <f t="shared" si="8"/>
        <v>1.5491766678883063E-11</v>
      </c>
      <c r="D523" s="21">
        <v>84169594577.5</v>
      </c>
      <c r="E523" s="21">
        <v>1313291.209155</v>
      </c>
      <c r="F523" s="21">
        <v>2493</v>
      </c>
      <c r="G523" s="3">
        <v>-36.135149445733802</v>
      </c>
      <c r="H523" s="3">
        <v>6.7990730170427804</v>
      </c>
    </row>
    <row r="524" spans="1:8">
      <c r="A524" s="2">
        <v>41090</v>
      </c>
      <c r="B524" s="3" t="s">
        <v>30002</v>
      </c>
      <c r="C524" s="12">
        <f t="shared" si="8"/>
        <v>1.5491766678643067E-11</v>
      </c>
      <c r="D524" s="21">
        <v>84162020657.5</v>
      </c>
      <c r="E524" s="21">
        <v>1313292.1519559999</v>
      </c>
      <c r="F524" s="21">
        <v>2493</v>
      </c>
      <c r="G524" s="3">
        <v>-46.094551827993897</v>
      </c>
      <c r="H524" s="3">
        <v>6.3554445700595403</v>
      </c>
    </row>
    <row r="525" spans="1:8">
      <c r="A525" s="2">
        <v>41091</v>
      </c>
      <c r="B525" s="3" t="s">
        <v>30003</v>
      </c>
      <c r="C525" s="12">
        <f t="shared" si="8"/>
        <v>1.5491653961003512E-11</v>
      </c>
      <c r="D525" s="21">
        <v>84154447748.050003</v>
      </c>
      <c r="E525" s="21">
        <v>1313293.0948989999</v>
      </c>
      <c r="F525" s="21">
        <v>2493</v>
      </c>
      <c r="G525" s="3">
        <v>-30.3752704869678</v>
      </c>
      <c r="H525" s="3">
        <v>3.1376971321426401</v>
      </c>
    </row>
    <row r="526" spans="1:8">
      <c r="A526" s="2">
        <v>41092</v>
      </c>
      <c r="B526" s="3" t="s">
        <v>30004</v>
      </c>
      <c r="C526" s="12">
        <f t="shared" si="8"/>
        <v>1.549176667816308E-11</v>
      </c>
      <c r="D526" s="21">
        <v>84146875843.729996</v>
      </c>
      <c r="E526" s="21">
        <v>1313294.0379969999</v>
      </c>
      <c r="F526" s="21">
        <v>2493</v>
      </c>
      <c r="G526" s="3">
        <v>-30.365599749370698</v>
      </c>
      <c r="H526" s="3">
        <v>2.5806811584771299</v>
      </c>
    </row>
    <row r="527" spans="1:8">
      <c r="A527" s="2">
        <v>41093</v>
      </c>
      <c r="B527" s="3" t="s">
        <v>30005</v>
      </c>
      <c r="C527" s="12">
        <f t="shared" si="8"/>
        <v>1.5491766677923084E-11</v>
      </c>
      <c r="D527" s="21">
        <v>85751340418.809998</v>
      </c>
      <c r="E527" s="21">
        <v>1312806.4161459999</v>
      </c>
      <c r="F527" s="21">
        <v>2492</v>
      </c>
      <c r="G527" s="3">
        <v>-11.869168947458901</v>
      </c>
      <c r="H527" s="3">
        <v>6.5872197830506103</v>
      </c>
    </row>
    <row r="528" spans="1:8">
      <c r="A528" s="2">
        <v>41094</v>
      </c>
      <c r="B528" s="3" t="s">
        <v>30006</v>
      </c>
      <c r="C528" s="12">
        <f t="shared" si="8"/>
        <v>1.5491766677683089E-11</v>
      </c>
      <c r="D528" s="21">
        <v>85826546509.130005</v>
      </c>
      <c r="E528" s="21">
        <v>1313245.8419059999</v>
      </c>
      <c r="F528" s="21">
        <v>2493</v>
      </c>
      <c r="G528" s="3">
        <v>-4.4852717380256202</v>
      </c>
      <c r="H528" s="3">
        <v>7.4920164241616796</v>
      </c>
    </row>
    <row r="529" spans="1:8">
      <c r="A529" s="2">
        <v>41095</v>
      </c>
      <c r="B529" s="3" t="s">
        <v>30007</v>
      </c>
      <c r="C529" s="12">
        <f t="shared" si="8"/>
        <v>1.5491766677443093E-11</v>
      </c>
      <c r="D529" s="21">
        <v>86048907977.490005</v>
      </c>
      <c r="E529" s="21">
        <v>1310810.910162</v>
      </c>
      <c r="F529" s="21">
        <v>2489</v>
      </c>
      <c r="G529" s="3">
        <v>5.1624757539575397</v>
      </c>
      <c r="H529" s="3">
        <v>8.4873558393900801</v>
      </c>
    </row>
    <row r="530" spans="1:8">
      <c r="A530" s="2">
        <v>41096</v>
      </c>
      <c r="B530" s="3" t="s">
        <v>30008</v>
      </c>
      <c r="C530" s="12">
        <f t="shared" si="8"/>
        <v>1.5491766677203101E-11</v>
      </c>
      <c r="D530" s="21">
        <v>85740065089.539993</v>
      </c>
      <c r="E530" s="21">
        <v>1311355.7673239999</v>
      </c>
      <c r="F530" s="21">
        <v>2486</v>
      </c>
      <c r="G530" s="3">
        <v>-5.6093127737048096</v>
      </c>
      <c r="H530" s="3">
        <v>7.6307942226778902</v>
      </c>
    </row>
    <row r="531" spans="1:8">
      <c r="A531" s="2">
        <v>41097</v>
      </c>
      <c r="B531" s="3" t="s">
        <v>30009</v>
      </c>
      <c r="C531" s="12">
        <f t="shared" si="8"/>
        <v>1.5491766676963106E-11</v>
      </c>
      <c r="D531" s="21">
        <v>85732230635.399994</v>
      </c>
      <c r="E531" s="21">
        <v>1311356.6544540001</v>
      </c>
      <c r="F531" s="21">
        <v>2486</v>
      </c>
      <c r="G531" s="3">
        <v>-9.5733656246026602</v>
      </c>
      <c r="H531" s="3">
        <v>7.6330512091205396</v>
      </c>
    </row>
    <row r="532" spans="1:8">
      <c r="A532" s="2">
        <v>41098</v>
      </c>
      <c r="B532" s="3" t="s">
        <v>30010</v>
      </c>
      <c r="C532" s="12">
        <f t="shared" si="8"/>
        <v>1.549176667672311E-11</v>
      </c>
      <c r="D532" s="21">
        <v>85724397202.130005</v>
      </c>
      <c r="E532" s="21">
        <v>1311357.5416600001</v>
      </c>
      <c r="F532" s="21">
        <v>2486</v>
      </c>
      <c r="G532" s="3">
        <v>-5.2612269158013403</v>
      </c>
      <c r="H532" s="3">
        <v>4.7428591181186901</v>
      </c>
    </row>
    <row r="533" spans="1:8">
      <c r="A533" s="2">
        <v>41099</v>
      </c>
      <c r="B533" s="3" t="s">
        <v>30011</v>
      </c>
      <c r="C533" s="12">
        <f t="shared" si="8"/>
        <v>1.5491766676483115E-11</v>
      </c>
      <c r="D533" s="21">
        <v>85597348840.309998</v>
      </c>
      <c r="E533" s="21">
        <v>1310829.8702169999</v>
      </c>
      <c r="F533" s="21">
        <v>2488</v>
      </c>
      <c r="G533" s="3">
        <v>-6.4035658607660197</v>
      </c>
      <c r="H533" s="3">
        <v>5.6191573248697004</v>
      </c>
    </row>
    <row r="534" spans="1:8">
      <c r="A534" s="2">
        <v>41100</v>
      </c>
      <c r="B534" s="3" t="s">
        <v>30012</v>
      </c>
      <c r="C534" s="12">
        <f t="shared" si="8"/>
        <v>1.5491766676243119E-11</v>
      </c>
      <c r="D534" s="21">
        <v>85052521271.009995</v>
      </c>
      <c r="E534" s="21">
        <v>1309129.950896</v>
      </c>
      <c r="F534" s="21">
        <v>2486</v>
      </c>
      <c r="G534" s="3">
        <v>-11.9319829827348</v>
      </c>
      <c r="H534" s="3">
        <v>7.4679504947586697</v>
      </c>
    </row>
    <row r="535" spans="1:8">
      <c r="A535" s="2">
        <v>41101</v>
      </c>
      <c r="B535" s="3" t="s">
        <v>30013</v>
      </c>
      <c r="C535" s="12">
        <f t="shared" si="8"/>
        <v>1.5491766676003127E-11</v>
      </c>
      <c r="D535" s="21">
        <v>85659821348.479996</v>
      </c>
      <c r="E535" s="21">
        <v>1309699.135464</v>
      </c>
      <c r="F535" s="21">
        <v>2486</v>
      </c>
      <c r="G535" s="3">
        <v>-4.3780067330484602</v>
      </c>
      <c r="H535" s="3">
        <v>8.3072123690414106</v>
      </c>
    </row>
    <row r="536" spans="1:8">
      <c r="A536" s="2">
        <v>41102</v>
      </c>
      <c r="B536" s="3" t="s">
        <v>30014</v>
      </c>
      <c r="C536" s="12">
        <f t="shared" si="8"/>
        <v>1.5491766675763132E-11</v>
      </c>
      <c r="D536" s="21">
        <v>84869096606.050003</v>
      </c>
      <c r="E536" s="21">
        <v>1310089.4157189999</v>
      </c>
      <c r="F536" s="21">
        <v>2484</v>
      </c>
      <c r="G536" s="3">
        <v>-6.8410027587346898</v>
      </c>
      <c r="H536" s="3">
        <v>6.2477990345724397</v>
      </c>
    </row>
    <row r="537" spans="1:8">
      <c r="A537" s="2">
        <v>41103</v>
      </c>
      <c r="B537" s="3" t="s">
        <v>30015</v>
      </c>
      <c r="C537" s="12">
        <f t="shared" si="8"/>
        <v>1.5491766675523136E-11</v>
      </c>
      <c r="D537" s="21">
        <v>85145811038.889999</v>
      </c>
      <c r="E537" s="21">
        <v>1305552.8778850001</v>
      </c>
      <c r="F537" s="21">
        <v>2480</v>
      </c>
      <c r="G537" s="3">
        <v>4.6596545459454504</v>
      </c>
      <c r="H537" s="3">
        <v>7.7291952403230004</v>
      </c>
    </row>
    <row r="538" spans="1:8">
      <c r="A538" s="2">
        <v>41104</v>
      </c>
      <c r="B538" s="3" t="s">
        <v>30016</v>
      </c>
      <c r="C538" s="12">
        <f t="shared" si="8"/>
        <v>1.5491766675283141E-11</v>
      </c>
      <c r="D538" s="21">
        <v>85137663538.050003</v>
      </c>
      <c r="E538" s="21">
        <v>1305553.573941</v>
      </c>
      <c r="F538" s="21">
        <v>2480</v>
      </c>
      <c r="G538" s="3">
        <v>0.960198629517239</v>
      </c>
      <c r="H538" s="3">
        <v>9.4866719626820402</v>
      </c>
    </row>
    <row r="539" spans="1:8">
      <c r="A539" s="2">
        <v>41105</v>
      </c>
      <c r="B539" s="3" t="s">
        <v>30017</v>
      </c>
      <c r="C539" s="12">
        <f t="shared" si="8"/>
        <v>1.5491766675043145E-11</v>
      </c>
      <c r="D539" s="21">
        <v>85129517044.059998</v>
      </c>
      <c r="E539" s="21">
        <v>1305554.2700439999</v>
      </c>
      <c r="F539" s="21">
        <v>2480</v>
      </c>
      <c r="G539" s="3">
        <v>12.8165174306917</v>
      </c>
      <c r="H539" s="3">
        <v>7.4658811149890001</v>
      </c>
    </row>
    <row r="540" spans="1:8">
      <c r="A540" s="2">
        <v>41106</v>
      </c>
      <c r="B540" s="3" t="s">
        <v>25597</v>
      </c>
      <c r="C540" s="12">
        <f t="shared" si="8"/>
        <v>8.5600736451642255E-3</v>
      </c>
      <c r="D540" s="3" t="s">
        <v>25598</v>
      </c>
      <c r="E540" s="3" t="s">
        <v>25599</v>
      </c>
      <c r="F540" s="3" t="s">
        <v>24568</v>
      </c>
      <c r="G540" s="4">
        <v>1.0800782957092099E+17</v>
      </c>
      <c r="H540" s="4">
        <v>4.3150412067014E+16</v>
      </c>
    </row>
    <row r="541" spans="1:8">
      <c r="A541" s="2">
        <v>41107</v>
      </c>
      <c r="B541" s="3" t="s">
        <v>25600</v>
      </c>
      <c r="C541" s="12">
        <f t="shared" si="8"/>
        <v>2.0892290914629316E-3</v>
      </c>
      <c r="D541" s="3" t="s">
        <v>25601</v>
      </c>
      <c r="E541" s="3" t="s">
        <v>25602</v>
      </c>
      <c r="F541" s="3" t="s">
        <v>11405</v>
      </c>
      <c r="G541" s="4">
        <v>1.3780023308183901E+17</v>
      </c>
      <c r="H541" s="4">
        <v>5.74410792021542E+16</v>
      </c>
    </row>
    <row r="542" spans="1:8">
      <c r="A542" s="2">
        <v>41108</v>
      </c>
      <c r="B542" s="3" t="s">
        <v>25603</v>
      </c>
      <c r="C542" s="12">
        <f t="shared" si="8"/>
        <v>9.7844874571033965E-4</v>
      </c>
      <c r="D542" s="3" t="s">
        <v>25604</v>
      </c>
      <c r="E542" s="3" t="s">
        <v>25605</v>
      </c>
      <c r="F542" s="3" t="s">
        <v>24581</v>
      </c>
      <c r="G542" s="4">
        <v>1.5273348565440701E+17</v>
      </c>
      <c r="H542" s="4">
        <v>5.8815366307795904E+16</v>
      </c>
    </row>
    <row r="543" spans="1:8">
      <c r="A543" s="2">
        <v>41109</v>
      </c>
      <c r="B543" s="3" t="s">
        <v>25606</v>
      </c>
      <c r="C543" s="12">
        <f t="shared" si="8"/>
        <v>3.8571807653783926E-3</v>
      </c>
      <c r="D543" s="3" t="s">
        <v>25607</v>
      </c>
      <c r="E543" s="3" t="s">
        <v>25608</v>
      </c>
      <c r="F543" s="3" t="s">
        <v>24589</v>
      </c>
      <c r="G543" s="4">
        <v>4.95912235755142E+16</v>
      </c>
      <c r="H543" s="4">
        <v>6.73476176740726E+16</v>
      </c>
    </row>
    <row r="544" spans="1:8">
      <c r="A544" s="2">
        <v>41110</v>
      </c>
      <c r="B544" s="3" t="s">
        <v>25609</v>
      </c>
      <c r="C544" s="12">
        <f t="shared" si="8"/>
        <v>-9.6137062166765542E-5</v>
      </c>
      <c r="D544" s="3" t="s">
        <v>25610</v>
      </c>
      <c r="E544" s="3" t="s">
        <v>25611</v>
      </c>
      <c r="F544" s="3" t="s">
        <v>24589</v>
      </c>
      <c r="G544" s="3">
        <v>-6.6475421927747497E-2</v>
      </c>
      <c r="H544" s="4">
        <v>6.7373865362577E+16</v>
      </c>
    </row>
    <row r="545" spans="1:8">
      <c r="A545" s="2">
        <v>41111</v>
      </c>
      <c r="B545" s="3" t="s">
        <v>25612</v>
      </c>
      <c r="C545" s="12">
        <f t="shared" si="8"/>
        <v>-9.6134360023271176E-5</v>
      </c>
      <c r="D545" s="3" t="s">
        <v>25613</v>
      </c>
      <c r="E545" s="3" t="s">
        <v>25614</v>
      </c>
      <c r="F545" s="3" t="s">
        <v>24589</v>
      </c>
      <c r="G545" s="4">
        <v>3.0271273544588602E+17</v>
      </c>
      <c r="H545" s="4">
        <v>6.48457693871542E+16</v>
      </c>
    </row>
    <row r="546" spans="1:8">
      <c r="A546" s="2">
        <v>41112</v>
      </c>
      <c r="B546" s="3" t="s">
        <v>25615</v>
      </c>
      <c r="C546" s="12">
        <f t="shared" si="8"/>
        <v>-9.6131793527890361E-5</v>
      </c>
      <c r="D546" s="3" t="s">
        <v>25616</v>
      </c>
      <c r="E546" s="3" t="s">
        <v>25617</v>
      </c>
      <c r="F546" s="3" t="s">
        <v>24589</v>
      </c>
      <c r="G546" s="4">
        <v>3.4397843262822202E+17</v>
      </c>
      <c r="H546" s="4">
        <v>7.4088999326431296E+16</v>
      </c>
    </row>
    <row r="547" spans="1:8">
      <c r="A547" s="2">
        <v>41113</v>
      </c>
      <c r="B547" s="3" t="s">
        <v>25618</v>
      </c>
      <c r="C547" s="12">
        <f t="shared" si="8"/>
        <v>-8.0386125117603568E-3</v>
      </c>
      <c r="D547" s="3" t="s">
        <v>25619</v>
      </c>
      <c r="E547" s="3" t="s">
        <v>25620</v>
      </c>
      <c r="F547" s="3" t="s">
        <v>24581</v>
      </c>
      <c r="G547" s="4">
        <v>2.1967333862513101E+17</v>
      </c>
      <c r="H547" s="4">
        <v>5.48211305135504E+16</v>
      </c>
    </row>
    <row r="548" spans="1:8">
      <c r="A548" s="2">
        <v>41114</v>
      </c>
      <c r="B548" s="3" t="s">
        <v>25621</v>
      </c>
      <c r="C548" s="12">
        <f t="shared" si="8"/>
        <v>-3.1647030112618295E-5</v>
      </c>
      <c r="D548" s="3" t="s">
        <v>25622</v>
      </c>
      <c r="E548" s="3" t="s">
        <v>25623</v>
      </c>
      <c r="F548" s="3" t="s">
        <v>24581</v>
      </c>
      <c r="G548" s="4">
        <v>2.2060324155865901E+17</v>
      </c>
      <c r="H548" s="4">
        <v>5.6134193852888304E+16</v>
      </c>
    </row>
    <row r="549" spans="1:8">
      <c r="A549" s="2">
        <v>41115</v>
      </c>
      <c r="B549" s="3" t="s">
        <v>25624</v>
      </c>
      <c r="C549" s="12">
        <f t="shared" si="8"/>
        <v>-9.4215945657107041E-3</v>
      </c>
      <c r="D549" s="3" t="s">
        <v>25625</v>
      </c>
      <c r="E549" s="3" t="s">
        <v>25626</v>
      </c>
      <c r="F549" s="3" t="s">
        <v>25627</v>
      </c>
      <c r="G549" s="4">
        <v>4.2361816354614202E+17</v>
      </c>
      <c r="H549" s="4">
        <v>4.9000596858294E+16</v>
      </c>
    </row>
    <row r="550" spans="1:8">
      <c r="A550" s="2">
        <v>41116</v>
      </c>
      <c r="B550" s="3" t="s">
        <v>25628</v>
      </c>
      <c r="C550" s="12">
        <f t="shared" si="8"/>
        <v>6.1497477287170265E-3</v>
      </c>
      <c r="D550" s="3" t="s">
        <v>25629</v>
      </c>
      <c r="E550" s="3" t="s">
        <v>25630</v>
      </c>
      <c r="F550" s="3" t="s">
        <v>11406</v>
      </c>
      <c r="G550" s="4">
        <v>5.4576036687505402E+17</v>
      </c>
      <c r="H550" s="4">
        <v>6.2343273435258E+16</v>
      </c>
    </row>
    <row r="551" spans="1:8">
      <c r="A551" s="2">
        <v>41117</v>
      </c>
      <c r="B551" s="3" t="s">
        <v>25631</v>
      </c>
      <c r="C551" s="12">
        <f t="shared" si="8"/>
        <v>1.8204463555363731E-2</v>
      </c>
      <c r="D551" s="3" t="s">
        <v>25632</v>
      </c>
      <c r="E551" s="3" t="s">
        <v>25633</v>
      </c>
      <c r="F551" s="3" t="s">
        <v>24637</v>
      </c>
      <c r="G551" s="4">
        <v>5.7449955697174899E+17</v>
      </c>
      <c r="H551" s="4">
        <v>1.0215438589593101E+17</v>
      </c>
    </row>
    <row r="552" spans="1:8">
      <c r="A552" s="2">
        <v>41118</v>
      </c>
      <c r="B552" s="3" t="s">
        <v>25634</v>
      </c>
      <c r="C552" s="12">
        <f t="shared" si="8"/>
        <v>-9.6443826599950161E-5</v>
      </c>
      <c r="D552" s="3" t="s">
        <v>25635</v>
      </c>
      <c r="E552" s="3" t="s">
        <v>25636</v>
      </c>
      <c r="F552" s="3" t="s">
        <v>24637</v>
      </c>
      <c r="G552" s="4">
        <v>7.4401786752418701E+17</v>
      </c>
      <c r="H552" s="4">
        <v>8.1449055985752304E+16</v>
      </c>
    </row>
    <row r="553" spans="1:8">
      <c r="A553" s="2">
        <v>41119</v>
      </c>
      <c r="B553" s="3" t="s">
        <v>25637</v>
      </c>
      <c r="C553" s="12">
        <f t="shared" si="8"/>
        <v>-9.6441349685904562E-5</v>
      </c>
      <c r="D553" s="3" t="s">
        <v>25638</v>
      </c>
      <c r="E553" s="3" t="s">
        <v>25639</v>
      </c>
      <c r="F553" s="3" t="s">
        <v>24637</v>
      </c>
      <c r="G553" s="4">
        <v>4.1806960977268E+17</v>
      </c>
      <c r="H553" s="4">
        <v>4.0791106086676096E+16</v>
      </c>
    </row>
    <row r="554" spans="1:8">
      <c r="A554" s="2">
        <v>41120</v>
      </c>
      <c r="B554" s="3" t="s">
        <v>25640</v>
      </c>
      <c r="C554" s="12">
        <f t="shared" si="8"/>
        <v>-1.0145256318091899E-3</v>
      </c>
      <c r="D554" s="3" t="s">
        <v>25641</v>
      </c>
      <c r="E554" s="3" t="s">
        <v>25642</v>
      </c>
      <c r="F554" s="3" t="s">
        <v>24626</v>
      </c>
      <c r="G554" s="4">
        <v>4.0221123705493498E+17</v>
      </c>
      <c r="H554" s="4">
        <v>4.1346008430818304E+16</v>
      </c>
    </row>
    <row r="555" spans="1:8">
      <c r="A555" s="2">
        <v>41121</v>
      </c>
      <c r="B555" s="3" t="s">
        <v>25643</v>
      </c>
      <c r="C555" s="12">
        <f t="shared" si="8"/>
        <v>-5.7168592683648446E-3</v>
      </c>
      <c r="D555" s="3" t="s">
        <v>25644</v>
      </c>
      <c r="E555" s="3" t="s">
        <v>25645</v>
      </c>
      <c r="F555" s="3" t="s">
        <v>24613</v>
      </c>
      <c r="G555" s="4">
        <v>3.0917777621016E+17</v>
      </c>
      <c r="H555" s="4">
        <v>2.14507931078486E+16</v>
      </c>
    </row>
    <row r="556" spans="1:8">
      <c r="A556" s="2">
        <v>41122</v>
      </c>
      <c r="B556" s="3" t="s">
        <v>25646</v>
      </c>
      <c r="C556" s="12">
        <f t="shared" si="8"/>
        <v>-3.3347037887809451E-3</v>
      </c>
      <c r="D556" s="3" t="s">
        <v>25647</v>
      </c>
      <c r="E556" s="3" t="s">
        <v>25648</v>
      </c>
      <c r="F556" s="3" t="s">
        <v>24613</v>
      </c>
      <c r="G556" s="4">
        <v>2.5842728897295802E+17</v>
      </c>
      <c r="H556" s="3">
        <v>0.49068820207807101</v>
      </c>
    </row>
    <row r="557" spans="1:8">
      <c r="A557" s="2">
        <v>41123</v>
      </c>
      <c r="B557" s="3" t="s">
        <v>25649</v>
      </c>
      <c r="C557" s="12">
        <f t="shared" si="8"/>
        <v>-1.0138842491376121E-2</v>
      </c>
      <c r="D557" s="3" t="s">
        <v>25650</v>
      </c>
      <c r="E557" s="3" t="s">
        <v>25651</v>
      </c>
      <c r="F557" s="3" t="s">
        <v>25627</v>
      </c>
      <c r="G557" s="4">
        <v>-1.2053729156487699E+17</v>
      </c>
      <c r="H557" s="4">
        <v>-1.54373531347186E+16</v>
      </c>
    </row>
    <row r="558" spans="1:8">
      <c r="A558" s="2">
        <v>41124</v>
      </c>
      <c r="B558" s="3" t="s">
        <v>25652</v>
      </c>
      <c r="C558" s="12">
        <f t="shared" si="8"/>
        <v>-1.7354820372081964E-3</v>
      </c>
      <c r="D558" s="3" t="s">
        <v>25653</v>
      </c>
      <c r="E558" s="3" t="s">
        <v>25654</v>
      </c>
      <c r="F558" s="3" t="s">
        <v>24589</v>
      </c>
      <c r="G558" s="4">
        <v>-1.4458753765068301E+17</v>
      </c>
      <c r="H558" s="4">
        <v>-1.86914662922744E+16</v>
      </c>
    </row>
    <row r="559" spans="1:8">
      <c r="A559" s="2">
        <v>41125</v>
      </c>
      <c r="B559" s="3" t="s">
        <v>25655</v>
      </c>
      <c r="C559" s="12">
        <f t="shared" si="8"/>
        <v>-1.01133297005942E-4</v>
      </c>
      <c r="D559" s="3" t="s">
        <v>25656</v>
      </c>
      <c r="E559" s="3" t="s">
        <v>25657</v>
      </c>
      <c r="F559" s="3" t="s">
        <v>24589</v>
      </c>
      <c r="G559" s="4">
        <v>-1.9060037525228198E+17</v>
      </c>
      <c r="H559" s="4">
        <v>-1.57479060637103E+16</v>
      </c>
    </row>
    <row r="560" spans="1:8">
      <c r="A560" s="2">
        <v>41126</v>
      </c>
      <c r="B560" s="3" t="s">
        <v>25658</v>
      </c>
      <c r="C560" s="12">
        <f t="shared" si="8"/>
        <v>-1.0113188518301069E-4</v>
      </c>
      <c r="D560" s="3" t="s">
        <v>25659</v>
      </c>
      <c r="E560" s="3" t="s">
        <v>25660</v>
      </c>
      <c r="F560" s="3" t="s">
        <v>24589</v>
      </c>
      <c r="G560" s="4">
        <v>-1.5116478473325299E+17</v>
      </c>
      <c r="H560" s="4">
        <v>-2.31621909882847E+16</v>
      </c>
    </row>
    <row r="561" spans="1:8">
      <c r="A561" s="2">
        <v>41127</v>
      </c>
      <c r="B561" s="3" t="s">
        <v>25661</v>
      </c>
      <c r="C561" s="12">
        <f t="shared" si="8"/>
        <v>-2.9862262878756715E-3</v>
      </c>
      <c r="D561" s="3" t="s">
        <v>25662</v>
      </c>
      <c r="E561" s="3" t="s">
        <v>25663</v>
      </c>
      <c r="F561" s="3" t="s">
        <v>24605</v>
      </c>
      <c r="G561" s="4">
        <v>-1.8057874644229901E+17</v>
      </c>
      <c r="H561" s="4">
        <v>-3.7931079256277904E+16</v>
      </c>
    </row>
    <row r="562" spans="1:8">
      <c r="A562" s="2">
        <v>41128</v>
      </c>
      <c r="B562" s="3" t="s">
        <v>25664</v>
      </c>
      <c r="C562" s="12">
        <f t="shared" si="8"/>
        <v>-1.0279686072158236E-4</v>
      </c>
      <c r="D562" s="3" t="s">
        <v>25665</v>
      </c>
      <c r="E562" s="3" t="s">
        <v>25666</v>
      </c>
      <c r="F562" s="3" t="s">
        <v>24605</v>
      </c>
      <c r="G562" s="4">
        <v>-1.8068591788906E+17</v>
      </c>
      <c r="H562" s="4">
        <v>-3.8392525850113104E+16</v>
      </c>
    </row>
    <row r="563" spans="1:8">
      <c r="A563" s="2">
        <v>41129</v>
      </c>
      <c r="B563" s="3" t="s">
        <v>25667</v>
      </c>
      <c r="C563" s="12">
        <f t="shared" si="8"/>
        <v>-1.2904154511934447E-2</v>
      </c>
      <c r="D563" s="3" t="s">
        <v>25668</v>
      </c>
      <c r="E563" s="3" t="s">
        <v>25669</v>
      </c>
      <c r="F563" s="3" t="s">
        <v>24585</v>
      </c>
      <c r="G563" s="4">
        <v>-2.9118571062465299E+17</v>
      </c>
      <c r="H563" s="4">
        <v>-6.16392552648998E+16</v>
      </c>
    </row>
    <row r="564" spans="1:8">
      <c r="A564" s="2">
        <v>41130</v>
      </c>
      <c r="B564" s="3" t="s">
        <v>25670</v>
      </c>
      <c r="C564" s="12">
        <f t="shared" si="8"/>
        <v>2.0136258335649478E-2</v>
      </c>
      <c r="D564" s="3" t="s">
        <v>25671</v>
      </c>
      <c r="E564" s="3" t="s">
        <v>25672</v>
      </c>
      <c r="F564" s="3" t="s">
        <v>24581</v>
      </c>
      <c r="G564" s="4">
        <v>-3.89265628313704E+16</v>
      </c>
      <c r="H564" s="4">
        <v>-2.2726016901823E+16</v>
      </c>
    </row>
    <row r="565" spans="1:8">
      <c r="A565" s="2">
        <v>41131</v>
      </c>
      <c r="B565" s="3" t="s">
        <v>25673</v>
      </c>
      <c r="C565" s="12">
        <f t="shared" si="8"/>
        <v>6.4088879551033916E-3</v>
      </c>
      <c r="D565" s="3" t="s">
        <v>25674</v>
      </c>
      <c r="E565" s="3" t="s">
        <v>25675</v>
      </c>
      <c r="F565" s="3" t="s">
        <v>24585</v>
      </c>
      <c r="G565" s="4">
        <v>-4.2332535799932496E+16</v>
      </c>
      <c r="H565" s="3">
        <v>-0.977938134643074</v>
      </c>
    </row>
    <row r="566" spans="1:8">
      <c r="A566" s="2">
        <v>41132</v>
      </c>
      <c r="B566" s="3" t="s">
        <v>25676</v>
      </c>
      <c r="C566" s="12">
        <f t="shared" si="8"/>
        <v>-9.735911933163019E-5</v>
      </c>
      <c r="D566" s="3" t="s">
        <v>25677</v>
      </c>
      <c r="E566" s="3" t="s">
        <v>25678</v>
      </c>
      <c r="F566" s="3" t="s">
        <v>24585</v>
      </c>
      <c r="G566" s="4">
        <v>7.4674356698057408E+16</v>
      </c>
      <c r="H566" s="4">
        <v>-2.37251180582357E+16</v>
      </c>
    </row>
    <row r="567" spans="1:8">
      <c r="A567" s="2">
        <v>41133</v>
      </c>
      <c r="B567" s="3" t="s">
        <v>25679</v>
      </c>
      <c r="C567" s="12">
        <f t="shared" si="8"/>
        <v>-9.7356813719351511E-5</v>
      </c>
      <c r="D567" s="3" t="s">
        <v>25680</v>
      </c>
      <c r="E567" s="3" t="s">
        <v>25681</v>
      </c>
      <c r="F567" s="3" t="s">
        <v>24585</v>
      </c>
      <c r="G567" s="4">
        <v>-1.09150504648701E+16</v>
      </c>
      <c r="H567" s="4">
        <v>-3.15626685932579E+16</v>
      </c>
    </row>
    <row r="568" spans="1:8">
      <c r="A568" s="2">
        <v>41134</v>
      </c>
      <c r="B568" s="3" t="s">
        <v>25682</v>
      </c>
      <c r="C568" s="12">
        <f t="shared" si="8"/>
        <v>-5.6905588837857261E-3</v>
      </c>
      <c r="D568" s="3" t="s">
        <v>25683</v>
      </c>
      <c r="E568" s="3" t="s">
        <v>25684</v>
      </c>
      <c r="F568" s="3" t="s">
        <v>24605</v>
      </c>
      <c r="G568" s="4">
        <v>-7.61792110871192E+16</v>
      </c>
      <c r="H568" s="4">
        <v>-4.6166937330666704E+16</v>
      </c>
    </row>
    <row r="569" spans="1:8">
      <c r="A569" s="2">
        <v>41135</v>
      </c>
      <c r="B569" s="3" t="s">
        <v>25685</v>
      </c>
      <c r="C569" s="12">
        <f t="shared" si="8"/>
        <v>6.5555498845531511E-3</v>
      </c>
      <c r="D569" s="3" t="s">
        <v>25686</v>
      </c>
      <c r="E569" s="3" t="s">
        <v>25687</v>
      </c>
      <c r="F569" s="3" t="s">
        <v>24585</v>
      </c>
      <c r="G569" s="3">
        <v>0.14334679364707001</v>
      </c>
      <c r="H569" s="4">
        <v>-6.43691482825026E+16</v>
      </c>
    </row>
    <row r="570" spans="1:8">
      <c r="A570" s="2">
        <v>41135</v>
      </c>
      <c r="B570" s="3" t="s">
        <v>25685</v>
      </c>
      <c r="C570" s="12">
        <f t="shared" si="8"/>
        <v>0</v>
      </c>
      <c r="D570" s="3" t="s">
        <v>25686</v>
      </c>
      <c r="E570" s="3" t="s">
        <v>25687</v>
      </c>
      <c r="F570" s="3" t="s">
        <v>24585</v>
      </c>
      <c r="G570" s="3">
        <v>0.14334679364707001</v>
      </c>
      <c r="H570" s="4">
        <v>-6.43691482825026E+16</v>
      </c>
    </row>
    <row r="571" spans="1:8">
      <c r="A571" s="2">
        <v>41136</v>
      </c>
      <c r="B571" s="3" t="s">
        <v>25688</v>
      </c>
      <c r="C571" s="12">
        <f t="shared" si="8"/>
        <v>6.2257681861920579E-3</v>
      </c>
      <c r="D571" s="3" t="s">
        <v>25689</v>
      </c>
      <c r="E571" s="3" t="s">
        <v>25690</v>
      </c>
      <c r="F571" s="3" t="s">
        <v>24637</v>
      </c>
      <c r="G571" s="4">
        <v>1.00884683442762E+17</v>
      </c>
      <c r="H571" s="4">
        <v>-5.6224578983639296E+16</v>
      </c>
    </row>
    <row r="572" spans="1:8">
      <c r="A572" s="2">
        <v>41137</v>
      </c>
      <c r="B572" s="3" t="s">
        <v>25691</v>
      </c>
      <c r="C572" s="12">
        <f t="shared" si="8"/>
        <v>2.9520463012490646E-3</v>
      </c>
      <c r="D572" s="3" t="s">
        <v>25692</v>
      </c>
      <c r="E572" s="3" t="s">
        <v>25693</v>
      </c>
      <c r="F572" s="3" t="s">
        <v>24626</v>
      </c>
      <c r="G572" s="4">
        <v>1.1247284984846099E+17</v>
      </c>
      <c r="H572" s="4">
        <v>-5.03725627235914E+16</v>
      </c>
    </row>
    <row r="573" spans="1:8">
      <c r="A573" s="2">
        <v>41138</v>
      </c>
      <c r="B573" s="3" t="s">
        <v>25694</v>
      </c>
      <c r="C573" s="12">
        <f t="shared" si="8"/>
        <v>-1.8612770875900983E-4</v>
      </c>
      <c r="D573" s="3" t="s">
        <v>25695</v>
      </c>
      <c r="E573" s="3" t="s">
        <v>25696</v>
      </c>
      <c r="F573" s="3" t="s">
        <v>11388</v>
      </c>
      <c r="G573" s="4">
        <v>9.6827504486901504E+16</v>
      </c>
      <c r="H573" s="4">
        <v>-5.05370617765144E+16</v>
      </c>
    </row>
    <row r="574" spans="1:8">
      <c r="A574" s="2">
        <v>41139</v>
      </c>
      <c r="B574" s="3" t="s">
        <v>25697</v>
      </c>
      <c r="C574" s="12">
        <f t="shared" si="8"/>
        <v>-9.6797327538499051E-5</v>
      </c>
      <c r="D574" s="3" t="s">
        <v>25698</v>
      </c>
      <c r="E574" s="3" t="s">
        <v>25699</v>
      </c>
      <c r="F574" s="3" t="s">
        <v>11388</v>
      </c>
      <c r="G574" s="4">
        <v>4.5406087420124E+16</v>
      </c>
      <c r="H574" s="4">
        <v>-5.66555402963498E+16</v>
      </c>
    </row>
    <row r="575" spans="1:8">
      <c r="A575" s="2">
        <v>41140</v>
      </c>
      <c r="B575" s="3" t="s">
        <v>25700</v>
      </c>
      <c r="C575" s="12">
        <f t="shared" si="8"/>
        <v>-9.6794827861081169E-5</v>
      </c>
      <c r="D575" s="3" t="s">
        <v>25701</v>
      </c>
      <c r="E575" s="3" t="s">
        <v>25702</v>
      </c>
      <c r="F575" s="3" t="s">
        <v>11388</v>
      </c>
      <c r="G575" s="4">
        <v>4.5397720453967904E+16</v>
      </c>
      <c r="H575" s="4">
        <v>-4.14780496325596E+16</v>
      </c>
    </row>
    <row r="576" spans="1:8">
      <c r="A576" s="2">
        <v>41141</v>
      </c>
      <c r="B576" s="3" t="s">
        <v>25703</v>
      </c>
      <c r="C576" s="12">
        <f t="shared" si="8"/>
        <v>-9.6792372152130595E-5</v>
      </c>
      <c r="D576" s="3" t="s">
        <v>25704</v>
      </c>
      <c r="E576" s="3" t="s">
        <v>25705</v>
      </c>
      <c r="F576" s="3" t="s">
        <v>11388</v>
      </c>
      <c r="G576" s="4">
        <v>4.5389350420119E+16</v>
      </c>
      <c r="H576" s="4">
        <v>-4.1885141646426896E+16</v>
      </c>
    </row>
    <row r="577" spans="1:8">
      <c r="A577" s="2">
        <v>41142</v>
      </c>
      <c r="B577" s="3" t="s">
        <v>25706</v>
      </c>
      <c r="C577" s="12">
        <f t="shared" si="8"/>
        <v>-6.6595779438635818E-3</v>
      </c>
      <c r="D577" s="3" t="s">
        <v>25707</v>
      </c>
      <c r="E577" s="3" t="s">
        <v>25708</v>
      </c>
      <c r="F577" s="3" t="s">
        <v>11388</v>
      </c>
      <c r="G577" s="4">
        <v>-3.51057842622546E+16</v>
      </c>
      <c r="H577" s="4">
        <v>-7.5002748271520192E+16</v>
      </c>
    </row>
    <row r="578" spans="1:8">
      <c r="A578" s="2">
        <v>41143</v>
      </c>
      <c r="B578" s="3" t="s">
        <v>25709</v>
      </c>
      <c r="C578" s="12">
        <f t="shared" si="8"/>
        <v>1.3315844361199809E-3</v>
      </c>
      <c r="D578" s="3" t="s">
        <v>25710</v>
      </c>
      <c r="E578" s="3" t="s">
        <v>25711</v>
      </c>
      <c r="F578" s="3" t="s">
        <v>11388</v>
      </c>
      <c r="G578" s="4">
        <v>8.1827457505411104E+16</v>
      </c>
      <c r="H578" s="4">
        <v>-7.07611321873534E+16</v>
      </c>
    </row>
    <row r="579" spans="1:8">
      <c r="A579" s="2">
        <v>41144</v>
      </c>
      <c r="B579" s="3" t="s">
        <v>25712</v>
      </c>
      <c r="C579" s="12">
        <f t="shared" si="8"/>
        <v>2.4528544102133589E-3</v>
      </c>
      <c r="D579" s="3" t="s">
        <v>25713</v>
      </c>
      <c r="E579" s="3" t="s">
        <v>25714</v>
      </c>
      <c r="F579" s="3" t="s">
        <v>25715</v>
      </c>
      <c r="G579" s="4">
        <v>1.1498758218285299E+17</v>
      </c>
      <c r="H579" s="4">
        <v>-6.5947135712829296E+16</v>
      </c>
    </row>
    <row r="580" spans="1:8">
      <c r="A580" s="2">
        <v>41145</v>
      </c>
      <c r="B580" s="3" t="s">
        <v>25716</v>
      </c>
      <c r="C580" s="12">
        <f t="shared" ref="C580:C643" si="9">+(B580-B579)/B579</f>
        <v>-4.8604250637145855E-3</v>
      </c>
      <c r="D580" s="3" t="s">
        <v>25717</v>
      </c>
      <c r="E580" s="3" t="s">
        <v>25718</v>
      </c>
      <c r="F580" s="3" t="s">
        <v>11406</v>
      </c>
      <c r="G580" s="4">
        <v>1.7908266086848301E+17</v>
      </c>
      <c r="H580" s="4">
        <v>-7.4945555858281696E+16</v>
      </c>
    </row>
    <row r="581" spans="1:8">
      <c r="A581" s="2">
        <v>41146</v>
      </c>
      <c r="B581" s="3" t="s">
        <v>25719</v>
      </c>
      <c r="C581" s="12">
        <f t="shared" si="9"/>
        <v>-1.0132043496267915E-4</v>
      </c>
      <c r="D581" s="3" t="s">
        <v>25720</v>
      </c>
      <c r="E581" s="3" t="s">
        <v>25721</v>
      </c>
      <c r="F581" s="3" t="s">
        <v>11406</v>
      </c>
      <c r="G581" s="4">
        <v>9.298352301612E+16</v>
      </c>
      <c r="H581" s="4">
        <v>-6.7262946632533504E+16</v>
      </c>
    </row>
    <row r="582" spans="1:8">
      <c r="A582" s="2">
        <v>41147</v>
      </c>
      <c r="B582" s="3" t="s">
        <v>25722</v>
      </c>
      <c r="C582" s="12">
        <f t="shared" si="9"/>
        <v>-1.0131893454946931E-4</v>
      </c>
      <c r="D582" s="3" t="s">
        <v>25723</v>
      </c>
      <c r="E582" s="3" t="s">
        <v>25724</v>
      </c>
      <c r="F582" s="3" t="s">
        <v>11406</v>
      </c>
      <c r="G582" s="4">
        <v>-1.23498960006666E+17</v>
      </c>
      <c r="H582" s="4">
        <v>-5.74389416880192E+16</v>
      </c>
    </row>
    <row r="583" spans="1:8">
      <c r="A583" s="2">
        <v>41148</v>
      </c>
      <c r="B583" s="3" t="s">
        <v>25725</v>
      </c>
      <c r="C583" s="12">
        <f t="shared" si="9"/>
        <v>6.8629645438703221E-4</v>
      </c>
      <c r="D583" s="3" t="s">
        <v>25726</v>
      </c>
      <c r="E583" s="3" t="s">
        <v>25727</v>
      </c>
      <c r="F583" s="3" t="s">
        <v>24613</v>
      </c>
      <c r="G583" s="4">
        <v>-1.15114353552076E+17</v>
      </c>
      <c r="H583" s="4">
        <v>-8.2256732531233296E+16</v>
      </c>
    </row>
    <row r="584" spans="1:8">
      <c r="A584" s="2">
        <v>41149</v>
      </c>
      <c r="B584" s="3" t="s">
        <v>25728</v>
      </c>
      <c r="C584" s="12">
        <f t="shared" si="9"/>
        <v>4.8688173826334953E-3</v>
      </c>
      <c r="D584" s="3" t="s">
        <v>25729</v>
      </c>
      <c r="E584" s="3" t="s">
        <v>25730</v>
      </c>
      <c r="F584" s="3" t="s">
        <v>25715</v>
      </c>
      <c r="G584" s="4">
        <v>-6.01452080018598E+16</v>
      </c>
      <c r="H584" s="4">
        <v>-8.3118984092567296E+16</v>
      </c>
    </row>
    <row r="585" spans="1:8">
      <c r="A585" s="2">
        <v>41150</v>
      </c>
      <c r="B585" s="3" t="s">
        <v>25731</v>
      </c>
      <c r="C585" s="12">
        <f t="shared" si="9"/>
        <v>-3.6488673427147351E-3</v>
      </c>
      <c r="D585" s="3" t="s">
        <v>25732</v>
      </c>
      <c r="E585" s="3" t="s">
        <v>25733</v>
      </c>
      <c r="F585" s="3" t="s">
        <v>25715</v>
      </c>
      <c r="G585" s="4">
        <v>-8.9859209525956896E+16</v>
      </c>
      <c r="H585" s="4">
        <v>-9.1367102046800608E+16</v>
      </c>
    </row>
    <row r="586" spans="1:8">
      <c r="A586" s="2">
        <v>41151</v>
      </c>
      <c r="B586" s="3" t="s">
        <v>25734</v>
      </c>
      <c r="C586" s="12">
        <f t="shared" si="9"/>
        <v>-3.6437124257881373E-3</v>
      </c>
      <c r="D586" s="3" t="s">
        <v>25735</v>
      </c>
      <c r="E586" s="3" t="s">
        <v>25736</v>
      </c>
      <c r="F586" s="3" t="s">
        <v>24630</v>
      </c>
      <c r="G586" s="4">
        <v>-6.64997736983638E+16</v>
      </c>
      <c r="H586" s="4">
        <v>-9.7874962600193296E+16</v>
      </c>
    </row>
    <row r="587" spans="1:8">
      <c r="A587" s="2">
        <v>41152</v>
      </c>
      <c r="B587" s="3" t="s">
        <v>25737</v>
      </c>
      <c r="C587" s="12">
        <f t="shared" si="9"/>
        <v>-3.7355477904109226E-3</v>
      </c>
      <c r="D587" s="3" t="s">
        <v>25738</v>
      </c>
      <c r="E587" s="3" t="s">
        <v>25739</v>
      </c>
      <c r="F587" s="3" t="s">
        <v>24656</v>
      </c>
      <c r="G587" s="4">
        <v>-7.1057383089342E+16</v>
      </c>
      <c r="H587" s="4">
        <v>-1.0450360720044301E+17</v>
      </c>
    </row>
    <row r="588" spans="1:8">
      <c r="A588" s="2">
        <v>41153</v>
      </c>
      <c r="B588" s="3" t="s">
        <v>25740</v>
      </c>
      <c r="C588" s="12">
        <f t="shared" si="9"/>
        <v>-9.460115063766365E-5</v>
      </c>
      <c r="D588" s="3" t="s">
        <v>25741</v>
      </c>
      <c r="E588" s="3" t="s">
        <v>25742</v>
      </c>
      <c r="F588" s="3" t="s">
        <v>24656</v>
      </c>
      <c r="G588" s="4">
        <v>5.0352869049857296E+16</v>
      </c>
      <c r="H588" s="4">
        <v>-9.8914374855524704E+16</v>
      </c>
    </row>
    <row r="589" spans="1:8">
      <c r="A589" s="2">
        <v>41154</v>
      </c>
      <c r="B589" s="3" t="s">
        <v>25743</v>
      </c>
      <c r="C589" s="12">
        <f t="shared" si="9"/>
        <v>-9.4598143020929672E-5</v>
      </c>
      <c r="D589" s="3" t="s">
        <v>25744</v>
      </c>
      <c r="E589" s="3" t="s">
        <v>25745</v>
      </c>
      <c r="F589" s="3" t="s">
        <v>24656</v>
      </c>
      <c r="G589" s="4">
        <v>7.1552519878981696E+16</v>
      </c>
      <c r="H589" s="4">
        <v>-6.6950745957400304E+16</v>
      </c>
    </row>
    <row r="590" spans="1:8">
      <c r="A590" s="2">
        <v>41155</v>
      </c>
      <c r="B590" s="3" t="s">
        <v>25746</v>
      </c>
      <c r="C590" s="12">
        <f t="shared" si="9"/>
        <v>2.4684428443947143E-3</v>
      </c>
      <c r="D590" s="3" t="s">
        <v>25747</v>
      </c>
      <c r="E590" s="3" t="s">
        <v>25748</v>
      </c>
      <c r="F590" s="3" t="s">
        <v>25715</v>
      </c>
      <c r="G590" s="4">
        <v>1.0554097188273901E+17</v>
      </c>
      <c r="H590" s="4">
        <v>-6.7408961126535296E+16</v>
      </c>
    </row>
    <row r="591" spans="1:8">
      <c r="A591" s="2">
        <v>41156</v>
      </c>
      <c r="B591" s="3" t="s">
        <v>25749</v>
      </c>
      <c r="C591" s="12">
        <f t="shared" si="9"/>
        <v>-7.3644300453222762E-3</v>
      </c>
      <c r="D591" s="3" t="s">
        <v>25750</v>
      </c>
      <c r="E591" s="3" t="s">
        <v>25751</v>
      </c>
      <c r="F591" s="3" t="s">
        <v>24677</v>
      </c>
      <c r="G591" s="4">
        <v>1.17010880748085E+16</v>
      </c>
      <c r="H591" s="4">
        <v>-9.58141131808248E+16</v>
      </c>
    </row>
    <row r="592" spans="1:8">
      <c r="A592" s="2">
        <v>41157</v>
      </c>
      <c r="B592" s="3" t="s">
        <v>25752</v>
      </c>
      <c r="C592" s="12">
        <f t="shared" si="9"/>
        <v>-2.0637628046491262E-3</v>
      </c>
      <c r="D592" s="3" t="s">
        <v>25753</v>
      </c>
      <c r="E592" s="3" t="s">
        <v>25754</v>
      </c>
      <c r="F592" s="3" t="s">
        <v>25755</v>
      </c>
      <c r="G592" s="4">
        <v>2.31487445656657E+16</v>
      </c>
      <c r="H592" s="4">
        <v>-9.8940302120680304E+16</v>
      </c>
    </row>
    <row r="593" spans="1:8">
      <c r="A593" s="2">
        <v>41158</v>
      </c>
      <c r="B593" s="3" t="s">
        <v>25756</v>
      </c>
      <c r="C593" s="12">
        <f t="shared" si="9"/>
        <v>1.5277061389536767E-2</v>
      </c>
      <c r="D593" s="3" t="s">
        <v>25757</v>
      </c>
      <c r="E593" s="3" t="s">
        <v>25758</v>
      </c>
      <c r="F593" s="3" t="s">
        <v>25755</v>
      </c>
      <c r="G593" s="4">
        <v>2.3195343169562E+17</v>
      </c>
      <c r="H593" s="4">
        <v>-7.06183882126156E+16</v>
      </c>
    </row>
    <row r="594" spans="1:8">
      <c r="A594" s="2">
        <v>41159</v>
      </c>
      <c r="B594" s="3" t="s">
        <v>25759</v>
      </c>
      <c r="C594" s="12">
        <f t="shared" si="9"/>
        <v>4.9206096901996546E-3</v>
      </c>
      <c r="D594" s="3" t="s">
        <v>25760</v>
      </c>
      <c r="E594" s="3" t="s">
        <v>25761</v>
      </c>
      <c r="F594" s="3" t="s">
        <v>25762</v>
      </c>
      <c r="G594" s="4">
        <v>5.3164756901228499E+17</v>
      </c>
      <c r="H594" s="4">
        <v>-6.1130452158212096E+16</v>
      </c>
    </row>
    <row r="595" spans="1:8">
      <c r="A595" s="2">
        <v>41160</v>
      </c>
      <c r="B595" s="3" t="s">
        <v>25763</v>
      </c>
      <c r="C595" s="12">
        <f t="shared" si="9"/>
        <v>-8.7065868232395288E-5</v>
      </c>
      <c r="D595" s="3" t="s">
        <v>25764</v>
      </c>
      <c r="E595" s="3" t="s">
        <v>25765</v>
      </c>
      <c r="F595" s="3" t="s">
        <v>25762</v>
      </c>
      <c r="G595" s="4">
        <v>2.0048721925678598E+17</v>
      </c>
      <c r="H595" s="4">
        <v>-5.80989912606606E+16</v>
      </c>
    </row>
    <row r="596" spans="1:8">
      <c r="A596" s="2">
        <v>41161</v>
      </c>
      <c r="B596" s="3" t="s">
        <v>25766</v>
      </c>
      <c r="C596" s="12">
        <f t="shared" si="9"/>
        <v>-8.7061279646415696E-5</v>
      </c>
      <c r="D596" s="3" t="s">
        <v>25767</v>
      </c>
      <c r="E596" s="3" t="s">
        <v>25768</v>
      </c>
      <c r="F596" s="3" t="s">
        <v>25762</v>
      </c>
      <c r="G596" s="4">
        <v>1.09536320446544E+17</v>
      </c>
      <c r="H596" s="4">
        <v>-8.20621743365208E+16</v>
      </c>
    </row>
    <row r="597" spans="1:8">
      <c r="A597" s="2">
        <v>41162</v>
      </c>
      <c r="B597" s="3" t="s">
        <v>25769</v>
      </c>
      <c r="C597" s="12">
        <f t="shared" si="9"/>
        <v>-2.5107698554379817E-3</v>
      </c>
      <c r="D597" s="3" t="s">
        <v>25770</v>
      </c>
      <c r="E597" s="3" t="s">
        <v>25771</v>
      </c>
      <c r="F597" s="3" t="s">
        <v>25321</v>
      </c>
      <c r="G597" s="4">
        <v>7.7389169745279008E+16</v>
      </c>
      <c r="H597" s="4">
        <v>-7.89534600584432E+16</v>
      </c>
    </row>
    <row r="598" spans="1:8">
      <c r="A598" s="2">
        <v>41163</v>
      </c>
      <c r="B598" s="3" t="s">
        <v>25772</v>
      </c>
      <c r="C598" s="12">
        <f t="shared" si="9"/>
        <v>2.5112628001248481E-3</v>
      </c>
      <c r="D598" s="3" t="s">
        <v>25773</v>
      </c>
      <c r="E598" s="3" t="s">
        <v>25774</v>
      </c>
      <c r="F598" s="3" t="s">
        <v>24681</v>
      </c>
      <c r="G598" s="4">
        <v>1.1208945962060899E+17</v>
      </c>
      <c r="H598" s="4">
        <v>-7.6806055205118496E+16</v>
      </c>
    </row>
    <row r="599" spans="1:8">
      <c r="A599" s="2">
        <v>41164</v>
      </c>
      <c r="B599" s="3" t="s">
        <v>25775</v>
      </c>
      <c r="C599" s="12">
        <f t="shared" si="9"/>
        <v>2.225593874068706E-3</v>
      </c>
      <c r="D599" s="3" t="s">
        <v>25776</v>
      </c>
      <c r="E599" s="3" t="s">
        <v>25777</v>
      </c>
      <c r="F599" s="3" t="s">
        <v>25778</v>
      </c>
      <c r="G599" s="4">
        <v>2.2473132066554899E+17</v>
      </c>
      <c r="H599" s="4">
        <v>-3.57594630353306E+16</v>
      </c>
    </row>
    <row r="600" spans="1:8">
      <c r="A600" s="2">
        <v>41164</v>
      </c>
      <c r="B600" s="3" t="s">
        <v>25775</v>
      </c>
      <c r="C600" s="12">
        <f t="shared" si="9"/>
        <v>0</v>
      </c>
      <c r="D600" s="3" t="s">
        <v>25776</v>
      </c>
      <c r="E600" s="3" t="s">
        <v>25777</v>
      </c>
      <c r="F600" s="3" t="s">
        <v>25778</v>
      </c>
      <c r="G600" s="4">
        <v>2.2473132066554899E+17</v>
      </c>
      <c r="H600" s="4">
        <v>-3.57594630353306E+16</v>
      </c>
    </row>
    <row r="601" spans="1:8">
      <c r="A601" s="2">
        <v>41165</v>
      </c>
      <c r="B601" s="3" t="s">
        <v>25779</v>
      </c>
      <c r="C601" s="12">
        <f t="shared" si="9"/>
        <v>6.6560744321758607E-3</v>
      </c>
      <c r="D601" s="3" t="s">
        <v>25780</v>
      </c>
      <c r="E601" s="3" t="s">
        <v>25781</v>
      </c>
      <c r="F601" s="3" t="s">
        <v>25782</v>
      </c>
      <c r="G601" s="4">
        <v>2.2622030110901901E+17</v>
      </c>
      <c r="H601" s="4">
        <v>-2.24927870415908E+16</v>
      </c>
    </row>
    <row r="602" spans="1:8">
      <c r="A602" s="2">
        <v>41166</v>
      </c>
      <c r="B602" s="3" t="s">
        <v>25783</v>
      </c>
      <c r="C602" s="12">
        <f t="shared" si="9"/>
        <v>5.7508285506756504E-3</v>
      </c>
      <c r="D602" s="3" t="s">
        <v>25784</v>
      </c>
      <c r="E602" s="3" t="s">
        <v>25785</v>
      </c>
      <c r="F602" s="3" t="s">
        <v>24699</v>
      </c>
      <c r="G602" s="4">
        <v>2.1919703860682499E+17</v>
      </c>
      <c r="H602" s="4">
        <v>-1.08497546925049E+16</v>
      </c>
    </row>
    <row r="603" spans="1:8">
      <c r="A603" s="2">
        <v>41167</v>
      </c>
      <c r="B603" s="3" t="s">
        <v>25786</v>
      </c>
      <c r="C603" s="12">
        <f t="shared" si="9"/>
        <v>-1.0362789674507711E-4</v>
      </c>
      <c r="D603" s="3" t="s">
        <v>25787</v>
      </c>
      <c r="E603" s="3" t="s">
        <v>25788</v>
      </c>
      <c r="F603" s="3" t="s">
        <v>24699</v>
      </c>
      <c r="G603" s="4">
        <v>1.74764793506524E+17</v>
      </c>
      <c r="H603" s="4">
        <v>-1.08473607818123E+16</v>
      </c>
    </row>
    <row r="604" spans="1:8">
      <c r="A604" s="2">
        <v>41168</v>
      </c>
      <c r="B604" s="3" t="s">
        <v>25789</v>
      </c>
      <c r="C604" s="12">
        <f t="shared" si="9"/>
        <v>-9.8359787085182808E-5</v>
      </c>
      <c r="D604" s="3" t="s">
        <v>25790</v>
      </c>
      <c r="E604" s="3" t="s">
        <v>25791</v>
      </c>
      <c r="F604" s="3" t="s">
        <v>24699</v>
      </c>
      <c r="G604" s="4">
        <v>1.76020106603792E+17</v>
      </c>
      <c r="H604" s="4">
        <v>-1.7947821363778E+16</v>
      </c>
    </row>
    <row r="605" spans="1:8">
      <c r="A605" s="2">
        <v>41169</v>
      </c>
      <c r="B605" s="3" t="s">
        <v>25792</v>
      </c>
      <c r="C605" s="12">
        <f t="shared" si="9"/>
        <v>-1.404456039613183E-2</v>
      </c>
      <c r="D605" s="3" t="s">
        <v>25793</v>
      </c>
      <c r="E605" s="3" t="s">
        <v>25794</v>
      </c>
      <c r="F605" s="3" t="s">
        <v>24699</v>
      </c>
      <c r="G605" s="3">
        <v>-0.87346993927741501</v>
      </c>
      <c r="H605" s="4">
        <v>-4.3303045596175696E+16</v>
      </c>
    </row>
    <row r="606" spans="1:8">
      <c r="A606" s="2">
        <v>41170</v>
      </c>
      <c r="B606" s="3" t="s">
        <v>25795</v>
      </c>
      <c r="C606" s="12">
        <f t="shared" si="9"/>
        <v>2.7848551232822144E-3</v>
      </c>
      <c r="D606" s="3" t="s">
        <v>25796</v>
      </c>
      <c r="E606" s="3" t="s">
        <v>25797</v>
      </c>
      <c r="F606" s="3" t="s">
        <v>11386</v>
      </c>
      <c r="G606" s="4">
        <v>2.65872685897408E+16</v>
      </c>
      <c r="H606" s="4">
        <v>-2.92574839574641E+16</v>
      </c>
    </row>
    <row r="607" spans="1:8">
      <c r="A607" s="2">
        <v>41171</v>
      </c>
      <c r="B607" s="3" t="s">
        <v>25798</v>
      </c>
      <c r="C607" s="12">
        <f t="shared" si="9"/>
        <v>7.3441074973643753E-3</v>
      </c>
      <c r="D607" s="3" t="s">
        <v>25799</v>
      </c>
      <c r="E607" s="3" t="s">
        <v>25800</v>
      </c>
      <c r="F607" s="3" t="s">
        <v>25778</v>
      </c>
      <c r="G607" s="4">
        <v>1.2349511257062099E+17</v>
      </c>
      <c r="H607" s="4">
        <v>-3.94223607086328E+16</v>
      </c>
    </row>
    <row r="608" spans="1:8">
      <c r="A608" s="2">
        <v>41172</v>
      </c>
      <c r="B608" s="3" t="s">
        <v>25801</v>
      </c>
      <c r="C608" s="12">
        <f t="shared" si="9"/>
        <v>-1.3936396733252759E-3</v>
      </c>
      <c r="D608" s="3" t="s">
        <v>25802</v>
      </c>
      <c r="E608" s="3" t="s">
        <v>25803</v>
      </c>
      <c r="F608" s="3" t="s">
        <v>25314</v>
      </c>
      <c r="G608" s="4">
        <v>1.9814263241037798E+17</v>
      </c>
      <c r="H608" s="4">
        <v>-4.19418383809244E+16</v>
      </c>
    </row>
    <row r="609" spans="1:8">
      <c r="A609" s="2">
        <v>41173</v>
      </c>
      <c r="B609" s="3" t="s">
        <v>25804</v>
      </c>
      <c r="C609" s="12">
        <f t="shared" si="9"/>
        <v>1.182223173569982E-3</v>
      </c>
      <c r="D609" s="3" t="s">
        <v>25805</v>
      </c>
      <c r="E609" s="3" t="s">
        <v>25806</v>
      </c>
      <c r="F609" s="3" t="s">
        <v>25314</v>
      </c>
      <c r="G609" s="4">
        <v>1.9597003862320998E+17</v>
      </c>
      <c r="H609" s="4">
        <v>-3.9450042423427296E+16</v>
      </c>
    </row>
    <row r="610" spans="1:8">
      <c r="A610" s="2">
        <v>41174</v>
      </c>
      <c r="B610" s="3" t="s">
        <v>25807</v>
      </c>
      <c r="C610" s="12">
        <f t="shared" si="9"/>
        <v>-1.0155305079154879E-4</v>
      </c>
      <c r="D610" s="3" t="s">
        <v>25808</v>
      </c>
      <c r="E610" s="3" t="s">
        <v>25809</v>
      </c>
      <c r="F610" s="3" t="s">
        <v>25314</v>
      </c>
      <c r="G610" s="4">
        <v>1.5941487255959699E+17</v>
      </c>
      <c r="H610" s="4">
        <v>-5.4941277304234496E+16</v>
      </c>
    </row>
    <row r="611" spans="1:8">
      <c r="A611" s="2">
        <v>41175</v>
      </c>
      <c r="B611" s="3" t="s">
        <v>25810</v>
      </c>
      <c r="C611" s="12">
        <f t="shared" si="9"/>
        <v>-1.0155158658192014E-4</v>
      </c>
      <c r="D611" s="3" t="s">
        <v>25811</v>
      </c>
      <c r="E611" s="3" t="s">
        <v>25812</v>
      </c>
      <c r="F611" s="3" t="s">
        <v>25314</v>
      </c>
      <c r="G611" s="4">
        <v>2.2870307264564701E+17</v>
      </c>
      <c r="H611" s="4">
        <v>-4.5501388804019504E+16</v>
      </c>
    </row>
    <row r="612" spans="1:8">
      <c r="A612" s="2">
        <v>41176</v>
      </c>
      <c r="B612" s="3" t="s">
        <v>25813</v>
      </c>
      <c r="C612" s="12">
        <f t="shared" si="9"/>
        <v>-8.7778070783378105E-3</v>
      </c>
      <c r="D612" s="3" t="s">
        <v>25814</v>
      </c>
      <c r="E612" s="3" t="s">
        <v>25815</v>
      </c>
      <c r="F612" s="3" t="s">
        <v>24699</v>
      </c>
      <c r="G612" s="4">
        <v>1.0508677462762499E+17</v>
      </c>
      <c r="H612" s="4">
        <v>-6.39766558429398E+16</v>
      </c>
    </row>
    <row r="613" spans="1:8">
      <c r="A613" s="2">
        <v>41177</v>
      </c>
      <c r="B613" s="3" t="s">
        <v>25816</v>
      </c>
      <c r="C613" s="12">
        <f t="shared" si="9"/>
        <v>-5.4540886944076661E-3</v>
      </c>
      <c r="D613" s="3" t="s">
        <v>25817</v>
      </c>
      <c r="E613" s="3" t="s">
        <v>25818</v>
      </c>
      <c r="F613" s="3" t="s">
        <v>11407</v>
      </c>
      <c r="G613" s="4">
        <v>3.52230760284029E+16</v>
      </c>
      <c r="H613" s="4">
        <v>-8.499693431062E+16</v>
      </c>
    </row>
    <row r="614" spans="1:8">
      <c r="A614" s="2">
        <v>41178</v>
      </c>
      <c r="B614" s="3" t="s">
        <v>25819</v>
      </c>
      <c r="C614" s="12">
        <f t="shared" si="9"/>
        <v>-7.0442788726228359E-4</v>
      </c>
      <c r="D614" s="3" t="s">
        <v>25820</v>
      </c>
      <c r="E614" s="3" t="s">
        <v>25821</v>
      </c>
      <c r="F614" s="3" t="s">
        <v>24736</v>
      </c>
      <c r="G614" s="4">
        <v>1.78538075216272E+16</v>
      </c>
      <c r="H614" s="4">
        <v>-7.84394417567276E+16</v>
      </c>
    </row>
    <row r="615" spans="1:8">
      <c r="A615" s="2">
        <v>41179</v>
      </c>
      <c r="B615" s="3" t="s">
        <v>25822</v>
      </c>
      <c r="C615" s="12">
        <f t="shared" si="9"/>
        <v>6.7327873702822637E-3</v>
      </c>
      <c r="D615" s="3" t="s">
        <v>25823</v>
      </c>
      <c r="E615" s="3" t="s">
        <v>25824</v>
      </c>
      <c r="F615" s="3" t="s">
        <v>11385</v>
      </c>
      <c r="G615" s="4">
        <v>4.10645699989264E+16</v>
      </c>
      <c r="H615" s="4">
        <v>-6.5617725412806704E+16</v>
      </c>
    </row>
    <row r="616" spans="1:8">
      <c r="A616" s="2">
        <v>41180</v>
      </c>
      <c r="B616" s="3" t="s">
        <v>25825</v>
      </c>
      <c r="C616" s="12">
        <f t="shared" si="9"/>
        <v>-5.042867244791238E-3</v>
      </c>
      <c r="D616" s="3" t="s">
        <v>25826</v>
      </c>
      <c r="E616" s="3" t="s">
        <v>25827</v>
      </c>
      <c r="F616" s="3" t="s">
        <v>24723</v>
      </c>
      <c r="G616" s="4">
        <v>2.34808857923594E+16</v>
      </c>
      <c r="H616" s="4">
        <v>-7.4953262308054896E+16</v>
      </c>
    </row>
    <row r="617" spans="1:8">
      <c r="A617" s="2">
        <v>41181</v>
      </c>
      <c r="B617" s="3" t="s">
        <v>25828</v>
      </c>
      <c r="C617" s="12">
        <f t="shared" si="9"/>
        <v>-1.039581526823258E-4</v>
      </c>
      <c r="D617" s="3" t="s">
        <v>25829</v>
      </c>
      <c r="E617" s="3" t="s">
        <v>25830</v>
      </c>
      <c r="F617" s="3" t="s">
        <v>24723</v>
      </c>
      <c r="G617" s="4">
        <v>6.8608524895622304E+16</v>
      </c>
      <c r="H617" s="4">
        <v>-7.19881052934164E+16</v>
      </c>
    </row>
    <row r="618" spans="1:8">
      <c r="A618" s="2">
        <v>41182</v>
      </c>
      <c r="B618" s="3" t="s">
        <v>25831</v>
      </c>
      <c r="C618" s="12">
        <f t="shared" si="9"/>
        <v>-1.0395732758916042E-4</v>
      </c>
      <c r="D618" s="3" t="s">
        <v>25832</v>
      </c>
      <c r="E618" s="3" t="s">
        <v>25833</v>
      </c>
      <c r="F618" s="3" t="s">
        <v>24723</v>
      </c>
      <c r="G618" s="4">
        <v>1.16977910088598E+17</v>
      </c>
      <c r="H618" s="4">
        <v>-7.11788058562244E+16</v>
      </c>
    </row>
    <row r="619" spans="1:8">
      <c r="A619" s="2">
        <v>41183</v>
      </c>
      <c r="B619" s="3" t="s">
        <v>25834</v>
      </c>
      <c r="C619" s="12">
        <f t="shared" si="9"/>
        <v>1.9230349801678342E-3</v>
      </c>
      <c r="D619" s="3" t="s">
        <v>25835</v>
      </c>
      <c r="E619" s="3" t="s">
        <v>25836</v>
      </c>
      <c r="F619" s="3" t="s">
        <v>11385</v>
      </c>
      <c r="G619" s="4">
        <v>1.44711038157612E+17</v>
      </c>
      <c r="H619" s="4">
        <v>-6.55726707525574E+16</v>
      </c>
    </row>
    <row r="620" spans="1:8">
      <c r="A620" s="2">
        <v>41184</v>
      </c>
      <c r="B620" s="3" t="s">
        <v>25837</v>
      </c>
      <c r="C620" s="12">
        <f t="shared" si="9"/>
        <v>8.5181311974882237E-3</v>
      </c>
      <c r="D620" s="3" t="s">
        <v>25838</v>
      </c>
      <c r="E620" s="3" t="s">
        <v>25839</v>
      </c>
      <c r="F620" s="3" t="s">
        <v>11409</v>
      </c>
      <c r="G620" s="4">
        <v>2.7061570609331002E+17</v>
      </c>
      <c r="H620" s="4">
        <v>-4.9169801098977904E+16</v>
      </c>
    </row>
    <row r="621" spans="1:8">
      <c r="A621" s="2">
        <v>41185</v>
      </c>
      <c r="B621" s="3" t="s">
        <v>25840</v>
      </c>
      <c r="C621" s="12">
        <f t="shared" si="9"/>
        <v>-2.2174866452740133E-3</v>
      </c>
      <c r="D621" s="3" t="s">
        <v>25841</v>
      </c>
      <c r="E621" s="3" t="s">
        <v>25842</v>
      </c>
      <c r="F621" s="3" t="s">
        <v>24757</v>
      </c>
      <c r="G621" s="4">
        <v>2.0020994709866099E+17</v>
      </c>
      <c r="H621" s="4">
        <v>-5.32492674939498E+16</v>
      </c>
    </row>
    <row r="622" spans="1:8">
      <c r="A622" s="2">
        <v>41186</v>
      </c>
      <c r="B622" s="3" t="s">
        <v>25843</v>
      </c>
      <c r="C622" s="12">
        <f t="shared" si="9"/>
        <v>8.2668009528399696E-3</v>
      </c>
      <c r="D622" s="3" t="s">
        <v>25844</v>
      </c>
      <c r="E622" s="3" t="s">
        <v>25845</v>
      </c>
      <c r="F622" s="3" t="s">
        <v>11409</v>
      </c>
      <c r="G622" s="4">
        <v>4.5149574644239098E+17</v>
      </c>
      <c r="H622" s="4">
        <v>-3.7116845884938096E+16</v>
      </c>
    </row>
    <row r="623" spans="1:8">
      <c r="A623" s="2">
        <v>41187</v>
      </c>
      <c r="B623" s="3" t="s">
        <v>25846</v>
      </c>
      <c r="C623" s="12">
        <f t="shared" si="9"/>
        <v>3.3910053496417382E-3</v>
      </c>
      <c r="D623" s="3" t="s">
        <v>25847</v>
      </c>
      <c r="E623" s="3" t="s">
        <v>25848</v>
      </c>
      <c r="F623" s="3" t="s">
        <v>11409</v>
      </c>
      <c r="G623" s="4">
        <v>5.5102665730518003E+17</v>
      </c>
      <c r="H623" s="4">
        <v>-3.02885613583201E+16</v>
      </c>
    </row>
    <row r="624" spans="1:8">
      <c r="A624" s="2">
        <v>41188</v>
      </c>
      <c r="B624" s="3" t="s">
        <v>25849</v>
      </c>
      <c r="C624" s="12">
        <f t="shared" si="9"/>
        <v>-1.0743551480072504E-4</v>
      </c>
      <c r="D624" s="3" t="s">
        <v>25850</v>
      </c>
      <c r="E624" s="3" t="s">
        <v>25851</v>
      </c>
      <c r="F624" s="3" t="s">
        <v>11409</v>
      </c>
      <c r="G624" s="4">
        <v>2.8806931166315699E+17</v>
      </c>
      <c r="H624" s="4">
        <v>-2.83271125054067E+16</v>
      </c>
    </row>
    <row r="625" spans="1:8">
      <c r="A625" s="2">
        <v>41189</v>
      </c>
      <c r="B625" s="3" t="s">
        <v>25852</v>
      </c>
      <c r="C625" s="12">
        <f t="shared" si="9"/>
        <v>-1.0743545597712169E-4</v>
      </c>
      <c r="D625" s="3" t="s">
        <v>25853</v>
      </c>
      <c r="E625" s="3" t="s">
        <v>25854</v>
      </c>
      <c r="F625" s="3" t="s">
        <v>11409</v>
      </c>
      <c r="G625" s="4">
        <v>2.1181184334944701E+17</v>
      </c>
      <c r="H625" s="4">
        <v>-2.3187293646072E+16</v>
      </c>
    </row>
    <row r="626" spans="1:8">
      <c r="A626" s="2">
        <v>41190</v>
      </c>
      <c r="B626" s="3" t="s">
        <v>25855</v>
      </c>
      <c r="C626" s="12">
        <f t="shared" si="9"/>
        <v>-1.9829878846485331E-3</v>
      </c>
      <c r="D626" s="3" t="s">
        <v>25856</v>
      </c>
      <c r="E626" s="3" t="s">
        <v>25857</v>
      </c>
      <c r="F626" s="3" t="s">
        <v>24757</v>
      </c>
      <c r="G626" s="4">
        <v>1.8415053916962701E+17</v>
      </c>
      <c r="H626" s="4">
        <v>-4.3608742652286496E+16</v>
      </c>
    </row>
    <row r="627" spans="1:8">
      <c r="A627" s="2">
        <v>41191</v>
      </c>
      <c r="B627" s="3" t="s">
        <v>25858</v>
      </c>
      <c r="C627" s="12">
        <f t="shared" si="9"/>
        <v>-4.7042629044639498E-3</v>
      </c>
      <c r="D627" s="3" t="s">
        <v>25859</v>
      </c>
      <c r="E627" s="3" t="s">
        <v>25860</v>
      </c>
      <c r="F627" s="3" t="s">
        <v>24757</v>
      </c>
      <c r="G627" s="4">
        <v>1.19312567160096E+17</v>
      </c>
      <c r="H627" s="4">
        <v>-5.36909384567272E+16</v>
      </c>
    </row>
    <row r="628" spans="1:8">
      <c r="A628" s="2">
        <v>41192</v>
      </c>
      <c r="B628" s="3" t="s">
        <v>25861</v>
      </c>
      <c r="C628" s="12">
        <f t="shared" si="9"/>
        <v>1.5253567771681381E-3</v>
      </c>
      <c r="D628" s="3" t="s">
        <v>25862</v>
      </c>
      <c r="E628" s="3" t="s">
        <v>25863</v>
      </c>
      <c r="F628" s="3" t="s">
        <v>11384</v>
      </c>
      <c r="G628" s="4">
        <v>1.7567823053588099E+17</v>
      </c>
      <c r="H628" s="4">
        <v>-4.32435777688564E+16</v>
      </c>
    </row>
    <row r="629" spans="1:8">
      <c r="A629" s="2">
        <v>41193</v>
      </c>
      <c r="B629" s="3" t="s">
        <v>25864</v>
      </c>
      <c r="C629" s="12">
        <f t="shared" si="9"/>
        <v>-4.6593232005753235E-4</v>
      </c>
      <c r="D629" s="3" t="s">
        <v>25865</v>
      </c>
      <c r="E629" s="3" t="s">
        <v>25866</v>
      </c>
      <c r="F629" s="3" t="s">
        <v>24757</v>
      </c>
      <c r="G629" s="4">
        <v>1.3389616622050899E+17</v>
      </c>
      <c r="H629" s="4">
        <v>-4.3947108230826304E+16</v>
      </c>
    </row>
    <row r="630" spans="1:8">
      <c r="A630" s="2">
        <v>41193</v>
      </c>
      <c r="B630" s="3" t="s">
        <v>25864</v>
      </c>
      <c r="C630" s="12">
        <f t="shared" si="9"/>
        <v>0</v>
      </c>
      <c r="D630" s="3" t="s">
        <v>25865</v>
      </c>
      <c r="E630" s="3" t="s">
        <v>25866</v>
      </c>
      <c r="F630" s="3" t="s">
        <v>24757</v>
      </c>
      <c r="G630" s="4">
        <v>1.3389616622050899E+17</v>
      </c>
      <c r="H630" s="4">
        <v>-4.3947108230826304E+16</v>
      </c>
    </row>
    <row r="631" spans="1:8">
      <c r="A631" s="2">
        <v>41194</v>
      </c>
      <c r="B631" s="3" t="s">
        <v>25867</v>
      </c>
      <c r="C631" s="12">
        <f t="shared" si="9"/>
        <v>4.1529596686205438E-3</v>
      </c>
      <c r="D631" s="3" t="s">
        <v>25868</v>
      </c>
      <c r="E631" s="3" t="s">
        <v>25869</v>
      </c>
      <c r="F631" s="3" t="s">
        <v>25870</v>
      </c>
      <c r="G631" s="4">
        <v>1.6035952806140099E+17</v>
      </c>
      <c r="H631" s="4">
        <v>-3.56768031146844E+16</v>
      </c>
    </row>
    <row r="632" spans="1:8">
      <c r="A632" s="2">
        <v>41195</v>
      </c>
      <c r="B632" s="3" t="s">
        <v>25871</v>
      </c>
      <c r="C632" s="12">
        <f t="shared" si="9"/>
        <v>-1.0729055164910206E-4</v>
      </c>
      <c r="D632" s="3" t="s">
        <v>25872</v>
      </c>
      <c r="E632" s="3" t="s">
        <v>25873</v>
      </c>
      <c r="F632" s="3" t="s">
        <v>25870</v>
      </c>
      <c r="G632" s="4">
        <v>6.93118987354124E+16</v>
      </c>
      <c r="H632" s="4">
        <v>-4.72201563740762E+16</v>
      </c>
    </row>
    <row r="633" spans="1:8">
      <c r="A633" s="2">
        <v>41196</v>
      </c>
      <c r="B633" s="3" t="s">
        <v>25874</v>
      </c>
      <c r="C633" s="12">
        <f t="shared" si="9"/>
        <v>-1.0729045680329064E-4</v>
      </c>
      <c r="D633" s="3" t="s">
        <v>25875</v>
      </c>
      <c r="E633" s="3" t="s">
        <v>25876</v>
      </c>
      <c r="F633" s="3" t="s">
        <v>25870</v>
      </c>
      <c r="G633" s="3">
        <v>-0.40498519630711699</v>
      </c>
      <c r="H633" s="4">
        <v>-5.3206770257005904E+16</v>
      </c>
    </row>
    <row r="634" spans="1:8">
      <c r="A634" s="2">
        <v>41197</v>
      </c>
      <c r="B634" s="3" t="s">
        <v>25877</v>
      </c>
      <c r="C634" s="12">
        <f t="shared" si="9"/>
        <v>-1.0729033069483191E-4</v>
      </c>
      <c r="D634" s="3" t="s">
        <v>25878</v>
      </c>
      <c r="E634" s="3" t="s">
        <v>25879</v>
      </c>
      <c r="F634" s="3" t="s">
        <v>25870</v>
      </c>
      <c r="G634" s="3">
        <v>-0.40942348080177299</v>
      </c>
      <c r="H634" s="4">
        <v>-4.83413479541838E+16</v>
      </c>
    </row>
    <row r="635" spans="1:8">
      <c r="A635" s="2">
        <v>41198</v>
      </c>
      <c r="B635" s="3" t="s">
        <v>25880</v>
      </c>
      <c r="C635" s="12">
        <f t="shared" si="9"/>
        <v>1.0746421013479735E-2</v>
      </c>
      <c r="D635" s="3" t="s">
        <v>25881</v>
      </c>
      <c r="E635" s="3" t="s">
        <v>25882</v>
      </c>
      <c r="F635" s="3" t="s">
        <v>11411</v>
      </c>
      <c r="G635" s="4">
        <v>1.3558133423744E+17</v>
      </c>
      <c r="H635" s="4">
        <v>-1.98686708537009E+16</v>
      </c>
    </row>
    <row r="636" spans="1:8">
      <c r="A636" s="2">
        <v>41199</v>
      </c>
      <c r="B636" s="3" t="s">
        <v>25883</v>
      </c>
      <c r="C636" s="12">
        <f t="shared" si="9"/>
        <v>1.9824912844271243E-2</v>
      </c>
      <c r="D636" s="3" t="s">
        <v>25884</v>
      </c>
      <c r="E636" s="3" t="s">
        <v>25885</v>
      </c>
      <c r="F636" s="3" t="s">
        <v>11381</v>
      </c>
      <c r="G636" s="4">
        <v>7.1270640424633395E+17</v>
      </c>
      <c r="H636" s="4">
        <v>1.26739022483362E+16</v>
      </c>
    </row>
    <row r="637" spans="1:8">
      <c r="A637" s="2">
        <v>41200</v>
      </c>
      <c r="B637" s="3" t="s">
        <v>25886</v>
      </c>
      <c r="C637" s="12">
        <f t="shared" si="9"/>
        <v>1.1777966622186352E-2</v>
      </c>
      <c r="D637" s="3" t="s">
        <v>25887</v>
      </c>
      <c r="E637" s="3" t="s">
        <v>25888</v>
      </c>
      <c r="F637" s="3" t="s">
        <v>11381</v>
      </c>
      <c r="G637" s="4">
        <v>9.0923144897192998E+17</v>
      </c>
      <c r="H637" s="4">
        <v>3.7205301061155696E+16</v>
      </c>
    </row>
    <row r="638" spans="1:8">
      <c r="A638" s="2">
        <v>41201</v>
      </c>
      <c r="B638" s="3" t="s">
        <v>25889</v>
      </c>
      <c r="C638" s="12">
        <f t="shared" si="9"/>
        <v>1.3620379743512834E-3</v>
      </c>
      <c r="D638" s="3" t="s">
        <v>25890</v>
      </c>
      <c r="E638" s="3" t="s">
        <v>25891</v>
      </c>
      <c r="F638" s="3" t="s">
        <v>25892</v>
      </c>
      <c r="G638" s="4">
        <v>7.7577006757378304E+17</v>
      </c>
      <c r="H638" s="4">
        <v>4.0271762781667104E+16</v>
      </c>
    </row>
    <row r="639" spans="1:8">
      <c r="A639" s="2">
        <v>41202</v>
      </c>
      <c r="B639" s="3" t="s">
        <v>25893</v>
      </c>
      <c r="C639" s="12">
        <f t="shared" si="9"/>
        <v>-1.0692366055487162E-4</v>
      </c>
      <c r="D639" s="3" t="s">
        <v>25894</v>
      </c>
      <c r="E639" s="3" t="s">
        <v>25895</v>
      </c>
      <c r="F639" s="3" t="s">
        <v>25892</v>
      </c>
      <c r="G639" s="4">
        <v>8.0380977749184794E+17</v>
      </c>
      <c r="H639" s="4">
        <v>5.4682992821493504E+16</v>
      </c>
    </row>
    <row r="640" spans="1:8">
      <c r="A640" s="2">
        <v>41203</v>
      </c>
      <c r="B640" s="3" t="s">
        <v>25896</v>
      </c>
      <c r="C640" s="12">
        <f t="shared" si="9"/>
        <v>-1.0692337310004662E-4</v>
      </c>
      <c r="D640" s="3" t="s">
        <v>25897</v>
      </c>
      <c r="E640" s="3" t="s">
        <v>25898</v>
      </c>
      <c r="F640" s="3" t="s">
        <v>25892</v>
      </c>
      <c r="G640" s="4">
        <v>7.7575339550371405E+17</v>
      </c>
      <c r="H640" s="4">
        <v>7.08762666676774E+16</v>
      </c>
    </row>
    <row r="641" spans="1:8">
      <c r="A641" s="2">
        <v>41204</v>
      </c>
      <c r="B641" s="3" t="s">
        <v>25899</v>
      </c>
      <c r="C641" s="12">
        <f t="shared" si="9"/>
        <v>4.1917262747531983E-3</v>
      </c>
      <c r="D641" s="3" t="s">
        <v>25900</v>
      </c>
      <c r="E641" s="3" t="s">
        <v>25901</v>
      </c>
      <c r="F641" s="3" t="s">
        <v>11382</v>
      </c>
      <c r="G641" s="4">
        <v>8.7077569006541594E+17</v>
      </c>
      <c r="H641" s="4">
        <v>5.1300351171219504E+16</v>
      </c>
    </row>
    <row r="642" spans="1:8">
      <c r="A642" s="2">
        <v>41205</v>
      </c>
      <c r="B642" s="3" t="s">
        <v>25902</v>
      </c>
      <c r="C642" s="12">
        <f t="shared" si="9"/>
        <v>-3.119696637044065E-3</v>
      </c>
      <c r="D642" s="3" t="s">
        <v>25903</v>
      </c>
      <c r="E642" s="3" t="s">
        <v>25904</v>
      </c>
      <c r="F642" s="3" t="s">
        <v>25892</v>
      </c>
      <c r="G642" s="4">
        <v>8.0321849466041306E+17</v>
      </c>
      <c r="H642" s="4">
        <v>2.96837065299415E+16</v>
      </c>
    </row>
    <row r="643" spans="1:8">
      <c r="A643" s="2">
        <v>41206</v>
      </c>
      <c r="B643" s="3" t="s">
        <v>25905</v>
      </c>
      <c r="C643" s="12">
        <f t="shared" si="9"/>
        <v>4.2164452602362788E-3</v>
      </c>
      <c r="D643" s="3" t="s">
        <v>25906</v>
      </c>
      <c r="E643" s="3" t="s">
        <v>25907</v>
      </c>
      <c r="F643" s="3" t="s">
        <v>25892</v>
      </c>
      <c r="G643" s="4">
        <v>1.11284100551777E+18</v>
      </c>
      <c r="H643" s="4">
        <v>2.2567839631667E+16</v>
      </c>
    </row>
    <row r="644" spans="1:8">
      <c r="A644" s="2">
        <v>41207</v>
      </c>
      <c r="B644" s="3" t="s">
        <v>25908</v>
      </c>
      <c r="C644" s="12">
        <f t="shared" ref="C644:C707" si="10">+(B644-B643)/B643</f>
        <v>1.6397566583839594E-2</v>
      </c>
      <c r="D644" s="3" t="s">
        <v>25909</v>
      </c>
      <c r="E644" s="3" t="s">
        <v>25910</v>
      </c>
      <c r="F644" s="3" t="s">
        <v>25892</v>
      </c>
      <c r="G644" s="4">
        <v>1.75236046369408E+18</v>
      </c>
      <c r="H644" s="4">
        <v>5.7061474083140304E+16</v>
      </c>
    </row>
    <row r="645" spans="1:8">
      <c r="A645" s="2">
        <v>41208</v>
      </c>
      <c r="B645" s="3" t="s">
        <v>25911</v>
      </c>
      <c r="C645" s="12">
        <f t="shared" si="10"/>
        <v>-1.4852645864512095E-3</v>
      </c>
      <c r="D645" s="3" t="s">
        <v>25912</v>
      </c>
      <c r="E645" s="3" t="s">
        <v>25913</v>
      </c>
      <c r="F645" s="3" t="s">
        <v>25870</v>
      </c>
      <c r="G645" s="4">
        <v>1.72630796736001E+18</v>
      </c>
      <c r="H645" s="4">
        <v>5.4085739722424496E+16</v>
      </c>
    </row>
    <row r="646" spans="1:8">
      <c r="A646" s="2">
        <v>41209</v>
      </c>
      <c r="B646" s="3" t="s">
        <v>25914</v>
      </c>
      <c r="C646" s="12">
        <f t="shared" si="10"/>
        <v>-1.0754108563324617E-4</v>
      </c>
      <c r="D646" s="3" t="s">
        <v>25915</v>
      </c>
      <c r="E646" s="3" t="s">
        <v>25916</v>
      </c>
      <c r="F646" s="3" t="s">
        <v>25870</v>
      </c>
      <c r="G646" s="4">
        <v>1.5092872858397299E+18</v>
      </c>
      <c r="H646" s="4">
        <v>3.98427479877074E+16</v>
      </c>
    </row>
    <row r="647" spans="1:8">
      <c r="A647" s="2">
        <v>41210</v>
      </c>
      <c r="B647" s="3" t="s">
        <v>25917</v>
      </c>
      <c r="C647" s="12">
        <f t="shared" si="10"/>
        <v>-1.0754107626296057E-4</v>
      </c>
      <c r="D647" s="3" t="s">
        <v>25918</v>
      </c>
      <c r="E647" s="3" t="s">
        <v>25919</v>
      </c>
      <c r="F647" s="3" t="s">
        <v>25870</v>
      </c>
      <c r="G647" s="4">
        <v>1.6649902133495301E+18</v>
      </c>
      <c r="H647" s="4">
        <v>3.98182558424584E+16</v>
      </c>
    </row>
    <row r="648" spans="1:8">
      <c r="A648" s="2">
        <v>41211</v>
      </c>
      <c r="B648" s="3" t="s">
        <v>25920</v>
      </c>
      <c r="C648" s="12">
        <f t="shared" si="10"/>
        <v>2.0837686519920001E-3</v>
      </c>
      <c r="D648" s="3" t="s">
        <v>25921</v>
      </c>
      <c r="E648" s="3" t="s">
        <v>25922</v>
      </c>
      <c r="F648" s="3" t="s">
        <v>24749</v>
      </c>
      <c r="G648" s="4">
        <v>1.73680564171422E+18</v>
      </c>
      <c r="H648" s="4">
        <v>1.06869986589215E+16</v>
      </c>
    </row>
    <row r="649" spans="1:8">
      <c r="A649" s="2">
        <v>41212</v>
      </c>
      <c r="B649" s="3" t="s">
        <v>25923</v>
      </c>
      <c r="C649" s="12">
        <f t="shared" si="10"/>
        <v>-1.2156975708374413E-2</v>
      </c>
      <c r="D649" s="3" t="s">
        <v>25924</v>
      </c>
      <c r="E649" s="3" t="s">
        <v>25925</v>
      </c>
      <c r="F649" s="3" t="s">
        <v>11385</v>
      </c>
      <c r="G649" s="4">
        <v>1.3613653805169999E+18</v>
      </c>
      <c r="H649" s="4">
        <v>-1.06998613150182E+16</v>
      </c>
    </row>
    <row r="650" spans="1:8">
      <c r="A650" s="2">
        <v>41213</v>
      </c>
      <c r="B650" s="3" t="s">
        <v>25926</v>
      </c>
      <c r="C650" s="12">
        <f t="shared" si="10"/>
        <v>-1.2394147286372463E-3</v>
      </c>
      <c r="D650" s="3" t="s">
        <v>25927</v>
      </c>
      <c r="E650" s="3" t="s">
        <v>25928</v>
      </c>
      <c r="F650" s="3" t="s">
        <v>24699</v>
      </c>
      <c r="G650" s="4">
        <v>1.2722638981536E+18</v>
      </c>
      <c r="H650" s="3">
        <v>6.1624558376349697E-2</v>
      </c>
    </row>
    <row r="651" spans="1:8">
      <c r="A651" s="2">
        <v>41214</v>
      </c>
      <c r="B651" s="3" t="s">
        <v>25929</v>
      </c>
      <c r="C651" s="12">
        <f t="shared" si="10"/>
        <v>-2.0006996322845826E-2</v>
      </c>
      <c r="D651" s="3" t="s">
        <v>25930</v>
      </c>
      <c r="E651" s="3" t="s">
        <v>25931</v>
      </c>
      <c r="F651" s="3" t="s">
        <v>11407</v>
      </c>
      <c r="G651" s="4">
        <v>6.0270339556312806E+17</v>
      </c>
      <c r="H651" s="4">
        <v>-3.9358337198313E+16</v>
      </c>
    </row>
    <row r="652" spans="1:8">
      <c r="A652" s="2">
        <v>41215</v>
      </c>
      <c r="B652" s="3" t="s">
        <v>25932</v>
      </c>
      <c r="C652" s="12">
        <f t="shared" si="10"/>
        <v>-1.0321664455313165E-2</v>
      </c>
      <c r="D652" s="3" t="s">
        <v>25933</v>
      </c>
      <c r="E652" s="3" t="s">
        <v>25934</v>
      </c>
      <c r="F652" s="3" t="s">
        <v>11407</v>
      </c>
      <c r="G652" s="4">
        <v>4.5131255908832602E+17</v>
      </c>
      <c r="H652" s="4">
        <v>-5.9159284625421E+16</v>
      </c>
    </row>
    <row r="653" spans="1:8">
      <c r="A653" s="2">
        <v>41216</v>
      </c>
      <c r="B653" s="3" t="s">
        <v>25935</v>
      </c>
      <c r="C653" s="12">
        <f t="shared" si="10"/>
        <v>-1.0797578892782972E-4</v>
      </c>
      <c r="D653" s="3" t="s">
        <v>25936</v>
      </c>
      <c r="E653" s="3" t="s">
        <v>25937</v>
      </c>
      <c r="F653" s="3" t="s">
        <v>11407</v>
      </c>
      <c r="G653" s="4">
        <v>3.1126016138401299E+17</v>
      </c>
      <c r="H653" s="4">
        <v>-6.1068817713248304E+16</v>
      </c>
    </row>
    <row r="654" spans="1:8">
      <c r="A654" s="2">
        <v>41217</v>
      </c>
      <c r="B654" s="3" t="s">
        <v>25938</v>
      </c>
      <c r="C654" s="12">
        <f t="shared" si="10"/>
        <v>-1.0797584447681573E-4</v>
      </c>
      <c r="D654" s="3" t="s">
        <v>25939</v>
      </c>
      <c r="E654" s="3" t="s">
        <v>25940</v>
      </c>
      <c r="F654" s="3" t="s">
        <v>11407</v>
      </c>
      <c r="G654" s="4">
        <v>2.5669770987435901E+17</v>
      </c>
      <c r="H654" s="4">
        <v>-5.8588647331931904E+16</v>
      </c>
    </row>
    <row r="655" spans="1:8">
      <c r="A655" s="2">
        <v>41218</v>
      </c>
      <c r="B655" s="3" t="s">
        <v>25941</v>
      </c>
      <c r="C655" s="12">
        <f t="shared" si="10"/>
        <v>-1.0797576656792921E-4</v>
      </c>
      <c r="D655" s="3" t="s">
        <v>25942</v>
      </c>
      <c r="E655" s="3" t="s">
        <v>25943</v>
      </c>
      <c r="F655" s="3" t="s">
        <v>11407</v>
      </c>
      <c r="G655" s="4">
        <v>2.566894486583E+17</v>
      </c>
      <c r="H655" s="4">
        <v>-5.6938471139076896E+16</v>
      </c>
    </row>
    <row r="656" spans="1:8">
      <c r="A656" s="2">
        <v>41219</v>
      </c>
      <c r="B656" s="3" t="s">
        <v>25944</v>
      </c>
      <c r="C656" s="12">
        <f t="shared" si="10"/>
        <v>-5.5292321087929046E-3</v>
      </c>
      <c r="D656" s="3" t="s">
        <v>25945</v>
      </c>
      <c r="E656" s="3" t="s">
        <v>25946</v>
      </c>
      <c r="F656" s="3" t="s">
        <v>24707</v>
      </c>
      <c r="G656" s="4">
        <v>1.7624722013196499E+17</v>
      </c>
      <c r="H656" s="4">
        <v>-5.4497900871423504E+16</v>
      </c>
    </row>
    <row r="657" spans="1:8">
      <c r="A657" s="2">
        <v>41220</v>
      </c>
      <c r="B657" s="3" t="s">
        <v>25947</v>
      </c>
      <c r="C657" s="12">
        <f t="shared" si="10"/>
        <v>-2.2561807469942689E-2</v>
      </c>
      <c r="D657" s="3" t="s">
        <v>25948</v>
      </c>
      <c r="E657" s="3" t="s">
        <v>25949</v>
      </c>
      <c r="F657" s="3" t="s">
        <v>11408</v>
      </c>
      <c r="G657" s="4">
        <v>-8.7134428209366208E+16</v>
      </c>
      <c r="H657" s="4">
        <v>-9.0847555015538896E+16</v>
      </c>
    </row>
    <row r="658" spans="1:8">
      <c r="A658" s="2">
        <v>41221</v>
      </c>
      <c r="B658" s="3" t="s">
        <v>25950</v>
      </c>
      <c r="C658" s="12">
        <f t="shared" si="10"/>
        <v>2.7695167306614248E-2</v>
      </c>
      <c r="D658" s="3" t="s">
        <v>25951</v>
      </c>
      <c r="E658" s="3" t="s">
        <v>25952</v>
      </c>
      <c r="F658" s="3" t="s">
        <v>24757</v>
      </c>
      <c r="G658" s="4">
        <v>3.4794312200138701E+17</v>
      </c>
      <c r="H658" s="4">
        <v>-3.8861851065258E+16</v>
      </c>
    </row>
    <row r="659" spans="1:8">
      <c r="A659" s="2">
        <v>41222</v>
      </c>
      <c r="B659" s="3" t="s">
        <v>25953</v>
      </c>
      <c r="C659" s="12">
        <f t="shared" si="10"/>
        <v>8.1509288360166938E-4</v>
      </c>
      <c r="D659" s="3" t="s">
        <v>25954</v>
      </c>
      <c r="E659" s="3" t="s">
        <v>25955</v>
      </c>
      <c r="F659" s="3" t="s">
        <v>11383</v>
      </c>
      <c r="G659" s="4">
        <v>3.3635849482331699E+17</v>
      </c>
      <c r="H659" s="4">
        <v>-3.7071042012066096E+16</v>
      </c>
    </row>
    <row r="660" spans="1:8">
      <c r="A660" s="2">
        <v>41222</v>
      </c>
      <c r="B660" s="3" t="s">
        <v>25953</v>
      </c>
      <c r="C660" s="12">
        <f t="shared" si="10"/>
        <v>0</v>
      </c>
      <c r="D660" s="3" t="s">
        <v>25954</v>
      </c>
      <c r="E660" s="3" t="s">
        <v>25955</v>
      </c>
      <c r="F660" s="3" t="s">
        <v>11383</v>
      </c>
      <c r="G660" s="4">
        <v>3.3635849482331699E+17</v>
      </c>
      <c r="H660" s="4">
        <v>-3.7071042012066096E+16</v>
      </c>
    </row>
    <row r="661" spans="1:8">
      <c r="A661" s="2">
        <v>41223</v>
      </c>
      <c r="B661" s="3" t="s">
        <v>25956</v>
      </c>
      <c r="C661" s="12">
        <f t="shared" si="10"/>
        <v>-1.0745725926221723E-4</v>
      </c>
      <c r="D661" s="3" t="s">
        <v>25957</v>
      </c>
      <c r="E661" s="3" t="s">
        <v>25958</v>
      </c>
      <c r="F661" s="3" t="s">
        <v>11383</v>
      </c>
      <c r="G661" s="4">
        <v>3.42201358586456E+17</v>
      </c>
      <c r="H661" s="3">
        <v>-1.82635344205151E-2</v>
      </c>
    </row>
    <row r="662" spans="1:8">
      <c r="A662" s="2">
        <v>41224</v>
      </c>
      <c r="B662" s="3" t="s">
        <v>25959</v>
      </c>
      <c r="C662" s="12">
        <f t="shared" si="10"/>
        <v>-1.0745722603917723E-4</v>
      </c>
      <c r="D662" s="3" t="s">
        <v>25960</v>
      </c>
      <c r="E662" s="3" t="s">
        <v>25961</v>
      </c>
      <c r="F662" s="3" t="s">
        <v>11383</v>
      </c>
      <c r="G662" s="4">
        <v>2.7453391969521501E+17</v>
      </c>
      <c r="H662" s="3">
        <v>0.65640273544262895</v>
      </c>
    </row>
    <row r="663" spans="1:8">
      <c r="A663" s="2">
        <v>41225</v>
      </c>
      <c r="B663" s="3" t="s">
        <v>25962</v>
      </c>
      <c r="C663" s="12">
        <f t="shared" si="10"/>
        <v>-1.0745702987553533E-4</v>
      </c>
      <c r="D663" s="3" t="s">
        <v>25963</v>
      </c>
      <c r="E663" s="3" t="s">
        <v>25964</v>
      </c>
      <c r="F663" s="3" t="s">
        <v>11383</v>
      </c>
      <c r="G663" s="4">
        <v>2.7453133787116E+17</v>
      </c>
      <c r="H663" s="3">
        <v>0.38732089750210802</v>
      </c>
    </row>
    <row r="664" spans="1:8">
      <c r="A664" s="2">
        <v>41226</v>
      </c>
      <c r="B664" s="3" t="s">
        <v>25965</v>
      </c>
      <c r="C664" s="12">
        <f t="shared" si="10"/>
        <v>-5.7998399215982771E-3</v>
      </c>
      <c r="D664" s="3" t="s">
        <v>25966</v>
      </c>
      <c r="E664" s="3" t="s">
        <v>25967</v>
      </c>
      <c r="F664" s="3" t="s">
        <v>11380</v>
      </c>
      <c r="G664" s="4">
        <v>1.8900143474462099E+17</v>
      </c>
      <c r="H664" s="4">
        <v>2.18741299568554E+16</v>
      </c>
    </row>
    <row r="665" spans="1:8">
      <c r="A665" s="2">
        <v>41227</v>
      </c>
      <c r="B665" s="3" t="s">
        <v>25968</v>
      </c>
      <c r="C665" s="12">
        <f t="shared" si="10"/>
        <v>-4.8450461114149957E-3</v>
      </c>
      <c r="D665" s="3" t="s">
        <v>25969</v>
      </c>
      <c r="E665" s="3" t="s">
        <v>25970</v>
      </c>
      <c r="F665" s="3" t="s">
        <v>11375</v>
      </c>
      <c r="G665" s="4">
        <v>1.2224139734872301E+17</v>
      </c>
      <c r="H665" s="3">
        <v>0.29326272422847099</v>
      </c>
    </row>
    <row r="666" spans="1:8">
      <c r="A666" s="2">
        <v>41228</v>
      </c>
      <c r="B666" s="3" t="s">
        <v>25971</v>
      </c>
      <c r="C666" s="12">
        <f t="shared" si="10"/>
        <v>5.2328532611279465E-3</v>
      </c>
      <c r="D666" s="3" t="s">
        <v>25972</v>
      </c>
      <c r="E666" s="3" t="s">
        <v>25973</v>
      </c>
      <c r="F666" s="3" t="s">
        <v>11373</v>
      </c>
      <c r="G666" s="4">
        <v>4.9986951332451296E+16</v>
      </c>
      <c r="H666" s="4">
        <v>1.38136360855578E+16</v>
      </c>
    </row>
    <row r="667" spans="1:8">
      <c r="A667" s="2">
        <v>41229</v>
      </c>
      <c r="B667" s="3" t="s">
        <v>25974</v>
      </c>
      <c r="C667" s="12">
        <f t="shared" si="10"/>
        <v>-2.0295307528437195E-3</v>
      </c>
      <c r="D667" s="3" t="s">
        <v>25975</v>
      </c>
      <c r="E667" s="3" t="s">
        <v>25976</v>
      </c>
      <c r="F667" s="3" t="s">
        <v>25977</v>
      </c>
      <c r="G667" s="4">
        <v>-1.9328376884891398E+17</v>
      </c>
      <c r="H667" s="3">
        <v>0.98550852120602395</v>
      </c>
    </row>
    <row r="668" spans="1:8">
      <c r="A668" s="2">
        <v>41230</v>
      </c>
      <c r="B668" s="3" t="s">
        <v>25978</v>
      </c>
      <c r="C668" s="12">
        <f t="shared" si="10"/>
        <v>-1.0669053834424406E-4</v>
      </c>
      <c r="D668" s="3" t="s">
        <v>25979</v>
      </c>
      <c r="E668" s="3" t="s">
        <v>25980</v>
      </c>
      <c r="F668" s="3" t="s">
        <v>25977</v>
      </c>
      <c r="G668" s="4">
        <v>-3.0130622531598797E+17</v>
      </c>
      <c r="H668" s="3">
        <v>0.98460003126183904</v>
      </c>
    </row>
    <row r="669" spans="1:8">
      <c r="A669" s="2">
        <v>41231</v>
      </c>
      <c r="B669" s="3" t="s">
        <v>25981</v>
      </c>
      <c r="C669" s="12">
        <f t="shared" si="10"/>
        <v>-1.066901316253692E-4</v>
      </c>
      <c r="D669" s="3" t="s">
        <v>25982</v>
      </c>
      <c r="E669" s="3" t="s">
        <v>25983</v>
      </c>
      <c r="F669" s="3" t="s">
        <v>25977</v>
      </c>
      <c r="G669" s="4">
        <v>-3.1367296854541702E+17</v>
      </c>
      <c r="H669" s="3">
        <v>-0.71980650025799098</v>
      </c>
    </row>
    <row r="670" spans="1:8">
      <c r="A670" s="2">
        <v>41232</v>
      </c>
      <c r="B670" s="3" t="s">
        <v>25984</v>
      </c>
      <c r="C670" s="12">
        <f t="shared" si="10"/>
        <v>3.2163415516414063E-3</v>
      </c>
      <c r="D670" s="3" t="s">
        <v>25985</v>
      </c>
      <c r="E670" s="3" t="s">
        <v>25986</v>
      </c>
      <c r="F670" s="3" t="s">
        <v>25987</v>
      </c>
      <c r="G670" s="4">
        <v>-2.85398839604256E+17</v>
      </c>
      <c r="H670" s="3">
        <v>0.45039583045791698</v>
      </c>
    </row>
    <row r="671" spans="1:8">
      <c r="A671" s="2">
        <v>41233</v>
      </c>
      <c r="B671" s="3" t="s">
        <v>25988</v>
      </c>
      <c r="C671" s="12">
        <f t="shared" si="10"/>
        <v>-1.5563438282648538E-3</v>
      </c>
      <c r="D671" s="3" t="s">
        <v>25989</v>
      </c>
      <c r="E671" s="3" t="s">
        <v>25990</v>
      </c>
      <c r="F671" s="3" t="s">
        <v>11414</v>
      </c>
      <c r="G671" s="4">
        <v>-2.9790040088059002E+17</v>
      </c>
      <c r="H671" s="3">
        <v>0.39585828324366601</v>
      </c>
    </row>
    <row r="672" spans="1:8">
      <c r="A672" s="2">
        <v>41234</v>
      </c>
      <c r="B672" s="3" t="s">
        <v>25991</v>
      </c>
      <c r="C672" s="12">
        <f t="shared" si="10"/>
        <v>1.3424190897733377E-3</v>
      </c>
      <c r="D672" s="3" t="s">
        <v>25992</v>
      </c>
      <c r="E672" s="3" t="s">
        <v>25993</v>
      </c>
      <c r="F672" s="3" t="s">
        <v>11370</v>
      </c>
      <c r="G672" s="4">
        <v>-3.2175787598184998E+17</v>
      </c>
      <c r="H672" s="4">
        <v>1.06891632099481E+16</v>
      </c>
    </row>
    <row r="673" spans="1:8">
      <c r="A673" s="2">
        <v>41235</v>
      </c>
      <c r="B673" s="3" t="s">
        <v>25994</v>
      </c>
      <c r="C673" s="12">
        <f t="shared" si="10"/>
        <v>-1.1558496464123338E-3</v>
      </c>
      <c r="D673" s="3" t="s">
        <v>25995</v>
      </c>
      <c r="E673" s="3" t="s">
        <v>25996</v>
      </c>
      <c r="F673" s="3" t="s">
        <v>25267</v>
      </c>
      <c r="G673" s="4">
        <v>-3.0532159840054899E+17</v>
      </c>
      <c r="H673" s="3">
        <v>0.85295344033873199</v>
      </c>
    </row>
    <row r="674" spans="1:8">
      <c r="A674" s="2">
        <v>41236</v>
      </c>
      <c r="B674" s="3" t="s">
        <v>25997</v>
      </c>
      <c r="C674" s="12">
        <f t="shared" si="10"/>
        <v>2.2652314867990778E-4</v>
      </c>
      <c r="D674" s="3" t="s">
        <v>25998</v>
      </c>
      <c r="E674" s="3" t="s">
        <v>25999</v>
      </c>
      <c r="F674" s="3" t="s">
        <v>26000</v>
      </c>
      <c r="G674" s="4">
        <v>-3.3816750749958502E+17</v>
      </c>
      <c r="H674" s="3">
        <v>0.92008042643243404</v>
      </c>
    </row>
    <row r="675" spans="1:8">
      <c r="A675" s="2">
        <v>41237</v>
      </c>
      <c r="B675" s="3" t="s">
        <v>26001</v>
      </c>
      <c r="C675" s="12">
        <f t="shared" si="10"/>
        <v>-1.0890241075983905E-4</v>
      </c>
      <c r="D675" s="3" t="s">
        <v>26002</v>
      </c>
      <c r="E675" s="3" t="s">
        <v>26003</v>
      </c>
      <c r="F675" s="3" t="s">
        <v>26000</v>
      </c>
      <c r="G675" s="4">
        <v>-4.5770955342323302E+17</v>
      </c>
      <c r="H675" s="4">
        <v>1.80419253081973E+16</v>
      </c>
    </row>
    <row r="676" spans="1:8">
      <c r="A676" s="2">
        <v>41238</v>
      </c>
      <c r="B676" s="3" t="s">
        <v>26004</v>
      </c>
      <c r="C676" s="12">
        <f t="shared" si="10"/>
        <v>-1.0890250276933275E-4</v>
      </c>
      <c r="D676" s="3" t="s">
        <v>26005</v>
      </c>
      <c r="E676" s="3" t="s">
        <v>26006</v>
      </c>
      <c r="F676" s="3" t="s">
        <v>26000</v>
      </c>
      <c r="G676" s="4">
        <v>-4.4854467066021402E+17</v>
      </c>
      <c r="H676" s="4">
        <v>1.05352639526876E+16</v>
      </c>
    </row>
    <row r="677" spans="1:8">
      <c r="A677" s="2">
        <v>41239</v>
      </c>
      <c r="B677" s="3" t="s">
        <v>26007</v>
      </c>
      <c r="C677" s="12">
        <f t="shared" si="10"/>
        <v>-6.8482380747740918E-3</v>
      </c>
      <c r="D677" s="3" t="s">
        <v>26008</v>
      </c>
      <c r="E677" s="3" t="s">
        <v>26009</v>
      </c>
      <c r="F677" s="3" t="s">
        <v>26010</v>
      </c>
      <c r="G677" s="4">
        <v>-4.9211122015899802E+17</v>
      </c>
      <c r="H677" s="4">
        <v>2.0476043108965E+16</v>
      </c>
    </row>
    <row r="678" spans="1:8">
      <c r="A678" s="2">
        <v>41240</v>
      </c>
      <c r="B678" s="3" t="s">
        <v>26011</v>
      </c>
      <c r="C678" s="12">
        <f t="shared" si="10"/>
        <v>2.3720189474216481E-3</v>
      </c>
      <c r="D678" s="3" t="s">
        <v>26012</v>
      </c>
      <c r="E678" s="3" t="s">
        <v>26013</v>
      </c>
      <c r="F678" s="3" t="s">
        <v>26014</v>
      </c>
      <c r="G678" s="4">
        <v>-4.7657363402798598E+17</v>
      </c>
      <c r="H678" s="3">
        <v>-0.29943819895658003</v>
      </c>
    </row>
    <row r="679" spans="1:8">
      <c r="A679" s="2">
        <v>41241</v>
      </c>
      <c r="B679" s="3" t="s">
        <v>26015</v>
      </c>
      <c r="C679" s="12">
        <f t="shared" si="10"/>
        <v>-2.1008896199224103E-4</v>
      </c>
      <c r="D679" s="3" t="s">
        <v>26016</v>
      </c>
      <c r="E679" s="3" t="s">
        <v>26017</v>
      </c>
      <c r="F679" s="3" t="s">
        <v>26018</v>
      </c>
      <c r="G679" s="4">
        <v>-4.9096647873052102E+17</v>
      </c>
      <c r="H679" s="4">
        <v>4.0193792588278896E+16</v>
      </c>
    </row>
    <row r="680" spans="1:8">
      <c r="A680" s="2">
        <v>41242</v>
      </c>
      <c r="B680" s="3" t="s">
        <v>26019</v>
      </c>
      <c r="C680" s="12">
        <f t="shared" si="10"/>
        <v>5.2256836200369992E-3</v>
      </c>
      <c r="D680" s="3" t="s">
        <v>26020</v>
      </c>
      <c r="E680" s="3" t="s">
        <v>26021</v>
      </c>
      <c r="F680" s="3" t="s">
        <v>24913</v>
      </c>
      <c r="G680" s="4">
        <v>-3.7061461136093498E+17</v>
      </c>
      <c r="H680" s="4">
        <v>5.14635316721618E+16</v>
      </c>
    </row>
    <row r="681" spans="1:8">
      <c r="A681" s="2">
        <v>41243</v>
      </c>
      <c r="B681" s="3" t="s">
        <v>26022</v>
      </c>
      <c r="C681" s="12">
        <f t="shared" si="10"/>
        <v>2.4017682911287659E-3</v>
      </c>
      <c r="D681" s="3" t="s">
        <v>26023</v>
      </c>
      <c r="E681" s="3" t="s">
        <v>26024</v>
      </c>
      <c r="F681" s="3" t="s">
        <v>25228</v>
      </c>
      <c r="G681" s="4">
        <v>-3.4212223489083802E+17</v>
      </c>
      <c r="H681" s="4">
        <v>5.68095470777822E+16</v>
      </c>
    </row>
    <row r="682" spans="1:8">
      <c r="A682" s="2">
        <v>41244</v>
      </c>
      <c r="B682" s="3" t="s">
        <v>26025</v>
      </c>
      <c r="C682" s="12">
        <f t="shared" si="10"/>
        <v>-9.3637153423731102E-5</v>
      </c>
      <c r="D682" s="3" t="s">
        <v>26026</v>
      </c>
      <c r="E682" s="3" t="s">
        <v>26027</v>
      </c>
      <c r="F682" s="3" t="s">
        <v>25228</v>
      </c>
      <c r="G682" s="4">
        <v>-1.5969383590225402E+17</v>
      </c>
      <c r="H682" s="4">
        <v>6.9696851545698304E+16</v>
      </c>
    </row>
    <row r="683" spans="1:8">
      <c r="A683" s="2">
        <v>41245</v>
      </c>
      <c r="B683" s="3" t="s">
        <v>26028</v>
      </c>
      <c r="C683" s="12">
        <f t="shared" si="10"/>
        <v>-1.0918506137880875E-4</v>
      </c>
      <c r="D683" s="3" t="s">
        <v>26029</v>
      </c>
      <c r="E683" s="3" t="s">
        <v>26030</v>
      </c>
      <c r="F683" s="3" t="s">
        <v>25228</v>
      </c>
      <c r="G683" s="4">
        <v>-4.78994398216056E+16</v>
      </c>
      <c r="H683" s="4">
        <v>7.7002239772410592E+16</v>
      </c>
    </row>
    <row r="684" spans="1:8">
      <c r="A684" s="2">
        <v>41246</v>
      </c>
      <c r="B684" s="3" t="s">
        <v>26031</v>
      </c>
      <c r="C684" s="12">
        <f t="shared" si="10"/>
        <v>4.9407398287514654E-3</v>
      </c>
      <c r="D684" s="3" t="s">
        <v>26032</v>
      </c>
      <c r="E684" s="3" t="s">
        <v>26033</v>
      </c>
      <c r="F684" s="3" t="s">
        <v>11366</v>
      </c>
      <c r="G684" s="4">
        <v>1.22681227862908E+16</v>
      </c>
      <c r="H684" s="4">
        <v>7.7128436283285504E+16</v>
      </c>
    </row>
    <row r="685" spans="1:8">
      <c r="A685" s="2">
        <v>41247</v>
      </c>
      <c r="B685" s="3" t="s">
        <v>26034</v>
      </c>
      <c r="C685" s="12">
        <f t="shared" si="10"/>
        <v>3.4231161085877954E-3</v>
      </c>
      <c r="D685" s="3" t="s">
        <v>26035</v>
      </c>
      <c r="E685" s="3" t="s">
        <v>26036</v>
      </c>
      <c r="F685" s="3" t="s">
        <v>26037</v>
      </c>
      <c r="G685" s="4">
        <v>5.6629418920055296E+16</v>
      </c>
      <c r="H685" s="4">
        <v>7.7091317748837696E+16</v>
      </c>
    </row>
    <row r="686" spans="1:8">
      <c r="A686" s="2">
        <v>41248</v>
      </c>
      <c r="B686" s="3" t="s">
        <v>26038</v>
      </c>
      <c r="C686" s="12">
        <f t="shared" si="10"/>
        <v>8.6956146956680934E-3</v>
      </c>
      <c r="D686" s="3" t="s">
        <v>26039</v>
      </c>
      <c r="E686" s="3" t="s">
        <v>26040</v>
      </c>
      <c r="F686" s="3" t="s">
        <v>26041</v>
      </c>
      <c r="G686" s="4">
        <v>1.75551190351796E+17</v>
      </c>
      <c r="H686" s="4">
        <v>1.04918391332708E+17</v>
      </c>
    </row>
    <row r="687" spans="1:8">
      <c r="A687" s="2">
        <v>41249</v>
      </c>
      <c r="B687" s="3" t="s">
        <v>26042</v>
      </c>
      <c r="C687" s="12">
        <f t="shared" si="10"/>
        <v>2.8937825192769237E-3</v>
      </c>
      <c r="D687" s="3" t="s">
        <v>26043</v>
      </c>
      <c r="E687" s="3" t="s">
        <v>26044</v>
      </c>
      <c r="F687" s="3" t="s">
        <v>26041</v>
      </c>
      <c r="G687" s="4">
        <v>3.0258789484268499E+17</v>
      </c>
      <c r="H687" s="4">
        <v>1.11600096089954E+17</v>
      </c>
    </row>
    <row r="688" spans="1:8">
      <c r="A688" s="2">
        <v>41250</v>
      </c>
      <c r="B688" s="3" t="s">
        <v>26045</v>
      </c>
      <c r="C688" s="12">
        <f t="shared" si="10"/>
        <v>1.5763094037942876E-3</v>
      </c>
      <c r="D688" s="3" t="s">
        <v>26046</v>
      </c>
      <c r="E688" s="3" t="s">
        <v>26047</v>
      </c>
      <c r="F688" s="3" t="s">
        <v>26041</v>
      </c>
      <c r="G688" s="4">
        <v>7.5270850133372301E+17</v>
      </c>
      <c r="H688" s="4">
        <v>1.1534518092966301E+17</v>
      </c>
    </row>
    <row r="689" spans="1:8">
      <c r="A689" s="2">
        <v>41251</v>
      </c>
      <c r="B689" s="3" t="s">
        <v>26048</v>
      </c>
      <c r="C689" s="12">
        <f t="shared" si="10"/>
        <v>-1.0649119024191942E-4</v>
      </c>
      <c r="D689" s="3" t="s">
        <v>26049</v>
      </c>
      <c r="E689" s="3" t="s">
        <v>26050</v>
      </c>
      <c r="F689" s="3" t="s">
        <v>26041</v>
      </c>
      <c r="G689" s="4">
        <v>2.5544535905987699E+17</v>
      </c>
      <c r="H689" s="4">
        <v>1.15293407784054E+17</v>
      </c>
    </row>
    <row r="690" spans="1:8">
      <c r="A690" s="2">
        <v>41251</v>
      </c>
      <c r="B690" s="3" t="s">
        <v>26048</v>
      </c>
      <c r="C690" s="12">
        <f t="shared" si="10"/>
        <v>0</v>
      </c>
      <c r="D690" s="3" t="s">
        <v>26049</v>
      </c>
      <c r="E690" s="3" t="s">
        <v>26050</v>
      </c>
      <c r="F690" s="3" t="s">
        <v>26041</v>
      </c>
      <c r="G690" s="4">
        <v>2.5544535905987699E+17</v>
      </c>
      <c r="H690" s="4">
        <v>1.15293407784054E+17</v>
      </c>
    </row>
    <row r="691" spans="1:8">
      <c r="A691" s="2">
        <v>41252</v>
      </c>
      <c r="B691" s="3" t="s">
        <v>26051</v>
      </c>
      <c r="C691" s="12">
        <f t="shared" si="10"/>
        <v>-1.0649073816753215E-4</v>
      </c>
      <c r="D691" s="3" t="s">
        <v>26052</v>
      </c>
      <c r="E691" s="3" t="s">
        <v>26053</v>
      </c>
      <c r="F691" s="3" t="s">
        <v>26041</v>
      </c>
      <c r="G691" s="4">
        <v>2.41452105280312E+17</v>
      </c>
      <c r="H691" s="4">
        <v>1.3197270146400701E+17</v>
      </c>
    </row>
    <row r="692" spans="1:8">
      <c r="A692" s="2">
        <v>41253</v>
      </c>
      <c r="B692" s="3" t="s">
        <v>26054</v>
      </c>
      <c r="C692" s="12">
        <f t="shared" si="10"/>
        <v>2.3804455130451495E-3</v>
      </c>
      <c r="D692" s="3" t="s">
        <v>26055</v>
      </c>
      <c r="E692" s="3" t="s">
        <v>26056</v>
      </c>
      <c r="F692" s="3" t="s">
        <v>25213</v>
      </c>
      <c r="G692" s="4">
        <v>2.7956078760866099E+17</v>
      </c>
      <c r="H692" s="4">
        <v>1.4402122786923299E+17</v>
      </c>
    </row>
    <row r="693" spans="1:8">
      <c r="A693" s="2">
        <v>41254</v>
      </c>
      <c r="B693" s="3" t="s">
        <v>26057</v>
      </c>
      <c r="C693" s="12">
        <f t="shared" si="10"/>
        <v>4.083224479329523E-3</v>
      </c>
      <c r="D693" s="3" t="s">
        <v>26058</v>
      </c>
      <c r="E693" s="3" t="s">
        <v>26059</v>
      </c>
      <c r="F693" s="3" t="s">
        <v>26060</v>
      </c>
      <c r="G693" s="4">
        <v>3.46357006989152E+17</v>
      </c>
      <c r="H693" s="4">
        <v>1.4683927174206202E+17</v>
      </c>
    </row>
    <row r="694" spans="1:8">
      <c r="A694" s="2">
        <v>41255</v>
      </c>
      <c r="B694" s="3" t="s">
        <v>26061</v>
      </c>
      <c r="C694" s="12">
        <f t="shared" si="10"/>
        <v>2.8686434587032695E-3</v>
      </c>
      <c r="D694" s="3" t="s">
        <v>26062</v>
      </c>
      <c r="E694" s="3" t="s">
        <v>26063</v>
      </c>
      <c r="F694" s="3" t="s">
        <v>26041</v>
      </c>
      <c r="G694" s="4">
        <v>3.9593125589434502E+17</v>
      </c>
      <c r="H694" s="4">
        <v>1.7529541067276499E+17</v>
      </c>
    </row>
    <row r="695" spans="1:8">
      <c r="A695" s="2">
        <v>41256</v>
      </c>
      <c r="B695" s="3" t="s">
        <v>26064</v>
      </c>
      <c r="C695" s="12">
        <f t="shared" si="10"/>
        <v>-3.4088312975275118E-4</v>
      </c>
      <c r="D695" s="3" t="s">
        <v>26065</v>
      </c>
      <c r="E695" s="3" t="s">
        <v>26066</v>
      </c>
      <c r="F695" s="3" t="s">
        <v>26067</v>
      </c>
      <c r="G695" s="4">
        <v>4.9209890052262298E+17</v>
      </c>
      <c r="H695" s="4">
        <v>1.7470646227748301E+17</v>
      </c>
    </row>
    <row r="696" spans="1:8">
      <c r="A696" s="2">
        <v>41257</v>
      </c>
      <c r="B696" s="3" t="s">
        <v>26068</v>
      </c>
      <c r="C696" s="12">
        <f t="shared" si="10"/>
        <v>-1.0109811207003919E-3</v>
      </c>
      <c r="D696" s="3" t="s">
        <v>26069</v>
      </c>
      <c r="E696" s="3" t="s">
        <v>26070</v>
      </c>
      <c r="F696" s="3" t="s">
        <v>26067</v>
      </c>
      <c r="G696" s="4">
        <v>5.6356523639127699E+17</v>
      </c>
      <c r="H696" s="4">
        <v>1.72522404288432E+17</v>
      </c>
    </row>
    <row r="697" spans="1:8">
      <c r="A697" s="2">
        <v>41258</v>
      </c>
      <c r="B697" s="3" t="s">
        <v>26071</v>
      </c>
      <c r="C697" s="12">
        <f t="shared" si="10"/>
        <v>-1.0373624520228049E-4</v>
      </c>
      <c r="D697" s="3" t="s">
        <v>26072</v>
      </c>
      <c r="E697" s="3" t="s">
        <v>26073</v>
      </c>
      <c r="F697" s="3" t="s">
        <v>26067</v>
      </c>
      <c r="G697" s="4">
        <v>4.6551402329124102E+17</v>
      </c>
      <c r="H697" s="4">
        <v>1.7249865282141501E+17</v>
      </c>
    </row>
    <row r="698" spans="1:8">
      <c r="A698" s="2">
        <v>41259</v>
      </c>
      <c r="B698" s="3" t="s">
        <v>26074</v>
      </c>
      <c r="C698" s="12">
        <f t="shared" si="10"/>
        <v>-1.0375044524287924E-4</v>
      </c>
      <c r="D698" s="3" t="s">
        <v>26075</v>
      </c>
      <c r="E698" s="3" t="s">
        <v>26076</v>
      </c>
      <c r="F698" s="3" t="s">
        <v>26067</v>
      </c>
      <c r="G698" s="4">
        <v>5.00294470988816E+17</v>
      </c>
      <c r="H698" s="4">
        <v>1.4510652874058499E+17</v>
      </c>
    </row>
    <row r="699" spans="1:8">
      <c r="A699" s="2">
        <v>41260</v>
      </c>
      <c r="B699" s="3" t="s">
        <v>26077</v>
      </c>
      <c r="C699" s="12">
        <f t="shared" si="10"/>
        <v>-4.1981658568458416E-4</v>
      </c>
      <c r="D699" s="3" t="s">
        <v>26078</v>
      </c>
      <c r="E699" s="3" t="s">
        <v>26079</v>
      </c>
      <c r="F699" s="3" t="s">
        <v>26080</v>
      </c>
      <c r="G699" s="4">
        <v>4.9458817307453702E+17</v>
      </c>
      <c r="H699" s="4">
        <v>1.3503504363187299E+17</v>
      </c>
    </row>
    <row r="700" spans="1:8">
      <c r="A700" s="2">
        <v>41261</v>
      </c>
      <c r="B700" s="3" t="s">
        <v>26081</v>
      </c>
      <c r="C700" s="12">
        <f t="shared" si="10"/>
        <v>-4.3086518816440458E-4</v>
      </c>
      <c r="D700" s="3" t="s">
        <v>26082</v>
      </c>
      <c r="E700" s="3" t="s">
        <v>26083</v>
      </c>
      <c r="F700" s="3" t="s">
        <v>25221</v>
      </c>
      <c r="G700" s="4">
        <v>4.8870335435690099E+17</v>
      </c>
      <c r="H700" s="4">
        <v>1.8550662885324602E+17</v>
      </c>
    </row>
    <row r="701" spans="1:8">
      <c r="A701" s="2">
        <v>41262</v>
      </c>
      <c r="B701" s="3" t="s">
        <v>26084</v>
      </c>
      <c r="C701" s="12">
        <f t="shared" si="10"/>
        <v>6.2261095738915554E-3</v>
      </c>
      <c r="D701" s="3" t="s">
        <v>26085</v>
      </c>
      <c r="E701" s="3" t="s">
        <v>26086</v>
      </c>
      <c r="F701" s="3" t="s">
        <v>14254</v>
      </c>
      <c r="G701" s="4">
        <v>5.43962721508552E+17</v>
      </c>
      <c r="H701" s="4">
        <v>2.0701304728707699E+17</v>
      </c>
    </row>
    <row r="702" spans="1:8">
      <c r="A702" s="2">
        <v>41263</v>
      </c>
      <c r="B702" s="3" t="s">
        <v>26087</v>
      </c>
      <c r="C702" s="12">
        <f t="shared" si="10"/>
        <v>-4.6393226490336328E-3</v>
      </c>
      <c r="D702" s="3" t="s">
        <v>26088</v>
      </c>
      <c r="E702" s="3" t="s">
        <v>26089</v>
      </c>
      <c r="F702" s="3" t="s">
        <v>26090</v>
      </c>
      <c r="G702" s="4">
        <v>4.8694866161615898E+17</v>
      </c>
      <c r="H702" s="4">
        <v>1.9591376294396E+17</v>
      </c>
    </row>
    <row r="703" spans="1:8">
      <c r="A703" s="2">
        <v>41264</v>
      </c>
      <c r="B703" s="3" t="s">
        <v>26091</v>
      </c>
      <c r="C703" s="12">
        <f t="shared" si="10"/>
        <v>-2.5368591217961979E-3</v>
      </c>
      <c r="D703" s="3" t="s">
        <v>26092</v>
      </c>
      <c r="E703" s="3" t="s">
        <v>26093</v>
      </c>
      <c r="F703" s="3" t="s">
        <v>11422</v>
      </c>
      <c r="G703" s="4">
        <v>4.1835818296628998E+17</v>
      </c>
      <c r="H703" s="4">
        <v>1.8999728000089402E+17</v>
      </c>
    </row>
    <row r="704" spans="1:8">
      <c r="A704" s="2">
        <v>41265</v>
      </c>
      <c r="B704" s="3" t="s">
        <v>26094</v>
      </c>
      <c r="C704" s="12">
        <f t="shared" si="10"/>
        <v>-1.1094963695459069E-4</v>
      </c>
      <c r="D704" s="3" t="s">
        <v>26095</v>
      </c>
      <c r="E704" s="3" t="s">
        <v>26096</v>
      </c>
      <c r="F704" s="3" t="s">
        <v>11422</v>
      </c>
      <c r="G704" s="4">
        <v>4.3651638025496E+17</v>
      </c>
      <c r="H704" s="4">
        <v>2.4428894204711101E+17</v>
      </c>
    </row>
    <row r="705" spans="1:8">
      <c r="A705" s="2">
        <v>41266</v>
      </c>
      <c r="B705" s="3" t="s">
        <v>26097</v>
      </c>
      <c r="C705" s="12">
        <f t="shared" si="10"/>
        <v>-1.1095007805051208E-4</v>
      </c>
      <c r="D705" s="3" t="s">
        <v>26098</v>
      </c>
      <c r="E705" s="3" t="s">
        <v>26099</v>
      </c>
      <c r="F705" s="3" t="s">
        <v>11422</v>
      </c>
      <c r="G705" s="4">
        <v>4.30630584449624E+17</v>
      </c>
      <c r="H705" s="4">
        <v>2.4561098199928099E+17</v>
      </c>
    </row>
    <row r="706" spans="1:8">
      <c r="A706" s="2">
        <v>41267</v>
      </c>
      <c r="B706" s="3" t="s">
        <v>26100</v>
      </c>
      <c r="C706" s="12">
        <f t="shared" si="10"/>
        <v>6.4192823117846416E-3</v>
      </c>
      <c r="D706" s="3" t="s">
        <v>26101</v>
      </c>
      <c r="E706" s="3" t="s">
        <v>26102</v>
      </c>
      <c r="F706" s="3" t="s">
        <v>11422</v>
      </c>
      <c r="G706" s="4">
        <v>5.4850821480473498E+17</v>
      </c>
      <c r="H706" s="4">
        <v>2.20290649411456E+17</v>
      </c>
    </row>
    <row r="707" spans="1:8">
      <c r="A707" s="2">
        <v>41268</v>
      </c>
      <c r="B707" s="3" t="s">
        <v>26103</v>
      </c>
      <c r="C707" s="12">
        <f t="shared" si="10"/>
        <v>-1.1092928437248636E-4</v>
      </c>
      <c r="D707" s="3" t="s">
        <v>26104</v>
      </c>
      <c r="E707" s="3" t="s">
        <v>26105</v>
      </c>
      <c r="F707" s="3" t="s">
        <v>11422</v>
      </c>
      <c r="G707" s="4">
        <v>5.4847002614117197E+17</v>
      </c>
      <c r="H707" s="4">
        <v>2.41229027123356E+17</v>
      </c>
    </row>
    <row r="708" spans="1:8">
      <c r="A708" s="2">
        <v>41269</v>
      </c>
      <c r="B708" s="3" t="s">
        <v>26106</v>
      </c>
      <c r="C708" s="12">
        <f t="shared" ref="C708:C771" si="11">+(B708-B707)/B707</f>
        <v>-9.2497187708800771E-4</v>
      </c>
      <c r="D708" s="3" t="s">
        <v>26107</v>
      </c>
      <c r="E708" s="3" t="s">
        <v>26108</v>
      </c>
      <c r="F708" s="3" t="s">
        <v>11422</v>
      </c>
      <c r="G708" s="4">
        <v>6.6465046195842906E+17</v>
      </c>
      <c r="H708" s="4">
        <v>1.97143851896384E+17</v>
      </c>
    </row>
    <row r="709" spans="1:8">
      <c r="A709" s="2">
        <v>41270</v>
      </c>
      <c r="B709" s="3" t="s">
        <v>26109</v>
      </c>
      <c r="C709" s="12">
        <f t="shared" si="11"/>
        <v>8.4717704126068237E-3</v>
      </c>
      <c r="D709" s="3" t="s">
        <v>26110</v>
      </c>
      <c r="E709" s="3" t="s">
        <v>26111</v>
      </c>
      <c r="F709" s="3" t="s">
        <v>26112</v>
      </c>
      <c r="G709" s="4">
        <v>7.9217296259484006E+17</v>
      </c>
      <c r="H709" s="4">
        <v>2.1802298035906202E+17</v>
      </c>
    </row>
    <row r="710" spans="1:8">
      <c r="A710" s="2">
        <v>41271</v>
      </c>
      <c r="B710" s="3" t="s">
        <v>26113</v>
      </c>
      <c r="C710" s="12">
        <f t="shared" si="11"/>
        <v>1.6677739487607949E-4</v>
      </c>
      <c r="D710" s="3" t="s">
        <v>26114</v>
      </c>
      <c r="E710" s="3" t="s">
        <v>26115</v>
      </c>
      <c r="F710" s="3" t="s">
        <v>26116</v>
      </c>
      <c r="G710" s="4">
        <v>8.0040949435908096E+17</v>
      </c>
      <c r="H710" s="4">
        <v>2.18659055698864E+17</v>
      </c>
    </row>
    <row r="711" spans="1:8">
      <c r="A711" s="2">
        <v>41272</v>
      </c>
      <c r="B711" s="3" t="s">
        <v>26117</v>
      </c>
      <c r="C711" s="12">
        <f t="shared" si="11"/>
        <v>-1.0580964205585392E-4</v>
      </c>
      <c r="D711" s="3" t="s">
        <v>26118</v>
      </c>
      <c r="E711" s="3" t="s">
        <v>26119</v>
      </c>
      <c r="F711" s="3" t="s">
        <v>26116</v>
      </c>
      <c r="G711" s="4">
        <v>6.8760963782080896E+17</v>
      </c>
      <c r="H711" s="4">
        <v>2.1862170014560602E+17</v>
      </c>
    </row>
    <row r="712" spans="1:8">
      <c r="A712" s="2">
        <v>41273</v>
      </c>
      <c r="B712" s="3" t="s">
        <v>26120</v>
      </c>
      <c r="C712" s="12">
        <f t="shared" si="11"/>
        <v>-1.0580879113540282E-4</v>
      </c>
      <c r="D712" s="3" t="s">
        <v>26121</v>
      </c>
      <c r="E712" s="3" t="s">
        <v>26122</v>
      </c>
      <c r="F712" s="3" t="s">
        <v>26116</v>
      </c>
      <c r="G712" s="4">
        <v>6.3695731869530995E+17</v>
      </c>
      <c r="H712" s="4">
        <v>1.7169607850192899E+17</v>
      </c>
    </row>
    <row r="713" spans="1:8">
      <c r="A713" s="2">
        <v>41274</v>
      </c>
      <c r="B713" s="3" t="s">
        <v>26123</v>
      </c>
      <c r="C713" s="12">
        <f t="shared" si="11"/>
        <v>-1.0205227071113247E-4</v>
      </c>
      <c r="D713" s="3" t="s">
        <v>26124</v>
      </c>
      <c r="E713" s="3" t="s">
        <v>26125</v>
      </c>
      <c r="F713" s="3" t="s">
        <v>26116</v>
      </c>
      <c r="G713" s="4">
        <v>6.3678971275756506E+17</v>
      </c>
      <c r="H713" s="4">
        <v>1.7016689645883101E+17</v>
      </c>
    </row>
    <row r="714" spans="1:8">
      <c r="A714" s="2">
        <v>41275</v>
      </c>
      <c r="B714" s="3" t="s">
        <v>26126</v>
      </c>
      <c r="C714" s="12">
        <f t="shared" si="11"/>
        <v>-1.0472738649666181E-4</v>
      </c>
      <c r="D714" s="3" t="s">
        <v>26127</v>
      </c>
      <c r="E714" s="3" t="s">
        <v>26128</v>
      </c>
      <c r="F714" s="3" t="s">
        <v>26116</v>
      </c>
      <c r="G714" s="4">
        <v>6.3687849602378906E+17</v>
      </c>
      <c r="H714" s="4">
        <v>1.5942469607633299E+17</v>
      </c>
    </row>
    <row r="715" spans="1:8">
      <c r="A715" s="2">
        <v>41276</v>
      </c>
      <c r="B715" s="3" t="s">
        <v>26129</v>
      </c>
      <c r="C715" s="12">
        <f t="shared" si="11"/>
        <v>-1.7402755995698611E-3</v>
      </c>
      <c r="D715" s="3" t="s">
        <v>26130</v>
      </c>
      <c r="E715" s="3" t="s">
        <v>26131</v>
      </c>
      <c r="F715" s="3" t="s">
        <v>25196</v>
      </c>
      <c r="G715" s="4">
        <v>5.0928337426581498E+17</v>
      </c>
      <c r="H715" s="4">
        <v>1.6477247215171299E+17</v>
      </c>
    </row>
    <row r="716" spans="1:8">
      <c r="A716" s="2">
        <v>41277</v>
      </c>
      <c r="B716" s="3" t="s">
        <v>26132</v>
      </c>
      <c r="C716" s="12">
        <f t="shared" si="11"/>
        <v>6.4065624539554498E-3</v>
      </c>
      <c r="D716" s="3" t="s">
        <v>26133</v>
      </c>
      <c r="E716" s="3" t="s">
        <v>26134</v>
      </c>
      <c r="F716" s="3" t="s">
        <v>11423</v>
      </c>
      <c r="G716" s="4">
        <v>5.6479691075482899E+17</v>
      </c>
      <c r="H716" s="4">
        <v>1.8017423014893101E+17</v>
      </c>
    </row>
    <row r="717" spans="1:8">
      <c r="A717" s="2">
        <v>41278</v>
      </c>
      <c r="B717" s="3" t="s">
        <v>26135</v>
      </c>
      <c r="C717" s="12">
        <f t="shared" si="11"/>
        <v>7.2149515016704943E-4</v>
      </c>
      <c r="D717" s="3" t="s">
        <v>26136</v>
      </c>
      <c r="E717" s="3" t="s">
        <v>26137</v>
      </c>
      <c r="F717" s="3" t="s">
        <v>11423</v>
      </c>
      <c r="G717" s="4">
        <v>4.2075974549087501E+17</v>
      </c>
      <c r="H717" s="4">
        <v>1.8212213745638899E+17</v>
      </c>
    </row>
    <row r="718" spans="1:8">
      <c r="A718" s="2">
        <v>41279</v>
      </c>
      <c r="B718" s="3" t="s">
        <v>26138</v>
      </c>
      <c r="C718" s="12">
        <f t="shared" si="11"/>
        <v>-9.4228955992766103E-5</v>
      </c>
      <c r="D718" s="3" t="s">
        <v>26139</v>
      </c>
      <c r="E718" s="3" t="s">
        <v>26140</v>
      </c>
      <c r="F718" s="3" t="s">
        <v>11423</v>
      </c>
      <c r="G718" s="4">
        <v>3.7010641303045197E+17</v>
      </c>
      <c r="H718" s="4">
        <v>1.84489117431824E+17</v>
      </c>
    </row>
    <row r="719" spans="1:8">
      <c r="A719" s="2">
        <v>41280</v>
      </c>
      <c r="B719" s="3" t="s">
        <v>26141</v>
      </c>
      <c r="C719" s="12">
        <f t="shared" si="11"/>
        <v>-9.4226073128977363E-5</v>
      </c>
      <c r="D719" s="3" t="s">
        <v>26142</v>
      </c>
      <c r="E719" s="3" t="s">
        <v>26143</v>
      </c>
      <c r="F719" s="3" t="s">
        <v>11423</v>
      </c>
      <c r="G719" s="4">
        <v>3.42560495158376E+17</v>
      </c>
      <c r="H719" s="4">
        <v>1.9654371393598202E+17</v>
      </c>
    </row>
    <row r="720" spans="1:8">
      <c r="A720" s="2">
        <v>41280</v>
      </c>
      <c r="B720" s="3" t="s">
        <v>26141</v>
      </c>
      <c r="C720" s="12">
        <f t="shared" si="11"/>
        <v>0</v>
      </c>
      <c r="D720" s="3" t="s">
        <v>26142</v>
      </c>
      <c r="E720" s="3" t="s">
        <v>26143</v>
      </c>
      <c r="F720" s="3" t="s">
        <v>11423</v>
      </c>
      <c r="G720" s="4">
        <v>3.42560495158376E+17</v>
      </c>
      <c r="H720" s="4">
        <v>1.9654371393598202E+17</v>
      </c>
    </row>
    <row r="721" spans="1:8">
      <c r="A721" s="2">
        <v>41281</v>
      </c>
      <c r="B721" s="3" t="s">
        <v>26144</v>
      </c>
      <c r="C721" s="12">
        <f t="shared" si="11"/>
        <v>-9.4223033639599091E-5</v>
      </c>
      <c r="D721" s="3" t="s">
        <v>26145</v>
      </c>
      <c r="E721" s="3" t="s">
        <v>26146</v>
      </c>
      <c r="F721" s="3" t="s">
        <v>11423</v>
      </c>
      <c r="G721" s="4">
        <v>3.4276092426334202E+17</v>
      </c>
      <c r="H721" s="4">
        <v>1.8021904596533299E+17</v>
      </c>
    </row>
    <row r="722" spans="1:8">
      <c r="A722" s="2">
        <v>41282</v>
      </c>
      <c r="B722" s="3" t="s">
        <v>26147</v>
      </c>
      <c r="C722" s="12">
        <f t="shared" si="11"/>
        <v>-9.1608048525970761E-3</v>
      </c>
      <c r="D722" s="3" t="s">
        <v>26148</v>
      </c>
      <c r="E722" s="3" t="s">
        <v>26149</v>
      </c>
      <c r="F722" s="3" t="s">
        <v>26150</v>
      </c>
      <c r="G722" s="4">
        <v>2.0208010614373299E+17</v>
      </c>
      <c r="H722" s="4">
        <v>1.8110195315570301E+17</v>
      </c>
    </row>
    <row r="723" spans="1:8">
      <c r="A723" s="2">
        <v>41283</v>
      </c>
      <c r="B723" s="3" t="s">
        <v>26151</v>
      </c>
      <c r="C723" s="12">
        <f t="shared" si="11"/>
        <v>5.4105136439961754E-3</v>
      </c>
      <c r="D723" s="3" t="s">
        <v>26152</v>
      </c>
      <c r="E723" s="3" t="s">
        <v>26153</v>
      </c>
      <c r="F723" s="3" t="s">
        <v>25196</v>
      </c>
      <c r="G723" s="4">
        <v>2.47044412973236E+17</v>
      </c>
      <c r="H723" s="4">
        <v>1.7792558181027299E+17</v>
      </c>
    </row>
    <row r="724" spans="1:8">
      <c r="A724" s="2">
        <v>41284</v>
      </c>
      <c r="B724" s="3" t="s">
        <v>26154</v>
      </c>
      <c r="C724" s="12">
        <f t="shared" si="11"/>
        <v>-2.052237381722324E-3</v>
      </c>
      <c r="D724" s="3" t="s">
        <v>26155</v>
      </c>
      <c r="E724" s="3" t="s">
        <v>26156</v>
      </c>
      <c r="F724" s="3" t="s">
        <v>26157</v>
      </c>
      <c r="G724" s="4">
        <v>1.57431883077584E+17</v>
      </c>
      <c r="H724" s="4">
        <v>1.7325774679874499E+17</v>
      </c>
    </row>
    <row r="725" spans="1:8">
      <c r="A725" s="2">
        <v>41285</v>
      </c>
      <c r="B725" s="3" t="s">
        <v>26158</v>
      </c>
      <c r="C725" s="12">
        <f t="shared" si="11"/>
        <v>-2.6529902788942084E-4</v>
      </c>
      <c r="D725" s="3" t="s">
        <v>26159</v>
      </c>
      <c r="E725" s="3" t="s">
        <v>26160</v>
      </c>
      <c r="F725" s="3" t="s">
        <v>26161</v>
      </c>
      <c r="G725" s="4">
        <v>1.14185405657068E+17</v>
      </c>
      <c r="H725" s="4">
        <v>1.7285548445873299E+17</v>
      </c>
    </row>
    <row r="726" spans="1:8">
      <c r="A726" s="2">
        <v>41286</v>
      </c>
      <c r="B726" s="3" t="s">
        <v>26162</v>
      </c>
      <c r="C726" s="12">
        <f t="shared" si="11"/>
        <v>-9.3323702474128536E-5</v>
      </c>
      <c r="D726" s="3" t="s">
        <v>26163</v>
      </c>
      <c r="E726" s="3" t="s">
        <v>26164</v>
      </c>
      <c r="F726" s="3" t="s">
        <v>26161</v>
      </c>
      <c r="G726" s="4">
        <v>1.17547092014544E+17</v>
      </c>
      <c r="H726" s="4">
        <v>1.7638603004342899E+17</v>
      </c>
    </row>
    <row r="727" spans="1:8">
      <c r="A727" s="2">
        <v>41287</v>
      </c>
      <c r="B727" s="3" t="s">
        <v>26165</v>
      </c>
      <c r="C727" s="12">
        <f t="shared" si="11"/>
        <v>-9.3549388888495715E-5</v>
      </c>
      <c r="D727" s="3" t="s">
        <v>26166</v>
      </c>
      <c r="E727" s="3" t="s">
        <v>26167</v>
      </c>
      <c r="F727" s="3" t="s">
        <v>26161</v>
      </c>
      <c r="G727" s="4">
        <v>1.30098098531608E+17</v>
      </c>
      <c r="H727" s="4">
        <v>1.7119579423309501E+17</v>
      </c>
    </row>
    <row r="728" spans="1:8">
      <c r="A728" s="2">
        <v>41288</v>
      </c>
      <c r="B728" s="3" t="s">
        <v>26168</v>
      </c>
      <c r="C728" s="12">
        <f t="shared" si="11"/>
        <v>1.6712451323885593E-3</v>
      </c>
      <c r="D728" s="3" t="s">
        <v>26169</v>
      </c>
      <c r="E728" s="3" t="s">
        <v>26170</v>
      </c>
      <c r="F728" s="3" t="s">
        <v>26171</v>
      </c>
      <c r="G728" s="4">
        <v>1.5474915877315699E+17</v>
      </c>
      <c r="H728" s="4">
        <v>1.7284010988349402E+17</v>
      </c>
    </row>
    <row r="729" spans="1:8">
      <c r="A729" s="2">
        <v>41289</v>
      </c>
      <c r="B729" s="3" t="s">
        <v>26172</v>
      </c>
      <c r="C729" s="12">
        <f t="shared" si="11"/>
        <v>-2.4490062758075275E-3</v>
      </c>
      <c r="D729" s="3" t="s">
        <v>26173</v>
      </c>
      <c r="E729" s="3" t="s">
        <v>26174</v>
      </c>
      <c r="F729" s="3" t="s">
        <v>26175</v>
      </c>
      <c r="G729" s="4">
        <v>1.2222432033193901E+17</v>
      </c>
      <c r="H729" s="4">
        <v>1.57948217134476E+17</v>
      </c>
    </row>
    <row r="730" spans="1:8">
      <c r="A730" s="2">
        <v>41290</v>
      </c>
      <c r="B730" s="3" t="s">
        <v>26176</v>
      </c>
      <c r="C730" s="12">
        <f t="shared" si="11"/>
        <v>1.2479096807517494E-3</v>
      </c>
      <c r="D730" s="3" t="s">
        <v>26177</v>
      </c>
      <c r="E730" s="3" t="s">
        <v>26178</v>
      </c>
      <c r="F730" s="3" t="s">
        <v>11425</v>
      </c>
      <c r="G730" s="4">
        <v>1.4521797787729402E+17</v>
      </c>
      <c r="H730" s="4">
        <v>1.6110660539296602E+17</v>
      </c>
    </row>
    <row r="731" spans="1:8">
      <c r="A731" s="2">
        <v>41291</v>
      </c>
      <c r="B731" s="3" t="s">
        <v>26179</v>
      </c>
      <c r="C731" s="12">
        <f t="shared" si="11"/>
        <v>-4.6931978190650949E-3</v>
      </c>
      <c r="D731" s="3" t="s">
        <v>26180</v>
      </c>
      <c r="E731" s="3" t="s">
        <v>26181</v>
      </c>
      <c r="F731" s="3" t="s">
        <v>26182</v>
      </c>
      <c r="G731" s="4">
        <v>8.7197548569698E+16</v>
      </c>
      <c r="H731" s="4">
        <v>1.5030750771828701E+17</v>
      </c>
    </row>
    <row r="732" spans="1:8">
      <c r="A732" s="2">
        <v>41292</v>
      </c>
      <c r="B732" s="3" t="s">
        <v>26183</v>
      </c>
      <c r="C732" s="12">
        <f t="shared" si="11"/>
        <v>6.1255714881153526E-3</v>
      </c>
      <c r="D732" s="3" t="s">
        <v>26184</v>
      </c>
      <c r="E732" s="3" t="s">
        <v>26185</v>
      </c>
      <c r="F732" s="3" t="s">
        <v>26186</v>
      </c>
      <c r="G732" s="4">
        <v>8.5876639746411008E+16</v>
      </c>
      <c r="H732" s="4">
        <v>1.6486786099645299E+17</v>
      </c>
    </row>
    <row r="733" spans="1:8">
      <c r="A733" s="2">
        <v>41293</v>
      </c>
      <c r="B733" s="3" t="s">
        <v>26187</v>
      </c>
      <c r="C733" s="12">
        <f t="shared" si="11"/>
        <v>2.7906788624398409E-3</v>
      </c>
      <c r="D733" s="3" t="s">
        <v>26188</v>
      </c>
      <c r="E733" s="3" t="s">
        <v>26189</v>
      </c>
      <c r="F733" s="3" t="s">
        <v>26186</v>
      </c>
      <c r="G733" s="4">
        <v>1.8871159450985798E+17</v>
      </c>
      <c r="H733" s="4">
        <v>1.9079963253412998E+17</v>
      </c>
    </row>
    <row r="734" spans="1:8">
      <c r="A734" s="2">
        <v>41294</v>
      </c>
      <c r="B734" s="3" t="s">
        <v>26190</v>
      </c>
      <c r="C734" s="12">
        <f t="shared" si="11"/>
        <v>-4.5976459021085188E-5</v>
      </c>
      <c r="D734" s="3" t="s">
        <v>26191</v>
      </c>
      <c r="E734" s="3" t="s">
        <v>26192</v>
      </c>
      <c r="F734" s="3" t="s">
        <v>26186</v>
      </c>
      <c r="G734" s="4">
        <v>2.2533584998102301E+17</v>
      </c>
      <c r="H734" s="4">
        <v>1.9076503075101101E+17</v>
      </c>
    </row>
    <row r="735" spans="1:8">
      <c r="A735" s="2">
        <v>41295</v>
      </c>
      <c r="B735" s="3" t="s">
        <v>26193</v>
      </c>
      <c r="C735" s="12">
        <f t="shared" si="11"/>
        <v>-3.7475495932492537E-3</v>
      </c>
      <c r="D735" s="3" t="s">
        <v>26194</v>
      </c>
      <c r="E735" s="3" t="s">
        <v>26195</v>
      </c>
      <c r="F735" s="3" t="s">
        <v>24973</v>
      </c>
      <c r="G735" s="4">
        <v>1.722020758166E+17</v>
      </c>
      <c r="H735" s="4">
        <v>2.0463664207025901E+17</v>
      </c>
    </row>
    <row r="736" spans="1:8">
      <c r="A736" s="2">
        <v>41296</v>
      </c>
      <c r="B736" s="3" t="s">
        <v>26196</v>
      </c>
      <c r="C736" s="12">
        <f t="shared" si="11"/>
        <v>5.9059125970079666E-3</v>
      </c>
      <c r="D736" s="3" t="s">
        <v>26197</v>
      </c>
      <c r="E736" s="3" t="s">
        <v>26198</v>
      </c>
      <c r="F736" s="3" t="s">
        <v>24944</v>
      </c>
      <c r="G736" s="4">
        <v>2.6096585594056E+17</v>
      </c>
      <c r="H736" s="4">
        <v>2.0404473163683699E+17</v>
      </c>
    </row>
    <row r="737" spans="1:8">
      <c r="A737" s="2">
        <v>41297</v>
      </c>
      <c r="B737" s="3" t="s">
        <v>26199</v>
      </c>
      <c r="C737" s="12">
        <f t="shared" si="11"/>
        <v>1.6052280910118641E-3</v>
      </c>
      <c r="D737" s="3" t="s">
        <v>26200</v>
      </c>
      <c r="E737" s="3" t="s">
        <v>26201</v>
      </c>
      <c r="F737" s="3" t="s">
        <v>24973</v>
      </c>
      <c r="G737" s="4">
        <v>1.895093813291E+17</v>
      </c>
      <c r="H737" s="4">
        <v>1.6457511283543101E+17</v>
      </c>
    </row>
    <row r="738" spans="1:8">
      <c r="A738" s="2">
        <v>41298</v>
      </c>
      <c r="B738" s="3" t="s">
        <v>26202</v>
      </c>
      <c r="C738" s="12">
        <f t="shared" si="11"/>
        <v>5.857941726221976E-3</v>
      </c>
      <c r="D738" s="3" t="s">
        <v>26203</v>
      </c>
      <c r="E738" s="3" t="s">
        <v>26204</v>
      </c>
      <c r="F738" s="3" t="s">
        <v>24962</v>
      </c>
      <c r="G738" s="4">
        <v>2.7884117456861501E+17</v>
      </c>
      <c r="H738" s="4">
        <v>1.7868078447228998E+17</v>
      </c>
    </row>
    <row r="739" spans="1:8">
      <c r="A739" s="2">
        <v>41299</v>
      </c>
      <c r="B739" s="3" t="s">
        <v>26205</v>
      </c>
      <c r="C739" s="12">
        <f t="shared" si="11"/>
        <v>3.2452496445078442E-3</v>
      </c>
      <c r="D739" s="3" t="s">
        <v>26206</v>
      </c>
      <c r="E739" s="3" t="s">
        <v>26207</v>
      </c>
      <c r="F739" s="3" t="s">
        <v>24948</v>
      </c>
      <c r="G739" s="4">
        <v>3.4532189208986502E+17</v>
      </c>
      <c r="H739" s="4">
        <v>1.8668225827850099E+17</v>
      </c>
    </row>
    <row r="740" spans="1:8">
      <c r="A740" s="2">
        <v>41300</v>
      </c>
      <c r="B740" s="3" t="s">
        <v>26208</v>
      </c>
      <c r="C740" s="12">
        <f t="shared" si="11"/>
        <v>-1.0474417217670589E-4</v>
      </c>
      <c r="D740" s="3" t="s">
        <v>26209</v>
      </c>
      <c r="E740" s="3" t="s">
        <v>26210</v>
      </c>
      <c r="F740" s="3" t="s">
        <v>24948</v>
      </c>
      <c r="G740" s="4">
        <v>2.1254299680169798E+17</v>
      </c>
      <c r="H740" s="4">
        <v>1.8887473970028301E+17</v>
      </c>
    </row>
    <row r="741" spans="1:8">
      <c r="A741" s="2">
        <v>41301</v>
      </c>
      <c r="B741" s="3" t="s">
        <v>26211</v>
      </c>
      <c r="C741" s="12">
        <f t="shared" si="11"/>
        <v>-1.049654185704634E-4</v>
      </c>
      <c r="D741" s="3" t="s">
        <v>26212</v>
      </c>
      <c r="E741" s="3" t="s">
        <v>26213</v>
      </c>
      <c r="F741" s="3" t="s">
        <v>24948</v>
      </c>
      <c r="G741" s="4">
        <v>2.0854082532638598E+17</v>
      </c>
      <c r="H741" s="4">
        <v>2.0252100254655101E+17</v>
      </c>
    </row>
    <row r="742" spans="1:8">
      <c r="A742" s="2">
        <v>41302</v>
      </c>
      <c r="B742" s="3" t="s">
        <v>26214</v>
      </c>
      <c r="C742" s="12">
        <f t="shared" si="11"/>
        <v>-1.9624814018687027E-3</v>
      </c>
      <c r="D742" s="3" t="s">
        <v>26215</v>
      </c>
      <c r="E742" s="3" t="s">
        <v>26216</v>
      </c>
      <c r="F742" s="3" t="s">
        <v>26217</v>
      </c>
      <c r="G742" s="4">
        <v>1.8151888858178598E+17</v>
      </c>
      <c r="H742" s="4">
        <v>2.05880662825476E+17</v>
      </c>
    </row>
    <row r="743" spans="1:8">
      <c r="A743" s="2">
        <v>41303</v>
      </c>
      <c r="B743" s="3" t="s">
        <v>26218</v>
      </c>
      <c r="C743" s="12">
        <f t="shared" si="11"/>
        <v>-2.1448910672885178E-4</v>
      </c>
      <c r="D743" s="3" t="s">
        <v>26219</v>
      </c>
      <c r="E743" s="3" t="s">
        <v>26220</v>
      </c>
      <c r="F743" s="3" t="s">
        <v>26221</v>
      </c>
      <c r="G743" s="4">
        <v>1.7995737565369299E+17</v>
      </c>
      <c r="H743" s="4">
        <v>2.3052315823333299E+17</v>
      </c>
    </row>
    <row r="744" spans="1:8">
      <c r="A744" s="2">
        <v>41304</v>
      </c>
      <c r="B744" s="3" t="s">
        <v>26222</v>
      </c>
      <c r="C744" s="12">
        <f t="shared" si="11"/>
        <v>2.4237551568751653E-3</v>
      </c>
      <c r="D744" s="3" t="s">
        <v>26223</v>
      </c>
      <c r="E744" s="3" t="s">
        <v>26224</v>
      </c>
      <c r="F744" s="3" t="s">
        <v>24944</v>
      </c>
      <c r="G744" s="4">
        <v>2.1673781640164E+17</v>
      </c>
      <c r="H744" s="4">
        <v>2.4094170425167299E+17</v>
      </c>
    </row>
    <row r="745" spans="1:8">
      <c r="A745" s="2">
        <v>41305</v>
      </c>
      <c r="B745" s="3" t="s">
        <v>26225</v>
      </c>
      <c r="C745" s="12">
        <f t="shared" si="11"/>
        <v>-3.4494646100962042E-3</v>
      </c>
      <c r="D745" s="3" t="s">
        <v>26226</v>
      </c>
      <c r="E745" s="3" t="s">
        <v>26227</v>
      </c>
      <c r="F745" s="3" t="s">
        <v>11424</v>
      </c>
      <c r="G745" s="4">
        <v>1.6813279114822598E+17</v>
      </c>
      <c r="H745" s="4">
        <v>2.3252976526661501E+17</v>
      </c>
    </row>
    <row r="746" spans="1:8">
      <c r="A746" s="2">
        <v>41306</v>
      </c>
      <c r="B746" s="3" t="s">
        <v>26228</v>
      </c>
      <c r="C746" s="12">
        <f t="shared" si="11"/>
        <v>8.4500833322016418E-3</v>
      </c>
      <c r="D746" s="3" t="s">
        <v>26229</v>
      </c>
      <c r="E746" s="3" t="s">
        <v>26230</v>
      </c>
      <c r="F746" s="3" t="s">
        <v>11424</v>
      </c>
      <c r="G746" s="4">
        <v>3.2177531988779597E+17</v>
      </c>
      <c r="H746" s="4">
        <v>2.5399789196189901E+17</v>
      </c>
    </row>
    <row r="747" spans="1:8">
      <c r="A747" s="2">
        <v>41307</v>
      </c>
      <c r="B747" s="3" t="s">
        <v>26231</v>
      </c>
      <c r="C747" s="12">
        <f t="shared" si="11"/>
        <v>-8.6134458957544752E-5</v>
      </c>
      <c r="D747" s="3" t="s">
        <v>26232</v>
      </c>
      <c r="E747" s="3" t="s">
        <v>26233</v>
      </c>
      <c r="F747" s="3" t="s">
        <v>11424</v>
      </c>
      <c r="G747" s="4">
        <v>2.2168355589685798E+17</v>
      </c>
      <c r="H747" s="4">
        <v>2.6140547397678301E+17</v>
      </c>
    </row>
    <row r="748" spans="1:8">
      <c r="A748" s="2">
        <v>41308</v>
      </c>
      <c r="B748" s="3" t="s">
        <v>26234</v>
      </c>
      <c r="C748" s="12">
        <f t="shared" si="11"/>
        <v>-8.5914283302370757E-5</v>
      </c>
      <c r="D748" s="3" t="s">
        <v>26235</v>
      </c>
      <c r="E748" s="3" t="s">
        <v>26236</v>
      </c>
      <c r="F748" s="3" t="s">
        <v>11424</v>
      </c>
      <c r="G748" s="4">
        <v>2.0974489906558099E+17</v>
      </c>
      <c r="H748" s="4">
        <v>2.6144866189151501E+17</v>
      </c>
    </row>
    <row r="749" spans="1:8">
      <c r="A749" s="2">
        <v>41309</v>
      </c>
      <c r="B749" s="3" t="s">
        <v>26237</v>
      </c>
      <c r="C749" s="12">
        <f t="shared" si="11"/>
        <v>3.239087274230459E-3</v>
      </c>
      <c r="D749" s="3" t="s">
        <v>26238</v>
      </c>
      <c r="E749" s="3" t="s">
        <v>26239</v>
      </c>
      <c r="F749" s="3" t="s">
        <v>26186</v>
      </c>
      <c r="G749" s="4">
        <v>2.5973480263463299E+17</v>
      </c>
      <c r="H749" s="4">
        <v>3.0363352018901498E+17</v>
      </c>
    </row>
    <row r="750" spans="1:8">
      <c r="A750" s="2">
        <v>41309</v>
      </c>
      <c r="B750" s="3" t="s">
        <v>26237</v>
      </c>
      <c r="C750" s="12">
        <f t="shared" si="11"/>
        <v>0</v>
      </c>
      <c r="D750" s="3" t="s">
        <v>26238</v>
      </c>
      <c r="E750" s="3" t="s">
        <v>26239</v>
      </c>
      <c r="F750" s="3" t="s">
        <v>26186</v>
      </c>
      <c r="G750" s="4">
        <v>2.5973480263463299E+17</v>
      </c>
      <c r="H750" s="4">
        <v>3.0363352018901498E+17</v>
      </c>
    </row>
    <row r="751" spans="1:8">
      <c r="A751" s="2">
        <v>41310</v>
      </c>
      <c r="B751" s="3" t="s">
        <v>26240</v>
      </c>
      <c r="C751" s="12">
        <f t="shared" si="11"/>
        <v>5.5050567018441162E-3</v>
      </c>
      <c r="D751" s="3" t="s">
        <v>26241</v>
      </c>
      <c r="E751" s="3" t="s">
        <v>26242</v>
      </c>
      <c r="F751" s="3" t="s">
        <v>14251</v>
      </c>
      <c r="G751" s="4">
        <v>3.4829684581941402E+17</v>
      </c>
      <c r="H751" s="4">
        <v>2.6599909030816499E+17</v>
      </c>
    </row>
    <row r="752" spans="1:8">
      <c r="A752" s="2">
        <v>41311</v>
      </c>
      <c r="B752" s="3" t="s">
        <v>26243</v>
      </c>
      <c r="C752" s="12">
        <f t="shared" si="11"/>
        <v>-4.8087825490650323E-3</v>
      </c>
      <c r="D752" s="3" t="s">
        <v>26244</v>
      </c>
      <c r="E752" s="3" t="s">
        <v>26245</v>
      </c>
      <c r="F752" s="3" t="s">
        <v>26246</v>
      </c>
      <c r="G752" s="4">
        <v>2.72954598792864E+17</v>
      </c>
      <c r="H752" s="4">
        <v>2.3754874977047299E+17</v>
      </c>
    </row>
    <row r="753" spans="1:8">
      <c r="A753" s="2">
        <v>41312</v>
      </c>
      <c r="B753" s="3" t="s">
        <v>26247</v>
      </c>
      <c r="C753" s="12">
        <f t="shared" si="11"/>
        <v>-4.2483391537715678E-3</v>
      </c>
      <c r="D753" s="3" t="s">
        <v>26248</v>
      </c>
      <c r="E753" s="3" t="s">
        <v>26249</v>
      </c>
      <c r="F753" s="3" t="s">
        <v>26250</v>
      </c>
      <c r="G753" s="4">
        <v>3.5190206167586899E+17</v>
      </c>
      <c r="H753" s="4">
        <v>2.2715318357963501E+17</v>
      </c>
    </row>
    <row r="754" spans="1:8">
      <c r="A754" s="2">
        <v>41313</v>
      </c>
      <c r="B754" s="3" t="s">
        <v>26251</v>
      </c>
      <c r="C754" s="12">
        <f t="shared" si="11"/>
        <v>-1.0563063111295942E-3</v>
      </c>
      <c r="D754" s="3" t="s">
        <v>26252</v>
      </c>
      <c r="E754" s="3" t="s">
        <v>26253</v>
      </c>
      <c r="F754" s="3" t="s">
        <v>26254</v>
      </c>
      <c r="G754" s="4">
        <v>2.4982500039555398E+17</v>
      </c>
      <c r="H754" s="4">
        <v>2.2476788325095002E+17</v>
      </c>
    </row>
    <row r="755" spans="1:8">
      <c r="A755" s="2">
        <v>41314</v>
      </c>
      <c r="B755" s="3" t="s">
        <v>26255</v>
      </c>
      <c r="C755" s="12">
        <f t="shared" si="11"/>
        <v>-9.1360203591340787E-5</v>
      </c>
      <c r="D755" s="3" t="s">
        <v>26256</v>
      </c>
      <c r="E755" s="3" t="s">
        <v>26257</v>
      </c>
      <c r="F755" s="3" t="s">
        <v>26254</v>
      </c>
      <c r="G755" s="4">
        <v>2.8003380303267699E+17</v>
      </c>
      <c r="H755" s="4">
        <v>2.3879387212456701E+17</v>
      </c>
    </row>
    <row r="756" spans="1:8">
      <c r="A756" s="2">
        <v>41315</v>
      </c>
      <c r="B756" s="3" t="s">
        <v>26258</v>
      </c>
      <c r="C756" s="12">
        <f t="shared" si="11"/>
        <v>-9.1570968232339891E-5</v>
      </c>
      <c r="D756" s="3" t="s">
        <v>26259</v>
      </c>
      <c r="E756" s="3" t="s">
        <v>26260</v>
      </c>
      <c r="F756" s="3" t="s">
        <v>26254</v>
      </c>
      <c r="G756" s="4">
        <v>2.8274274476574899E+17</v>
      </c>
      <c r="H756" s="4">
        <v>2.2226135496313501E+17</v>
      </c>
    </row>
    <row r="757" spans="1:8">
      <c r="A757" s="2">
        <v>41316</v>
      </c>
      <c r="B757" s="3" t="s">
        <v>26261</v>
      </c>
      <c r="C757" s="12">
        <f t="shared" si="11"/>
        <v>-8.5099023217947607E-3</v>
      </c>
      <c r="D757" s="3" t="s">
        <v>26262</v>
      </c>
      <c r="E757" s="3" t="s">
        <v>26263</v>
      </c>
      <c r="F757" s="3" t="s">
        <v>26041</v>
      </c>
      <c r="G757" s="4">
        <v>1.5737654000265798E+17</v>
      </c>
      <c r="H757" s="4">
        <v>1.8623845689558202E+17</v>
      </c>
    </row>
    <row r="758" spans="1:8">
      <c r="A758" s="2">
        <v>41317</v>
      </c>
      <c r="B758" s="3" t="s">
        <v>26264</v>
      </c>
      <c r="C758" s="12">
        <f t="shared" si="11"/>
        <v>3.3475487861486099E-3</v>
      </c>
      <c r="D758" s="3" t="s">
        <v>26265</v>
      </c>
      <c r="E758" s="3" t="s">
        <v>26266</v>
      </c>
      <c r="F758" s="3" t="s">
        <v>14253</v>
      </c>
      <c r="G758" s="4">
        <v>2.06778689552804E+17</v>
      </c>
      <c r="H758" s="4">
        <v>1.8718720168980301E+17</v>
      </c>
    </row>
    <row r="759" spans="1:8">
      <c r="A759" s="2">
        <v>41318</v>
      </c>
      <c r="B759" s="3" t="s">
        <v>26267</v>
      </c>
      <c r="C759" s="12">
        <f t="shared" si="11"/>
        <v>6.4966207953442981E-3</v>
      </c>
      <c r="D759" s="3" t="s">
        <v>26268</v>
      </c>
      <c r="E759" s="3" t="s">
        <v>26269</v>
      </c>
      <c r="F759" s="3" t="s">
        <v>26060</v>
      </c>
      <c r="G759" s="4">
        <v>2.7944275043395901E+17</v>
      </c>
      <c r="H759" s="4">
        <v>2.0333319573170202E+17</v>
      </c>
    </row>
    <row r="760" spans="1:8">
      <c r="A760" s="2">
        <v>41319</v>
      </c>
      <c r="B760" s="3" t="s">
        <v>26270</v>
      </c>
      <c r="C760" s="12">
        <f t="shared" si="11"/>
        <v>1.0364064431206198E-3</v>
      </c>
      <c r="D760" s="3" t="s">
        <v>26271</v>
      </c>
      <c r="E760" s="3" t="s">
        <v>26272</v>
      </c>
      <c r="F760" s="3" t="s">
        <v>24923</v>
      </c>
      <c r="G760" s="4">
        <v>3.3490549903066099E+17</v>
      </c>
      <c r="H760" s="4">
        <v>2.0610019579650202E+17</v>
      </c>
    </row>
    <row r="761" spans="1:8">
      <c r="A761" s="2">
        <v>41320</v>
      </c>
      <c r="B761" s="3" t="s">
        <v>26273</v>
      </c>
      <c r="C761" s="12">
        <f t="shared" si="11"/>
        <v>-3.7799430054428493E-3</v>
      </c>
      <c r="D761" s="3" t="s">
        <v>26274</v>
      </c>
      <c r="E761" s="3" t="s">
        <v>26275</v>
      </c>
      <c r="F761" s="3" t="s">
        <v>11366</v>
      </c>
      <c r="G761" s="4">
        <v>2.5559632847248E+17</v>
      </c>
      <c r="H761" s="4">
        <v>1.97108488811588E+17</v>
      </c>
    </row>
    <row r="762" spans="1:8">
      <c r="A762" s="2">
        <v>41321</v>
      </c>
      <c r="B762" s="3" t="s">
        <v>26276</v>
      </c>
      <c r="C762" s="12">
        <f t="shared" si="11"/>
        <v>-1.006028520725979E-3</v>
      </c>
      <c r="D762" s="3" t="s">
        <v>26277</v>
      </c>
      <c r="E762" s="3" t="s">
        <v>26278</v>
      </c>
      <c r="F762" s="3" t="s">
        <v>11366</v>
      </c>
      <c r="G762" s="4">
        <v>3.13374045773368E+17</v>
      </c>
      <c r="H762" s="4">
        <v>1.9490216316139699E+17</v>
      </c>
    </row>
    <row r="763" spans="1:8">
      <c r="A763" s="2">
        <v>41322</v>
      </c>
      <c r="B763" s="3" t="s">
        <v>26279</v>
      </c>
      <c r="C763" s="12">
        <f t="shared" si="11"/>
        <v>-1.0350010452800547E-4</v>
      </c>
      <c r="D763" s="3" t="s">
        <v>26280</v>
      </c>
      <c r="E763" s="3" t="s">
        <v>26281</v>
      </c>
      <c r="F763" s="3" t="s">
        <v>11366</v>
      </c>
      <c r="G763" s="4">
        <v>2.1779234389994598E+17</v>
      </c>
      <c r="H763" s="4">
        <v>2.1094825544911002E+17</v>
      </c>
    </row>
    <row r="764" spans="1:8">
      <c r="A764" s="2">
        <v>41323</v>
      </c>
      <c r="B764" s="3" t="s">
        <v>26282</v>
      </c>
      <c r="C764" s="12">
        <f t="shared" si="11"/>
        <v>4.7158846418127003E-4</v>
      </c>
      <c r="D764" s="3" t="s">
        <v>26283</v>
      </c>
      <c r="E764" s="3" t="s">
        <v>26284</v>
      </c>
      <c r="F764" s="3" t="s">
        <v>25238</v>
      </c>
      <c r="G764" s="4">
        <v>1.8396621494628499E+17</v>
      </c>
      <c r="H764" s="4">
        <v>2.0884024514917798E+17</v>
      </c>
    </row>
    <row r="765" spans="1:8">
      <c r="A765" s="2">
        <v>41324</v>
      </c>
      <c r="B765" s="3" t="s">
        <v>26285</v>
      </c>
      <c r="C765" s="12">
        <f t="shared" si="11"/>
        <v>-6.6974358755516232E-3</v>
      </c>
      <c r="D765" s="3" t="s">
        <v>26286</v>
      </c>
      <c r="E765" s="3" t="s">
        <v>26287</v>
      </c>
      <c r="F765" s="3" t="s">
        <v>24909</v>
      </c>
      <c r="G765" s="4">
        <v>9.1627637972247296E+16</v>
      </c>
      <c r="H765" s="4">
        <v>1.8657033788947802E+17</v>
      </c>
    </row>
    <row r="766" spans="1:8">
      <c r="A766" s="2">
        <v>41325</v>
      </c>
      <c r="B766" s="3" t="s">
        <v>26288</v>
      </c>
      <c r="C766" s="12">
        <f t="shared" si="11"/>
        <v>-2.4464696271486843E-3</v>
      </c>
      <c r="D766" s="3" t="s">
        <v>26289</v>
      </c>
      <c r="E766" s="3" t="s">
        <v>26290</v>
      </c>
      <c r="F766" s="3" t="s">
        <v>24909</v>
      </c>
      <c r="G766" s="4">
        <v>1.0909993184434301E+17</v>
      </c>
      <c r="H766" s="4">
        <v>1.92414202535496E+17</v>
      </c>
    </row>
    <row r="767" spans="1:8">
      <c r="A767" s="2">
        <v>41326</v>
      </c>
      <c r="B767" s="3" t="s">
        <v>26291</v>
      </c>
      <c r="C767" s="12">
        <f t="shared" si="11"/>
        <v>-1.5301695282727871E-3</v>
      </c>
      <c r="D767" s="3" t="s">
        <v>26292</v>
      </c>
      <c r="E767" s="3" t="s">
        <v>26293</v>
      </c>
      <c r="F767" s="3" t="s">
        <v>24899</v>
      </c>
      <c r="G767" s="4">
        <v>1.33620621942067E+16</v>
      </c>
      <c r="H767" s="4">
        <v>1.8896150262357699E+17</v>
      </c>
    </row>
    <row r="768" spans="1:8">
      <c r="A768" s="2">
        <v>41327</v>
      </c>
      <c r="B768" s="3" t="s">
        <v>26294</v>
      </c>
      <c r="C768" s="12">
        <f t="shared" si="11"/>
        <v>7.0136967590514587E-3</v>
      </c>
      <c r="D768" s="3" t="s">
        <v>26295</v>
      </c>
      <c r="E768" s="3" t="s">
        <v>26296</v>
      </c>
      <c r="F768" s="3" t="s">
        <v>26014</v>
      </c>
      <c r="G768" s="4">
        <v>8.1981856839400992E+16</v>
      </c>
      <c r="H768" s="4">
        <v>2.0617992314703002E+17</v>
      </c>
    </row>
    <row r="769" spans="1:8">
      <c r="A769" s="2">
        <v>41328</v>
      </c>
      <c r="B769" s="3" t="s">
        <v>26297</v>
      </c>
      <c r="C769" s="12">
        <f t="shared" si="11"/>
        <v>1.7592352759673654E-4</v>
      </c>
      <c r="D769" s="3" t="s">
        <v>26298</v>
      </c>
      <c r="E769" s="3" t="s">
        <v>26299</v>
      </c>
      <c r="F769" s="3" t="s">
        <v>26014</v>
      </c>
      <c r="G769" s="3">
        <v>0.99198217347116202</v>
      </c>
      <c r="H769" s="4">
        <v>2.0493280301471699E+17</v>
      </c>
    </row>
    <row r="770" spans="1:8">
      <c r="A770" s="2">
        <v>41329</v>
      </c>
      <c r="B770" s="3" t="s">
        <v>26300</v>
      </c>
      <c r="C770" s="12">
        <f t="shared" si="11"/>
        <v>-1.0112983402171471E-4</v>
      </c>
      <c r="D770" s="3" t="s">
        <v>26301</v>
      </c>
      <c r="E770" s="3" t="s">
        <v>26302</v>
      </c>
      <c r="F770" s="3" t="s">
        <v>26014</v>
      </c>
      <c r="G770" s="4">
        <v>-3.03106081570989E+16</v>
      </c>
      <c r="H770" s="4">
        <v>1.92879101709144E+17</v>
      </c>
    </row>
    <row r="771" spans="1:8">
      <c r="A771" s="2">
        <v>41330</v>
      </c>
      <c r="B771" s="3" t="s">
        <v>26303</v>
      </c>
      <c r="C771" s="12">
        <f t="shared" si="11"/>
        <v>-7.2798956463948736E-4</v>
      </c>
      <c r="D771" s="3" t="s">
        <v>26304</v>
      </c>
      <c r="E771" s="3" t="s">
        <v>26305</v>
      </c>
      <c r="F771" s="3" t="s">
        <v>24869</v>
      </c>
      <c r="G771" s="4">
        <v>-3.7638819329052896E+16</v>
      </c>
      <c r="H771" s="4">
        <v>1.9998095255446202E+17</v>
      </c>
    </row>
    <row r="772" spans="1:8">
      <c r="A772" s="2">
        <v>41331</v>
      </c>
      <c r="B772" s="3" t="s">
        <v>26306</v>
      </c>
      <c r="C772" s="12">
        <f t="shared" ref="C772:C835" si="12">+(B772-B771)/B771</f>
        <v>-3.0521452400439422E-3</v>
      </c>
      <c r="D772" s="3" t="s">
        <v>26307</v>
      </c>
      <c r="E772" s="3" t="s">
        <v>26308</v>
      </c>
      <c r="F772" s="3" t="s">
        <v>24869</v>
      </c>
      <c r="G772" s="4">
        <v>-7.15878558885526E+16</v>
      </c>
      <c r="H772" s="4">
        <v>2.0142611481088E+17</v>
      </c>
    </row>
    <row r="773" spans="1:8">
      <c r="A773" s="2">
        <v>41332</v>
      </c>
      <c r="B773" s="3" t="s">
        <v>26309</v>
      </c>
      <c r="C773" s="12">
        <f t="shared" si="12"/>
        <v>2.0351997285937558E-3</v>
      </c>
      <c r="D773" s="3" t="s">
        <v>26310</v>
      </c>
      <c r="E773" s="3" t="s">
        <v>26311</v>
      </c>
      <c r="F773" s="3" t="s">
        <v>24869</v>
      </c>
      <c r="G773" s="4">
        <v>-2.53167902380854E+16</v>
      </c>
      <c r="H773" s="4">
        <v>2.1557967689785101E+17</v>
      </c>
    </row>
    <row r="774" spans="1:8">
      <c r="A774" s="2">
        <v>41333</v>
      </c>
      <c r="B774" s="3" t="s">
        <v>26312</v>
      </c>
      <c r="C774" s="12">
        <f t="shared" si="12"/>
        <v>-8.9220987537738574E-4</v>
      </c>
      <c r="D774" s="3" t="s">
        <v>26313</v>
      </c>
      <c r="E774" s="3" t="s">
        <v>26314</v>
      </c>
      <c r="F774" s="3" t="s">
        <v>24865</v>
      </c>
      <c r="G774" s="4">
        <v>-3.33250106808526E+16</v>
      </c>
      <c r="H774" s="4">
        <v>2.13614250834488E+17</v>
      </c>
    </row>
    <row r="775" spans="1:8">
      <c r="A775" s="2">
        <v>41334</v>
      </c>
      <c r="B775" s="3" t="s">
        <v>26315</v>
      </c>
      <c r="C775" s="12">
        <f t="shared" si="12"/>
        <v>-2.1948930448084688E-3</v>
      </c>
      <c r="D775" s="3" t="s">
        <v>26316</v>
      </c>
      <c r="E775" s="3" t="s">
        <v>26317</v>
      </c>
      <c r="F775" s="3" t="s">
        <v>24865</v>
      </c>
      <c r="G775" s="4">
        <v>-8.61420775424724E+16</v>
      </c>
      <c r="H775" s="4">
        <v>2.0845064170390899E+17</v>
      </c>
    </row>
    <row r="776" spans="1:8">
      <c r="A776" s="2">
        <v>41335</v>
      </c>
      <c r="B776" s="3" t="s">
        <v>26318</v>
      </c>
      <c r="C776" s="12">
        <f t="shared" si="12"/>
        <v>5.5265968813735033E-5</v>
      </c>
      <c r="D776" s="3" t="s">
        <v>26319</v>
      </c>
      <c r="E776" s="3" t="s">
        <v>26320</v>
      </c>
      <c r="F776" s="3" t="s">
        <v>24865</v>
      </c>
      <c r="G776" s="4">
        <v>-4.62624441553042E+16</v>
      </c>
      <c r="H776" s="4">
        <v>2.0255908372707398E+17</v>
      </c>
    </row>
    <row r="777" spans="1:8">
      <c r="A777" s="2">
        <v>41336</v>
      </c>
      <c r="B777" s="3" t="s">
        <v>26321</v>
      </c>
      <c r="C777" s="12">
        <f t="shared" si="12"/>
        <v>-1.0143058268705951E-4</v>
      </c>
      <c r="D777" s="3" t="s">
        <v>26322</v>
      </c>
      <c r="E777" s="3" t="s">
        <v>26323</v>
      </c>
      <c r="F777" s="3" t="s">
        <v>24865</v>
      </c>
      <c r="G777" s="4">
        <v>-1.401336284971E+17</v>
      </c>
      <c r="H777" s="4">
        <v>2.2046856405596899E+17</v>
      </c>
    </row>
    <row r="778" spans="1:8">
      <c r="A778" s="2">
        <v>41337</v>
      </c>
      <c r="B778" s="3" t="s">
        <v>26324</v>
      </c>
      <c r="C778" s="12">
        <f t="shared" si="12"/>
        <v>-1.7896833660348745E-3</v>
      </c>
      <c r="D778" s="3" t="s">
        <v>26325</v>
      </c>
      <c r="E778" s="3" t="s">
        <v>26326</v>
      </c>
      <c r="F778" s="3" t="s">
        <v>11417</v>
      </c>
      <c r="G778" s="4">
        <v>-1.5778862608446202E+17</v>
      </c>
      <c r="H778" s="4">
        <v>2.2114836523134899E+17</v>
      </c>
    </row>
    <row r="779" spans="1:8">
      <c r="A779" s="2">
        <v>41338</v>
      </c>
      <c r="B779" s="3" t="s">
        <v>26327</v>
      </c>
      <c r="C779" s="12">
        <f t="shared" si="12"/>
        <v>-3.0212069273793368E-3</v>
      </c>
      <c r="D779" s="3" t="s">
        <v>26328</v>
      </c>
      <c r="E779" s="3" t="s">
        <v>26329</v>
      </c>
      <c r="F779" s="3" t="s">
        <v>11417</v>
      </c>
      <c r="G779" s="4">
        <v>-1.8738072819644998E+17</v>
      </c>
      <c r="H779" s="4">
        <v>1.7693294008444198E+17</v>
      </c>
    </row>
    <row r="780" spans="1:8">
      <c r="A780" s="2">
        <v>41338</v>
      </c>
      <c r="B780" s="3" t="s">
        <v>26327</v>
      </c>
      <c r="C780" s="12">
        <f t="shared" si="12"/>
        <v>0</v>
      </c>
      <c r="D780" s="3" t="s">
        <v>26328</v>
      </c>
      <c r="E780" s="3" t="s">
        <v>26329</v>
      </c>
      <c r="F780" s="3" t="s">
        <v>11417</v>
      </c>
      <c r="G780" s="4">
        <v>-1.8738072819644998E+17</v>
      </c>
      <c r="H780" s="4">
        <v>1.7693294008444198E+17</v>
      </c>
    </row>
    <row r="781" spans="1:8">
      <c r="A781" s="2">
        <v>41339</v>
      </c>
      <c r="B781" s="3" t="s">
        <v>26330</v>
      </c>
      <c r="C781" s="12">
        <f t="shared" si="12"/>
        <v>-7.1233989528144831E-3</v>
      </c>
      <c r="D781" s="3" t="s">
        <v>26331</v>
      </c>
      <c r="E781" s="3" t="s">
        <v>26332</v>
      </c>
      <c r="F781" s="3" t="s">
        <v>26333</v>
      </c>
      <c r="G781" s="4">
        <v>-2.8381442851982899E+17</v>
      </c>
      <c r="H781" s="4">
        <v>1.4850609898602598E+17</v>
      </c>
    </row>
    <row r="782" spans="1:8">
      <c r="A782" s="2">
        <v>41340</v>
      </c>
      <c r="B782" s="3" t="s">
        <v>26334</v>
      </c>
      <c r="C782" s="12">
        <f t="shared" si="12"/>
        <v>-7.7714532214770184E-3</v>
      </c>
      <c r="D782" s="3" t="s">
        <v>26335</v>
      </c>
      <c r="E782" s="3" t="s">
        <v>26336</v>
      </c>
      <c r="F782" s="3" t="s">
        <v>24869</v>
      </c>
      <c r="G782" s="4">
        <v>-3.9075358653638899E+17</v>
      </c>
      <c r="H782" s="4">
        <v>1.30678932899888E+17</v>
      </c>
    </row>
    <row r="783" spans="1:8">
      <c r="A783" s="2">
        <v>41341</v>
      </c>
      <c r="B783" s="3" t="s">
        <v>26337</v>
      </c>
      <c r="C783" s="12">
        <f t="shared" si="12"/>
        <v>5.6496970218214459E-4</v>
      </c>
      <c r="D783" s="3" t="s">
        <v>26338</v>
      </c>
      <c r="E783" s="3" t="s">
        <v>26339</v>
      </c>
      <c r="F783" s="3" t="s">
        <v>11368</v>
      </c>
      <c r="G783" s="4">
        <v>-3.49499125019408E+17</v>
      </c>
      <c r="H783" s="4">
        <v>1.32174518284978E+17</v>
      </c>
    </row>
    <row r="784" spans="1:8">
      <c r="A784" s="2">
        <v>41342</v>
      </c>
      <c r="B784" s="3" t="s">
        <v>26340</v>
      </c>
      <c r="C784" s="12">
        <f t="shared" si="12"/>
        <v>-2.2762956650313908E-4</v>
      </c>
      <c r="D784" s="3" t="s">
        <v>26341</v>
      </c>
      <c r="E784" s="3" t="s">
        <v>26342</v>
      </c>
      <c r="F784" s="3" t="s">
        <v>11368</v>
      </c>
      <c r="G784" s="4">
        <v>-3.1681132399849299E+17</v>
      </c>
      <c r="H784" s="4">
        <v>1.37435522627644E+17</v>
      </c>
    </row>
    <row r="785" spans="1:8">
      <c r="A785" s="2">
        <v>41343</v>
      </c>
      <c r="B785" s="3" t="s">
        <v>26343</v>
      </c>
      <c r="C785" s="12">
        <f t="shared" si="12"/>
        <v>-1.0132954042811929E-4</v>
      </c>
      <c r="D785" s="3" t="s">
        <v>26344</v>
      </c>
      <c r="E785" s="3" t="s">
        <v>26345</v>
      </c>
      <c r="F785" s="3" t="s">
        <v>11368</v>
      </c>
      <c r="G785" s="4">
        <v>-3.0882248855240998E+17</v>
      </c>
      <c r="H785" s="4">
        <v>1.31432810113324E+17</v>
      </c>
    </row>
    <row r="786" spans="1:8">
      <c r="A786" s="2">
        <v>41344</v>
      </c>
      <c r="B786" s="3" t="s">
        <v>26346</v>
      </c>
      <c r="C786" s="12">
        <f t="shared" si="12"/>
        <v>1.6760597456140776E-3</v>
      </c>
      <c r="D786" s="3" t="s">
        <v>26347</v>
      </c>
      <c r="E786" s="3" t="s">
        <v>26348</v>
      </c>
      <c r="F786" s="3" t="s">
        <v>24888</v>
      </c>
      <c r="G786" s="4">
        <v>-2.9381074261789101E+17</v>
      </c>
      <c r="H786" s="4">
        <v>1.3017517133758301E+17</v>
      </c>
    </row>
    <row r="787" spans="1:8">
      <c r="A787" s="2">
        <v>41345</v>
      </c>
      <c r="B787" s="3" t="s">
        <v>26349</v>
      </c>
      <c r="C787" s="12">
        <f t="shared" si="12"/>
        <v>1.9839977357158853E-3</v>
      </c>
      <c r="D787" s="3" t="s">
        <v>26350</v>
      </c>
      <c r="E787" s="3" t="s">
        <v>26351</v>
      </c>
      <c r="F787" s="3" t="s">
        <v>24895</v>
      </c>
      <c r="G787" s="4">
        <v>-2.7576772611616301E+17</v>
      </c>
      <c r="H787" s="4">
        <v>1.1956413117191299E+17</v>
      </c>
    </row>
    <row r="788" spans="1:8">
      <c r="A788" s="2">
        <v>41346</v>
      </c>
      <c r="B788" s="3" t="s">
        <v>26352</v>
      </c>
      <c r="C788" s="12">
        <f t="shared" si="12"/>
        <v>-5.785789132637542E-3</v>
      </c>
      <c r="D788" s="3" t="s">
        <v>26353</v>
      </c>
      <c r="E788" s="3" t="s">
        <v>26354</v>
      </c>
      <c r="F788" s="3" t="s">
        <v>26355</v>
      </c>
      <c r="G788" s="4">
        <v>-2.5118334394369101E+17</v>
      </c>
      <c r="H788" s="4">
        <v>9.3676630308352192E+16</v>
      </c>
    </row>
    <row r="789" spans="1:8">
      <c r="A789" s="2">
        <v>41347</v>
      </c>
      <c r="B789" s="3" t="s">
        <v>26356</v>
      </c>
      <c r="C789" s="12">
        <f t="shared" si="12"/>
        <v>-2.0542779521239098E-3</v>
      </c>
      <c r="D789" s="3" t="s">
        <v>26357</v>
      </c>
      <c r="E789" s="3" t="s">
        <v>26358</v>
      </c>
      <c r="F789" s="3" t="s">
        <v>25238</v>
      </c>
      <c r="G789" s="4">
        <v>-2.9878520342337101E+17</v>
      </c>
      <c r="H789" s="4">
        <v>8.9354497939867696E+16</v>
      </c>
    </row>
    <row r="790" spans="1:8">
      <c r="A790" s="2">
        <v>41348</v>
      </c>
      <c r="B790" s="3" t="s">
        <v>26359</v>
      </c>
      <c r="C790" s="12">
        <f t="shared" si="12"/>
        <v>6.3689922415637382E-3</v>
      </c>
      <c r="D790" s="3" t="s">
        <v>26360</v>
      </c>
      <c r="E790" s="3" t="s">
        <v>26361</v>
      </c>
      <c r="F790" s="3" t="s">
        <v>26362</v>
      </c>
      <c r="G790" s="4">
        <v>-2.9986626580235398E+17</v>
      </c>
      <c r="H790" s="4">
        <v>1.03689574694498E+17</v>
      </c>
    </row>
    <row r="791" spans="1:8">
      <c r="A791" s="2">
        <v>41349</v>
      </c>
      <c r="B791" s="3" t="s">
        <v>26363</v>
      </c>
      <c r="C791" s="12">
        <f t="shared" si="12"/>
        <v>3.4152848776555517E-4</v>
      </c>
      <c r="D791" s="3" t="s">
        <v>26364</v>
      </c>
      <c r="E791" s="3" t="s">
        <v>26365</v>
      </c>
      <c r="F791" s="3" t="s">
        <v>26362</v>
      </c>
      <c r="G791" s="4">
        <v>-3.0575644856173299E+17</v>
      </c>
      <c r="H791" s="4">
        <v>1.3658969212719E+17</v>
      </c>
    </row>
    <row r="792" spans="1:8">
      <c r="A792" s="2">
        <v>41350</v>
      </c>
      <c r="B792" s="3" t="s">
        <v>26366</v>
      </c>
      <c r="C792" s="12">
        <f t="shared" si="12"/>
        <v>-1.0139589368067168E-4</v>
      </c>
      <c r="D792" s="3" t="s">
        <v>26367</v>
      </c>
      <c r="E792" s="3" t="s">
        <v>26368</v>
      </c>
      <c r="F792" s="3" t="s">
        <v>26362</v>
      </c>
      <c r="G792" s="4">
        <v>-2.7391610229463699E+17</v>
      </c>
      <c r="H792" s="4">
        <v>1.2996588642519699E+17</v>
      </c>
    </row>
    <row r="793" spans="1:8">
      <c r="A793" s="2">
        <v>41351</v>
      </c>
      <c r="B793" s="3" t="s">
        <v>26369</v>
      </c>
      <c r="C793" s="12">
        <f t="shared" si="12"/>
        <v>-1.4289407384674897E-2</v>
      </c>
      <c r="D793" s="3" t="s">
        <v>26370</v>
      </c>
      <c r="E793" s="3" t="s">
        <v>26371</v>
      </c>
      <c r="F793" s="3" t="s">
        <v>11419</v>
      </c>
      <c r="G793" s="4">
        <v>-3.8304061935078099E+17</v>
      </c>
      <c r="H793" s="4">
        <v>8.1300933893684496E+16</v>
      </c>
    </row>
    <row r="794" spans="1:8">
      <c r="A794" s="2">
        <v>41352</v>
      </c>
      <c r="B794" s="3" t="s">
        <v>26372</v>
      </c>
      <c r="C794" s="12">
        <f t="shared" si="12"/>
        <v>-9.6307290172681081E-3</v>
      </c>
      <c r="D794" s="3" t="s">
        <v>26373</v>
      </c>
      <c r="E794" s="3" t="s">
        <v>26374</v>
      </c>
      <c r="F794" s="3" t="s">
        <v>11367</v>
      </c>
      <c r="G794" s="4">
        <v>-4.5087793857011699E+17</v>
      </c>
      <c r="H794" s="4">
        <v>6.32914319239346E+16</v>
      </c>
    </row>
    <row r="795" spans="1:8">
      <c r="A795" s="2">
        <v>41353</v>
      </c>
      <c r="B795" s="3" t="s">
        <v>26375</v>
      </c>
      <c r="C795" s="12">
        <f t="shared" si="12"/>
        <v>-4.8138644814473881E-4</v>
      </c>
      <c r="D795" s="3" t="s">
        <v>26376</v>
      </c>
      <c r="E795" s="3" t="s">
        <v>26377</v>
      </c>
      <c r="F795" s="3" t="s">
        <v>26378</v>
      </c>
      <c r="G795" s="4">
        <v>-4.5720801320314099E+17</v>
      </c>
      <c r="H795" s="4">
        <v>5.9711786831354096E+16</v>
      </c>
    </row>
    <row r="796" spans="1:8">
      <c r="A796" s="2">
        <v>41354</v>
      </c>
      <c r="B796" s="3" t="s">
        <v>26379</v>
      </c>
      <c r="C796" s="12">
        <f t="shared" si="12"/>
        <v>-1.3371327685979203E-3</v>
      </c>
      <c r="D796" s="3" t="s">
        <v>26380</v>
      </c>
      <c r="E796" s="3" t="s">
        <v>26381</v>
      </c>
      <c r="F796" s="3" t="s">
        <v>26382</v>
      </c>
      <c r="G796" s="4">
        <v>-4.2047639438982003E+17</v>
      </c>
      <c r="H796" s="4">
        <v>5.70581154972524E+16</v>
      </c>
    </row>
    <row r="797" spans="1:8">
      <c r="A797" s="2">
        <v>41355</v>
      </c>
      <c r="B797" s="3" t="s">
        <v>26383</v>
      </c>
      <c r="C797" s="12">
        <f t="shared" si="12"/>
        <v>2.7717016776269534E-3</v>
      </c>
      <c r="D797" s="3" t="s">
        <v>26384</v>
      </c>
      <c r="E797" s="3" t="s">
        <v>26385</v>
      </c>
      <c r="F797" s="3" t="s">
        <v>11365</v>
      </c>
      <c r="G797" s="4">
        <v>-3.8249697405085901E+17</v>
      </c>
      <c r="H797" s="4">
        <v>6.32265945986196E+16</v>
      </c>
    </row>
    <row r="798" spans="1:8">
      <c r="A798" s="2">
        <v>41356</v>
      </c>
      <c r="B798" s="3" t="s">
        <v>26386</v>
      </c>
      <c r="C798" s="12">
        <f t="shared" si="12"/>
        <v>-1.8990708945036751E-4</v>
      </c>
      <c r="D798" s="3" t="s">
        <v>26387</v>
      </c>
      <c r="E798" s="3" t="s">
        <v>26388</v>
      </c>
      <c r="F798" s="3" t="s">
        <v>11365</v>
      </c>
      <c r="G798" s="4">
        <v>-3.7233628717658899E+17</v>
      </c>
      <c r="H798" s="4">
        <v>8.1989134404364096E+16</v>
      </c>
    </row>
    <row r="799" spans="1:8">
      <c r="A799" s="2">
        <v>41357</v>
      </c>
      <c r="B799" s="3" t="s">
        <v>26389</v>
      </c>
      <c r="C799" s="12">
        <f t="shared" si="12"/>
        <v>-1.0275487438863889E-4</v>
      </c>
      <c r="D799" s="3" t="s">
        <v>26390</v>
      </c>
      <c r="E799" s="3" t="s">
        <v>26391</v>
      </c>
      <c r="F799" s="3" t="s">
        <v>11365</v>
      </c>
      <c r="G799" s="4">
        <v>-4.2422392071978598E+17</v>
      </c>
      <c r="H799" s="4">
        <v>9.3827172245112192E+16</v>
      </c>
    </row>
    <row r="800" spans="1:8">
      <c r="A800" s="2">
        <v>41358</v>
      </c>
      <c r="B800" s="3" t="s">
        <v>26392</v>
      </c>
      <c r="C800" s="12">
        <f t="shared" si="12"/>
        <v>-1.0297066928166397E-4</v>
      </c>
      <c r="D800" s="3" t="s">
        <v>26393</v>
      </c>
      <c r="E800" s="3" t="s">
        <v>26394</v>
      </c>
      <c r="F800" s="3" t="s">
        <v>11365</v>
      </c>
      <c r="G800" s="4">
        <v>-4.2617426946638598E+17</v>
      </c>
      <c r="H800" s="4">
        <v>9.5162580794847504E+16</v>
      </c>
    </row>
    <row r="801" spans="1:8">
      <c r="A801" s="2">
        <v>41359</v>
      </c>
      <c r="B801" s="3" t="s">
        <v>26395</v>
      </c>
      <c r="C801" s="12">
        <f t="shared" si="12"/>
        <v>6.1095426401046636E-3</v>
      </c>
      <c r="D801" s="3" t="s">
        <v>26396</v>
      </c>
      <c r="E801" s="3" t="s">
        <v>26397</v>
      </c>
      <c r="F801" s="3" t="s">
        <v>11420</v>
      </c>
      <c r="G801" s="4">
        <v>-3.8127380531776499E+17</v>
      </c>
      <c r="H801" s="4">
        <v>9.37882060319936E+16</v>
      </c>
    </row>
    <row r="802" spans="1:8">
      <c r="A802" s="2">
        <v>41360</v>
      </c>
      <c r="B802" s="3" t="s">
        <v>26398</v>
      </c>
      <c r="C802" s="12">
        <f t="shared" si="12"/>
        <v>1.3920904877236173E-3</v>
      </c>
      <c r="D802" s="3" t="s">
        <v>26399</v>
      </c>
      <c r="E802" s="3" t="s">
        <v>26400</v>
      </c>
      <c r="F802" s="3" t="s">
        <v>11420</v>
      </c>
      <c r="G802" s="4">
        <v>-3.6511200678976998E+17</v>
      </c>
      <c r="H802" s="4">
        <v>1.08180699604094E+17</v>
      </c>
    </row>
    <row r="803" spans="1:8">
      <c r="A803" s="2">
        <v>41361</v>
      </c>
      <c r="B803" s="3" t="s">
        <v>26401</v>
      </c>
      <c r="C803" s="12">
        <f t="shared" si="12"/>
        <v>-1.0694872372829487E-4</v>
      </c>
      <c r="D803" s="3" t="s">
        <v>26402</v>
      </c>
      <c r="E803" s="3" t="s">
        <v>26403</v>
      </c>
      <c r="F803" s="3" t="s">
        <v>11420</v>
      </c>
      <c r="G803" s="4">
        <v>-3.4191208303976301E+17</v>
      </c>
      <c r="H803" s="4">
        <v>1.08173978671358E+17</v>
      </c>
    </row>
    <row r="804" spans="1:8">
      <c r="A804" s="2">
        <v>41362</v>
      </c>
      <c r="B804" s="3" t="s">
        <v>26404</v>
      </c>
      <c r="C804" s="12">
        <f t="shared" si="12"/>
        <v>-1.0289355933953619E-4</v>
      </c>
      <c r="D804" s="3" t="s">
        <v>26405</v>
      </c>
      <c r="E804" s="3" t="s">
        <v>26406</v>
      </c>
      <c r="F804" s="3" t="s">
        <v>11420</v>
      </c>
      <c r="G804" s="4">
        <v>-3.5879439294940102E+17</v>
      </c>
      <c r="H804" s="4">
        <v>1.08176369347344E+17</v>
      </c>
    </row>
    <row r="805" spans="1:8">
      <c r="A805" s="2">
        <v>41363</v>
      </c>
      <c r="B805" s="3" t="s">
        <v>26407</v>
      </c>
      <c r="C805" s="12">
        <f t="shared" si="12"/>
        <v>-1.0268056609203306E-4</v>
      </c>
      <c r="D805" s="3" t="s">
        <v>26408</v>
      </c>
      <c r="E805" s="3" t="s">
        <v>26409</v>
      </c>
      <c r="F805" s="3" t="s">
        <v>11420</v>
      </c>
      <c r="G805" s="4">
        <v>-3.5260223672306598E+17</v>
      </c>
      <c r="H805" s="4">
        <v>1.03637769562128E+17</v>
      </c>
    </row>
    <row r="806" spans="1:8">
      <c r="A806" s="2">
        <v>41364</v>
      </c>
      <c r="B806" s="3" t="s">
        <v>26410</v>
      </c>
      <c r="C806" s="12">
        <f t="shared" si="12"/>
        <v>-1.0289339085868429E-4</v>
      </c>
      <c r="D806" s="3" t="s">
        <v>26411</v>
      </c>
      <c r="E806" s="3" t="s">
        <v>26412</v>
      </c>
      <c r="F806" s="3" t="s">
        <v>11420</v>
      </c>
      <c r="G806" s="4">
        <v>-3.3589329667036602E+17</v>
      </c>
      <c r="H806" s="4">
        <v>8.4591485594119392E+16</v>
      </c>
    </row>
    <row r="807" spans="1:8">
      <c r="A807" s="2">
        <v>41365</v>
      </c>
      <c r="B807" s="3" t="s">
        <v>26413</v>
      </c>
      <c r="C807" s="12">
        <f t="shared" si="12"/>
        <v>-2.8096062994234293E-3</v>
      </c>
      <c r="D807" s="3" t="s">
        <v>26414</v>
      </c>
      <c r="E807" s="3" t="s">
        <v>26415</v>
      </c>
      <c r="F807" s="3" t="s">
        <v>26037</v>
      </c>
      <c r="G807" s="4">
        <v>-3.5867343067279699E+17</v>
      </c>
      <c r="H807" s="4">
        <v>8.3286734479384096E+16</v>
      </c>
    </row>
    <row r="808" spans="1:8">
      <c r="A808" s="2">
        <v>41366</v>
      </c>
      <c r="B808" s="3" t="s">
        <v>26416</v>
      </c>
      <c r="C808" s="12">
        <f t="shared" si="12"/>
        <v>-7.5322827327459966E-4</v>
      </c>
      <c r="D808" s="3" t="s">
        <v>26417</v>
      </c>
      <c r="E808" s="3" t="s">
        <v>26418</v>
      </c>
      <c r="F808" s="3" t="s">
        <v>25217</v>
      </c>
      <c r="G808" s="4">
        <v>-3.63741326533376E+17</v>
      </c>
      <c r="H808" s="4">
        <v>6.3725545546249904E+16</v>
      </c>
    </row>
    <row r="809" spans="1:8">
      <c r="A809" s="2">
        <v>41367</v>
      </c>
      <c r="B809" s="3" t="s">
        <v>26419</v>
      </c>
      <c r="C809" s="12">
        <f t="shared" si="12"/>
        <v>-1.5575451741622011E-2</v>
      </c>
      <c r="D809" s="3" t="s">
        <v>26420</v>
      </c>
      <c r="E809" s="3" t="s">
        <v>26421</v>
      </c>
      <c r="F809" s="3" t="s">
        <v>26422</v>
      </c>
      <c r="G809" s="4">
        <v>-4.6278060402676998E+17</v>
      </c>
      <c r="H809" s="4">
        <v>2.33491568921602E+16</v>
      </c>
    </row>
    <row r="810" spans="1:8">
      <c r="A810" s="2">
        <v>41367</v>
      </c>
      <c r="B810" s="3" t="s">
        <v>26419</v>
      </c>
      <c r="C810" s="12">
        <f t="shared" si="12"/>
        <v>0</v>
      </c>
      <c r="D810" s="3" t="s">
        <v>26420</v>
      </c>
      <c r="E810" s="3" t="s">
        <v>26421</v>
      </c>
      <c r="F810" s="3" t="s">
        <v>26422</v>
      </c>
      <c r="G810" s="4">
        <v>-4.6278060402676998E+17</v>
      </c>
      <c r="H810" s="4">
        <v>2.33491568921602E+16</v>
      </c>
    </row>
    <row r="811" spans="1:8">
      <c r="A811" s="2">
        <v>41368</v>
      </c>
      <c r="B811" s="3" t="s">
        <v>26423</v>
      </c>
      <c r="C811" s="12">
        <f t="shared" si="12"/>
        <v>7.4320451266065932E-3</v>
      </c>
      <c r="D811" s="3" t="s">
        <v>26424</v>
      </c>
      <c r="E811" s="3" t="s">
        <v>26425</v>
      </c>
      <c r="F811" s="3" t="s">
        <v>11421</v>
      </c>
      <c r="G811" s="4">
        <v>-3.9009141651230202E+17</v>
      </c>
      <c r="H811" s="4">
        <v>3.90568347979052E+16</v>
      </c>
    </row>
    <row r="812" spans="1:8">
      <c r="A812" s="2">
        <v>41369</v>
      </c>
      <c r="B812" s="3" t="s">
        <v>26426</v>
      </c>
      <c r="C812" s="12">
        <f t="shared" si="12"/>
        <v>-1.8052671831166546E-3</v>
      </c>
      <c r="D812" s="3" t="s">
        <v>26427</v>
      </c>
      <c r="E812" s="3" t="s">
        <v>26428</v>
      </c>
      <c r="F812" s="3" t="s">
        <v>26090</v>
      </c>
      <c r="G812" s="4">
        <v>-3.4913429593601402E+17</v>
      </c>
      <c r="H812" s="4">
        <v>3.54822809143684E+16</v>
      </c>
    </row>
    <row r="813" spans="1:8">
      <c r="A813" s="2">
        <v>41370</v>
      </c>
      <c r="B813" s="3" t="s">
        <v>26429</v>
      </c>
      <c r="C813" s="12">
        <f t="shared" si="12"/>
        <v>-8.719739500269498E-5</v>
      </c>
      <c r="D813" s="3" t="s">
        <v>26430</v>
      </c>
      <c r="E813" s="3" t="s">
        <v>26431</v>
      </c>
      <c r="F813" s="3" t="s">
        <v>26090</v>
      </c>
      <c r="G813" s="4">
        <v>-2.8508447941648998E+17</v>
      </c>
      <c r="H813" s="4">
        <v>3.9474728002740496E+16</v>
      </c>
    </row>
    <row r="814" spans="1:8">
      <c r="A814" s="2">
        <v>41371</v>
      </c>
      <c r="B814" s="3" t="s">
        <v>26432</v>
      </c>
      <c r="C814" s="12">
        <f t="shared" si="12"/>
        <v>-1.0400046972127471E-4</v>
      </c>
      <c r="D814" s="3" t="s">
        <v>26433</v>
      </c>
      <c r="E814" s="3" t="s">
        <v>26434</v>
      </c>
      <c r="F814" s="3" t="s">
        <v>26090</v>
      </c>
      <c r="G814" s="4">
        <v>-2.9087832922386502E+17</v>
      </c>
      <c r="H814" s="4">
        <v>4.92402421693802E+16</v>
      </c>
    </row>
    <row r="815" spans="1:8">
      <c r="A815" s="2">
        <v>41372</v>
      </c>
      <c r="B815" s="3" t="s">
        <v>26435</v>
      </c>
      <c r="C815" s="12">
        <f t="shared" si="12"/>
        <v>-6.3577686650515474E-3</v>
      </c>
      <c r="D815" s="3" t="s">
        <v>26436</v>
      </c>
      <c r="E815" s="3" t="s">
        <v>26437</v>
      </c>
      <c r="F815" s="3" t="s">
        <v>25213</v>
      </c>
      <c r="G815" s="4">
        <v>-3.42005130600384E+17</v>
      </c>
      <c r="H815" s="4">
        <v>3.25611778460386E+16</v>
      </c>
    </row>
    <row r="816" spans="1:8">
      <c r="A816" s="2">
        <v>41373</v>
      </c>
      <c r="B816" s="3" t="s">
        <v>26438</v>
      </c>
      <c r="C816" s="12">
        <f t="shared" si="12"/>
        <v>1.6417825937407274E-3</v>
      </c>
      <c r="D816" s="3" t="s">
        <v>26439</v>
      </c>
      <c r="E816" s="3" t="s">
        <v>26440</v>
      </c>
      <c r="F816" s="3" t="s">
        <v>26441</v>
      </c>
      <c r="G816" s="4">
        <v>-3.2791240522318502E+17</v>
      </c>
      <c r="H816" s="4">
        <v>3.69811627992446E+16</v>
      </c>
    </row>
    <row r="817" spans="1:8">
      <c r="A817" s="2">
        <v>41374</v>
      </c>
      <c r="B817" s="3" t="s">
        <v>26442</v>
      </c>
      <c r="C817" s="12">
        <f t="shared" si="12"/>
        <v>3.643382440485481E-4</v>
      </c>
      <c r="D817" s="3" t="s">
        <v>26443</v>
      </c>
      <c r="E817" s="3" t="s">
        <v>26444</v>
      </c>
      <c r="F817" s="3" t="s">
        <v>25200</v>
      </c>
      <c r="G817" s="4">
        <v>-3.3854254476431398E+17</v>
      </c>
      <c r="H817" s="4">
        <v>2.90629032566367E+16</v>
      </c>
    </row>
    <row r="818" spans="1:8">
      <c r="A818" s="2">
        <v>41375</v>
      </c>
      <c r="B818" s="3" t="s">
        <v>26445</v>
      </c>
      <c r="C818" s="12">
        <f t="shared" si="12"/>
        <v>4.8117272614563271E-3</v>
      </c>
      <c r="D818" s="3" t="s">
        <v>26446</v>
      </c>
      <c r="E818" s="3" t="s">
        <v>26447</v>
      </c>
      <c r="F818" s="3" t="s">
        <v>26448</v>
      </c>
      <c r="G818" s="4">
        <v>-3.1546948288504499E+17</v>
      </c>
      <c r="H818" s="4">
        <v>3.93545265087278E+16</v>
      </c>
    </row>
    <row r="819" spans="1:8">
      <c r="A819" s="2">
        <v>41376</v>
      </c>
      <c r="B819" s="3" t="s">
        <v>26449</v>
      </c>
      <c r="C819" s="12">
        <f t="shared" si="12"/>
        <v>-8.6550488128124894E-3</v>
      </c>
      <c r="D819" s="3" t="s">
        <v>26450</v>
      </c>
      <c r="E819" s="3" t="s">
        <v>26451</v>
      </c>
      <c r="F819" s="3" t="s">
        <v>26254</v>
      </c>
      <c r="G819" s="4">
        <v>-3.3912151817504E+17</v>
      </c>
      <c r="H819" s="4">
        <v>2.14166525260659E+16</v>
      </c>
    </row>
    <row r="820" spans="1:8">
      <c r="A820" s="2">
        <v>41377</v>
      </c>
      <c r="B820" s="3" t="s">
        <v>26452</v>
      </c>
      <c r="C820" s="12">
        <f t="shared" si="12"/>
        <v>-1.0152003729407918E-4</v>
      </c>
      <c r="D820" s="3" t="s">
        <v>26453</v>
      </c>
      <c r="E820" s="3" t="s">
        <v>26454</v>
      </c>
      <c r="F820" s="3" t="s">
        <v>26254</v>
      </c>
      <c r="G820" s="4">
        <v>-3.2321463637388102E+17</v>
      </c>
      <c r="H820" s="4">
        <v>2.14286053101824E+16</v>
      </c>
    </row>
    <row r="821" spans="1:8">
      <c r="A821" s="2">
        <v>41378</v>
      </c>
      <c r="B821" s="3" t="s">
        <v>26455</v>
      </c>
      <c r="C821" s="12">
        <f t="shared" si="12"/>
        <v>-9.7437992210813357E-5</v>
      </c>
      <c r="D821" s="3" t="s">
        <v>26456</v>
      </c>
      <c r="E821" s="3" t="s">
        <v>26457</v>
      </c>
      <c r="F821" s="3" t="s">
        <v>26254</v>
      </c>
      <c r="G821" s="4">
        <v>-3.7426625997116902E+17</v>
      </c>
      <c r="H821" s="3">
        <v>-6.7022305048536304E-2</v>
      </c>
    </row>
    <row r="822" spans="1:8">
      <c r="A822" s="2">
        <v>41379</v>
      </c>
      <c r="B822" s="3" t="s">
        <v>26458</v>
      </c>
      <c r="C822" s="12">
        <f t="shared" si="12"/>
        <v>-1.5148799649249459E-2</v>
      </c>
      <c r="D822" s="3" t="s">
        <v>26459</v>
      </c>
      <c r="E822" s="3" t="s">
        <v>26460</v>
      </c>
      <c r="F822" s="3" t="s">
        <v>26461</v>
      </c>
      <c r="G822" s="4">
        <v>-4.8247921223019501E+17</v>
      </c>
      <c r="H822" s="4">
        <v>-6.8939591958848E+16</v>
      </c>
    </row>
    <row r="823" spans="1:8">
      <c r="A823" s="2">
        <v>41380</v>
      </c>
      <c r="B823" s="3" t="s">
        <v>26462</v>
      </c>
      <c r="C823" s="12">
        <f t="shared" si="12"/>
        <v>4.0666630847264063E-3</v>
      </c>
      <c r="D823" s="3" t="s">
        <v>26463</v>
      </c>
      <c r="E823" s="3" t="s">
        <v>26464</v>
      </c>
      <c r="F823" s="3" t="s">
        <v>26461</v>
      </c>
      <c r="G823" s="4">
        <v>-4.55612772983616E+17</v>
      </c>
      <c r="H823" s="4">
        <v>-8.32725758445276E+16</v>
      </c>
    </row>
    <row r="824" spans="1:8">
      <c r="A824" s="2">
        <v>41381</v>
      </c>
      <c r="B824" s="3" t="s">
        <v>26465</v>
      </c>
      <c r="C824" s="12">
        <f t="shared" si="12"/>
        <v>-3.1205748297401512E-3</v>
      </c>
      <c r="D824" s="3" t="s">
        <v>26466</v>
      </c>
      <c r="E824" s="3" t="s">
        <v>26467</v>
      </c>
      <c r="F824" s="3" t="s">
        <v>26468</v>
      </c>
      <c r="G824" s="4">
        <v>-3.75630083509784E+17</v>
      </c>
      <c r="H824" s="4">
        <v>-9.1574915811177696E+16</v>
      </c>
    </row>
    <row r="825" spans="1:8">
      <c r="A825" s="2">
        <v>41382</v>
      </c>
      <c r="B825" s="3" t="s">
        <v>26469</v>
      </c>
      <c r="C825" s="12">
        <f t="shared" si="12"/>
        <v>2.1341710152389488E-3</v>
      </c>
      <c r="D825" s="3" t="s">
        <v>26470</v>
      </c>
      <c r="E825" s="3" t="s">
        <v>26471</v>
      </c>
      <c r="F825" s="3" t="s">
        <v>26448</v>
      </c>
      <c r="G825" s="4">
        <v>-2.79155933271424E+17</v>
      </c>
      <c r="H825" s="4">
        <v>-8.74414337103204E+16</v>
      </c>
    </row>
    <row r="826" spans="1:8">
      <c r="A826" s="2">
        <v>41383</v>
      </c>
      <c r="B826" s="3" t="s">
        <v>26472</v>
      </c>
      <c r="C826" s="12">
        <f t="shared" si="12"/>
        <v>4.6173421018624351E-3</v>
      </c>
      <c r="D826" s="3" t="s">
        <v>26473</v>
      </c>
      <c r="E826" s="3" t="s">
        <v>26474</v>
      </c>
      <c r="F826" s="3" t="s">
        <v>26475</v>
      </c>
      <c r="G826" s="4">
        <v>-2.3312065350340499E+17</v>
      </c>
      <c r="H826" s="4">
        <v>-7.8677177266082592E+16</v>
      </c>
    </row>
    <row r="827" spans="1:8">
      <c r="A827" s="2">
        <v>41384</v>
      </c>
      <c r="B827" s="3" t="s">
        <v>26476</v>
      </c>
      <c r="C827" s="12">
        <f t="shared" si="12"/>
        <v>-2.0888407948285116E-4</v>
      </c>
      <c r="D827" s="3" t="s">
        <v>26477</v>
      </c>
      <c r="E827" s="3" t="s">
        <v>26478</v>
      </c>
      <c r="F827" s="3" t="s">
        <v>26475</v>
      </c>
      <c r="G827" s="4">
        <v>-2.2251283976893501E+17</v>
      </c>
      <c r="H827" s="4">
        <v>-8.6845810153547696E+16</v>
      </c>
    </row>
    <row r="828" spans="1:8">
      <c r="A828" s="2">
        <v>41385</v>
      </c>
      <c r="B828" s="3" t="s">
        <v>26479</v>
      </c>
      <c r="C828" s="12">
        <f t="shared" si="12"/>
        <v>-9.852157570405054E-5</v>
      </c>
      <c r="D828" s="3" t="s">
        <v>26480</v>
      </c>
      <c r="E828" s="3" t="s">
        <v>26481</v>
      </c>
      <c r="F828" s="3" t="s">
        <v>26475</v>
      </c>
      <c r="G828" s="4">
        <v>-2.4915993294133798E+17</v>
      </c>
      <c r="H828" s="4">
        <v>-8.12253326034608E+16</v>
      </c>
    </row>
    <row r="829" spans="1:8">
      <c r="A829" s="2">
        <v>41386</v>
      </c>
      <c r="B829" s="3" t="s">
        <v>26482</v>
      </c>
      <c r="C829" s="12">
        <f t="shared" si="12"/>
        <v>3.3790819172354295E-3</v>
      </c>
      <c r="D829" s="3" t="s">
        <v>26483</v>
      </c>
      <c r="E829" s="3" t="s">
        <v>26484</v>
      </c>
      <c r="F829" s="3" t="s">
        <v>26485</v>
      </c>
      <c r="G829" s="4">
        <v>-2.1589237829777699E+17</v>
      </c>
      <c r="H829" s="4">
        <v>-8.2778183837855392E+16</v>
      </c>
    </row>
    <row r="830" spans="1:8">
      <c r="A830" s="2">
        <v>41387</v>
      </c>
      <c r="B830" s="3" t="s">
        <v>26486</v>
      </c>
      <c r="C830" s="12">
        <f t="shared" si="12"/>
        <v>-2.593432944955454E-4</v>
      </c>
      <c r="D830" s="3" t="s">
        <v>26487</v>
      </c>
      <c r="E830" s="3" t="s">
        <v>26488</v>
      </c>
      <c r="F830" s="3" t="s">
        <v>25196</v>
      </c>
      <c r="G830" s="4">
        <v>-2.1738507596724099E+17</v>
      </c>
      <c r="H830" s="4">
        <v>-1.13002266487948E+17</v>
      </c>
    </row>
    <row r="831" spans="1:8">
      <c r="A831" s="2">
        <v>41388</v>
      </c>
      <c r="B831" s="3" t="s">
        <v>26489</v>
      </c>
      <c r="C831" s="12">
        <f t="shared" si="12"/>
        <v>2.9631147461554232E-3</v>
      </c>
      <c r="D831" s="3" t="s">
        <v>26490</v>
      </c>
      <c r="E831" s="3" t="s">
        <v>26491</v>
      </c>
      <c r="F831" s="3" t="s">
        <v>14252</v>
      </c>
      <c r="G831" s="4">
        <v>-1.8768225398710099E+17</v>
      </c>
      <c r="H831" s="4">
        <v>-1.04971012288926E+17</v>
      </c>
    </row>
    <row r="832" spans="1:8">
      <c r="A832" s="2">
        <v>41389</v>
      </c>
      <c r="B832" s="3" t="s">
        <v>26492</v>
      </c>
      <c r="C832" s="12">
        <f t="shared" si="12"/>
        <v>3.4326402756315903E-3</v>
      </c>
      <c r="D832" s="3" t="s">
        <v>26493</v>
      </c>
      <c r="E832" s="3" t="s">
        <v>26494</v>
      </c>
      <c r="F832" s="3" t="s">
        <v>26157</v>
      </c>
      <c r="G832" s="4">
        <v>-2.1359082943111101E+17</v>
      </c>
      <c r="H832" s="4">
        <v>-9.8533483767595392E+16</v>
      </c>
    </row>
    <row r="833" spans="1:8">
      <c r="A833" s="2">
        <v>41390</v>
      </c>
      <c r="B833" s="3" t="s">
        <v>26495</v>
      </c>
      <c r="C833" s="12">
        <f t="shared" si="12"/>
        <v>-2.6260607037955621E-3</v>
      </c>
      <c r="D833" s="3" t="s">
        <v>26496</v>
      </c>
      <c r="E833" s="3" t="s">
        <v>26497</v>
      </c>
      <c r="F833" s="3" t="s">
        <v>26150</v>
      </c>
      <c r="G833" s="4">
        <v>-2.51134438558724E+17</v>
      </c>
      <c r="H833" s="4">
        <v>-1.0313180718747E+17</v>
      </c>
    </row>
    <row r="834" spans="1:8">
      <c r="A834" s="2">
        <v>41391</v>
      </c>
      <c r="B834" s="3" t="s">
        <v>26498</v>
      </c>
      <c r="C834" s="12">
        <f t="shared" si="12"/>
        <v>-6.1656207942769974E-4</v>
      </c>
      <c r="D834" s="3" t="s">
        <v>26499</v>
      </c>
      <c r="E834" s="3" t="s">
        <v>26500</v>
      </c>
      <c r="F834" s="3" t="s">
        <v>26150</v>
      </c>
      <c r="G834" s="4">
        <v>-2.5576493172746E+17</v>
      </c>
      <c r="H834" s="4">
        <v>-1.0802576371062301E+17</v>
      </c>
    </row>
    <row r="835" spans="1:8">
      <c r="A835" s="2">
        <v>41392</v>
      </c>
      <c r="B835" s="3" t="s">
        <v>26501</v>
      </c>
      <c r="C835" s="12">
        <f t="shared" si="12"/>
        <v>-1.0187174912414523E-4</v>
      </c>
      <c r="D835" s="3" t="s">
        <v>26502</v>
      </c>
      <c r="E835" s="3" t="s">
        <v>26503</v>
      </c>
      <c r="F835" s="3" t="s">
        <v>26150</v>
      </c>
      <c r="G835" s="4">
        <v>-2.5575567837411299E+17</v>
      </c>
      <c r="H835" s="4">
        <v>-8.58146134406412E+16</v>
      </c>
    </row>
    <row r="836" spans="1:8">
      <c r="A836" s="2">
        <v>41393</v>
      </c>
      <c r="B836" s="3" t="s">
        <v>26504</v>
      </c>
      <c r="C836" s="12">
        <f t="shared" ref="C836:C899" si="13">+(B836-B835)/B835</f>
        <v>-1.963263341483365E-4</v>
      </c>
      <c r="D836" s="3" t="s">
        <v>26505</v>
      </c>
      <c r="E836" s="3" t="s">
        <v>26506</v>
      </c>
      <c r="F836" s="3" t="s">
        <v>26246</v>
      </c>
      <c r="G836" s="4">
        <v>-2.5660328200315802E+17</v>
      </c>
      <c r="H836" s="4">
        <v>-8.3877534246438592E+16</v>
      </c>
    </row>
    <row r="837" spans="1:8">
      <c r="A837" s="2">
        <v>41394</v>
      </c>
      <c r="B837" s="3" t="s">
        <v>26507</v>
      </c>
      <c r="C837" s="12">
        <f t="shared" si="13"/>
        <v>-5.5262485902588506E-3</v>
      </c>
      <c r="D837" s="3" t="s">
        <v>26508</v>
      </c>
      <c r="E837" s="3" t="s">
        <v>26509</v>
      </c>
      <c r="F837" s="3" t="s">
        <v>26246</v>
      </c>
      <c r="G837" s="4">
        <v>-3.0420207280495398E+17</v>
      </c>
      <c r="H837" s="4">
        <v>-5.62190947831188E+16</v>
      </c>
    </row>
    <row r="838" spans="1:8">
      <c r="A838" s="2">
        <v>41395</v>
      </c>
      <c r="B838" s="3" t="s">
        <v>26510</v>
      </c>
      <c r="C838" s="12">
        <f t="shared" si="13"/>
        <v>4.8359349991921081E-5</v>
      </c>
      <c r="D838" s="3" t="s">
        <v>26511</v>
      </c>
      <c r="E838" s="3" t="s">
        <v>26512</v>
      </c>
      <c r="F838" s="3" t="s">
        <v>26246</v>
      </c>
      <c r="G838" s="4">
        <v>-2.7954763737278202E+17</v>
      </c>
      <c r="H838" s="4">
        <v>-3.60582049179032E+16</v>
      </c>
    </row>
    <row r="839" spans="1:8">
      <c r="A839" s="2">
        <v>41396</v>
      </c>
      <c r="B839" s="3" t="s">
        <v>26513</v>
      </c>
      <c r="C839" s="12">
        <f t="shared" si="13"/>
        <v>3.1294923739965687E-3</v>
      </c>
      <c r="D839" s="3" t="s">
        <v>26514</v>
      </c>
      <c r="E839" s="3" t="s">
        <v>26515</v>
      </c>
      <c r="F839" s="3" t="s">
        <v>26175</v>
      </c>
      <c r="G839" s="4">
        <v>-2.4473924333563101E+17</v>
      </c>
      <c r="H839" s="4">
        <v>-2.97188421200571E+16</v>
      </c>
    </row>
    <row r="840" spans="1:8">
      <c r="A840" s="2">
        <v>41396</v>
      </c>
      <c r="B840" s="3" t="s">
        <v>26513</v>
      </c>
      <c r="C840" s="12">
        <f t="shared" si="13"/>
        <v>0</v>
      </c>
      <c r="D840" s="3" t="s">
        <v>26514</v>
      </c>
      <c r="E840" s="3" t="s">
        <v>26515</v>
      </c>
      <c r="F840" s="3" t="s">
        <v>26175</v>
      </c>
      <c r="G840" s="4">
        <v>-2.4473924333563101E+17</v>
      </c>
      <c r="H840" s="4">
        <v>-2.97188421200571E+16</v>
      </c>
    </row>
    <row r="841" spans="1:8">
      <c r="A841" s="2">
        <v>41397</v>
      </c>
      <c r="B841" s="3" t="s">
        <v>26516</v>
      </c>
      <c r="C841" s="12">
        <f t="shared" si="13"/>
        <v>1.5766055444705173E-3</v>
      </c>
      <c r="D841" s="3" t="s">
        <v>26517</v>
      </c>
      <c r="E841" s="3" t="s">
        <v>26518</v>
      </c>
      <c r="F841" s="3" t="s">
        <v>26175</v>
      </c>
      <c r="G841" s="4">
        <v>-6.8102704511797104E+16</v>
      </c>
      <c r="H841" s="4">
        <v>-2.64011758418577E+16</v>
      </c>
    </row>
    <row r="842" spans="1:8">
      <c r="A842" s="2">
        <v>41398</v>
      </c>
      <c r="B842" s="3" t="s">
        <v>26519</v>
      </c>
      <c r="C842" s="12">
        <f t="shared" si="13"/>
        <v>-2.4986864816262805E-4</v>
      </c>
      <c r="D842" s="3" t="s">
        <v>26520</v>
      </c>
      <c r="E842" s="3" t="s">
        <v>26521</v>
      </c>
      <c r="F842" s="3" t="s">
        <v>26175</v>
      </c>
      <c r="G842" s="4">
        <v>-1.5097103223709402E+17</v>
      </c>
      <c r="H842" s="4">
        <v>-2.66813165566064E+16</v>
      </c>
    </row>
    <row r="843" spans="1:8">
      <c r="A843" s="2">
        <v>41399</v>
      </c>
      <c r="B843" s="3" t="s">
        <v>26522</v>
      </c>
      <c r="C843" s="12">
        <f t="shared" si="13"/>
        <v>-9.7342281160859315E-5</v>
      </c>
      <c r="D843" s="3" t="s">
        <v>26523</v>
      </c>
      <c r="E843" s="3" t="s">
        <v>26524</v>
      </c>
      <c r="F843" s="3" t="s">
        <v>26175</v>
      </c>
      <c r="G843" s="4">
        <v>-1.3312668237540899E+17</v>
      </c>
      <c r="H843" s="4">
        <v>-1.58706685061542E+16</v>
      </c>
    </row>
    <row r="844" spans="1:8">
      <c r="A844" s="2">
        <v>41400</v>
      </c>
      <c r="B844" s="3" t="s">
        <v>26525</v>
      </c>
      <c r="C844" s="12">
        <f t="shared" si="13"/>
        <v>-5.4193121495791701E-3</v>
      </c>
      <c r="D844" s="3" t="s">
        <v>26526</v>
      </c>
      <c r="E844" s="3" t="s">
        <v>26527</v>
      </c>
      <c r="F844" s="3" t="s">
        <v>25192</v>
      </c>
      <c r="G844" s="4">
        <v>-1.87724535563936E+17</v>
      </c>
      <c r="H844" s="4">
        <v>1.94439501980565E+16</v>
      </c>
    </row>
    <row r="845" spans="1:8">
      <c r="A845" s="2">
        <v>41401</v>
      </c>
      <c r="B845" s="3" t="s">
        <v>26528</v>
      </c>
      <c r="C845" s="12">
        <f t="shared" si="13"/>
        <v>-8.3363930135145947E-4</v>
      </c>
      <c r="D845" s="3" t="s">
        <v>26529</v>
      </c>
      <c r="E845" s="3" t="s">
        <v>26530</v>
      </c>
      <c r="F845" s="3" t="s">
        <v>11425</v>
      </c>
      <c r="G845" s="4">
        <v>-1.9490676715689699E+17</v>
      </c>
      <c r="H845" s="4">
        <v>-3.71232344413952E+16</v>
      </c>
    </row>
    <row r="846" spans="1:8">
      <c r="A846" s="2">
        <v>41402</v>
      </c>
      <c r="B846" s="3" t="s">
        <v>26531</v>
      </c>
      <c r="C846" s="12">
        <f t="shared" si="13"/>
        <v>-9.1968065533379936E-3</v>
      </c>
      <c r="D846" s="3" t="s">
        <v>26532</v>
      </c>
      <c r="E846" s="3" t="s">
        <v>26533</v>
      </c>
      <c r="F846" s="3" t="s">
        <v>26182</v>
      </c>
      <c r="G846" s="4">
        <v>-2.2245175725413299E+17</v>
      </c>
      <c r="H846" s="4">
        <v>-5.65551458594878E+16</v>
      </c>
    </row>
    <row r="847" spans="1:8">
      <c r="A847" s="2">
        <v>41403</v>
      </c>
      <c r="B847" s="3" t="s">
        <v>26534</v>
      </c>
      <c r="C847" s="12">
        <f t="shared" si="13"/>
        <v>3.0248250323170996E-3</v>
      </c>
      <c r="D847" s="3" t="s">
        <v>26535</v>
      </c>
      <c r="E847" s="3" t="s">
        <v>26536</v>
      </c>
      <c r="F847" s="3" t="s">
        <v>24973</v>
      </c>
      <c r="G847" s="4">
        <v>-2.0928821100551501E+17</v>
      </c>
      <c r="H847" s="4">
        <v>-5.0552495625265904E+16</v>
      </c>
    </row>
    <row r="848" spans="1:8">
      <c r="A848" s="2">
        <v>41404</v>
      </c>
      <c r="B848" s="3" t="s">
        <v>26537</v>
      </c>
      <c r="C848" s="12">
        <f t="shared" si="13"/>
        <v>-8.5576328800621177E-3</v>
      </c>
      <c r="D848" s="3" t="s">
        <v>26538</v>
      </c>
      <c r="E848" s="3" t="s">
        <v>26539</v>
      </c>
      <c r="F848" s="3" t="s">
        <v>26540</v>
      </c>
      <c r="G848" s="4">
        <v>-2.9094319877436403E+17</v>
      </c>
      <c r="H848" s="4">
        <v>-6.67524450855636E+16</v>
      </c>
    </row>
    <row r="849" spans="1:8">
      <c r="A849" s="2">
        <v>41405</v>
      </c>
      <c r="B849" s="3" t="s">
        <v>26541</v>
      </c>
      <c r="C849" s="12">
        <f t="shared" si="13"/>
        <v>-4.2958897487522233E-4</v>
      </c>
      <c r="D849" s="3" t="s">
        <v>26542</v>
      </c>
      <c r="E849" s="3" t="s">
        <v>26543</v>
      </c>
      <c r="F849" s="3" t="s">
        <v>26540</v>
      </c>
      <c r="G849" s="4">
        <v>-3.3465509330137702E+17</v>
      </c>
      <c r="H849" s="4">
        <v>-6.73620181647754E+16</v>
      </c>
    </row>
    <row r="850" spans="1:8">
      <c r="A850" s="2">
        <v>41406</v>
      </c>
      <c r="B850" s="3" t="s">
        <v>26544</v>
      </c>
      <c r="C850" s="12">
        <f t="shared" si="13"/>
        <v>-1.0257437535497E-4</v>
      </c>
      <c r="D850" s="3" t="s">
        <v>26545</v>
      </c>
      <c r="E850" s="3" t="s">
        <v>26546</v>
      </c>
      <c r="F850" s="3" t="s">
        <v>26540</v>
      </c>
      <c r="G850" s="4">
        <v>-2.613538726746E+17</v>
      </c>
      <c r="H850" s="4">
        <v>-5.6492677330339904E+16</v>
      </c>
    </row>
    <row r="851" spans="1:8">
      <c r="A851" s="2">
        <v>41407</v>
      </c>
      <c r="B851" s="3" t="s">
        <v>26547</v>
      </c>
      <c r="C851" s="12">
        <f t="shared" si="13"/>
        <v>-1.0256796202226331E-4</v>
      </c>
      <c r="D851" s="3" t="s">
        <v>26548</v>
      </c>
      <c r="E851" s="3" t="s">
        <v>26549</v>
      </c>
      <c r="F851" s="3" t="s">
        <v>26540</v>
      </c>
      <c r="G851" s="4">
        <v>-2.6136329112975101E+17</v>
      </c>
      <c r="H851" s="4">
        <v>-4.73527533104054E+16</v>
      </c>
    </row>
    <row r="852" spans="1:8">
      <c r="A852" s="2">
        <v>41408</v>
      </c>
      <c r="B852" s="3" t="s">
        <v>26550</v>
      </c>
      <c r="C852" s="12">
        <f t="shared" si="13"/>
        <v>5.7365189951142171E-3</v>
      </c>
      <c r="D852" s="3" t="s">
        <v>26551</v>
      </c>
      <c r="E852" s="3" t="s">
        <v>26552</v>
      </c>
      <c r="F852" s="3" t="s">
        <v>25068</v>
      </c>
      <c r="G852" s="4">
        <v>-2.0718758413590598E+17</v>
      </c>
      <c r="H852" s="4">
        <v>-4.63846091814512E+16</v>
      </c>
    </row>
    <row r="853" spans="1:8">
      <c r="A853" s="2">
        <v>41409</v>
      </c>
      <c r="B853" s="3" t="s">
        <v>26553</v>
      </c>
      <c r="C853" s="12">
        <f t="shared" si="13"/>
        <v>4.3872312325652077E-3</v>
      </c>
      <c r="D853" s="3" t="s">
        <v>26554</v>
      </c>
      <c r="E853" s="3" t="s">
        <v>26555</v>
      </c>
      <c r="F853" s="3" t="s">
        <v>26556</v>
      </c>
      <c r="G853" s="3">
        <v>0.68365559490546302</v>
      </c>
      <c r="H853" s="4">
        <v>-3.39100683108766E+16</v>
      </c>
    </row>
    <row r="854" spans="1:8">
      <c r="A854" s="2">
        <v>41410</v>
      </c>
      <c r="B854" s="3" t="s">
        <v>26557</v>
      </c>
      <c r="C854" s="12">
        <f t="shared" si="13"/>
        <v>4.372903836160463E-3</v>
      </c>
      <c r="D854" s="3" t="s">
        <v>26558</v>
      </c>
      <c r="E854" s="3" t="s">
        <v>26559</v>
      </c>
      <c r="F854" s="3" t="s">
        <v>26560</v>
      </c>
      <c r="G854" s="4">
        <v>1.05791327564443E+16</v>
      </c>
      <c r="H854" s="4">
        <v>-2.51133295611429E+16</v>
      </c>
    </row>
    <row r="855" spans="1:8">
      <c r="A855" s="2">
        <v>41411</v>
      </c>
      <c r="B855" s="3" t="s">
        <v>26561</v>
      </c>
      <c r="C855" s="12">
        <f t="shared" si="13"/>
        <v>4.5008573174523643E-3</v>
      </c>
      <c r="D855" s="3" t="s">
        <v>26562</v>
      </c>
      <c r="E855" s="3" t="s">
        <v>26563</v>
      </c>
      <c r="F855" s="3" t="s">
        <v>26564</v>
      </c>
      <c r="G855" s="4">
        <v>1.08699256054594E+17</v>
      </c>
      <c r="H855" s="4">
        <v>-1.59823390495577E+16</v>
      </c>
    </row>
    <row r="856" spans="1:8">
      <c r="A856" s="2">
        <v>41412</v>
      </c>
      <c r="B856" s="3" t="s">
        <v>26565</v>
      </c>
      <c r="C856" s="12">
        <f t="shared" si="13"/>
        <v>-1.0771260015262786E-4</v>
      </c>
      <c r="D856" s="3" t="s">
        <v>26566</v>
      </c>
      <c r="E856" s="3" t="s">
        <v>26567</v>
      </c>
      <c r="F856" s="3" t="s">
        <v>26564</v>
      </c>
      <c r="G856" s="4">
        <v>7.8896580205003008E+16</v>
      </c>
      <c r="H856" s="4">
        <v>-2.25825323706126E+16</v>
      </c>
    </row>
    <row r="857" spans="1:8">
      <c r="A857" s="2">
        <v>41413</v>
      </c>
      <c r="B857" s="3" t="s">
        <v>26568</v>
      </c>
      <c r="C857" s="12">
        <f t="shared" si="13"/>
        <v>-1.0449230675917588E-4</v>
      </c>
      <c r="D857" s="3" t="s">
        <v>26569</v>
      </c>
      <c r="E857" s="3" t="s">
        <v>26570</v>
      </c>
      <c r="F857" s="3" t="s">
        <v>26564</v>
      </c>
      <c r="G857" s="4">
        <v>1.87934958969899E+16</v>
      </c>
      <c r="H857" s="4">
        <v>-1.96983447479653E+16</v>
      </c>
    </row>
    <row r="858" spans="1:8">
      <c r="A858" s="2">
        <v>41414</v>
      </c>
      <c r="B858" s="3" t="s">
        <v>26571</v>
      </c>
      <c r="C858" s="12">
        <f t="shared" si="13"/>
        <v>-4.4424270041364443E-3</v>
      </c>
      <c r="D858" s="3" t="s">
        <v>26572</v>
      </c>
      <c r="E858" s="3" t="s">
        <v>26573</v>
      </c>
      <c r="F858" s="3" t="s">
        <v>26574</v>
      </c>
      <c r="G858" s="4">
        <v>-3.24703150059852E+16</v>
      </c>
      <c r="H858" s="4">
        <v>-3.11481504172339E+16</v>
      </c>
    </row>
    <row r="859" spans="1:8">
      <c r="A859" s="2">
        <v>41415</v>
      </c>
      <c r="B859" s="3" t="s">
        <v>26575</v>
      </c>
      <c r="C859" s="12">
        <f t="shared" si="13"/>
        <v>-3.361816832415453E-5</v>
      </c>
      <c r="D859" s="3" t="s">
        <v>26576</v>
      </c>
      <c r="E859" s="3" t="s">
        <v>26577</v>
      </c>
      <c r="F859" s="3" t="s">
        <v>26578</v>
      </c>
      <c r="G859" s="4">
        <v>-3.17059450730343E+16</v>
      </c>
      <c r="H859" s="4">
        <v>-2.89395704607727E+16</v>
      </c>
    </row>
    <row r="860" spans="1:8">
      <c r="A860" s="2">
        <v>41416</v>
      </c>
      <c r="B860" s="3" t="s">
        <v>26579</v>
      </c>
      <c r="C860" s="12">
        <f t="shared" si="13"/>
        <v>4.4785448699551193E-3</v>
      </c>
      <c r="D860" s="3" t="s">
        <v>26580</v>
      </c>
      <c r="E860" s="3" t="s">
        <v>26581</v>
      </c>
      <c r="F860" s="3" t="s">
        <v>26582</v>
      </c>
      <c r="G860" s="4">
        <v>-1.87176190863556E+16</v>
      </c>
      <c r="H860" s="4">
        <v>-2.05505457395519E+16</v>
      </c>
    </row>
    <row r="861" spans="1:8">
      <c r="A861" s="2">
        <v>41417</v>
      </c>
      <c r="B861" s="3" t="s">
        <v>26583</v>
      </c>
      <c r="C861" s="12">
        <f t="shared" si="13"/>
        <v>2.3569634457622458E-3</v>
      </c>
      <c r="D861" s="3" t="s">
        <v>26584</v>
      </c>
      <c r="E861" s="3" t="s">
        <v>26585</v>
      </c>
      <c r="F861" s="3" t="s">
        <v>26582</v>
      </c>
      <c r="G861" s="4">
        <v>1.29869968150302E+16</v>
      </c>
      <c r="H861" s="4">
        <v>-1.56463342866782E+16</v>
      </c>
    </row>
    <row r="862" spans="1:8">
      <c r="A862" s="2">
        <v>41418</v>
      </c>
      <c r="B862" s="3" t="s">
        <v>26586</v>
      </c>
      <c r="C862" s="12">
        <f t="shared" si="13"/>
        <v>1.9733168691061171E-3</v>
      </c>
      <c r="D862" s="3" t="s">
        <v>26587</v>
      </c>
      <c r="E862" s="3" t="s">
        <v>26588</v>
      </c>
      <c r="F862" s="3" t="s">
        <v>26582</v>
      </c>
      <c r="G862" s="3">
        <v>8.90894074540904E-2</v>
      </c>
      <c r="H862" s="4">
        <v>-1.1485218293371E+16</v>
      </c>
    </row>
    <row r="863" spans="1:8">
      <c r="A863" s="2">
        <v>41419</v>
      </c>
      <c r="B863" s="3" t="s">
        <v>26589</v>
      </c>
      <c r="C863" s="12">
        <f t="shared" si="13"/>
        <v>7.3848905352293993E-4</v>
      </c>
      <c r="D863" s="3" t="s">
        <v>26590</v>
      </c>
      <c r="E863" s="3" t="s">
        <v>26591</v>
      </c>
      <c r="F863" s="3" t="s">
        <v>26582</v>
      </c>
      <c r="G863" s="4">
        <v>-3.13192085938603E+16</v>
      </c>
      <c r="H863" s="3">
        <v>0.38872650305510298</v>
      </c>
    </row>
    <row r="864" spans="1:8">
      <c r="A864" s="2">
        <v>41420</v>
      </c>
      <c r="B864" s="3" t="s">
        <v>26592</v>
      </c>
      <c r="C864" s="12">
        <f t="shared" si="13"/>
        <v>-1.0222062868315302E-4</v>
      </c>
      <c r="D864" s="3" t="s">
        <v>26593</v>
      </c>
      <c r="E864" s="3" t="s">
        <v>26594</v>
      </c>
      <c r="F864" s="3" t="s">
        <v>26582</v>
      </c>
      <c r="G864" s="3">
        <v>-0.107088540167621</v>
      </c>
      <c r="H864" s="3">
        <v>-0.113115363384008</v>
      </c>
    </row>
    <row r="865" spans="1:8">
      <c r="A865" s="2">
        <v>41421</v>
      </c>
      <c r="B865" s="3" t="s">
        <v>26595</v>
      </c>
      <c r="C865" s="12">
        <f t="shared" si="13"/>
        <v>-2.5678617184403884E-4</v>
      </c>
      <c r="D865" s="3" t="s">
        <v>26596</v>
      </c>
      <c r="E865" s="3" t="s">
        <v>26597</v>
      </c>
      <c r="F865" s="3" t="s">
        <v>26598</v>
      </c>
      <c r="G865" s="3">
        <v>0.33132032220264401</v>
      </c>
      <c r="H865" s="3">
        <v>-0.122575569216698</v>
      </c>
    </row>
    <row r="866" spans="1:8">
      <c r="A866" s="2">
        <v>41422</v>
      </c>
      <c r="B866" s="3" t="s">
        <v>26599</v>
      </c>
      <c r="C866" s="12">
        <f t="shared" si="13"/>
        <v>6.6745438507321928E-3</v>
      </c>
      <c r="D866" s="3" t="s">
        <v>26600</v>
      </c>
      <c r="E866" s="3" t="s">
        <v>26601</v>
      </c>
      <c r="F866" s="3" t="s">
        <v>26598</v>
      </c>
      <c r="G866" s="4">
        <v>8.9244536126171104E+16</v>
      </c>
      <c r="H866" s="3">
        <v>0.169551747052509</v>
      </c>
    </row>
    <row r="867" spans="1:8">
      <c r="A867" s="2">
        <v>41423</v>
      </c>
      <c r="B867" s="3" t="s">
        <v>26602</v>
      </c>
      <c r="C867" s="12">
        <f t="shared" si="13"/>
        <v>-4.9013439042406579E-3</v>
      </c>
      <c r="D867" s="3" t="s">
        <v>26603</v>
      </c>
      <c r="E867" s="3" t="s">
        <v>26604</v>
      </c>
      <c r="F867" s="3" t="s">
        <v>26598</v>
      </c>
      <c r="G867" s="4">
        <v>2.84919505096441E+16</v>
      </c>
      <c r="H867" s="4">
        <v>-1.30477349167265E+16</v>
      </c>
    </row>
    <row r="868" spans="1:8">
      <c r="A868" s="2">
        <v>41424</v>
      </c>
      <c r="B868" s="3" t="s">
        <v>26605</v>
      </c>
      <c r="C868" s="12">
        <f t="shared" si="13"/>
        <v>-1.7323816435585115E-3</v>
      </c>
      <c r="D868" s="3" t="s">
        <v>26606</v>
      </c>
      <c r="E868" s="3" t="s">
        <v>26607</v>
      </c>
      <c r="F868" s="3" t="s">
        <v>26608</v>
      </c>
      <c r="G868" s="4">
        <v>7.72597075254184E+16</v>
      </c>
      <c r="H868" s="4">
        <v>-1.63249315770165E+16</v>
      </c>
    </row>
    <row r="869" spans="1:8">
      <c r="A869" s="2">
        <v>41425</v>
      </c>
      <c r="B869" s="3" t="s">
        <v>26609</v>
      </c>
      <c r="C869" s="12">
        <f t="shared" si="13"/>
        <v>-1.2654803220508578E-2</v>
      </c>
      <c r="D869" s="3" t="s">
        <v>26610</v>
      </c>
      <c r="E869" s="3" t="s">
        <v>26611</v>
      </c>
      <c r="F869" s="3" t="s">
        <v>26608</v>
      </c>
      <c r="G869" s="4">
        <v>-7.7914317740798304E+16</v>
      </c>
      <c r="H869" s="4">
        <v>-4.1190737860213696E+16</v>
      </c>
    </row>
    <row r="870" spans="1:8">
      <c r="A870" s="2">
        <v>41425</v>
      </c>
      <c r="B870" s="3" t="s">
        <v>26609</v>
      </c>
      <c r="C870" s="12">
        <f t="shared" si="13"/>
        <v>0</v>
      </c>
      <c r="D870" s="3" t="s">
        <v>26610</v>
      </c>
      <c r="E870" s="3" t="s">
        <v>26611</v>
      </c>
      <c r="F870" s="3" t="s">
        <v>26608</v>
      </c>
      <c r="G870" s="4">
        <v>-7.7914317740798304E+16</v>
      </c>
      <c r="H870" s="4">
        <v>-4.1190737860213696E+16</v>
      </c>
    </row>
    <row r="871" spans="1:8">
      <c r="A871" s="2">
        <v>41426</v>
      </c>
      <c r="B871" s="3" t="s">
        <v>26612</v>
      </c>
      <c r="C871" s="12">
        <f t="shared" si="13"/>
        <v>-1.0562269075952365E-4</v>
      </c>
      <c r="D871" s="3" t="s">
        <v>26613</v>
      </c>
      <c r="E871" s="3" t="s">
        <v>26614</v>
      </c>
      <c r="F871" s="3" t="s">
        <v>26608</v>
      </c>
      <c r="G871" s="4">
        <v>-1.13450492407958E+17</v>
      </c>
      <c r="H871" s="4">
        <v>-5.0928708743325504E+16</v>
      </c>
    </row>
    <row r="872" spans="1:8">
      <c r="A872" s="2">
        <v>41427</v>
      </c>
      <c r="B872" s="3" t="s">
        <v>26615</v>
      </c>
      <c r="C872" s="12">
        <f t="shared" si="13"/>
        <v>-1.0562243435872515E-4</v>
      </c>
      <c r="D872" s="3" t="s">
        <v>26616</v>
      </c>
      <c r="E872" s="3" t="s">
        <v>26617</v>
      </c>
      <c r="F872" s="3" t="s">
        <v>26608</v>
      </c>
      <c r="G872" s="4">
        <v>-1.3139810609305901E+17</v>
      </c>
      <c r="H872" s="4">
        <v>-5.7684388226314096E+16</v>
      </c>
    </row>
    <row r="873" spans="1:8">
      <c r="A873" s="2">
        <v>41428</v>
      </c>
      <c r="B873" s="3" t="s">
        <v>26618</v>
      </c>
      <c r="C873" s="12">
        <f t="shared" si="13"/>
        <v>-1.0562077618492133E-4</v>
      </c>
      <c r="D873" s="3" t="s">
        <v>26619</v>
      </c>
      <c r="E873" s="3" t="s">
        <v>26620</v>
      </c>
      <c r="F873" s="3" t="s">
        <v>26608</v>
      </c>
      <c r="G873" s="4">
        <v>-1.2987208611899E+17</v>
      </c>
      <c r="H873" s="4">
        <v>-7.42821189384204E+16</v>
      </c>
    </row>
    <row r="874" spans="1:8">
      <c r="A874" s="2">
        <v>41429</v>
      </c>
      <c r="B874" s="3" t="s">
        <v>26621</v>
      </c>
      <c r="C874" s="12">
        <f t="shared" si="13"/>
        <v>6.6551423119973483E-3</v>
      </c>
      <c r="D874" s="3" t="s">
        <v>26622</v>
      </c>
      <c r="E874" s="3" t="s">
        <v>26623</v>
      </c>
      <c r="F874" s="3" t="s">
        <v>26582</v>
      </c>
      <c r="G874" s="4">
        <v>-5.5621283696018704E+16</v>
      </c>
      <c r="H874" s="4">
        <v>-6.72282853617348E+16</v>
      </c>
    </row>
    <row r="875" spans="1:8">
      <c r="A875" s="2">
        <v>41430</v>
      </c>
      <c r="B875" s="3" t="s">
        <v>26624</v>
      </c>
      <c r="C875" s="12">
        <f t="shared" si="13"/>
        <v>-1.5266093088940782E-3</v>
      </c>
      <c r="D875" s="3" t="s">
        <v>26625</v>
      </c>
      <c r="E875" s="3" t="s">
        <v>26626</v>
      </c>
      <c r="F875" s="3" t="s">
        <v>11429</v>
      </c>
      <c r="G875" s="3">
        <v>-0.96547661173532695</v>
      </c>
      <c r="H875" s="4">
        <v>-7.3078746981164704E+16</v>
      </c>
    </row>
    <row r="876" spans="1:8">
      <c r="A876" s="2">
        <v>41431</v>
      </c>
      <c r="B876" s="3" t="s">
        <v>26627</v>
      </c>
      <c r="C876" s="12">
        <f t="shared" si="13"/>
        <v>-3.75130169310856E-3</v>
      </c>
      <c r="D876" s="3" t="s">
        <v>26628</v>
      </c>
      <c r="E876" s="3" t="s">
        <v>26629</v>
      </c>
      <c r="F876" s="3" t="s">
        <v>26630</v>
      </c>
      <c r="G876" s="4">
        <v>-4.42715862188076E+16</v>
      </c>
      <c r="H876" s="4">
        <v>-7.99173931930916E+16</v>
      </c>
    </row>
    <row r="877" spans="1:8">
      <c r="A877" s="2">
        <v>41432</v>
      </c>
      <c r="B877" s="3" t="s">
        <v>26631</v>
      </c>
      <c r="C877" s="12">
        <f t="shared" si="13"/>
        <v>1.4612537819608313E-4</v>
      </c>
      <c r="D877" s="3" t="s">
        <v>26632</v>
      </c>
      <c r="E877" s="3" t="s">
        <v>26633</v>
      </c>
      <c r="F877" s="3" t="s">
        <v>11430</v>
      </c>
      <c r="G877" s="4">
        <v>7.13381010617428E+16</v>
      </c>
      <c r="H877" s="4">
        <v>-7.9445970085558E+16</v>
      </c>
    </row>
    <row r="878" spans="1:8">
      <c r="A878" s="2">
        <v>41433</v>
      </c>
      <c r="B878" s="3" t="s">
        <v>26634</v>
      </c>
      <c r="C878" s="12">
        <f t="shared" si="13"/>
        <v>-1.0636898381580485E-4</v>
      </c>
      <c r="D878" s="3" t="s">
        <v>26635</v>
      </c>
      <c r="E878" s="3" t="s">
        <v>26636</v>
      </c>
      <c r="F878" s="3" t="s">
        <v>11430</v>
      </c>
      <c r="G878" s="4">
        <v>3.13490619146445E+16</v>
      </c>
      <c r="H878" s="4">
        <v>-8.4071126453034704E+16</v>
      </c>
    </row>
    <row r="879" spans="1:8">
      <c r="A879" s="2">
        <v>41434</v>
      </c>
      <c r="B879" s="3" t="s">
        <v>26637</v>
      </c>
      <c r="C879" s="12">
        <f t="shared" si="13"/>
        <v>-1.0636978641692507E-4</v>
      </c>
      <c r="D879" s="3" t="s">
        <v>26638</v>
      </c>
      <c r="E879" s="3" t="s">
        <v>26639</v>
      </c>
      <c r="F879" s="3" t="s">
        <v>11430</v>
      </c>
      <c r="G879" s="4">
        <v>1.4355222602428499E+17</v>
      </c>
      <c r="H879" s="4">
        <v>-9.1804200579702E+16</v>
      </c>
    </row>
    <row r="880" spans="1:8">
      <c r="A880" s="2">
        <v>41435</v>
      </c>
      <c r="B880" s="3" t="s">
        <v>26640</v>
      </c>
      <c r="C880" s="12">
        <f t="shared" si="13"/>
        <v>-1.063542679292205E-4</v>
      </c>
      <c r="D880" s="3" t="s">
        <v>26641</v>
      </c>
      <c r="E880" s="3" t="s">
        <v>26642</v>
      </c>
      <c r="F880" s="3" t="s">
        <v>11430</v>
      </c>
      <c r="G880" s="4">
        <v>1.48059526171364E+17</v>
      </c>
      <c r="H880" s="4">
        <v>-9.72590138562116E+16</v>
      </c>
    </row>
    <row r="881" spans="1:8">
      <c r="A881" s="2">
        <v>41436</v>
      </c>
      <c r="B881" s="3" t="s">
        <v>26643</v>
      </c>
      <c r="C881" s="12">
        <f t="shared" si="13"/>
        <v>-9.6300886438556426E-3</v>
      </c>
      <c r="D881" s="3" t="s">
        <v>26644</v>
      </c>
      <c r="E881" s="3" t="s">
        <v>26645</v>
      </c>
      <c r="F881" s="3" t="s">
        <v>26646</v>
      </c>
      <c r="G881" s="4">
        <v>2.18220060120526E+16</v>
      </c>
      <c r="H881" s="4">
        <v>-1.1418802180758899E+17</v>
      </c>
    </row>
    <row r="882" spans="1:8">
      <c r="A882" s="2">
        <v>41437</v>
      </c>
      <c r="B882" s="3" t="s">
        <v>26647</v>
      </c>
      <c r="C882" s="12">
        <f t="shared" si="13"/>
        <v>-1.5795047108127375E-2</v>
      </c>
      <c r="D882" s="3" t="s">
        <v>26648</v>
      </c>
      <c r="E882" s="3" t="s">
        <v>26649</v>
      </c>
      <c r="F882" s="3" t="s">
        <v>26650</v>
      </c>
      <c r="G882" s="4">
        <v>-1.57070242759676E+17</v>
      </c>
      <c r="H882" s="4">
        <v>-1.4056834346855299E+17</v>
      </c>
    </row>
    <row r="883" spans="1:8">
      <c r="A883" s="2">
        <v>41438</v>
      </c>
      <c r="B883" s="3" t="s">
        <v>26651</v>
      </c>
      <c r="C883" s="12">
        <f t="shared" si="13"/>
        <v>-1.6888756961205458E-3</v>
      </c>
      <c r="D883" s="3" t="s">
        <v>26652</v>
      </c>
      <c r="E883" s="3" t="s">
        <v>26653</v>
      </c>
      <c r="F883" s="3" t="s">
        <v>26654</v>
      </c>
      <c r="G883" s="4">
        <v>-2.2974364921046099E+17</v>
      </c>
      <c r="H883" s="4">
        <v>-1.43328859600614E+17</v>
      </c>
    </row>
    <row r="884" spans="1:8">
      <c r="A884" s="2">
        <v>41439</v>
      </c>
      <c r="B884" s="3" t="s">
        <v>26655</v>
      </c>
      <c r="C884" s="12">
        <f t="shared" si="13"/>
        <v>3.6628937964576966E-3</v>
      </c>
      <c r="D884" s="3" t="s">
        <v>26656</v>
      </c>
      <c r="E884" s="3" t="s">
        <v>26657</v>
      </c>
      <c r="F884" s="3" t="s">
        <v>26658</v>
      </c>
      <c r="G884" s="4">
        <v>-2.3647494524475398E+17</v>
      </c>
      <c r="H884" s="4">
        <v>-1.36772328889942E+17</v>
      </c>
    </row>
    <row r="885" spans="1:8">
      <c r="A885" s="2">
        <v>41440</v>
      </c>
      <c r="B885" s="3" t="s">
        <v>26659</v>
      </c>
      <c r="C885" s="12">
        <f t="shared" si="13"/>
        <v>-1.0549593145594378E-4</v>
      </c>
      <c r="D885" s="3" t="s">
        <v>26660</v>
      </c>
      <c r="E885" s="3" t="s">
        <v>26661</v>
      </c>
      <c r="F885" s="3" t="s">
        <v>26658</v>
      </c>
      <c r="G885" s="4">
        <v>-2.76880375557912E+17</v>
      </c>
      <c r="H885" s="4">
        <v>-1.36221811339752E+17</v>
      </c>
    </row>
    <row r="886" spans="1:8">
      <c r="A886" s="2">
        <v>41441</v>
      </c>
      <c r="B886" s="3" t="s">
        <v>26662</v>
      </c>
      <c r="C886" s="12">
        <f t="shared" si="13"/>
        <v>-1.0549496943874136E-4</v>
      </c>
      <c r="D886" s="3" t="s">
        <v>26663</v>
      </c>
      <c r="E886" s="3" t="s">
        <v>26664</v>
      </c>
      <c r="F886" s="3" t="s">
        <v>26658</v>
      </c>
      <c r="G886" s="4">
        <v>-3.1620818345842598E+17</v>
      </c>
      <c r="H886" s="4">
        <v>-1.35651568033526E+17</v>
      </c>
    </row>
    <row r="887" spans="1:8">
      <c r="A887" s="2">
        <v>41442</v>
      </c>
      <c r="B887" s="3" t="s">
        <v>26665</v>
      </c>
      <c r="C887" s="12">
        <f t="shared" si="13"/>
        <v>-3.0340958871496407E-4</v>
      </c>
      <c r="D887" s="3" t="s">
        <v>26666</v>
      </c>
      <c r="E887" s="3" t="s">
        <v>26667</v>
      </c>
      <c r="F887" s="3" t="s">
        <v>26658</v>
      </c>
      <c r="G887" s="4">
        <v>-3.1783467537430298E+17</v>
      </c>
      <c r="H887" s="4">
        <v>-1.4698716139868701E+17</v>
      </c>
    </row>
    <row r="888" spans="1:8">
      <c r="A888" s="2">
        <v>41443</v>
      </c>
      <c r="B888" s="3" t="s">
        <v>26668</v>
      </c>
      <c r="C888" s="12">
        <f t="shared" si="13"/>
        <v>1.1792292074981996E-2</v>
      </c>
      <c r="D888" s="3" t="s">
        <v>26669</v>
      </c>
      <c r="E888" s="3" t="s">
        <v>26670</v>
      </c>
      <c r="F888" s="3" t="s">
        <v>26671</v>
      </c>
      <c r="G888" s="4">
        <v>-2.1225300076658301E+17</v>
      </c>
      <c r="H888" s="4">
        <v>-1.1819031081191901E+17</v>
      </c>
    </row>
    <row r="889" spans="1:8">
      <c r="A889" s="2">
        <v>41444</v>
      </c>
      <c r="B889" s="3" t="s">
        <v>26672</v>
      </c>
      <c r="C889" s="12">
        <f t="shared" si="13"/>
        <v>-4.1415030663670537E-3</v>
      </c>
      <c r="D889" s="3" t="s">
        <v>26673</v>
      </c>
      <c r="E889" s="3" t="s">
        <v>26674</v>
      </c>
      <c r="F889" s="3" t="s">
        <v>26675</v>
      </c>
      <c r="G889" s="4">
        <v>-2.0935110509278202E+17</v>
      </c>
      <c r="H889" s="4">
        <v>-1.21064516696432E+17</v>
      </c>
    </row>
    <row r="890" spans="1:8">
      <c r="A890" s="2">
        <v>41445</v>
      </c>
      <c r="B890" s="3" t="s">
        <v>26676</v>
      </c>
      <c r="C890" s="12">
        <f t="shared" si="13"/>
        <v>-2.3030165036984018E-2</v>
      </c>
      <c r="D890" s="3" t="s">
        <v>26677</v>
      </c>
      <c r="E890" s="3" t="s">
        <v>26678</v>
      </c>
      <c r="F890" s="3" t="s">
        <v>26679</v>
      </c>
      <c r="G890" s="4">
        <v>-4.0427107440302502E+17</v>
      </c>
      <c r="H890" s="4">
        <v>-1.6143652648902099E+17</v>
      </c>
    </row>
    <row r="891" spans="1:8">
      <c r="A891" s="2">
        <v>41446</v>
      </c>
      <c r="B891" s="3" t="s">
        <v>26680</v>
      </c>
      <c r="C891" s="12">
        <f t="shared" si="13"/>
        <v>-1.373789105527594E-2</v>
      </c>
      <c r="D891" s="3" t="s">
        <v>26681</v>
      </c>
      <c r="E891" s="3" t="s">
        <v>26682</v>
      </c>
      <c r="F891" s="3" t="s">
        <v>26683</v>
      </c>
      <c r="G891" s="4">
        <v>-5.2319130124410803E+17</v>
      </c>
      <c r="H891" s="4">
        <v>-1.8444834626768899E+17</v>
      </c>
    </row>
    <row r="892" spans="1:8">
      <c r="A892" s="2">
        <v>41447</v>
      </c>
      <c r="B892" s="3" t="s">
        <v>26684</v>
      </c>
      <c r="C892" s="12">
        <f t="shared" si="13"/>
        <v>-1.0771803569193662E-4</v>
      </c>
      <c r="D892" s="3" t="s">
        <v>26685</v>
      </c>
      <c r="E892" s="3" t="s">
        <v>26686</v>
      </c>
      <c r="F892" s="3" t="s">
        <v>26683</v>
      </c>
      <c r="G892" s="4">
        <v>-5.3726151254810899E+17</v>
      </c>
      <c r="H892" s="4">
        <v>-1.9513783146222099E+17</v>
      </c>
    </row>
    <row r="893" spans="1:8">
      <c r="A893" s="2">
        <v>41448</v>
      </c>
      <c r="B893" s="3" t="s">
        <v>26687</v>
      </c>
      <c r="C893" s="12">
        <f t="shared" si="13"/>
        <v>-1.0771798793227937E-4</v>
      </c>
      <c r="D893" s="3" t="s">
        <v>26688</v>
      </c>
      <c r="E893" s="3" t="s">
        <v>26689</v>
      </c>
      <c r="F893" s="3" t="s">
        <v>26683</v>
      </c>
      <c r="G893" s="4">
        <v>-5.48819986971936E+17</v>
      </c>
      <c r="H893" s="4">
        <v>-1.9513258977421901E+17</v>
      </c>
    </row>
    <row r="894" spans="1:8">
      <c r="A894" s="2">
        <v>41449</v>
      </c>
      <c r="B894" s="3" t="s">
        <v>26690</v>
      </c>
      <c r="C894" s="12">
        <f t="shared" si="13"/>
        <v>-1.6886478740430155E-2</v>
      </c>
      <c r="D894" s="3" t="s">
        <v>26691</v>
      </c>
      <c r="E894" s="3" t="s">
        <v>26692</v>
      </c>
      <c r="F894" s="3" t="s">
        <v>26693</v>
      </c>
      <c r="G894" s="4">
        <v>-6.3653676550899302E+17</v>
      </c>
      <c r="H894" s="4">
        <v>-2.2099331684418202E+17</v>
      </c>
    </row>
    <row r="895" spans="1:8">
      <c r="A895" s="2">
        <v>41450</v>
      </c>
      <c r="B895" s="3" t="s">
        <v>26694</v>
      </c>
      <c r="C895" s="12">
        <f t="shared" si="13"/>
        <v>-7.9097262126148517E-3</v>
      </c>
      <c r="D895" s="3" t="s">
        <v>26695</v>
      </c>
      <c r="E895" s="3" t="s">
        <v>26696</v>
      </c>
      <c r="F895" s="3" t="s">
        <v>11431</v>
      </c>
      <c r="G895" s="4">
        <v>-6.6959992150302195E+17</v>
      </c>
      <c r="H895" s="4">
        <v>-2.4643884178616701E+17</v>
      </c>
    </row>
    <row r="896" spans="1:8">
      <c r="A896" s="2">
        <v>41451</v>
      </c>
      <c r="B896" s="3" t="s">
        <v>26697</v>
      </c>
      <c r="C896" s="12">
        <f t="shared" si="13"/>
        <v>1.013365105993517E-2</v>
      </c>
      <c r="D896" s="3" t="s">
        <v>26698</v>
      </c>
      <c r="E896" s="3" t="s">
        <v>26699</v>
      </c>
      <c r="F896" s="3" t="s">
        <v>11432</v>
      </c>
      <c r="G896" s="4">
        <v>-6.2530920004593203E+17</v>
      </c>
      <c r="H896" s="4">
        <v>-2.3113346770524499E+17</v>
      </c>
    </row>
    <row r="897" spans="1:8">
      <c r="A897" s="2">
        <v>41452</v>
      </c>
      <c r="B897" s="3" t="s">
        <v>26700</v>
      </c>
      <c r="C897" s="12">
        <f t="shared" si="13"/>
        <v>-1.1479862837248441E-3</v>
      </c>
      <c r="D897" s="3" t="s">
        <v>26701</v>
      </c>
      <c r="E897" s="3" t="s">
        <v>26702</v>
      </c>
      <c r="F897" s="3" t="s">
        <v>26703</v>
      </c>
      <c r="G897" s="4">
        <v>-6.5923645431934605E+17</v>
      </c>
      <c r="H897" s="4">
        <v>-2.32757616932196E+17</v>
      </c>
    </row>
    <row r="898" spans="1:8">
      <c r="A898" s="2">
        <v>41453</v>
      </c>
      <c r="B898" s="3" t="s">
        <v>26704</v>
      </c>
      <c r="C898" s="12">
        <f t="shared" si="13"/>
        <v>2.3489279103475973E-2</v>
      </c>
      <c r="D898" s="3" t="s">
        <v>26705</v>
      </c>
      <c r="E898" s="3" t="s">
        <v>26706</v>
      </c>
      <c r="F898" s="3" t="s">
        <v>14249</v>
      </c>
      <c r="G898" s="4">
        <v>-5.2016135817066899E+17</v>
      </c>
      <c r="H898" s="4">
        <v>-1.9559926521944099E+17</v>
      </c>
    </row>
    <row r="899" spans="1:8">
      <c r="A899" s="2">
        <v>41454</v>
      </c>
      <c r="B899" s="3" t="s">
        <v>26707</v>
      </c>
      <c r="C899" s="12">
        <f t="shared" si="13"/>
        <v>-1.19703806662722E-4</v>
      </c>
      <c r="D899" s="3" t="s">
        <v>26708</v>
      </c>
      <c r="E899" s="3" t="s">
        <v>26709</v>
      </c>
      <c r="F899" s="3" t="s">
        <v>14249</v>
      </c>
      <c r="G899" s="4">
        <v>-5.1064461259307501E+17</v>
      </c>
      <c r="H899" s="4">
        <v>-1.9562806012793101E+17</v>
      </c>
    </row>
    <row r="900" spans="1:8">
      <c r="A900" s="2">
        <v>41454</v>
      </c>
      <c r="B900" s="3" t="s">
        <v>26707</v>
      </c>
      <c r="C900" s="12">
        <f t="shared" ref="C900:C963" si="14">+(B900-B899)/B899</f>
        <v>0</v>
      </c>
      <c r="D900" s="3" t="s">
        <v>26708</v>
      </c>
      <c r="E900" s="3" t="s">
        <v>26709</v>
      </c>
      <c r="F900" s="3" t="s">
        <v>14249</v>
      </c>
      <c r="G900" s="4">
        <v>-5.1064461259307501E+17</v>
      </c>
      <c r="H900" s="4">
        <v>-1.9562806012793101E+17</v>
      </c>
    </row>
    <row r="901" spans="1:8">
      <c r="A901" s="2">
        <v>41455</v>
      </c>
      <c r="B901" s="3" t="s">
        <v>26710</v>
      </c>
      <c r="C901" s="12">
        <f t="shared" si="14"/>
        <v>-1.07686409040796E-4</v>
      </c>
      <c r="D901" s="3" t="s">
        <v>26711</v>
      </c>
      <c r="E901" s="3" t="s">
        <v>26712</v>
      </c>
      <c r="F901" s="3" t="s">
        <v>14249</v>
      </c>
      <c r="G901" s="4">
        <v>-4.2937741804070298E+17</v>
      </c>
      <c r="H901" s="4">
        <v>-1.9563288705091901E+17</v>
      </c>
    </row>
    <row r="902" spans="1:8">
      <c r="A902" s="2">
        <v>41456</v>
      </c>
      <c r="B902" s="3" t="s">
        <v>26713</v>
      </c>
      <c r="C902" s="12">
        <f t="shared" si="14"/>
        <v>-1.049853275138133E-4</v>
      </c>
      <c r="D902" s="3" t="s">
        <v>26714</v>
      </c>
      <c r="E902" s="3" t="s">
        <v>26715</v>
      </c>
      <c r="F902" s="3" t="s">
        <v>14249</v>
      </c>
      <c r="G902" s="4">
        <v>-4.2937299261555398E+17</v>
      </c>
      <c r="H902" s="4">
        <v>-1.9295870222856198E+17</v>
      </c>
    </row>
    <row r="903" spans="1:8">
      <c r="A903" s="2">
        <v>41457</v>
      </c>
      <c r="B903" s="3" t="s">
        <v>26716</v>
      </c>
      <c r="C903" s="12">
        <f t="shared" si="14"/>
        <v>-1.7249120792383209E-3</v>
      </c>
      <c r="D903" s="3" t="s">
        <v>26717</v>
      </c>
      <c r="E903" s="3" t="s">
        <v>26718</v>
      </c>
      <c r="F903" s="3" t="s">
        <v>26719</v>
      </c>
      <c r="G903" s="4">
        <v>-4.4051520069707898E+17</v>
      </c>
      <c r="H903" s="4">
        <v>-2.06126256695108E+17</v>
      </c>
    </row>
    <row r="904" spans="1:8">
      <c r="A904" s="2">
        <v>41458</v>
      </c>
      <c r="B904" s="3" t="s">
        <v>26720</v>
      </c>
      <c r="C904" s="12">
        <f t="shared" si="14"/>
        <v>-3.3295477218388439E-3</v>
      </c>
      <c r="D904" s="3" t="s">
        <v>26721</v>
      </c>
      <c r="E904" s="3" t="s">
        <v>26722</v>
      </c>
      <c r="F904" s="3" t="s">
        <v>26723</v>
      </c>
      <c r="G904" s="4">
        <v>-4.6207217700206502E+17</v>
      </c>
      <c r="H904" s="4">
        <v>-2.126293658723E+17</v>
      </c>
    </row>
    <row r="905" spans="1:8">
      <c r="A905" s="2">
        <v>41459</v>
      </c>
      <c r="B905" s="3" t="s">
        <v>26724</v>
      </c>
      <c r="C905" s="12">
        <f t="shared" si="14"/>
        <v>4.8540487706004182E-3</v>
      </c>
      <c r="D905" s="3" t="s">
        <v>26725</v>
      </c>
      <c r="E905" s="3" t="s">
        <v>26726</v>
      </c>
      <c r="F905" s="3" t="s">
        <v>26727</v>
      </c>
      <c r="G905" s="4">
        <v>-4.7366575206055501E+17</v>
      </c>
      <c r="H905" s="4">
        <v>-2.0470804384404E+17</v>
      </c>
    </row>
    <row r="906" spans="1:8">
      <c r="A906" s="2">
        <v>41460</v>
      </c>
      <c r="B906" s="3" t="s">
        <v>26728</v>
      </c>
      <c r="C906" s="12">
        <f t="shared" si="14"/>
        <v>-1.1443155673243848E-2</v>
      </c>
      <c r="D906" s="3" t="s">
        <v>26729</v>
      </c>
      <c r="E906" s="3" t="s">
        <v>26730</v>
      </c>
      <c r="F906" s="3" t="s">
        <v>26731</v>
      </c>
      <c r="G906" s="4">
        <v>-5.3385505598832499E+17</v>
      </c>
      <c r="H906" s="4">
        <v>-2.2290515905494099E+17</v>
      </c>
    </row>
    <row r="907" spans="1:8">
      <c r="A907" s="2">
        <v>41461</v>
      </c>
      <c r="B907" s="3" t="s">
        <v>26732</v>
      </c>
      <c r="C907" s="12">
        <f t="shared" si="14"/>
        <v>-1.1554018822157446E-4</v>
      </c>
      <c r="D907" s="3" t="s">
        <v>26733</v>
      </c>
      <c r="E907" s="3" t="s">
        <v>26734</v>
      </c>
      <c r="F907" s="3" t="s">
        <v>26731</v>
      </c>
      <c r="G907" s="4">
        <v>-5.1273044914498899E+17</v>
      </c>
      <c r="H907" s="4">
        <v>-2.2293875290535398E+17</v>
      </c>
    </row>
    <row r="908" spans="1:8">
      <c r="A908" s="2">
        <v>41462</v>
      </c>
      <c r="B908" s="3" t="s">
        <v>26735</v>
      </c>
      <c r="C908" s="12">
        <f t="shared" si="14"/>
        <v>-1.0322221400439173E-4</v>
      </c>
      <c r="D908" s="3" t="s">
        <v>26736</v>
      </c>
      <c r="E908" s="3" t="s">
        <v>26737</v>
      </c>
      <c r="F908" s="3" t="s">
        <v>26731</v>
      </c>
      <c r="G908" s="4">
        <v>-5.1420642129490202E+17</v>
      </c>
      <c r="H908" s="4">
        <v>-2.0846702846226701E+17</v>
      </c>
    </row>
    <row r="909" spans="1:8">
      <c r="A909" s="2">
        <v>41463</v>
      </c>
      <c r="B909" s="3" t="s">
        <v>26738</v>
      </c>
      <c r="C909" s="12">
        <f t="shared" si="14"/>
        <v>-5.3322108696610025E-3</v>
      </c>
      <c r="D909" s="3" t="s">
        <v>26739</v>
      </c>
      <c r="E909" s="3" t="s">
        <v>26740</v>
      </c>
      <c r="F909" s="3" t="s">
        <v>26741</v>
      </c>
      <c r="G909" s="4">
        <v>-5.4421135260064198E+17</v>
      </c>
      <c r="H909" s="4">
        <v>-2.2552272276891398E+17</v>
      </c>
    </row>
    <row r="910" spans="1:8">
      <c r="A910" s="2">
        <v>41464</v>
      </c>
      <c r="B910" s="3" t="s">
        <v>26742</v>
      </c>
      <c r="C910" s="12">
        <f t="shared" si="14"/>
        <v>-7.137284956007562E-3</v>
      </c>
      <c r="D910" s="3" t="s">
        <v>26743</v>
      </c>
      <c r="E910" s="3" t="s">
        <v>26744</v>
      </c>
      <c r="F910" s="3" t="s">
        <v>26745</v>
      </c>
      <c r="G910" s="4">
        <v>-5.8170994448877798E+17</v>
      </c>
      <c r="H910" s="4">
        <v>-2.33504095693028E+17</v>
      </c>
    </row>
    <row r="911" spans="1:8">
      <c r="A911" s="2">
        <v>41465</v>
      </c>
      <c r="B911" s="3" t="s">
        <v>26746</v>
      </c>
      <c r="C911" s="12">
        <f t="shared" si="14"/>
        <v>-1.5179541957778627E-2</v>
      </c>
      <c r="D911" s="3" t="s">
        <v>26747</v>
      </c>
      <c r="E911" s="3" t="s">
        <v>26748</v>
      </c>
      <c r="F911" s="3" t="s">
        <v>26749</v>
      </c>
      <c r="G911" s="4">
        <v>-6.5229004754483597E+17</v>
      </c>
      <c r="H911" s="4">
        <v>-2.5651347219592198E+17</v>
      </c>
    </row>
    <row r="912" spans="1:8">
      <c r="A912" s="2">
        <v>41466</v>
      </c>
      <c r="B912" s="3" t="s">
        <v>26750</v>
      </c>
      <c r="C912" s="12">
        <f t="shared" si="14"/>
        <v>2.0395577635423528E-2</v>
      </c>
      <c r="D912" s="3" t="s">
        <v>26751</v>
      </c>
      <c r="E912" s="3" t="s">
        <v>26752</v>
      </c>
      <c r="F912" s="3" t="s">
        <v>26753</v>
      </c>
      <c r="G912" s="4">
        <v>-4.9992799849569702E+17</v>
      </c>
      <c r="H912" s="4">
        <v>-2.2529564071736602E+17</v>
      </c>
    </row>
    <row r="913" spans="1:8">
      <c r="A913" s="2">
        <v>41467</v>
      </c>
      <c r="B913" s="3" t="s">
        <v>26754</v>
      </c>
      <c r="C913" s="12">
        <f t="shared" si="14"/>
        <v>1.1675670603599945E-2</v>
      </c>
      <c r="D913" s="3" t="s">
        <v>26755</v>
      </c>
      <c r="E913" s="3" t="s">
        <v>26756</v>
      </c>
      <c r="F913" s="3" t="s">
        <v>26757</v>
      </c>
      <c r="G913" s="4">
        <v>-3.0097246587820499E+17</v>
      </c>
      <c r="H913" s="4">
        <v>-2.0669345693556701E+17</v>
      </c>
    </row>
    <row r="914" spans="1:8">
      <c r="A914" s="2">
        <v>41468</v>
      </c>
      <c r="B914" s="3" t="s">
        <v>26758</v>
      </c>
      <c r="C914" s="12">
        <f t="shared" si="14"/>
        <v>-1.1372287278231787E-4</v>
      </c>
      <c r="D914" s="3" t="s">
        <v>26759</v>
      </c>
      <c r="E914" s="3" t="s">
        <v>26760</v>
      </c>
      <c r="F914" s="3" t="s">
        <v>26757</v>
      </c>
      <c r="G914" s="4">
        <v>-2.8743453835222202E+17</v>
      </c>
      <c r="H914" s="4">
        <v>-2.0955742879467699E+17</v>
      </c>
    </row>
    <row r="915" spans="1:8">
      <c r="A915" s="2">
        <v>41469</v>
      </c>
      <c r="B915" s="3" t="s">
        <v>26761</v>
      </c>
      <c r="C915" s="12">
        <f t="shared" si="14"/>
        <v>-1.0256627076323018E-4</v>
      </c>
      <c r="D915" s="3" t="s">
        <v>26762</v>
      </c>
      <c r="E915" s="3" t="s">
        <v>26763</v>
      </c>
      <c r="F915" s="3" t="s">
        <v>26757</v>
      </c>
      <c r="G915" s="4">
        <v>-3.1928750085066202E+17</v>
      </c>
      <c r="H915" s="4">
        <v>-2.0578266581784499E+17</v>
      </c>
    </row>
    <row r="916" spans="1:8">
      <c r="A916" s="2">
        <v>41470</v>
      </c>
      <c r="B916" s="3" t="s">
        <v>26764</v>
      </c>
      <c r="C916" s="12">
        <f t="shared" si="14"/>
        <v>1.9960261872274364E-2</v>
      </c>
      <c r="D916" s="3" t="s">
        <v>26765</v>
      </c>
      <c r="E916" s="3" t="s">
        <v>26766</v>
      </c>
      <c r="F916" s="3" t="s">
        <v>26757</v>
      </c>
      <c r="G916" s="4">
        <v>-1.3313643520436499E+17</v>
      </c>
      <c r="H916" s="4">
        <v>-1.75394933500788E+17</v>
      </c>
    </row>
    <row r="917" spans="1:8">
      <c r="A917" s="2">
        <v>41471</v>
      </c>
      <c r="B917" s="3" t="s">
        <v>26767</v>
      </c>
      <c r="C917" s="12">
        <f t="shared" si="14"/>
        <v>5.7313018738722821E-3</v>
      </c>
      <c r="D917" s="3" t="s">
        <v>26768</v>
      </c>
      <c r="E917" s="3" t="s">
        <v>26769</v>
      </c>
      <c r="F917" s="3" t="s">
        <v>26770</v>
      </c>
      <c r="G917" s="4">
        <v>-6.9523365590002704E+16</v>
      </c>
      <c r="H917" s="4">
        <v>-1.5778749968328099E+17</v>
      </c>
    </row>
    <row r="918" spans="1:8">
      <c r="A918" s="2">
        <v>41472</v>
      </c>
      <c r="B918" s="3" t="s">
        <v>26771</v>
      </c>
      <c r="C918" s="12">
        <f t="shared" si="14"/>
        <v>1.1819337478265315E-2</v>
      </c>
      <c r="D918" s="3" t="s">
        <v>26772</v>
      </c>
      <c r="E918" s="3" t="s">
        <v>26773</v>
      </c>
      <c r="F918" s="3" t="s">
        <v>26770</v>
      </c>
      <c r="G918" s="4">
        <v>7.7444985729412304E+16</v>
      </c>
      <c r="H918" s="4">
        <v>-1.48094667463036E+17</v>
      </c>
    </row>
    <row r="919" spans="1:8">
      <c r="A919" s="2">
        <v>41473</v>
      </c>
      <c r="B919" s="3" t="s">
        <v>26774</v>
      </c>
      <c r="C919" s="12">
        <f t="shared" si="14"/>
        <v>7.2804617021464089E-3</v>
      </c>
      <c r="D919" s="3" t="s">
        <v>26775</v>
      </c>
      <c r="E919" s="3" t="s">
        <v>26776</v>
      </c>
      <c r="F919" s="3" t="s">
        <v>26770</v>
      </c>
      <c r="G919" s="4">
        <v>2.04227496636071E+16</v>
      </c>
      <c r="H919" s="4">
        <v>-1.40342469151186E+17</v>
      </c>
    </row>
    <row r="920" spans="1:8">
      <c r="A920" s="2">
        <v>41474</v>
      </c>
      <c r="B920" s="3" t="s">
        <v>26777</v>
      </c>
      <c r="C920" s="12">
        <f t="shared" si="14"/>
        <v>3.8263542030278629E-3</v>
      </c>
      <c r="D920" s="3" t="s">
        <v>26778</v>
      </c>
      <c r="E920" s="3" t="s">
        <v>26779</v>
      </c>
      <c r="F920" s="3" t="s">
        <v>26770</v>
      </c>
      <c r="G920" s="4">
        <v>1.24316231312938E+17</v>
      </c>
      <c r="H920" s="4">
        <v>-1.33578499203256E+17</v>
      </c>
    </row>
    <row r="921" spans="1:8">
      <c r="A921" s="2">
        <v>41475</v>
      </c>
      <c r="B921" s="3" t="s">
        <v>26780</v>
      </c>
      <c r="C921" s="12">
        <f t="shared" si="14"/>
        <v>-1.0556663660187706E-4</v>
      </c>
      <c r="D921" s="3" t="s">
        <v>26781</v>
      </c>
      <c r="E921" s="3" t="s">
        <v>26782</v>
      </c>
      <c r="F921" s="3" t="s">
        <v>26770</v>
      </c>
      <c r="G921" s="4">
        <v>4.90881977465168E+17</v>
      </c>
      <c r="H921" s="4">
        <v>-1.2714372634853501E+17</v>
      </c>
    </row>
    <row r="922" spans="1:8">
      <c r="A922" s="2">
        <v>41476</v>
      </c>
      <c r="B922" s="3" t="s">
        <v>26783</v>
      </c>
      <c r="C922" s="12">
        <f t="shared" si="14"/>
        <v>-1.0556607145002324E-4</v>
      </c>
      <c r="D922" s="3" t="s">
        <v>26784</v>
      </c>
      <c r="E922" s="3" t="s">
        <v>26785</v>
      </c>
      <c r="F922" s="3" t="s">
        <v>26770</v>
      </c>
      <c r="G922" s="4">
        <v>7.6188893517545395E+17</v>
      </c>
      <c r="H922" s="4">
        <v>-1.3768884107591101E+17</v>
      </c>
    </row>
    <row r="923" spans="1:8">
      <c r="A923" s="2">
        <v>41477</v>
      </c>
      <c r="B923" s="3" t="s">
        <v>26786</v>
      </c>
      <c r="C923" s="12">
        <f t="shared" si="14"/>
        <v>-1.0493478188789892E-2</v>
      </c>
      <c r="D923" s="3" t="s">
        <v>26787</v>
      </c>
      <c r="E923" s="3" t="s">
        <v>26788</v>
      </c>
      <c r="F923" s="3" t="s">
        <v>26757</v>
      </c>
      <c r="G923" s="4">
        <v>5.5170123965974797E+17</v>
      </c>
      <c r="H923" s="4">
        <v>-1.586793402978E+17</v>
      </c>
    </row>
    <row r="924" spans="1:8">
      <c r="A924" s="2">
        <v>41478</v>
      </c>
      <c r="B924" s="3" t="s">
        <v>26789</v>
      </c>
      <c r="C924" s="12">
        <f t="shared" si="14"/>
        <v>1.4404017117628667E-2</v>
      </c>
      <c r="D924" s="3" t="s">
        <v>26790</v>
      </c>
      <c r="E924" s="3" t="s">
        <v>26791</v>
      </c>
      <c r="F924" s="3" t="s">
        <v>26757</v>
      </c>
      <c r="G924" s="4">
        <v>8.4903016040306995E+17</v>
      </c>
      <c r="H924" s="4">
        <v>-1.4412125693490301E+17</v>
      </c>
    </row>
    <row r="925" spans="1:8">
      <c r="A925" s="2">
        <v>41479</v>
      </c>
      <c r="B925" s="3" t="s">
        <v>26792</v>
      </c>
      <c r="C925" s="12">
        <f t="shared" si="14"/>
        <v>5.4564998523671162E-3</v>
      </c>
      <c r="D925" s="3" t="s">
        <v>26793</v>
      </c>
      <c r="E925" s="3" t="s">
        <v>26794</v>
      </c>
      <c r="F925" s="3" t="s">
        <v>26753</v>
      </c>
      <c r="G925" s="4">
        <v>1.4304461285837199E+18</v>
      </c>
      <c r="H925" s="4">
        <v>-1.4029164282672899E+17</v>
      </c>
    </row>
    <row r="926" spans="1:8">
      <c r="A926" s="2">
        <v>41480</v>
      </c>
      <c r="B926" s="3" t="s">
        <v>26795</v>
      </c>
      <c r="C926" s="12">
        <f t="shared" si="14"/>
        <v>-3.7007686727943364E-3</v>
      </c>
      <c r="D926" s="3" t="s">
        <v>26796</v>
      </c>
      <c r="E926" s="3" t="s">
        <v>26797</v>
      </c>
      <c r="F926" s="3" t="s">
        <v>26757</v>
      </c>
      <c r="G926" s="4">
        <v>1.5589138971159199E+18</v>
      </c>
      <c r="H926" s="4">
        <v>-1.46549653285912E+17</v>
      </c>
    </row>
    <row r="927" spans="1:8">
      <c r="A927" s="2">
        <v>41481</v>
      </c>
      <c r="B927" s="3" t="s">
        <v>26798</v>
      </c>
      <c r="C927" s="12">
        <f t="shared" si="14"/>
        <v>-5.0976182978276462E-3</v>
      </c>
      <c r="D927" s="3" t="s">
        <v>26799</v>
      </c>
      <c r="E927" s="3" t="s">
        <v>26800</v>
      </c>
      <c r="F927" s="3" t="s">
        <v>26801</v>
      </c>
      <c r="G927" s="4">
        <v>1.12703933165541E+18</v>
      </c>
      <c r="H927" s="4">
        <v>-1.55168711734136E+17</v>
      </c>
    </row>
    <row r="928" spans="1:8">
      <c r="A928" s="2">
        <v>41482</v>
      </c>
      <c r="B928" s="3" t="s">
        <v>26802</v>
      </c>
      <c r="C928" s="12">
        <f t="shared" si="14"/>
        <v>-1.0465081741353392E-4</v>
      </c>
      <c r="D928" s="3" t="s">
        <v>26803</v>
      </c>
      <c r="E928" s="3" t="s">
        <v>26804</v>
      </c>
      <c r="F928" s="3" t="s">
        <v>26801</v>
      </c>
      <c r="G928" s="4">
        <v>1.15422902617457E+18</v>
      </c>
      <c r="H928" s="4">
        <v>-1.5197669733225299E+17</v>
      </c>
    </row>
    <row r="929" spans="1:8">
      <c r="A929" s="2">
        <v>41483</v>
      </c>
      <c r="B929" s="3" t="s">
        <v>26805</v>
      </c>
      <c r="C929" s="12">
        <f t="shared" si="14"/>
        <v>-1.0464981929437874E-4</v>
      </c>
      <c r="D929" s="3" t="s">
        <v>26806</v>
      </c>
      <c r="E929" s="3" t="s">
        <v>26807</v>
      </c>
      <c r="F929" s="3" t="s">
        <v>26801</v>
      </c>
      <c r="G929" s="4">
        <v>6.2202954148837798E+17</v>
      </c>
      <c r="H929" s="4">
        <v>-1.5178776619779901E+17</v>
      </c>
    </row>
    <row r="930" spans="1:8">
      <c r="A930" s="2">
        <v>41483</v>
      </c>
      <c r="B930" s="3" t="s">
        <v>26805</v>
      </c>
      <c r="C930" s="12">
        <f t="shared" si="14"/>
        <v>0</v>
      </c>
      <c r="D930" s="3" t="s">
        <v>26806</v>
      </c>
      <c r="E930" s="3" t="s">
        <v>26807</v>
      </c>
      <c r="F930" s="3" t="s">
        <v>26801</v>
      </c>
      <c r="G930" s="4">
        <v>6.2202954148837798E+17</v>
      </c>
      <c r="H930" s="4">
        <v>-1.5178776619779901E+17</v>
      </c>
    </row>
    <row r="931" spans="1:8">
      <c r="A931" s="2">
        <v>41484</v>
      </c>
      <c r="B931" s="3" t="s">
        <v>26808</v>
      </c>
      <c r="C931" s="12">
        <f t="shared" si="14"/>
        <v>-9.6427899836172332E-4</v>
      </c>
      <c r="D931" s="3" t="s">
        <v>26809</v>
      </c>
      <c r="E931" s="3" t="s">
        <v>26810</v>
      </c>
      <c r="F931" s="3" t="s">
        <v>26811</v>
      </c>
      <c r="G931" s="4">
        <v>6.05438504419008E+17</v>
      </c>
      <c r="H931" s="4">
        <v>-1.5759095070763901E+17</v>
      </c>
    </row>
    <row r="932" spans="1:8">
      <c r="A932" s="2">
        <v>41485</v>
      </c>
      <c r="B932" s="3" t="s">
        <v>26812</v>
      </c>
      <c r="C932" s="12">
        <f t="shared" si="14"/>
        <v>1.7783319825227099E-3</v>
      </c>
      <c r="D932" s="3" t="s">
        <v>26813</v>
      </c>
      <c r="E932" s="3" t="s">
        <v>26814</v>
      </c>
      <c r="F932" s="3" t="s">
        <v>26815</v>
      </c>
      <c r="G932" s="4">
        <v>6.4267226041209306E+17</v>
      </c>
      <c r="H932" s="4">
        <v>-1.4860566290565699E+17</v>
      </c>
    </row>
    <row r="933" spans="1:8">
      <c r="A933" s="2">
        <v>41486</v>
      </c>
      <c r="B933" s="3" t="s">
        <v>26816</v>
      </c>
      <c r="C933" s="12">
        <f t="shared" si="14"/>
        <v>-5.8133747114372195E-3</v>
      </c>
      <c r="D933" s="3" t="s">
        <v>26817</v>
      </c>
      <c r="E933" s="3" t="s">
        <v>26818</v>
      </c>
      <c r="F933" s="3" t="s">
        <v>26819</v>
      </c>
      <c r="G933" s="4">
        <v>5.3214076546903098E+17</v>
      </c>
      <c r="H933" s="4">
        <v>-1.7284684519570701E+17</v>
      </c>
    </row>
    <row r="934" spans="1:8">
      <c r="A934" s="2">
        <v>41487</v>
      </c>
      <c r="B934" s="3" t="s">
        <v>26820</v>
      </c>
      <c r="C934" s="12">
        <f t="shared" si="14"/>
        <v>1.2962925715175941E-2</v>
      </c>
      <c r="D934" s="3" t="s">
        <v>26821</v>
      </c>
      <c r="E934" s="3" t="s">
        <v>26822</v>
      </c>
      <c r="F934" s="3" t="s">
        <v>26823</v>
      </c>
      <c r="G934" s="4">
        <v>8.3010367642680602E+17</v>
      </c>
      <c r="H934" s="4">
        <v>-1.5081118395566E+17</v>
      </c>
    </row>
    <row r="935" spans="1:8">
      <c r="A935" s="2">
        <v>41488</v>
      </c>
      <c r="B935" s="3" t="s">
        <v>26824</v>
      </c>
      <c r="C935" s="12">
        <f t="shared" si="14"/>
        <v>8.2887938200962089E-3</v>
      </c>
      <c r="D935" s="3" t="s">
        <v>26825</v>
      </c>
      <c r="E935" s="3" t="s">
        <v>26826</v>
      </c>
      <c r="F935" s="3" t="s">
        <v>26827</v>
      </c>
      <c r="G935" s="4">
        <v>1.10724423126629E+18</v>
      </c>
      <c r="H935" s="4">
        <v>-1.3632690197375299E+17</v>
      </c>
    </row>
    <row r="936" spans="1:8">
      <c r="A936" s="2">
        <v>41489</v>
      </c>
      <c r="B936" s="3" t="s">
        <v>26828</v>
      </c>
      <c r="C936" s="12">
        <f t="shared" si="14"/>
        <v>-1.0339486086085862E-4</v>
      </c>
      <c r="D936" s="3" t="s">
        <v>26829</v>
      </c>
      <c r="E936" s="3" t="s">
        <v>26830</v>
      </c>
      <c r="F936" s="3" t="s">
        <v>26827</v>
      </c>
      <c r="G936" s="4">
        <v>9.8418506883040499E+17</v>
      </c>
      <c r="H936" s="4">
        <v>-1.4215182544567501E+17</v>
      </c>
    </row>
    <row r="937" spans="1:8">
      <c r="A937" s="2">
        <v>41490</v>
      </c>
      <c r="B937" s="3" t="s">
        <v>26831</v>
      </c>
      <c r="C937" s="12">
        <f t="shared" si="14"/>
        <v>-1.0339431179795117E-4</v>
      </c>
      <c r="D937" s="3" t="s">
        <v>26832</v>
      </c>
      <c r="E937" s="3" t="s">
        <v>26833</v>
      </c>
      <c r="F937" s="3" t="s">
        <v>26827</v>
      </c>
      <c r="G937" s="4">
        <v>1.2795499504695199E+18</v>
      </c>
      <c r="H937" s="4">
        <v>-1.5182664566590701E+17</v>
      </c>
    </row>
    <row r="938" spans="1:8">
      <c r="A938" s="2">
        <v>41491</v>
      </c>
      <c r="B938" s="3" t="s">
        <v>26834</v>
      </c>
      <c r="C938" s="12">
        <f t="shared" si="14"/>
        <v>6.5876560761165412E-5</v>
      </c>
      <c r="D938" s="3" t="s">
        <v>26835</v>
      </c>
      <c r="E938" s="3" t="s">
        <v>26836</v>
      </c>
      <c r="F938" s="3" t="s">
        <v>26837</v>
      </c>
      <c r="G938" s="4">
        <v>1.2845871399072699E+18</v>
      </c>
      <c r="H938" s="4">
        <v>-1.4338096698182701E+17</v>
      </c>
    </row>
    <row r="939" spans="1:8">
      <c r="A939" s="2">
        <v>41492</v>
      </c>
      <c r="B939" s="3" t="s">
        <v>26838</v>
      </c>
      <c r="C939" s="12">
        <f t="shared" si="14"/>
        <v>-9.3175800213439464E-4</v>
      </c>
      <c r="D939" s="3" t="s">
        <v>26839</v>
      </c>
      <c r="E939" s="3" t="s">
        <v>26840</v>
      </c>
      <c r="F939" s="3" t="s">
        <v>26841</v>
      </c>
      <c r="G939" s="4">
        <v>1.2616611980664399E+18</v>
      </c>
      <c r="H939" s="4">
        <v>-1.3758547372459501E+17</v>
      </c>
    </row>
    <row r="940" spans="1:8">
      <c r="A940" s="2">
        <v>41493</v>
      </c>
      <c r="B940" s="3" t="s">
        <v>26842</v>
      </c>
      <c r="C940" s="12">
        <f t="shared" si="14"/>
        <v>-1.0259933290422167E-4</v>
      </c>
      <c r="D940" s="3" t="s">
        <v>26843</v>
      </c>
      <c r="E940" s="3" t="s">
        <v>26844</v>
      </c>
      <c r="F940" s="3" t="s">
        <v>26841</v>
      </c>
      <c r="G940" s="4">
        <v>1.41065873582323E+18</v>
      </c>
      <c r="H940" s="4">
        <v>-1.35915062516366E+17</v>
      </c>
    </row>
    <row r="941" spans="1:8">
      <c r="A941" s="2">
        <v>41494</v>
      </c>
      <c r="B941" s="3" t="s">
        <v>26845</v>
      </c>
      <c r="C941" s="12">
        <f t="shared" si="14"/>
        <v>-2.7641811711736682E-3</v>
      </c>
      <c r="D941" s="3" t="s">
        <v>26846</v>
      </c>
      <c r="E941" s="3" t="s">
        <v>26847</v>
      </c>
      <c r="F941" s="3" t="s">
        <v>26848</v>
      </c>
      <c r="G941" s="4">
        <v>1.54306728849123E+18</v>
      </c>
      <c r="H941" s="4">
        <v>-1.4059229949968099E+17</v>
      </c>
    </row>
    <row r="942" spans="1:8">
      <c r="A942" s="2">
        <v>41495</v>
      </c>
      <c r="B942" s="3" t="s">
        <v>26849</v>
      </c>
      <c r="C942" s="12">
        <f t="shared" si="14"/>
        <v>1.0289506920976522E-3</v>
      </c>
      <c r="D942" s="3" t="s">
        <v>26850</v>
      </c>
      <c r="E942" s="3" t="s">
        <v>26851</v>
      </c>
      <c r="F942" s="3" t="s">
        <v>26852</v>
      </c>
      <c r="G942" s="4">
        <v>2.10180406367149E+18</v>
      </c>
      <c r="H942" s="4">
        <v>-1.38638276562562E+17</v>
      </c>
    </row>
    <row r="943" spans="1:8">
      <c r="A943" s="2">
        <v>41496</v>
      </c>
      <c r="B943" s="3" t="s">
        <v>26853</v>
      </c>
      <c r="C943" s="12">
        <f t="shared" si="14"/>
        <v>-1.0561190146310555E-4</v>
      </c>
      <c r="D943" s="3" t="s">
        <v>26854</v>
      </c>
      <c r="E943" s="3" t="s">
        <v>26855</v>
      </c>
      <c r="F943" s="3" t="s">
        <v>26852</v>
      </c>
      <c r="G943" s="4">
        <v>1.42310395290271E+18</v>
      </c>
      <c r="H943" s="4">
        <v>-1.23768433027142E+17</v>
      </c>
    </row>
    <row r="944" spans="1:8">
      <c r="A944" s="2">
        <v>41497</v>
      </c>
      <c r="B944" s="3" t="s">
        <v>26856</v>
      </c>
      <c r="C944" s="12">
        <f t="shared" si="14"/>
        <v>-1.0561269505425419E-4</v>
      </c>
      <c r="D944" s="3" t="s">
        <v>26857</v>
      </c>
      <c r="E944" s="3" t="s">
        <v>26858</v>
      </c>
      <c r="F944" s="3" t="s">
        <v>26852</v>
      </c>
      <c r="G944" s="4">
        <v>1.10125170599186E+18</v>
      </c>
      <c r="H944" s="4">
        <v>-1.29872734731186E+17</v>
      </c>
    </row>
    <row r="945" spans="1:8">
      <c r="A945" s="2">
        <v>41498</v>
      </c>
      <c r="B945" s="3" t="s">
        <v>26859</v>
      </c>
      <c r="C945" s="12">
        <f t="shared" si="14"/>
        <v>2.2371607199542284E-3</v>
      </c>
      <c r="D945" s="3" t="s">
        <v>26860</v>
      </c>
      <c r="E945" s="3" t="s">
        <v>26861</v>
      </c>
      <c r="F945" s="3" t="s">
        <v>11433</v>
      </c>
      <c r="G945" s="4">
        <v>1.16215478976595E+18</v>
      </c>
      <c r="H945" s="4">
        <v>-1.37323482983542E+17</v>
      </c>
    </row>
    <row r="946" spans="1:8">
      <c r="A946" s="2">
        <v>41499</v>
      </c>
      <c r="B946" s="3" t="s">
        <v>26862</v>
      </c>
      <c r="C946" s="12">
        <f t="shared" si="14"/>
        <v>7.5146766739835552E-3</v>
      </c>
      <c r="D946" s="3" t="s">
        <v>26863</v>
      </c>
      <c r="E946" s="3" t="s">
        <v>26864</v>
      </c>
      <c r="F946" s="3" t="s">
        <v>26865</v>
      </c>
      <c r="G946" s="4">
        <v>1.37130400145712E+18</v>
      </c>
      <c r="H946" s="4">
        <v>-1.25965020955674E+17</v>
      </c>
    </row>
    <row r="947" spans="1:8">
      <c r="A947" s="2">
        <v>41500</v>
      </c>
      <c r="B947" s="3" t="s">
        <v>26866</v>
      </c>
      <c r="C947" s="12">
        <f t="shared" si="14"/>
        <v>4.7089501793535441E-3</v>
      </c>
      <c r="D947" s="3" t="s">
        <v>26867</v>
      </c>
      <c r="E947" s="3" t="s">
        <v>26868</v>
      </c>
      <c r="F947" s="3" t="s">
        <v>26869</v>
      </c>
      <c r="G947" s="4">
        <v>9.7415373082199603E+17</v>
      </c>
      <c r="H947" s="4">
        <v>-1.10796519061728E+17</v>
      </c>
    </row>
    <row r="948" spans="1:8">
      <c r="A948" s="2">
        <v>41501</v>
      </c>
      <c r="B948" s="3" t="s">
        <v>26870</v>
      </c>
      <c r="C948" s="12">
        <f t="shared" si="14"/>
        <v>-1.1153273249144825E-2</v>
      </c>
      <c r="D948" s="3" t="s">
        <v>26871</v>
      </c>
      <c r="E948" s="3" t="s">
        <v>26872</v>
      </c>
      <c r="F948" s="3" t="s">
        <v>26873</v>
      </c>
      <c r="G948" s="4">
        <v>6.0664389960970496E+17</v>
      </c>
      <c r="H948" s="4">
        <v>-1.29015921331712E+17</v>
      </c>
    </row>
    <row r="949" spans="1:8">
      <c r="A949" s="2">
        <v>41502</v>
      </c>
      <c r="B949" s="3" t="s">
        <v>26874</v>
      </c>
      <c r="C949" s="12">
        <f t="shared" si="14"/>
        <v>-2.3049848650138474E-3</v>
      </c>
      <c r="D949" s="3" t="s">
        <v>26875</v>
      </c>
      <c r="E949" s="3" t="s">
        <v>26876</v>
      </c>
      <c r="F949" s="3" t="s">
        <v>26877</v>
      </c>
      <c r="G949" s="4">
        <v>3.5406660052695699E+17</v>
      </c>
      <c r="H949" s="4">
        <v>-1.3290010328895E+17</v>
      </c>
    </row>
    <row r="950" spans="1:8">
      <c r="A950" s="2">
        <v>41503</v>
      </c>
      <c r="B950" s="3" t="s">
        <v>26878</v>
      </c>
      <c r="C950" s="12">
        <f t="shared" si="14"/>
        <v>-1.0458641977279692E-4</v>
      </c>
      <c r="D950" s="3" t="s">
        <v>26879</v>
      </c>
      <c r="E950" s="3" t="s">
        <v>26880</v>
      </c>
      <c r="F950" s="3" t="s">
        <v>26877</v>
      </c>
      <c r="G950" s="4">
        <v>2.3810473045970899E+17</v>
      </c>
      <c r="H950" s="4">
        <v>-1.33912406254112E+17</v>
      </c>
    </row>
    <row r="951" spans="1:8">
      <c r="A951" s="2">
        <v>41504</v>
      </c>
      <c r="B951" s="3" t="s">
        <v>26881</v>
      </c>
      <c r="C951" s="12">
        <f t="shared" si="14"/>
        <v>-1.0458503261455314E-4</v>
      </c>
      <c r="D951" s="3" t="s">
        <v>26882</v>
      </c>
      <c r="E951" s="3" t="s">
        <v>26883</v>
      </c>
      <c r="F951" s="3" t="s">
        <v>26877</v>
      </c>
      <c r="G951" s="4">
        <v>1.80389079736816E+17</v>
      </c>
      <c r="H951" s="4">
        <v>-1.22215991812508E+17</v>
      </c>
    </row>
    <row r="952" spans="1:8">
      <c r="A952" s="2">
        <v>41505</v>
      </c>
      <c r="B952" s="3" t="s">
        <v>26884</v>
      </c>
      <c r="C952" s="12">
        <f t="shared" si="14"/>
        <v>-1.0458525771249265E-4</v>
      </c>
      <c r="D952" s="3" t="s">
        <v>26885</v>
      </c>
      <c r="E952" s="3" t="s">
        <v>26886</v>
      </c>
      <c r="F952" s="3" t="s">
        <v>26877</v>
      </c>
      <c r="G952" s="4">
        <v>1.8040317527731398E+17</v>
      </c>
      <c r="H952" s="4">
        <v>-1.1803228830807E+17</v>
      </c>
    </row>
    <row r="953" spans="1:8">
      <c r="A953" s="2">
        <v>41506</v>
      </c>
      <c r="B953" s="3" t="s">
        <v>26887</v>
      </c>
      <c r="C953" s="12">
        <f t="shared" si="14"/>
        <v>-2.9401418265682298E-4</v>
      </c>
      <c r="D953" s="3" t="s">
        <v>26888</v>
      </c>
      <c r="E953" s="3" t="s">
        <v>26889</v>
      </c>
      <c r="F953" s="3" t="s">
        <v>26890</v>
      </c>
      <c r="G953" s="4">
        <v>1.7769932481483802E+17</v>
      </c>
      <c r="H953" s="4">
        <v>-1.1581670863490301E+17</v>
      </c>
    </row>
    <row r="954" spans="1:8">
      <c r="A954" s="2">
        <v>41507</v>
      </c>
      <c r="B954" s="3" t="s">
        <v>26891</v>
      </c>
      <c r="C954" s="12">
        <f t="shared" si="14"/>
        <v>6.1249966326536393E-4</v>
      </c>
      <c r="D954" s="3" t="s">
        <v>26892</v>
      </c>
      <c r="E954" s="3" t="s">
        <v>26893</v>
      </c>
      <c r="F954" s="3" t="s">
        <v>26869</v>
      </c>
      <c r="G954" s="4">
        <v>3.4899225737926899E+17</v>
      </c>
      <c r="H954" s="4">
        <v>-1.27176427497636E+17</v>
      </c>
    </row>
    <row r="955" spans="1:8">
      <c r="A955" s="2">
        <v>41508</v>
      </c>
      <c r="B955" s="3" t="s">
        <v>26894</v>
      </c>
      <c r="C955" s="12">
        <f t="shared" si="14"/>
        <v>-2.7063060646764308E-3</v>
      </c>
      <c r="D955" s="3" t="s">
        <v>26895</v>
      </c>
      <c r="E955" s="3" t="s">
        <v>26896</v>
      </c>
      <c r="F955" s="3" t="s">
        <v>26869</v>
      </c>
      <c r="G955" s="4">
        <v>9.6790027534046304E+16</v>
      </c>
      <c r="H955" s="4">
        <v>-1.3226921321519901E+17</v>
      </c>
    </row>
    <row r="956" spans="1:8">
      <c r="A956" s="2">
        <v>41509</v>
      </c>
      <c r="B956" s="3" t="s">
        <v>26897</v>
      </c>
      <c r="C956" s="12">
        <f t="shared" si="14"/>
        <v>-1.3985360074143436E-3</v>
      </c>
      <c r="D956" s="3" t="s">
        <v>26898</v>
      </c>
      <c r="E956" s="3" t="s">
        <v>26899</v>
      </c>
      <c r="F956" s="3" t="s">
        <v>11433</v>
      </c>
      <c r="G956" s="3">
        <v>0.91953966327185099</v>
      </c>
      <c r="H956" s="4">
        <v>-1.3455079253517E+17</v>
      </c>
    </row>
    <row r="957" spans="1:8">
      <c r="A957" s="2">
        <v>41510</v>
      </c>
      <c r="B957" s="3" t="s">
        <v>26900</v>
      </c>
      <c r="C957" s="12">
        <f t="shared" si="14"/>
        <v>-1.197309520012501E-4</v>
      </c>
      <c r="D957" s="3" t="s">
        <v>26901</v>
      </c>
      <c r="E957" s="3" t="s">
        <v>26902</v>
      </c>
      <c r="F957" s="3" t="s">
        <v>11433</v>
      </c>
      <c r="G957" s="4">
        <v>5.42252141874042E+16</v>
      </c>
      <c r="H957" s="4">
        <v>-1.33482224159746E+17</v>
      </c>
    </row>
    <row r="958" spans="1:8">
      <c r="A958" s="2">
        <v>41511</v>
      </c>
      <c r="B958" s="3" t="s">
        <v>26903</v>
      </c>
      <c r="C958" s="12">
        <f t="shared" si="14"/>
        <v>-1.1973267165619537E-4</v>
      </c>
      <c r="D958" s="3" t="s">
        <v>26904</v>
      </c>
      <c r="E958" s="3" t="s">
        <v>26905</v>
      </c>
      <c r="F958" s="3" t="s">
        <v>11433</v>
      </c>
      <c r="G958" s="4">
        <v>1.2022427402632E+17</v>
      </c>
      <c r="H958" s="4">
        <v>-1.28306079041006E+17</v>
      </c>
    </row>
    <row r="959" spans="1:8">
      <c r="A959" s="2">
        <v>41512</v>
      </c>
      <c r="B959" s="3" t="s">
        <v>26906</v>
      </c>
      <c r="C959" s="12">
        <f t="shared" si="14"/>
        <v>-2.7537625484215845E-3</v>
      </c>
      <c r="D959" s="3" t="s">
        <v>26907</v>
      </c>
      <c r="E959" s="3" t="s">
        <v>26908</v>
      </c>
      <c r="F959" s="3" t="s">
        <v>26909</v>
      </c>
      <c r="G959" s="4">
        <v>8.4644085209655392E+16</v>
      </c>
      <c r="H959" s="4">
        <v>-1.36733116507996E+17</v>
      </c>
    </row>
    <row r="960" spans="1:8">
      <c r="A960" s="2">
        <v>41512</v>
      </c>
      <c r="B960" s="3" t="s">
        <v>26906</v>
      </c>
      <c r="C960" s="12">
        <f t="shared" si="14"/>
        <v>0</v>
      </c>
      <c r="D960" s="3" t="s">
        <v>26907</v>
      </c>
      <c r="E960" s="3" t="s">
        <v>26908</v>
      </c>
      <c r="F960" s="3" t="s">
        <v>26909</v>
      </c>
      <c r="G960" s="4">
        <v>8.4644085209655392E+16</v>
      </c>
      <c r="H960" s="4">
        <v>-1.36733116507996E+17</v>
      </c>
    </row>
    <row r="961" spans="1:8">
      <c r="A961" s="2">
        <v>41513</v>
      </c>
      <c r="B961" s="3" t="s">
        <v>26910</v>
      </c>
      <c r="C961" s="12">
        <f t="shared" si="14"/>
        <v>-6.3901362710314612E-4</v>
      </c>
      <c r="D961" s="3" t="s">
        <v>26911</v>
      </c>
      <c r="E961" s="3" t="s">
        <v>26912</v>
      </c>
      <c r="F961" s="3" t="s">
        <v>26909</v>
      </c>
      <c r="G961" s="4">
        <v>7.7612618964176096E+16</v>
      </c>
      <c r="H961" s="4">
        <v>-1.36289439507358E+17</v>
      </c>
    </row>
    <row r="962" spans="1:8">
      <c r="A962" s="2">
        <v>41514</v>
      </c>
      <c r="B962" s="3" t="s">
        <v>26913</v>
      </c>
      <c r="C962" s="12">
        <f t="shared" si="14"/>
        <v>1.1148825674278814E-2</v>
      </c>
      <c r="D962" s="3" t="s">
        <v>26914</v>
      </c>
      <c r="E962" s="3" t="s">
        <v>26915</v>
      </c>
      <c r="F962" s="3" t="s">
        <v>11434</v>
      </c>
      <c r="G962" s="4">
        <v>2.47796581170808E+17</v>
      </c>
      <c r="H962" s="4">
        <v>-1.12706687040406E+17</v>
      </c>
    </row>
    <row r="963" spans="1:8">
      <c r="A963" s="2">
        <v>41515</v>
      </c>
      <c r="B963" s="3" t="s">
        <v>26916</v>
      </c>
      <c r="C963" s="12">
        <f t="shared" si="14"/>
        <v>-5.4467917402006415E-3</v>
      </c>
      <c r="D963" s="3" t="s">
        <v>26917</v>
      </c>
      <c r="E963" s="3" t="s">
        <v>26918</v>
      </c>
      <c r="F963" s="3" t="s">
        <v>26919</v>
      </c>
      <c r="G963" s="4">
        <v>1.42606057523168E+17</v>
      </c>
      <c r="H963" s="4">
        <v>-1.22577641660184E+17</v>
      </c>
    </row>
    <row r="964" spans="1:8">
      <c r="A964" s="2">
        <v>41516</v>
      </c>
      <c r="B964" s="3" t="s">
        <v>26920</v>
      </c>
      <c r="C964" s="12">
        <f t="shared" ref="C964:C983" si="15">+(B964-B963)/B963</f>
        <v>5.8735722686785539E-3</v>
      </c>
      <c r="D964" s="3" t="s">
        <v>26921</v>
      </c>
      <c r="E964" s="3" t="s">
        <v>26922</v>
      </c>
      <c r="F964" s="3" t="s">
        <v>26923</v>
      </c>
      <c r="G964" s="4">
        <v>3.17189362627224E+17</v>
      </c>
      <c r="H964" s="4">
        <v>-1.11913083007516E+17</v>
      </c>
    </row>
    <row r="965" spans="1:8">
      <c r="A965" s="2">
        <v>41517</v>
      </c>
      <c r="B965" s="3" t="s">
        <v>26924</v>
      </c>
      <c r="C965" s="12">
        <f t="shared" si="15"/>
        <v>-1.0426339092104654E-4</v>
      </c>
      <c r="D965" s="3" t="s">
        <v>26925</v>
      </c>
      <c r="E965" s="3" t="s">
        <v>26926</v>
      </c>
      <c r="F965" s="3" t="s">
        <v>26923</v>
      </c>
      <c r="G965" s="4">
        <v>1.2471477955016701E+17</v>
      </c>
      <c r="H965" s="4">
        <v>-1.0886982634340899E+17</v>
      </c>
    </row>
    <row r="966" spans="1:8">
      <c r="A966" s="2">
        <v>41518</v>
      </c>
      <c r="B966" s="3" t="s">
        <v>26927</v>
      </c>
      <c r="C966" s="12">
        <f t="shared" si="15"/>
        <v>-1.0426217582686324E-4</v>
      </c>
      <c r="D966" s="3" t="s">
        <v>26928</v>
      </c>
      <c r="E966" s="3" t="s">
        <v>26929</v>
      </c>
      <c r="F966" s="3" t="s">
        <v>26923</v>
      </c>
      <c r="G966" s="4">
        <v>1.59554991636221E+16</v>
      </c>
      <c r="H966" s="4">
        <v>-1.03574944262754E+17</v>
      </c>
    </row>
    <row r="967" spans="1:8">
      <c r="A967" s="2">
        <v>41519</v>
      </c>
      <c r="B967" s="3" t="s">
        <v>26930</v>
      </c>
      <c r="C967" s="12">
        <f t="shared" si="15"/>
        <v>2.1190605893700145E-4</v>
      </c>
      <c r="D967" s="3" t="s">
        <v>26931</v>
      </c>
      <c r="E967" s="3" t="s">
        <v>26932</v>
      </c>
      <c r="F967" s="3" t="s">
        <v>26923</v>
      </c>
      <c r="G967" s="4">
        <v>1.98601410344594E+16</v>
      </c>
      <c r="H967" s="4">
        <v>-9.0094535242473104E+16</v>
      </c>
    </row>
    <row r="968" spans="1:8">
      <c r="A968" s="2">
        <v>41520</v>
      </c>
      <c r="B968" s="3" t="s">
        <v>26933</v>
      </c>
      <c r="C968" s="12">
        <f t="shared" si="15"/>
        <v>4.4098949777265535E-3</v>
      </c>
      <c r="D968" s="3" t="s">
        <v>26934</v>
      </c>
      <c r="E968" s="3" t="s">
        <v>26935</v>
      </c>
      <c r="F968" s="3" t="s">
        <v>26936</v>
      </c>
      <c r="G968" s="4">
        <v>7.7301491798136704E+16</v>
      </c>
      <c r="H968" s="4">
        <v>-6.7299939738551504E+16</v>
      </c>
    </row>
    <row r="969" spans="1:8">
      <c r="A969" s="2">
        <v>41521</v>
      </c>
      <c r="B969" s="3" t="s">
        <v>26937</v>
      </c>
      <c r="C969" s="12">
        <f t="shared" si="15"/>
        <v>3.4992702005683103E-3</v>
      </c>
      <c r="D969" s="3" t="s">
        <v>26938</v>
      </c>
      <c r="E969" s="3" t="s">
        <v>26939</v>
      </c>
      <c r="F969" s="3" t="s">
        <v>26940</v>
      </c>
      <c r="G969" s="4">
        <v>1.2317327634944899E+17</v>
      </c>
      <c r="H969" s="4">
        <v>-6.1745046871383E+16</v>
      </c>
    </row>
    <row r="970" spans="1:8">
      <c r="A970" s="2">
        <v>41522</v>
      </c>
      <c r="B970" s="3" t="s">
        <v>26941</v>
      </c>
      <c r="C970" s="12">
        <f t="shared" si="15"/>
        <v>2.5909976403421897E-4</v>
      </c>
      <c r="D970" s="3" t="s">
        <v>26942</v>
      </c>
      <c r="E970" s="3" t="s">
        <v>26943</v>
      </c>
      <c r="F970" s="3" t="s">
        <v>26944</v>
      </c>
      <c r="G970" s="4">
        <v>1.39570694169954E+17</v>
      </c>
      <c r="H970" s="4">
        <v>-6.08185664376686E+16</v>
      </c>
    </row>
    <row r="971" spans="1:8">
      <c r="A971" s="2">
        <v>41523</v>
      </c>
      <c r="B971" s="3" t="s">
        <v>26945</v>
      </c>
      <c r="C971" s="12">
        <f t="shared" si="15"/>
        <v>-3.2866058712337225E-3</v>
      </c>
      <c r="D971" s="3" t="s">
        <v>26946</v>
      </c>
      <c r="E971" s="3" t="s">
        <v>26947</v>
      </c>
      <c r="F971" s="3" t="s">
        <v>26948</v>
      </c>
      <c r="G971" s="4">
        <v>9.6197167932071808E+16</v>
      </c>
      <c r="H971" s="4">
        <v>-6.68754532892616E+16</v>
      </c>
    </row>
    <row r="972" spans="1:8">
      <c r="A972" s="2">
        <v>41524</v>
      </c>
      <c r="B972" s="3" t="s">
        <v>26949</v>
      </c>
      <c r="C972" s="12">
        <f t="shared" si="15"/>
        <v>-1.0247477880692579E-4</v>
      </c>
      <c r="D972" s="3" t="s">
        <v>26950</v>
      </c>
      <c r="E972" s="3" t="s">
        <v>26951</v>
      </c>
      <c r="F972" s="3" t="s">
        <v>26948</v>
      </c>
      <c r="G972" s="4">
        <v>1.3233023853589901E+17</v>
      </c>
      <c r="H972" s="4">
        <v>-7.0232045151520896E+16</v>
      </c>
    </row>
    <row r="973" spans="1:8">
      <c r="A973" s="2">
        <v>41525</v>
      </c>
      <c r="B973" s="3" t="s">
        <v>26952</v>
      </c>
      <c r="C973" s="12">
        <f t="shared" si="15"/>
        <v>-1.0247384508137285E-4</v>
      </c>
      <c r="D973" s="3" t="s">
        <v>26953</v>
      </c>
      <c r="E973" s="3" t="s">
        <v>26954</v>
      </c>
      <c r="F973" s="3" t="s">
        <v>26948</v>
      </c>
      <c r="G973" s="4">
        <v>1.1685687061165901E+17</v>
      </c>
      <c r="H973" s="4">
        <v>-7.41538108757724E+16</v>
      </c>
    </row>
    <row r="974" spans="1:8">
      <c r="A974" s="2">
        <v>41526</v>
      </c>
      <c r="B974" s="3" t="s">
        <v>26955</v>
      </c>
      <c r="C974" s="12">
        <f t="shared" si="15"/>
        <v>7.4813448602923703E-3</v>
      </c>
      <c r="D974" s="3" t="s">
        <v>26956</v>
      </c>
      <c r="E974" s="3" t="s">
        <v>26957</v>
      </c>
      <c r="F974" s="3" t="s">
        <v>11435</v>
      </c>
      <c r="G974" s="4">
        <v>2.2444492363491901E+17</v>
      </c>
      <c r="H974" s="4">
        <v>-4.8929185262228304E+16</v>
      </c>
    </row>
    <row r="975" spans="1:8">
      <c r="A975" s="2">
        <v>41527</v>
      </c>
      <c r="B975" s="3" t="s">
        <v>26958</v>
      </c>
      <c r="C975" s="12">
        <f t="shared" si="15"/>
        <v>8.9840903555723859E-3</v>
      </c>
      <c r="D975" s="3" t="s">
        <v>26959</v>
      </c>
      <c r="E975" s="3" t="s">
        <v>26960</v>
      </c>
      <c r="F975" s="3" t="s">
        <v>26961</v>
      </c>
      <c r="G975" s="4">
        <v>3.6696230783942502E+17</v>
      </c>
      <c r="H975" s="4">
        <v>-2.74759379324464E+16</v>
      </c>
    </row>
    <row r="976" spans="1:8">
      <c r="A976" s="2">
        <v>41528</v>
      </c>
      <c r="B976" s="3" t="s">
        <v>26962</v>
      </c>
      <c r="C976" s="12">
        <f t="shared" si="15"/>
        <v>2.4394531605835454E-3</v>
      </c>
      <c r="D976" s="3" t="s">
        <v>26963</v>
      </c>
      <c r="E976" s="3" t="s">
        <v>26964</v>
      </c>
      <c r="F976" s="3" t="s">
        <v>11435</v>
      </c>
      <c r="G976" s="4">
        <v>3.7032298494274298E+17</v>
      </c>
      <c r="H976" s="4">
        <v>-3.51607419330755E+16</v>
      </c>
    </row>
    <row r="977" spans="1:8">
      <c r="A977" s="2">
        <v>41529</v>
      </c>
      <c r="B977" s="3" t="s">
        <v>26965</v>
      </c>
      <c r="C977" s="12">
        <f t="shared" si="15"/>
        <v>-1.8075024836012254E-3</v>
      </c>
      <c r="D977" s="3" t="s">
        <v>26966</v>
      </c>
      <c r="E977" s="3" t="s">
        <v>26967</v>
      </c>
      <c r="F977" s="3" t="s">
        <v>26968</v>
      </c>
      <c r="G977" s="4">
        <v>2.2378502945858E+17</v>
      </c>
      <c r="H977" s="4">
        <v>-3.9359201652889296E+16</v>
      </c>
    </row>
    <row r="978" spans="1:8">
      <c r="A978" s="2">
        <v>41530</v>
      </c>
      <c r="B978" s="3" t="s">
        <v>26969</v>
      </c>
      <c r="C978" s="12">
        <f t="shared" si="15"/>
        <v>-3.088222462800242E-3</v>
      </c>
      <c r="D978" s="3" t="s">
        <v>26970</v>
      </c>
      <c r="E978" s="3" t="s">
        <v>26971</v>
      </c>
      <c r="F978" s="3" t="s">
        <v>26972</v>
      </c>
      <c r="G978" s="4">
        <v>1.1311152853768499E+17</v>
      </c>
      <c r="H978" s="4">
        <v>-4.5169096493507504E+16</v>
      </c>
    </row>
    <row r="979" spans="1:8">
      <c r="A979" s="2">
        <v>41531</v>
      </c>
      <c r="B979" s="3" t="s">
        <v>26973</v>
      </c>
      <c r="C979" s="12">
        <f t="shared" si="15"/>
        <v>-1.0188162621291286E-4</v>
      </c>
      <c r="D979" s="3" t="s">
        <v>26974</v>
      </c>
      <c r="E979" s="3" t="s">
        <v>26975</v>
      </c>
      <c r="F979" s="3" t="s">
        <v>26972</v>
      </c>
      <c r="G979" s="4">
        <v>2.7427860832427002E+17</v>
      </c>
      <c r="H979" s="4">
        <v>-1.70950556035419E+16</v>
      </c>
    </row>
    <row r="980" spans="1:8">
      <c r="A980" s="2">
        <v>41532</v>
      </c>
      <c r="B980" s="3" t="s">
        <v>26976</v>
      </c>
      <c r="C980" s="12">
        <f t="shared" si="15"/>
        <v>-1.0201535623125423E-4</v>
      </c>
      <c r="D980" s="3" t="s">
        <v>26977</v>
      </c>
      <c r="E980" s="3" t="s">
        <v>26978</v>
      </c>
      <c r="F980" s="3" t="s">
        <v>26972</v>
      </c>
      <c r="G980" s="4">
        <v>3.0893695585159302E+17</v>
      </c>
      <c r="H980" s="3">
        <v>0.217625218233408</v>
      </c>
    </row>
    <row r="981" spans="1:8">
      <c r="A981" s="2">
        <v>41533</v>
      </c>
      <c r="B981" s="3" t="s">
        <v>26979</v>
      </c>
      <c r="C981" s="12">
        <f t="shared" si="15"/>
        <v>-1.4398221155227291E-3</v>
      </c>
      <c r="D981" s="3" t="s">
        <v>26980</v>
      </c>
      <c r="E981" s="3" t="s">
        <v>26981</v>
      </c>
      <c r="F981" s="3" t="s">
        <v>11435</v>
      </c>
      <c r="G981" s="4">
        <v>2.8782841315983699E+17</v>
      </c>
      <c r="H981" s="3">
        <v>2.28550267987737E-2</v>
      </c>
    </row>
    <row r="982" spans="1:8">
      <c r="A982" s="2">
        <v>41534</v>
      </c>
      <c r="B982" s="3" t="s">
        <v>26982</v>
      </c>
      <c r="C982" s="12">
        <f t="shared" si="15"/>
        <v>3.8839144657549615E-3</v>
      </c>
      <c r="D982" s="3" t="s">
        <v>26983</v>
      </c>
      <c r="E982" s="3" t="s">
        <v>26984</v>
      </c>
      <c r="F982" s="3" t="s">
        <v>11435</v>
      </c>
      <c r="G982" s="4">
        <v>3.5174003963173702E+17</v>
      </c>
      <c r="H982" s="4">
        <v>1.08607617606528E+16</v>
      </c>
    </row>
    <row r="983" spans="1:8">
      <c r="A983" s="2">
        <v>41535</v>
      </c>
      <c r="B983" s="3" t="s">
        <v>26985</v>
      </c>
      <c r="C983" s="12">
        <f t="shared" si="15"/>
        <v>2.0807485680374646E-3</v>
      </c>
      <c r="D983" s="3" t="s">
        <v>26986</v>
      </c>
      <c r="E983" s="3" t="s">
        <v>26987</v>
      </c>
      <c r="F983" s="3" t="s">
        <v>14248</v>
      </c>
      <c r="G983" s="4">
        <v>3.8812605281400902E+17</v>
      </c>
      <c r="H983" s="3">
        <v>0.94488602655742304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8"/>
  <dimension ref="A1:K1070"/>
  <sheetViews>
    <sheetView workbookViewId="0">
      <selection sqref="A1:A1048576"/>
    </sheetView>
  </sheetViews>
  <sheetFormatPr defaultColWidth="11.42578125" defaultRowHeight="15"/>
  <cols>
    <col min="7" max="8" width="15.7109375" bestFit="1" customWidth="1"/>
  </cols>
  <sheetData>
    <row r="1" spans="1:11" ht="19.5">
      <c r="A1" s="1" t="s">
        <v>0</v>
      </c>
      <c r="B1" s="1" t="s">
        <v>1</v>
      </c>
      <c r="C1" s="1" t="s">
        <v>29983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J1" s="5" t="s">
        <v>7</v>
      </c>
      <c r="K1" s="6" t="s">
        <v>21063</v>
      </c>
    </row>
    <row r="2" spans="1:11" ht="28.5">
      <c r="A2" s="2">
        <v>40529</v>
      </c>
      <c r="B2" s="3" t="s">
        <v>21064</v>
      </c>
      <c r="C2" s="12" t="s">
        <v>29984</v>
      </c>
      <c r="D2" s="3" t="s">
        <v>21065</v>
      </c>
      <c r="E2" s="3" t="s">
        <v>21066</v>
      </c>
      <c r="F2" s="3" t="s">
        <v>21067</v>
      </c>
      <c r="G2" s="4">
        <v>1.60567967859748E+17</v>
      </c>
      <c r="H2" s="4">
        <v>4.3245252766481101E+17</v>
      </c>
      <c r="J2" s="5" t="s">
        <v>8</v>
      </c>
      <c r="K2" s="6" t="s">
        <v>11376</v>
      </c>
    </row>
    <row r="3" spans="1:11">
      <c r="A3" s="2">
        <v>40530</v>
      </c>
      <c r="B3" s="3" t="s">
        <v>21068</v>
      </c>
      <c r="C3" s="12">
        <f>+(B3-B2)/B2</f>
        <v>-1.1126517413279305E-4</v>
      </c>
      <c r="D3" s="3" t="s">
        <v>21069</v>
      </c>
      <c r="E3" s="3" t="s">
        <v>21070</v>
      </c>
      <c r="F3" s="3" t="s">
        <v>21067</v>
      </c>
      <c r="G3" s="4">
        <v>2.24694704256103E+16</v>
      </c>
      <c r="H3" s="4">
        <v>4.4185592589663802E+17</v>
      </c>
    </row>
    <row r="4" spans="1:11">
      <c r="A4" s="2">
        <v>40531</v>
      </c>
      <c r="B4" s="3" t="s">
        <v>21071</v>
      </c>
      <c r="C4" s="12">
        <f t="shared" ref="C4:C67" si="0">+(B4-B3)/B3</f>
        <v>-1.112655159530668E-4</v>
      </c>
      <c r="D4" s="3" t="s">
        <v>21072</v>
      </c>
      <c r="E4" s="3" t="s">
        <v>21073</v>
      </c>
      <c r="F4" s="3" t="s">
        <v>21067</v>
      </c>
      <c r="G4" s="4">
        <v>2.6231802871347002E+17</v>
      </c>
      <c r="H4" s="4">
        <v>4.4148241462559501E+17</v>
      </c>
    </row>
    <row r="5" spans="1:11">
      <c r="A5" s="2">
        <v>40532</v>
      </c>
      <c r="B5" s="3" t="s">
        <v>21074</v>
      </c>
      <c r="C5" s="12">
        <f t="shared" si="0"/>
        <v>-3.3241912178972885E-3</v>
      </c>
      <c r="D5" s="3" t="s">
        <v>21075</v>
      </c>
      <c r="E5" s="3" t="s">
        <v>21076</v>
      </c>
      <c r="F5" s="3" t="s">
        <v>21077</v>
      </c>
      <c r="G5" s="4">
        <v>2.13610901406752E+17</v>
      </c>
      <c r="H5" s="4">
        <v>4.2759177706938202E+17</v>
      </c>
    </row>
    <row r="6" spans="1:11">
      <c r="A6" s="2">
        <v>40533</v>
      </c>
      <c r="B6" s="3" t="s">
        <v>21078</v>
      </c>
      <c r="C6" s="12">
        <f t="shared" si="0"/>
        <v>4.4220475966737591E-3</v>
      </c>
      <c r="D6" s="3" t="s">
        <v>21079</v>
      </c>
      <c r="E6" s="3" t="s">
        <v>21080</v>
      </c>
      <c r="F6" s="3" t="s">
        <v>14754</v>
      </c>
      <c r="G6" s="4">
        <v>2.82030522898848E+17</v>
      </c>
      <c r="H6" s="4">
        <v>4.38518877771296E+17</v>
      </c>
    </row>
    <row r="7" spans="1:11">
      <c r="A7" s="2">
        <v>40534</v>
      </c>
      <c r="B7" s="3" t="s">
        <v>21081</v>
      </c>
      <c r="C7" s="12">
        <f t="shared" si="0"/>
        <v>7.539832925903666E-3</v>
      </c>
      <c r="D7" s="3" t="s">
        <v>21082</v>
      </c>
      <c r="E7" s="3" t="s">
        <v>21083</v>
      </c>
      <c r="F7" s="3" t="s">
        <v>21084</v>
      </c>
      <c r="G7" s="4">
        <v>4.2745396975733299E+17</v>
      </c>
      <c r="H7" s="4">
        <v>4.5538018419846701E+17</v>
      </c>
    </row>
    <row r="8" spans="1:11">
      <c r="A8" s="2">
        <v>40535</v>
      </c>
      <c r="B8" s="3" t="s">
        <v>21085</v>
      </c>
      <c r="C8" s="12">
        <f t="shared" si="0"/>
        <v>3.9338220359085314E-3</v>
      </c>
      <c r="D8" s="3" t="s">
        <v>21086</v>
      </c>
      <c r="E8" s="3" t="s">
        <v>21087</v>
      </c>
      <c r="F8" s="3" t="s">
        <v>21088</v>
      </c>
      <c r="G8" s="4">
        <v>7.5944722730973402E+17</v>
      </c>
      <c r="H8" s="4">
        <v>4.6733866934387699E+17</v>
      </c>
    </row>
    <row r="9" spans="1:11">
      <c r="A9" s="2">
        <v>40536</v>
      </c>
      <c r="B9" s="3" t="s">
        <v>21089</v>
      </c>
      <c r="C9" s="12">
        <f t="shared" si="0"/>
        <v>2.5481659286060482E-3</v>
      </c>
      <c r="D9" s="3" t="s">
        <v>21090</v>
      </c>
      <c r="E9" s="3" t="s">
        <v>21091</v>
      </c>
      <c r="F9" s="3" t="s">
        <v>21092</v>
      </c>
      <c r="G9" s="4">
        <v>4.4406929533984102E+17</v>
      </c>
      <c r="H9" s="4">
        <v>4.7525783023647898E+17</v>
      </c>
    </row>
    <row r="10" spans="1:11">
      <c r="A10" s="2">
        <v>40537</v>
      </c>
      <c r="B10" s="3" t="s">
        <v>21093</v>
      </c>
      <c r="C10" s="12">
        <f t="shared" si="0"/>
        <v>-1.0150488490811931E-4</v>
      </c>
      <c r="D10" s="3" t="s">
        <v>21094</v>
      </c>
      <c r="E10" s="3" t="s">
        <v>21095</v>
      </c>
      <c r="F10" s="3" t="s">
        <v>21092</v>
      </c>
      <c r="G10" s="4">
        <v>4.9946268277025498E+17</v>
      </c>
      <c r="H10" s="4">
        <v>4.80890734072344E+17</v>
      </c>
    </row>
    <row r="11" spans="1:11">
      <c r="A11" s="2">
        <v>40538</v>
      </c>
      <c r="B11" s="3" t="s">
        <v>21096</v>
      </c>
      <c r="C11" s="12">
        <f t="shared" si="0"/>
        <v>-1.0150344235840091E-4</v>
      </c>
      <c r="D11" s="3" t="s">
        <v>21097</v>
      </c>
      <c r="E11" s="3" t="s">
        <v>21098</v>
      </c>
      <c r="F11" s="3" t="s">
        <v>21092</v>
      </c>
      <c r="G11" s="4">
        <v>6.3296822252864102E+17</v>
      </c>
      <c r="H11" s="4">
        <v>5.2340106169524998E+17</v>
      </c>
    </row>
    <row r="12" spans="1:11">
      <c r="A12" s="2">
        <v>40539</v>
      </c>
      <c r="B12" s="3" t="s">
        <v>21099</v>
      </c>
      <c r="C12" s="12">
        <f t="shared" si="0"/>
        <v>5.678581405906497E-3</v>
      </c>
      <c r="D12" s="3" t="s">
        <v>21100</v>
      </c>
      <c r="E12" s="3" t="s">
        <v>21101</v>
      </c>
      <c r="F12" s="3" t="s">
        <v>21102</v>
      </c>
      <c r="G12" s="4">
        <v>7.5163282835775002E+17</v>
      </c>
      <c r="H12" s="4">
        <v>5.2245183052404998E+17</v>
      </c>
    </row>
    <row r="13" spans="1:11">
      <c r="A13" s="2">
        <v>40540</v>
      </c>
      <c r="B13" s="3" t="s">
        <v>21103</v>
      </c>
      <c r="C13" s="12">
        <f t="shared" si="0"/>
        <v>-8.0647047147846054E-3</v>
      </c>
      <c r="D13" s="3" t="s">
        <v>21104</v>
      </c>
      <c r="E13" s="3" t="s">
        <v>21105</v>
      </c>
      <c r="F13" s="3" t="s">
        <v>21106</v>
      </c>
      <c r="G13" s="4">
        <v>5.8928634304684403E+17</v>
      </c>
      <c r="H13" s="4">
        <v>5.1338122444035002E+17</v>
      </c>
    </row>
    <row r="14" spans="1:11">
      <c r="A14" s="2">
        <v>40541</v>
      </c>
      <c r="B14" s="3" t="s">
        <v>21107</v>
      </c>
      <c r="C14" s="12">
        <f t="shared" si="0"/>
        <v>-9.91222798949545E-3</v>
      </c>
      <c r="D14" s="3" t="s">
        <v>21108</v>
      </c>
      <c r="E14" s="3" t="s">
        <v>21109</v>
      </c>
      <c r="F14" s="3" t="s">
        <v>14750</v>
      </c>
      <c r="G14" s="4">
        <v>4.9116730624060499E+17</v>
      </c>
      <c r="H14" s="4">
        <v>4.94203642533512E+17</v>
      </c>
    </row>
    <row r="15" spans="1:11">
      <c r="A15" s="2">
        <v>40542</v>
      </c>
      <c r="B15" s="3" t="s">
        <v>21110</v>
      </c>
      <c r="C15" s="12">
        <f t="shared" si="0"/>
        <v>-5.374203208309585E-3</v>
      </c>
      <c r="D15" s="3" t="s">
        <v>21111</v>
      </c>
      <c r="E15" s="3" t="s">
        <v>21112</v>
      </c>
      <c r="F15" s="3" t="s">
        <v>21113</v>
      </c>
      <c r="G15" s="4">
        <v>2.1707984672395802E+17</v>
      </c>
      <c r="H15" s="4">
        <v>4.7828724145404301E+17</v>
      </c>
    </row>
    <row r="16" spans="1:11">
      <c r="A16" s="2">
        <v>40543</v>
      </c>
      <c r="B16" s="3" t="s">
        <v>21114</v>
      </c>
      <c r="C16" s="12">
        <f t="shared" si="0"/>
        <v>-1.0213512330592166E-4</v>
      </c>
      <c r="D16" s="3" t="s">
        <v>21115</v>
      </c>
      <c r="E16" s="3" t="s">
        <v>21116</v>
      </c>
      <c r="F16" s="3" t="s">
        <v>21113</v>
      </c>
      <c r="G16" s="4">
        <v>1.2283060841176E+17</v>
      </c>
      <c r="H16" s="4">
        <v>4.7830309391481798E+17</v>
      </c>
    </row>
    <row r="17" spans="1:8">
      <c r="A17" s="2">
        <v>40544</v>
      </c>
      <c r="B17" s="3" t="s">
        <v>21117</v>
      </c>
      <c r="C17" s="12">
        <f t="shared" si="0"/>
        <v>-1.0210176102140674E-4</v>
      </c>
      <c r="D17" s="3" t="s">
        <v>21118</v>
      </c>
      <c r="E17" s="3" t="s">
        <v>21116</v>
      </c>
      <c r="F17" s="3" t="s">
        <v>21113</v>
      </c>
      <c r="G17" s="4">
        <v>-7.21793240812484E+16</v>
      </c>
      <c r="H17" s="4">
        <v>4.7831904568554899E+17</v>
      </c>
    </row>
    <row r="18" spans="1:8">
      <c r="A18" s="2">
        <v>40545</v>
      </c>
      <c r="B18" s="3" t="s">
        <v>21119</v>
      </c>
      <c r="C18" s="12">
        <f t="shared" si="0"/>
        <v>-1.0210028420561065E-4</v>
      </c>
      <c r="D18" s="3" t="s">
        <v>21120</v>
      </c>
      <c r="E18" s="3" t="s">
        <v>21116</v>
      </c>
      <c r="F18" s="3" t="s">
        <v>21113</v>
      </c>
      <c r="G18" s="4">
        <v>-9.6660940504050704E+16</v>
      </c>
      <c r="H18" s="4">
        <v>4.5776223505580602E+17</v>
      </c>
    </row>
    <row r="19" spans="1:8">
      <c r="A19" s="2">
        <v>40546</v>
      </c>
      <c r="B19" s="3" t="s">
        <v>21121</v>
      </c>
      <c r="C19" s="12">
        <f t="shared" si="0"/>
        <v>-8.2127348362695356E-3</v>
      </c>
      <c r="D19" s="3" t="s">
        <v>21122</v>
      </c>
      <c r="E19" s="3" t="s">
        <v>21123</v>
      </c>
      <c r="F19" s="3" t="s">
        <v>21113</v>
      </c>
      <c r="G19" s="4">
        <v>-1.8187882795500701E+17</v>
      </c>
      <c r="H19" s="4">
        <v>4.3143921510269197E+17</v>
      </c>
    </row>
    <row r="20" spans="1:8">
      <c r="A20" s="2">
        <v>40547</v>
      </c>
      <c r="B20" s="3" t="s">
        <v>21124</v>
      </c>
      <c r="C20" s="12">
        <f t="shared" si="0"/>
        <v>4.5934309088594702E-3</v>
      </c>
      <c r="D20" s="3" t="s">
        <v>21125</v>
      </c>
      <c r="E20" s="3" t="s">
        <v>21126</v>
      </c>
      <c r="F20" s="3" t="s">
        <v>21127</v>
      </c>
      <c r="G20" s="4">
        <v>-1.3388655729973901E+17</v>
      </c>
      <c r="H20" s="4">
        <v>4.2658895930796998E+17</v>
      </c>
    </row>
    <row r="21" spans="1:8">
      <c r="A21" s="2">
        <v>40548</v>
      </c>
      <c r="B21" s="3" t="s">
        <v>21128</v>
      </c>
      <c r="C21" s="12">
        <f t="shared" si="0"/>
        <v>-7.8282867299360424E-3</v>
      </c>
      <c r="D21" s="3" t="s">
        <v>21129</v>
      </c>
      <c r="E21" s="3" t="s">
        <v>21130</v>
      </c>
      <c r="F21" s="3" t="s">
        <v>21131</v>
      </c>
      <c r="G21" s="4">
        <v>-2.4776770650302598E+17</v>
      </c>
      <c r="H21" s="4">
        <v>3.9975673226661901E+17</v>
      </c>
    </row>
    <row r="22" spans="1:8">
      <c r="A22" s="2">
        <v>40549</v>
      </c>
      <c r="B22" s="3" t="s">
        <v>21132</v>
      </c>
      <c r="C22" s="12">
        <f t="shared" si="0"/>
        <v>-9.4850356963113724E-3</v>
      </c>
      <c r="D22" s="3" t="s">
        <v>21133</v>
      </c>
      <c r="E22" s="3" t="s">
        <v>21134</v>
      </c>
      <c r="F22" s="3" t="s">
        <v>21135</v>
      </c>
      <c r="G22" s="4">
        <v>-3.1456986098935699E+17</v>
      </c>
      <c r="H22" s="4">
        <v>3.7326019961705901E+17</v>
      </c>
    </row>
    <row r="23" spans="1:8">
      <c r="A23" s="2">
        <v>40550</v>
      </c>
      <c r="B23" s="3" t="s">
        <v>21136</v>
      </c>
      <c r="C23" s="12">
        <f t="shared" si="0"/>
        <v>6.6013807408884639E-3</v>
      </c>
      <c r="D23" s="3" t="s">
        <v>21137</v>
      </c>
      <c r="E23" s="3" t="s">
        <v>21138</v>
      </c>
      <c r="F23" s="3">
        <v>999</v>
      </c>
      <c r="G23" s="4">
        <v>-2.5653906019386499E+17</v>
      </c>
      <c r="H23" s="4">
        <v>3.9200376244466598E+17</v>
      </c>
    </row>
    <row r="24" spans="1:8">
      <c r="A24" s="2">
        <v>40551</v>
      </c>
      <c r="B24" s="3" t="s">
        <v>21139</v>
      </c>
      <c r="C24" s="12">
        <f t="shared" si="0"/>
        <v>-9.9568589216312371E-5</v>
      </c>
      <c r="D24" s="3" t="s">
        <v>21140</v>
      </c>
      <c r="E24" s="3" t="s">
        <v>21141</v>
      </c>
      <c r="F24" s="3">
        <v>999</v>
      </c>
      <c r="G24" s="4">
        <v>-2.03315061185244E+17</v>
      </c>
      <c r="H24" s="4">
        <v>3.5951835989887002E+17</v>
      </c>
    </row>
    <row r="25" spans="1:8">
      <c r="A25" s="2">
        <v>40552</v>
      </c>
      <c r="B25" s="3" t="s">
        <v>21142</v>
      </c>
      <c r="C25" s="12">
        <f t="shared" si="0"/>
        <v>-9.9566842000785381E-5</v>
      </c>
      <c r="D25" s="3" t="s">
        <v>21143</v>
      </c>
      <c r="E25" s="3" t="s">
        <v>21144</v>
      </c>
      <c r="F25" s="3">
        <v>999</v>
      </c>
      <c r="G25" s="4">
        <v>-2.29957589679424E+17</v>
      </c>
      <c r="H25" s="4">
        <v>3.3865195148834701E+17</v>
      </c>
    </row>
    <row r="26" spans="1:8">
      <c r="A26" s="2">
        <v>40553</v>
      </c>
      <c r="B26" s="3" t="s">
        <v>21145</v>
      </c>
      <c r="C26" s="12">
        <f t="shared" si="0"/>
        <v>-9.9565033769510002E-5</v>
      </c>
      <c r="D26" s="3" t="s">
        <v>21146</v>
      </c>
      <c r="E26" s="3" t="s">
        <v>21147</v>
      </c>
      <c r="F26" s="3">
        <v>999</v>
      </c>
      <c r="G26" s="4">
        <v>-2.2990678914103299E+17</v>
      </c>
      <c r="H26" s="4">
        <v>3.18237093132456E+17</v>
      </c>
    </row>
    <row r="27" spans="1:8">
      <c r="A27" s="2">
        <v>40554</v>
      </c>
      <c r="B27" s="3" t="s">
        <v>21148</v>
      </c>
      <c r="C27" s="12">
        <f t="shared" si="0"/>
        <v>-1.1761032426601686E-2</v>
      </c>
      <c r="D27" s="3" t="s">
        <v>21149</v>
      </c>
      <c r="E27" s="3" t="s">
        <v>21150</v>
      </c>
      <c r="F27" s="3" t="s">
        <v>21131</v>
      </c>
      <c r="G27" s="4">
        <v>-3.3229378532276102E+17</v>
      </c>
      <c r="H27" s="4">
        <v>2.69427274801288E+17</v>
      </c>
    </row>
    <row r="28" spans="1:8">
      <c r="A28" s="2">
        <v>40555</v>
      </c>
      <c r="B28" s="3" t="s">
        <v>21151</v>
      </c>
      <c r="C28" s="12">
        <f t="shared" si="0"/>
        <v>8.0029010349718949E-3</v>
      </c>
      <c r="D28" s="3" t="s">
        <v>21152</v>
      </c>
      <c r="E28" s="3" t="s">
        <v>21153</v>
      </c>
      <c r="F28" s="3" t="s">
        <v>21127</v>
      </c>
      <c r="G28" s="4">
        <v>-3.0802387520590003E+17</v>
      </c>
      <c r="H28" s="4">
        <v>3.0455554357687699E+17</v>
      </c>
    </row>
    <row r="29" spans="1:8">
      <c r="A29" s="2">
        <v>40556</v>
      </c>
      <c r="B29" s="3" t="s">
        <v>21154</v>
      </c>
      <c r="C29" s="12">
        <f t="shared" si="0"/>
        <v>7.6267925897509255E-3</v>
      </c>
      <c r="D29" s="3" t="s">
        <v>21155</v>
      </c>
      <c r="E29" s="3" t="s">
        <v>21156</v>
      </c>
      <c r="F29" s="3" t="s">
        <v>21157</v>
      </c>
      <c r="G29" s="4">
        <v>-2.54226329769852E+17</v>
      </c>
      <c r="H29" s="4">
        <v>3.2509917642540102E+17</v>
      </c>
    </row>
    <row r="30" spans="1:8">
      <c r="A30" s="2">
        <v>40557</v>
      </c>
      <c r="B30" s="3" t="s">
        <v>21158</v>
      </c>
      <c r="C30" s="12">
        <f t="shared" si="0"/>
        <v>-9.7217159317737807E-4</v>
      </c>
      <c r="D30" s="3" t="s">
        <v>21159</v>
      </c>
      <c r="E30" s="3" t="s">
        <v>21160</v>
      </c>
      <c r="F30" s="3" t="s">
        <v>21161</v>
      </c>
      <c r="G30" s="4">
        <v>-1.6834323606323802E+17</v>
      </c>
      <c r="H30" s="4">
        <v>3.22776769102376E+17</v>
      </c>
    </row>
    <row r="31" spans="1:8">
      <c r="A31" s="2">
        <v>40558</v>
      </c>
      <c r="B31" s="3" t="s">
        <v>21162</v>
      </c>
      <c r="C31" s="12">
        <f t="shared" si="0"/>
        <v>-9.3652926766007107E-5</v>
      </c>
      <c r="D31" s="3" t="s">
        <v>21163</v>
      </c>
      <c r="E31" s="3" t="s">
        <v>21164</v>
      </c>
      <c r="F31" s="3" t="s">
        <v>21161</v>
      </c>
      <c r="G31" s="4">
        <v>-1.8439811152844499E+17</v>
      </c>
      <c r="H31" s="4">
        <v>3.2001046106151898E+17</v>
      </c>
    </row>
    <row r="32" spans="1:8">
      <c r="A32" s="2">
        <v>40558</v>
      </c>
      <c r="B32" s="3" t="s">
        <v>21162</v>
      </c>
      <c r="C32" s="12">
        <f t="shared" si="0"/>
        <v>0</v>
      </c>
      <c r="D32" s="3" t="s">
        <v>21163</v>
      </c>
      <c r="E32" s="3" t="s">
        <v>21164</v>
      </c>
      <c r="F32" s="3" t="s">
        <v>21161</v>
      </c>
      <c r="G32" s="4">
        <v>-1.8439811152844499E+17</v>
      </c>
      <c r="H32" s="4">
        <v>3.2001046106151898E+17</v>
      </c>
    </row>
    <row r="33" spans="1:8">
      <c r="A33" s="2">
        <v>40559</v>
      </c>
      <c r="B33" s="3" t="s">
        <v>21165</v>
      </c>
      <c r="C33" s="12">
        <f t="shared" si="0"/>
        <v>-9.3650183860224286E-5</v>
      </c>
      <c r="D33" s="3" t="s">
        <v>21166</v>
      </c>
      <c r="E33" s="3" t="s">
        <v>21167</v>
      </c>
      <c r="F33" s="3" t="s">
        <v>21161</v>
      </c>
      <c r="G33" s="4">
        <v>-1.7333794060249402E+17</v>
      </c>
      <c r="H33" s="4">
        <v>3.2004534511412E+17</v>
      </c>
    </row>
    <row r="34" spans="1:8">
      <c r="A34" s="2">
        <v>40560</v>
      </c>
      <c r="B34" s="3" t="s">
        <v>21168</v>
      </c>
      <c r="C34" s="12">
        <f t="shared" si="0"/>
        <v>1.5094307590646997E-3</v>
      </c>
      <c r="D34" s="3" t="s">
        <v>21169</v>
      </c>
      <c r="E34" s="3" t="s">
        <v>21170</v>
      </c>
      <c r="F34" s="3" t="s">
        <v>21171</v>
      </c>
      <c r="G34" s="4">
        <v>-1.56887270589944E+17</v>
      </c>
      <c r="H34" s="4">
        <v>2.6483639525830301E+17</v>
      </c>
    </row>
    <row r="35" spans="1:8">
      <c r="A35" s="2">
        <v>40561</v>
      </c>
      <c r="B35" s="3" t="s">
        <v>21172</v>
      </c>
      <c r="C35" s="12">
        <f t="shared" si="0"/>
        <v>-5.4292571702853681E-3</v>
      </c>
      <c r="D35" s="3" t="s">
        <v>21173</v>
      </c>
      <c r="E35" s="3" t="s">
        <v>21174</v>
      </c>
      <c r="F35" s="3" t="s">
        <v>21175</v>
      </c>
      <c r="G35" s="4">
        <v>-2.0985336045415901E+17</v>
      </c>
      <c r="H35" s="4">
        <v>2.5080974840184899E+17</v>
      </c>
    </row>
    <row r="36" spans="1:8">
      <c r="A36" s="2">
        <v>40562</v>
      </c>
      <c r="B36" s="3" t="s">
        <v>21176</v>
      </c>
      <c r="C36" s="12">
        <f t="shared" si="0"/>
        <v>-1.1716071198185733E-2</v>
      </c>
      <c r="D36" s="3" t="s">
        <v>21177</v>
      </c>
      <c r="E36" s="3" t="s">
        <v>21178</v>
      </c>
      <c r="F36" s="3" t="s">
        <v>21092</v>
      </c>
      <c r="G36" s="4">
        <v>-2.8709861868237501E+17</v>
      </c>
      <c r="H36" s="4">
        <v>2.1326018616334202E+17</v>
      </c>
    </row>
    <row r="37" spans="1:8">
      <c r="A37" s="2">
        <v>40563</v>
      </c>
      <c r="B37" s="3" t="s">
        <v>21179</v>
      </c>
      <c r="C37" s="12">
        <f t="shared" si="0"/>
        <v>-1.1498716077643391E-2</v>
      </c>
      <c r="D37" s="3" t="s">
        <v>21180</v>
      </c>
      <c r="E37" s="3" t="s">
        <v>21181</v>
      </c>
      <c r="F37" s="3" t="s">
        <v>21175</v>
      </c>
      <c r="G37" s="4">
        <v>-4.1304478732252102E+17</v>
      </c>
      <c r="H37" s="4">
        <v>1.8538606832912301E+17</v>
      </c>
    </row>
    <row r="38" spans="1:8">
      <c r="A38" s="2">
        <v>40564</v>
      </c>
      <c r="B38" s="3" t="s">
        <v>21182</v>
      </c>
      <c r="C38" s="12">
        <f t="shared" si="0"/>
        <v>8.8731185267627074E-3</v>
      </c>
      <c r="D38" s="3" t="s">
        <v>21183</v>
      </c>
      <c r="E38" s="3" t="s">
        <v>21184</v>
      </c>
      <c r="F38" s="3" t="s">
        <v>21084</v>
      </c>
      <c r="G38" s="4">
        <v>-4.0352452686396698E+17</v>
      </c>
      <c r="H38" s="4">
        <v>2.0706430562411101E+17</v>
      </c>
    </row>
    <row r="39" spans="1:8">
      <c r="A39" s="2">
        <v>40565</v>
      </c>
      <c r="B39" s="3" t="s">
        <v>21185</v>
      </c>
      <c r="C39" s="12">
        <f t="shared" si="0"/>
        <v>-1.0145144440782527E-4</v>
      </c>
      <c r="D39" s="3" t="s">
        <v>21186</v>
      </c>
      <c r="E39" s="3" t="s">
        <v>21187</v>
      </c>
      <c r="F39" s="3" t="s">
        <v>21084</v>
      </c>
      <c r="G39" s="4">
        <v>-4.3204844419568E+17</v>
      </c>
      <c r="H39" s="4">
        <v>1.7344579499030099E+17</v>
      </c>
    </row>
    <row r="40" spans="1:8">
      <c r="A40" s="2">
        <v>40566</v>
      </c>
      <c r="B40" s="3" t="s">
        <v>21188</v>
      </c>
      <c r="C40" s="12">
        <f t="shared" si="0"/>
        <v>-1.0145000651715587E-4</v>
      </c>
      <c r="D40" s="3" t="s">
        <v>21189</v>
      </c>
      <c r="E40" s="3" t="s">
        <v>21190</v>
      </c>
      <c r="F40" s="3" t="s">
        <v>21084</v>
      </c>
      <c r="G40" s="4">
        <v>-4.5004387503638003E+17</v>
      </c>
      <c r="H40" s="4">
        <v>1.67726842745616E+17</v>
      </c>
    </row>
    <row r="41" spans="1:8">
      <c r="A41" s="2">
        <v>40567</v>
      </c>
      <c r="B41" s="3" t="s">
        <v>21191</v>
      </c>
      <c r="C41" s="12">
        <f t="shared" si="0"/>
        <v>5.2074823715367845E-4</v>
      </c>
      <c r="D41" s="3" t="s">
        <v>21192</v>
      </c>
      <c r="E41" s="3" t="s">
        <v>21193</v>
      </c>
      <c r="F41" s="3" t="s">
        <v>21084</v>
      </c>
      <c r="G41" s="4">
        <v>-4.4586537512994598E+17</v>
      </c>
      <c r="H41" s="4">
        <v>1.8804726028990301E+17</v>
      </c>
    </row>
    <row r="42" spans="1:8">
      <c r="A42" s="2">
        <v>40568</v>
      </c>
      <c r="B42" s="3" t="s">
        <v>21194</v>
      </c>
      <c r="C42" s="12">
        <f t="shared" si="0"/>
        <v>-1.6402815193906092E-3</v>
      </c>
      <c r="D42" s="3" t="s">
        <v>21195</v>
      </c>
      <c r="E42" s="3" t="s">
        <v>21196</v>
      </c>
      <c r="F42" s="3" t="s">
        <v>21197</v>
      </c>
      <c r="G42" s="4">
        <v>-4.5615213950483699E+17</v>
      </c>
      <c r="H42" s="4">
        <v>2.29016460265764E+17</v>
      </c>
    </row>
    <row r="43" spans="1:8">
      <c r="A43" s="2">
        <v>40569</v>
      </c>
      <c r="B43" s="3" t="s">
        <v>21198</v>
      </c>
      <c r="C43" s="12">
        <f t="shared" si="0"/>
        <v>7.4270309288110483E-3</v>
      </c>
      <c r="D43" s="3" t="s">
        <v>21199</v>
      </c>
      <c r="E43" s="3" t="s">
        <v>21200</v>
      </c>
      <c r="F43" s="3" t="s">
        <v>21092</v>
      </c>
      <c r="G43" s="4">
        <v>-4.4453596742815302E+17</v>
      </c>
      <c r="H43" s="4">
        <v>2.3375109805620701E+17</v>
      </c>
    </row>
    <row r="44" spans="1:8">
      <c r="A44" s="2">
        <v>40570</v>
      </c>
      <c r="B44" s="3" t="s">
        <v>21201</v>
      </c>
      <c r="C44" s="12">
        <f t="shared" si="0"/>
        <v>1.9405816511706402E-3</v>
      </c>
      <c r="D44" s="3" t="s">
        <v>21202</v>
      </c>
      <c r="E44" s="3" t="s">
        <v>21203</v>
      </c>
      <c r="F44" s="3" t="s">
        <v>21092</v>
      </c>
      <c r="G44" s="4">
        <v>-3.7239577034061197E+17</v>
      </c>
      <c r="H44" s="4">
        <v>2.3888941904563501E+17</v>
      </c>
    </row>
    <row r="45" spans="1:8">
      <c r="A45" s="2">
        <v>40571</v>
      </c>
      <c r="B45" s="3" t="s">
        <v>21204</v>
      </c>
      <c r="C45" s="12">
        <f t="shared" si="0"/>
        <v>-4.3841544710736483E-3</v>
      </c>
      <c r="D45" s="3" t="s">
        <v>21205</v>
      </c>
      <c r="E45" s="3" t="s">
        <v>21206</v>
      </c>
      <c r="F45" s="3" t="s">
        <v>21088</v>
      </c>
      <c r="G45" s="4">
        <v>-3.2840706944781702E+17</v>
      </c>
      <c r="H45" s="4">
        <v>2.2817656857184198E+17</v>
      </c>
    </row>
    <row r="46" spans="1:8">
      <c r="A46" s="2">
        <v>40572</v>
      </c>
      <c r="B46" s="3" t="s">
        <v>21207</v>
      </c>
      <c r="C46" s="12">
        <f t="shared" si="0"/>
        <v>-1.0544366384582458E-4</v>
      </c>
      <c r="D46" s="3" t="s">
        <v>21208</v>
      </c>
      <c r="E46" s="3" t="s">
        <v>21209</v>
      </c>
      <c r="F46" s="3" t="s">
        <v>21088</v>
      </c>
      <c r="G46" s="4">
        <v>-2.838197340172E+17</v>
      </c>
      <c r="H46" s="4">
        <v>2.26457162958692E+17</v>
      </c>
    </row>
    <row r="47" spans="1:8">
      <c r="A47" s="2">
        <v>40573</v>
      </c>
      <c r="B47" s="3" t="s">
        <v>21210</v>
      </c>
      <c r="C47" s="12">
        <f t="shared" si="0"/>
        <v>-1.0544291364736787E-4</v>
      </c>
      <c r="D47" s="3" t="s">
        <v>21211</v>
      </c>
      <c r="E47" s="3" t="s">
        <v>21212</v>
      </c>
      <c r="F47" s="3" t="s">
        <v>21088</v>
      </c>
      <c r="G47" s="4">
        <v>-2.83848558224384E+17</v>
      </c>
      <c r="H47" s="4">
        <v>2.13863769775284E+17</v>
      </c>
    </row>
    <row r="48" spans="1:8">
      <c r="A48" s="2">
        <v>40574</v>
      </c>
      <c r="B48" s="3" t="s">
        <v>21213</v>
      </c>
      <c r="C48" s="12">
        <f t="shared" si="0"/>
        <v>-4.3901098255185438E-3</v>
      </c>
      <c r="D48" s="3" t="s">
        <v>21214</v>
      </c>
      <c r="E48" s="3" t="s">
        <v>21215</v>
      </c>
      <c r="F48" s="3" t="s">
        <v>21092</v>
      </c>
      <c r="G48" s="4">
        <v>-3.2033273367879802E+17</v>
      </c>
      <c r="H48" s="4">
        <v>1.9422791527228899E+17</v>
      </c>
    </row>
    <row r="49" spans="1:8">
      <c r="A49" s="2">
        <v>40575</v>
      </c>
      <c r="B49" s="3" t="s">
        <v>21216</v>
      </c>
      <c r="C49" s="12">
        <f t="shared" si="0"/>
        <v>-1.7642476443899581E-3</v>
      </c>
      <c r="D49" s="3" t="s">
        <v>21217</v>
      </c>
      <c r="E49" s="3" t="s">
        <v>21218</v>
      </c>
      <c r="F49" s="3" t="s">
        <v>21219</v>
      </c>
      <c r="G49" s="4">
        <v>-3.3395204086936602E+17</v>
      </c>
      <c r="H49" s="4">
        <v>1.84196026128572E+17</v>
      </c>
    </row>
    <row r="50" spans="1:8">
      <c r="A50" s="2">
        <v>40576</v>
      </c>
      <c r="B50" s="3" t="s">
        <v>21220</v>
      </c>
      <c r="C50" s="12">
        <f t="shared" si="0"/>
        <v>-8.6718236915354855E-3</v>
      </c>
      <c r="D50" s="3" t="s">
        <v>21221</v>
      </c>
      <c r="E50" s="3" t="s">
        <v>21222</v>
      </c>
      <c r="F50" s="3" t="s">
        <v>21219</v>
      </c>
      <c r="G50" s="4">
        <v>-3.3769343302279002E+17</v>
      </c>
      <c r="H50" s="4">
        <v>1.9368317387938099E+17</v>
      </c>
    </row>
    <row r="51" spans="1:8">
      <c r="A51" s="2">
        <v>40577</v>
      </c>
      <c r="B51" s="3" t="s">
        <v>21223</v>
      </c>
      <c r="C51" s="12">
        <f t="shared" si="0"/>
        <v>-4.4812206932531374E-3</v>
      </c>
      <c r="D51" s="3" t="s">
        <v>21224</v>
      </c>
      <c r="E51" s="3" t="s">
        <v>21225</v>
      </c>
      <c r="F51" s="3" t="s">
        <v>21226</v>
      </c>
      <c r="G51" s="4">
        <v>-4.0692212393503699E+17</v>
      </c>
      <c r="H51" s="4">
        <v>1.8310671425055398E+17</v>
      </c>
    </row>
    <row r="52" spans="1:8">
      <c r="A52" s="2">
        <v>40578</v>
      </c>
      <c r="B52" s="3" t="s">
        <v>21227</v>
      </c>
      <c r="C52" s="12">
        <f t="shared" si="0"/>
        <v>-1.5572518160554218E-2</v>
      </c>
      <c r="D52" s="3" t="s">
        <v>21228</v>
      </c>
      <c r="E52" s="3" t="s">
        <v>21229</v>
      </c>
      <c r="F52" s="3" t="s">
        <v>21230</v>
      </c>
      <c r="G52" s="4">
        <v>-4.6085299788788403E+17</v>
      </c>
      <c r="H52" s="4">
        <v>1.46283788410416E+17</v>
      </c>
    </row>
    <row r="53" spans="1:8">
      <c r="A53" s="2">
        <v>40579</v>
      </c>
      <c r="B53" s="3" t="s">
        <v>21231</v>
      </c>
      <c r="C53" s="12">
        <f t="shared" si="0"/>
        <v>-1.0694861545275346E-4</v>
      </c>
      <c r="D53" s="3" t="s">
        <v>21232</v>
      </c>
      <c r="E53" s="3" t="s">
        <v>21233</v>
      </c>
      <c r="F53" s="3" t="s">
        <v>21230</v>
      </c>
      <c r="G53" s="4">
        <v>-3.9535649726104397E+17</v>
      </c>
      <c r="H53" s="4">
        <v>1.43685405534628E+17</v>
      </c>
    </row>
    <row r="54" spans="1:8">
      <c r="A54" s="2">
        <v>40580</v>
      </c>
      <c r="B54" s="3" t="s">
        <v>21234</v>
      </c>
      <c r="C54" s="12">
        <f t="shared" si="0"/>
        <v>-1.0694807085921701E-4</v>
      </c>
      <c r="D54" s="3" t="s">
        <v>21235</v>
      </c>
      <c r="E54" s="3" t="s">
        <v>21233</v>
      </c>
      <c r="F54" s="3" t="s">
        <v>21230</v>
      </c>
      <c r="G54" s="4">
        <v>-4.42599003611632E+17</v>
      </c>
      <c r="H54" s="4">
        <v>1.48730146422056E+17</v>
      </c>
    </row>
    <row r="55" spans="1:8">
      <c r="A55" s="2">
        <v>40581</v>
      </c>
      <c r="B55" s="3" t="s">
        <v>21236</v>
      </c>
      <c r="C55" s="12">
        <f t="shared" si="0"/>
        <v>-1.2899936482675803E-2</v>
      </c>
      <c r="D55" s="3" t="s">
        <v>21237</v>
      </c>
      <c r="E55" s="3" t="s">
        <v>21238</v>
      </c>
      <c r="F55" s="3" t="s">
        <v>21239</v>
      </c>
      <c r="G55" s="4">
        <v>-5.2347220860673997E+17</v>
      </c>
      <c r="H55" s="4">
        <v>1.4578791996833699E+17</v>
      </c>
    </row>
    <row r="56" spans="1:8">
      <c r="A56" s="2">
        <v>40582</v>
      </c>
      <c r="B56" s="3" t="s">
        <v>21240</v>
      </c>
      <c r="C56" s="12">
        <f t="shared" si="0"/>
        <v>1.0273580021998545E-2</v>
      </c>
      <c r="D56" s="3" t="s">
        <v>21241</v>
      </c>
      <c r="E56" s="3" t="s">
        <v>21242</v>
      </c>
      <c r="F56" s="3" t="s">
        <v>21243</v>
      </c>
      <c r="G56" s="4">
        <v>-4.5971595252085798E+17</v>
      </c>
      <c r="H56" s="4">
        <v>1.7398624896875398E+17</v>
      </c>
    </row>
    <row r="57" spans="1:8">
      <c r="A57" s="2">
        <v>40583</v>
      </c>
      <c r="B57" s="3" t="s">
        <v>21244</v>
      </c>
      <c r="C57" s="12">
        <f t="shared" si="0"/>
        <v>-7.5373787110438288E-3</v>
      </c>
      <c r="D57" s="3" t="s">
        <v>21245</v>
      </c>
      <c r="E57" s="3" t="s">
        <v>21246</v>
      </c>
      <c r="F57" s="3" t="s">
        <v>21247</v>
      </c>
      <c r="G57" s="4">
        <v>-5.0663250492564198E+17</v>
      </c>
      <c r="H57" s="4">
        <v>1.43133809179106E+17</v>
      </c>
    </row>
    <row r="58" spans="1:8">
      <c r="A58" s="2">
        <v>40584</v>
      </c>
      <c r="B58" s="3" t="s">
        <v>21248</v>
      </c>
      <c r="C58" s="12">
        <f t="shared" si="0"/>
        <v>-3.7983120879668125E-3</v>
      </c>
      <c r="D58" s="3" t="s">
        <v>21249</v>
      </c>
      <c r="E58" s="3" t="s">
        <v>21250</v>
      </c>
      <c r="F58" s="3" t="s">
        <v>21251</v>
      </c>
      <c r="G58" s="4">
        <v>-4.56029937814456E+17</v>
      </c>
      <c r="H58" s="4">
        <v>1.3458965012471E+17</v>
      </c>
    </row>
    <row r="59" spans="1:8">
      <c r="A59" s="2">
        <v>40585</v>
      </c>
      <c r="B59" s="3" t="s">
        <v>21252</v>
      </c>
      <c r="C59" s="12">
        <f t="shared" si="0"/>
        <v>5.0405450968996927E-3</v>
      </c>
      <c r="D59" s="3" t="s">
        <v>21253</v>
      </c>
      <c r="E59" s="3" t="s">
        <v>21254</v>
      </c>
      <c r="F59" s="3" t="s">
        <v>21255</v>
      </c>
      <c r="G59" s="4">
        <v>-4.7516405781777203E+17</v>
      </c>
      <c r="H59" s="4">
        <v>1.4646221844788499E+17</v>
      </c>
    </row>
    <row r="60" spans="1:8">
      <c r="A60" s="2">
        <v>40586</v>
      </c>
      <c r="B60" s="3" t="s">
        <v>21256</v>
      </c>
      <c r="C60" s="12">
        <f t="shared" si="0"/>
        <v>-1.0764504256043653E-4</v>
      </c>
      <c r="D60" s="3" t="s">
        <v>21257</v>
      </c>
      <c r="E60" s="3" t="s">
        <v>21258</v>
      </c>
      <c r="F60" s="3" t="s">
        <v>21255</v>
      </c>
      <c r="G60" s="4">
        <v>-5.2213159355741901E+17</v>
      </c>
      <c r="H60" s="4">
        <v>1.46457747578716E+17</v>
      </c>
    </row>
    <row r="61" spans="1:8">
      <c r="A61" s="2">
        <v>40587</v>
      </c>
      <c r="B61" s="3" t="s">
        <v>21259</v>
      </c>
      <c r="C61" s="12">
        <f t="shared" si="0"/>
        <v>-1.0764459821795715E-4</v>
      </c>
      <c r="D61" s="3" t="s">
        <v>21260</v>
      </c>
      <c r="E61" s="3" t="s">
        <v>21261</v>
      </c>
      <c r="F61" s="3" t="s">
        <v>21255</v>
      </c>
      <c r="G61" s="4">
        <v>-5.1707590499698099E+17</v>
      </c>
      <c r="H61" s="4">
        <v>1.3783970441337E+17</v>
      </c>
    </row>
    <row r="62" spans="1:8">
      <c r="A62" s="2">
        <v>40587</v>
      </c>
      <c r="B62" s="3" t="s">
        <v>21259</v>
      </c>
      <c r="C62" s="12">
        <f t="shared" si="0"/>
        <v>0</v>
      </c>
      <c r="D62" s="3" t="s">
        <v>21260</v>
      </c>
      <c r="E62" s="3" t="s">
        <v>21261</v>
      </c>
      <c r="F62" s="3" t="s">
        <v>21255</v>
      </c>
      <c r="G62" s="4">
        <v>-5.1707590499698099E+17</v>
      </c>
      <c r="H62" s="4">
        <v>1.3783970441337E+17</v>
      </c>
    </row>
    <row r="63" spans="1:8">
      <c r="A63" s="2">
        <v>40588</v>
      </c>
      <c r="B63" s="3" t="s">
        <v>21262</v>
      </c>
      <c r="C63" s="12">
        <f t="shared" si="0"/>
        <v>4.3338135478388877E-3</v>
      </c>
      <c r="D63" s="3" t="s">
        <v>21263</v>
      </c>
      <c r="E63" s="3" t="s">
        <v>21264</v>
      </c>
      <c r="F63" s="3" t="s">
        <v>21113</v>
      </c>
      <c r="G63" s="4">
        <v>-4.9040661534047098E+17</v>
      </c>
      <c r="H63" s="4">
        <v>1.35756559486676E+17</v>
      </c>
    </row>
    <row r="64" spans="1:8">
      <c r="A64" s="2">
        <v>40589</v>
      </c>
      <c r="B64" s="3" t="s">
        <v>21265</v>
      </c>
      <c r="C64" s="12">
        <f t="shared" si="0"/>
        <v>-6.7754919245275472E-3</v>
      </c>
      <c r="D64" s="3" t="s">
        <v>21266</v>
      </c>
      <c r="E64" s="3" t="s">
        <v>21267</v>
      </c>
      <c r="F64" s="3" t="s">
        <v>21268</v>
      </c>
      <c r="G64" s="4">
        <v>-5.3032691109753203E+17</v>
      </c>
      <c r="H64" s="4">
        <v>1.1635321405184499E+17</v>
      </c>
    </row>
    <row r="65" spans="1:8">
      <c r="A65" s="2">
        <v>40590</v>
      </c>
      <c r="B65" s="3" t="s">
        <v>21269</v>
      </c>
      <c r="C65" s="12">
        <f t="shared" si="0"/>
        <v>-2.7270117243187722E-3</v>
      </c>
      <c r="D65" s="3" t="s">
        <v>21270</v>
      </c>
      <c r="E65" s="3" t="s">
        <v>21271</v>
      </c>
      <c r="F65" s="3" t="s">
        <v>21135</v>
      </c>
      <c r="G65" s="4">
        <v>-5.5393617873055398E+17</v>
      </c>
      <c r="H65" s="4">
        <v>1.11654043532286E+17</v>
      </c>
    </row>
    <row r="66" spans="1:8">
      <c r="A66" s="2">
        <v>40591</v>
      </c>
      <c r="B66" s="3" t="s">
        <v>21272</v>
      </c>
      <c r="C66" s="12">
        <f t="shared" si="0"/>
        <v>-1.1635534257088942E-2</v>
      </c>
      <c r="D66" s="3" t="s">
        <v>21273</v>
      </c>
      <c r="E66" s="3" t="s">
        <v>21274</v>
      </c>
      <c r="F66" s="3" t="s">
        <v>14746</v>
      </c>
      <c r="G66" s="4">
        <v>-5.8664687085040794E+17</v>
      </c>
      <c r="H66" s="4">
        <v>8.5801374957628496E+16</v>
      </c>
    </row>
    <row r="67" spans="1:8">
      <c r="A67" s="2">
        <v>40592</v>
      </c>
      <c r="B67" s="3" t="s">
        <v>21275</v>
      </c>
      <c r="C67" s="12">
        <f t="shared" si="0"/>
        <v>-1.1163672103324106E-2</v>
      </c>
      <c r="D67" s="3" t="s">
        <v>21276</v>
      </c>
      <c r="E67" s="3" t="s">
        <v>21277</v>
      </c>
      <c r="F67" s="3">
        <v>998</v>
      </c>
      <c r="G67" s="4">
        <v>-5.8382706058512794E+17</v>
      </c>
      <c r="H67" s="4">
        <v>6.1576899077937696E+16</v>
      </c>
    </row>
    <row r="68" spans="1:8">
      <c r="A68" s="2">
        <v>40593</v>
      </c>
      <c r="B68" s="3" t="s">
        <v>21278</v>
      </c>
      <c r="C68" s="12">
        <f t="shared" ref="C68:C131" si="1">+(B68-B67)/B67</f>
        <v>-1.0262088817126129E-4</v>
      </c>
      <c r="D68" s="3" t="s">
        <v>21279</v>
      </c>
      <c r="E68" s="3" t="s">
        <v>21280</v>
      </c>
      <c r="F68" s="3">
        <v>998</v>
      </c>
      <c r="G68" s="4">
        <v>-5.2154417763141498E+17</v>
      </c>
      <c r="H68" s="4">
        <v>3.98874030950544E+16</v>
      </c>
    </row>
    <row r="69" spans="1:8">
      <c r="A69" s="2">
        <v>40594</v>
      </c>
      <c r="B69" s="3" t="s">
        <v>21281</v>
      </c>
      <c r="C69" s="12">
        <f t="shared" si="1"/>
        <v>-1.0261962459695084E-4</v>
      </c>
      <c r="D69" s="3" t="s">
        <v>21282</v>
      </c>
      <c r="E69" s="3" t="s">
        <v>21283</v>
      </c>
      <c r="F69" s="3">
        <v>998</v>
      </c>
      <c r="G69" s="4">
        <v>-5.7083771102987002E+17</v>
      </c>
      <c r="H69" s="4">
        <v>3.8305498860907904E+16</v>
      </c>
    </row>
    <row r="70" spans="1:8">
      <c r="A70" s="2">
        <v>40595</v>
      </c>
      <c r="B70" s="3" t="s">
        <v>21284</v>
      </c>
      <c r="C70" s="12">
        <f t="shared" si="1"/>
        <v>5.8472301299301007E-3</v>
      </c>
      <c r="D70" s="3" t="s">
        <v>21285</v>
      </c>
      <c r="E70" s="3" t="s">
        <v>21286</v>
      </c>
      <c r="F70" s="3">
        <v>996</v>
      </c>
      <c r="G70" s="4">
        <v>-5.3872073103499002E+17</v>
      </c>
      <c r="H70" s="4">
        <v>5.26882719250412E+16</v>
      </c>
    </row>
    <row r="71" spans="1:8">
      <c r="A71" s="2">
        <v>40596</v>
      </c>
      <c r="B71" s="3" t="s">
        <v>21287</v>
      </c>
      <c r="C71" s="12">
        <f t="shared" si="1"/>
        <v>3.5993668532527104E-3</v>
      </c>
      <c r="D71" s="3" t="s">
        <v>21288</v>
      </c>
      <c r="E71" s="3" t="s">
        <v>21289</v>
      </c>
      <c r="F71" s="3">
        <v>987</v>
      </c>
      <c r="G71" s="4">
        <v>-5.1751410193783603E+17</v>
      </c>
      <c r="H71" s="4">
        <v>4.226668580973E+16</v>
      </c>
    </row>
    <row r="72" spans="1:8">
      <c r="A72" s="2">
        <v>40597</v>
      </c>
      <c r="B72" s="3" t="s">
        <v>21290</v>
      </c>
      <c r="C72" s="12">
        <f t="shared" si="1"/>
        <v>1.714424354517419E-2</v>
      </c>
      <c r="D72" s="3" t="s">
        <v>21291</v>
      </c>
      <c r="E72" s="3" t="s">
        <v>21292</v>
      </c>
      <c r="F72" s="3">
        <v>979</v>
      </c>
      <c r="G72" s="4">
        <v>-4.1040373745548102E+17</v>
      </c>
      <c r="H72" s="4">
        <v>4.7696730166604E+16</v>
      </c>
    </row>
    <row r="73" spans="1:8">
      <c r="A73" s="2">
        <v>40598</v>
      </c>
      <c r="B73" s="3" t="s">
        <v>21293</v>
      </c>
      <c r="C73" s="12">
        <f t="shared" si="1"/>
        <v>-4.8607769616836163E-4</v>
      </c>
      <c r="D73" s="3" t="s">
        <v>21294</v>
      </c>
      <c r="E73" s="3" t="s">
        <v>21295</v>
      </c>
      <c r="F73" s="3">
        <v>977</v>
      </c>
      <c r="G73" s="4">
        <v>-4.0205680212356102E+17</v>
      </c>
      <c r="H73" s="4">
        <v>4.6883499365607E+16</v>
      </c>
    </row>
    <row r="74" spans="1:8">
      <c r="A74" s="2">
        <v>40599</v>
      </c>
      <c r="B74" s="3" t="s">
        <v>21296</v>
      </c>
      <c r="C74" s="12">
        <f t="shared" si="1"/>
        <v>7.4255091769156109E-3</v>
      </c>
      <c r="D74" s="3" t="s">
        <v>21297</v>
      </c>
      <c r="E74" s="3" t="s">
        <v>21298</v>
      </c>
      <c r="F74" s="3">
        <v>978</v>
      </c>
      <c r="G74" s="4">
        <v>-4.0206779158438003E+17</v>
      </c>
      <c r="H74" s="4">
        <v>6.29294131505078E+16</v>
      </c>
    </row>
    <row r="75" spans="1:8">
      <c r="A75" s="2">
        <v>40600</v>
      </c>
      <c r="B75" s="3" t="s">
        <v>21299</v>
      </c>
      <c r="C75" s="12">
        <f t="shared" si="1"/>
        <v>-1.0333364073549683E-4</v>
      </c>
      <c r="D75" s="3" t="s">
        <v>21300</v>
      </c>
      <c r="E75" s="3" t="s">
        <v>21301</v>
      </c>
      <c r="F75" s="3">
        <v>978</v>
      </c>
      <c r="G75" s="4">
        <v>-4.1674028775053498E+17</v>
      </c>
      <c r="H75" s="4">
        <v>6.24208504196972E+16</v>
      </c>
    </row>
    <row r="76" spans="1:8">
      <c r="A76" s="2">
        <v>40601</v>
      </c>
      <c r="B76" s="3" t="s">
        <v>21302</v>
      </c>
      <c r="C76" s="12">
        <f t="shared" si="1"/>
        <v>-1.0333240674701508E-4</v>
      </c>
      <c r="D76" s="3" t="s">
        <v>21303</v>
      </c>
      <c r="E76" s="3" t="s">
        <v>21304</v>
      </c>
      <c r="F76" s="3">
        <v>978</v>
      </c>
      <c r="G76" s="4">
        <v>-3.8548514544926502E+17</v>
      </c>
      <c r="H76" s="4">
        <v>3.29931944029508E+16</v>
      </c>
    </row>
    <row r="77" spans="1:8">
      <c r="A77" s="2">
        <v>40602</v>
      </c>
      <c r="B77" s="3" t="s">
        <v>21305</v>
      </c>
      <c r="C77" s="12">
        <f t="shared" si="1"/>
        <v>2.2762770885929252E-2</v>
      </c>
      <c r="D77" s="3" t="s">
        <v>21306</v>
      </c>
      <c r="E77" s="3" t="s">
        <v>21307</v>
      </c>
      <c r="F77" s="3">
        <v>982</v>
      </c>
      <c r="G77" s="4">
        <v>-1.9087120778414301E+17</v>
      </c>
      <c r="H77" s="4">
        <v>2.26020398922903E+16</v>
      </c>
    </row>
    <row r="78" spans="1:8">
      <c r="A78" s="2">
        <v>40603</v>
      </c>
      <c r="B78" s="3" t="s">
        <v>21308</v>
      </c>
      <c r="C78" s="12">
        <f t="shared" si="1"/>
        <v>5.9525954005596104E-3</v>
      </c>
      <c r="D78" s="3" t="s">
        <v>21309</v>
      </c>
      <c r="E78" s="3" t="s">
        <v>21310</v>
      </c>
      <c r="F78" s="3">
        <v>981</v>
      </c>
      <c r="G78" s="4">
        <v>-1.2916754243539101E+17</v>
      </c>
      <c r="H78" s="4">
        <v>6.8017752278103504E+16</v>
      </c>
    </row>
    <row r="79" spans="1:8">
      <c r="A79" s="2">
        <v>40604</v>
      </c>
      <c r="B79" s="3" t="s">
        <v>21311</v>
      </c>
      <c r="C79" s="12">
        <f t="shared" si="1"/>
        <v>1.0496406466862222E-4</v>
      </c>
      <c r="D79" s="3" t="s">
        <v>21312</v>
      </c>
      <c r="E79" s="3" t="s">
        <v>21313</v>
      </c>
      <c r="F79" s="3">
        <v>983</v>
      </c>
      <c r="G79" s="4">
        <v>-8.01071557011336E+16</v>
      </c>
      <c r="H79" s="4">
        <v>5.9949496670049104E+16</v>
      </c>
    </row>
    <row r="80" spans="1:8">
      <c r="A80" s="2">
        <v>40605</v>
      </c>
      <c r="B80" s="3" t="s">
        <v>21314</v>
      </c>
      <c r="C80" s="12">
        <f t="shared" si="1"/>
        <v>9.1496488188795109E-3</v>
      </c>
      <c r="D80" s="3" t="s">
        <v>21315</v>
      </c>
      <c r="E80" s="3" t="s">
        <v>21316</v>
      </c>
      <c r="F80" s="3">
        <v>982</v>
      </c>
      <c r="G80" s="4">
        <v>5.0010768705261504E+16</v>
      </c>
      <c r="H80" s="4">
        <v>7.9940146653638208E+16</v>
      </c>
    </row>
    <row r="81" spans="1:8">
      <c r="A81" s="2">
        <v>40606</v>
      </c>
      <c r="B81" s="3" t="s">
        <v>21317</v>
      </c>
      <c r="C81" s="12">
        <f t="shared" si="1"/>
        <v>1.6413646987091109E-3</v>
      </c>
      <c r="D81" s="3" t="s">
        <v>21318</v>
      </c>
      <c r="E81" s="3" t="s">
        <v>21319</v>
      </c>
      <c r="F81" s="3">
        <v>983</v>
      </c>
      <c r="G81" s="4">
        <v>1.9091426990196899E+17</v>
      </c>
      <c r="H81" s="4">
        <v>8.3770842257019504E+16</v>
      </c>
    </row>
    <row r="82" spans="1:8">
      <c r="A82" s="2">
        <v>40607</v>
      </c>
      <c r="B82" s="3" t="s">
        <v>21320</v>
      </c>
      <c r="C82" s="12">
        <f t="shared" si="1"/>
        <v>-1.0029317854524614E-4</v>
      </c>
      <c r="D82" s="3" t="s">
        <v>21321</v>
      </c>
      <c r="E82" s="3" t="s">
        <v>21322</v>
      </c>
      <c r="F82" s="3">
        <v>983</v>
      </c>
      <c r="G82" s="4">
        <v>2.5626754363341299E+17</v>
      </c>
      <c r="H82" s="4">
        <v>4.49991894343488E+16</v>
      </c>
    </row>
    <row r="83" spans="1:8">
      <c r="A83" s="2">
        <v>40608</v>
      </c>
      <c r="B83" s="3" t="s">
        <v>21323</v>
      </c>
      <c r="C83" s="12">
        <f t="shared" si="1"/>
        <v>-1.0029148057722216E-4</v>
      </c>
      <c r="D83" s="3" t="s">
        <v>21324</v>
      </c>
      <c r="E83" s="3" t="s">
        <v>21325</v>
      </c>
      <c r="F83" s="3">
        <v>983</v>
      </c>
      <c r="G83" s="4">
        <v>5.1874015536886899E+17</v>
      </c>
      <c r="H83" s="4">
        <v>5.12586302404332E+16</v>
      </c>
    </row>
    <row r="84" spans="1:8">
      <c r="A84" s="2">
        <v>40609</v>
      </c>
      <c r="B84" s="3" t="s">
        <v>21326</v>
      </c>
      <c r="C84" s="12">
        <f t="shared" si="1"/>
        <v>-4.8156802586910496E-3</v>
      </c>
      <c r="D84" s="3" t="s">
        <v>21327</v>
      </c>
      <c r="E84" s="3" t="s">
        <v>21328</v>
      </c>
      <c r="F84" s="3">
        <v>985</v>
      </c>
      <c r="G84" s="4">
        <v>4.3397472364133402E+17</v>
      </c>
      <c r="H84" s="4">
        <v>1.95632078615497E+16</v>
      </c>
    </row>
    <row r="85" spans="1:8">
      <c r="A85" s="2">
        <v>40610</v>
      </c>
      <c r="B85" s="3" t="s">
        <v>21329</v>
      </c>
      <c r="C85" s="12">
        <f t="shared" si="1"/>
        <v>-9.1891762153820736E-3</v>
      </c>
      <c r="D85" s="3" t="s">
        <v>21330</v>
      </c>
      <c r="E85" s="3" t="s">
        <v>21331</v>
      </c>
      <c r="F85" s="3">
        <v>985</v>
      </c>
      <c r="G85" s="4">
        <v>2.8329744153825798E+17</v>
      </c>
      <c r="H85" s="3">
        <v>0.93335427159659801</v>
      </c>
    </row>
    <row r="86" spans="1:8">
      <c r="A86" s="2">
        <v>40611</v>
      </c>
      <c r="B86" s="3" t="s">
        <v>21332</v>
      </c>
      <c r="C86" s="12">
        <f t="shared" si="1"/>
        <v>2.8722787594203211E-3</v>
      </c>
      <c r="D86" s="3" t="s">
        <v>21333</v>
      </c>
      <c r="E86" s="3" t="s">
        <v>21334</v>
      </c>
      <c r="F86" s="3">
        <v>984</v>
      </c>
      <c r="G86" s="4">
        <v>5.5628130084468499E+17</v>
      </c>
      <c r="H86" s="4">
        <v>5.0222665891606E+16</v>
      </c>
    </row>
    <row r="87" spans="1:8">
      <c r="A87" s="2">
        <v>40612</v>
      </c>
      <c r="B87" s="3" t="s">
        <v>21335</v>
      </c>
      <c r="C87" s="12">
        <f t="shared" si="1"/>
        <v>-1.5375858233491618E-2</v>
      </c>
      <c r="D87" s="3" t="s">
        <v>21336</v>
      </c>
      <c r="E87" s="3" t="s">
        <v>21337</v>
      </c>
      <c r="F87" s="3">
        <v>985</v>
      </c>
      <c r="G87" s="4">
        <v>1.3816307005603501E+17</v>
      </c>
      <c r="H87" s="4">
        <v>1.79576492871611E+16</v>
      </c>
    </row>
    <row r="88" spans="1:8">
      <c r="A88" s="2">
        <v>40613</v>
      </c>
      <c r="B88" s="3" t="s">
        <v>21338</v>
      </c>
      <c r="C88" s="12">
        <f t="shared" si="1"/>
        <v>-1.7841434474009276E-2</v>
      </c>
      <c r="D88" s="3" t="s">
        <v>21339</v>
      </c>
      <c r="E88" s="3" t="s">
        <v>21340</v>
      </c>
      <c r="F88" s="3">
        <v>984</v>
      </c>
      <c r="G88" s="3">
        <v>0.24401625007392999</v>
      </c>
      <c r="H88" s="4">
        <v>-1.83197724787041E+16</v>
      </c>
    </row>
    <row r="89" spans="1:8">
      <c r="A89" s="2">
        <v>40614</v>
      </c>
      <c r="B89" s="3" t="s">
        <v>21341</v>
      </c>
      <c r="C89" s="12">
        <f t="shared" si="1"/>
        <v>-9.360656831002004E-5</v>
      </c>
      <c r="D89" s="3" t="s">
        <v>21342</v>
      </c>
      <c r="E89" s="3" t="s">
        <v>21343</v>
      </c>
      <c r="F89" s="3">
        <v>984</v>
      </c>
      <c r="G89" s="4">
        <v>4.8750066603452096E+16</v>
      </c>
      <c r="H89" s="4">
        <v>-1.48529674749745E+16</v>
      </c>
    </row>
    <row r="90" spans="1:8">
      <c r="A90" s="2">
        <v>40615</v>
      </c>
      <c r="B90" s="3" t="s">
        <v>21344</v>
      </c>
      <c r="C90" s="12">
        <f t="shared" si="1"/>
        <v>-9.3603664522214319E-5</v>
      </c>
      <c r="D90" s="3" t="s">
        <v>21345</v>
      </c>
      <c r="E90" s="3" t="s">
        <v>21346</v>
      </c>
      <c r="F90" s="3">
        <v>984</v>
      </c>
      <c r="G90" s="4">
        <v>-1.46047460402997E+16</v>
      </c>
      <c r="H90" s="4">
        <v>-2.50035256853016E+16</v>
      </c>
    </row>
    <row r="91" spans="1:8">
      <c r="A91" s="2">
        <v>40616</v>
      </c>
      <c r="B91" s="3" t="s">
        <v>21347</v>
      </c>
      <c r="C91" s="12">
        <f t="shared" si="1"/>
        <v>-1.4960303455040232E-2</v>
      </c>
      <c r="D91" s="3" t="s">
        <v>21348</v>
      </c>
      <c r="E91" s="3" t="s">
        <v>21349</v>
      </c>
      <c r="F91" s="3">
        <v>982</v>
      </c>
      <c r="G91" s="4">
        <v>-1.7864097849129901E+17</v>
      </c>
      <c r="H91" s="4">
        <v>-4.4692510517763104E+16</v>
      </c>
    </row>
    <row r="92" spans="1:8">
      <c r="A92" s="2">
        <v>40616</v>
      </c>
      <c r="B92" s="3" t="s">
        <v>21347</v>
      </c>
      <c r="C92" s="12">
        <f t="shared" si="1"/>
        <v>0</v>
      </c>
      <c r="D92" s="3" t="s">
        <v>21348</v>
      </c>
      <c r="E92" s="3" t="s">
        <v>21349</v>
      </c>
      <c r="F92" s="3">
        <v>982</v>
      </c>
      <c r="G92" s="4">
        <v>-1.7864097849129901E+17</v>
      </c>
      <c r="H92" s="4">
        <v>-4.4692510517763104E+16</v>
      </c>
    </row>
    <row r="93" spans="1:8">
      <c r="A93" s="2">
        <v>40617</v>
      </c>
      <c r="B93" s="3" t="s">
        <v>21350</v>
      </c>
      <c r="C93" s="12">
        <f t="shared" si="1"/>
        <v>-2.698642283857457E-2</v>
      </c>
      <c r="D93" s="3" t="s">
        <v>21351</v>
      </c>
      <c r="E93" s="3" t="s">
        <v>21352</v>
      </c>
      <c r="F93" s="3">
        <v>981</v>
      </c>
      <c r="G93" s="4">
        <v>-4.1041222720428403E+17</v>
      </c>
      <c r="H93" s="4">
        <v>-9.4061210917329504E+16</v>
      </c>
    </row>
    <row r="94" spans="1:8">
      <c r="A94" s="2">
        <v>40618</v>
      </c>
      <c r="B94" s="3" t="s">
        <v>21353</v>
      </c>
      <c r="C94" s="12">
        <f t="shared" si="1"/>
        <v>-3.235869885388998E-3</v>
      </c>
      <c r="D94" s="3" t="s">
        <v>21354</v>
      </c>
      <c r="E94" s="3" t="s">
        <v>21355</v>
      </c>
      <c r="F94" s="3">
        <v>978</v>
      </c>
      <c r="G94" s="4">
        <v>-4.6225961927633299E+17</v>
      </c>
      <c r="H94" s="4">
        <v>-1.0028966210283901E+17</v>
      </c>
    </row>
    <row r="95" spans="1:8">
      <c r="A95" s="2">
        <v>40619</v>
      </c>
      <c r="B95" s="3" t="s">
        <v>21356</v>
      </c>
      <c r="C95" s="12">
        <f t="shared" si="1"/>
        <v>4.7326734031386652E-2</v>
      </c>
      <c r="D95" s="3" t="s">
        <v>21357</v>
      </c>
      <c r="E95" s="3" t="s">
        <v>21358</v>
      </c>
      <c r="F95" s="3">
        <v>976</v>
      </c>
      <c r="G95" s="4">
        <v>2.52479809554591E+16</v>
      </c>
      <c r="H95" s="4">
        <v>-1.16329225345239E+16</v>
      </c>
    </row>
    <row r="96" spans="1:8">
      <c r="A96" s="2">
        <v>40620</v>
      </c>
      <c r="B96" s="3" t="s">
        <v>21359</v>
      </c>
      <c r="C96" s="12">
        <f t="shared" si="1"/>
        <v>1.7509803212794536E-2</v>
      </c>
      <c r="D96" s="3" t="s">
        <v>21360</v>
      </c>
      <c r="E96" s="3" t="s">
        <v>21361</v>
      </c>
      <c r="F96" s="3">
        <v>975</v>
      </c>
      <c r="G96" s="4">
        <v>3.0911429791902003E+17</v>
      </c>
      <c r="H96" s="4">
        <v>2.3995910847167E+16</v>
      </c>
    </row>
    <row r="97" spans="1:8">
      <c r="A97" s="2">
        <v>40621</v>
      </c>
      <c r="B97" s="3" t="s">
        <v>21362</v>
      </c>
      <c r="C97" s="12">
        <f t="shared" si="1"/>
        <v>-1.0941227386302105E-4</v>
      </c>
      <c r="D97" s="3" t="s">
        <v>21363</v>
      </c>
      <c r="E97" s="3" t="s">
        <v>21364</v>
      </c>
      <c r="F97" s="3">
        <v>975</v>
      </c>
      <c r="G97" s="4">
        <v>5.0744362491511501E+17</v>
      </c>
      <c r="H97" s="3">
        <v>0.54382981499774197</v>
      </c>
    </row>
    <row r="98" spans="1:8">
      <c r="A98" s="2">
        <v>40622</v>
      </c>
      <c r="B98" s="3" t="s">
        <v>21365</v>
      </c>
      <c r="C98" s="12">
        <f t="shared" si="1"/>
        <v>-1.0941222678465078E-4</v>
      </c>
      <c r="D98" s="3" t="s">
        <v>21366</v>
      </c>
      <c r="E98" s="3" t="s">
        <v>21367</v>
      </c>
      <c r="F98" s="3">
        <v>975</v>
      </c>
      <c r="G98" s="4">
        <v>7.2576859928398694E+17</v>
      </c>
      <c r="H98" s="3">
        <v>-0.10059834619307</v>
      </c>
    </row>
    <row r="99" spans="1:8">
      <c r="A99" s="2">
        <v>40623</v>
      </c>
      <c r="B99" s="3" t="s">
        <v>21368</v>
      </c>
      <c r="C99" s="12">
        <f t="shared" si="1"/>
        <v>-1.0941224034318072E-4</v>
      </c>
      <c r="D99" s="3" t="s">
        <v>21369</v>
      </c>
      <c r="E99" s="3" t="s">
        <v>21370</v>
      </c>
      <c r="F99" s="3">
        <v>975</v>
      </c>
      <c r="G99" s="4">
        <v>7.2562599365802701E+17</v>
      </c>
      <c r="H99" s="3">
        <v>0.62699368804561795</v>
      </c>
    </row>
    <row r="100" spans="1:8">
      <c r="A100" s="2">
        <v>40624</v>
      </c>
      <c r="B100" s="3" t="s">
        <v>21371</v>
      </c>
      <c r="C100" s="12">
        <f t="shared" si="1"/>
        <v>9.1231643658370781E-4</v>
      </c>
      <c r="D100" s="3" t="s">
        <v>21372</v>
      </c>
      <c r="E100" s="3" t="s">
        <v>21373</v>
      </c>
      <c r="F100" s="3">
        <v>975</v>
      </c>
      <c r="G100" s="4">
        <v>7.4705807215197901E+17</v>
      </c>
      <c r="H100" s="4">
        <v>2.37240840495815E+16</v>
      </c>
    </row>
    <row r="101" spans="1:8">
      <c r="A101" s="2">
        <v>40625</v>
      </c>
      <c r="B101" s="3" t="s">
        <v>21374</v>
      </c>
      <c r="C101" s="12">
        <f t="shared" si="1"/>
        <v>-2.7255966163922717E-3</v>
      </c>
      <c r="D101" s="3" t="s">
        <v>21375</v>
      </c>
      <c r="E101" s="3" t="s">
        <v>21376</v>
      </c>
      <c r="F101" s="3">
        <v>978</v>
      </c>
      <c r="G101" s="4">
        <v>6.0110290850692096E+17</v>
      </c>
      <c r="H101" s="4">
        <v>1.50583127363546E+16</v>
      </c>
    </row>
    <row r="102" spans="1:8">
      <c r="A102" s="2">
        <v>40626</v>
      </c>
      <c r="B102" s="3" t="s">
        <v>21377</v>
      </c>
      <c r="C102" s="12">
        <f t="shared" si="1"/>
        <v>1.6783764094777734E-3</v>
      </c>
      <c r="D102" s="3" t="s">
        <v>21378</v>
      </c>
      <c r="E102" s="3" t="s">
        <v>21379</v>
      </c>
      <c r="F102" s="3">
        <v>977</v>
      </c>
      <c r="G102" s="4">
        <v>5.3799852136220102E+17</v>
      </c>
      <c r="H102" s="4">
        <v>1.87228473593761E+16</v>
      </c>
    </row>
    <row r="103" spans="1:8">
      <c r="A103" s="2">
        <v>40627</v>
      </c>
      <c r="B103" s="3" t="s">
        <v>21380</v>
      </c>
      <c r="C103" s="12">
        <f t="shared" si="1"/>
        <v>-7.3699472113848271E-3</v>
      </c>
      <c r="D103" s="3" t="s">
        <v>21381</v>
      </c>
      <c r="E103" s="3" t="s">
        <v>21382</v>
      </c>
      <c r="F103" s="3">
        <v>976</v>
      </c>
      <c r="G103" s="4">
        <v>1.4300611409776E+17</v>
      </c>
      <c r="H103" s="3">
        <v>0.37599713452602901</v>
      </c>
    </row>
    <row r="104" spans="1:8">
      <c r="A104" s="2">
        <v>40628</v>
      </c>
      <c r="B104" s="3" t="s">
        <v>21383</v>
      </c>
      <c r="C104" s="12">
        <f t="shared" si="1"/>
        <v>-1.0613239466451692E-4</v>
      </c>
      <c r="D104" s="3" t="s">
        <v>21384</v>
      </c>
      <c r="E104" s="3" t="s">
        <v>21385</v>
      </c>
      <c r="F104" s="3">
        <v>976</v>
      </c>
      <c r="G104" s="4">
        <v>1.4898500361438E+17</v>
      </c>
      <c r="H104" s="4">
        <v>-1.17191990356412E+16</v>
      </c>
    </row>
    <row r="105" spans="1:8">
      <c r="A105" s="2">
        <v>40629</v>
      </c>
      <c r="B105" s="3" t="s">
        <v>21386</v>
      </c>
      <c r="C105" s="12">
        <f t="shared" si="1"/>
        <v>-1.0613173296877337E-4</v>
      </c>
      <c r="D105" s="3" t="s">
        <v>21387</v>
      </c>
      <c r="E105" s="3" t="s">
        <v>21388</v>
      </c>
      <c r="F105" s="3">
        <v>976</v>
      </c>
      <c r="G105" s="4">
        <v>4.81057749568298E+16</v>
      </c>
      <c r="H105" s="4">
        <v>-4.6039866261609296E+16</v>
      </c>
    </row>
    <row r="106" spans="1:8">
      <c r="A106" s="2">
        <v>40630</v>
      </c>
      <c r="B106" s="3" t="s">
        <v>21389</v>
      </c>
      <c r="C106" s="12">
        <f t="shared" si="1"/>
        <v>-8.4101676110831403E-3</v>
      </c>
      <c r="D106" s="3" t="s">
        <v>21390</v>
      </c>
      <c r="E106" s="3" t="s">
        <v>21391</v>
      </c>
      <c r="F106" s="3">
        <v>972</v>
      </c>
      <c r="G106" s="4">
        <v>-5.30553272531488E+16</v>
      </c>
      <c r="H106" s="4">
        <v>-8.1574785546866304E+16</v>
      </c>
    </row>
    <row r="107" spans="1:8">
      <c r="A107" s="2">
        <v>40631</v>
      </c>
      <c r="B107" s="3" t="s">
        <v>21392</v>
      </c>
      <c r="C107" s="12">
        <f t="shared" si="1"/>
        <v>-7.0514795429696747E-3</v>
      </c>
      <c r="D107" s="3" t="s">
        <v>21393</v>
      </c>
      <c r="E107" s="3" t="s">
        <v>21394</v>
      </c>
      <c r="F107" s="3">
        <v>970</v>
      </c>
      <c r="G107" s="4">
        <v>-1.3008019489253699E+17</v>
      </c>
      <c r="H107" s="4">
        <v>-9.6950028277127504E+16</v>
      </c>
    </row>
    <row r="108" spans="1:8">
      <c r="A108" s="2">
        <v>40632</v>
      </c>
      <c r="B108" s="3" t="s">
        <v>21395</v>
      </c>
      <c r="C108" s="12">
        <f t="shared" si="1"/>
        <v>-3.8651605682503282E-3</v>
      </c>
      <c r="D108" s="3" t="s">
        <v>21396</v>
      </c>
      <c r="E108" s="3" t="s">
        <v>21397</v>
      </c>
      <c r="F108" s="3">
        <v>967</v>
      </c>
      <c r="G108" s="4">
        <v>-3.6891424495513498E+17</v>
      </c>
      <c r="H108" s="4">
        <v>-1.0275959664573299E+17</v>
      </c>
    </row>
    <row r="109" spans="1:8">
      <c r="A109" s="2">
        <v>40633</v>
      </c>
      <c r="B109" s="3" t="s">
        <v>21398</v>
      </c>
      <c r="C109" s="12">
        <f t="shared" si="1"/>
        <v>1.1033873170841311E-2</v>
      </c>
      <c r="D109" s="3" t="s">
        <v>21399</v>
      </c>
      <c r="E109" s="3" t="s">
        <v>21400</v>
      </c>
      <c r="F109" s="3">
        <v>961</v>
      </c>
      <c r="G109" s="4">
        <v>-3.2901723557644998E+17</v>
      </c>
      <c r="H109" s="4">
        <v>-8.2386732883437904E+16</v>
      </c>
    </row>
    <row r="110" spans="1:8">
      <c r="A110" s="2">
        <v>40634</v>
      </c>
      <c r="B110" s="3" t="s">
        <v>21401</v>
      </c>
      <c r="C110" s="12">
        <f t="shared" si="1"/>
        <v>-6.9775038163556588E-3</v>
      </c>
      <c r="D110" s="3" t="s">
        <v>21402</v>
      </c>
      <c r="E110" s="3" t="s">
        <v>21403</v>
      </c>
      <c r="F110" s="3">
        <v>958</v>
      </c>
      <c r="G110" s="4">
        <v>-3.8459786248716301E+17</v>
      </c>
      <c r="H110" s="4">
        <v>-9.5141946524563008E+16</v>
      </c>
    </row>
    <row r="111" spans="1:8">
      <c r="A111" s="2">
        <v>40635</v>
      </c>
      <c r="B111" s="3" t="s">
        <v>21404</v>
      </c>
      <c r="C111" s="12">
        <f t="shared" si="1"/>
        <v>-1.0229038516422507E-4</v>
      </c>
      <c r="D111" s="3" t="s">
        <v>21405</v>
      </c>
      <c r="E111" s="3" t="s">
        <v>21406</v>
      </c>
      <c r="F111" s="3">
        <v>958</v>
      </c>
      <c r="G111" s="4">
        <v>-4.4983578864456397E+17</v>
      </c>
      <c r="H111" s="4">
        <v>-9.47225023039224E+16</v>
      </c>
    </row>
    <row r="112" spans="1:8">
      <c r="A112" s="2">
        <v>40636</v>
      </c>
      <c r="B112" s="3" t="s">
        <v>21407</v>
      </c>
      <c r="C112" s="12">
        <f t="shared" si="1"/>
        <v>-1.0228898839081225E-4</v>
      </c>
      <c r="D112" s="3" t="s">
        <v>21408</v>
      </c>
      <c r="E112" s="3" t="s">
        <v>21409</v>
      </c>
      <c r="F112" s="3">
        <v>958</v>
      </c>
      <c r="G112" s="4">
        <v>-4.6137550700886003E+17</v>
      </c>
      <c r="H112" s="4">
        <v>-1.2190004617701901E+17</v>
      </c>
    </row>
    <row r="113" spans="1:8">
      <c r="A113" s="2">
        <v>40637</v>
      </c>
      <c r="B113" s="3" t="s">
        <v>21410</v>
      </c>
      <c r="C113" s="12">
        <f t="shared" si="1"/>
        <v>3.5715501146058471E-4</v>
      </c>
      <c r="D113" s="3" t="s">
        <v>21411</v>
      </c>
      <c r="E113" s="3" t="s">
        <v>21412</v>
      </c>
      <c r="F113" s="3">
        <v>955</v>
      </c>
      <c r="G113" s="4">
        <v>-4.5836975758760998E+17</v>
      </c>
      <c r="H113" s="4">
        <v>-1.5036457463903398E+17</v>
      </c>
    </row>
    <row r="114" spans="1:8">
      <c r="A114" s="2">
        <v>40638</v>
      </c>
      <c r="B114" s="3" t="s">
        <v>21413</v>
      </c>
      <c r="C114" s="12">
        <f t="shared" si="1"/>
        <v>1.0497386365673027E-2</v>
      </c>
      <c r="D114" s="3" t="s">
        <v>21414</v>
      </c>
      <c r="E114" s="3" t="s">
        <v>21415</v>
      </c>
      <c r="F114" s="3">
        <v>954</v>
      </c>
      <c r="G114" s="4">
        <v>-3.8424058005416102E+17</v>
      </c>
      <c r="H114" s="4">
        <v>-1.1824863596151901E+17</v>
      </c>
    </row>
    <row r="115" spans="1:8">
      <c r="A115" s="2">
        <v>40639</v>
      </c>
      <c r="B115" s="3" t="s">
        <v>21416</v>
      </c>
      <c r="C115" s="12">
        <f t="shared" si="1"/>
        <v>3.7543144188021917E-5</v>
      </c>
      <c r="D115" s="3" t="s">
        <v>21417</v>
      </c>
      <c r="E115" s="3" t="s">
        <v>21418</v>
      </c>
      <c r="F115" s="3">
        <v>948</v>
      </c>
      <c r="G115" s="4">
        <v>-3.4669414128238899E+17</v>
      </c>
      <c r="H115" s="4">
        <v>-1.33446227465434E+17</v>
      </c>
    </row>
    <row r="116" spans="1:8">
      <c r="A116" s="2">
        <v>40640</v>
      </c>
      <c r="B116" s="3" t="s">
        <v>21419</v>
      </c>
      <c r="C116" s="12">
        <f t="shared" si="1"/>
        <v>5.3564074326533113E-3</v>
      </c>
      <c r="D116" s="3" t="s">
        <v>21420</v>
      </c>
      <c r="E116" s="3" t="s">
        <v>21421</v>
      </c>
      <c r="F116" s="3">
        <v>947</v>
      </c>
      <c r="G116" s="4">
        <v>-2.1994875798759699E+17</v>
      </c>
      <c r="H116" s="4">
        <v>-1.23828454491536E+17</v>
      </c>
    </row>
    <row r="117" spans="1:8">
      <c r="A117" s="2">
        <v>40641</v>
      </c>
      <c r="B117" s="3" t="s">
        <v>21422</v>
      </c>
      <c r="C117" s="12">
        <f t="shared" si="1"/>
        <v>-7.2708320963863725E-3</v>
      </c>
      <c r="D117" s="3" t="s">
        <v>21423</v>
      </c>
      <c r="E117" s="3" t="s">
        <v>21424</v>
      </c>
      <c r="F117" s="3">
        <v>946</v>
      </c>
      <c r="G117" s="4">
        <v>-3.1069855078802899E+17</v>
      </c>
      <c r="H117" s="4">
        <v>-1.36521047897206E+17</v>
      </c>
    </row>
    <row r="118" spans="1:8">
      <c r="A118" s="2">
        <v>40642</v>
      </c>
      <c r="B118" s="3" t="s">
        <v>21425</v>
      </c>
      <c r="C118" s="12">
        <f t="shared" si="1"/>
        <v>-9.9282400525847693E-5</v>
      </c>
      <c r="D118" s="3" t="s">
        <v>21426</v>
      </c>
      <c r="E118" s="3" t="s">
        <v>21427</v>
      </c>
      <c r="F118" s="3">
        <v>946</v>
      </c>
      <c r="G118" s="4">
        <v>-1.6869499904426701E+17</v>
      </c>
      <c r="H118" s="4">
        <v>-1.53573763895448E+17</v>
      </c>
    </row>
    <row r="119" spans="1:8">
      <c r="A119" s="2">
        <v>40643</v>
      </c>
      <c r="B119" s="3" t="s">
        <v>21428</v>
      </c>
      <c r="C119" s="12">
        <f t="shared" si="1"/>
        <v>-9.9280436967225666E-5</v>
      </c>
      <c r="D119" s="3" t="s">
        <v>21429</v>
      </c>
      <c r="E119" s="3" t="s">
        <v>21430</v>
      </c>
      <c r="F119" s="3">
        <v>946</v>
      </c>
      <c r="G119" s="4">
        <v>3.36167543276761E+16</v>
      </c>
      <c r="H119" s="4">
        <v>-1.5121025601165798E+17</v>
      </c>
    </row>
    <row r="120" spans="1:8">
      <c r="A120" s="2">
        <v>40644</v>
      </c>
      <c r="B120" s="3" t="s">
        <v>21431</v>
      </c>
      <c r="C120" s="12">
        <f t="shared" si="1"/>
        <v>-2.0288926749775491E-3</v>
      </c>
      <c r="D120" s="3" t="s">
        <v>21432</v>
      </c>
      <c r="E120" s="3" t="s">
        <v>21433</v>
      </c>
      <c r="F120" s="3">
        <v>940</v>
      </c>
      <c r="G120" s="3">
        <v>0.95382624477355904</v>
      </c>
      <c r="H120" s="4">
        <v>-1.8121079137364301E+17</v>
      </c>
    </row>
    <row r="121" spans="1:8">
      <c r="A121" s="2">
        <v>40645</v>
      </c>
      <c r="B121" s="3" t="s">
        <v>21434</v>
      </c>
      <c r="C121" s="12">
        <f t="shared" si="1"/>
        <v>-1.5128816899732668E-2</v>
      </c>
      <c r="D121" s="3" t="s">
        <v>21435</v>
      </c>
      <c r="E121" s="3" t="s">
        <v>21436</v>
      </c>
      <c r="F121" s="3">
        <v>938</v>
      </c>
      <c r="G121" s="4">
        <v>-1.6041023247177901E+17</v>
      </c>
      <c r="H121" s="4">
        <v>-1.9021692425339299E+17</v>
      </c>
    </row>
    <row r="122" spans="1:8">
      <c r="A122" s="2">
        <v>40646</v>
      </c>
      <c r="B122" s="3" t="s">
        <v>30018</v>
      </c>
      <c r="C122" s="12">
        <f t="shared" si="1"/>
        <v>6.3982587539324896E-11</v>
      </c>
      <c r="D122" s="21">
        <v>19548000102.110001</v>
      </c>
      <c r="E122" s="21">
        <v>1248075.496761</v>
      </c>
      <c r="F122" s="3">
        <v>939</v>
      </c>
      <c r="G122" s="3">
        <v>3.50105667680866</v>
      </c>
      <c r="H122" s="3">
        <v>-16.831370200619599</v>
      </c>
    </row>
    <row r="123" spans="1:8">
      <c r="A123" s="2">
        <v>40647</v>
      </c>
      <c r="B123" s="3" t="s">
        <v>30019</v>
      </c>
      <c r="C123" s="12">
        <f t="shared" si="1"/>
        <v>6.3982587535231127E-11</v>
      </c>
      <c r="D123" s="21">
        <v>19355688948.66</v>
      </c>
      <c r="E123" s="21">
        <v>1243511.2102039999</v>
      </c>
      <c r="F123" s="3">
        <v>938</v>
      </c>
      <c r="G123" s="3">
        <v>33.849632450851999</v>
      </c>
      <c r="H123" s="3">
        <v>-17.8575711390233</v>
      </c>
    </row>
    <row r="124" spans="1:8">
      <c r="A124" s="2">
        <v>40648</v>
      </c>
      <c r="B124" s="3" t="s">
        <v>30020</v>
      </c>
      <c r="C124" s="12">
        <f t="shared" si="1"/>
        <v>6.3982587531137359E-11</v>
      </c>
      <c r="D124" s="21">
        <v>19339570599.259998</v>
      </c>
      <c r="E124" s="21">
        <v>1242756.889091</v>
      </c>
      <c r="F124" s="3">
        <v>936</v>
      </c>
      <c r="G124" s="3">
        <v>38.850424367650703</v>
      </c>
      <c r="H124" s="3">
        <v>-17.878589045544501</v>
      </c>
    </row>
    <row r="125" spans="1:8">
      <c r="A125" s="2">
        <v>40649</v>
      </c>
      <c r="B125" s="3" t="s">
        <v>30021</v>
      </c>
      <c r="C125" s="12">
        <f t="shared" si="1"/>
        <v>6.3982587527043577E-11</v>
      </c>
      <c r="D125" s="21">
        <v>19337748610.830002</v>
      </c>
      <c r="E125" s="21">
        <v>1242764.3818280001</v>
      </c>
      <c r="F125" s="3">
        <v>936</v>
      </c>
      <c r="G125" s="3">
        <v>-20.989606294525501</v>
      </c>
      <c r="H125" s="3">
        <v>-17.878612885280699</v>
      </c>
    </row>
    <row r="126" spans="1:8">
      <c r="A126" s="2">
        <v>40650</v>
      </c>
      <c r="B126" s="3" t="s">
        <v>30022</v>
      </c>
      <c r="C126" s="12">
        <f t="shared" si="1"/>
        <v>6.3982471139340493E-11</v>
      </c>
      <c r="D126" s="21">
        <v>19335926827.860001</v>
      </c>
      <c r="E126" s="21">
        <v>1242771.8742869999</v>
      </c>
      <c r="F126" s="3">
        <v>936</v>
      </c>
      <c r="G126" s="3">
        <v>-36.109704521057097</v>
      </c>
      <c r="H126" s="3">
        <v>-19.9024223986933</v>
      </c>
    </row>
    <row r="127" spans="1:8">
      <c r="A127" s="2">
        <v>40651</v>
      </c>
      <c r="B127" s="3" t="s">
        <v>30023</v>
      </c>
      <c r="C127" s="12">
        <f t="shared" si="1"/>
        <v>6.398258751885604E-11</v>
      </c>
      <c r="D127" s="21">
        <v>19174517954.700001</v>
      </c>
      <c r="E127" s="21">
        <v>1242755.5478340001</v>
      </c>
      <c r="F127" s="3">
        <v>936</v>
      </c>
      <c r="G127" s="3">
        <v>-42.218442806016697</v>
      </c>
      <c r="H127" s="3">
        <v>-21.434378050429199</v>
      </c>
    </row>
    <row r="128" spans="1:8">
      <c r="A128" s="2">
        <v>40652</v>
      </c>
      <c r="B128" s="3" t="s">
        <v>30024</v>
      </c>
      <c r="C128" s="12">
        <f t="shared" si="1"/>
        <v>6.3982587514762272E-11</v>
      </c>
      <c r="D128" s="21">
        <v>19269318490.07</v>
      </c>
      <c r="E128" s="21">
        <v>1244582.6309819999</v>
      </c>
      <c r="F128" s="3">
        <v>935</v>
      </c>
      <c r="G128" s="3">
        <v>-39.651768836903003</v>
      </c>
      <c r="H128" s="3">
        <v>-22.313046631664101</v>
      </c>
    </row>
    <row r="129" spans="1:8">
      <c r="A129" s="2">
        <v>40653</v>
      </c>
      <c r="B129" s="3" t="s">
        <v>30025</v>
      </c>
      <c r="C129" s="12">
        <f t="shared" si="1"/>
        <v>6.3982587510668503E-11</v>
      </c>
      <c r="D129" s="21">
        <v>19630022111.279999</v>
      </c>
      <c r="E129" s="21">
        <v>1244994.513729</v>
      </c>
      <c r="F129" s="3">
        <v>934</v>
      </c>
      <c r="G129" s="3">
        <v>-24.579407318474701</v>
      </c>
      <c r="H129" s="3">
        <v>-21.8496541478825</v>
      </c>
    </row>
    <row r="130" spans="1:8">
      <c r="A130" s="2">
        <v>40654</v>
      </c>
      <c r="B130" s="3" t="s">
        <v>30026</v>
      </c>
      <c r="C130" s="12">
        <f t="shared" si="1"/>
        <v>6.3982587506574735E-11</v>
      </c>
      <c r="D130" s="21">
        <v>19628053321.759998</v>
      </c>
      <c r="E130" s="21">
        <v>1245002.498836</v>
      </c>
      <c r="F130" s="3">
        <v>934</v>
      </c>
      <c r="G130" s="3">
        <v>-25.508337078876899</v>
      </c>
      <c r="H130" s="3">
        <v>-21.8500924187639</v>
      </c>
    </row>
    <row r="131" spans="1:8">
      <c r="A131" s="2">
        <v>40655</v>
      </c>
      <c r="B131" s="3" t="s">
        <v>30027</v>
      </c>
      <c r="C131" s="12">
        <f t="shared" si="1"/>
        <v>6.3982471118871676E-11</v>
      </c>
      <c r="D131" s="21">
        <v>19626084744.830002</v>
      </c>
      <c r="E131" s="21">
        <v>1245010.484289</v>
      </c>
      <c r="F131" s="3">
        <v>934</v>
      </c>
      <c r="G131" s="3">
        <v>-23.0931022874097</v>
      </c>
      <c r="H131" s="3">
        <v>-21.8505307725693</v>
      </c>
    </row>
    <row r="132" spans="1:8">
      <c r="A132" s="2">
        <v>40656</v>
      </c>
      <c r="B132" s="3" t="s">
        <v>30028</v>
      </c>
      <c r="C132" s="12">
        <f t="shared" ref="C132:C195" si="2">+(B132-B131)/B131</f>
        <v>6.3982587498387197E-11</v>
      </c>
      <c r="D132" s="21">
        <v>19624116379.490002</v>
      </c>
      <c r="E132" s="21">
        <v>1245018.4699589999</v>
      </c>
      <c r="F132" s="3">
        <v>934</v>
      </c>
      <c r="G132" s="3">
        <v>-24.744115039862201</v>
      </c>
      <c r="H132" s="3">
        <v>-21.3667565700963</v>
      </c>
    </row>
    <row r="133" spans="1:8">
      <c r="A133" s="2">
        <v>40657</v>
      </c>
      <c r="B133" s="3" t="s">
        <v>30029</v>
      </c>
      <c r="C133" s="12">
        <f t="shared" si="2"/>
        <v>6.3982587494293429E-11</v>
      </c>
      <c r="D133" s="21">
        <v>19622148224.759998</v>
      </c>
      <c r="E133" s="21">
        <v>1245026.455784</v>
      </c>
      <c r="F133" s="3">
        <v>934</v>
      </c>
      <c r="G133" s="3">
        <v>-17.763805753429398</v>
      </c>
      <c r="H133" s="3">
        <v>-18.898796924146399</v>
      </c>
    </row>
    <row r="134" spans="1:8">
      <c r="A134" s="2">
        <v>40658</v>
      </c>
      <c r="B134" s="3" t="s">
        <v>30030</v>
      </c>
      <c r="C134" s="12">
        <f t="shared" si="2"/>
        <v>6.3982587490199647E-11</v>
      </c>
      <c r="D134" s="21">
        <v>19519334168.98</v>
      </c>
      <c r="E134" s="21">
        <v>1243450.583108</v>
      </c>
      <c r="F134" s="3">
        <v>931</v>
      </c>
      <c r="G134" s="3">
        <v>-21.556456131969401</v>
      </c>
      <c r="H134" s="3">
        <v>-18.8068159774291</v>
      </c>
    </row>
    <row r="135" spans="1:8">
      <c r="A135" s="2">
        <v>40659</v>
      </c>
      <c r="B135" s="3" t="s">
        <v>30031</v>
      </c>
      <c r="C135" s="12">
        <f t="shared" si="2"/>
        <v>6.3982587486105879E-11</v>
      </c>
      <c r="D135" s="21">
        <v>19648514680.419998</v>
      </c>
      <c r="E135" s="21">
        <v>1244607.6259610001</v>
      </c>
      <c r="F135" s="3">
        <v>924</v>
      </c>
      <c r="G135" s="3">
        <v>-15.849296817294499</v>
      </c>
      <c r="H135" s="3">
        <v>-18.646609738919999</v>
      </c>
    </row>
    <row r="136" spans="1:8">
      <c r="A136" s="2">
        <v>40660</v>
      </c>
      <c r="B136" s="3" t="s">
        <v>30032</v>
      </c>
      <c r="C136" s="12">
        <f t="shared" si="2"/>
        <v>6.3982471098402872E-11</v>
      </c>
      <c r="D136" s="21">
        <v>18853195521.869999</v>
      </c>
      <c r="E136" s="21">
        <v>1198747.737732</v>
      </c>
      <c r="F136" s="3">
        <v>922</v>
      </c>
      <c r="G136" s="3">
        <v>-10.9303433855163</v>
      </c>
      <c r="H136" s="3">
        <v>-21.646416806155798</v>
      </c>
    </row>
    <row r="137" spans="1:8">
      <c r="A137" s="2">
        <v>40661</v>
      </c>
      <c r="B137" s="3" t="s">
        <v>30033</v>
      </c>
      <c r="C137" s="12">
        <f t="shared" si="2"/>
        <v>6.3982587477918342E-11</v>
      </c>
      <c r="D137" s="21">
        <v>18891085183.439999</v>
      </c>
      <c r="E137" s="21">
        <v>1198187.8781989999</v>
      </c>
      <c r="F137" s="3">
        <v>918</v>
      </c>
      <c r="G137" s="3">
        <v>4.5623266152405903E-2</v>
      </c>
      <c r="H137" s="3">
        <v>-21.235301342705199</v>
      </c>
    </row>
    <row r="138" spans="1:8">
      <c r="A138" s="2">
        <v>40662</v>
      </c>
      <c r="B138" s="3" t="s">
        <v>30034</v>
      </c>
      <c r="C138" s="12">
        <f t="shared" si="2"/>
        <v>6.3982587473824573E-11</v>
      </c>
      <c r="D138" s="21">
        <v>18919168503.73</v>
      </c>
      <c r="E138" s="21">
        <v>1195070.8283309999</v>
      </c>
      <c r="F138" s="3">
        <v>914</v>
      </c>
      <c r="G138" s="3">
        <v>10.2234247597096</v>
      </c>
      <c r="H138" s="3">
        <v>-20.562226971371501</v>
      </c>
    </row>
    <row r="139" spans="1:8">
      <c r="A139" s="2">
        <v>40663</v>
      </c>
      <c r="B139" s="3" t="s">
        <v>30035</v>
      </c>
      <c r="C139" s="12">
        <f t="shared" si="2"/>
        <v>6.3982587469730805E-11</v>
      </c>
      <c r="D139" s="21">
        <v>18916120206.119999</v>
      </c>
      <c r="E139" s="21">
        <v>1195007.383103</v>
      </c>
      <c r="F139" s="3">
        <v>914</v>
      </c>
      <c r="G139" s="3">
        <v>-3.6791640028380201</v>
      </c>
      <c r="H139" s="3">
        <v>-20.5625709912728</v>
      </c>
    </row>
    <row r="140" spans="1:8">
      <c r="A140" s="2">
        <v>40664</v>
      </c>
      <c r="B140" s="3" t="s">
        <v>30036</v>
      </c>
      <c r="C140" s="12">
        <f t="shared" si="2"/>
        <v>6.3982587465637036E-11</v>
      </c>
      <c r="D140" s="21">
        <v>18914197751.360001</v>
      </c>
      <c r="E140" s="21">
        <v>1195015.0413790001</v>
      </c>
      <c r="F140" s="3">
        <v>914</v>
      </c>
      <c r="G140" s="3">
        <v>4.7483326732401698</v>
      </c>
      <c r="H140" s="3">
        <v>-21.724334770518599</v>
      </c>
    </row>
    <row r="141" spans="1:8">
      <c r="A141" s="2">
        <v>40665</v>
      </c>
      <c r="B141" s="3" t="s">
        <v>30037</v>
      </c>
      <c r="C141" s="12">
        <f t="shared" si="2"/>
        <v>6.3982587461543255E-11</v>
      </c>
      <c r="D141" s="21">
        <v>18872041504.209999</v>
      </c>
      <c r="E141" s="21">
        <v>1200483.8571019999</v>
      </c>
      <c r="F141" s="3">
        <v>907</v>
      </c>
      <c r="G141" s="3">
        <v>-3.44568228645393</v>
      </c>
      <c r="H141" s="3">
        <v>-23.533336633349698</v>
      </c>
    </row>
    <row r="142" spans="1:8">
      <c r="A142" s="2">
        <v>40666</v>
      </c>
      <c r="B142" s="3" t="s">
        <v>30038</v>
      </c>
      <c r="C142" s="12">
        <f t="shared" si="2"/>
        <v>6.3982471073840287E-11</v>
      </c>
      <c r="D142" s="21">
        <v>18649528153.560001</v>
      </c>
      <c r="E142" s="21">
        <v>1199818.360869</v>
      </c>
      <c r="F142" s="3">
        <v>906</v>
      </c>
      <c r="G142" s="3">
        <v>-15.7497345831851</v>
      </c>
      <c r="H142" s="3">
        <v>-26.7052431826957</v>
      </c>
    </row>
    <row r="143" spans="1:8">
      <c r="A143" s="2">
        <v>40667</v>
      </c>
      <c r="B143" s="3" t="s">
        <v>30039</v>
      </c>
      <c r="C143" s="12">
        <f t="shared" si="2"/>
        <v>6.3982587453355718E-11</v>
      </c>
      <c r="D143" s="21">
        <v>18722851655.16</v>
      </c>
      <c r="E143" s="21">
        <v>1202195.9569699999</v>
      </c>
      <c r="F143" s="3">
        <v>904</v>
      </c>
      <c r="G143" s="3">
        <v>-14.106988054396901</v>
      </c>
      <c r="H143" s="3">
        <v>-26.314573801264899</v>
      </c>
    </row>
    <row r="144" spans="1:8">
      <c r="A144" s="2">
        <v>40668</v>
      </c>
      <c r="B144" s="3" t="s">
        <v>30040</v>
      </c>
      <c r="C144" s="12">
        <f t="shared" si="2"/>
        <v>6.3982587449261949E-11</v>
      </c>
      <c r="D144" s="21">
        <v>18376491089.279999</v>
      </c>
      <c r="E144" s="21">
        <v>1200557.518647</v>
      </c>
      <c r="F144" s="3">
        <v>899</v>
      </c>
      <c r="G144" s="3">
        <v>-38.719630237744603</v>
      </c>
      <c r="H144" s="3">
        <v>-28.840546211651802</v>
      </c>
    </row>
    <row r="145" spans="1:8">
      <c r="A145" s="2">
        <v>40669</v>
      </c>
      <c r="B145" s="3" t="s">
        <v>30041</v>
      </c>
      <c r="C145" s="12">
        <f t="shared" si="2"/>
        <v>6.398258744516818E-11</v>
      </c>
      <c r="D145" s="21">
        <v>18373750996.66</v>
      </c>
      <c r="E145" s="21">
        <v>1195142.5893649999</v>
      </c>
      <c r="F145" s="3">
        <v>897</v>
      </c>
      <c r="G145" s="3">
        <v>-35.4016736678347</v>
      </c>
      <c r="H145" s="3">
        <v>-28.1914158541605</v>
      </c>
    </row>
    <row r="146" spans="1:8">
      <c r="A146" s="2">
        <v>40670</v>
      </c>
      <c r="B146" s="3" t="s">
        <v>30042</v>
      </c>
      <c r="C146" s="12">
        <f t="shared" si="2"/>
        <v>6.3982587441074412E-11</v>
      </c>
      <c r="D146" s="21">
        <v>18371937963.23</v>
      </c>
      <c r="E146" s="21">
        <v>1195149.957009</v>
      </c>
      <c r="F146" s="3">
        <v>897</v>
      </c>
      <c r="G146" s="3">
        <v>-39.543917992068899</v>
      </c>
      <c r="H146" s="3">
        <v>-28.0799549457365</v>
      </c>
    </row>
    <row r="147" spans="1:8">
      <c r="A147" s="2">
        <v>40671</v>
      </c>
      <c r="B147" s="3" t="s">
        <v>30043</v>
      </c>
      <c r="C147" s="12">
        <f t="shared" si="2"/>
        <v>6.3982471053371483E-11</v>
      </c>
      <c r="D147" s="21">
        <v>18370125124.049999</v>
      </c>
      <c r="E147" s="21">
        <v>1195157.3243849999</v>
      </c>
      <c r="F147" s="3">
        <v>897</v>
      </c>
      <c r="G147" s="3">
        <v>-34.015059582038397</v>
      </c>
      <c r="H147" s="3">
        <v>-27.985994634734599</v>
      </c>
    </row>
    <row r="148" spans="1:8">
      <c r="A148" s="2">
        <v>40672</v>
      </c>
      <c r="B148" s="3" t="s">
        <v>30044</v>
      </c>
      <c r="C148" s="12">
        <f t="shared" si="2"/>
        <v>6.3982587432886875E-11</v>
      </c>
      <c r="D148" s="21">
        <v>18282256862.779999</v>
      </c>
      <c r="E148" s="21">
        <v>1178292.10626</v>
      </c>
      <c r="F148" s="3">
        <v>863</v>
      </c>
      <c r="G148" s="3">
        <v>-25.915270086388698</v>
      </c>
      <c r="H148" s="3">
        <v>-22.9825826602716</v>
      </c>
    </row>
    <row r="149" spans="1:8">
      <c r="A149" s="2">
        <v>40673</v>
      </c>
      <c r="B149" s="3" t="s">
        <v>30045</v>
      </c>
      <c r="C149" s="12">
        <f t="shared" si="2"/>
        <v>6.3982587428793106E-11</v>
      </c>
      <c r="D149" s="21">
        <v>18223776933.66</v>
      </c>
      <c r="E149" s="21">
        <v>1162540.156553</v>
      </c>
      <c r="F149" s="3">
        <v>865</v>
      </c>
      <c r="G149" s="3">
        <v>-15.9691696813266</v>
      </c>
      <c r="H149" s="3">
        <v>-17.859945690049798</v>
      </c>
    </row>
    <row r="150" spans="1:8">
      <c r="A150" s="2">
        <v>40674</v>
      </c>
      <c r="B150" s="3" t="s">
        <v>21437</v>
      </c>
      <c r="C150" s="12">
        <f t="shared" si="2"/>
        <v>5.4953010175182648E-3</v>
      </c>
      <c r="D150" s="3" t="s">
        <v>21438</v>
      </c>
      <c r="E150" s="3" t="s">
        <v>21439</v>
      </c>
      <c r="F150" s="3">
        <v>860</v>
      </c>
      <c r="G150" s="4">
        <v>-1.12012271293804E+17</v>
      </c>
      <c r="H150" s="4">
        <v>-1.4074161242977699E+17</v>
      </c>
    </row>
    <row r="151" spans="1:8">
      <c r="A151" s="2">
        <v>40675</v>
      </c>
      <c r="B151" s="3" t="s">
        <v>21440</v>
      </c>
      <c r="C151" s="12">
        <f t="shared" si="2"/>
        <v>1.0968923898650382E-3</v>
      </c>
      <c r="D151" s="3" t="s">
        <v>21441</v>
      </c>
      <c r="E151" s="3" t="s">
        <v>21442</v>
      </c>
      <c r="F151" s="3">
        <v>859</v>
      </c>
      <c r="G151" s="4">
        <v>8.3302983112385904E+16</v>
      </c>
      <c r="H151" s="4">
        <v>-1.3864546293903699E+17</v>
      </c>
    </row>
    <row r="152" spans="1:8">
      <c r="A152" s="2">
        <v>40676</v>
      </c>
      <c r="B152" s="3" t="s">
        <v>21443</v>
      </c>
      <c r="C152" s="12">
        <f t="shared" si="2"/>
        <v>3.4457793502784611E-3</v>
      </c>
      <c r="D152" s="3" t="s">
        <v>21444</v>
      </c>
      <c r="E152" s="3" t="s">
        <v>21445</v>
      </c>
      <c r="F152" s="3">
        <v>857</v>
      </c>
      <c r="G152" s="4">
        <v>1.0076460662997501E+17</v>
      </c>
      <c r="H152" s="4">
        <v>-1.32431096046184E+17</v>
      </c>
    </row>
    <row r="153" spans="1:8">
      <c r="A153" s="2">
        <v>40677</v>
      </c>
      <c r="B153" s="3" t="s">
        <v>21446</v>
      </c>
      <c r="C153" s="12">
        <f t="shared" si="2"/>
        <v>-9.3355290968572183E-5</v>
      </c>
      <c r="D153" s="3" t="s">
        <v>21447</v>
      </c>
      <c r="E153" s="3" t="s">
        <v>21448</v>
      </c>
      <c r="F153" s="3">
        <v>857</v>
      </c>
      <c r="G153" s="4">
        <v>1.8599301769589798E+17</v>
      </c>
      <c r="H153" s="4">
        <v>-1.3241013087941101E+17</v>
      </c>
    </row>
    <row r="154" spans="1:8">
      <c r="A154" s="2">
        <v>40678</v>
      </c>
      <c r="B154" s="3" t="s">
        <v>21449</v>
      </c>
      <c r="C154" s="12">
        <f t="shared" si="2"/>
        <v>-9.3352160392248104E-5</v>
      </c>
      <c r="D154" s="3" t="s">
        <v>21450</v>
      </c>
      <c r="E154" s="3" t="s">
        <v>21451</v>
      </c>
      <c r="F154" s="3">
        <v>857</v>
      </c>
      <c r="G154" s="4">
        <v>1.8791291614015002E+17</v>
      </c>
      <c r="H154" s="4">
        <v>-8.4181729120607392E+16</v>
      </c>
    </row>
    <row r="155" spans="1:8">
      <c r="A155" s="2">
        <v>40679</v>
      </c>
      <c r="B155" s="3" t="s">
        <v>21452</v>
      </c>
      <c r="C155" s="12">
        <f t="shared" si="2"/>
        <v>-2.5372510502792607E-3</v>
      </c>
      <c r="D155" s="3" t="s">
        <v>21453</v>
      </c>
      <c r="E155" s="3" t="s">
        <v>21454</v>
      </c>
      <c r="F155" s="3">
        <v>856</v>
      </c>
      <c r="G155" s="4">
        <v>1.5316280597355901E+17</v>
      </c>
      <c r="H155" s="4">
        <v>-1.3430214884523E+17</v>
      </c>
    </row>
    <row r="156" spans="1:8">
      <c r="A156" s="2">
        <v>40680</v>
      </c>
      <c r="B156" s="3" t="s">
        <v>21455</v>
      </c>
      <c r="C156" s="12">
        <f t="shared" si="2"/>
        <v>5.2897451971103916E-3</v>
      </c>
      <c r="D156" s="3" t="s">
        <v>21456</v>
      </c>
      <c r="E156" s="3" t="s">
        <v>21457</v>
      </c>
      <c r="F156" s="3">
        <v>851</v>
      </c>
      <c r="G156" s="4">
        <v>2.3111096775675901E+17</v>
      </c>
      <c r="H156" s="4">
        <v>-1.4307967614771101E+17</v>
      </c>
    </row>
    <row r="157" spans="1:8">
      <c r="A157" s="2">
        <v>40681</v>
      </c>
      <c r="B157" s="3" t="s">
        <v>21458</v>
      </c>
      <c r="C157" s="12">
        <f t="shared" si="2"/>
        <v>-4.8834152917989434E-4</v>
      </c>
      <c r="D157" s="3" t="s">
        <v>21459</v>
      </c>
      <c r="E157" s="3" t="s">
        <v>21460</v>
      </c>
      <c r="F157" s="3">
        <v>853</v>
      </c>
      <c r="G157" s="4">
        <v>3.5500228074336198E+17</v>
      </c>
      <c r="H157" s="4">
        <v>-1.1312718415115101E+17</v>
      </c>
    </row>
    <row r="158" spans="1:8">
      <c r="A158" s="2">
        <v>40682</v>
      </c>
      <c r="B158" s="3" t="s">
        <v>21461</v>
      </c>
      <c r="C158" s="12">
        <f t="shared" si="2"/>
        <v>-4.8440519578229488E-3</v>
      </c>
      <c r="D158" s="3" t="s">
        <v>21462</v>
      </c>
      <c r="E158" s="3" t="s">
        <v>21463</v>
      </c>
      <c r="F158" s="3">
        <v>852</v>
      </c>
      <c r="G158" s="4">
        <v>2.2457424430620499E+17</v>
      </c>
      <c r="H158" s="4">
        <v>-1.2164684559299299E+17</v>
      </c>
    </row>
    <row r="159" spans="1:8">
      <c r="A159" s="2">
        <v>40683</v>
      </c>
      <c r="B159" s="3" t="s">
        <v>21464</v>
      </c>
      <c r="C159" s="12">
        <f t="shared" si="2"/>
        <v>3.0111550059479489E-3</v>
      </c>
      <c r="D159" s="3" t="s">
        <v>21465</v>
      </c>
      <c r="E159" s="3" t="s">
        <v>21466</v>
      </c>
      <c r="F159" s="3">
        <v>853</v>
      </c>
      <c r="G159" s="4">
        <v>1.77114611069744E+16</v>
      </c>
      <c r="H159" s="4">
        <v>-1.1610418925517299E+17</v>
      </c>
    </row>
    <row r="160" spans="1:8">
      <c r="A160" s="2">
        <v>40684</v>
      </c>
      <c r="B160" s="3" t="s">
        <v>21467</v>
      </c>
      <c r="C160" s="12">
        <f t="shared" si="2"/>
        <v>-8.8068695694872232E-5</v>
      </c>
      <c r="D160" s="3" t="s">
        <v>21468</v>
      </c>
      <c r="E160" s="3" t="s">
        <v>21469</v>
      </c>
      <c r="F160" s="3">
        <v>853</v>
      </c>
      <c r="G160" s="4">
        <v>1.79423037281398E+16</v>
      </c>
      <c r="H160" s="4">
        <v>-1.13893875476898E+17</v>
      </c>
    </row>
    <row r="161" spans="1:8">
      <c r="A161" s="2">
        <v>40685</v>
      </c>
      <c r="B161" s="3" t="s">
        <v>21470</v>
      </c>
      <c r="C161" s="12">
        <f t="shared" si="2"/>
        <v>-8.806384838913008E-5</v>
      </c>
      <c r="D161" s="3" t="s">
        <v>21471</v>
      </c>
      <c r="E161" s="3" t="s">
        <v>21472</v>
      </c>
      <c r="F161" s="3">
        <v>853</v>
      </c>
      <c r="G161" s="4">
        <v>1.81732514979489E+16</v>
      </c>
      <c r="H161" s="4">
        <v>-8.9905823999671696E+16</v>
      </c>
    </row>
    <row r="162" spans="1:8">
      <c r="A162" s="2">
        <v>40686</v>
      </c>
      <c r="B162" s="3" t="s">
        <v>21473</v>
      </c>
      <c r="C162" s="12">
        <f t="shared" si="2"/>
        <v>-1.0298382763055079E-3</v>
      </c>
      <c r="D162" s="3" t="s">
        <v>21474</v>
      </c>
      <c r="E162" s="3" t="s">
        <v>21475</v>
      </c>
      <c r="F162" s="3">
        <v>852</v>
      </c>
      <c r="G162" s="3">
        <v>0.67952556157264699</v>
      </c>
      <c r="H162" s="4">
        <v>-1.2574181326915101E+17</v>
      </c>
    </row>
    <row r="163" spans="1:8">
      <c r="A163" s="2">
        <v>40687</v>
      </c>
      <c r="B163" s="3" t="s">
        <v>21476</v>
      </c>
      <c r="C163" s="12">
        <f t="shared" si="2"/>
        <v>6.2908053103817186E-3</v>
      </c>
      <c r="D163" s="3" t="s">
        <v>21477</v>
      </c>
      <c r="E163" s="3" t="s">
        <v>21478</v>
      </c>
      <c r="F163" s="3">
        <v>853</v>
      </c>
      <c r="G163" s="4">
        <v>8.8030294692175808E+16</v>
      </c>
      <c r="H163" s="4">
        <v>-1.08797554767548E+17</v>
      </c>
    </row>
    <row r="164" spans="1:8">
      <c r="A164" s="2">
        <v>40688</v>
      </c>
      <c r="B164" s="3" t="s">
        <v>21479</v>
      </c>
      <c r="C164" s="12">
        <f t="shared" si="2"/>
        <v>-2.3600753553842586E-3</v>
      </c>
      <c r="D164" s="3" t="s">
        <v>21480</v>
      </c>
      <c r="E164" s="3" t="s">
        <v>21481</v>
      </c>
      <c r="F164" s="3">
        <v>854</v>
      </c>
      <c r="G164" s="4">
        <v>1.0974304315031501E+17</v>
      </c>
      <c r="H164" s="4">
        <v>-1.00173915263734E+17</v>
      </c>
    </row>
    <row r="165" spans="1:8">
      <c r="A165" s="2">
        <v>40689</v>
      </c>
      <c r="B165" s="3" t="s">
        <v>21482</v>
      </c>
      <c r="C165" s="12">
        <f t="shared" si="2"/>
        <v>6.6611672655669018E-3</v>
      </c>
      <c r="D165" s="3" t="s">
        <v>21483</v>
      </c>
      <c r="E165" s="3" t="s">
        <v>21484</v>
      </c>
      <c r="F165" s="3">
        <v>857</v>
      </c>
      <c r="G165" s="4">
        <v>1.22956799842828E+17</v>
      </c>
      <c r="H165" s="4">
        <v>-8.77872322610452E+16</v>
      </c>
    </row>
    <row r="166" spans="1:8">
      <c r="A166" s="2">
        <v>40690</v>
      </c>
      <c r="B166" s="3" t="s">
        <v>21485</v>
      </c>
      <c r="C166" s="12">
        <f t="shared" si="2"/>
        <v>-1.373096822962424E-3</v>
      </c>
      <c r="D166" s="3" t="s">
        <v>21486</v>
      </c>
      <c r="E166" s="3" t="s">
        <v>21487</v>
      </c>
      <c r="F166" s="3">
        <v>858</v>
      </c>
      <c r="G166" s="4">
        <v>1.56264653249376E+17</v>
      </c>
      <c r="H166" s="4">
        <v>-9.0135045459550704E+16</v>
      </c>
    </row>
    <row r="167" spans="1:8">
      <c r="A167" s="2">
        <v>40691</v>
      </c>
      <c r="B167" s="3" t="s">
        <v>21488</v>
      </c>
      <c r="C167" s="12">
        <f t="shared" si="2"/>
        <v>-8.1073767860248612E-5</v>
      </c>
      <c r="D167" s="3" t="s">
        <v>21489</v>
      </c>
      <c r="E167" s="3" t="s">
        <v>21490</v>
      </c>
      <c r="F167" s="3">
        <v>858</v>
      </c>
      <c r="G167" s="4">
        <v>1.2086147932696099E+17</v>
      </c>
      <c r="H167" s="4">
        <v>-8.1528492065937408E+16</v>
      </c>
    </row>
    <row r="168" spans="1:8">
      <c r="A168" s="2">
        <v>40692</v>
      </c>
      <c r="B168" s="3" t="s">
        <v>21491</v>
      </c>
      <c r="C168" s="12">
        <f t="shared" si="2"/>
        <v>-8.1067334694751895E-5</v>
      </c>
      <c r="D168" s="3" t="s">
        <v>21492</v>
      </c>
      <c r="E168" s="3" t="s">
        <v>21493</v>
      </c>
      <c r="F168" s="3">
        <v>858</v>
      </c>
      <c r="G168" s="4">
        <v>6.5394678046114704E+16</v>
      </c>
      <c r="H168" s="4">
        <v>-1.02491342955236E+17</v>
      </c>
    </row>
    <row r="169" spans="1:8">
      <c r="A169" s="2">
        <v>40693</v>
      </c>
      <c r="B169" s="3" t="s">
        <v>21494</v>
      </c>
      <c r="C169" s="12">
        <f t="shared" si="2"/>
        <v>1.627178158516088E-3</v>
      </c>
      <c r="D169" s="3" t="s">
        <v>21495</v>
      </c>
      <c r="E169" s="3" t="s">
        <v>21496</v>
      </c>
      <c r="F169" s="3">
        <v>861</v>
      </c>
      <c r="G169" s="4">
        <v>8.8108761026138096E+16</v>
      </c>
      <c r="H169" s="4">
        <v>-1.1135915159851299E+17</v>
      </c>
    </row>
    <row r="170" spans="1:8">
      <c r="A170" s="2">
        <v>40694</v>
      </c>
      <c r="B170" s="3" t="s">
        <v>21497</v>
      </c>
      <c r="C170" s="12">
        <f t="shared" si="2"/>
        <v>9.4465045587449527E-3</v>
      </c>
      <c r="D170" s="3" t="s">
        <v>21498</v>
      </c>
      <c r="E170" s="3" t="s">
        <v>21499</v>
      </c>
      <c r="F170" s="3">
        <v>864</v>
      </c>
      <c r="G170" s="4">
        <v>2.2158434279557101E+17</v>
      </c>
      <c r="H170" s="4">
        <v>-1.22417671084226E+17</v>
      </c>
    </row>
    <row r="171" spans="1:8">
      <c r="A171" s="2">
        <v>40695</v>
      </c>
      <c r="B171" s="3" t="s">
        <v>21500</v>
      </c>
      <c r="C171" s="12">
        <f t="shared" si="2"/>
        <v>-1.2872637374441544E-3</v>
      </c>
      <c r="D171" s="3" t="s">
        <v>21501</v>
      </c>
      <c r="E171" s="3" t="s">
        <v>21502</v>
      </c>
      <c r="F171" s="3">
        <v>870</v>
      </c>
      <c r="G171" s="4">
        <v>3.0627081306278701E+17</v>
      </c>
      <c r="H171" s="4">
        <v>-1.2841874021666701E+17</v>
      </c>
    </row>
    <row r="172" spans="1:8">
      <c r="A172" s="2">
        <v>40696</v>
      </c>
      <c r="B172" s="3" t="s">
        <v>21503</v>
      </c>
      <c r="C172" s="12">
        <f t="shared" si="2"/>
        <v>2.976449888083153E-4</v>
      </c>
      <c r="D172" s="3" t="s">
        <v>21504</v>
      </c>
      <c r="E172" s="3" t="s">
        <v>21505</v>
      </c>
      <c r="F172" s="3">
        <v>867</v>
      </c>
      <c r="G172" s="4">
        <v>5.0434225940566202E+17</v>
      </c>
      <c r="H172" s="4">
        <v>-1.2771138532968499E+17</v>
      </c>
    </row>
    <row r="173" spans="1:8">
      <c r="A173" s="2">
        <v>40697</v>
      </c>
      <c r="B173" s="3" t="s">
        <v>21506</v>
      </c>
      <c r="C173" s="12">
        <f t="shared" si="2"/>
        <v>-8.2689626360847926E-4</v>
      </c>
      <c r="D173" s="3" t="s">
        <v>21507</v>
      </c>
      <c r="E173" s="3" t="s">
        <v>21508</v>
      </c>
      <c r="F173" s="3">
        <v>871</v>
      </c>
      <c r="G173" s="4">
        <v>4.5446141103345498E+17</v>
      </c>
      <c r="H173" s="4">
        <v>-1.2899242788078499E+17</v>
      </c>
    </row>
    <row r="174" spans="1:8">
      <c r="A174" s="2">
        <v>40698</v>
      </c>
      <c r="B174" s="3" t="s">
        <v>21509</v>
      </c>
      <c r="C174" s="12">
        <f t="shared" si="2"/>
        <v>-9.1631491590145629E-5</v>
      </c>
      <c r="D174" s="3" t="s">
        <v>21510</v>
      </c>
      <c r="E174" s="3" t="s">
        <v>21511</v>
      </c>
      <c r="F174" s="3">
        <v>871</v>
      </c>
      <c r="G174" s="4">
        <v>7.9339627266115699E+17</v>
      </c>
      <c r="H174" s="4">
        <v>-1.3571185086928899E+17</v>
      </c>
    </row>
    <row r="175" spans="1:8">
      <c r="A175" s="2">
        <v>40699</v>
      </c>
      <c r="B175" s="3" t="s">
        <v>21512</v>
      </c>
      <c r="C175" s="12">
        <f t="shared" si="2"/>
        <v>-9.162712359229728E-5</v>
      </c>
      <c r="D175" s="3" t="s">
        <v>21513</v>
      </c>
      <c r="E175" s="3" t="s">
        <v>21514</v>
      </c>
      <c r="F175" s="3">
        <v>871</v>
      </c>
      <c r="G175" s="4">
        <v>6.9861060225290394E+17</v>
      </c>
      <c r="H175" s="4">
        <v>-1.3256031146354701E+17</v>
      </c>
    </row>
    <row r="176" spans="1:8">
      <c r="A176" s="2">
        <v>40700</v>
      </c>
      <c r="B176" s="3" t="s">
        <v>21515</v>
      </c>
      <c r="C176" s="12">
        <f t="shared" si="2"/>
        <v>-9.1622753623902783E-5</v>
      </c>
      <c r="D176" s="3" t="s">
        <v>21516</v>
      </c>
      <c r="E176" s="3" t="s">
        <v>21517</v>
      </c>
      <c r="F176" s="3">
        <v>871</v>
      </c>
      <c r="G176" s="4">
        <v>6.9888378752102605E+17</v>
      </c>
      <c r="H176" s="4">
        <v>-1.3254556573609E+17</v>
      </c>
    </row>
    <row r="177" spans="1:8">
      <c r="A177" s="2">
        <v>40701</v>
      </c>
      <c r="B177" s="3" t="s">
        <v>21518</v>
      </c>
      <c r="C177" s="12">
        <f t="shared" si="2"/>
        <v>-1.9442279462167015E-3</v>
      </c>
      <c r="D177" s="3" t="s">
        <v>21519</v>
      </c>
      <c r="E177" s="3" t="s">
        <v>21520</v>
      </c>
      <c r="F177" s="3">
        <v>872</v>
      </c>
      <c r="G177" s="4">
        <v>6.6124818510135194E+17</v>
      </c>
      <c r="H177" s="4">
        <v>-1.2577092377780701E+17</v>
      </c>
    </row>
    <row r="178" spans="1:8">
      <c r="A178" s="2">
        <v>40702</v>
      </c>
      <c r="B178" s="3" t="s">
        <v>21521</v>
      </c>
      <c r="C178" s="12">
        <f t="shared" si="2"/>
        <v>2.9077318056496722E-3</v>
      </c>
      <c r="D178" s="3" t="s">
        <v>21522</v>
      </c>
      <c r="E178" s="3" t="s">
        <v>21523</v>
      </c>
      <c r="F178" s="3">
        <v>873</v>
      </c>
      <c r="G178" s="4">
        <v>5.34677723776248E+17</v>
      </c>
      <c r="H178" s="4">
        <v>-1.2540311283611101E+17</v>
      </c>
    </row>
    <row r="179" spans="1:8">
      <c r="A179" s="2">
        <v>40703</v>
      </c>
      <c r="B179" s="3" t="s">
        <v>21524</v>
      </c>
      <c r="C179" s="12">
        <f t="shared" si="2"/>
        <v>-1.5957563653801323E-4</v>
      </c>
      <c r="D179" s="3" t="s">
        <v>21525</v>
      </c>
      <c r="E179" s="3" t="s">
        <v>21526</v>
      </c>
      <c r="F179" s="3">
        <v>878</v>
      </c>
      <c r="G179" s="4">
        <v>3.5203707321516403E+17</v>
      </c>
      <c r="H179" s="4">
        <v>-1.2549993334202E+17</v>
      </c>
    </row>
    <row r="180" spans="1:8">
      <c r="A180" s="2">
        <v>40703</v>
      </c>
      <c r="B180" s="3" t="s">
        <v>21524</v>
      </c>
      <c r="C180" s="12">
        <f t="shared" si="2"/>
        <v>0</v>
      </c>
      <c r="D180" s="3" t="s">
        <v>21525</v>
      </c>
      <c r="E180" s="3" t="s">
        <v>21526</v>
      </c>
      <c r="F180" s="3">
        <v>878</v>
      </c>
      <c r="G180" s="4">
        <v>3.5203707321516403E+17</v>
      </c>
      <c r="H180" s="4">
        <v>-1.2549993334202E+17</v>
      </c>
    </row>
    <row r="181" spans="1:8">
      <c r="A181" s="2">
        <v>40704</v>
      </c>
      <c r="B181" s="3" t="s">
        <v>21527</v>
      </c>
      <c r="C181" s="12">
        <f t="shared" si="2"/>
        <v>-1.5519306877762089E-4</v>
      </c>
      <c r="D181" s="3" t="s">
        <v>21528</v>
      </c>
      <c r="E181" s="3" t="s">
        <v>21529</v>
      </c>
      <c r="F181" s="3">
        <v>878</v>
      </c>
      <c r="G181" s="4">
        <v>3.0897571518622298E+17</v>
      </c>
      <c r="H181" s="4">
        <v>-1.25588972587754E+17</v>
      </c>
    </row>
    <row r="182" spans="1:8">
      <c r="A182" s="2">
        <v>40705</v>
      </c>
      <c r="B182" s="3" t="s">
        <v>21530</v>
      </c>
      <c r="C182" s="12">
        <f t="shared" si="2"/>
        <v>-1.0568331575764921E-4</v>
      </c>
      <c r="D182" s="3" t="s">
        <v>21531</v>
      </c>
      <c r="E182" s="3" t="s">
        <v>21532</v>
      </c>
      <c r="F182" s="3">
        <v>878</v>
      </c>
      <c r="G182" s="4">
        <v>2.8997242541852998E+17</v>
      </c>
      <c r="H182" s="4">
        <v>-1.34659344838286E+17</v>
      </c>
    </row>
    <row r="183" spans="1:8">
      <c r="A183" s="2">
        <v>40706</v>
      </c>
      <c r="B183" s="3" t="s">
        <v>21533</v>
      </c>
      <c r="C183" s="12">
        <f t="shared" si="2"/>
        <v>-1.056825967719106E-4</v>
      </c>
      <c r="D183" s="3" t="s">
        <v>21534</v>
      </c>
      <c r="E183" s="3" t="s">
        <v>21535</v>
      </c>
      <c r="F183" s="3">
        <v>878</v>
      </c>
      <c r="G183" s="4">
        <v>2.3550943822928301E+17</v>
      </c>
      <c r="H183" s="4">
        <v>-1.3737451588095501E+17</v>
      </c>
    </row>
    <row r="184" spans="1:8">
      <c r="A184" s="2">
        <v>40707</v>
      </c>
      <c r="B184" s="3" t="s">
        <v>21536</v>
      </c>
      <c r="C184" s="12">
        <f t="shared" si="2"/>
        <v>-1.0679478539205433E-2</v>
      </c>
      <c r="D184" s="3" t="s">
        <v>21537</v>
      </c>
      <c r="E184" s="3" t="s">
        <v>21538</v>
      </c>
      <c r="F184" s="3">
        <v>878</v>
      </c>
      <c r="G184" s="4">
        <v>8.54414977636652E+16</v>
      </c>
      <c r="H184" s="4">
        <v>-1.38782458199574E+17</v>
      </c>
    </row>
    <row r="185" spans="1:8">
      <c r="A185" s="2">
        <v>40708</v>
      </c>
      <c r="B185" s="3" t="s">
        <v>21539</v>
      </c>
      <c r="C185" s="12">
        <f t="shared" si="2"/>
        <v>-1.2934014244983657E-3</v>
      </c>
      <c r="D185" s="3" t="s">
        <v>21540</v>
      </c>
      <c r="E185" s="3" t="s">
        <v>21541</v>
      </c>
      <c r="F185" s="3">
        <v>879</v>
      </c>
      <c r="G185" s="4">
        <v>6.9697697038229696E+16</v>
      </c>
      <c r="H185" s="4">
        <v>-1.43663237761918E+17</v>
      </c>
    </row>
    <row r="186" spans="1:8">
      <c r="A186" s="2">
        <v>40709</v>
      </c>
      <c r="B186" s="3" t="s">
        <v>21542</v>
      </c>
      <c r="C186" s="12">
        <f t="shared" si="2"/>
        <v>-1.3782800387499804E-2</v>
      </c>
      <c r="D186" s="3" t="s">
        <v>21543</v>
      </c>
      <c r="E186" s="3" t="s">
        <v>21544</v>
      </c>
      <c r="F186" s="3">
        <v>879</v>
      </c>
      <c r="G186" s="4">
        <v>-6.8139256912467904E+16</v>
      </c>
      <c r="H186" s="4">
        <v>-1.65397376343E+17</v>
      </c>
    </row>
    <row r="187" spans="1:8">
      <c r="A187" s="2">
        <v>40710</v>
      </c>
      <c r="B187" s="3" t="s">
        <v>21545</v>
      </c>
      <c r="C187" s="12">
        <f t="shared" si="2"/>
        <v>-8.3352676973368924E-4</v>
      </c>
      <c r="D187" s="3" t="s">
        <v>21546</v>
      </c>
      <c r="E187" s="3" t="s">
        <v>21547</v>
      </c>
      <c r="F187" s="3">
        <v>875</v>
      </c>
      <c r="G187" s="4">
        <v>-1.3489665792337699E+17</v>
      </c>
      <c r="H187" s="4">
        <v>-1.6661940598934E+17</v>
      </c>
    </row>
    <row r="188" spans="1:8">
      <c r="A188" s="2">
        <v>40711</v>
      </c>
      <c r="B188" s="3" t="s">
        <v>21548</v>
      </c>
      <c r="C188" s="12">
        <f t="shared" si="2"/>
        <v>1.7080238309919614E-3</v>
      </c>
      <c r="D188" s="3" t="s">
        <v>21549</v>
      </c>
      <c r="E188" s="3" t="s">
        <v>21550</v>
      </c>
      <c r="F188" s="3">
        <v>873</v>
      </c>
      <c r="G188" s="4">
        <v>-1.1148179219718899E+17</v>
      </c>
      <c r="H188" s="4">
        <v>-1.6354175237474701E+17</v>
      </c>
    </row>
    <row r="189" spans="1:8">
      <c r="A189" s="2">
        <v>40712</v>
      </c>
      <c r="B189" s="3" t="s">
        <v>21551</v>
      </c>
      <c r="C189" s="12">
        <f t="shared" si="2"/>
        <v>-1.0432549249355823E-4</v>
      </c>
      <c r="D189" s="3" t="s">
        <v>21552</v>
      </c>
      <c r="E189" s="3" t="s">
        <v>21553</v>
      </c>
      <c r="F189" s="3">
        <v>873</v>
      </c>
      <c r="G189" s="4">
        <v>-5.86029899537086E+16</v>
      </c>
      <c r="H189" s="4">
        <v>-1.5805305987970202E+17</v>
      </c>
    </row>
    <row r="190" spans="1:8">
      <c r="A190" s="2">
        <v>40713</v>
      </c>
      <c r="B190" s="3" t="s">
        <v>21554</v>
      </c>
      <c r="C190" s="12">
        <f t="shared" si="2"/>
        <v>-1.0432431199689239E-4</v>
      </c>
      <c r="D190" s="3" t="s">
        <v>21555</v>
      </c>
      <c r="E190" s="3" t="s">
        <v>21556</v>
      </c>
      <c r="F190" s="3">
        <v>873</v>
      </c>
      <c r="G190" s="4">
        <v>-9.3568976686204496E+16</v>
      </c>
      <c r="H190" s="4">
        <v>-1.65729011181712E+17</v>
      </c>
    </row>
    <row r="191" spans="1:8">
      <c r="A191" s="2">
        <v>40714</v>
      </c>
      <c r="B191" s="3" t="s">
        <v>21557</v>
      </c>
      <c r="C191" s="12">
        <f t="shared" si="2"/>
        <v>-4.8664012334288112E-3</v>
      </c>
      <c r="D191" s="3" t="s">
        <v>21558</v>
      </c>
      <c r="E191" s="3" t="s">
        <v>21559</v>
      </c>
      <c r="F191" s="3">
        <v>870</v>
      </c>
      <c r="G191" s="4">
        <v>-1.4488661864570099E+17</v>
      </c>
      <c r="H191" s="4">
        <v>-1.86427981572112E+17</v>
      </c>
    </row>
    <row r="192" spans="1:8">
      <c r="A192" s="2">
        <v>40715</v>
      </c>
      <c r="B192" s="3" t="s">
        <v>21560</v>
      </c>
      <c r="C192" s="12">
        <f t="shared" si="2"/>
        <v>3.9351674165258501E-3</v>
      </c>
      <c r="D192" s="3" t="s">
        <v>21561</v>
      </c>
      <c r="E192" s="3" t="s">
        <v>21562</v>
      </c>
      <c r="F192" s="3">
        <v>868</v>
      </c>
      <c r="G192" s="4">
        <v>-1.02072370485892E+17</v>
      </c>
      <c r="H192" s="4">
        <v>-1.8642577061627699E+17</v>
      </c>
    </row>
    <row r="193" spans="1:8">
      <c r="A193" s="2">
        <v>40716</v>
      </c>
      <c r="B193" s="3" t="s">
        <v>21563</v>
      </c>
      <c r="C193" s="12">
        <f t="shared" si="2"/>
        <v>6.5039169160557618E-3</v>
      </c>
      <c r="D193" s="3" t="s">
        <v>21564</v>
      </c>
      <c r="E193" s="3" t="s">
        <v>21565</v>
      </c>
      <c r="F193" s="3">
        <v>869</v>
      </c>
      <c r="G193" s="4">
        <v>-1.61234838000408E+16</v>
      </c>
      <c r="H193" s="4">
        <v>-1.7990316727027802E+17</v>
      </c>
    </row>
    <row r="194" spans="1:8">
      <c r="A194" s="2">
        <v>40717</v>
      </c>
      <c r="B194" s="3" t="s">
        <v>21566</v>
      </c>
      <c r="C194" s="12">
        <f t="shared" si="2"/>
        <v>-4.0164385144327991E-3</v>
      </c>
      <c r="D194" s="3" t="s">
        <v>21567</v>
      </c>
      <c r="E194" s="3" t="s">
        <v>21568</v>
      </c>
      <c r="F194" s="3">
        <v>867</v>
      </c>
      <c r="G194" s="4">
        <v>-1.31960745099986E+17</v>
      </c>
      <c r="H194" s="4">
        <v>-1.8640116129491002E+17</v>
      </c>
    </row>
    <row r="195" spans="1:8">
      <c r="A195" s="2">
        <v>40718</v>
      </c>
      <c r="B195" s="3" t="s">
        <v>21569</v>
      </c>
      <c r="C195" s="12">
        <f t="shared" si="2"/>
        <v>-1.4603631966273556E-3</v>
      </c>
      <c r="D195" s="3" t="s">
        <v>21570</v>
      </c>
      <c r="E195" s="3" t="s">
        <v>21571</v>
      </c>
      <c r="F195" s="3">
        <v>867</v>
      </c>
      <c r="G195" s="4">
        <v>-1.2238817159658499E+17</v>
      </c>
      <c r="H195" s="4">
        <v>-1.8864166675936499E+17</v>
      </c>
    </row>
    <row r="196" spans="1:8">
      <c r="A196" s="2">
        <v>40719</v>
      </c>
      <c r="B196" s="3" t="s">
        <v>21572</v>
      </c>
      <c r="C196" s="12">
        <f t="shared" ref="C196:C259" si="3">+(B196-B195)/B195</f>
        <v>-1.0174995955412952E-4</v>
      </c>
      <c r="D196" s="3" t="s">
        <v>21573</v>
      </c>
      <c r="E196" s="3" t="s">
        <v>21574</v>
      </c>
      <c r="F196" s="3">
        <v>867</v>
      </c>
      <c r="G196" s="4">
        <v>-1.9149173928099501E+17</v>
      </c>
      <c r="H196" s="4">
        <v>-1.98070153569544E+17</v>
      </c>
    </row>
    <row r="197" spans="1:8">
      <c r="A197" s="2">
        <v>40720</v>
      </c>
      <c r="B197" s="3" t="s">
        <v>21575</v>
      </c>
      <c r="C197" s="12">
        <f t="shared" si="3"/>
        <v>-1.0174831013887234E-4</v>
      </c>
      <c r="D197" s="3" t="s">
        <v>21576</v>
      </c>
      <c r="E197" s="3" t="s">
        <v>21577</v>
      </c>
      <c r="F197" s="3">
        <v>867</v>
      </c>
      <c r="G197" s="4">
        <v>-1.78879076625076E+17</v>
      </c>
      <c r="H197" s="4">
        <v>-1.84962172957132E+17</v>
      </c>
    </row>
    <row r="198" spans="1:8">
      <c r="A198" s="2">
        <v>40721</v>
      </c>
      <c r="B198" s="3" t="s">
        <v>21578</v>
      </c>
      <c r="C198" s="12">
        <f t="shared" si="3"/>
        <v>-1.0174672302149396E-4</v>
      </c>
      <c r="D198" s="3" t="s">
        <v>21579</v>
      </c>
      <c r="E198" s="3" t="s">
        <v>21580</v>
      </c>
      <c r="F198" s="3">
        <v>867</v>
      </c>
      <c r="G198" s="4">
        <v>-1.79085598151092E+17</v>
      </c>
      <c r="H198" s="4">
        <v>-1.6850251723581901E+17</v>
      </c>
    </row>
    <row r="199" spans="1:8">
      <c r="A199" s="2">
        <v>40722</v>
      </c>
      <c r="B199" s="3" t="s">
        <v>21581</v>
      </c>
      <c r="C199" s="12">
        <f t="shared" si="3"/>
        <v>4.2223162677929461E-4</v>
      </c>
      <c r="D199" s="3" t="s">
        <v>21582</v>
      </c>
      <c r="E199" s="3" t="s">
        <v>21583</v>
      </c>
      <c r="F199" s="3">
        <v>866</v>
      </c>
      <c r="G199" s="4">
        <v>-1.7404419354036701E+17</v>
      </c>
      <c r="H199" s="4">
        <v>-1.5864695749560198E+17</v>
      </c>
    </row>
    <row r="200" spans="1:8">
      <c r="A200" s="2">
        <v>40723</v>
      </c>
      <c r="B200" s="3" t="s">
        <v>21584</v>
      </c>
      <c r="C200" s="12">
        <f t="shared" si="3"/>
        <v>2.4651137773218307E-3</v>
      </c>
      <c r="D200" s="3" t="s">
        <v>21585</v>
      </c>
      <c r="E200" s="3" t="s">
        <v>21586</v>
      </c>
      <c r="F200" s="3">
        <v>865</v>
      </c>
      <c r="G200" s="4">
        <v>-1.6559797066202099E+17</v>
      </c>
      <c r="H200" s="4">
        <v>-1.5426080608861501E+17</v>
      </c>
    </row>
    <row r="201" spans="1:8">
      <c r="A201" s="2">
        <v>40724</v>
      </c>
      <c r="B201" s="3" t="s">
        <v>21587</v>
      </c>
      <c r="C201" s="12">
        <f t="shared" si="3"/>
        <v>-1.0655027696170671E-2</v>
      </c>
      <c r="D201" s="3" t="s">
        <v>21588</v>
      </c>
      <c r="E201" s="3" t="s">
        <v>21589</v>
      </c>
      <c r="F201" s="3">
        <v>865</v>
      </c>
      <c r="G201" s="4">
        <v>-3.4672996776348E+17</v>
      </c>
      <c r="H201" s="4">
        <v>-1.72262461365312E+17</v>
      </c>
    </row>
    <row r="202" spans="1:8">
      <c r="A202" s="2">
        <v>40725</v>
      </c>
      <c r="B202" s="3" t="s">
        <v>21590</v>
      </c>
      <c r="C202" s="12">
        <f t="shared" si="3"/>
        <v>3.0256329816860795E-3</v>
      </c>
      <c r="D202" s="3" t="s">
        <v>21591</v>
      </c>
      <c r="E202" s="3" t="s">
        <v>21592</v>
      </c>
      <c r="F202" s="3">
        <v>863</v>
      </c>
      <c r="G202" s="4">
        <v>-3.1156654743460998E+17</v>
      </c>
      <c r="H202" s="4">
        <v>-1.6700368572240198E+17</v>
      </c>
    </row>
    <row r="203" spans="1:8">
      <c r="A203" s="2">
        <v>40726</v>
      </c>
      <c r="B203" s="3" t="s">
        <v>21593</v>
      </c>
      <c r="C203" s="12">
        <f t="shared" si="3"/>
        <v>-1.0264504796335432E-4</v>
      </c>
      <c r="D203" s="3" t="s">
        <v>21594</v>
      </c>
      <c r="E203" s="3" t="s">
        <v>21595</v>
      </c>
      <c r="F203" s="3">
        <v>863</v>
      </c>
      <c r="G203" s="4">
        <v>-3.1491087623125101E+17</v>
      </c>
      <c r="H203" s="4">
        <v>-1.5313319333379501E+17</v>
      </c>
    </row>
    <row r="204" spans="1:8">
      <c r="A204" s="2">
        <v>40727</v>
      </c>
      <c r="B204" s="3" t="s">
        <v>21596</v>
      </c>
      <c r="C204" s="12">
        <f t="shared" si="3"/>
        <v>-1.026435841716054E-4</v>
      </c>
      <c r="D204" s="3" t="s">
        <v>21597</v>
      </c>
      <c r="E204" s="3" t="s">
        <v>21598</v>
      </c>
      <c r="F204" s="3">
        <v>863</v>
      </c>
      <c r="G204" s="4">
        <v>-3.0884454075574298E+17</v>
      </c>
      <c r="H204" s="4">
        <v>-1.6114140668770701E+17</v>
      </c>
    </row>
    <row r="205" spans="1:8">
      <c r="A205" s="2">
        <v>40728</v>
      </c>
      <c r="B205" s="3" t="s">
        <v>21599</v>
      </c>
      <c r="C205" s="12">
        <f t="shared" si="3"/>
        <v>-1.0264218302980505E-4</v>
      </c>
      <c r="D205" s="3" t="s">
        <v>21600</v>
      </c>
      <c r="E205" s="3" t="s">
        <v>21601</v>
      </c>
      <c r="F205" s="3">
        <v>863</v>
      </c>
      <c r="G205" s="4">
        <v>-3.0893713320728301E+17</v>
      </c>
      <c r="H205" s="4">
        <v>-1.4784324942352602E+17</v>
      </c>
    </row>
    <row r="206" spans="1:8">
      <c r="A206" s="2">
        <v>40729</v>
      </c>
      <c r="B206" s="3" t="s">
        <v>21602</v>
      </c>
      <c r="C206" s="12">
        <f t="shared" si="3"/>
        <v>3.6565302368025206E-3</v>
      </c>
      <c r="D206" s="3" t="s">
        <v>21603</v>
      </c>
      <c r="E206" s="3" t="s">
        <v>21604</v>
      </c>
      <c r="F206" s="3">
        <v>861</v>
      </c>
      <c r="G206" s="4">
        <v>-2.76751917087284E+17</v>
      </c>
      <c r="H206" s="4">
        <v>-1.247610471235E+17</v>
      </c>
    </row>
    <row r="207" spans="1:8">
      <c r="A207" s="2">
        <v>40730</v>
      </c>
      <c r="B207" s="3" t="s">
        <v>21605</v>
      </c>
      <c r="C207" s="12">
        <f t="shared" si="3"/>
        <v>-2.0985701071337466E-2</v>
      </c>
      <c r="D207" s="3" t="s">
        <v>21606</v>
      </c>
      <c r="E207" s="3" t="s">
        <v>21607</v>
      </c>
      <c r="F207" s="3">
        <v>861</v>
      </c>
      <c r="G207" s="4">
        <v>-4.4062288008582003E+17</v>
      </c>
      <c r="H207" s="4">
        <v>-1.7271637441225299E+17</v>
      </c>
    </row>
    <row r="208" spans="1:8">
      <c r="A208" s="2">
        <v>40731</v>
      </c>
      <c r="B208" s="3" t="s">
        <v>21608</v>
      </c>
      <c r="C208" s="12">
        <f t="shared" si="3"/>
        <v>-5.3479545156585547E-4</v>
      </c>
      <c r="D208" s="3" t="s">
        <v>21609</v>
      </c>
      <c r="E208" s="3" t="s">
        <v>21610</v>
      </c>
      <c r="F208" s="3">
        <v>862</v>
      </c>
      <c r="G208" s="4">
        <v>-4.3093579916445498E+17</v>
      </c>
      <c r="H208" s="4">
        <v>-1.7344639739973901E+17</v>
      </c>
    </row>
    <row r="209" spans="1:8">
      <c r="A209" s="2">
        <v>40732</v>
      </c>
      <c r="B209" s="3" t="s">
        <v>21611</v>
      </c>
      <c r="C209" s="12">
        <f t="shared" si="3"/>
        <v>-9.140585808886801E-3</v>
      </c>
      <c r="D209" s="3" t="s">
        <v>21612</v>
      </c>
      <c r="E209" s="3" t="s">
        <v>21613</v>
      </c>
      <c r="F209" s="3">
        <v>860</v>
      </c>
      <c r="G209" s="4">
        <v>-5.0875384026252602E+17</v>
      </c>
      <c r="H209" s="4">
        <v>-1.88530848405168E+17</v>
      </c>
    </row>
    <row r="210" spans="1:8">
      <c r="A210" s="2">
        <v>40732</v>
      </c>
      <c r="B210" s="3" t="s">
        <v>21611</v>
      </c>
      <c r="C210" s="12">
        <f t="shared" si="3"/>
        <v>0</v>
      </c>
      <c r="D210" s="3" t="s">
        <v>21612</v>
      </c>
      <c r="E210" s="3" t="s">
        <v>21613</v>
      </c>
      <c r="F210" s="3">
        <v>860</v>
      </c>
      <c r="G210" s="4">
        <v>-5.0875384026252602E+17</v>
      </c>
      <c r="H210" s="4">
        <v>-1.88530848405168E+17</v>
      </c>
    </row>
    <row r="211" spans="1:8">
      <c r="A211" s="2">
        <v>40733</v>
      </c>
      <c r="B211" s="3" t="s">
        <v>21614</v>
      </c>
      <c r="C211" s="12">
        <f t="shared" si="3"/>
        <v>-9.7873438549542821E-5</v>
      </c>
      <c r="D211" s="3" t="s">
        <v>21615</v>
      </c>
      <c r="E211" s="3" t="s">
        <v>21616</v>
      </c>
      <c r="F211" s="3">
        <v>860</v>
      </c>
      <c r="G211" s="4">
        <v>-5.0838487052813498E+17</v>
      </c>
      <c r="H211" s="4">
        <v>-1.8852806456836099E+17</v>
      </c>
    </row>
    <row r="212" spans="1:8">
      <c r="A212" s="2">
        <v>40734</v>
      </c>
      <c r="B212" s="3" t="s">
        <v>21617</v>
      </c>
      <c r="C212" s="12">
        <f t="shared" si="3"/>
        <v>-9.7870946110074734E-5</v>
      </c>
      <c r="D212" s="3" t="s">
        <v>21618</v>
      </c>
      <c r="E212" s="3" t="s">
        <v>21619</v>
      </c>
      <c r="F212" s="3">
        <v>860</v>
      </c>
      <c r="G212" s="4">
        <v>-5.0804184592611098E+17</v>
      </c>
      <c r="H212" s="4">
        <v>-1.6899031854951802E+17</v>
      </c>
    </row>
    <row r="213" spans="1:8">
      <c r="A213" s="2">
        <v>40735</v>
      </c>
      <c r="B213" s="3" t="s">
        <v>21620</v>
      </c>
      <c r="C213" s="12">
        <f t="shared" si="3"/>
        <v>-2.351992571003499E-2</v>
      </c>
      <c r="D213" s="3" t="s">
        <v>21621</v>
      </c>
      <c r="E213" s="3" t="s">
        <v>21622</v>
      </c>
      <c r="F213" s="3">
        <v>859</v>
      </c>
      <c r="G213" s="4">
        <v>-6.3125641513131802E+17</v>
      </c>
      <c r="H213" s="4">
        <v>-2.2084116071224499E+17</v>
      </c>
    </row>
    <row r="214" spans="1:8">
      <c r="A214" s="2">
        <v>40736</v>
      </c>
      <c r="B214" s="3" t="s">
        <v>21623</v>
      </c>
      <c r="C214" s="12">
        <f t="shared" si="3"/>
        <v>-9.1657465963255469E-3</v>
      </c>
      <c r="D214" s="3" t="s">
        <v>21624</v>
      </c>
      <c r="E214" s="3" t="s">
        <v>21625</v>
      </c>
      <c r="F214" s="3">
        <v>858</v>
      </c>
      <c r="G214" s="4">
        <v>-6.6991289049587494E+17</v>
      </c>
      <c r="H214" s="4">
        <v>-2.4694643207132701E+17</v>
      </c>
    </row>
    <row r="215" spans="1:8">
      <c r="A215" s="2">
        <v>40737</v>
      </c>
      <c r="B215" s="3" t="s">
        <v>21626</v>
      </c>
      <c r="C215" s="12">
        <f t="shared" si="3"/>
        <v>9.6398826940002676E-3</v>
      </c>
      <c r="D215" s="3" t="s">
        <v>21627</v>
      </c>
      <c r="E215" s="3" t="s">
        <v>21628</v>
      </c>
      <c r="F215" s="3">
        <v>859</v>
      </c>
      <c r="G215" s="4">
        <v>-5.7727892120724698E+17</v>
      </c>
      <c r="H215" s="4">
        <v>-2.3063723486455101E+17</v>
      </c>
    </row>
    <row r="216" spans="1:8">
      <c r="A216" s="2">
        <v>40738</v>
      </c>
      <c r="B216" s="3" t="s">
        <v>21629</v>
      </c>
      <c r="C216" s="12">
        <f t="shared" si="3"/>
        <v>-1.4993385270002546E-2</v>
      </c>
      <c r="D216" s="3" t="s">
        <v>21630</v>
      </c>
      <c r="E216" s="3" t="s">
        <v>21631</v>
      </c>
      <c r="F216" s="3">
        <v>857</v>
      </c>
      <c r="G216" s="4">
        <v>-6.4267052541994304E+17</v>
      </c>
      <c r="H216" s="4">
        <v>-2.5370644417062E+17</v>
      </c>
    </row>
    <row r="217" spans="1:8">
      <c r="A217" s="2">
        <v>40739</v>
      </c>
      <c r="B217" s="3" t="s">
        <v>21632</v>
      </c>
      <c r="C217" s="12">
        <f t="shared" si="3"/>
        <v>5.1147765541087768E-4</v>
      </c>
      <c r="D217" s="3" t="s">
        <v>21633</v>
      </c>
      <c r="E217" s="3" t="s">
        <v>21634</v>
      </c>
      <c r="F217" s="3">
        <v>852</v>
      </c>
      <c r="G217" s="4">
        <v>-5.7429920804744198E+17</v>
      </c>
      <c r="H217" s="4">
        <v>-2.52790323061212E+17</v>
      </c>
    </row>
    <row r="218" spans="1:8">
      <c r="A218" s="2">
        <v>40740</v>
      </c>
      <c r="B218" s="3" t="s">
        <v>21635</v>
      </c>
      <c r="C218" s="12">
        <f t="shared" si="3"/>
        <v>-1.0313391803401005E-4</v>
      </c>
      <c r="D218" s="3" t="s">
        <v>21636</v>
      </c>
      <c r="E218" s="3" t="s">
        <v>21637</v>
      </c>
      <c r="F218" s="3">
        <v>852</v>
      </c>
      <c r="G218" s="4">
        <v>-5.7049759377360102E+17</v>
      </c>
      <c r="H218" s="4">
        <v>-2.55227939999424E+17</v>
      </c>
    </row>
    <row r="219" spans="1:8">
      <c r="A219" s="2">
        <v>40741</v>
      </c>
      <c r="B219" s="3" t="s">
        <v>21638</v>
      </c>
      <c r="C219" s="12">
        <f t="shared" si="3"/>
        <v>-1.031325612269799E-4</v>
      </c>
      <c r="D219" s="3" t="s">
        <v>21639</v>
      </c>
      <c r="E219" s="3" t="s">
        <v>21640</v>
      </c>
      <c r="F219" s="3">
        <v>852</v>
      </c>
      <c r="G219" s="4">
        <v>-5.7985105885327002E+17</v>
      </c>
      <c r="H219" s="4">
        <v>-2.4711808730794701E+17</v>
      </c>
    </row>
    <row r="220" spans="1:8">
      <c r="A220" s="2">
        <v>40742</v>
      </c>
      <c r="B220" s="3" t="s">
        <v>21641</v>
      </c>
      <c r="C220" s="12">
        <f t="shared" si="3"/>
        <v>3.8031792532500458E-3</v>
      </c>
      <c r="D220" s="3" t="s">
        <v>21642</v>
      </c>
      <c r="E220" s="3" t="s">
        <v>21643</v>
      </c>
      <c r="F220" s="3">
        <v>843</v>
      </c>
      <c r="G220" s="4">
        <v>-5.59432849239376E+17</v>
      </c>
      <c r="H220" s="4">
        <v>-2.22950833433156E+17</v>
      </c>
    </row>
    <row r="221" spans="1:8">
      <c r="A221" s="2">
        <v>40743</v>
      </c>
      <c r="B221" s="3" t="s">
        <v>21644</v>
      </c>
      <c r="C221" s="12">
        <f t="shared" si="3"/>
        <v>2.1234958857030601E-2</v>
      </c>
      <c r="D221" s="3" t="s">
        <v>21645</v>
      </c>
      <c r="E221" s="3" t="s">
        <v>21646</v>
      </c>
      <c r="F221" s="3">
        <v>841</v>
      </c>
      <c r="G221" s="4">
        <v>-4.3037058771766202E+17</v>
      </c>
      <c r="H221" s="4">
        <v>-1.6988477004027901E+17</v>
      </c>
    </row>
    <row r="222" spans="1:8">
      <c r="A222" s="2">
        <v>40744</v>
      </c>
      <c r="B222" s="3" t="s">
        <v>21647</v>
      </c>
      <c r="C222" s="12">
        <f t="shared" si="3"/>
        <v>-1.0418830186443835E-4</v>
      </c>
      <c r="D222" s="3" t="s">
        <v>21648</v>
      </c>
      <c r="E222" s="3" t="s">
        <v>21649</v>
      </c>
      <c r="F222" s="3">
        <v>841</v>
      </c>
      <c r="G222" s="4">
        <v>-3.9630402422712E+17</v>
      </c>
      <c r="H222" s="4">
        <v>-1.8479478042886E+17</v>
      </c>
    </row>
    <row r="223" spans="1:8">
      <c r="A223" s="2">
        <v>40745</v>
      </c>
      <c r="B223" s="3" t="s">
        <v>21650</v>
      </c>
      <c r="C223" s="12">
        <f t="shared" si="3"/>
        <v>7.1002965323785144E-3</v>
      </c>
      <c r="D223" s="3" t="s">
        <v>21651</v>
      </c>
      <c r="E223" s="3" t="s">
        <v>21652</v>
      </c>
      <c r="F223" s="3">
        <v>841</v>
      </c>
      <c r="G223" s="4">
        <v>-3.7273537226108301E+17</v>
      </c>
      <c r="H223" s="4">
        <v>-1.72844616106992E+17</v>
      </c>
    </row>
    <row r="224" spans="1:8">
      <c r="A224" s="2">
        <v>40746</v>
      </c>
      <c r="B224" s="3" t="s">
        <v>21653</v>
      </c>
      <c r="C224" s="12">
        <f t="shared" si="3"/>
        <v>6.3834591486253676E-4</v>
      </c>
      <c r="D224" s="3" t="s">
        <v>21654</v>
      </c>
      <c r="E224" s="3" t="s">
        <v>21655</v>
      </c>
      <c r="F224" s="3">
        <v>841</v>
      </c>
      <c r="G224" s="4">
        <v>-4.1579158073396998E+17</v>
      </c>
      <c r="H224" s="4">
        <v>-1.7160316807539699E+17</v>
      </c>
    </row>
    <row r="225" spans="1:8">
      <c r="A225" s="2">
        <v>40747</v>
      </c>
      <c r="B225" s="3" t="s">
        <v>21656</v>
      </c>
      <c r="C225" s="12">
        <f t="shared" si="3"/>
        <v>-1.0273876813704143E-4</v>
      </c>
      <c r="D225" s="3" t="s">
        <v>21657</v>
      </c>
      <c r="E225" s="3" t="s">
        <v>21658</v>
      </c>
      <c r="F225" s="3">
        <v>841</v>
      </c>
      <c r="G225" s="4">
        <v>-3.8724032240726598E+17</v>
      </c>
      <c r="H225" s="4">
        <v>-1.72649624075144E+17</v>
      </c>
    </row>
    <row r="226" spans="1:8">
      <c r="A226" s="2">
        <v>40748</v>
      </c>
      <c r="B226" s="3" t="s">
        <v>21659</v>
      </c>
      <c r="C226" s="12">
        <f t="shared" si="3"/>
        <v>-1.0273724560377121E-4</v>
      </c>
      <c r="D226" s="3" t="s">
        <v>21660</v>
      </c>
      <c r="E226" s="3" t="s">
        <v>21661</v>
      </c>
      <c r="F226" s="3">
        <v>841</v>
      </c>
      <c r="G226" s="4">
        <v>-3.7702678744145402E+17</v>
      </c>
      <c r="H226" s="4">
        <v>-1.70063829707612E+17</v>
      </c>
    </row>
    <row r="227" spans="1:8">
      <c r="A227" s="2">
        <v>40749</v>
      </c>
      <c r="B227" s="3" t="s">
        <v>21662</v>
      </c>
      <c r="C227" s="12">
        <f t="shared" si="3"/>
        <v>5.31629184639568E-3</v>
      </c>
      <c r="D227" s="3" t="s">
        <v>21663</v>
      </c>
      <c r="E227" s="3" t="s">
        <v>21664</v>
      </c>
      <c r="F227" s="3">
        <v>842</v>
      </c>
      <c r="G227" s="4">
        <v>-3.3469088615432301E+17</v>
      </c>
      <c r="H227" s="4">
        <v>-1.7358606345839299E+17</v>
      </c>
    </row>
    <row r="228" spans="1:8">
      <c r="A228" s="2">
        <v>40750</v>
      </c>
      <c r="B228" s="3" t="s">
        <v>21665</v>
      </c>
      <c r="C228" s="12">
        <f t="shared" si="3"/>
        <v>5.2474750794586657E-4</v>
      </c>
      <c r="D228" s="3" t="s">
        <v>21666</v>
      </c>
      <c r="E228" s="3" t="s">
        <v>21667</v>
      </c>
      <c r="F228" s="3">
        <v>838</v>
      </c>
      <c r="G228" s="4">
        <v>-3.2960136028769203E+17</v>
      </c>
      <c r="H228" s="4">
        <v>-1.75952380396748E+17</v>
      </c>
    </row>
    <row r="229" spans="1:8">
      <c r="A229" s="2">
        <v>40751</v>
      </c>
      <c r="B229" s="3" t="s">
        <v>21668</v>
      </c>
      <c r="C229" s="12">
        <f t="shared" si="3"/>
        <v>-5.3561905093431773E-3</v>
      </c>
      <c r="D229" s="3" t="s">
        <v>21669</v>
      </c>
      <c r="E229" s="3" t="s">
        <v>21670</v>
      </c>
      <c r="F229" s="3">
        <v>834</v>
      </c>
      <c r="G229" s="4">
        <v>-3.7122821608122598E+17</v>
      </c>
      <c r="H229" s="4">
        <v>-1.7758297232766202E+17</v>
      </c>
    </row>
    <row r="230" spans="1:8">
      <c r="A230" s="2">
        <v>40752</v>
      </c>
      <c r="B230" s="3" t="s">
        <v>21671</v>
      </c>
      <c r="C230" s="12">
        <f t="shared" si="3"/>
        <v>8.7968309269334521E-3</v>
      </c>
      <c r="D230" s="3" t="s">
        <v>21672</v>
      </c>
      <c r="E230" s="3" t="s">
        <v>21673</v>
      </c>
      <c r="F230" s="3">
        <v>833</v>
      </c>
      <c r="G230" s="4">
        <v>-3.0410944568602899E+17</v>
      </c>
      <c r="H230" s="4">
        <v>-1.6266733283554598E+17</v>
      </c>
    </row>
    <row r="231" spans="1:8">
      <c r="A231" s="2">
        <v>40753</v>
      </c>
      <c r="B231" s="3" t="s">
        <v>21674</v>
      </c>
      <c r="C231" s="12">
        <f t="shared" si="3"/>
        <v>-6.9770629332686776E-3</v>
      </c>
      <c r="D231" s="3" t="s">
        <v>21675</v>
      </c>
      <c r="E231" s="3" t="s">
        <v>21676</v>
      </c>
      <c r="F231" s="3">
        <v>833</v>
      </c>
      <c r="G231" s="4">
        <v>-3.7979382001752998E+17</v>
      </c>
      <c r="H231" s="4">
        <v>-1.74294848852388E+17</v>
      </c>
    </row>
    <row r="232" spans="1:8">
      <c r="A232" s="2">
        <v>40754</v>
      </c>
      <c r="B232" s="3" t="s">
        <v>21677</v>
      </c>
      <c r="C232" s="12">
        <f t="shared" si="3"/>
        <v>-9.8949344801881143E-5</v>
      </c>
      <c r="D232" s="3" t="s">
        <v>21678</v>
      </c>
      <c r="E232" s="3" t="s">
        <v>21679</v>
      </c>
      <c r="F232" s="3">
        <v>832</v>
      </c>
      <c r="G232" s="4">
        <v>-2.9430736507242701E+17</v>
      </c>
      <c r="H232" s="4">
        <v>-1.6706229287014301E+17</v>
      </c>
    </row>
    <row r="233" spans="1:8">
      <c r="A233" s="2">
        <v>40755</v>
      </c>
      <c r="B233" s="3" t="s">
        <v>21680</v>
      </c>
      <c r="C233" s="12">
        <f t="shared" si="3"/>
        <v>-9.8937875606237871E-5</v>
      </c>
      <c r="D233" s="3" t="s">
        <v>21681</v>
      </c>
      <c r="E233" s="3" t="s">
        <v>21682</v>
      </c>
      <c r="F233" s="3">
        <v>832</v>
      </c>
      <c r="G233" s="4">
        <v>-3.2059345605841702E+17</v>
      </c>
      <c r="H233" s="4">
        <v>-1.642421770246E+17</v>
      </c>
    </row>
    <row r="234" spans="1:8">
      <c r="A234" s="2">
        <v>40756</v>
      </c>
      <c r="B234" s="3" t="s">
        <v>21683</v>
      </c>
      <c r="C234" s="12">
        <f t="shared" si="3"/>
        <v>5.5797529868643527E-3</v>
      </c>
      <c r="D234" s="3" t="s">
        <v>21684</v>
      </c>
      <c r="E234" s="3" t="s">
        <v>21685</v>
      </c>
      <c r="F234" s="3">
        <v>829</v>
      </c>
      <c r="G234" s="4">
        <v>-2.7209765340751802E+17</v>
      </c>
      <c r="H234" s="4">
        <v>-1.39698287900692E+17</v>
      </c>
    </row>
    <row r="235" spans="1:8">
      <c r="A235" s="2">
        <v>40757</v>
      </c>
      <c r="B235" s="3" t="s">
        <v>21686</v>
      </c>
      <c r="C235" s="12">
        <f t="shared" si="3"/>
        <v>-6.3307508436132257E-3</v>
      </c>
      <c r="D235" s="3" t="s">
        <v>21687</v>
      </c>
      <c r="E235" s="3" t="s">
        <v>21688</v>
      </c>
      <c r="F235" s="3">
        <v>827</v>
      </c>
      <c r="G235" s="4">
        <v>-3.2538185814686099E+17</v>
      </c>
      <c r="H235" s="4">
        <v>-1.4293622405482099E+17</v>
      </c>
    </row>
    <row r="236" spans="1:8">
      <c r="A236" s="2">
        <v>40758</v>
      </c>
      <c r="B236" s="3" t="s">
        <v>21689</v>
      </c>
      <c r="C236" s="12">
        <f t="shared" si="3"/>
        <v>-4.2271279889398465E-3</v>
      </c>
      <c r="D236" s="3" t="s">
        <v>21690</v>
      </c>
      <c r="E236" s="3" t="s">
        <v>21691</v>
      </c>
      <c r="F236" s="3">
        <v>826</v>
      </c>
      <c r="G236" s="4">
        <v>-3.5846956508269901E+17</v>
      </c>
      <c r="H236" s="4">
        <v>-1.22788128646792E+17</v>
      </c>
    </row>
    <row r="237" spans="1:8">
      <c r="A237" s="2">
        <v>40759</v>
      </c>
      <c r="B237" s="3" t="s">
        <v>21692</v>
      </c>
      <c r="C237" s="12">
        <f t="shared" si="3"/>
        <v>-2.8080930036608158E-2</v>
      </c>
      <c r="D237" s="3" t="s">
        <v>21693</v>
      </c>
      <c r="E237" s="3" t="s">
        <v>21694</v>
      </c>
      <c r="F237" s="3">
        <v>826</v>
      </c>
      <c r="G237" s="4">
        <v>-5.6605839049482202E+17</v>
      </c>
      <c r="H237" s="4">
        <v>-1.7183801987742099E+17</v>
      </c>
    </row>
    <row r="238" spans="1:8">
      <c r="A238" s="2">
        <v>40760</v>
      </c>
      <c r="B238" s="3" t="s">
        <v>21695</v>
      </c>
      <c r="C238" s="12">
        <f t="shared" si="3"/>
        <v>-4.8068418863187945E-3</v>
      </c>
      <c r="D238" s="3" t="s">
        <v>21696</v>
      </c>
      <c r="E238" s="3" t="s">
        <v>21697</v>
      </c>
      <c r="F238" s="3">
        <v>826</v>
      </c>
      <c r="G238" s="4">
        <v>-4.7029039591606202E+17</v>
      </c>
      <c r="H238" s="4">
        <v>-1.7971246363341699E+17</v>
      </c>
    </row>
    <row r="239" spans="1:8">
      <c r="A239" s="2">
        <v>40761</v>
      </c>
      <c r="B239" s="3" t="s">
        <v>21698</v>
      </c>
      <c r="C239" s="12">
        <f t="shared" si="3"/>
        <v>-1.0094057057321885E-4</v>
      </c>
      <c r="D239" s="3" t="s">
        <v>21699</v>
      </c>
      <c r="E239" s="3" t="s">
        <v>21700</v>
      </c>
      <c r="F239" s="3">
        <v>826</v>
      </c>
      <c r="G239" s="4">
        <v>-4.6748600136227098E+17</v>
      </c>
      <c r="H239" s="4">
        <v>-1.58001168213856E+17</v>
      </c>
    </row>
    <row r="240" spans="1:8">
      <c r="A240" s="2">
        <v>40761</v>
      </c>
      <c r="B240" s="3" t="s">
        <v>21698</v>
      </c>
      <c r="C240" s="12">
        <f t="shared" si="3"/>
        <v>0</v>
      </c>
      <c r="D240" s="3" t="s">
        <v>21699</v>
      </c>
      <c r="E240" s="3" t="s">
        <v>21700</v>
      </c>
      <c r="F240" s="3">
        <v>826</v>
      </c>
      <c r="G240" s="4">
        <v>-4.6748600136227098E+17</v>
      </c>
      <c r="H240" s="4">
        <v>-1.58001168213856E+17</v>
      </c>
    </row>
    <row r="241" spans="1:8">
      <c r="A241" s="2">
        <v>40762</v>
      </c>
      <c r="B241" s="3" t="s">
        <v>21701</v>
      </c>
      <c r="C241" s="12">
        <f t="shared" si="3"/>
        <v>-1.0093871439764548E-4</v>
      </c>
      <c r="D241" s="3" t="s">
        <v>21702</v>
      </c>
      <c r="E241" s="3" t="s">
        <v>21703</v>
      </c>
      <c r="F241" s="3">
        <v>826</v>
      </c>
      <c r="G241" s="4">
        <v>-4.0527276011717299E+17</v>
      </c>
      <c r="H241" s="4">
        <v>-1.7544183688993501E+17</v>
      </c>
    </row>
    <row r="242" spans="1:8">
      <c r="A242" s="2">
        <v>40763</v>
      </c>
      <c r="B242" s="3" t="s">
        <v>21704</v>
      </c>
      <c r="C242" s="12">
        <f t="shared" si="3"/>
        <v>-2.8671850939341097E-2</v>
      </c>
      <c r="D242" s="3" t="s">
        <v>21705</v>
      </c>
      <c r="E242" s="3" t="s">
        <v>21706</v>
      </c>
      <c r="F242" s="3">
        <v>823</v>
      </c>
      <c r="G242" s="4">
        <v>-5.8205316890317696E+17</v>
      </c>
      <c r="H242" s="4">
        <v>-2.1065792128745901E+17</v>
      </c>
    </row>
    <row r="243" spans="1:8">
      <c r="A243" s="2">
        <v>40764</v>
      </c>
      <c r="B243" s="3" t="s">
        <v>21707</v>
      </c>
      <c r="C243" s="12">
        <f t="shared" si="3"/>
        <v>2.3881178345114856E-2</v>
      </c>
      <c r="D243" s="3" t="s">
        <v>21708</v>
      </c>
      <c r="E243" s="3" t="s">
        <v>21709</v>
      </c>
      <c r="F243" s="3">
        <v>822</v>
      </c>
      <c r="G243" s="4">
        <v>-4.4237635752833203E+17</v>
      </c>
      <c r="H243" s="4">
        <v>-1.6554975437584198E+17</v>
      </c>
    </row>
    <row r="244" spans="1:8">
      <c r="A244" s="2">
        <v>40765</v>
      </c>
      <c r="B244" s="3" t="s">
        <v>21710</v>
      </c>
      <c r="C244" s="12">
        <f t="shared" si="3"/>
        <v>3.9178045097545177E-3</v>
      </c>
      <c r="D244" s="3" t="s">
        <v>21711</v>
      </c>
      <c r="E244" s="3" t="s">
        <v>21712</v>
      </c>
      <c r="F244" s="3">
        <v>817</v>
      </c>
      <c r="G244" s="4">
        <v>-2.1879642057006202E+17</v>
      </c>
      <c r="H244" s="4">
        <v>-1.6743890796286E+17</v>
      </c>
    </row>
    <row r="245" spans="1:8">
      <c r="A245" s="2">
        <v>40766</v>
      </c>
      <c r="B245" s="3" t="s">
        <v>21713</v>
      </c>
      <c r="C245" s="12">
        <f t="shared" si="3"/>
        <v>9.6761386047716676E-3</v>
      </c>
      <c r="D245" s="3" t="s">
        <v>21714</v>
      </c>
      <c r="E245" s="3" t="s">
        <v>21715</v>
      </c>
      <c r="F245" s="3">
        <v>811</v>
      </c>
      <c r="G245" s="4">
        <v>-1.75720492959011E+16</v>
      </c>
      <c r="H245" s="4">
        <v>-1.5083659648947299E+17</v>
      </c>
    </row>
    <row r="246" spans="1:8">
      <c r="A246" s="2">
        <v>40767</v>
      </c>
      <c r="B246" s="3" t="s">
        <v>21716</v>
      </c>
      <c r="C246" s="12">
        <f t="shared" si="3"/>
        <v>7.3142220688822771E-3</v>
      </c>
      <c r="D246" s="3" t="s">
        <v>21717</v>
      </c>
      <c r="E246" s="3" t="s">
        <v>21718</v>
      </c>
      <c r="F246" s="3">
        <v>810</v>
      </c>
      <c r="G246" s="4">
        <v>-4.47536117872984E+16</v>
      </c>
      <c r="H246" s="4">
        <v>-1.3800664311076899E+17</v>
      </c>
    </row>
    <row r="247" spans="1:8">
      <c r="A247" s="2">
        <v>40768</v>
      </c>
      <c r="B247" s="3" t="s">
        <v>21719</v>
      </c>
      <c r="C247" s="12">
        <f t="shared" si="3"/>
        <v>-9.8069186198097589E-5</v>
      </c>
      <c r="D247" s="3" t="s">
        <v>21720</v>
      </c>
      <c r="E247" s="3" t="s">
        <v>21721</v>
      </c>
      <c r="F247" s="3">
        <v>810</v>
      </c>
      <c r="G247" s="4">
        <v>1.4662366609258099E+17</v>
      </c>
      <c r="H247" s="4">
        <v>-1.4570235039558099E+17</v>
      </c>
    </row>
    <row r="248" spans="1:8">
      <c r="A248" s="2">
        <v>40769</v>
      </c>
      <c r="B248" s="3" t="s">
        <v>21722</v>
      </c>
      <c r="C248" s="12">
        <f t="shared" si="3"/>
        <v>-9.806666827988677E-5</v>
      </c>
      <c r="D248" s="3" t="s">
        <v>21723</v>
      </c>
      <c r="E248" s="3" t="s">
        <v>21724</v>
      </c>
      <c r="F248" s="3">
        <v>810</v>
      </c>
      <c r="G248" s="4">
        <v>1.381533619725E+17</v>
      </c>
      <c r="H248" s="4">
        <v>-1.3401572524291299E+17</v>
      </c>
    </row>
    <row r="249" spans="1:8">
      <c r="A249" s="2">
        <v>40770</v>
      </c>
      <c r="B249" s="3" t="s">
        <v>21725</v>
      </c>
      <c r="C249" s="12">
        <f t="shared" si="3"/>
        <v>-9.8064080869390247E-5</v>
      </c>
      <c r="D249" s="3" t="s">
        <v>21726</v>
      </c>
      <c r="E249" s="3" t="s">
        <v>21727</v>
      </c>
      <c r="F249" s="3">
        <v>810</v>
      </c>
      <c r="G249" s="4">
        <v>1.38223576110808E+17</v>
      </c>
      <c r="H249" s="4">
        <v>-1.29380336268228E+17</v>
      </c>
    </row>
    <row r="250" spans="1:8">
      <c r="A250" s="2">
        <v>40771</v>
      </c>
      <c r="B250" s="3" t="s">
        <v>21728</v>
      </c>
      <c r="C250" s="12">
        <f t="shared" si="3"/>
        <v>2.3510384109302952E-3</v>
      </c>
      <c r="D250" s="3" t="s">
        <v>21729</v>
      </c>
      <c r="E250" s="3" t="s">
        <v>21730</v>
      </c>
      <c r="F250" s="3">
        <v>805</v>
      </c>
      <c r="G250" s="4">
        <v>1.72683078336692E+17</v>
      </c>
      <c r="H250" s="4">
        <v>-1.04215723322536E+17</v>
      </c>
    </row>
    <row r="251" spans="1:8">
      <c r="A251" s="2">
        <v>40772</v>
      </c>
      <c r="B251" s="3" t="s">
        <v>21731</v>
      </c>
      <c r="C251" s="12">
        <f t="shared" si="3"/>
        <v>2.1293331907570406E-3</v>
      </c>
      <c r="D251" s="3" t="s">
        <v>21732</v>
      </c>
      <c r="E251" s="3" t="s">
        <v>21733</v>
      </c>
      <c r="F251" s="3">
        <v>804</v>
      </c>
      <c r="G251" s="4">
        <v>1.4911197765510301E+17</v>
      </c>
      <c r="H251" s="4">
        <v>-7.9628310771926E+16</v>
      </c>
    </row>
    <row r="252" spans="1:8">
      <c r="A252" s="2">
        <v>40773</v>
      </c>
      <c r="B252" s="3" t="s">
        <v>21734</v>
      </c>
      <c r="C252" s="12">
        <f t="shared" si="3"/>
        <v>-2.4316497025720838E-2</v>
      </c>
      <c r="D252" s="3" t="s">
        <v>21735</v>
      </c>
      <c r="E252" s="3" t="s">
        <v>21736</v>
      </c>
      <c r="F252" s="3">
        <v>802</v>
      </c>
      <c r="G252" s="4">
        <v>-3.4043282845467501E+17</v>
      </c>
      <c r="H252" s="4">
        <v>-1.2426122413268E+17</v>
      </c>
    </row>
    <row r="253" spans="1:8">
      <c r="A253" s="2">
        <v>40774</v>
      </c>
      <c r="B253" s="3" t="s">
        <v>21737</v>
      </c>
      <c r="C253" s="12">
        <f t="shared" si="3"/>
        <v>-7.3940983283993936E-3</v>
      </c>
      <c r="D253" s="3" t="s">
        <v>21738</v>
      </c>
      <c r="E253" s="3" t="s">
        <v>21739</v>
      </c>
      <c r="F253" s="3">
        <v>800</v>
      </c>
      <c r="G253" s="4">
        <v>-3.9661483554187398E+17</v>
      </c>
      <c r="H253" s="4">
        <v>-1.3716226352606099E+17</v>
      </c>
    </row>
    <row r="254" spans="1:8">
      <c r="A254" s="2">
        <v>40775</v>
      </c>
      <c r="B254" s="3" t="s">
        <v>21740</v>
      </c>
      <c r="C254" s="12">
        <f t="shared" si="3"/>
        <v>-1.0433737967869398E-4</v>
      </c>
      <c r="D254" s="3" t="s">
        <v>21741</v>
      </c>
      <c r="E254" s="3" t="s">
        <v>21742</v>
      </c>
      <c r="F254" s="3">
        <v>800</v>
      </c>
      <c r="G254" s="4">
        <v>-4.4708485956034298E+17</v>
      </c>
      <c r="H254" s="4">
        <v>-1.4748337202196899E+17</v>
      </c>
    </row>
    <row r="255" spans="1:8">
      <c r="A255" s="2">
        <v>40776</v>
      </c>
      <c r="B255" s="3" t="s">
        <v>21743</v>
      </c>
      <c r="C255" s="12">
        <f t="shared" si="3"/>
        <v>-1.0433613634035978E-4</v>
      </c>
      <c r="D255" s="3" t="s">
        <v>21744</v>
      </c>
      <c r="E255" s="3" t="s">
        <v>21745</v>
      </c>
      <c r="F255" s="3">
        <v>800</v>
      </c>
      <c r="G255" s="4">
        <v>-4.5205715582597901E+17</v>
      </c>
      <c r="H255" s="4">
        <v>-1.5385095516245299E+17</v>
      </c>
    </row>
    <row r="256" spans="1:8">
      <c r="A256" s="2">
        <v>40777</v>
      </c>
      <c r="B256" s="3" t="s">
        <v>21746</v>
      </c>
      <c r="C256" s="12">
        <f t="shared" si="3"/>
        <v>1.2633169634714589E-3</v>
      </c>
      <c r="D256" s="3" t="s">
        <v>21747</v>
      </c>
      <c r="E256" s="3" t="s">
        <v>21748</v>
      </c>
      <c r="F256" s="3">
        <v>798</v>
      </c>
      <c r="G256" s="4">
        <v>-4.42879423555928E+17</v>
      </c>
      <c r="H256" s="4">
        <v>-1.8042529122965699E+17</v>
      </c>
    </row>
    <row r="257" spans="1:8">
      <c r="A257" s="2">
        <v>40778</v>
      </c>
      <c r="B257" s="3" t="s">
        <v>21749</v>
      </c>
      <c r="C257" s="12">
        <f t="shared" si="3"/>
        <v>1.8965048903310671E-2</v>
      </c>
      <c r="D257" s="3" t="s">
        <v>21750</v>
      </c>
      <c r="E257" s="3" t="s">
        <v>21751</v>
      </c>
      <c r="F257" s="3">
        <v>797</v>
      </c>
      <c r="G257" s="4">
        <v>-2.9892671970068301E+17</v>
      </c>
      <c r="H257" s="4">
        <v>-1.4775994895450701E+17</v>
      </c>
    </row>
    <row r="258" spans="1:8">
      <c r="A258" s="2">
        <v>40779</v>
      </c>
      <c r="B258" s="3" t="s">
        <v>21752</v>
      </c>
      <c r="C258" s="12">
        <f t="shared" si="3"/>
        <v>1.9298432523435914E-3</v>
      </c>
      <c r="D258" s="3" t="s">
        <v>21753</v>
      </c>
      <c r="E258" s="3" t="s">
        <v>21754</v>
      </c>
      <c r="F258" s="3">
        <v>797</v>
      </c>
      <c r="G258" s="4">
        <v>-3.2712516832598202E+17</v>
      </c>
      <c r="H258" s="4">
        <v>-1.5716087316817501E+17</v>
      </c>
    </row>
    <row r="259" spans="1:8">
      <c r="A259" s="2">
        <v>40780</v>
      </c>
      <c r="B259" s="3" t="s">
        <v>21755</v>
      </c>
      <c r="C259" s="12">
        <f t="shared" si="3"/>
        <v>-5.3599082559309891E-3</v>
      </c>
      <c r="D259" s="3" t="s">
        <v>21756</v>
      </c>
      <c r="E259" s="3" t="s">
        <v>21757</v>
      </c>
      <c r="F259" s="3">
        <v>797</v>
      </c>
      <c r="G259" s="4">
        <v>-3.7372538086558003E+17</v>
      </c>
      <c r="H259" s="4">
        <v>-1.6612149092863699E+17</v>
      </c>
    </row>
    <row r="260" spans="1:8">
      <c r="A260" s="2">
        <v>40781</v>
      </c>
      <c r="B260" s="3" t="s">
        <v>21758</v>
      </c>
      <c r="C260" s="12">
        <f t="shared" ref="C260:C323" si="4">+(B260-B259)/B259</f>
        <v>4.348436706009747E-3</v>
      </c>
      <c r="D260" s="3" t="s">
        <v>21759</v>
      </c>
      <c r="E260" s="3" t="s">
        <v>21760</v>
      </c>
      <c r="F260" s="3">
        <v>795</v>
      </c>
      <c r="G260" s="4">
        <v>-2.9519414613607603E+17</v>
      </c>
      <c r="H260" s="4">
        <v>-1.5857590093567802E+17</v>
      </c>
    </row>
    <row r="261" spans="1:8">
      <c r="A261" s="2">
        <v>40782</v>
      </c>
      <c r="B261" s="3" t="s">
        <v>21761</v>
      </c>
      <c r="C261" s="12">
        <f t="shared" si="4"/>
        <v>-1.0210647021704544E-4</v>
      </c>
      <c r="D261" s="3" t="s">
        <v>21762</v>
      </c>
      <c r="E261" s="3" t="s">
        <v>21763</v>
      </c>
      <c r="F261" s="3">
        <v>795</v>
      </c>
      <c r="G261" s="4">
        <v>-3.6722182735164602E+17</v>
      </c>
      <c r="H261" s="4">
        <v>-1.96282038764028E+17</v>
      </c>
    </row>
    <row r="262" spans="1:8">
      <c r="A262" s="2">
        <v>40783</v>
      </c>
      <c r="B262" s="3" t="s">
        <v>21764</v>
      </c>
      <c r="C262" s="12">
        <f t="shared" si="4"/>
        <v>-1.0210487863286769E-4</v>
      </c>
      <c r="D262" s="3" t="s">
        <v>21765</v>
      </c>
      <c r="E262" s="3" t="s">
        <v>21766</v>
      </c>
      <c r="F262" s="3">
        <v>795</v>
      </c>
      <c r="G262" s="4">
        <v>-3.1181155721208E+17</v>
      </c>
      <c r="H262" s="4">
        <v>-2.0606102582246598E+17</v>
      </c>
    </row>
    <row r="263" spans="1:8">
      <c r="A263" s="2">
        <v>40784</v>
      </c>
      <c r="B263" s="3" t="s">
        <v>21767</v>
      </c>
      <c r="C263" s="12">
        <f t="shared" si="4"/>
        <v>1.8233232678877196E-2</v>
      </c>
      <c r="D263" s="3" t="s">
        <v>21768</v>
      </c>
      <c r="E263" s="3" t="s">
        <v>21769</v>
      </c>
      <c r="F263" s="3">
        <v>796</v>
      </c>
      <c r="G263" s="4">
        <v>-1.41569131469352E+17</v>
      </c>
      <c r="H263" s="4">
        <v>-1.7660693662028998E+17</v>
      </c>
    </row>
    <row r="264" spans="1:8">
      <c r="A264" s="2">
        <v>40785</v>
      </c>
      <c r="B264" s="3" t="s">
        <v>21770</v>
      </c>
      <c r="C264" s="12">
        <f t="shared" si="4"/>
        <v>5.2559552578036843E-3</v>
      </c>
      <c r="D264" s="3" t="s">
        <v>21771</v>
      </c>
      <c r="E264" s="3" t="s">
        <v>21772</v>
      </c>
      <c r="F264" s="3">
        <v>794</v>
      </c>
      <c r="G264" s="4">
        <v>-8.39325984460792E+16</v>
      </c>
      <c r="H264" s="4">
        <v>-1.8303635700222099E+17</v>
      </c>
    </row>
    <row r="265" spans="1:8">
      <c r="A265" s="2">
        <v>40786</v>
      </c>
      <c r="B265" s="3" t="s">
        <v>21773</v>
      </c>
      <c r="C265" s="12">
        <f t="shared" si="4"/>
        <v>1.8006617739106708E-3</v>
      </c>
      <c r="D265" s="3" t="s">
        <v>21774</v>
      </c>
      <c r="E265" s="3" t="s">
        <v>21775</v>
      </c>
      <c r="F265" s="3">
        <v>793</v>
      </c>
      <c r="G265" s="4">
        <v>-1.2495090352968899E+17</v>
      </c>
      <c r="H265" s="4">
        <v>-1.8277287304715501E+17</v>
      </c>
    </row>
    <row r="266" spans="1:8">
      <c r="A266" s="2">
        <v>40787</v>
      </c>
      <c r="B266" s="3" t="s">
        <v>21776</v>
      </c>
      <c r="C266" s="12">
        <f t="shared" si="4"/>
        <v>9.0285864159356743E-4</v>
      </c>
      <c r="D266" s="3" t="s">
        <v>21777</v>
      </c>
      <c r="E266" s="3" t="s">
        <v>21778</v>
      </c>
      <c r="F266" s="3">
        <v>791</v>
      </c>
      <c r="G266" s="4">
        <v>-4.42190083207166E+16</v>
      </c>
      <c r="H266" s="4">
        <v>-1.8110947118369299E+17</v>
      </c>
    </row>
    <row r="267" spans="1:8">
      <c r="A267" s="2">
        <v>40788</v>
      </c>
      <c r="B267" s="3" t="s">
        <v>21779</v>
      </c>
      <c r="C267" s="12">
        <f t="shared" si="4"/>
        <v>9.2211211265668042E-4</v>
      </c>
      <c r="D267" s="3" t="s">
        <v>21780</v>
      </c>
      <c r="E267" s="3" t="s">
        <v>21781</v>
      </c>
      <c r="F267" s="3">
        <v>790</v>
      </c>
      <c r="G267" s="4">
        <v>1.76809356644664E+16</v>
      </c>
      <c r="H267" s="4">
        <v>-1.7941067890141901E+17</v>
      </c>
    </row>
    <row r="268" spans="1:8">
      <c r="A268" s="2">
        <v>40789</v>
      </c>
      <c r="B268" s="3" t="s">
        <v>21782</v>
      </c>
      <c r="C268" s="12">
        <f t="shared" si="4"/>
        <v>-1.0224481548839259E-4</v>
      </c>
      <c r="D268" s="3" t="s">
        <v>21783</v>
      </c>
      <c r="E268" s="3" t="s">
        <v>21784</v>
      </c>
      <c r="F268" s="3">
        <v>790</v>
      </c>
      <c r="G268" s="4">
        <v>4.3738055762261299E+17</v>
      </c>
      <c r="H268" s="4">
        <v>-1.7151051585510202E+17</v>
      </c>
    </row>
    <row r="269" spans="1:8">
      <c r="A269" s="2">
        <v>40790</v>
      </c>
      <c r="B269" s="3" t="s">
        <v>21785</v>
      </c>
      <c r="C269" s="12">
        <f t="shared" si="4"/>
        <v>-1.0224310377975336E-4</v>
      </c>
      <c r="D269" s="3" t="s">
        <v>21786</v>
      </c>
      <c r="E269" s="3" t="s">
        <v>21787</v>
      </c>
      <c r="F269" s="3">
        <v>790</v>
      </c>
      <c r="G269" s="4">
        <v>5.2226998608788902E+17</v>
      </c>
      <c r="H269" s="4">
        <v>-1.5603033127628998E+17</v>
      </c>
    </row>
    <row r="270" spans="1:8">
      <c r="A270" s="2">
        <v>40790</v>
      </c>
      <c r="B270" s="3" t="s">
        <v>21785</v>
      </c>
      <c r="C270" s="12">
        <f t="shared" si="4"/>
        <v>0</v>
      </c>
      <c r="D270" s="3" t="s">
        <v>21786</v>
      </c>
      <c r="E270" s="3" t="s">
        <v>21787</v>
      </c>
      <c r="F270" s="3">
        <v>790</v>
      </c>
      <c r="G270" s="4">
        <v>5.2226998608788902E+17</v>
      </c>
      <c r="H270" s="4">
        <v>-1.5603033127628998E+17</v>
      </c>
    </row>
    <row r="271" spans="1:8">
      <c r="A271" s="2">
        <v>40791</v>
      </c>
      <c r="B271" s="3" t="s">
        <v>21788</v>
      </c>
      <c r="C271" s="12">
        <f t="shared" si="4"/>
        <v>-2.0482055865396302E-2</v>
      </c>
      <c r="D271" s="3" t="s">
        <v>21789</v>
      </c>
      <c r="E271" s="3" t="s">
        <v>21790</v>
      </c>
      <c r="F271" s="3">
        <v>790</v>
      </c>
      <c r="G271" s="4">
        <v>1.84884165803472E+17</v>
      </c>
      <c r="H271" s="4">
        <v>-1.9540723745159802E+17</v>
      </c>
    </row>
    <row r="272" spans="1:8">
      <c r="A272" s="2">
        <v>40792</v>
      </c>
      <c r="B272" s="3" t="s">
        <v>21791</v>
      </c>
      <c r="C272" s="12">
        <f t="shared" si="4"/>
        <v>1.4681083856096474E-2</v>
      </c>
      <c r="D272" s="3" t="s">
        <v>21792</v>
      </c>
      <c r="E272" s="3" t="s">
        <v>21793</v>
      </c>
      <c r="F272" s="3">
        <v>789</v>
      </c>
      <c r="G272" s="4">
        <v>4.1650780381004499E+17</v>
      </c>
      <c r="H272" s="4">
        <v>-1.4482097088403299E+17</v>
      </c>
    </row>
    <row r="273" spans="1:8">
      <c r="A273" s="2">
        <v>40793</v>
      </c>
      <c r="B273" s="3" t="s">
        <v>21794</v>
      </c>
      <c r="C273" s="12">
        <f t="shared" si="4"/>
        <v>9.4587068099472836E-3</v>
      </c>
      <c r="D273" s="3" t="s">
        <v>21795</v>
      </c>
      <c r="E273" s="3" t="s">
        <v>21796</v>
      </c>
      <c r="F273" s="3">
        <v>783</v>
      </c>
      <c r="G273" s="4">
        <v>1.2629610093060101E+18</v>
      </c>
      <c r="H273" s="4">
        <v>-9.5930765305986304E+16</v>
      </c>
    </row>
    <row r="274" spans="1:8">
      <c r="A274" s="2">
        <v>40794</v>
      </c>
      <c r="B274" s="3" t="s">
        <v>21797</v>
      </c>
      <c r="C274" s="12">
        <f t="shared" si="4"/>
        <v>-3.5583070770307189E-4</v>
      </c>
      <c r="D274" s="3" t="s">
        <v>21798</v>
      </c>
      <c r="E274" s="3" t="s">
        <v>21799</v>
      </c>
      <c r="F274" s="3">
        <v>782</v>
      </c>
      <c r="G274" s="4">
        <v>6.9080522691852096E+17</v>
      </c>
      <c r="H274" s="4">
        <v>-9.6411468345044192E+16</v>
      </c>
    </row>
    <row r="275" spans="1:8">
      <c r="A275" s="2">
        <v>40795</v>
      </c>
      <c r="B275" s="3" t="s">
        <v>21800</v>
      </c>
      <c r="C275" s="12">
        <f t="shared" si="4"/>
        <v>-7.9548680566149856E-3</v>
      </c>
      <c r="D275" s="3" t="s">
        <v>21801</v>
      </c>
      <c r="E275" s="3" t="s">
        <v>21802</v>
      </c>
      <c r="F275" s="3">
        <v>782</v>
      </c>
      <c r="G275" s="4">
        <v>4.6295762407923699E+17</v>
      </c>
      <c r="H275" s="4">
        <v>-1.1075863238991901E+17</v>
      </c>
    </row>
    <row r="276" spans="1:8">
      <c r="A276" s="2">
        <v>40796</v>
      </c>
      <c r="B276" s="3" t="s">
        <v>21803</v>
      </c>
      <c r="C276" s="12">
        <f t="shared" si="4"/>
        <v>-1.0160488551579724E-4</v>
      </c>
      <c r="D276" s="3" t="s">
        <v>21804</v>
      </c>
      <c r="E276" s="3" t="s">
        <v>21805</v>
      </c>
      <c r="F276" s="3">
        <v>782</v>
      </c>
      <c r="G276" s="4">
        <v>2.9960902424607398E+17</v>
      </c>
      <c r="H276" s="4">
        <v>-8.3347873709057408E+16</v>
      </c>
    </row>
    <row r="277" spans="1:8">
      <c r="A277" s="2">
        <v>40797</v>
      </c>
      <c r="B277" s="3" t="s">
        <v>21806</v>
      </c>
      <c r="C277" s="12">
        <f t="shared" si="4"/>
        <v>-1.0160297926283148E-4</v>
      </c>
      <c r="D277" s="3" t="s">
        <v>21807</v>
      </c>
      <c r="E277" s="3" t="s">
        <v>21808</v>
      </c>
      <c r="F277" s="3">
        <v>782</v>
      </c>
      <c r="G277" s="4">
        <v>1.8786954031557299E+17</v>
      </c>
      <c r="H277" s="4">
        <v>-3.12598526433133E+16</v>
      </c>
    </row>
    <row r="278" spans="1:8">
      <c r="A278" s="2">
        <v>40798</v>
      </c>
      <c r="B278" s="3" t="s">
        <v>21809</v>
      </c>
      <c r="C278" s="12">
        <f t="shared" si="4"/>
        <v>-7.5824713327874371E-4</v>
      </c>
      <c r="D278" s="3" t="s">
        <v>21810</v>
      </c>
      <c r="E278" s="3" t="s">
        <v>21811</v>
      </c>
      <c r="F278" s="3">
        <v>781</v>
      </c>
      <c r="G278" s="4">
        <v>1.7836253818153901E+17</v>
      </c>
      <c r="H278" s="4">
        <v>-2.63707984393152E+16</v>
      </c>
    </row>
    <row r="279" spans="1:8">
      <c r="A279" s="2">
        <v>40799</v>
      </c>
      <c r="B279" s="3" t="s">
        <v>21812</v>
      </c>
      <c r="C279" s="12">
        <f t="shared" si="4"/>
        <v>5.5458589556244301E-3</v>
      </c>
      <c r="D279" s="3" t="s">
        <v>21813</v>
      </c>
      <c r="E279" s="3" t="s">
        <v>21814</v>
      </c>
      <c r="F279" s="3">
        <v>778</v>
      </c>
      <c r="G279" s="4">
        <v>2.6188571563933101E+17</v>
      </c>
      <c r="H279" s="4">
        <v>-1.03517417756176E+17</v>
      </c>
    </row>
    <row r="280" spans="1:8">
      <c r="A280" s="2">
        <v>40800</v>
      </c>
      <c r="B280" s="3" t="s">
        <v>21815</v>
      </c>
      <c r="C280" s="12">
        <f t="shared" si="4"/>
        <v>3.2715389933496912E-3</v>
      </c>
      <c r="D280" s="3" t="s">
        <v>21816</v>
      </c>
      <c r="E280" s="3" t="s">
        <v>21817</v>
      </c>
      <c r="F280" s="3">
        <v>775</v>
      </c>
      <c r="G280" s="4">
        <v>3.1460879880447699E+17</v>
      </c>
      <c r="H280" s="4">
        <v>-1.28772383709234E+17</v>
      </c>
    </row>
    <row r="281" spans="1:8">
      <c r="A281" s="2">
        <v>40801</v>
      </c>
      <c r="B281" s="3" t="s">
        <v>21818</v>
      </c>
      <c r="C281" s="12">
        <f t="shared" si="4"/>
        <v>7.7958492668097779E-3</v>
      </c>
      <c r="D281" s="3" t="s">
        <v>21819</v>
      </c>
      <c r="E281" s="3" t="s">
        <v>21820</v>
      </c>
      <c r="F281" s="3">
        <v>777</v>
      </c>
      <c r="G281" s="4">
        <v>4.0417521528419898E+17</v>
      </c>
      <c r="H281" s="4">
        <v>-1.14748225859092E+17</v>
      </c>
    </row>
    <row r="282" spans="1:8">
      <c r="A282" s="2">
        <v>40802</v>
      </c>
      <c r="B282" s="3" t="s">
        <v>21821</v>
      </c>
      <c r="C282" s="12">
        <f t="shared" si="4"/>
        <v>1.1541510984612651E-2</v>
      </c>
      <c r="D282" s="3" t="s">
        <v>21822</v>
      </c>
      <c r="E282" s="3" t="s">
        <v>21823</v>
      </c>
      <c r="F282" s="3">
        <v>776</v>
      </c>
      <c r="G282" s="4">
        <v>5.7332042991983302E+17</v>
      </c>
      <c r="H282" s="4">
        <v>-9.37061745919248E+16</v>
      </c>
    </row>
    <row r="283" spans="1:8">
      <c r="A283" s="2">
        <v>40803</v>
      </c>
      <c r="B283" s="3" t="s">
        <v>21824</v>
      </c>
      <c r="C283" s="12">
        <f t="shared" si="4"/>
        <v>-1.0620401417181294E-4</v>
      </c>
      <c r="D283" s="3" t="s">
        <v>21825</v>
      </c>
      <c r="E283" s="3" t="s">
        <v>21826</v>
      </c>
      <c r="F283" s="3">
        <v>776</v>
      </c>
      <c r="G283" s="4">
        <v>1.1199727373095601E+18</v>
      </c>
      <c r="H283" s="4">
        <v>-9.3700278029307904E+16</v>
      </c>
    </row>
    <row r="284" spans="1:8">
      <c r="A284" s="2">
        <v>40804</v>
      </c>
      <c r="B284" s="3" t="s">
        <v>21827</v>
      </c>
      <c r="C284" s="12">
        <f t="shared" si="4"/>
        <v>-1.0620326037246961E-4</v>
      </c>
      <c r="D284" s="3" t="s">
        <v>21828</v>
      </c>
      <c r="E284" s="3" t="s">
        <v>21829</v>
      </c>
      <c r="F284" s="3">
        <v>776</v>
      </c>
      <c r="G284" s="4">
        <v>1.3173094465969999E+18</v>
      </c>
      <c r="H284" s="4">
        <v>-9.5569403333841408E+16</v>
      </c>
    </row>
    <row r="285" spans="1:8">
      <c r="A285" s="2">
        <v>40805</v>
      </c>
      <c r="B285" s="3" t="s">
        <v>21830</v>
      </c>
      <c r="C285" s="12">
        <f t="shared" si="4"/>
        <v>-2.8293518396151802E-3</v>
      </c>
      <c r="D285" s="3" t="s">
        <v>21831</v>
      </c>
      <c r="E285" s="3" t="s">
        <v>21832</v>
      </c>
      <c r="F285" s="3">
        <v>777</v>
      </c>
      <c r="G285" s="4">
        <v>1.2416309964115E+18</v>
      </c>
      <c r="H285" s="4">
        <v>-9.5760198666371696E+16</v>
      </c>
    </row>
    <row r="286" spans="1:8">
      <c r="A286" s="2">
        <v>40806</v>
      </c>
      <c r="B286" s="3" t="s">
        <v>21833</v>
      </c>
      <c r="C286" s="12">
        <f t="shared" si="4"/>
        <v>-1.5571366015359263E-3</v>
      </c>
      <c r="D286" s="3" t="s">
        <v>21834</v>
      </c>
      <c r="E286" s="3" t="s">
        <v>21835</v>
      </c>
      <c r="F286" s="3">
        <v>777</v>
      </c>
      <c r="G286" s="4">
        <v>1.2023242651609201E+18</v>
      </c>
      <c r="H286" s="4">
        <v>-1.0167305540621699E+17</v>
      </c>
    </row>
    <row r="287" spans="1:8">
      <c r="A287" s="2">
        <v>40807</v>
      </c>
      <c r="B287" s="3" t="s">
        <v>21836</v>
      </c>
      <c r="C287" s="12">
        <f t="shared" si="4"/>
        <v>-1.0970861016898691E-2</v>
      </c>
      <c r="D287" s="3" t="s">
        <v>21837</v>
      </c>
      <c r="E287" s="3" t="s">
        <v>21838</v>
      </c>
      <c r="F287" s="3">
        <v>773</v>
      </c>
      <c r="G287" s="4">
        <v>8.9635994881420902E+17</v>
      </c>
      <c r="H287" s="4">
        <v>-1.0826889002647699E+17</v>
      </c>
    </row>
    <row r="288" spans="1:8">
      <c r="A288" s="2">
        <v>40808</v>
      </c>
      <c r="B288" s="3" t="s">
        <v>21839</v>
      </c>
      <c r="C288" s="12">
        <f t="shared" si="4"/>
        <v>-2.5693973649776051E-2</v>
      </c>
      <c r="D288" s="3" t="s">
        <v>21840</v>
      </c>
      <c r="E288" s="3" t="s">
        <v>21841</v>
      </c>
      <c r="F288" s="3">
        <v>773</v>
      </c>
      <c r="G288" s="4">
        <v>9.9284247051587104E+16</v>
      </c>
      <c r="H288" s="4">
        <v>-1.5393418172788998E+17</v>
      </c>
    </row>
    <row r="289" spans="1:8">
      <c r="A289" s="2">
        <v>40809</v>
      </c>
      <c r="B289" s="3" t="s">
        <v>21842</v>
      </c>
      <c r="C289" s="12">
        <f t="shared" si="4"/>
        <v>-1.0025754367078879E-2</v>
      </c>
      <c r="D289" s="3" t="s">
        <v>21843</v>
      </c>
      <c r="E289" s="3" t="s">
        <v>21844</v>
      </c>
      <c r="F289" s="3">
        <v>773</v>
      </c>
      <c r="G289" s="4">
        <v>-5.0095142196156704E+16</v>
      </c>
      <c r="H289" s="4">
        <v>-1.7086766128221699E+17</v>
      </c>
    </row>
    <row r="290" spans="1:8">
      <c r="A290" s="2">
        <v>40810</v>
      </c>
      <c r="B290" s="3" t="s">
        <v>21845</v>
      </c>
      <c r="C290" s="12">
        <f t="shared" si="4"/>
        <v>-8.2838919299070009E-5</v>
      </c>
      <c r="D290" s="3" t="s">
        <v>21846</v>
      </c>
      <c r="E290" s="3" t="s">
        <v>21847</v>
      </c>
      <c r="F290" s="3">
        <v>773</v>
      </c>
      <c r="G290" s="4">
        <v>1.30709323766218E+16</v>
      </c>
      <c r="H290" s="4">
        <v>-1.56687270057032E+17</v>
      </c>
    </row>
    <row r="291" spans="1:8">
      <c r="A291" s="2">
        <v>40811</v>
      </c>
      <c r="B291" s="3" t="s">
        <v>21848</v>
      </c>
      <c r="C291" s="12">
        <f t="shared" si="4"/>
        <v>-8.2833383105928177E-5</v>
      </c>
      <c r="D291" s="3" t="s">
        <v>21849</v>
      </c>
      <c r="E291" s="3" t="s">
        <v>21850</v>
      </c>
      <c r="F291" s="3">
        <v>773</v>
      </c>
      <c r="G291" s="4">
        <v>-3.9991255564252496E+16</v>
      </c>
      <c r="H291" s="4">
        <v>-1.4464261734388701E+17</v>
      </c>
    </row>
    <row r="292" spans="1:8">
      <c r="A292" s="2">
        <v>40812</v>
      </c>
      <c r="B292" s="3" t="s">
        <v>21851</v>
      </c>
      <c r="C292" s="12">
        <f t="shared" si="4"/>
        <v>-9.0993263779212026E-3</v>
      </c>
      <c r="D292" s="3" t="s">
        <v>21852</v>
      </c>
      <c r="E292" s="3" t="s">
        <v>21853</v>
      </c>
      <c r="F292" s="3">
        <v>768</v>
      </c>
      <c r="G292" s="4">
        <v>-1.3996806788342499E+17</v>
      </c>
      <c r="H292" s="4">
        <v>-1.5373176371085299E+17</v>
      </c>
    </row>
    <row r="293" spans="1:8">
      <c r="A293" s="2">
        <v>40813</v>
      </c>
      <c r="B293" s="3" t="s">
        <v>21854</v>
      </c>
      <c r="C293" s="12">
        <f t="shared" si="4"/>
        <v>7.0667965175888123E-3</v>
      </c>
      <c r="D293" s="3" t="s">
        <v>21855</v>
      </c>
      <c r="E293" s="3" t="s">
        <v>21856</v>
      </c>
      <c r="F293" s="3">
        <v>766</v>
      </c>
      <c r="G293" s="4">
        <v>-6.1869710940574896E+16</v>
      </c>
      <c r="H293" s="4">
        <v>-1.60451569473688E+17</v>
      </c>
    </row>
    <row r="294" spans="1:8">
      <c r="A294" s="2">
        <v>40814</v>
      </c>
      <c r="B294" s="3" t="s">
        <v>21857</v>
      </c>
      <c r="C294" s="12">
        <f t="shared" si="4"/>
        <v>-4.6436309763587102E-3</v>
      </c>
      <c r="D294" s="3" t="s">
        <v>21858</v>
      </c>
      <c r="E294" s="3" t="s">
        <v>21859</v>
      </c>
      <c r="F294" s="3">
        <v>765</v>
      </c>
      <c r="G294" s="4">
        <v>-2.8846810940108198E+17</v>
      </c>
      <c r="H294" s="4">
        <v>-1.5644559254821501E+17</v>
      </c>
    </row>
    <row r="295" spans="1:8">
      <c r="A295" s="2">
        <v>40815</v>
      </c>
      <c r="B295" s="3" t="s">
        <v>21860</v>
      </c>
      <c r="C295" s="12">
        <f t="shared" si="4"/>
        <v>1.1281302786908441E-2</v>
      </c>
      <c r="D295" s="3" t="s">
        <v>21861</v>
      </c>
      <c r="E295" s="3" t="s">
        <v>21862</v>
      </c>
      <c r="F295" s="3">
        <v>765</v>
      </c>
      <c r="G295" s="4">
        <v>-2.3480732859493901E+17</v>
      </c>
      <c r="H295" s="4">
        <v>-1.3685755391747299E+17</v>
      </c>
    </row>
    <row r="296" spans="1:8">
      <c r="A296" s="2">
        <v>40816</v>
      </c>
      <c r="B296" s="3" t="s">
        <v>21863</v>
      </c>
      <c r="C296" s="12">
        <f t="shared" si="4"/>
        <v>-7.2736736359635618E-3</v>
      </c>
      <c r="D296" s="3" t="s">
        <v>21864</v>
      </c>
      <c r="E296" s="3" t="s">
        <v>21865</v>
      </c>
      <c r="F296" s="3">
        <v>762</v>
      </c>
      <c r="G296" s="4">
        <v>-3.1499952556640998E+17</v>
      </c>
      <c r="H296" s="4">
        <v>-1.4936436993599299E+17</v>
      </c>
    </row>
    <row r="297" spans="1:8">
      <c r="A297" s="2">
        <v>40817</v>
      </c>
      <c r="B297" s="3" t="s">
        <v>21866</v>
      </c>
      <c r="C297" s="12">
        <f t="shared" si="4"/>
        <v>-9.6987542644375735E-5</v>
      </c>
      <c r="D297" s="3" t="s">
        <v>21867</v>
      </c>
      <c r="E297" s="3" t="s">
        <v>21868</v>
      </c>
      <c r="F297" s="3">
        <v>762</v>
      </c>
      <c r="G297" s="4">
        <v>-3.2327862150211898E+17</v>
      </c>
      <c r="H297" s="4">
        <v>-1.501472579764E+17</v>
      </c>
    </row>
    <row r="298" spans="1:8">
      <c r="A298" s="2">
        <v>40818</v>
      </c>
      <c r="B298" s="3" t="s">
        <v>21869</v>
      </c>
      <c r="C298" s="12">
        <f t="shared" si="4"/>
        <v>-9.6984719776884598E-5</v>
      </c>
      <c r="D298" s="3" t="s">
        <v>21870</v>
      </c>
      <c r="E298" s="3" t="s">
        <v>21871</v>
      </c>
      <c r="F298" s="3">
        <v>762</v>
      </c>
      <c r="G298" s="4">
        <v>-3.3161407710223002E+17</v>
      </c>
      <c r="H298" s="4">
        <v>-1.68117670612972E+17</v>
      </c>
    </row>
    <row r="299" spans="1:8">
      <c r="A299" s="2">
        <v>40819</v>
      </c>
      <c r="B299" s="3" t="s">
        <v>21872</v>
      </c>
      <c r="C299" s="12">
        <f t="shared" si="4"/>
        <v>-2.2445112766098049E-2</v>
      </c>
      <c r="D299" s="3" t="s">
        <v>21873</v>
      </c>
      <c r="E299" s="3" t="s">
        <v>21874</v>
      </c>
      <c r="F299" s="3">
        <v>761</v>
      </c>
      <c r="G299" s="4">
        <v>-4.9228704081575898E+17</v>
      </c>
      <c r="H299" s="4">
        <v>-2.0560357139092E+17</v>
      </c>
    </row>
    <row r="300" spans="1:8">
      <c r="A300" s="2">
        <v>40819</v>
      </c>
      <c r="B300" s="3" t="s">
        <v>21872</v>
      </c>
      <c r="C300" s="12">
        <f t="shared" si="4"/>
        <v>0</v>
      </c>
      <c r="D300" s="3" t="s">
        <v>21873</v>
      </c>
      <c r="E300" s="3" t="s">
        <v>21874</v>
      </c>
      <c r="F300" s="3">
        <v>761</v>
      </c>
      <c r="G300" s="4">
        <v>-4.9228704081575898E+17</v>
      </c>
      <c r="H300" s="4">
        <v>-2.0560357139092E+17</v>
      </c>
    </row>
    <row r="301" spans="1:8">
      <c r="A301" s="2">
        <v>40820</v>
      </c>
      <c r="B301" s="3" t="s">
        <v>21875</v>
      </c>
      <c r="C301" s="12">
        <f t="shared" si="4"/>
        <v>7.8177907217946967E-3</v>
      </c>
      <c r="D301" s="3" t="s">
        <v>21876</v>
      </c>
      <c r="E301" s="3" t="s">
        <v>21877</v>
      </c>
      <c r="F301" s="3">
        <v>758</v>
      </c>
      <c r="G301" s="4">
        <v>-4.4113561065116698E+17</v>
      </c>
      <c r="H301" s="4">
        <v>-2.01654791678592E+17</v>
      </c>
    </row>
    <row r="302" spans="1:8">
      <c r="A302" s="2">
        <v>40821</v>
      </c>
      <c r="B302" s="3" t="s">
        <v>21878</v>
      </c>
      <c r="C302" s="12">
        <f t="shared" si="4"/>
        <v>1.0086563366763284E-2</v>
      </c>
      <c r="D302" s="3" t="s">
        <v>21879</v>
      </c>
      <c r="E302" s="3" t="s">
        <v>21880</v>
      </c>
      <c r="F302" s="3">
        <v>756</v>
      </c>
      <c r="G302" s="4">
        <v>-1.8775850069377699E+17</v>
      </c>
      <c r="H302" s="4">
        <v>-1.7309531553224701E+17</v>
      </c>
    </row>
    <row r="303" spans="1:8">
      <c r="A303" s="2">
        <v>40822</v>
      </c>
      <c r="B303" s="3" t="s">
        <v>21881</v>
      </c>
      <c r="C303" s="12">
        <f t="shared" si="4"/>
        <v>1.2055101264757728E-2</v>
      </c>
      <c r="D303" s="3" t="s">
        <v>21882</v>
      </c>
      <c r="E303" s="3" t="s">
        <v>21883</v>
      </c>
      <c r="F303" s="3">
        <v>754</v>
      </c>
      <c r="G303" s="4">
        <v>-2.1296737328734E+17</v>
      </c>
      <c r="H303" s="4">
        <v>-1.52585742953284E+17</v>
      </c>
    </row>
    <row r="304" spans="1:8">
      <c r="A304" s="2">
        <v>40823</v>
      </c>
      <c r="B304" s="3" t="s">
        <v>21884</v>
      </c>
      <c r="C304" s="12">
        <f t="shared" si="4"/>
        <v>-3.8449663290093129E-3</v>
      </c>
      <c r="D304" s="3" t="s">
        <v>21885</v>
      </c>
      <c r="E304" s="3" t="s">
        <v>21886</v>
      </c>
      <c r="F304" s="3">
        <v>754</v>
      </c>
      <c r="G304" s="4">
        <v>-3.3028045641108198E+17</v>
      </c>
      <c r="H304" s="4">
        <v>-1.5901045668533101E+17</v>
      </c>
    </row>
    <row r="305" spans="1:8">
      <c r="A305" s="2">
        <v>40824</v>
      </c>
      <c r="B305" s="3" t="s">
        <v>21887</v>
      </c>
      <c r="C305" s="12">
        <f t="shared" si="4"/>
        <v>-1.0894174007096458E-4</v>
      </c>
      <c r="D305" s="3" t="s">
        <v>21888</v>
      </c>
      <c r="E305" s="3" t="s">
        <v>21889</v>
      </c>
      <c r="F305" s="3">
        <v>754</v>
      </c>
      <c r="G305" s="4">
        <v>-3.2826524867400102E+17</v>
      </c>
      <c r="H305" s="4">
        <v>-1.5572638763510099E+17</v>
      </c>
    </row>
    <row r="306" spans="1:8">
      <c r="A306" s="2">
        <v>40825</v>
      </c>
      <c r="B306" s="3" t="s">
        <v>21890</v>
      </c>
      <c r="C306" s="12">
        <f t="shared" si="4"/>
        <v>-1.089416220186604E-4</v>
      </c>
      <c r="D306" s="3" t="s">
        <v>21891</v>
      </c>
      <c r="E306" s="3" t="s">
        <v>21892</v>
      </c>
      <c r="F306" s="3">
        <v>754</v>
      </c>
      <c r="G306" s="4">
        <v>-2.6069596288079802E+17</v>
      </c>
      <c r="H306" s="4">
        <v>-1.2941272550563901E+17</v>
      </c>
    </row>
    <row r="307" spans="1:8">
      <c r="A307" s="2">
        <v>40826</v>
      </c>
      <c r="B307" s="3" t="s">
        <v>21893</v>
      </c>
      <c r="C307" s="12">
        <f t="shared" si="4"/>
        <v>1.3860702285820032E-2</v>
      </c>
      <c r="D307" s="3" t="s">
        <v>21894</v>
      </c>
      <c r="E307" s="3" t="s">
        <v>21895</v>
      </c>
      <c r="F307" s="3">
        <v>754</v>
      </c>
      <c r="G307" s="4">
        <v>-1.2482311752446E+17</v>
      </c>
      <c r="H307" s="4">
        <v>-1.0861964371386499E+17</v>
      </c>
    </row>
    <row r="308" spans="1:8">
      <c r="A308" s="2">
        <v>40827</v>
      </c>
      <c r="B308" s="3" t="s">
        <v>21896</v>
      </c>
      <c r="C308" s="12">
        <f t="shared" si="4"/>
        <v>-4.2197824998311722E-3</v>
      </c>
      <c r="D308" s="3" t="s">
        <v>21897</v>
      </c>
      <c r="E308" s="3" t="s">
        <v>21898</v>
      </c>
      <c r="F308" s="3">
        <v>754</v>
      </c>
      <c r="G308" s="4">
        <v>-1.6768336920488301E+17</v>
      </c>
      <c r="H308" s="4">
        <v>-1.0500791049294701E+17</v>
      </c>
    </row>
    <row r="309" spans="1:8">
      <c r="A309" s="2">
        <v>40828</v>
      </c>
      <c r="B309" s="3" t="s">
        <v>21899</v>
      </c>
      <c r="C309" s="12">
        <f t="shared" si="4"/>
        <v>1.1871735565844239E-2</v>
      </c>
      <c r="D309" s="3" t="s">
        <v>21900</v>
      </c>
      <c r="E309" s="3" t="s">
        <v>21901</v>
      </c>
      <c r="F309" s="3">
        <v>752</v>
      </c>
      <c r="G309" s="4">
        <v>-3.02574978576829E+16</v>
      </c>
      <c r="H309" s="4">
        <v>-8.2910345781828192E+16</v>
      </c>
    </row>
    <row r="310" spans="1:8">
      <c r="A310" s="2">
        <v>40829</v>
      </c>
      <c r="B310" s="3" t="s">
        <v>21902</v>
      </c>
      <c r="C310" s="12">
        <f t="shared" si="4"/>
        <v>1.6411005468824089E-3</v>
      </c>
      <c r="D310" s="3" t="s">
        <v>21903</v>
      </c>
      <c r="E310" s="3" t="s">
        <v>21904</v>
      </c>
      <c r="F310" s="3">
        <v>751</v>
      </c>
      <c r="G310" s="4">
        <v>-7.5093428471055808E+16</v>
      </c>
      <c r="H310" s="4">
        <v>-7.9668833770393904E+16</v>
      </c>
    </row>
    <row r="311" spans="1:8">
      <c r="A311" s="2">
        <v>40830</v>
      </c>
      <c r="B311" s="3" t="s">
        <v>21905</v>
      </c>
      <c r="C311" s="12">
        <f t="shared" si="4"/>
        <v>3.7437567863188976E-3</v>
      </c>
      <c r="D311" s="3" t="s">
        <v>21906</v>
      </c>
      <c r="E311" s="3" t="s">
        <v>21907</v>
      </c>
      <c r="F311" s="3">
        <v>750</v>
      </c>
      <c r="G311" s="4">
        <v>-6.9782934553029696E+16</v>
      </c>
      <c r="H311" s="4">
        <v>-7.2480175269751808E+16</v>
      </c>
    </row>
    <row r="312" spans="1:8">
      <c r="A312" s="2">
        <v>40831</v>
      </c>
      <c r="B312" s="3" t="s">
        <v>21908</v>
      </c>
      <c r="C312" s="12">
        <f t="shared" si="4"/>
        <v>-1.0937314535936606E-4</v>
      </c>
      <c r="D312" s="3" t="s">
        <v>21909</v>
      </c>
      <c r="E312" s="3" t="s">
        <v>21910</v>
      </c>
      <c r="F312" s="3">
        <v>750</v>
      </c>
      <c r="G312" s="4">
        <v>-1.54772780175264E+17</v>
      </c>
      <c r="H312" s="4">
        <v>-5.6813640519092896E+16</v>
      </c>
    </row>
    <row r="313" spans="1:8">
      <c r="A313" s="2">
        <v>40832</v>
      </c>
      <c r="B313" s="3" t="s">
        <v>21911</v>
      </c>
      <c r="C313" s="12">
        <f t="shared" si="4"/>
        <v>-1.0937303471040829E-4</v>
      </c>
      <c r="D313" s="3" t="s">
        <v>21912</v>
      </c>
      <c r="E313" s="3" t="s">
        <v>21913</v>
      </c>
      <c r="F313" s="3">
        <v>750</v>
      </c>
      <c r="G313" s="4">
        <v>-2.6589126842121699E+17</v>
      </c>
      <c r="H313" s="4">
        <v>-6.36210073417292E+16</v>
      </c>
    </row>
    <row r="314" spans="1:8">
      <c r="A314" s="2">
        <v>40833</v>
      </c>
      <c r="B314" s="3" t="s">
        <v>21914</v>
      </c>
      <c r="C314" s="12">
        <f t="shared" si="4"/>
        <v>-1.0937305615037235E-4</v>
      </c>
      <c r="D314" s="3" t="s">
        <v>21915</v>
      </c>
      <c r="E314" s="3" t="s">
        <v>21916</v>
      </c>
      <c r="F314" s="3">
        <v>750</v>
      </c>
      <c r="G314" s="4">
        <v>-2.6591957575253299E+17</v>
      </c>
      <c r="H314" s="4">
        <v>-9.7776509248243808E+16</v>
      </c>
    </row>
    <row r="315" spans="1:8">
      <c r="A315" s="2">
        <v>40834</v>
      </c>
      <c r="B315" s="3" t="s">
        <v>21917</v>
      </c>
      <c r="C315" s="12">
        <f t="shared" si="4"/>
        <v>6.1028187653420904E-3</v>
      </c>
      <c r="D315" s="3" t="s">
        <v>21918</v>
      </c>
      <c r="E315" s="3" t="s">
        <v>21919</v>
      </c>
      <c r="F315" s="3">
        <v>746</v>
      </c>
      <c r="G315" s="4">
        <v>-2.0849506860776E+17</v>
      </c>
      <c r="H315" s="4">
        <v>-8.6378652618358208E+16</v>
      </c>
    </row>
    <row r="316" spans="1:8">
      <c r="A316" s="2">
        <v>40835</v>
      </c>
      <c r="B316" s="3" t="s">
        <v>21920</v>
      </c>
      <c r="C316" s="12">
        <f t="shared" si="4"/>
        <v>-7.3048045289630277E-3</v>
      </c>
      <c r="D316" s="3" t="s">
        <v>21921</v>
      </c>
      <c r="E316" s="3" t="s">
        <v>21922</v>
      </c>
      <c r="F316" s="3">
        <v>745</v>
      </c>
      <c r="G316" s="4">
        <v>-2.5064910285966099E+17</v>
      </c>
      <c r="H316" s="4">
        <v>-9.9666087305789408E+16</v>
      </c>
    </row>
    <row r="317" spans="1:8">
      <c r="A317" s="2">
        <v>40836</v>
      </c>
      <c r="B317" s="3" t="s">
        <v>21923</v>
      </c>
      <c r="C317" s="12">
        <f t="shared" si="4"/>
        <v>9.365798422850852E-4</v>
      </c>
      <c r="D317" s="3" t="s">
        <v>21924</v>
      </c>
      <c r="E317" s="3" t="s">
        <v>21925</v>
      </c>
      <c r="F317" s="3">
        <v>744</v>
      </c>
      <c r="G317" s="4">
        <v>-2.27557933539028E+17</v>
      </c>
      <c r="H317" s="4">
        <v>-9.776015804237E+16</v>
      </c>
    </row>
    <row r="318" spans="1:8">
      <c r="A318" s="2">
        <v>40837</v>
      </c>
      <c r="B318" s="3" t="s">
        <v>21926</v>
      </c>
      <c r="C318" s="12">
        <f t="shared" si="4"/>
        <v>5.1044643064641123E-3</v>
      </c>
      <c r="D318" s="3" t="s">
        <v>21927</v>
      </c>
      <c r="E318" s="3" t="s">
        <v>21928</v>
      </c>
      <c r="F318" s="3">
        <v>742</v>
      </c>
      <c r="G318" s="4">
        <v>-6.0150498766708704E+16</v>
      </c>
      <c r="H318" s="4">
        <v>-8.81995473274972E+16</v>
      </c>
    </row>
    <row r="319" spans="1:8">
      <c r="A319" s="2">
        <v>40838</v>
      </c>
      <c r="B319" s="3" t="s">
        <v>21929</v>
      </c>
      <c r="C319" s="12">
        <f t="shared" si="4"/>
        <v>-1.0884206047634308E-4</v>
      </c>
      <c r="D319" s="3" t="s">
        <v>21930</v>
      </c>
      <c r="E319" s="3" t="s">
        <v>21931</v>
      </c>
      <c r="F319" s="3">
        <v>742</v>
      </c>
      <c r="G319" s="4">
        <v>2.8831661613111699E+17</v>
      </c>
      <c r="H319" s="4">
        <v>-8.1000976377885904E+16</v>
      </c>
    </row>
    <row r="320" spans="1:8">
      <c r="A320" s="2">
        <v>40839</v>
      </c>
      <c r="B320" s="3" t="s">
        <v>21932</v>
      </c>
      <c r="C320" s="12">
        <f t="shared" si="4"/>
        <v>-1.0884188756164289E-4</v>
      </c>
      <c r="D320" s="3" t="s">
        <v>21933</v>
      </c>
      <c r="E320" s="3" t="s">
        <v>21934</v>
      </c>
      <c r="F320" s="3">
        <v>742</v>
      </c>
      <c r="G320" s="4">
        <v>4.5442073678551098E+17</v>
      </c>
      <c r="H320" s="4">
        <v>-9.1700157114814096E+16</v>
      </c>
    </row>
    <row r="321" spans="1:8">
      <c r="A321" s="2">
        <v>40840</v>
      </c>
      <c r="B321" s="3" t="s">
        <v>21935</v>
      </c>
      <c r="C321" s="12">
        <f t="shared" si="4"/>
        <v>9.1933098139978977E-4</v>
      </c>
      <c r="D321" s="3" t="s">
        <v>21936</v>
      </c>
      <c r="E321" s="3" t="s">
        <v>21937</v>
      </c>
      <c r="F321" s="3">
        <v>743</v>
      </c>
      <c r="G321" s="4">
        <v>4.7225563846557798E+17</v>
      </c>
      <c r="H321" s="4">
        <v>-8.3010778652191504E+16</v>
      </c>
    </row>
    <row r="322" spans="1:8">
      <c r="A322" s="2">
        <v>40841</v>
      </c>
      <c r="B322" s="3" t="s">
        <v>21938</v>
      </c>
      <c r="C322" s="12">
        <f t="shared" si="4"/>
        <v>-6.6676229588885855E-3</v>
      </c>
      <c r="D322" s="3" t="s">
        <v>21939</v>
      </c>
      <c r="E322" s="3" t="s">
        <v>21940</v>
      </c>
      <c r="F322" s="3">
        <v>740</v>
      </c>
      <c r="G322" s="4">
        <v>3.5853799564563002E+17</v>
      </c>
      <c r="H322" s="4">
        <v>-9.9894896688770304E+16</v>
      </c>
    </row>
    <row r="323" spans="1:8">
      <c r="A323" s="2">
        <v>40842</v>
      </c>
      <c r="B323" s="3" t="s">
        <v>21941</v>
      </c>
      <c r="C323" s="12">
        <f t="shared" si="4"/>
        <v>2.0822265487953221E-3</v>
      </c>
      <c r="D323" s="3" t="s">
        <v>21942</v>
      </c>
      <c r="E323" s="3" t="s">
        <v>21943</v>
      </c>
      <c r="F323" s="3">
        <v>737</v>
      </c>
      <c r="G323" s="4">
        <v>5.5726607745815501E+17</v>
      </c>
      <c r="H323" s="4">
        <v>-1.0355662739524301E+17</v>
      </c>
    </row>
    <row r="324" spans="1:8">
      <c r="A324" s="2">
        <v>40843</v>
      </c>
      <c r="B324" s="3" t="s">
        <v>21944</v>
      </c>
      <c r="C324" s="12">
        <f t="shared" ref="C324:C387" si="5">+(B324-B323)/B323</f>
        <v>9.9406442688276617E-3</v>
      </c>
      <c r="D324" s="3" t="s">
        <v>21945</v>
      </c>
      <c r="E324" s="3" t="s">
        <v>21946</v>
      </c>
      <c r="F324" s="3">
        <v>736</v>
      </c>
      <c r="G324" s="4">
        <v>6.1220388211536704E+17</v>
      </c>
      <c r="H324" s="4">
        <v>-8.5193923647384192E+16</v>
      </c>
    </row>
    <row r="325" spans="1:8">
      <c r="A325" s="2">
        <v>40844</v>
      </c>
      <c r="B325" s="3" t="s">
        <v>21947</v>
      </c>
      <c r="C325" s="12">
        <f t="shared" si="5"/>
        <v>-1.3383345986373208E-3</v>
      </c>
      <c r="D325" s="3" t="s">
        <v>21948</v>
      </c>
      <c r="E325" s="3" t="s">
        <v>21949</v>
      </c>
      <c r="F325" s="3">
        <v>732</v>
      </c>
      <c r="G325" s="4">
        <v>6.7856159155802496E+17</v>
      </c>
      <c r="H325" s="4">
        <v>-8.7474955412059392E+16</v>
      </c>
    </row>
    <row r="326" spans="1:8">
      <c r="A326" s="2">
        <v>40845</v>
      </c>
      <c r="B326" s="3" t="s">
        <v>21950</v>
      </c>
      <c r="C326" s="12">
        <f t="shared" si="5"/>
        <v>-1.0986210184589891E-4</v>
      </c>
      <c r="D326" s="3" t="s">
        <v>21951</v>
      </c>
      <c r="E326" s="3" t="s">
        <v>21952</v>
      </c>
      <c r="F326" s="3">
        <v>732</v>
      </c>
      <c r="G326" s="4">
        <v>4.6244996934894099E+17</v>
      </c>
      <c r="H326" s="4">
        <v>-7.5016411892346208E+16</v>
      </c>
    </row>
    <row r="327" spans="1:8">
      <c r="A327" s="2">
        <v>40846</v>
      </c>
      <c r="B327" s="3" t="s">
        <v>21953</v>
      </c>
      <c r="C327" s="12">
        <f t="shared" si="5"/>
        <v>-1.0986220773390531E-4</v>
      </c>
      <c r="D327" s="3" t="s">
        <v>21954</v>
      </c>
      <c r="E327" s="3" t="s">
        <v>21955</v>
      </c>
      <c r="F327" s="3">
        <v>732</v>
      </c>
      <c r="G327" s="4">
        <v>5.9615264890834701E+17</v>
      </c>
      <c r="H327" s="4">
        <v>-5.3775706485271696E+16</v>
      </c>
    </row>
    <row r="328" spans="1:8">
      <c r="A328" s="2">
        <v>40847</v>
      </c>
      <c r="B328" s="3" t="s">
        <v>21956</v>
      </c>
      <c r="C328" s="12">
        <f t="shared" si="5"/>
        <v>-1.0671620387700174E-2</v>
      </c>
      <c r="D328" s="3" t="s">
        <v>21957</v>
      </c>
      <c r="E328" s="3" t="s">
        <v>21958</v>
      </c>
      <c r="F328" s="3">
        <v>727</v>
      </c>
      <c r="G328" s="4">
        <v>4.0247762261529798E+17</v>
      </c>
      <c r="H328" s="4">
        <v>-7.7782488111695008E+16</v>
      </c>
    </row>
    <row r="329" spans="1:8">
      <c r="A329" s="2">
        <v>40848</v>
      </c>
      <c r="B329" s="3" t="s">
        <v>21959</v>
      </c>
      <c r="C329" s="12">
        <f t="shared" si="5"/>
        <v>-1.5840824489933979E-2</v>
      </c>
      <c r="D329" s="3" t="s">
        <v>21960</v>
      </c>
      <c r="E329" s="3" t="s">
        <v>21961</v>
      </c>
      <c r="F329" s="3">
        <v>727</v>
      </c>
      <c r="G329" s="4">
        <v>1.5621020802239002E+17</v>
      </c>
      <c r="H329" s="4">
        <v>-7.52710169165624E+16</v>
      </c>
    </row>
    <row r="330" spans="1:8">
      <c r="A330" s="2">
        <v>40848</v>
      </c>
      <c r="B330" s="3" t="s">
        <v>21959</v>
      </c>
      <c r="C330" s="12">
        <f t="shared" si="5"/>
        <v>0</v>
      </c>
      <c r="D330" s="3" t="s">
        <v>21960</v>
      </c>
      <c r="E330" s="3" t="s">
        <v>21961</v>
      </c>
      <c r="F330" s="3">
        <v>727</v>
      </c>
      <c r="G330" s="4">
        <v>1.5621020802239002E+17</v>
      </c>
      <c r="H330" s="4">
        <v>-7.52710169165624E+16</v>
      </c>
    </row>
    <row r="331" spans="1:8">
      <c r="A331" s="2">
        <v>40849</v>
      </c>
      <c r="B331" s="3" t="s">
        <v>21962</v>
      </c>
      <c r="C331" s="12">
        <f t="shared" si="5"/>
        <v>-3.1657652967191506E-3</v>
      </c>
      <c r="D331" s="3" t="s">
        <v>21963</v>
      </c>
      <c r="E331" s="3" t="s">
        <v>21964</v>
      </c>
      <c r="F331" s="3">
        <v>721</v>
      </c>
      <c r="G331" s="4">
        <v>4.6633078686799603E+17</v>
      </c>
      <c r="H331" s="4">
        <v>-8.9306163078750704E+16</v>
      </c>
    </row>
    <row r="332" spans="1:8">
      <c r="A332" s="2">
        <v>40850</v>
      </c>
      <c r="B332" s="3" t="s">
        <v>21965</v>
      </c>
      <c r="C332" s="12">
        <f t="shared" si="5"/>
        <v>7.5652104199429556E-3</v>
      </c>
      <c r="D332" s="3" t="s">
        <v>21966</v>
      </c>
      <c r="E332" s="3" t="s">
        <v>21967</v>
      </c>
      <c r="F332" s="3">
        <v>719</v>
      </c>
      <c r="G332" s="4">
        <v>4.61865868699448E+17</v>
      </c>
      <c r="H332" s="4">
        <v>-7.50846700862776E+16</v>
      </c>
    </row>
    <row r="333" spans="1:8">
      <c r="A333" s="2">
        <v>40851</v>
      </c>
      <c r="B333" s="3" t="s">
        <v>21968</v>
      </c>
      <c r="C333" s="12">
        <f t="shared" si="5"/>
        <v>-1.1072895498734242E-2</v>
      </c>
      <c r="D333" s="3" t="s">
        <v>21969</v>
      </c>
      <c r="E333" s="3" t="s">
        <v>21970</v>
      </c>
      <c r="F333" s="3">
        <v>720</v>
      </c>
      <c r="G333" s="4">
        <v>1.2990875964222499E+17</v>
      </c>
      <c r="H333" s="4">
        <v>-9.5541710793899808E+16</v>
      </c>
    </row>
    <row r="334" spans="1:8">
      <c r="A334" s="2">
        <v>40852</v>
      </c>
      <c r="B334" s="3" t="s">
        <v>21971</v>
      </c>
      <c r="C334" s="12">
        <f t="shared" si="5"/>
        <v>-1.104517607916986E-4</v>
      </c>
      <c r="D334" s="3" t="s">
        <v>21972</v>
      </c>
      <c r="E334" s="3" t="s">
        <v>21973</v>
      </c>
      <c r="F334" s="3">
        <v>720</v>
      </c>
      <c r="G334" s="4">
        <v>-2.46904731723962E+16</v>
      </c>
      <c r="H334" s="4">
        <v>-1.12847949963498E+17</v>
      </c>
    </row>
    <row r="335" spans="1:8">
      <c r="A335" s="2">
        <v>40853</v>
      </c>
      <c r="B335" s="3" t="s">
        <v>21974</v>
      </c>
      <c r="C335" s="12">
        <f t="shared" si="5"/>
        <v>-1.1045206528582275E-4</v>
      </c>
      <c r="D335" s="3" t="s">
        <v>21975</v>
      </c>
      <c r="E335" s="3" t="s">
        <v>21976</v>
      </c>
      <c r="F335" s="3">
        <v>720</v>
      </c>
      <c r="G335" s="4">
        <v>2.07384002047001E+16</v>
      </c>
      <c r="H335" s="4">
        <v>-1.31299851738812E+17</v>
      </c>
    </row>
    <row r="336" spans="1:8">
      <c r="A336" s="2">
        <v>40854</v>
      </c>
      <c r="B336" s="3" t="s">
        <v>21977</v>
      </c>
      <c r="C336" s="12">
        <f t="shared" si="5"/>
        <v>-1.1045230015501615E-4</v>
      </c>
      <c r="D336" s="3" t="s">
        <v>21978</v>
      </c>
      <c r="E336" s="3" t="s">
        <v>21979</v>
      </c>
      <c r="F336" s="3">
        <v>720</v>
      </c>
      <c r="G336" s="4">
        <v>2.07196384854524E+16</v>
      </c>
      <c r="H336" s="4">
        <v>-1.3589510220459101E+17</v>
      </c>
    </row>
    <row r="337" spans="1:8">
      <c r="A337" s="2">
        <v>40855</v>
      </c>
      <c r="B337" s="3" t="s">
        <v>21980</v>
      </c>
      <c r="C337" s="12">
        <f t="shared" si="5"/>
        <v>-5.3117532229777442E-5</v>
      </c>
      <c r="D337" s="3" t="s">
        <v>21981</v>
      </c>
      <c r="E337" s="3" t="s">
        <v>21982</v>
      </c>
      <c r="F337" s="3">
        <v>719</v>
      </c>
      <c r="G337" s="4">
        <v>2.14131954473741E+16</v>
      </c>
      <c r="H337" s="4">
        <v>-1.3790676809271299E+17</v>
      </c>
    </row>
    <row r="338" spans="1:8">
      <c r="A338" s="2">
        <v>40856</v>
      </c>
      <c r="B338" s="3" t="s">
        <v>21983</v>
      </c>
      <c r="C338" s="12">
        <f t="shared" si="5"/>
        <v>-1.7686202480840737E-2</v>
      </c>
      <c r="D338" s="3" t="s">
        <v>21984</v>
      </c>
      <c r="E338" s="3" t="s">
        <v>21985</v>
      </c>
      <c r="F338" s="3">
        <v>719</v>
      </c>
      <c r="G338" s="4">
        <v>-3.0469251030706202E+17</v>
      </c>
      <c r="H338" s="4">
        <v>-1.7432310053156301E+17</v>
      </c>
    </row>
    <row r="339" spans="1:8">
      <c r="A339" s="2">
        <v>40857</v>
      </c>
      <c r="B339" s="3" t="s">
        <v>21986</v>
      </c>
      <c r="C339" s="12">
        <f t="shared" si="5"/>
        <v>-3.7676674378545106E-3</v>
      </c>
      <c r="D339" s="3" t="s">
        <v>21987</v>
      </c>
      <c r="E339" s="3" t="s">
        <v>21988</v>
      </c>
      <c r="F339" s="3">
        <v>716</v>
      </c>
      <c r="G339" s="4">
        <v>-3.0084184993923898E+17</v>
      </c>
      <c r="H339" s="4">
        <v>-1.8046391862535398E+17</v>
      </c>
    </row>
    <row r="340" spans="1:8">
      <c r="A340" s="2">
        <v>40858</v>
      </c>
      <c r="B340" s="3" t="s">
        <v>21989</v>
      </c>
      <c r="C340" s="12">
        <f t="shared" si="5"/>
        <v>7.7361925117287048E-3</v>
      </c>
      <c r="D340" s="3" t="s">
        <v>21990</v>
      </c>
      <c r="E340" s="3" t="s">
        <v>21991</v>
      </c>
      <c r="F340" s="3">
        <v>712</v>
      </c>
      <c r="G340" s="4">
        <v>-3.3482535532286797E+17</v>
      </c>
      <c r="H340" s="4">
        <v>-1.6739891123295501E+17</v>
      </c>
    </row>
    <row r="341" spans="1:8">
      <c r="A341" s="2">
        <v>40859</v>
      </c>
      <c r="B341" s="3" t="s">
        <v>21992</v>
      </c>
      <c r="C341" s="12">
        <f t="shared" si="5"/>
        <v>-1.0842872223081312E-4</v>
      </c>
      <c r="D341" s="3" t="s">
        <v>21993</v>
      </c>
      <c r="E341" s="3" t="s">
        <v>21994</v>
      </c>
      <c r="F341" s="3">
        <v>712</v>
      </c>
      <c r="G341" s="4">
        <v>-3.48823983467264E+17</v>
      </c>
      <c r="H341" s="4">
        <v>-1.6328268242030301E+17</v>
      </c>
    </row>
    <row r="342" spans="1:8">
      <c r="A342" s="2">
        <v>40860</v>
      </c>
      <c r="B342" s="3" t="s">
        <v>21995</v>
      </c>
      <c r="C342" s="12">
        <f t="shared" si="5"/>
        <v>-1.0842855127324758E-4</v>
      </c>
      <c r="D342" s="3" t="s">
        <v>21996</v>
      </c>
      <c r="E342" s="3" t="s">
        <v>21997</v>
      </c>
      <c r="F342" s="3">
        <v>712</v>
      </c>
      <c r="G342" s="4">
        <v>-3.7858650785627898E+17</v>
      </c>
      <c r="H342" s="4">
        <v>-1.72368305179464E+17</v>
      </c>
    </row>
    <row r="343" spans="1:8">
      <c r="A343" s="2">
        <v>40861</v>
      </c>
      <c r="B343" s="3" t="s">
        <v>21998</v>
      </c>
      <c r="C343" s="12">
        <f t="shared" si="5"/>
        <v>-1.0842817089833029E-4</v>
      </c>
      <c r="D343" s="3" t="s">
        <v>21999</v>
      </c>
      <c r="E343" s="3" t="s">
        <v>22000</v>
      </c>
      <c r="F343" s="3">
        <v>712</v>
      </c>
      <c r="G343" s="4">
        <v>-3.7857936297372E+17</v>
      </c>
      <c r="H343" s="4">
        <v>-1.7173027826222202E+17</v>
      </c>
    </row>
    <row r="344" spans="1:8">
      <c r="A344" s="2">
        <v>40862</v>
      </c>
      <c r="B344" s="3" t="s">
        <v>22001</v>
      </c>
      <c r="C344" s="12">
        <f t="shared" si="5"/>
        <v>-7.0545579874150754E-3</v>
      </c>
      <c r="D344" s="3" t="s">
        <v>22002</v>
      </c>
      <c r="E344" s="3" t="s">
        <v>22003</v>
      </c>
      <c r="F344" s="3">
        <v>710</v>
      </c>
      <c r="G344" s="4">
        <v>-4.2910554491140198E+17</v>
      </c>
      <c r="H344" s="4">
        <v>-1.7545674027519002E+17</v>
      </c>
    </row>
    <row r="345" spans="1:8">
      <c r="A345" s="2">
        <v>40863</v>
      </c>
      <c r="B345" s="3" t="s">
        <v>22004</v>
      </c>
      <c r="C345" s="12">
        <f t="shared" si="5"/>
        <v>-4.6757220678228005E-3</v>
      </c>
      <c r="D345" s="3" t="s">
        <v>22005</v>
      </c>
      <c r="E345" s="3" t="s">
        <v>22006</v>
      </c>
      <c r="F345" s="3">
        <v>710</v>
      </c>
      <c r="G345" s="4">
        <v>-4.6002990200554298E+17</v>
      </c>
      <c r="H345" s="4">
        <v>-1.8822007982099501E+17</v>
      </c>
    </row>
    <row r="346" spans="1:8">
      <c r="A346" s="2">
        <v>40864</v>
      </c>
      <c r="B346" s="3" t="s">
        <v>22007</v>
      </c>
      <c r="C346" s="12">
        <f t="shared" si="5"/>
        <v>-1.4835871595782683E-3</v>
      </c>
      <c r="D346" s="3" t="s">
        <v>22008</v>
      </c>
      <c r="E346" s="3" t="s">
        <v>22009</v>
      </c>
      <c r="F346" s="3">
        <v>707</v>
      </c>
      <c r="G346" s="4">
        <v>-5.0753433546171898E+17</v>
      </c>
      <c r="H346" s="4">
        <v>-1.9051581039079802E+17</v>
      </c>
    </row>
    <row r="347" spans="1:8">
      <c r="A347" s="2">
        <v>40865</v>
      </c>
      <c r="B347" s="3" t="s">
        <v>22010</v>
      </c>
      <c r="C347" s="12">
        <f t="shared" si="5"/>
        <v>-2.8383671584306129E-3</v>
      </c>
      <c r="D347" s="3" t="s">
        <v>22011</v>
      </c>
      <c r="E347" s="3" t="s">
        <v>22012</v>
      </c>
      <c r="F347" s="3">
        <v>705</v>
      </c>
      <c r="G347" s="4">
        <v>-4.7988835424450298E+17</v>
      </c>
      <c r="H347" s="4">
        <v>-1.9502432292566701E+17</v>
      </c>
    </row>
    <row r="348" spans="1:8">
      <c r="A348" s="2">
        <v>40866</v>
      </c>
      <c r="B348" s="3" t="s">
        <v>22013</v>
      </c>
      <c r="C348" s="12">
        <f t="shared" si="5"/>
        <v>-1.0635538451138389E-4</v>
      </c>
      <c r="D348" s="3" t="s">
        <v>22014</v>
      </c>
      <c r="E348" s="3" t="s">
        <v>22015</v>
      </c>
      <c r="F348" s="3">
        <v>705</v>
      </c>
      <c r="G348" s="4">
        <v>-4.8644367588272698E+17</v>
      </c>
      <c r="H348" s="4">
        <v>-1.9351464011387398E+17</v>
      </c>
    </row>
    <row r="349" spans="1:8">
      <c r="A349" s="2">
        <v>40867</v>
      </c>
      <c r="B349" s="3" t="s">
        <v>22016</v>
      </c>
      <c r="C349" s="12">
        <f t="shared" si="5"/>
        <v>-1.0635464121510536E-4</v>
      </c>
      <c r="D349" s="3" t="s">
        <v>22017</v>
      </c>
      <c r="E349" s="3" t="s">
        <v>22018</v>
      </c>
      <c r="F349" s="3">
        <v>705</v>
      </c>
      <c r="G349" s="4">
        <v>-5.1791554741942598E+17</v>
      </c>
      <c r="H349" s="4">
        <v>-2.0387702037706899E+17</v>
      </c>
    </row>
    <row r="350" spans="1:8">
      <c r="A350" s="2">
        <v>40868</v>
      </c>
      <c r="B350" s="3" t="s">
        <v>22019</v>
      </c>
      <c r="C350" s="12">
        <f t="shared" si="5"/>
        <v>-1.3412729151633915E-2</v>
      </c>
      <c r="D350" s="3" t="s">
        <v>22020</v>
      </c>
      <c r="E350" s="3" t="s">
        <v>22021</v>
      </c>
      <c r="F350" s="3">
        <v>702</v>
      </c>
      <c r="G350" s="4">
        <v>-5.9041226132161498E+17</v>
      </c>
      <c r="H350" s="4">
        <v>-2.2166038361420198E+17</v>
      </c>
    </row>
    <row r="351" spans="1:8">
      <c r="A351" s="2">
        <v>40869</v>
      </c>
      <c r="B351" s="3" t="s">
        <v>22022</v>
      </c>
      <c r="C351" s="12">
        <f t="shared" si="5"/>
        <v>-2.8553002887697731E-3</v>
      </c>
      <c r="D351" s="3" t="s">
        <v>22023</v>
      </c>
      <c r="E351" s="3" t="s">
        <v>22024</v>
      </c>
      <c r="F351" s="3">
        <v>698</v>
      </c>
      <c r="G351" s="4">
        <v>-6.0389224738917901E+17</v>
      </c>
      <c r="H351" s="4">
        <v>-2.3650835664505101E+17</v>
      </c>
    </row>
    <row r="352" spans="1:8">
      <c r="A352" s="2">
        <v>40870</v>
      </c>
      <c r="B352" s="3" t="s">
        <v>22025</v>
      </c>
      <c r="C352" s="12">
        <f t="shared" si="5"/>
        <v>-2.655355881151885E-2</v>
      </c>
      <c r="D352" s="3" t="s">
        <v>22026</v>
      </c>
      <c r="E352" s="3" t="s">
        <v>22027</v>
      </c>
      <c r="F352" s="3">
        <v>695</v>
      </c>
      <c r="G352" s="4">
        <v>-7.1767154128757005E+17</v>
      </c>
      <c r="H352" s="4">
        <v>-2.7504041073736998E+17</v>
      </c>
    </row>
    <row r="353" spans="1:8">
      <c r="A353" s="2">
        <v>40871</v>
      </c>
      <c r="B353" s="3" t="s">
        <v>22028</v>
      </c>
      <c r="C353" s="12">
        <f t="shared" si="5"/>
        <v>-2.8719261029241227E-3</v>
      </c>
      <c r="D353" s="3" t="s">
        <v>22029</v>
      </c>
      <c r="E353" s="3" t="s">
        <v>22030</v>
      </c>
      <c r="F353" s="3">
        <v>694</v>
      </c>
      <c r="G353" s="4">
        <v>-7.0426212538613197E+17</v>
      </c>
      <c r="H353" s="4">
        <v>-2.7913757041038499E+17</v>
      </c>
    </row>
    <row r="354" spans="1:8">
      <c r="A354" s="2">
        <v>40872</v>
      </c>
      <c r="B354" s="3" t="s">
        <v>22031</v>
      </c>
      <c r="C354" s="12">
        <f t="shared" si="5"/>
        <v>-4.0956367323850091E-3</v>
      </c>
      <c r="D354" s="3" t="s">
        <v>22032</v>
      </c>
      <c r="E354" s="3" t="s">
        <v>22033</v>
      </c>
      <c r="F354" s="3">
        <v>693</v>
      </c>
      <c r="G354" s="4">
        <v>-7.2569695024140198E+17</v>
      </c>
      <c r="H354" s="4">
        <v>-2.8499423024525299E+17</v>
      </c>
    </row>
    <row r="355" spans="1:8">
      <c r="A355" s="2">
        <v>40873</v>
      </c>
      <c r="B355" s="3" t="s">
        <v>22034</v>
      </c>
      <c r="C355" s="12">
        <f t="shared" si="5"/>
        <v>-1.0609190206584413E-4</v>
      </c>
      <c r="D355" s="3" t="s">
        <v>22035</v>
      </c>
      <c r="E355" s="3" t="s">
        <v>22036</v>
      </c>
      <c r="F355" s="3">
        <v>693</v>
      </c>
      <c r="G355" s="4">
        <v>-7.5711323750059098E+17</v>
      </c>
      <c r="H355" s="4">
        <v>-2.87500937680776E+17</v>
      </c>
    </row>
    <row r="356" spans="1:8">
      <c r="A356" s="2">
        <v>40874</v>
      </c>
      <c r="B356" s="3" t="s">
        <v>22037</v>
      </c>
      <c r="C356" s="12">
        <f t="shared" si="5"/>
        <v>-1.060909977950976E-4</v>
      </c>
      <c r="D356" s="3" t="s">
        <v>22038</v>
      </c>
      <c r="E356" s="3" t="s">
        <v>22039</v>
      </c>
      <c r="F356" s="3">
        <v>693</v>
      </c>
      <c r="G356" s="4">
        <v>-7.5344170138475494E+17</v>
      </c>
      <c r="H356" s="4">
        <v>-3.0110679111713798E+17</v>
      </c>
    </row>
    <row r="357" spans="1:8">
      <c r="A357" s="2">
        <v>40875</v>
      </c>
      <c r="B357" s="3" t="s">
        <v>22040</v>
      </c>
      <c r="C357" s="12">
        <f t="shared" si="5"/>
        <v>1.8210435314744356E-2</v>
      </c>
      <c r="D357" s="3" t="s">
        <v>22041</v>
      </c>
      <c r="E357" s="3" t="s">
        <v>22042</v>
      </c>
      <c r="F357" s="3">
        <v>692</v>
      </c>
      <c r="G357" s="4">
        <v>-6.9249163089247603E+17</v>
      </c>
      <c r="H357" s="4">
        <v>-2.73161405418676E+17</v>
      </c>
    </row>
    <row r="358" spans="1:8">
      <c r="A358" s="2">
        <v>40876</v>
      </c>
      <c r="B358" s="3" t="s">
        <v>22043</v>
      </c>
      <c r="C358" s="12">
        <f t="shared" si="5"/>
        <v>8.5605550003697347E-3</v>
      </c>
      <c r="D358" s="3" t="s">
        <v>22044</v>
      </c>
      <c r="E358" s="3" t="s">
        <v>22045</v>
      </c>
      <c r="F358" s="3">
        <v>690</v>
      </c>
      <c r="G358" s="4">
        <v>-6.5843118219275302E+17</v>
      </c>
      <c r="H358" s="4">
        <v>-2.6093491208555002E+17</v>
      </c>
    </row>
    <row r="359" spans="1:8">
      <c r="A359" s="2">
        <v>40877</v>
      </c>
      <c r="B359" s="3" t="s">
        <v>22046</v>
      </c>
      <c r="C359" s="12">
        <f t="shared" si="5"/>
        <v>2.6126713228406481E-2</v>
      </c>
      <c r="D359" s="3" t="s">
        <v>22047</v>
      </c>
      <c r="E359" s="3" t="s">
        <v>22048</v>
      </c>
      <c r="F359" s="3">
        <v>689</v>
      </c>
      <c r="G359" s="4">
        <v>-4.6734261156122202E+17</v>
      </c>
      <c r="H359" s="4">
        <v>-2.1994661923993501E+17</v>
      </c>
    </row>
    <row r="360" spans="1:8">
      <c r="A360" s="2">
        <v>40877</v>
      </c>
      <c r="B360" s="3" t="s">
        <v>22046</v>
      </c>
      <c r="C360" s="12">
        <f t="shared" si="5"/>
        <v>0</v>
      </c>
      <c r="D360" s="3" t="s">
        <v>22047</v>
      </c>
      <c r="E360" s="3" t="s">
        <v>22048</v>
      </c>
      <c r="F360" s="3">
        <v>689</v>
      </c>
      <c r="G360" s="4">
        <v>-4.6734261156122202E+17</v>
      </c>
      <c r="H360" s="4">
        <v>-2.1994661923993501E+17</v>
      </c>
    </row>
    <row r="361" spans="1:8">
      <c r="A361" s="2">
        <v>40878</v>
      </c>
      <c r="B361" s="3" t="s">
        <v>22049</v>
      </c>
      <c r="C361" s="12">
        <f t="shared" si="5"/>
        <v>6.2380258556299093E-3</v>
      </c>
      <c r="D361" s="3" t="s">
        <v>22050</v>
      </c>
      <c r="E361" s="3" t="s">
        <v>22051</v>
      </c>
      <c r="F361" s="3">
        <v>687</v>
      </c>
      <c r="G361" s="4">
        <v>-3.0228444440959501E+17</v>
      </c>
      <c r="H361" s="4">
        <v>-2.0990103402588701E+17</v>
      </c>
    </row>
    <row r="362" spans="1:8">
      <c r="A362" s="2">
        <v>40879</v>
      </c>
      <c r="B362" s="3" t="s">
        <v>22052</v>
      </c>
      <c r="C362" s="12">
        <f t="shared" si="5"/>
        <v>2.9661995380566531E-3</v>
      </c>
      <c r="D362" s="3" t="s">
        <v>22053</v>
      </c>
      <c r="E362" s="3" t="s">
        <v>22054</v>
      </c>
      <c r="F362" s="3">
        <v>684</v>
      </c>
      <c r="G362" s="4">
        <v>-2.4823426169207299E+17</v>
      </c>
      <c r="H362" s="4">
        <v>-2.04993803076228E+17</v>
      </c>
    </row>
    <row r="363" spans="1:8">
      <c r="A363" s="2">
        <v>40880</v>
      </c>
      <c r="B363" s="3" t="s">
        <v>22055</v>
      </c>
      <c r="C363" s="12">
        <f t="shared" si="5"/>
        <v>-1.0634047550474086E-4</v>
      </c>
      <c r="D363" s="3" t="s">
        <v>22056</v>
      </c>
      <c r="E363" s="3" t="s">
        <v>22057</v>
      </c>
      <c r="F363" s="3">
        <v>684</v>
      </c>
      <c r="G363" s="4">
        <v>-3.1498967960944301E+17</v>
      </c>
      <c r="H363" s="4">
        <v>-2.05017531380208E+17</v>
      </c>
    </row>
    <row r="364" spans="1:8">
      <c r="A364" s="2">
        <v>40881</v>
      </c>
      <c r="B364" s="3" t="s">
        <v>22058</v>
      </c>
      <c r="C364" s="12">
        <f t="shared" si="5"/>
        <v>-1.0633971979890029E-4</v>
      </c>
      <c r="D364" s="3" t="s">
        <v>22059</v>
      </c>
      <c r="E364" s="3" t="s">
        <v>22060</v>
      </c>
      <c r="F364" s="3">
        <v>684</v>
      </c>
      <c r="G364" s="4">
        <v>-2.1662486010633501E+17</v>
      </c>
      <c r="H364" s="4">
        <v>-2.0204618703599901E+17</v>
      </c>
    </row>
    <row r="365" spans="1:8">
      <c r="A365" s="2">
        <v>40882</v>
      </c>
      <c r="B365" s="3" t="s">
        <v>22061</v>
      </c>
      <c r="C365" s="12">
        <f t="shared" si="5"/>
        <v>-1.20370478627773E-2</v>
      </c>
      <c r="D365" s="3" t="s">
        <v>22062</v>
      </c>
      <c r="E365" s="3" t="s">
        <v>22063</v>
      </c>
      <c r="F365" s="3">
        <v>684</v>
      </c>
      <c r="G365" s="4">
        <v>-3.2303722389280301E+17</v>
      </c>
      <c r="H365" s="4">
        <v>-2.2597320761675002E+17</v>
      </c>
    </row>
    <row r="366" spans="1:8">
      <c r="A366" s="2">
        <v>40883</v>
      </c>
      <c r="B366" s="3" t="s">
        <v>22064</v>
      </c>
      <c r="C366" s="12">
        <f t="shared" si="5"/>
        <v>-2.6029592963472375E-2</v>
      </c>
      <c r="D366" s="3" t="s">
        <v>22065</v>
      </c>
      <c r="E366" s="3" t="s">
        <v>22066</v>
      </c>
      <c r="F366" s="3">
        <v>680</v>
      </c>
      <c r="G366" s="4">
        <v>-5.0819998316663699E+17</v>
      </c>
      <c r="H366" s="4">
        <v>-2.6604423602790899E+17</v>
      </c>
    </row>
    <row r="367" spans="1:8">
      <c r="A367" s="2">
        <v>40884</v>
      </c>
      <c r="B367" s="3" t="s">
        <v>22067</v>
      </c>
      <c r="C367" s="12">
        <f t="shared" si="5"/>
        <v>1.5026940748759553E-2</v>
      </c>
      <c r="D367" s="3" t="s">
        <v>22068</v>
      </c>
      <c r="E367" s="3" t="s">
        <v>22069</v>
      </c>
      <c r="F367" s="3">
        <v>677</v>
      </c>
      <c r="G367" s="4">
        <v>-4.0955068913583802E+17</v>
      </c>
      <c r="H367" s="4">
        <v>-2.4326880305291501E+17</v>
      </c>
    </row>
    <row r="368" spans="1:8">
      <c r="A368" s="2">
        <v>40885</v>
      </c>
      <c r="B368" s="3" t="s">
        <v>22070</v>
      </c>
      <c r="C368" s="12">
        <f t="shared" si="5"/>
        <v>-1.0490070563091787E-4</v>
      </c>
      <c r="D368" s="3" t="s">
        <v>22071</v>
      </c>
      <c r="E368" s="3" t="s">
        <v>22072</v>
      </c>
      <c r="F368" s="3">
        <v>677</v>
      </c>
      <c r="G368" s="4">
        <v>-4.0992260131110202E+17</v>
      </c>
      <c r="H368" s="4">
        <v>-2.4326760198928301E+17</v>
      </c>
    </row>
    <row r="369" spans="1:8">
      <c r="A369" s="2">
        <v>40886</v>
      </c>
      <c r="B369" s="3" t="s">
        <v>22073</v>
      </c>
      <c r="C369" s="12">
        <f t="shared" si="5"/>
        <v>-1.7672058863507553E-4</v>
      </c>
      <c r="D369" s="3" t="s">
        <v>22074</v>
      </c>
      <c r="E369" s="3" t="s">
        <v>22075</v>
      </c>
      <c r="F369" s="3">
        <v>677</v>
      </c>
      <c r="G369" s="4">
        <v>-2.6841664288083901E+17</v>
      </c>
      <c r="H369" s="4">
        <v>-2.4337661633383901E+17</v>
      </c>
    </row>
    <row r="370" spans="1:8">
      <c r="A370" s="2">
        <v>40887</v>
      </c>
      <c r="B370" s="3" t="s">
        <v>22076</v>
      </c>
      <c r="C370" s="12">
        <f t="shared" si="5"/>
        <v>-1.0493611170781827E-4</v>
      </c>
      <c r="D370" s="3" t="s">
        <v>22077</v>
      </c>
      <c r="E370" s="3" t="s">
        <v>22078</v>
      </c>
      <c r="F370" s="3">
        <v>677</v>
      </c>
      <c r="G370" s="4">
        <v>-2.3501142103609299E+17</v>
      </c>
      <c r="H370" s="4">
        <v>-2.2688725313374899E+17</v>
      </c>
    </row>
    <row r="371" spans="1:8">
      <c r="A371" s="2">
        <v>40888</v>
      </c>
      <c r="B371" s="3" t="s">
        <v>22079</v>
      </c>
      <c r="C371" s="12">
        <f t="shared" si="5"/>
        <v>-1.0493512260708217E-4</v>
      </c>
      <c r="D371" s="3" t="s">
        <v>22080</v>
      </c>
      <c r="E371" s="3" t="s">
        <v>22081</v>
      </c>
      <c r="F371" s="3">
        <v>677</v>
      </c>
      <c r="G371" s="4">
        <v>-3.04366692662112E+17</v>
      </c>
      <c r="H371" s="4">
        <v>-2.25020539645164E+17</v>
      </c>
    </row>
    <row r="372" spans="1:8">
      <c r="A372" s="2">
        <v>40889</v>
      </c>
      <c r="B372" s="3" t="s">
        <v>22082</v>
      </c>
      <c r="C372" s="12">
        <f t="shared" si="5"/>
        <v>-5.1690285887522796E-3</v>
      </c>
      <c r="D372" s="3" t="s">
        <v>22083</v>
      </c>
      <c r="E372" s="3" t="s">
        <v>22084</v>
      </c>
      <c r="F372" s="3">
        <v>675</v>
      </c>
      <c r="G372" s="4">
        <v>-3.4601200069773402E+17</v>
      </c>
      <c r="H372" s="4">
        <v>-2.1123332885337299E+17</v>
      </c>
    </row>
    <row r="373" spans="1:8">
      <c r="A373" s="2">
        <v>40890</v>
      </c>
      <c r="B373" s="3" t="s">
        <v>22085</v>
      </c>
      <c r="C373" s="12">
        <f t="shared" si="5"/>
        <v>-7.4371715581255703E-3</v>
      </c>
      <c r="D373" s="3" t="s">
        <v>22086</v>
      </c>
      <c r="E373" s="3" t="s">
        <v>22087</v>
      </c>
      <c r="F373" s="3">
        <v>674</v>
      </c>
      <c r="G373" s="4">
        <v>-4.0200371430105101E+17</v>
      </c>
      <c r="H373" s="4">
        <v>-2.2176839620677101E+17</v>
      </c>
    </row>
    <row r="374" spans="1:8">
      <c r="A374" s="2">
        <v>40891</v>
      </c>
      <c r="B374" s="3" t="s">
        <v>22088</v>
      </c>
      <c r="C374" s="12">
        <f t="shared" si="5"/>
        <v>-1.7416487195334819E-2</v>
      </c>
      <c r="D374" s="3" t="s">
        <v>22089</v>
      </c>
      <c r="E374" s="3" t="s">
        <v>22090</v>
      </c>
      <c r="F374" s="3">
        <v>670</v>
      </c>
      <c r="G374" s="4">
        <v>-5.1645893778947098E+17</v>
      </c>
      <c r="H374" s="4">
        <v>-2.5160141632600099E+17</v>
      </c>
    </row>
    <row r="375" spans="1:8">
      <c r="A375" s="2">
        <v>40892</v>
      </c>
      <c r="B375" s="3" t="s">
        <v>22091</v>
      </c>
      <c r="C375" s="12">
        <f t="shared" si="5"/>
        <v>-2.2289791825660719E-3</v>
      </c>
      <c r="D375" s="3" t="s">
        <v>22092</v>
      </c>
      <c r="E375" s="3" t="s">
        <v>22093</v>
      </c>
      <c r="F375" s="3">
        <v>670</v>
      </c>
      <c r="G375" s="4">
        <v>-4.8707924582391699E+17</v>
      </c>
      <c r="H375" s="4">
        <v>-2.5482257631111299E+17</v>
      </c>
    </row>
    <row r="376" spans="1:8">
      <c r="A376" s="2">
        <v>40893</v>
      </c>
      <c r="B376" s="3" t="s">
        <v>22094</v>
      </c>
      <c r="C376" s="12">
        <f t="shared" si="5"/>
        <v>2.2696618781905813E-2</v>
      </c>
      <c r="D376" s="3" t="s">
        <v>22095</v>
      </c>
      <c r="E376" s="3" t="s">
        <v>22096</v>
      </c>
      <c r="F376" s="3">
        <v>670</v>
      </c>
      <c r="G376" s="4">
        <v>-2.8648904245965501E+17</v>
      </c>
      <c r="H376" s="4">
        <v>-2.19961654902372E+17</v>
      </c>
    </row>
    <row r="377" spans="1:8">
      <c r="A377" s="2">
        <v>40894</v>
      </c>
      <c r="B377" s="3" t="s">
        <v>22097</v>
      </c>
      <c r="C377" s="12">
        <f t="shared" si="5"/>
        <v>-1.0703165201399345E-4</v>
      </c>
      <c r="D377" s="3" t="s">
        <v>22098</v>
      </c>
      <c r="E377" s="3" t="s">
        <v>22099</v>
      </c>
      <c r="F377" s="3">
        <v>670</v>
      </c>
      <c r="G377" s="4">
        <v>-2.7442879042780499E+17</v>
      </c>
      <c r="H377" s="4">
        <v>-2.12378141088816E+17</v>
      </c>
    </row>
    <row r="378" spans="1:8">
      <c r="A378" s="2">
        <v>40895</v>
      </c>
      <c r="B378" s="3" t="s">
        <v>22100</v>
      </c>
      <c r="C378" s="12">
        <f t="shared" si="5"/>
        <v>-1.0703091173528662E-4</v>
      </c>
      <c r="D378" s="3" t="s">
        <v>22101</v>
      </c>
      <c r="E378" s="3" t="s">
        <v>22102</v>
      </c>
      <c r="F378" s="3">
        <v>670</v>
      </c>
      <c r="G378" s="4">
        <v>-2.4987526240768099E+17</v>
      </c>
      <c r="H378" s="4">
        <v>-2.18795415117448E+17</v>
      </c>
    </row>
    <row r="379" spans="1:8">
      <c r="A379" s="2">
        <v>40896</v>
      </c>
      <c r="B379" s="3" t="s">
        <v>22103</v>
      </c>
      <c r="C379" s="12">
        <f t="shared" si="5"/>
        <v>-9.514116323154017E-3</v>
      </c>
      <c r="D379" s="3" t="s">
        <v>22104</v>
      </c>
      <c r="E379" s="3" t="s">
        <v>22105</v>
      </c>
      <c r="F379" s="3">
        <v>668</v>
      </c>
      <c r="G379" s="4">
        <v>-3.3137436440540102E+17</v>
      </c>
      <c r="H379" s="4">
        <v>-2.4379961714978E+17</v>
      </c>
    </row>
    <row r="380" spans="1:8">
      <c r="A380" s="2">
        <v>40897</v>
      </c>
      <c r="B380" s="3" t="s">
        <v>22106</v>
      </c>
      <c r="C380" s="12">
        <f t="shared" si="5"/>
        <v>8.7405291905314521E-3</v>
      </c>
      <c r="D380" s="3" t="s">
        <v>22107</v>
      </c>
      <c r="E380" s="3" t="s">
        <v>22108</v>
      </c>
      <c r="F380" s="3">
        <v>667</v>
      </c>
      <c r="G380" s="4">
        <v>-2.5573331820857501E+17</v>
      </c>
      <c r="H380" s="4">
        <v>-2.2402982626103901E+17</v>
      </c>
    </row>
    <row r="381" spans="1:8">
      <c r="A381" s="2">
        <v>40898</v>
      </c>
      <c r="B381" s="3" t="s">
        <v>22109</v>
      </c>
      <c r="C381" s="12">
        <f t="shared" si="5"/>
        <v>2.9725415192940162E-3</v>
      </c>
      <c r="D381" s="3" t="s">
        <v>22110</v>
      </c>
      <c r="E381" s="3" t="s">
        <v>22111</v>
      </c>
      <c r="F381" s="3">
        <v>666</v>
      </c>
      <c r="G381" s="4">
        <v>-9.0582595335383696E+16</v>
      </c>
      <c r="H381" s="4">
        <v>-2.1702853461394E+17</v>
      </c>
    </row>
    <row r="382" spans="1:8">
      <c r="A382" s="2">
        <v>40899</v>
      </c>
      <c r="B382" s="3" t="s">
        <v>22112</v>
      </c>
      <c r="C382" s="12">
        <f t="shared" si="5"/>
        <v>8.6479559241312062E-3</v>
      </c>
      <c r="D382" s="3" t="s">
        <v>22113</v>
      </c>
      <c r="E382" s="3" t="s">
        <v>22114</v>
      </c>
      <c r="F382" s="3">
        <v>666</v>
      </c>
      <c r="G382" s="4">
        <v>4.56121733737464E+16</v>
      </c>
      <c r="H382" s="4">
        <v>-2.0307280100625798E+17</v>
      </c>
    </row>
    <row r="383" spans="1:8">
      <c r="A383" s="2">
        <v>40900</v>
      </c>
      <c r="B383" s="3" t="s">
        <v>22115</v>
      </c>
      <c r="C383" s="12">
        <f t="shared" si="5"/>
        <v>3.0866269440928767E-3</v>
      </c>
      <c r="D383" s="3" t="s">
        <v>22116</v>
      </c>
      <c r="E383" s="3" t="s">
        <v>22117</v>
      </c>
      <c r="F383" s="3">
        <v>667</v>
      </c>
      <c r="G383" s="4">
        <v>5.0611536517192102E+17</v>
      </c>
      <c r="H383" s="4">
        <v>-1.9791144608726301E+17</v>
      </c>
    </row>
    <row r="384" spans="1:8">
      <c r="A384" s="2">
        <v>40901</v>
      </c>
      <c r="B384" s="3" t="s">
        <v>22118</v>
      </c>
      <c r="C384" s="12">
        <f t="shared" si="5"/>
        <v>-1.1047284365392813E-4</v>
      </c>
      <c r="D384" s="3" t="s">
        <v>22119</v>
      </c>
      <c r="E384" s="3" t="s">
        <v>22120</v>
      </c>
      <c r="F384" s="3">
        <v>667</v>
      </c>
      <c r="G384" s="4">
        <v>5.5765519151290202E+17</v>
      </c>
      <c r="H384" s="4">
        <v>-1.9792564030249798E+17</v>
      </c>
    </row>
    <row r="385" spans="1:8">
      <c r="A385" s="2">
        <v>40902</v>
      </c>
      <c r="B385" s="3" t="s">
        <v>22121</v>
      </c>
      <c r="C385" s="12">
        <f t="shared" si="5"/>
        <v>-1.1047330136275377E-4</v>
      </c>
      <c r="D385" s="3" t="s">
        <v>22122</v>
      </c>
      <c r="E385" s="3" t="s">
        <v>22123</v>
      </c>
      <c r="F385" s="3">
        <v>667</v>
      </c>
      <c r="G385" s="4">
        <v>6.3520799767363904E+17</v>
      </c>
      <c r="H385" s="4">
        <v>-1.9879144411717101E+17</v>
      </c>
    </row>
    <row r="386" spans="1:8">
      <c r="A386" s="2">
        <v>40903</v>
      </c>
      <c r="B386" s="3" t="s">
        <v>22124</v>
      </c>
      <c r="C386" s="12">
        <f t="shared" si="5"/>
        <v>-7.0299829111794745E-3</v>
      </c>
      <c r="D386" s="3" t="s">
        <v>22125</v>
      </c>
      <c r="E386" s="3" t="s">
        <v>22126</v>
      </c>
      <c r="F386" s="3">
        <v>667</v>
      </c>
      <c r="G386" s="4">
        <v>5.0264568922392499E+17</v>
      </c>
      <c r="H386" s="4">
        <v>-2.1410504024425901E+17</v>
      </c>
    </row>
    <row r="387" spans="1:8">
      <c r="A387" s="2">
        <v>40904</v>
      </c>
      <c r="B387" s="3" t="s">
        <v>22127</v>
      </c>
      <c r="C387" s="12">
        <f t="shared" si="5"/>
        <v>-1.7755995786957395E-4</v>
      </c>
      <c r="D387" s="3" t="s">
        <v>22128</v>
      </c>
      <c r="E387" s="3" t="s">
        <v>22129</v>
      </c>
      <c r="F387" s="3">
        <v>665</v>
      </c>
      <c r="G387" s="4">
        <v>5.01339463137384E+17</v>
      </c>
      <c r="H387" s="4">
        <v>-1.9713625320751501E+17</v>
      </c>
    </row>
    <row r="388" spans="1:8">
      <c r="A388" s="2">
        <v>40905</v>
      </c>
      <c r="B388" s="3" t="s">
        <v>22130</v>
      </c>
      <c r="C388" s="12">
        <f t="shared" ref="C388:C451" si="6">+(B388-B387)/B387</f>
        <v>1.2261335155164444E-4</v>
      </c>
      <c r="D388" s="3" t="s">
        <v>22131</v>
      </c>
      <c r="E388" s="3" t="s">
        <v>22132</v>
      </c>
      <c r="F388" s="3">
        <v>665</v>
      </c>
      <c r="G388" s="4">
        <v>2.0717423613482301E+17</v>
      </c>
      <c r="H388" s="4">
        <v>-2.0184118938976301E+17</v>
      </c>
    </row>
    <row r="389" spans="1:8">
      <c r="A389" s="2">
        <v>40906</v>
      </c>
      <c r="B389" s="3" t="s">
        <v>22133</v>
      </c>
      <c r="C389" s="12">
        <f t="shared" si="6"/>
        <v>-2.0956741271708178E-3</v>
      </c>
      <c r="D389" s="3" t="s">
        <v>22134</v>
      </c>
      <c r="E389" s="3" t="s">
        <v>22135</v>
      </c>
      <c r="F389" s="3">
        <v>665</v>
      </c>
      <c r="G389" s="4">
        <v>6.0826181617219904E+16</v>
      </c>
      <c r="H389" s="4">
        <v>-2.0506391130820198E+17</v>
      </c>
    </row>
    <row r="390" spans="1:8">
      <c r="A390" s="2">
        <v>40906</v>
      </c>
      <c r="B390" s="3" t="s">
        <v>22133</v>
      </c>
      <c r="C390" s="12">
        <f t="shared" si="6"/>
        <v>0</v>
      </c>
      <c r="D390" s="3" t="s">
        <v>22134</v>
      </c>
      <c r="E390" s="3" t="s">
        <v>22135</v>
      </c>
      <c r="F390" s="3">
        <v>665</v>
      </c>
      <c r="G390" s="4">
        <v>6.0826181617219904E+16</v>
      </c>
      <c r="H390" s="4">
        <v>-2.0506391130820198E+17</v>
      </c>
    </row>
    <row r="391" spans="1:8">
      <c r="A391" s="2">
        <v>40907</v>
      </c>
      <c r="B391" s="3" t="s">
        <v>22136</v>
      </c>
      <c r="C391" s="12">
        <f t="shared" si="6"/>
        <v>-1.1540063515519844E-4</v>
      </c>
      <c r="D391" s="3" t="s">
        <v>22137</v>
      </c>
      <c r="E391" s="3" t="s">
        <v>22138</v>
      </c>
      <c r="F391" s="3">
        <v>665</v>
      </c>
      <c r="G391" s="4">
        <v>-2.2597378479365501E+17</v>
      </c>
      <c r="H391" s="4">
        <v>-2.0508447691701699E+17</v>
      </c>
    </row>
    <row r="392" spans="1:8">
      <c r="A392" s="2">
        <v>40908</v>
      </c>
      <c r="B392" s="3" t="s">
        <v>22139</v>
      </c>
      <c r="C392" s="12">
        <f t="shared" si="6"/>
        <v>-1.1540252600650775E-4</v>
      </c>
      <c r="D392" s="3" t="s">
        <v>22140</v>
      </c>
      <c r="E392" s="3" t="s">
        <v>22141</v>
      </c>
      <c r="F392" s="3">
        <v>665</v>
      </c>
      <c r="G392" s="4">
        <v>-2.8338312226865299E+17</v>
      </c>
      <c r="H392" s="4">
        <v>-2.0510504752428E+17</v>
      </c>
    </row>
    <row r="393" spans="1:8">
      <c r="A393" s="2">
        <v>40909</v>
      </c>
      <c r="B393" s="3" t="s">
        <v>22142</v>
      </c>
      <c r="C393" s="12">
        <f t="shared" si="6"/>
        <v>-1.1540578174203567E-4</v>
      </c>
      <c r="D393" s="3" t="s">
        <v>22143</v>
      </c>
      <c r="E393" s="3" t="s">
        <v>22144</v>
      </c>
      <c r="F393" s="3">
        <v>665</v>
      </c>
      <c r="G393" s="4">
        <v>-3.0971688211912902E+17</v>
      </c>
      <c r="H393" s="4">
        <v>-2.1115107010495002E+17</v>
      </c>
    </row>
    <row r="394" spans="1:8">
      <c r="A394" s="2">
        <v>40910</v>
      </c>
      <c r="B394" s="3" t="s">
        <v>22145</v>
      </c>
      <c r="C394" s="12">
        <f t="shared" si="6"/>
        <v>2.0095536510719926E-3</v>
      </c>
      <c r="D394" s="3" t="s">
        <v>22146</v>
      </c>
      <c r="E394" s="3" t="s">
        <v>22147</v>
      </c>
      <c r="F394" s="3">
        <v>665</v>
      </c>
      <c r="G394" s="4">
        <v>-2.9173328234372301E+17</v>
      </c>
      <c r="H394" s="4">
        <v>-1.7312554728884301E+17</v>
      </c>
    </row>
    <row r="395" spans="1:8">
      <c r="A395" s="2">
        <v>40911</v>
      </c>
      <c r="B395" s="3" t="s">
        <v>22148</v>
      </c>
      <c r="C395" s="12">
        <f t="shared" si="6"/>
        <v>1.1795953361858015E-2</v>
      </c>
      <c r="D395" s="3" t="s">
        <v>22149</v>
      </c>
      <c r="E395" s="3" t="s">
        <v>22150</v>
      </c>
      <c r="F395" s="3">
        <v>665</v>
      </c>
      <c r="G395" s="4">
        <v>-1.82057386427832E+17</v>
      </c>
      <c r="H395" s="4">
        <v>-1.5230813408830598E+17</v>
      </c>
    </row>
    <row r="396" spans="1:8">
      <c r="A396" s="2">
        <v>40912</v>
      </c>
      <c r="B396" s="3" t="s">
        <v>22151</v>
      </c>
      <c r="C396" s="12">
        <f t="shared" si="6"/>
        <v>-1.7466270367128207E-4</v>
      </c>
      <c r="D396" s="3" t="s">
        <v>22152</v>
      </c>
      <c r="E396" s="3" t="s">
        <v>22153</v>
      </c>
      <c r="F396" s="3">
        <v>666</v>
      </c>
      <c r="G396" s="4">
        <v>-5.4223545618841104E+16</v>
      </c>
      <c r="H396" s="4">
        <v>-1.3668182899269E+17</v>
      </c>
    </row>
    <row r="397" spans="1:8">
      <c r="A397" s="2">
        <v>40913</v>
      </c>
      <c r="B397" s="3" t="s">
        <v>22154</v>
      </c>
      <c r="C397" s="12">
        <f t="shared" si="6"/>
        <v>1.1695804135109307E-3</v>
      </c>
      <c r="D397" s="3" t="s">
        <v>22155</v>
      </c>
      <c r="E397" s="3" t="s">
        <v>22156</v>
      </c>
      <c r="F397" s="3">
        <v>665</v>
      </c>
      <c r="G397" s="4">
        <v>3.2228402990796998E+17</v>
      </c>
      <c r="H397" s="4">
        <v>-1.3446133963666E+17</v>
      </c>
    </row>
    <row r="398" spans="1:8">
      <c r="A398" s="2">
        <v>40914</v>
      </c>
      <c r="B398" s="3" t="s">
        <v>22157</v>
      </c>
      <c r="C398" s="12">
        <f t="shared" si="6"/>
        <v>-2.7829727925390364E-3</v>
      </c>
      <c r="D398" s="3" t="s">
        <v>22158</v>
      </c>
      <c r="E398" s="3" t="s">
        <v>22159</v>
      </c>
      <c r="F398" s="3">
        <v>663</v>
      </c>
      <c r="G398" s="4">
        <v>6.60776291325146E+16</v>
      </c>
      <c r="H398" s="4">
        <v>-1.39167973174512E+17</v>
      </c>
    </row>
    <row r="399" spans="1:8">
      <c r="A399" s="2">
        <v>40915</v>
      </c>
      <c r="B399" s="3" t="s">
        <v>22160</v>
      </c>
      <c r="C399" s="12">
        <f t="shared" si="6"/>
        <v>-1.0943596009251394E-4</v>
      </c>
      <c r="D399" s="3" t="s">
        <v>22161</v>
      </c>
      <c r="E399" s="3" t="s">
        <v>22162</v>
      </c>
      <c r="F399" s="3">
        <v>663</v>
      </c>
      <c r="G399" s="4">
        <v>6.60188003333952E+16</v>
      </c>
      <c r="H399" s="4">
        <v>-9.6803194421742E+16</v>
      </c>
    </row>
    <row r="400" spans="1:8">
      <c r="A400" s="2">
        <v>40916</v>
      </c>
      <c r="B400" s="3" t="s">
        <v>22163</v>
      </c>
      <c r="C400" s="12">
        <f t="shared" si="6"/>
        <v>-1.0943628623104665E-4</v>
      </c>
      <c r="D400" s="3" t="s">
        <v>22164</v>
      </c>
      <c r="E400" s="3" t="s">
        <v>22165</v>
      </c>
      <c r="F400" s="3">
        <v>663</v>
      </c>
      <c r="G400" s="4">
        <v>6.68919523157094E+16</v>
      </c>
      <c r="H400" s="4">
        <v>-7.9984653836142592E+16</v>
      </c>
    </row>
    <row r="401" spans="1:8">
      <c r="A401" s="2">
        <v>40917</v>
      </c>
      <c r="B401" s="3" t="s">
        <v>22166</v>
      </c>
      <c r="C401" s="12">
        <f t="shared" si="6"/>
        <v>-1.0943668221880845E-4</v>
      </c>
      <c r="D401" s="3" t="s">
        <v>22167</v>
      </c>
      <c r="E401" s="3" t="s">
        <v>22168</v>
      </c>
      <c r="F401" s="3">
        <v>663</v>
      </c>
      <c r="G401" s="4">
        <v>6.68335282914718E+16</v>
      </c>
      <c r="H401" s="4">
        <v>-9.7909811724824608E+16</v>
      </c>
    </row>
    <row r="402" spans="1:8">
      <c r="A402" s="2">
        <v>40918</v>
      </c>
      <c r="B402" s="3" t="s">
        <v>22169</v>
      </c>
      <c r="C402" s="12">
        <f t="shared" si="6"/>
        <v>1.1863750911229804E-2</v>
      </c>
      <c r="D402" s="3" t="s">
        <v>22170</v>
      </c>
      <c r="E402" s="3" t="s">
        <v>22171</v>
      </c>
      <c r="F402" s="3">
        <v>662</v>
      </c>
      <c r="G402" s="4">
        <v>2.3301761897163802E+17</v>
      </c>
      <c r="H402" s="4">
        <v>-4.73348771447098E+16</v>
      </c>
    </row>
    <row r="403" spans="1:8">
      <c r="A403" s="2">
        <v>40919</v>
      </c>
      <c r="B403" s="3" t="s">
        <v>22172</v>
      </c>
      <c r="C403" s="12">
        <f t="shared" si="6"/>
        <v>-4.8291781968666783E-3</v>
      </c>
      <c r="D403" s="3" t="s">
        <v>22173</v>
      </c>
      <c r="E403" s="3" t="s">
        <v>22174</v>
      </c>
      <c r="F403" s="3">
        <v>662</v>
      </c>
      <c r="G403" s="4">
        <v>2.38152233823148E+17</v>
      </c>
      <c r="H403" s="4">
        <v>-5.76183606918722E+16</v>
      </c>
    </row>
    <row r="404" spans="1:8">
      <c r="A404" s="2">
        <v>40920</v>
      </c>
      <c r="B404" s="3" t="s">
        <v>22175</v>
      </c>
      <c r="C404" s="12">
        <f t="shared" si="6"/>
        <v>-9.5579500744239886E-3</v>
      </c>
      <c r="D404" s="3" t="s">
        <v>22176</v>
      </c>
      <c r="E404" s="3" t="s">
        <v>22177</v>
      </c>
      <c r="F404" s="3">
        <v>663</v>
      </c>
      <c r="G404" s="4">
        <v>2.06346269614992E+17</v>
      </c>
      <c r="H404" s="4">
        <v>-7.5600019867724192E+16</v>
      </c>
    </row>
    <row r="405" spans="1:8">
      <c r="A405" s="2">
        <v>40921</v>
      </c>
      <c r="B405" s="3" t="s">
        <v>22178</v>
      </c>
      <c r="C405" s="12">
        <f t="shared" si="6"/>
        <v>-1.1050109751793941E-3</v>
      </c>
      <c r="D405" s="3" t="s">
        <v>22179</v>
      </c>
      <c r="E405" s="3" t="s">
        <v>22180</v>
      </c>
      <c r="F405" s="3">
        <v>662</v>
      </c>
      <c r="G405" s="4">
        <v>4.7390012224729299E+17</v>
      </c>
      <c r="H405" s="4">
        <v>-7.7477245232690208E+16</v>
      </c>
    </row>
    <row r="406" spans="1:8">
      <c r="A406" s="2">
        <v>40922</v>
      </c>
      <c r="B406" s="3" t="s">
        <v>22181</v>
      </c>
      <c r="C406" s="12">
        <f t="shared" si="6"/>
        <v>-1.0115105531243296E-4</v>
      </c>
      <c r="D406" s="3" t="s">
        <v>22182</v>
      </c>
      <c r="E406" s="3" t="s">
        <v>22183</v>
      </c>
      <c r="F406" s="3">
        <v>662</v>
      </c>
      <c r="G406" s="4">
        <v>5.1260119274895098E+17</v>
      </c>
      <c r="H406" s="4">
        <v>-8.47387484822396E+16</v>
      </c>
    </row>
    <row r="407" spans="1:8">
      <c r="A407" s="2">
        <v>40923</v>
      </c>
      <c r="B407" s="3" t="s">
        <v>22184</v>
      </c>
      <c r="C407" s="12">
        <f t="shared" si="6"/>
        <v>-1.0114908954031634E-4</v>
      </c>
      <c r="D407" s="3" t="s">
        <v>22185</v>
      </c>
      <c r="E407" s="3" t="s">
        <v>22186</v>
      </c>
      <c r="F407" s="3">
        <v>662</v>
      </c>
      <c r="G407" s="4">
        <v>1.4975057987129501E+17</v>
      </c>
      <c r="H407" s="4">
        <v>-1.230978042837E+17</v>
      </c>
    </row>
    <row r="408" spans="1:8">
      <c r="A408" s="2">
        <v>40924</v>
      </c>
      <c r="B408" s="3" t="s">
        <v>22187</v>
      </c>
      <c r="C408" s="12">
        <f t="shared" si="6"/>
        <v>-5.7497799915950804E-3</v>
      </c>
      <c r="D408" s="3" t="s">
        <v>22188</v>
      </c>
      <c r="E408" s="3" t="s">
        <v>22189</v>
      </c>
      <c r="F408" s="3">
        <v>661</v>
      </c>
      <c r="G408" s="4">
        <v>7.32482240327876E+16</v>
      </c>
      <c r="H408" s="4">
        <v>-1.3310850215572099E+17</v>
      </c>
    </row>
    <row r="409" spans="1:8">
      <c r="A409" s="2">
        <v>40925</v>
      </c>
      <c r="B409" s="3" t="s">
        <v>22190</v>
      </c>
      <c r="C409" s="12">
        <f t="shared" si="6"/>
        <v>1.1985944487232962E-2</v>
      </c>
      <c r="D409" s="3" t="s">
        <v>22191</v>
      </c>
      <c r="E409" s="3" t="s">
        <v>22192</v>
      </c>
      <c r="F409" s="3">
        <v>661</v>
      </c>
      <c r="G409" s="4">
        <v>2.4228697603303002E+17</v>
      </c>
      <c r="H409" s="4">
        <v>-1.2455948999619699E+17</v>
      </c>
    </row>
    <row r="410" spans="1:8">
      <c r="A410" s="2">
        <v>40926</v>
      </c>
      <c r="B410" s="3" t="s">
        <v>22193</v>
      </c>
      <c r="C410" s="12">
        <f t="shared" si="6"/>
        <v>9.0689541938294201E-3</v>
      </c>
      <c r="D410" s="3" t="s">
        <v>22194</v>
      </c>
      <c r="E410" s="3" t="s">
        <v>22195</v>
      </c>
      <c r="F410" s="3">
        <v>660</v>
      </c>
      <c r="G410" s="4">
        <v>5.5753569309912397E+17</v>
      </c>
      <c r="H410" s="4">
        <v>-1.09538270507344E+17</v>
      </c>
    </row>
    <row r="411" spans="1:8">
      <c r="A411" s="2">
        <v>40927</v>
      </c>
      <c r="B411" s="3" t="s">
        <v>22196</v>
      </c>
      <c r="C411" s="12">
        <f t="shared" si="6"/>
        <v>-8.6801143578561855E-4</v>
      </c>
      <c r="D411" s="3" t="s">
        <v>22197</v>
      </c>
      <c r="E411" s="3" t="s">
        <v>22198</v>
      </c>
      <c r="F411" s="3">
        <v>661</v>
      </c>
      <c r="G411" s="4">
        <v>3.86327893593968E+17</v>
      </c>
      <c r="H411" s="4">
        <v>-1.1091969012684E+17</v>
      </c>
    </row>
    <row r="412" spans="1:8">
      <c r="A412" s="2">
        <v>40928</v>
      </c>
      <c r="B412" s="3" t="s">
        <v>22199</v>
      </c>
      <c r="C412" s="12">
        <f t="shared" si="6"/>
        <v>-2.4227741289258348E-3</v>
      </c>
      <c r="D412" s="3" t="s">
        <v>22200</v>
      </c>
      <c r="E412" s="3" t="s">
        <v>22201</v>
      </c>
      <c r="F412" s="3">
        <v>660</v>
      </c>
      <c r="G412" s="4">
        <v>2.98270924507E+17</v>
      </c>
      <c r="H412" s="4">
        <v>-1.1509782757134099E+17</v>
      </c>
    </row>
    <row r="413" spans="1:8">
      <c r="A413" s="2">
        <v>40929</v>
      </c>
      <c r="B413" s="3" t="s">
        <v>22202</v>
      </c>
      <c r="C413" s="12">
        <f t="shared" si="6"/>
        <v>-9.9514782856989734E-5</v>
      </c>
      <c r="D413" s="3" t="s">
        <v>22203</v>
      </c>
      <c r="E413" s="3" t="s">
        <v>22204</v>
      </c>
      <c r="F413" s="3">
        <v>660</v>
      </c>
      <c r="G413" s="4">
        <v>1.6772574473682598E+17</v>
      </c>
      <c r="H413" s="4">
        <v>-1.2473771889587299E+17</v>
      </c>
    </row>
    <row r="414" spans="1:8">
      <c r="A414" s="2">
        <v>40930</v>
      </c>
      <c r="B414" s="3" t="s">
        <v>22205</v>
      </c>
      <c r="C414" s="12">
        <f t="shared" si="6"/>
        <v>-9.951241883812242E-5</v>
      </c>
      <c r="D414" s="3" t="s">
        <v>22206</v>
      </c>
      <c r="E414" s="3" t="s">
        <v>22207</v>
      </c>
      <c r="F414" s="3">
        <v>660</v>
      </c>
      <c r="G414" s="4">
        <v>1.2339026107003901E+17</v>
      </c>
      <c r="H414" s="4">
        <v>-1.25844742602436E+17</v>
      </c>
    </row>
    <row r="415" spans="1:8">
      <c r="A415" s="2">
        <v>40931</v>
      </c>
      <c r="B415" s="3" t="s">
        <v>22208</v>
      </c>
      <c r="C415" s="12">
        <f t="shared" si="6"/>
        <v>2.8020532596915041E-3</v>
      </c>
      <c r="D415" s="3" t="s">
        <v>22209</v>
      </c>
      <c r="E415" s="3" t="s">
        <v>22210</v>
      </c>
      <c r="F415" s="3">
        <v>663</v>
      </c>
      <c r="G415" s="4">
        <v>1.6385674060531299E+17</v>
      </c>
      <c r="H415" s="4">
        <v>-1.11244338629618E+17</v>
      </c>
    </row>
    <row r="416" spans="1:8">
      <c r="A416" s="2">
        <v>40932</v>
      </c>
      <c r="B416" s="3" t="s">
        <v>22211</v>
      </c>
      <c r="C416" s="12">
        <f t="shared" si="6"/>
        <v>-3.3097310280295576E-3</v>
      </c>
      <c r="D416" s="3" t="s">
        <v>22212</v>
      </c>
      <c r="E416" s="3" t="s">
        <v>22213</v>
      </c>
      <c r="F416" s="3">
        <v>663</v>
      </c>
      <c r="G416" s="4">
        <v>1.1935010300743501E+17</v>
      </c>
      <c r="H416" s="4">
        <v>-1.32739143031924E+17</v>
      </c>
    </row>
    <row r="417" spans="1:8">
      <c r="A417" s="2">
        <v>40933</v>
      </c>
      <c r="B417" s="3" t="s">
        <v>22214</v>
      </c>
      <c r="C417" s="12">
        <f t="shared" si="6"/>
        <v>3.6565751840403342E-3</v>
      </c>
      <c r="D417" s="3" t="s">
        <v>22215</v>
      </c>
      <c r="E417" s="3" t="s">
        <v>22216</v>
      </c>
      <c r="F417" s="3">
        <v>664</v>
      </c>
      <c r="G417" s="4">
        <v>2.7505454913309101E+17</v>
      </c>
      <c r="H417" s="4">
        <v>-1.1380366536443901E+17</v>
      </c>
    </row>
    <row r="418" spans="1:8">
      <c r="A418" s="2">
        <v>40934</v>
      </c>
      <c r="B418" s="3" t="s">
        <v>22217</v>
      </c>
      <c r="C418" s="12">
        <f t="shared" si="6"/>
        <v>-2.6776567667130503E-3</v>
      </c>
      <c r="D418" s="3" t="s">
        <v>22218</v>
      </c>
      <c r="E418" s="3" t="s">
        <v>22219</v>
      </c>
      <c r="F418" s="3">
        <v>664</v>
      </c>
      <c r="G418" s="4">
        <v>2.3680026640808099E+17</v>
      </c>
      <c r="H418" s="4">
        <v>-1.1843194309767699E+17</v>
      </c>
    </row>
    <row r="419" spans="1:8">
      <c r="A419" s="2">
        <v>40935</v>
      </c>
      <c r="B419" s="3" t="s">
        <v>22220</v>
      </c>
      <c r="C419" s="12">
        <f t="shared" si="6"/>
        <v>-1.1609827291082706E-3</v>
      </c>
      <c r="D419" s="3" t="s">
        <v>22221</v>
      </c>
      <c r="E419" s="3" t="s">
        <v>22222</v>
      </c>
      <c r="F419" s="3">
        <v>664</v>
      </c>
      <c r="G419" s="4">
        <v>2.1762521083268198E+17</v>
      </c>
      <c r="H419" s="4">
        <v>-1.2032963165221101E+17</v>
      </c>
    </row>
    <row r="420" spans="1:8">
      <c r="A420" s="2">
        <v>40935</v>
      </c>
      <c r="B420" s="3" t="s">
        <v>22220</v>
      </c>
      <c r="C420" s="12">
        <f t="shared" si="6"/>
        <v>0</v>
      </c>
      <c r="D420" s="3" t="s">
        <v>22221</v>
      </c>
      <c r="E420" s="3" t="s">
        <v>22222</v>
      </c>
      <c r="F420" s="3">
        <v>664</v>
      </c>
      <c r="G420" s="4">
        <v>2.1762521083268198E+17</v>
      </c>
      <c r="H420" s="4">
        <v>-1.2032963165221101E+17</v>
      </c>
    </row>
    <row r="421" spans="1:8">
      <c r="A421" s="2">
        <v>40936</v>
      </c>
      <c r="B421" s="3" t="s">
        <v>22223</v>
      </c>
      <c r="C421" s="12">
        <f t="shared" si="6"/>
        <v>-1.0814607722161217E-4</v>
      </c>
      <c r="D421" s="3" t="s">
        <v>22224</v>
      </c>
      <c r="E421" s="3" t="s">
        <v>22225</v>
      </c>
      <c r="F421" s="3">
        <v>664</v>
      </c>
      <c r="G421" s="4">
        <v>2.4746150314608998E+17</v>
      </c>
      <c r="H421" s="4">
        <v>-1.3038994559138499E+17</v>
      </c>
    </row>
    <row r="422" spans="1:8">
      <c r="A422" s="2">
        <v>40937</v>
      </c>
      <c r="B422" s="3" t="s">
        <v>22226</v>
      </c>
      <c r="C422" s="12">
        <f t="shared" si="6"/>
        <v>-1.0814563574277803E-4</v>
      </c>
      <c r="D422" s="3" t="s">
        <v>22227</v>
      </c>
      <c r="E422" s="3" t="s">
        <v>22228</v>
      </c>
      <c r="F422" s="3">
        <v>664</v>
      </c>
      <c r="G422" s="4">
        <v>2.47571631309308E+17</v>
      </c>
      <c r="H422" s="4">
        <v>-1.1931170612993101E+17</v>
      </c>
    </row>
    <row r="423" spans="1:8">
      <c r="A423" s="2">
        <v>40938</v>
      </c>
      <c r="B423" s="3" t="s">
        <v>22229</v>
      </c>
      <c r="C423" s="12">
        <f t="shared" si="6"/>
        <v>8.6274463415918507E-3</v>
      </c>
      <c r="D423" s="3" t="s">
        <v>22230</v>
      </c>
      <c r="E423" s="3" t="s">
        <v>22231</v>
      </c>
      <c r="F423" s="3">
        <v>663</v>
      </c>
      <c r="G423" s="4">
        <v>3.8696813053171098E+17</v>
      </c>
      <c r="H423" s="4">
        <v>-9.61050871795644E+16</v>
      </c>
    </row>
    <row r="424" spans="1:8">
      <c r="A424" s="2">
        <v>40939</v>
      </c>
      <c r="B424" s="3" t="s">
        <v>22232</v>
      </c>
      <c r="C424" s="12">
        <f t="shared" si="6"/>
        <v>1.2410820958141239E-2</v>
      </c>
      <c r="D424" s="3" t="s">
        <v>22233</v>
      </c>
      <c r="E424" s="3" t="s">
        <v>22234</v>
      </c>
      <c r="F424" s="3">
        <v>664</v>
      </c>
      <c r="G424" s="4">
        <v>6.1380274129682803E+17</v>
      </c>
      <c r="H424" s="4">
        <v>-1.81080497026154E+16</v>
      </c>
    </row>
    <row r="425" spans="1:8">
      <c r="A425" s="2">
        <v>40940</v>
      </c>
      <c r="B425" s="3" t="s">
        <v>22235</v>
      </c>
      <c r="C425" s="12">
        <f t="shared" si="6"/>
        <v>2.0576704677486052E-3</v>
      </c>
      <c r="D425" s="3" t="s">
        <v>22236</v>
      </c>
      <c r="E425" s="3" t="s">
        <v>22237</v>
      </c>
      <c r="F425" s="3">
        <v>665</v>
      </c>
      <c r="G425" s="4">
        <v>6.1474585417408102E+17</v>
      </c>
      <c r="H425" s="3">
        <v>-0.43257034201702399</v>
      </c>
    </row>
    <row r="426" spans="1:8">
      <c r="A426" s="2">
        <v>40941</v>
      </c>
      <c r="B426" s="3" t="s">
        <v>22238</v>
      </c>
      <c r="C426" s="12">
        <f t="shared" si="6"/>
        <v>2.3815319262979148E-3</v>
      </c>
      <c r="D426" s="3" t="s">
        <v>22239</v>
      </c>
      <c r="E426" s="3" t="s">
        <v>22240</v>
      </c>
      <c r="F426" s="3">
        <v>666</v>
      </c>
      <c r="G426" s="4">
        <v>4.4114922430290803E+17</v>
      </c>
      <c r="H426" s="3">
        <v>6.9332550414191702E-2</v>
      </c>
    </row>
    <row r="427" spans="1:8">
      <c r="A427" s="2">
        <v>40942</v>
      </c>
      <c r="B427" s="3" t="s">
        <v>22241</v>
      </c>
      <c r="C427" s="12">
        <f t="shared" si="6"/>
        <v>2.6808555776575743E-3</v>
      </c>
      <c r="D427" s="3" t="s">
        <v>22242</v>
      </c>
      <c r="E427" s="3" t="s">
        <v>22243</v>
      </c>
      <c r="F427" s="3">
        <v>665</v>
      </c>
      <c r="G427" s="4">
        <v>4.92032895439808E+17</v>
      </c>
      <c r="H427" s="3">
        <v>0.63467381323161198</v>
      </c>
    </row>
    <row r="428" spans="1:8">
      <c r="A428" s="2">
        <v>40943</v>
      </c>
      <c r="B428" s="3" t="s">
        <v>22244</v>
      </c>
      <c r="C428" s="12">
        <f t="shared" si="6"/>
        <v>-1.0822399745521319E-4</v>
      </c>
      <c r="D428" s="3" t="s">
        <v>22245</v>
      </c>
      <c r="E428" s="3" t="s">
        <v>22246</v>
      </c>
      <c r="F428" s="3">
        <v>665</v>
      </c>
      <c r="G428" s="4">
        <v>4.6902831547282598E+17</v>
      </c>
      <c r="H428" s="4">
        <v>6.7262686575834096E+16</v>
      </c>
    </row>
    <row r="429" spans="1:8">
      <c r="A429" s="2">
        <v>40944</v>
      </c>
      <c r="B429" s="3" t="s">
        <v>22247</v>
      </c>
      <c r="C429" s="12">
        <f t="shared" si="6"/>
        <v>-1.0822369996698345E-4</v>
      </c>
      <c r="D429" s="3" t="s">
        <v>22248</v>
      </c>
      <c r="E429" s="3" t="s">
        <v>22249</v>
      </c>
      <c r="F429" s="3">
        <v>665</v>
      </c>
      <c r="G429" s="4">
        <v>5.17692492878936E+17</v>
      </c>
      <c r="H429" s="4">
        <v>1.7166817938395E+16</v>
      </c>
    </row>
    <row r="430" spans="1:8">
      <c r="A430" s="2">
        <v>40945</v>
      </c>
      <c r="B430" s="3" t="s">
        <v>22250</v>
      </c>
      <c r="C430" s="12">
        <f t="shared" si="6"/>
        <v>-1.6050238016997354E-3</v>
      </c>
      <c r="D430" s="3" t="s">
        <v>22251</v>
      </c>
      <c r="E430" s="3" t="s">
        <v>22252</v>
      </c>
      <c r="F430" s="3">
        <v>665</v>
      </c>
      <c r="G430" s="4">
        <v>4.9030254520568998E+17</v>
      </c>
      <c r="H430" s="3">
        <v>0.58520283119287697</v>
      </c>
    </row>
    <row r="431" spans="1:8">
      <c r="A431" s="2">
        <v>40946</v>
      </c>
      <c r="B431" s="3" t="s">
        <v>22253</v>
      </c>
      <c r="C431" s="12">
        <f t="shared" si="6"/>
        <v>5.8740329112543033E-3</v>
      </c>
      <c r="D431" s="3" t="s">
        <v>22254</v>
      </c>
      <c r="E431" s="3" t="s">
        <v>22255</v>
      </c>
      <c r="F431" s="3">
        <v>665</v>
      </c>
      <c r="G431" s="4">
        <v>6.0250657999379494E+17</v>
      </c>
      <c r="H431" s="3">
        <v>-0.18137339201996699</v>
      </c>
    </row>
    <row r="432" spans="1:8">
      <c r="A432" s="2">
        <v>40947</v>
      </c>
      <c r="B432" s="3" t="s">
        <v>22256</v>
      </c>
      <c r="C432" s="12">
        <f t="shared" si="6"/>
        <v>3.029986856292583E-3</v>
      </c>
      <c r="D432" s="3" t="s">
        <v>22257</v>
      </c>
      <c r="E432" s="3" t="s">
        <v>22258</v>
      </c>
      <c r="F432" s="3">
        <v>667</v>
      </c>
      <c r="G432" s="4">
        <v>6.6480778301467699E+17</v>
      </c>
      <c r="H432" s="4">
        <v>-1.0403672942466E+16</v>
      </c>
    </row>
    <row r="433" spans="1:8">
      <c r="A433" s="2">
        <v>40948</v>
      </c>
      <c r="B433" s="3" t="s">
        <v>22259</v>
      </c>
      <c r="C433" s="12">
        <f t="shared" si="6"/>
        <v>9.5113837584784387E-4</v>
      </c>
      <c r="D433" s="3" t="s">
        <v>22260</v>
      </c>
      <c r="E433" s="3" t="s">
        <v>22261</v>
      </c>
      <c r="F433" s="3">
        <v>668</v>
      </c>
      <c r="G433" s="4">
        <v>4.5904711295978099E+17</v>
      </c>
      <c r="H433" s="3">
        <v>-0.82969056516966</v>
      </c>
    </row>
    <row r="434" spans="1:8">
      <c r="A434" s="2">
        <v>40949</v>
      </c>
      <c r="B434" s="3" t="s">
        <v>22262</v>
      </c>
      <c r="C434" s="12">
        <f t="shared" si="6"/>
        <v>-4.034275874132832E-4</v>
      </c>
      <c r="D434" s="3" t="s">
        <v>22263</v>
      </c>
      <c r="E434" s="3" t="s">
        <v>22264</v>
      </c>
      <c r="F434" s="3">
        <v>675</v>
      </c>
      <c r="G434" s="4">
        <v>5.3998323505981498E+17</v>
      </c>
      <c r="H434" s="3">
        <v>-0.89109361884277505</v>
      </c>
    </row>
    <row r="435" spans="1:8">
      <c r="A435" s="2">
        <v>40950</v>
      </c>
      <c r="B435" s="3" t="s">
        <v>22265</v>
      </c>
      <c r="C435" s="12">
        <f t="shared" si="6"/>
        <v>-1.018892696584371E-4</v>
      </c>
      <c r="D435" s="3" t="s">
        <v>22266</v>
      </c>
      <c r="E435" s="3" t="s">
        <v>22267</v>
      </c>
      <c r="F435" s="3">
        <v>675</v>
      </c>
      <c r="G435" s="4">
        <v>7.2871699698757606E+17</v>
      </c>
      <c r="H435" s="3">
        <v>-0.89186243072706395</v>
      </c>
    </row>
    <row r="436" spans="1:8">
      <c r="A436" s="2">
        <v>40951</v>
      </c>
      <c r="B436" s="3" t="s">
        <v>22268</v>
      </c>
      <c r="C436" s="12">
        <f t="shared" si="6"/>
        <v>-1.0188739146978651E-4</v>
      </c>
      <c r="D436" s="3" t="s">
        <v>22269</v>
      </c>
      <c r="E436" s="3" t="s">
        <v>22270</v>
      </c>
      <c r="F436" s="3">
        <v>675</v>
      </c>
      <c r="G436" s="4">
        <v>7.4995758993161997E+17</v>
      </c>
      <c r="H436" s="4">
        <v>-1.38305043368506E+16</v>
      </c>
    </row>
    <row r="437" spans="1:8">
      <c r="A437" s="2">
        <v>40952</v>
      </c>
      <c r="B437" s="3" t="s">
        <v>22271</v>
      </c>
      <c r="C437" s="12">
        <f t="shared" si="6"/>
        <v>5.8129215215411536E-3</v>
      </c>
      <c r="D437" s="3" t="s">
        <v>22272</v>
      </c>
      <c r="E437" s="3" t="s">
        <v>22273</v>
      </c>
      <c r="F437" s="3">
        <v>674</v>
      </c>
      <c r="G437" s="4">
        <v>8.8013090113432998E+17</v>
      </c>
      <c r="H437" s="3">
        <v>-0.646607937165388</v>
      </c>
    </row>
    <row r="438" spans="1:8">
      <c r="A438" s="2">
        <v>40953</v>
      </c>
      <c r="B438" s="3" t="s">
        <v>22274</v>
      </c>
      <c r="C438" s="12">
        <f t="shared" si="6"/>
        <v>2.6763797772257599E-3</v>
      </c>
      <c r="D438" s="3" t="s">
        <v>22275</v>
      </c>
      <c r="E438" s="3" t="s">
        <v>22276</v>
      </c>
      <c r="F438" s="3">
        <v>682</v>
      </c>
      <c r="G438" s="4">
        <v>9.4466793474490496E+17</v>
      </c>
      <c r="H438" s="4">
        <v>5.00634961443358E+16</v>
      </c>
    </row>
    <row r="439" spans="1:8">
      <c r="A439" s="2">
        <v>40954</v>
      </c>
      <c r="B439" s="3" t="s">
        <v>22277</v>
      </c>
      <c r="C439" s="12">
        <f t="shared" si="6"/>
        <v>2.903584937210919E-3</v>
      </c>
      <c r="D439" s="3" t="s">
        <v>22278</v>
      </c>
      <c r="E439" s="3" t="s">
        <v>22279</v>
      </c>
      <c r="F439" s="3">
        <v>690</v>
      </c>
      <c r="G439" s="4">
        <v>1.16089944132782E+18</v>
      </c>
      <c r="H439" s="4">
        <v>7.2271422969287696E+16</v>
      </c>
    </row>
    <row r="440" spans="1:8">
      <c r="A440" s="2">
        <v>40955</v>
      </c>
      <c r="B440" s="3" t="s">
        <v>22280</v>
      </c>
      <c r="C440" s="12">
        <f t="shared" si="6"/>
        <v>1.1882099484957382E-2</v>
      </c>
      <c r="D440" s="3" t="s">
        <v>22281</v>
      </c>
      <c r="E440" s="3" t="s">
        <v>22282</v>
      </c>
      <c r="F440" s="3">
        <v>694</v>
      </c>
      <c r="G440" s="4">
        <v>1.15820313905518E+18</v>
      </c>
      <c r="H440" s="4">
        <v>9.8497177751326592E+16</v>
      </c>
    </row>
    <row r="441" spans="1:8">
      <c r="A441" s="2">
        <v>40956</v>
      </c>
      <c r="B441" s="3" t="s">
        <v>22283</v>
      </c>
      <c r="C441" s="12">
        <f t="shared" si="6"/>
        <v>-2.3063503654191415E-3</v>
      </c>
      <c r="D441" s="3" t="s">
        <v>22284</v>
      </c>
      <c r="E441" s="3" t="s">
        <v>22285</v>
      </c>
      <c r="F441" s="3">
        <v>702</v>
      </c>
      <c r="G441" s="4">
        <v>8.8013084350895206E+17</v>
      </c>
      <c r="H441" s="4">
        <v>9.3597212832754896E+16</v>
      </c>
    </row>
    <row r="442" spans="1:8">
      <c r="A442" s="2">
        <v>40957</v>
      </c>
      <c r="B442" s="3" t="s">
        <v>22286</v>
      </c>
      <c r="C442" s="12">
        <f t="shared" si="6"/>
        <v>-9.9523144980614213E-5</v>
      </c>
      <c r="D442" s="3" t="s">
        <v>22287</v>
      </c>
      <c r="E442" s="3" t="s">
        <v>22288</v>
      </c>
      <c r="F442" s="3">
        <v>702</v>
      </c>
      <c r="G442" s="4">
        <v>8.9780098394302694E+17</v>
      </c>
      <c r="H442" s="4">
        <v>9.0580940892040992E+16</v>
      </c>
    </row>
    <row r="443" spans="1:8">
      <c r="A443" s="2">
        <v>40958</v>
      </c>
      <c r="B443" s="3" t="s">
        <v>22289</v>
      </c>
      <c r="C443" s="12">
        <f t="shared" si="6"/>
        <v>-9.9520774093432023E-5</v>
      </c>
      <c r="D443" s="3" t="s">
        <v>22290</v>
      </c>
      <c r="E443" s="3" t="s">
        <v>22291</v>
      </c>
      <c r="F443" s="3">
        <v>702</v>
      </c>
      <c r="G443" s="4">
        <v>9.5227975357750003E+17</v>
      </c>
      <c r="H443" s="4">
        <v>4.9602928596019696E+16</v>
      </c>
    </row>
    <row r="444" spans="1:8">
      <c r="A444" s="2">
        <v>40959</v>
      </c>
      <c r="B444" s="3" t="s">
        <v>22292</v>
      </c>
      <c r="C444" s="12">
        <f t="shared" si="6"/>
        <v>8.1337606060698456E-3</v>
      </c>
      <c r="D444" s="3" t="s">
        <v>22293</v>
      </c>
      <c r="E444" s="3" t="s">
        <v>22294</v>
      </c>
      <c r="F444" s="3">
        <v>708</v>
      </c>
      <c r="G444" s="4">
        <v>1.15710938863135E+18</v>
      </c>
      <c r="H444" s="4">
        <v>6.28236114336342E+16</v>
      </c>
    </row>
    <row r="445" spans="1:8">
      <c r="A445" s="2">
        <v>40960</v>
      </c>
      <c r="B445" s="3" t="s">
        <v>22295</v>
      </c>
      <c r="C445" s="12">
        <f t="shared" si="6"/>
        <v>-4.9857061354064425E-3</v>
      </c>
      <c r="D445" s="3" t="s">
        <v>22296</v>
      </c>
      <c r="E445" s="3" t="s">
        <v>22297</v>
      </c>
      <c r="F445" s="3">
        <v>716</v>
      </c>
      <c r="G445" s="4">
        <v>1.0323011644750001E+18</v>
      </c>
      <c r="H445" s="4">
        <v>6.3634583211967296E+16</v>
      </c>
    </row>
    <row r="446" spans="1:8">
      <c r="A446" s="2">
        <v>40961</v>
      </c>
      <c r="B446" s="3" t="s">
        <v>22298</v>
      </c>
      <c r="C446" s="12">
        <f t="shared" si="6"/>
        <v>-6.9682339959290158E-4</v>
      </c>
      <c r="D446" s="3" t="s">
        <v>22299</v>
      </c>
      <c r="E446" s="3" t="s">
        <v>22300</v>
      </c>
      <c r="F446" s="3">
        <v>724</v>
      </c>
      <c r="G446" s="4">
        <v>9.4768946894481805E+17</v>
      </c>
      <c r="H446" s="4">
        <v>5.2827974036990496E+16</v>
      </c>
    </row>
    <row r="447" spans="1:8">
      <c r="A447" s="2">
        <v>40962</v>
      </c>
      <c r="B447" s="3" t="s">
        <v>22301</v>
      </c>
      <c r="C447" s="12">
        <f t="shared" si="6"/>
        <v>1.4879280197768945E-2</v>
      </c>
      <c r="D447" s="3" t="s">
        <v>22302</v>
      </c>
      <c r="E447" s="3" t="s">
        <v>22303</v>
      </c>
      <c r="F447" s="3">
        <v>730</v>
      </c>
      <c r="G447" s="4">
        <v>1.42705020117822E+18</v>
      </c>
      <c r="H447" s="4">
        <v>8.5061340264529696E+16</v>
      </c>
    </row>
    <row r="448" spans="1:8">
      <c r="A448" s="2">
        <v>40963</v>
      </c>
      <c r="B448" s="3" t="s">
        <v>22304</v>
      </c>
      <c r="C448" s="12">
        <f t="shared" si="6"/>
        <v>-2.9462005646819188E-4</v>
      </c>
      <c r="D448" s="3" t="s">
        <v>22305</v>
      </c>
      <c r="E448" s="3" t="s">
        <v>22306</v>
      </c>
      <c r="F448" s="3">
        <v>740</v>
      </c>
      <c r="G448" s="4">
        <v>1.31332144408032E+18</v>
      </c>
      <c r="H448" s="4">
        <v>8.4637754744749408E+16</v>
      </c>
    </row>
    <row r="449" spans="1:8">
      <c r="A449" s="2">
        <v>40964</v>
      </c>
      <c r="B449" s="3" t="s">
        <v>22307</v>
      </c>
      <c r="C449" s="12">
        <f t="shared" si="6"/>
        <v>-9.6559965436632055E-5</v>
      </c>
      <c r="D449" s="3" t="s">
        <v>22308</v>
      </c>
      <c r="E449" s="3" t="s">
        <v>22309</v>
      </c>
      <c r="F449" s="3">
        <v>740</v>
      </c>
      <c r="G449" s="4">
        <v>1.3872243444088399E+18</v>
      </c>
      <c r="H449" s="4">
        <v>4.5411235817303104E+16</v>
      </c>
    </row>
    <row r="450" spans="1:8">
      <c r="A450" s="2">
        <v>40964</v>
      </c>
      <c r="B450" s="3" t="s">
        <v>22307</v>
      </c>
      <c r="C450" s="12">
        <f t="shared" si="6"/>
        <v>0</v>
      </c>
      <c r="D450" s="3" t="s">
        <v>22308</v>
      </c>
      <c r="E450" s="3" t="s">
        <v>22309</v>
      </c>
      <c r="F450" s="3">
        <v>740</v>
      </c>
      <c r="G450" s="4">
        <v>1.3872243444088399E+18</v>
      </c>
      <c r="H450" s="4">
        <v>4.5411235817303104E+16</v>
      </c>
    </row>
    <row r="451" spans="1:8">
      <c r="A451" s="2">
        <v>40965</v>
      </c>
      <c r="B451" s="3" t="s">
        <v>22310</v>
      </c>
      <c r="C451" s="12">
        <f t="shared" si="6"/>
        <v>-9.6556888479851785E-5</v>
      </c>
      <c r="D451" s="3" t="s">
        <v>22311</v>
      </c>
      <c r="E451" s="3" t="s">
        <v>22312</v>
      </c>
      <c r="F451" s="3">
        <v>740</v>
      </c>
      <c r="G451" s="4">
        <v>1.41836089010355E+18</v>
      </c>
      <c r="H451" s="4">
        <v>3.41548585969386E+16</v>
      </c>
    </row>
    <row r="452" spans="1:8">
      <c r="A452" s="2">
        <v>40966</v>
      </c>
      <c r="B452" s="3" t="s">
        <v>22313</v>
      </c>
      <c r="C452" s="12">
        <f t="shared" ref="C452:C515" si="7">+(B452-B451)/B451</f>
        <v>-1.3720829128896123E-2</v>
      </c>
      <c r="D452" s="3" t="s">
        <v>22314</v>
      </c>
      <c r="E452" s="3" t="s">
        <v>22315</v>
      </c>
      <c r="F452" s="3">
        <v>745</v>
      </c>
      <c r="G452" s="4">
        <v>1.04687296601794E+18</v>
      </c>
      <c r="H452" s="3">
        <v>0.19228869270853099</v>
      </c>
    </row>
    <row r="453" spans="1:8">
      <c r="A453" s="2">
        <v>40967</v>
      </c>
      <c r="B453" s="3" t="s">
        <v>22316</v>
      </c>
      <c r="C453" s="12">
        <f t="shared" si="7"/>
        <v>-8.6569969183972733E-3</v>
      </c>
      <c r="D453" s="3" t="s">
        <v>22317</v>
      </c>
      <c r="E453" s="3" t="s">
        <v>22318</v>
      </c>
      <c r="F453" s="3">
        <v>747</v>
      </c>
      <c r="G453" s="4">
        <v>8.4382780327221504E+17</v>
      </c>
      <c r="H453" s="4">
        <v>-1.73868946775469E+16</v>
      </c>
    </row>
    <row r="454" spans="1:8">
      <c r="A454" s="2">
        <v>40968</v>
      </c>
      <c r="B454" s="3" t="s">
        <v>22319</v>
      </c>
      <c r="C454" s="12">
        <f t="shared" si="7"/>
        <v>1.1567682048271868E-2</v>
      </c>
      <c r="D454" s="3" t="s">
        <v>22320</v>
      </c>
      <c r="E454" s="3" t="s">
        <v>22321</v>
      </c>
      <c r="F454" s="3">
        <v>752</v>
      </c>
      <c r="G454" s="4">
        <v>9.1029756651736102E+17</v>
      </c>
      <c r="H454" s="3">
        <v>0.39209241681252799</v>
      </c>
    </row>
    <row r="455" spans="1:8">
      <c r="A455" s="2">
        <v>40969</v>
      </c>
      <c r="B455" s="3" t="s">
        <v>22322</v>
      </c>
      <c r="C455" s="12">
        <f t="shared" si="7"/>
        <v>7.4118114727536773E-3</v>
      </c>
      <c r="D455" s="3" t="s">
        <v>22323</v>
      </c>
      <c r="E455" s="3" t="s">
        <v>22324</v>
      </c>
      <c r="F455" s="3">
        <v>754</v>
      </c>
      <c r="G455" s="4">
        <v>7.9864665046792205E+17</v>
      </c>
      <c r="H455" s="4">
        <v>1.92781492707232E+16</v>
      </c>
    </row>
    <row r="456" spans="1:8">
      <c r="A456" s="2">
        <v>40970</v>
      </c>
      <c r="B456" s="3" t="s">
        <v>22325</v>
      </c>
      <c r="C456" s="12">
        <f t="shared" si="7"/>
        <v>1.1786668707711285E-3</v>
      </c>
      <c r="D456" s="3" t="s">
        <v>22326</v>
      </c>
      <c r="E456" s="3" t="s">
        <v>22327</v>
      </c>
      <c r="F456" s="3">
        <v>759</v>
      </c>
      <c r="G456" s="4">
        <v>7.7954418177976998E+17</v>
      </c>
      <c r="H456" s="4">
        <v>2.19276368508987E+16</v>
      </c>
    </row>
    <row r="457" spans="1:8">
      <c r="A457" s="2">
        <v>40971</v>
      </c>
      <c r="B457" s="3" t="s">
        <v>22328</v>
      </c>
      <c r="C457" s="12">
        <f t="shared" si="7"/>
        <v>-9.6976383067907162E-5</v>
      </c>
      <c r="D457" s="3" t="s">
        <v>22329</v>
      </c>
      <c r="E457" s="3" t="s">
        <v>22330</v>
      </c>
      <c r="F457" s="3">
        <v>759</v>
      </c>
      <c r="G457" s="4">
        <v>7.2674211078634099E+17</v>
      </c>
      <c r="H457" s="4">
        <v>6.5515079945841904E+16</v>
      </c>
    </row>
    <row r="458" spans="1:8">
      <c r="A458" s="2">
        <v>40972</v>
      </c>
      <c r="B458" s="3" t="s">
        <v>22331</v>
      </c>
      <c r="C458" s="12">
        <f t="shared" si="7"/>
        <v>-9.6973419717745322E-5</v>
      </c>
      <c r="D458" s="3" t="s">
        <v>22332</v>
      </c>
      <c r="E458" s="3" t="s">
        <v>22333</v>
      </c>
      <c r="F458" s="3">
        <v>759</v>
      </c>
      <c r="G458" s="4">
        <v>6.6943146173357197E+17</v>
      </c>
      <c r="H458" s="4">
        <v>3.42826678476384E+16</v>
      </c>
    </row>
    <row r="459" spans="1:8">
      <c r="A459" s="2">
        <v>40973</v>
      </c>
      <c r="B459" s="3" t="s">
        <v>22334</v>
      </c>
      <c r="C459" s="12">
        <f t="shared" si="7"/>
        <v>-3.8585369749884789E-3</v>
      </c>
      <c r="D459" s="3" t="s">
        <v>22335</v>
      </c>
      <c r="E459" s="3" t="s">
        <v>22336</v>
      </c>
      <c r="F459" s="3">
        <v>764</v>
      </c>
      <c r="G459" s="4">
        <v>5.9482432083806106E+17</v>
      </c>
      <c r="H459" s="3">
        <v>0.68017361379033503</v>
      </c>
    </row>
    <row r="460" spans="1:8">
      <c r="A460" s="2">
        <v>40974</v>
      </c>
      <c r="B460" s="3" t="s">
        <v>22337</v>
      </c>
      <c r="C460" s="12">
        <f t="shared" si="7"/>
        <v>-1.8511232889769299E-2</v>
      </c>
      <c r="D460" s="3" t="s">
        <v>22338</v>
      </c>
      <c r="E460" s="3" t="s">
        <v>22339</v>
      </c>
      <c r="F460" s="3">
        <v>765</v>
      </c>
      <c r="G460" s="4">
        <v>2.72202616080132E+17</v>
      </c>
      <c r="H460" s="4">
        <v>-2.99309814405714E+16</v>
      </c>
    </row>
    <row r="461" spans="1:8">
      <c r="A461" s="2">
        <v>40975</v>
      </c>
      <c r="B461" s="3" t="s">
        <v>22340</v>
      </c>
      <c r="C461" s="12">
        <f t="shared" si="7"/>
        <v>3.2214866238255962E-3</v>
      </c>
      <c r="D461" s="3" t="s">
        <v>22341</v>
      </c>
      <c r="E461" s="3" t="s">
        <v>22342</v>
      </c>
      <c r="F461" s="3">
        <v>765</v>
      </c>
      <c r="G461" s="4">
        <v>3.4908282970170899E+17</v>
      </c>
      <c r="H461" s="3">
        <v>-0.76415454856049103</v>
      </c>
    </row>
    <row r="462" spans="1:8">
      <c r="A462" s="2">
        <v>40976</v>
      </c>
      <c r="B462" s="3" t="s">
        <v>22343</v>
      </c>
      <c r="C462" s="12">
        <f t="shared" si="7"/>
        <v>7.5064931739090802E-3</v>
      </c>
      <c r="D462" s="3" t="s">
        <v>22344</v>
      </c>
      <c r="E462" s="3" t="s">
        <v>22345</v>
      </c>
      <c r="F462" s="3">
        <v>771</v>
      </c>
      <c r="G462" s="4">
        <v>3.7596401051143501E+17</v>
      </c>
      <c r="H462" s="3">
        <v>0.77295248965143504</v>
      </c>
    </row>
    <row r="463" spans="1:8">
      <c r="A463" s="2">
        <v>40977</v>
      </c>
      <c r="B463" s="3" t="s">
        <v>22346</v>
      </c>
      <c r="C463" s="12">
        <f t="shared" si="7"/>
        <v>9.7520697501095224E-4</v>
      </c>
      <c r="D463" s="3" t="s">
        <v>22347</v>
      </c>
      <c r="E463" s="3" t="s">
        <v>22348</v>
      </c>
      <c r="F463" s="3">
        <v>773</v>
      </c>
      <c r="G463" s="4">
        <v>3.4205861791206797E+17</v>
      </c>
      <c r="H463" s="3">
        <v>0.99313753418204198</v>
      </c>
    </row>
    <row r="464" spans="1:8">
      <c r="A464" s="2">
        <v>40978</v>
      </c>
      <c r="B464" s="3" t="s">
        <v>22349</v>
      </c>
      <c r="C464" s="12">
        <f t="shared" si="7"/>
        <v>-1.0612098219608403E-4</v>
      </c>
      <c r="D464" s="3" t="s">
        <v>22350</v>
      </c>
      <c r="E464" s="3" t="s">
        <v>22351</v>
      </c>
      <c r="F464" s="3">
        <v>773</v>
      </c>
      <c r="G464" s="4">
        <v>3.2491303877528602E+17</v>
      </c>
      <c r="H464" s="4">
        <v>1.12683367049029E+16</v>
      </c>
    </row>
    <row r="465" spans="1:8">
      <c r="A465" s="2">
        <v>40979</v>
      </c>
      <c r="B465" s="3" t="s">
        <v>22352</v>
      </c>
      <c r="C465" s="12">
        <f t="shared" si="7"/>
        <v>-1.0612013765714315E-4</v>
      </c>
      <c r="D465" s="3" t="s">
        <v>22353</v>
      </c>
      <c r="E465" s="3" t="s">
        <v>22354</v>
      </c>
      <c r="F465" s="3">
        <v>773</v>
      </c>
      <c r="G465" s="4">
        <v>3.29715472555312E+17</v>
      </c>
      <c r="H465" s="3">
        <v>-2.2455296745960099E-2</v>
      </c>
    </row>
    <row r="466" spans="1:8">
      <c r="A466" s="2">
        <v>40980</v>
      </c>
      <c r="B466" s="3" t="s">
        <v>22355</v>
      </c>
      <c r="C466" s="12">
        <f t="shared" si="7"/>
        <v>-2.0289120638570467E-3</v>
      </c>
      <c r="D466" s="3" t="s">
        <v>22356</v>
      </c>
      <c r="E466" s="3" t="s">
        <v>22357</v>
      </c>
      <c r="F466" s="3">
        <v>775</v>
      </c>
      <c r="G466" s="4">
        <v>2.9886983897345702E+17</v>
      </c>
      <c r="H466" s="4">
        <v>-1.09061582186187E+16</v>
      </c>
    </row>
    <row r="467" spans="1:8">
      <c r="A467" s="2">
        <v>40981</v>
      </c>
      <c r="B467" s="3" t="s">
        <v>22358</v>
      </c>
      <c r="C467" s="12">
        <f t="shared" si="7"/>
        <v>1.6640195351773978E-2</v>
      </c>
      <c r="D467" s="3" t="s">
        <v>22359</v>
      </c>
      <c r="E467" s="3" t="s">
        <v>22360</v>
      </c>
      <c r="F467" s="3">
        <v>775</v>
      </c>
      <c r="G467" s="4">
        <v>5.8966601478776806E+17</v>
      </c>
      <c r="H467" s="3">
        <v>0.67747831181335005</v>
      </c>
    </row>
    <row r="468" spans="1:8">
      <c r="A468" s="2">
        <v>40982</v>
      </c>
      <c r="B468" s="3" t="s">
        <v>22361</v>
      </c>
      <c r="C468" s="12">
        <f t="shared" si="7"/>
        <v>-5.3870157629272667E-3</v>
      </c>
      <c r="D468" s="3" t="s">
        <v>22362</v>
      </c>
      <c r="E468" s="3" t="s">
        <v>22363</v>
      </c>
      <c r="F468" s="3">
        <v>775</v>
      </c>
      <c r="G468" s="4">
        <v>3.8719763961508102E+17</v>
      </c>
      <c r="H468" s="4">
        <v>-2.70969632794939E+16</v>
      </c>
    </row>
    <row r="469" spans="1:8">
      <c r="A469" s="2">
        <v>40983</v>
      </c>
      <c r="B469" s="3" t="s">
        <v>22364</v>
      </c>
      <c r="C469" s="12">
        <f t="shared" si="7"/>
        <v>3.2303027928570248E-3</v>
      </c>
      <c r="D469" s="3" t="s">
        <v>22365</v>
      </c>
      <c r="E469" s="3" t="s">
        <v>22366</v>
      </c>
      <c r="F469" s="3">
        <v>773</v>
      </c>
      <c r="G469" s="4">
        <v>3.9655037456050598E+17</v>
      </c>
      <c r="H469" s="4">
        <v>-2.05026107457193E+16</v>
      </c>
    </row>
    <row r="470" spans="1:8">
      <c r="A470" s="2">
        <v>40984</v>
      </c>
      <c r="B470" s="3" t="s">
        <v>22367</v>
      </c>
      <c r="C470" s="12">
        <f t="shared" si="7"/>
        <v>-1.6391306621789139E-2</v>
      </c>
      <c r="D470" s="3" t="s">
        <v>22368</v>
      </c>
      <c r="E470" s="3" t="s">
        <v>22369</v>
      </c>
      <c r="F470" s="3">
        <v>771</v>
      </c>
      <c r="G470" s="4">
        <v>1.0257607595478701E+17</v>
      </c>
      <c r="H470" s="4">
        <v>-5.2580860641223104E+16</v>
      </c>
    </row>
    <row r="471" spans="1:8">
      <c r="A471" s="2">
        <v>40985</v>
      </c>
      <c r="B471" s="3" t="s">
        <v>22370</v>
      </c>
      <c r="C471" s="12">
        <f t="shared" si="7"/>
        <v>-1.0798985278067989E-4</v>
      </c>
      <c r="D471" s="3" t="s">
        <v>22371</v>
      </c>
      <c r="E471" s="3" t="s">
        <v>22372</v>
      </c>
      <c r="F471" s="3">
        <v>771</v>
      </c>
      <c r="G471" s="4">
        <v>-4.6273212128907296E+16</v>
      </c>
      <c r="H471" s="4">
        <v>-4.73305137291664E+16</v>
      </c>
    </row>
    <row r="472" spans="1:8">
      <c r="A472" s="2">
        <v>40986</v>
      </c>
      <c r="B472" s="3" t="s">
        <v>22373</v>
      </c>
      <c r="C472" s="12">
        <f t="shared" si="7"/>
        <v>-1.0798948814992262E-4</v>
      </c>
      <c r="D472" s="3" t="s">
        <v>22374</v>
      </c>
      <c r="E472" s="3" t="s">
        <v>22375</v>
      </c>
      <c r="F472" s="3">
        <v>771</v>
      </c>
      <c r="G472" s="4">
        <v>-2.03882625988747E+16</v>
      </c>
      <c r="H472" s="4">
        <v>-4.45245911211774E+16</v>
      </c>
    </row>
    <row r="473" spans="1:8">
      <c r="A473" s="2">
        <v>40987</v>
      </c>
      <c r="B473" s="3" t="s">
        <v>22376</v>
      </c>
      <c r="C473" s="12">
        <f t="shared" si="7"/>
        <v>-1.0798898848594316E-4</v>
      </c>
      <c r="D473" s="3" t="s">
        <v>22377</v>
      </c>
      <c r="E473" s="3" t="s">
        <v>22378</v>
      </c>
      <c r="F473" s="3">
        <v>771</v>
      </c>
      <c r="G473" s="4">
        <v>-2.04891695274798E+16</v>
      </c>
      <c r="H473" s="4">
        <v>-2.31242811127845E+16</v>
      </c>
    </row>
    <row r="474" spans="1:8">
      <c r="A474" s="2">
        <v>40988</v>
      </c>
      <c r="B474" s="3" t="s">
        <v>22379</v>
      </c>
      <c r="C474" s="12">
        <f t="shared" si="7"/>
        <v>-7.0232096486224195E-4</v>
      </c>
      <c r="D474" s="3" t="s">
        <v>22380</v>
      </c>
      <c r="E474" s="3" t="s">
        <v>22381</v>
      </c>
      <c r="F474" s="3">
        <v>770</v>
      </c>
      <c r="G474" s="4">
        <v>-2.76495509181671E+16</v>
      </c>
      <c r="H474" s="4">
        <v>2.83568285506228E+16</v>
      </c>
    </row>
    <row r="475" spans="1:8">
      <c r="A475" s="2">
        <v>40989</v>
      </c>
      <c r="B475" s="3" t="s">
        <v>22382</v>
      </c>
      <c r="C475" s="12">
        <f t="shared" si="7"/>
        <v>1.3509118690379653E-3</v>
      </c>
      <c r="D475" s="3" t="s">
        <v>22383</v>
      </c>
      <c r="E475" s="3" t="s">
        <v>22384</v>
      </c>
      <c r="F475" s="3">
        <v>772</v>
      </c>
      <c r="G475" s="4">
        <v>-1.0432213319092701E+17</v>
      </c>
      <c r="H475" s="4">
        <v>5.24621423949538E+16</v>
      </c>
    </row>
    <row r="476" spans="1:8">
      <c r="A476" s="2">
        <v>40990</v>
      </c>
      <c r="B476" s="3" t="s">
        <v>22385</v>
      </c>
      <c r="C476" s="12">
        <f t="shared" si="7"/>
        <v>-5.8234165437382147E-3</v>
      </c>
      <c r="D476" s="3" t="s">
        <v>22386</v>
      </c>
      <c r="E476" s="3" t="s">
        <v>22387</v>
      </c>
      <c r="F476" s="3">
        <v>772</v>
      </c>
      <c r="G476" s="4">
        <v>-1.1345374854004701E+17</v>
      </c>
      <c r="H476" s="4">
        <v>4.02459656916764E+16</v>
      </c>
    </row>
    <row r="477" spans="1:8">
      <c r="A477" s="2">
        <v>40991</v>
      </c>
      <c r="B477" s="3" t="s">
        <v>22388</v>
      </c>
      <c r="C477" s="12">
        <f t="shared" si="7"/>
        <v>1.3300510206749331E-2</v>
      </c>
      <c r="D477" s="3" t="s">
        <v>22389</v>
      </c>
      <c r="E477" s="3" t="s">
        <v>22390</v>
      </c>
      <c r="F477" s="3">
        <v>771</v>
      </c>
      <c r="G477" s="4">
        <v>5.0026236234013104E+16</v>
      </c>
      <c r="H477" s="4">
        <v>6.8673177952075904E+16</v>
      </c>
    </row>
    <row r="478" spans="1:8">
      <c r="A478" s="2">
        <v>40992</v>
      </c>
      <c r="B478" s="3" t="s">
        <v>22391</v>
      </c>
      <c r="C478" s="12">
        <f t="shared" si="7"/>
        <v>-1.061418605241288E-4</v>
      </c>
      <c r="D478" s="3" t="s">
        <v>22392</v>
      </c>
      <c r="E478" s="3" t="s">
        <v>22393</v>
      </c>
      <c r="F478" s="3">
        <v>771</v>
      </c>
      <c r="G478" s="4">
        <v>-1.23811438208626E+17</v>
      </c>
      <c r="H478" s="4">
        <v>8.8432390481152496E+16</v>
      </c>
    </row>
    <row r="479" spans="1:8">
      <c r="A479" s="2">
        <v>40993</v>
      </c>
      <c r="B479" s="3" t="s">
        <v>22394</v>
      </c>
      <c r="C479" s="12">
        <f t="shared" si="7"/>
        <v>-1.0614092711341369E-4</v>
      </c>
      <c r="D479" s="3" t="s">
        <v>22395</v>
      </c>
      <c r="E479" s="3" t="s">
        <v>22396</v>
      </c>
      <c r="F479" s="3">
        <v>771</v>
      </c>
      <c r="G479" s="4">
        <v>-1.21799486172116E+17</v>
      </c>
      <c r="H479" s="4">
        <v>7.2769635351779904E+16</v>
      </c>
    </row>
    <row r="480" spans="1:8">
      <c r="A480" s="2">
        <v>40993</v>
      </c>
      <c r="B480" s="3" t="s">
        <v>22394</v>
      </c>
      <c r="C480" s="12">
        <f t="shared" si="7"/>
        <v>0</v>
      </c>
      <c r="D480" s="3" t="s">
        <v>22395</v>
      </c>
      <c r="E480" s="3" t="s">
        <v>22396</v>
      </c>
      <c r="F480" s="3">
        <v>771</v>
      </c>
      <c r="G480" s="4">
        <v>-1.21799486172116E+17</v>
      </c>
      <c r="H480" s="4">
        <v>7.2769635351779904E+16</v>
      </c>
    </row>
    <row r="481" spans="1:8">
      <c r="A481" s="2">
        <v>40994</v>
      </c>
      <c r="B481" s="3" t="s">
        <v>22397</v>
      </c>
      <c r="C481" s="12">
        <f t="shared" si="7"/>
        <v>7.8948795339099966E-3</v>
      </c>
      <c r="D481" s="3" t="s">
        <v>22398</v>
      </c>
      <c r="E481" s="3" t="s">
        <v>22399</v>
      </c>
      <c r="F481" s="3">
        <v>773</v>
      </c>
      <c r="G481" s="4">
        <v>-3.2488805176881E+16</v>
      </c>
      <c r="H481" s="4">
        <v>1.0034979865136899E+17</v>
      </c>
    </row>
    <row r="482" spans="1:8">
      <c r="A482" s="2">
        <v>40995</v>
      </c>
      <c r="B482" s="3" t="s">
        <v>22400</v>
      </c>
      <c r="C482" s="12">
        <f t="shared" si="7"/>
        <v>-6.7892195724019791E-3</v>
      </c>
      <c r="D482" s="3" t="s">
        <v>22401</v>
      </c>
      <c r="E482" s="3" t="s">
        <v>22402</v>
      </c>
      <c r="F482" s="3">
        <v>772</v>
      </c>
      <c r="G482" s="4">
        <v>-1.08399663464514E+17</v>
      </c>
      <c r="H482" s="4">
        <v>6.08455207086116E+16</v>
      </c>
    </row>
    <row r="483" spans="1:8">
      <c r="A483" s="2">
        <v>40996</v>
      </c>
      <c r="B483" s="3" t="s">
        <v>22403</v>
      </c>
      <c r="C483" s="12">
        <f t="shared" si="7"/>
        <v>1.1752419158341462E-3</v>
      </c>
      <c r="D483" s="3" t="s">
        <v>22404</v>
      </c>
      <c r="E483" s="3" t="s">
        <v>22405</v>
      </c>
      <c r="F483" s="3">
        <v>771</v>
      </c>
      <c r="G483" s="4">
        <v>6.99861192057078E+16</v>
      </c>
      <c r="H483" s="4">
        <v>7.9233727615635808E+16</v>
      </c>
    </row>
    <row r="484" spans="1:8">
      <c r="A484" s="2">
        <v>40997</v>
      </c>
      <c r="B484" s="3" t="s">
        <v>22406</v>
      </c>
      <c r="C484" s="12">
        <f t="shared" si="7"/>
        <v>7.1713173507864016E-3</v>
      </c>
      <c r="D484" s="3" t="s">
        <v>22407</v>
      </c>
      <c r="E484" s="3" t="s">
        <v>22408</v>
      </c>
      <c r="F484" s="3">
        <v>772</v>
      </c>
      <c r="G484" s="4">
        <v>2.9741093431905798E+17</v>
      </c>
      <c r="H484" s="4">
        <v>9.5200991517587504E+16</v>
      </c>
    </row>
    <row r="485" spans="1:8">
      <c r="A485" s="2">
        <v>40998</v>
      </c>
      <c r="B485" s="3" t="s">
        <v>22409</v>
      </c>
      <c r="C485" s="12">
        <f t="shared" si="7"/>
        <v>-4.5175466451536483E-3</v>
      </c>
      <c r="D485" s="3" t="s">
        <v>22410</v>
      </c>
      <c r="E485" s="3" t="s">
        <v>22411</v>
      </c>
      <c r="F485" s="3">
        <v>769</v>
      </c>
      <c r="G485" s="4">
        <v>6.7532961511663296E+16</v>
      </c>
      <c r="H485" s="4">
        <v>8.5405053400276096E+16</v>
      </c>
    </row>
    <row r="486" spans="1:8">
      <c r="A486" s="2">
        <v>40999</v>
      </c>
      <c r="B486" s="3" t="s">
        <v>22412</v>
      </c>
      <c r="C486" s="12">
        <f t="shared" si="7"/>
        <v>-1.0692217385422155E-4</v>
      </c>
      <c r="D486" s="3" t="s">
        <v>22413</v>
      </c>
      <c r="E486" s="3" t="s">
        <v>22414</v>
      </c>
      <c r="F486" s="3">
        <v>769</v>
      </c>
      <c r="G486" s="4">
        <v>-2.54652553199526E+16</v>
      </c>
      <c r="H486" s="4">
        <v>1.3629011147006301E+17</v>
      </c>
    </row>
    <row r="487" spans="1:8">
      <c r="A487" s="2">
        <v>41000</v>
      </c>
      <c r="B487" s="3" t="s">
        <v>22415</v>
      </c>
      <c r="C487" s="12">
        <f t="shared" si="7"/>
        <v>-1.0692146309697459E-4</v>
      </c>
      <c r="D487" s="3" t="s">
        <v>22416</v>
      </c>
      <c r="E487" s="3" t="s">
        <v>22417</v>
      </c>
      <c r="F487" s="3">
        <v>769</v>
      </c>
      <c r="G487" s="4">
        <v>-4.0581642911263296E+16</v>
      </c>
      <c r="H487" s="4">
        <v>1.18245284210808E+17</v>
      </c>
    </row>
    <row r="488" spans="1:8">
      <c r="A488" s="2">
        <v>41001</v>
      </c>
      <c r="B488" s="3" t="s">
        <v>22418</v>
      </c>
      <c r="C488" s="12">
        <f t="shared" si="7"/>
        <v>2.4874043740280506E-3</v>
      </c>
      <c r="D488" s="3" t="s">
        <v>22419</v>
      </c>
      <c r="E488" s="3" t="s">
        <v>22420</v>
      </c>
      <c r="F488" s="3">
        <v>770</v>
      </c>
      <c r="G488" s="3">
        <v>-0.997222056083924</v>
      </c>
      <c r="H488" s="4">
        <v>1.0125180909742301E+17</v>
      </c>
    </row>
    <row r="489" spans="1:8">
      <c r="A489" s="2">
        <v>41002</v>
      </c>
      <c r="B489" s="3" t="s">
        <v>22421</v>
      </c>
      <c r="C489" s="12">
        <f t="shared" si="7"/>
        <v>-1.1516323179636585E-3</v>
      </c>
      <c r="D489" s="3" t="s">
        <v>22422</v>
      </c>
      <c r="E489" s="3" t="s">
        <v>22423</v>
      </c>
      <c r="F489" s="3">
        <v>770</v>
      </c>
      <c r="G489" s="4">
        <v>-2.26026211554346E+16</v>
      </c>
      <c r="H489" s="4">
        <v>7.2306616879880192E+16</v>
      </c>
    </row>
    <row r="490" spans="1:8">
      <c r="A490" s="2">
        <v>41003</v>
      </c>
      <c r="B490" s="3" t="s">
        <v>22424</v>
      </c>
      <c r="C490" s="12">
        <f t="shared" si="7"/>
        <v>-5.4446453411614271E-5</v>
      </c>
      <c r="D490" s="3" t="s">
        <v>22425</v>
      </c>
      <c r="E490" s="3" t="s">
        <v>22426</v>
      </c>
      <c r="F490" s="3">
        <v>773</v>
      </c>
      <c r="G490" s="4">
        <v>2.37904949927632E+16</v>
      </c>
      <c r="H490" s="4">
        <v>8.0596713974309104E+16</v>
      </c>
    </row>
    <row r="491" spans="1:8">
      <c r="A491" s="2">
        <v>41004</v>
      </c>
      <c r="B491" s="3" t="s">
        <v>22427</v>
      </c>
      <c r="C491" s="12">
        <f t="shared" si="7"/>
        <v>-1.0473325954176308E-4</v>
      </c>
      <c r="D491" s="3" t="s">
        <v>22428</v>
      </c>
      <c r="E491" s="3" t="s">
        <v>22429</v>
      </c>
      <c r="F491" s="3">
        <v>773</v>
      </c>
      <c r="G491" s="4">
        <v>2.8347112931116602E+17</v>
      </c>
      <c r="H491" s="4">
        <v>8.0605936704194208E+16</v>
      </c>
    </row>
    <row r="492" spans="1:8">
      <c r="A492" s="2">
        <v>41005</v>
      </c>
      <c r="B492" s="3" t="s">
        <v>22430</v>
      </c>
      <c r="C492" s="12">
        <f t="shared" si="7"/>
        <v>-1.0473203242166371E-4</v>
      </c>
      <c r="D492" s="3" t="s">
        <v>22431</v>
      </c>
      <c r="E492" s="3" t="s">
        <v>22432</v>
      </c>
      <c r="F492" s="3">
        <v>773</v>
      </c>
      <c r="G492" s="4">
        <v>2.3264487265801901E+17</v>
      </c>
      <c r="H492" s="4">
        <v>8.0615161781621696E+16</v>
      </c>
    </row>
    <row r="493" spans="1:8">
      <c r="A493" s="2">
        <v>41006</v>
      </c>
      <c r="B493" s="3" t="s">
        <v>22433</v>
      </c>
      <c r="C493" s="12">
        <f t="shared" si="7"/>
        <v>-1.0473086970519395E-4</v>
      </c>
      <c r="D493" s="3" t="s">
        <v>22434</v>
      </c>
      <c r="E493" s="3" t="s">
        <v>22435</v>
      </c>
      <c r="F493" s="3">
        <v>773</v>
      </c>
      <c r="G493" s="4">
        <v>1.2400696271733501E+17</v>
      </c>
      <c r="H493" s="4">
        <v>5.06454326857104E+16</v>
      </c>
    </row>
    <row r="494" spans="1:8">
      <c r="A494" s="2">
        <v>41007</v>
      </c>
      <c r="B494" s="3" t="s">
        <v>22436</v>
      </c>
      <c r="C494" s="12">
        <f t="shared" si="7"/>
        <v>-1.0472957358370258E-4</v>
      </c>
      <c r="D494" s="3" t="s">
        <v>22437</v>
      </c>
      <c r="E494" s="3" t="s">
        <v>22438</v>
      </c>
      <c r="F494" s="3">
        <v>773</v>
      </c>
      <c r="G494" s="4">
        <v>1.0934131911856099E+17</v>
      </c>
      <c r="H494" s="4">
        <v>5.9468301181140496E+16</v>
      </c>
    </row>
    <row r="495" spans="1:8">
      <c r="A495" s="2">
        <v>41008</v>
      </c>
      <c r="B495" s="3" t="s">
        <v>22439</v>
      </c>
      <c r="C495" s="12">
        <f t="shared" si="7"/>
        <v>-5.3127613865593831E-4</v>
      </c>
      <c r="D495" s="3" t="s">
        <v>22440</v>
      </c>
      <c r="E495" s="3" t="s">
        <v>22441</v>
      </c>
      <c r="F495" s="3">
        <v>772</v>
      </c>
      <c r="G495" s="4">
        <v>1.03616001927972E+17</v>
      </c>
      <c r="H495" s="4">
        <v>3.33005706648099E+16</v>
      </c>
    </row>
    <row r="496" spans="1:8">
      <c r="A496" s="2">
        <v>41009</v>
      </c>
      <c r="B496" s="3" t="s">
        <v>22442</v>
      </c>
      <c r="C496" s="12">
        <f t="shared" si="7"/>
        <v>-6.2314787315376956E-4</v>
      </c>
      <c r="D496" s="3" t="s">
        <v>22443</v>
      </c>
      <c r="E496" s="3" t="s">
        <v>22444</v>
      </c>
      <c r="F496" s="3">
        <v>772</v>
      </c>
      <c r="G496" s="4">
        <v>9.6692974225287504E+16</v>
      </c>
      <c r="H496" s="4">
        <v>2.85695572417812E+16</v>
      </c>
    </row>
    <row r="497" spans="1:8">
      <c r="A497" s="2">
        <v>41010</v>
      </c>
      <c r="B497" s="3" t="s">
        <v>22445</v>
      </c>
      <c r="C497" s="12">
        <f t="shared" si="7"/>
        <v>8.3605550768020755E-3</v>
      </c>
      <c r="D497" s="3" t="s">
        <v>22446</v>
      </c>
      <c r="E497" s="3" t="s">
        <v>22447</v>
      </c>
      <c r="F497" s="3">
        <v>771</v>
      </c>
      <c r="G497" s="4">
        <v>2.4396848525322899E+17</v>
      </c>
      <c r="H497" s="4">
        <v>3.81856231861212E+16</v>
      </c>
    </row>
    <row r="498" spans="1:8">
      <c r="A498" s="2">
        <v>41011</v>
      </c>
      <c r="B498" s="3" t="s">
        <v>22448</v>
      </c>
      <c r="C498" s="12">
        <f t="shared" si="7"/>
        <v>-4.5351353334019108E-4</v>
      </c>
      <c r="D498" s="3" t="s">
        <v>22449</v>
      </c>
      <c r="E498" s="3" t="s">
        <v>22450</v>
      </c>
      <c r="F498" s="3">
        <v>764</v>
      </c>
      <c r="G498" s="4">
        <v>1.20702097545994E+16</v>
      </c>
      <c r="H498" s="4">
        <v>3.74611843793186E+16</v>
      </c>
    </row>
    <row r="499" spans="1:8">
      <c r="A499" s="2">
        <v>41012</v>
      </c>
      <c r="B499" s="3" t="s">
        <v>22451</v>
      </c>
      <c r="C499" s="12">
        <f t="shared" si="7"/>
        <v>-4.0158314642381497E-3</v>
      </c>
      <c r="D499" s="3" t="s">
        <v>22452</v>
      </c>
      <c r="E499" s="3" t="s">
        <v>22453</v>
      </c>
      <c r="F499" s="3">
        <v>765</v>
      </c>
      <c r="G499" s="4">
        <v>2.91770409374596E+16</v>
      </c>
      <c r="H499" s="4">
        <v>2.92586105661498E+16</v>
      </c>
    </row>
    <row r="500" spans="1:8">
      <c r="A500" s="2">
        <v>41013</v>
      </c>
      <c r="B500" s="3" t="s">
        <v>22454</v>
      </c>
      <c r="C500" s="12">
        <f t="shared" si="7"/>
        <v>-1.0795401040637475E-4</v>
      </c>
      <c r="D500" s="3" t="s">
        <v>22455</v>
      </c>
      <c r="E500" s="3" t="s">
        <v>22456</v>
      </c>
      <c r="F500" s="3">
        <v>765</v>
      </c>
      <c r="G500" s="4">
        <v>-1.17234314923042E+16</v>
      </c>
      <c r="H500" s="4">
        <v>2.92615725836817E+16</v>
      </c>
    </row>
    <row r="501" spans="1:8">
      <c r="A501" s="2">
        <v>41014</v>
      </c>
      <c r="B501" s="3" t="s">
        <v>22457</v>
      </c>
      <c r="C501" s="12">
        <f t="shared" si="7"/>
        <v>-1.0795362764493615E-4</v>
      </c>
      <c r="D501" s="3" t="s">
        <v>22458</v>
      </c>
      <c r="E501" s="3" t="s">
        <v>22459</v>
      </c>
      <c r="F501" s="3">
        <v>765</v>
      </c>
      <c r="G501" s="4">
        <v>2.0680200136294899E+17</v>
      </c>
      <c r="H501" s="4">
        <v>1.64184818577863E+16</v>
      </c>
    </row>
    <row r="502" spans="1:8">
      <c r="A502" s="2">
        <v>41015</v>
      </c>
      <c r="B502" s="3" t="s">
        <v>22460</v>
      </c>
      <c r="C502" s="12">
        <f t="shared" si="7"/>
        <v>5.610242633132638E-3</v>
      </c>
      <c r="D502" s="3" t="s">
        <v>22461</v>
      </c>
      <c r="E502" s="3" t="s">
        <v>22462</v>
      </c>
      <c r="F502" s="3">
        <v>764</v>
      </c>
      <c r="G502" s="4">
        <v>2.9350427552666099E+17</v>
      </c>
      <c r="H502" s="4">
        <v>4.34124824866288E+16</v>
      </c>
    </row>
    <row r="503" spans="1:8">
      <c r="A503" s="2">
        <v>41016</v>
      </c>
      <c r="B503" s="3" t="s">
        <v>22463</v>
      </c>
      <c r="C503" s="12">
        <f t="shared" si="7"/>
        <v>1.5776795630940087E-3</v>
      </c>
      <c r="D503" s="3" t="s">
        <v>22464</v>
      </c>
      <c r="E503" s="3" t="s">
        <v>22465</v>
      </c>
      <c r="F503" s="3">
        <v>760</v>
      </c>
      <c r="G503" s="4">
        <v>3.2028674722130803E+17</v>
      </c>
      <c r="H503" s="4">
        <v>4.47681034853268E+16</v>
      </c>
    </row>
    <row r="504" spans="1:8">
      <c r="A504" s="2">
        <v>41017</v>
      </c>
      <c r="B504" s="3" t="s">
        <v>22466</v>
      </c>
      <c r="C504" s="12">
        <f t="shared" si="7"/>
        <v>-4.5184589653535995E-3</v>
      </c>
      <c r="D504" s="3" t="s">
        <v>22467</v>
      </c>
      <c r="E504" s="3" t="s">
        <v>22468</v>
      </c>
      <c r="F504" s="3">
        <v>756</v>
      </c>
      <c r="G504" s="4">
        <v>2.5115074468798301E+17</v>
      </c>
      <c r="H504" s="4">
        <v>2.4584706018516E+16</v>
      </c>
    </row>
    <row r="505" spans="1:8">
      <c r="A505" s="2">
        <v>41018</v>
      </c>
      <c r="B505" s="3" t="s">
        <v>22469</v>
      </c>
      <c r="C505" s="12">
        <f t="shared" si="7"/>
        <v>-1.2066572789244619E-2</v>
      </c>
      <c r="D505" s="3" t="s">
        <v>22470</v>
      </c>
      <c r="E505" s="3" t="s">
        <v>22471</v>
      </c>
      <c r="F505" s="3">
        <v>758</v>
      </c>
      <c r="G505" s="4">
        <v>8.86176979220552E+16</v>
      </c>
      <c r="H505" s="3">
        <v>-1.0905993944554399E-2</v>
      </c>
    </row>
    <row r="506" spans="1:8">
      <c r="A506" s="2">
        <v>41019</v>
      </c>
      <c r="B506" s="3" t="s">
        <v>22472</v>
      </c>
      <c r="C506" s="12">
        <f t="shared" si="7"/>
        <v>-9.3579244830124407E-4</v>
      </c>
      <c r="D506" s="3" t="s">
        <v>22473</v>
      </c>
      <c r="E506" s="3" t="s">
        <v>22474</v>
      </c>
      <c r="F506" s="3">
        <v>757</v>
      </c>
      <c r="G506" s="4">
        <v>5.87541819820958E+16</v>
      </c>
      <c r="H506" s="3">
        <v>-0.17852187921573101</v>
      </c>
    </row>
    <row r="507" spans="1:8">
      <c r="A507" s="2">
        <v>41020</v>
      </c>
      <c r="B507" s="3" t="s">
        <v>22475</v>
      </c>
      <c r="C507" s="12">
        <f t="shared" si="7"/>
        <v>-1.1266833388636929E-4</v>
      </c>
      <c r="D507" s="3" t="s">
        <v>22476</v>
      </c>
      <c r="E507" s="3" t="s">
        <v>22477</v>
      </c>
      <c r="F507" s="3">
        <v>757</v>
      </c>
      <c r="G507" s="4">
        <v>1.35168063072088E+17</v>
      </c>
      <c r="H507" s="3">
        <v>-0.38711237276893801</v>
      </c>
    </row>
    <row r="508" spans="1:8">
      <c r="A508" s="2">
        <v>41021</v>
      </c>
      <c r="B508" s="3" t="s">
        <v>22478</v>
      </c>
      <c r="C508" s="12">
        <f t="shared" si="7"/>
        <v>-1.1266946081477149E-4</v>
      </c>
      <c r="D508" s="3" t="s">
        <v>22479</v>
      </c>
      <c r="E508" s="3" t="s">
        <v>22480</v>
      </c>
      <c r="F508" s="3">
        <v>757</v>
      </c>
      <c r="G508" s="4">
        <v>-3.47289484005283E+16</v>
      </c>
      <c r="H508" s="3">
        <v>0.95034903358377498</v>
      </c>
    </row>
    <row r="509" spans="1:8">
      <c r="A509" s="2">
        <v>41022</v>
      </c>
      <c r="B509" s="3" t="s">
        <v>22481</v>
      </c>
      <c r="C509" s="12">
        <f t="shared" si="7"/>
        <v>-3.2779470177648332E-3</v>
      </c>
      <c r="D509" s="3" t="s">
        <v>22482</v>
      </c>
      <c r="E509" s="3" t="s">
        <v>22483</v>
      </c>
      <c r="F509" s="3">
        <v>756</v>
      </c>
      <c r="G509" s="4">
        <v>-7.13302290892382E+16</v>
      </c>
      <c r="H509" s="3">
        <v>-0.14161491053359401</v>
      </c>
    </row>
    <row r="510" spans="1:8">
      <c r="A510" s="2">
        <v>41022</v>
      </c>
      <c r="B510" s="3" t="s">
        <v>22481</v>
      </c>
      <c r="C510" s="12">
        <f t="shared" si="7"/>
        <v>0</v>
      </c>
      <c r="D510" s="3" t="s">
        <v>22482</v>
      </c>
      <c r="E510" s="3" t="s">
        <v>22483</v>
      </c>
      <c r="F510" s="3">
        <v>756</v>
      </c>
      <c r="G510" s="4">
        <v>-7.13302290892382E+16</v>
      </c>
      <c r="H510" s="3">
        <v>-0.14161491053359401</v>
      </c>
    </row>
    <row r="511" spans="1:8">
      <c r="A511" s="2">
        <v>41023</v>
      </c>
      <c r="B511" s="3" t="s">
        <v>22484</v>
      </c>
      <c r="C511" s="12">
        <f t="shared" si="7"/>
        <v>-4.8555254853780419E-3</v>
      </c>
      <c r="D511" s="3" t="s">
        <v>22485</v>
      </c>
      <c r="E511" s="3" t="s">
        <v>22486</v>
      </c>
      <c r="F511" s="3">
        <v>753</v>
      </c>
      <c r="G511" s="4">
        <v>-1.2359771868214E+17</v>
      </c>
      <c r="H511" s="4">
        <v>-3.08587884257808E+16</v>
      </c>
    </row>
    <row r="512" spans="1:8">
      <c r="A512" s="2">
        <v>41024</v>
      </c>
      <c r="B512" s="3" t="s">
        <v>22487</v>
      </c>
      <c r="C512" s="12">
        <f t="shared" si="7"/>
        <v>2.595086554344668E-2</v>
      </c>
      <c r="D512" s="3" t="s">
        <v>22488</v>
      </c>
      <c r="E512" s="3" t="s">
        <v>22489</v>
      </c>
      <c r="F512" s="3">
        <v>751</v>
      </c>
      <c r="G512" s="4">
        <v>8.7738749725944E+16</v>
      </c>
      <c r="H512" s="4">
        <v>2.35961760145186E+16</v>
      </c>
    </row>
    <row r="513" spans="1:8">
      <c r="A513" s="2">
        <v>41025</v>
      </c>
      <c r="B513" s="3" t="s">
        <v>22490</v>
      </c>
      <c r="C513" s="12">
        <f t="shared" si="7"/>
        <v>8.5686256459179891E-3</v>
      </c>
      <c r="D513" s="3" t="s">
        <v>22491</v>
      </c>
      <c r="E513" s="3" t="s">
        <v>22492</v>
      </c>
      <c r="F513" s="3">
        <v>753</v>
      </c>
      <c r="G513" s="4">
        <v>3.1100281214393498E+17</v>
      </c>
      <c r="H513" s="4">
        <v>4.16918057534332E+16</v>
      </c>
    </row>
    <row r="514" spans="1:8">
      <c r="A514" s="2">
        <v>41026</v>
      </c>
      <c r="B514" s="3" t="s">
        <v>22493</v>
      </c>
      <c r="C514" s="12">
        <f t="shared" si="7"/>
        <v>7.9729401655770863E-3</v>
      </c>
      <c r="D514" s="3" t="s">
        <v>22494</v>
      </c>
      <c r="E514" s="3" t="s">
        <v>22495</v>
      </c>
      <c r="F514" s="3">
        <v>752</v>
      </c>
      <c r="G514" s="4">
        <v>4.2350396575001203E+17</v>
      </c>
      <c r="H514" s="4">
        <v>5.8838081021369296E+16</v>
      </c>
    </row>
    <row r="515" spans="1:8">
      <c r="A515" s="2">
        <v>41027</v>
      </c>
      <c r="B515" s="3" t="s">
        <v>22496</v>
      </c>
      <c r="C515" s="12">
        <f t="shared" si="7"/>
        <v>-1.192702574402238E-4</v>
      </c>
      <c r="D515" s="3" t="s">
        <v>22497</v>
      </c>
      <c r="E515" s="3" t="s">
        <v>22498</v>
      </c>
      <c r="F515" s="3">
        <v>752</v>
      </c>
      <c r="G515" s="4">
        <v>3.0307980440055002E+17</v>
      </c>
      <c r="H515" s="4">
        <v>8.1864841284239696E+16</v>
      </c>
    </row>
    <row r="516" spans="1:8">
      <c r="A516" s="2">
        <v>41028</v>
      </c>
      <c r="B516" s="3" t="s">
        <v>22499</v>
      </c>
      <c r="C516" s="12">
        <f t="shared" ref="C516:C579" si="8">+(B516-B515)/B515</f>
        <v>-1.1927297795029416E-4</v>
      </c>
      <c r="D516" s="3" t="s">
        <v>22500</v>
      </c>
      <c r="E516" s="3" t="s">
        <v>22501</v>
      </c>
      <c r="F516" s="3">
        <v>752</v>
      </c>
      <c r="G516" s="4">
        <v>3.7488117779913402E+17</v>
      </c>
      <c r="H516" s="4">
        <v>1.17197359077536E+17</v>
      </c>
    </row>
    <row r="517" spans="1:8">
      <c r="A517" s="2">
        <v>41029</v>
      </c>
      <c r="B517" s="3" t="s">
        <v>22502</v>
      </c>
      <c r="C517" s="12">
        <f t="shared" si="8"/>
        <v>8.7970414350532315E-3</v>
      </c>
      <c r="D517" s="3" t="s">
        <v>22503</v>
      </c>
      <c r="E517" s="3" t="s">
        <v>22504</v>
      </c>
      <c r="F517" s="3">
        <v>754</v>
      </c>
      <c r="G517" s="4">
        <v>5.3147435779839002E+17</v>
      </c>
      <c r="H517" s="4">
        <v>1.4455198617883299E+17</v>
      </c>
    </row>
    <row r="518" spans="1:8">
      <c r="A518" s="2">
        <v>41030</v>
      </c>
      <c r="B518" s="3" t="s">
        <v>22505</v>
      </c>
      <c r="C518" s="12">
        <f t="shared" si="8"/>
        <v>-1.1941552826463639E-4</v>
      </c>
      <c r="D518" s="3" t="s">
        <v>22506</v>
      </c>
      <c r="E518" s="3" t="s">
        <v>22507</v>
      </c>
      <c r="F518" s="3">
        <v>754</v>
      </c>
      <c r="G518" s="4">
        <v>5.3124154801775398E+17</v>
      </c>
      <c r="H518" s="4">
        <v>1.26920047912146E+17</v>
      </c>
    </row>
    <row r="519" spans="1:8">
      <c r="A519" s="2">
        <v>41031</v>
      </c>
      <c r="B519" s="3" t="s">
        <v>22508</v>
      </c>
      <c r="C519" s="12">
        <f t="shared" si="8"/>
        <v>1.8203179836350211E-2</v>
      </c>
      <c r="D519" s="3" t="s">
        <v>22509</v>
      </c>
      <c r="E519" s="3" t="s">
        <v>22510</v>
      </c>
      <c r="F519" s="3">
        <v>750</v>
      </c>
      <c r="G519" s="4">
        <v>8.5027345050196198E+17</v>
      </c>
      <c r="H519" s="4">
        <v>1.9559858343473402E+17</v>
      </c>
    </row>
    <row r="520" spans="1:8">
      <c r="A520" s="2">
        <v>41032</v>
      </c>
      <c r="B520" s="3" t="s">
        <v>22511</v>
      </c>
      <c r="C520" s="12">
        <f t="shared" si="8"/>
        <v>-8.1849281778728113E-4</v>
      </c>
      <c r="D520" s="3" t="s">
        <v>22512</v>
      </c>
      <c r="E520" s="3" t="s">
        <v>22513</v>
      </c>
      <c r="F520" s="3">
        <v>752</v>
      </c>
      <c r="G520" s="4">
        <v>8.5779561673324096E+17</v>
      </c>
      <c r="H520" s="4">
        <v>1.93882438075756E+17</v>
      </c>
    </row>
    <row r="521" spans="1:8">
      <c r="A521" s="2">
        <v>41033</v>
      </c>
      <c r="B521" s="3" t="s">
        <v>22514</v>
      </c>
      <c r="C521" s="12">
        <f t="shared" si="8"/>
        <v>-1.0633670229574352E-2</v>
      </c>
      <c r="D521" s="3" t="s">
        <v>22515</v>
      </c>
      <c r="E521" s="3" t="s">
        <v>22516</v>
      </c>
      <c r="F521" s="3">
        <v>754</v>
      </c>
      <c r="G521" s="4">
        <v>6.3229005947808896E+17</v>
      </c>
      <c r="H521" s="4">
        <v>1.68541452320196E+17</v>
      </c>
    </row>
    <row r="522" spans="1:8">
      <c r="A522" s="2">
        <v>41034</v>
      </c>
      <c r="B522" s="3" t="s">
        <v>22517</v>
      </c>
      <c r="C522" s="12">
        <f t="shared" si="8"/>
        <v>-1.1694103507050729E-4</v>
      </c>
      <c r="D522" s="3" t="s">
        <v>22518</v>
      </c>
      <c r="E522" s="3" t="s">
        <v>22519</v>
      </c>
      <c r="F522" s="3">
        <v>754</v>
      </c>
      <c r="G522" s="4">
        <v>6.3204760966104998E+17</v>
      </c>
      <c r="H522" s="4">
        <v>1.6852607539186598E+17</v>
      </c>
    </row>
    <row r="523" spans="1:8">
      <c r="A523" s="2">
        <v>41035</v>
      </c>
      <c r="B523" s="3" t="s">
        <v>22520</v>
      </c>
      <c r="C523" s="12">
        <f t="shared" si="8"/>
        <v>-1.1694305919617084E-4</v>
      </c>
      <c r="D523" s="3" t="s">
        <v>22521</v>
      </c>
      <c r="E523" s="3" t="s">
        <v>22522</v>
      </c>
      <c r="F523" s="3">
        <v>754</v>
      </c>
      <c r="G523" s="4">
        <v>6.3180513157139302E+17</v>
      </c>
      <c r="H523" s="4">
        <v>1.6837483697514499E+17</v>
      </c>
    </row>
    <row r="524" spans="1:8">
      <c r="A524" s="2">
        <v>41036</v>
      </c>
      <c r="B524" s="3" t="s">
        <v>22523</v>
      </c>
      <c r="C524" s="12">
        <f t="shared" si="8"/>
        <v>2.3573486039044269E-3</v>
      </c>
      <c r="D524" s="3" t="s">
        <v>22524</v>
      </c>
      <c r="E524" s="3" t="s">
        <v>22525</v>
      </c>
      <c r="F524" s="3">
        <v>754</v>
      </c>
      <c r="G524" s="4">
        <v>6.8136919641342797E+17</v>
      </c>
      <c r="H524" s="4">
        <v>2.1722409346489901E+17</v>
      </c>
    </row>
    <row r="525" spans="1:8">
      <c r="A525" s="2">
        <v>41037</v>
      </c>
      <c r="B525" s="3" t="s">
        <v>22526</v>
      </c>
      <c r="C525" s="12">
        <f t="shared" si="8"/>
        <v>-3.9796117692744827E-3</v>
      </c>
      <c r="D525" s="3" t="s">
        <v>22527</v>
      </c>
      <c r="E525" s="3" t="s">
        <v>22528</v>
      </c>
      <c r="F525" s="3">
        <v>754</v>
      </c>
      <c r="G525" s="4">
        <v>6.0378670913333901E+17</v>
      </c>
      <c r="H525" s="4">
        <v>2.16699038718796E+17</v>
      </c>
    </row>
    <row r="526" spans="1:8">
      <c r="A526" s="2">
        <v>41038</v>
      </c>
      <c r="B526" s="3" t="s">
        <v>22529</v>
      </c>
      <c r="C526" s="12">
        <f t="shared" si="8"/>
        <v>-9.1282523908747467E-4</v>
      </c>
      <c r="D526" s="3" t="s">
        <v>22530</v>
      </c>
      <c r="E526" s="3" t="s">
        <v>22531</v>
      </c>
      <c r="F526" s="3">
        <v>753</v>
      </c>
      <c r="G526" s="4">
        <v>5.9635354012904806E+17</v>
      </c>
      <c r="H526" s="4">
        <v>1.95617422132356E+17</v>
      </c>
    </row>
    <row r="527" spans="1:8">
      <c r="A527" s="2">
        <v>41039</v>
      </c>
      <c r="B527" s="3" t="s">
        <v>22532</v>
      </c>
      <c r="C527" s="12">
        <f t="shared" si="8"/>
        <v>-7.5390511470942029E-3</v>
      </c>
      <c r="D527" s="3" t="s">
        <v>22533</v>
      </c>
      <c r="E527" s="3" t="s">
        <v>22534</v>
      </c>
      <c r="F527" s="3">
        <v>754</v>
      </c>
      <c r="G527" s="4">
        <v>4.6702032854651501E+17</v>
      </c>
      <c r="H527" s="4">
        <v>1.7766912374435002E+17</v>
      </c>
    </row>
    <row r="528" spans="1:8">
      <c r="A528" s="2">
        <v>41040</v>
      </c>
      <c r="B528" s="3" t="s">
        <v>22535</v>
      </c>
      <c r="C528" s="12">
        <f t="shared" si="8"/>
        <v>-1.9817408037038553E-3</v>
      </c>
      <c r="D528" s="3" t="s">
        <v>22536</v>
      </c>
      <c r="E528" s="3" t="s">
        <v>22537</v>
      </c>
      <c r="F528" s="3">
        <v>755</v>
      </c>
      <c r="G528" s="4">
        <v>2.9408130995295699E+17</v>
      </c>
      <c r="H528" s="4">
        <v>1.7319938019909402E+17</v>
      </c>
    </row>
    <row r="529" spans="1:8">
      <c r="A529" s="2">
        <v>41041</v>
      </c>
      <c r="B529" s="3" t="s">
        <v>22538</v>
      </c>
      <c r="C529" s="12">
        <f t="shared" si="8"/>
        <v>-1.1758681680106313E-4</v>
      </c>
      <c r="D529" s="3" t="s">
        <v>22539</v>
      </c>
      <c r="E529" s="3" t="s">
        <v>22540</v>
      </c>
      <c r="F529" s="3">
        <v>755</v>
      </c>
      <c r="G529" s="4">
        <v>2.9938270049346803E+17</v>
      </c>
      <c r="H529" s="4">
        <v>1.7317758972607002E+17</v>
      </c>
    </row>
    <row r="530" spans="1:8">
      <c r="A530" s="2">
        <v>41042</v>
      </c>
      <c r="B530" s="3" t="s">
        <v>22541</v>
      </c>
      <c r="C530" s="12">
        <f t="shared" si="8"/>
        <v>-1.1758923250937792E-4</v>
      </c>
      <c r="D530" s="3" t="s">
        <v>22542</v>
      </c>
      <c r="E530" s="3" t="s">
        <v>22543</v>
      </c>
      <c r="F530" s="3">
        <v>755</v>
      </c>
      <c r="G530" s="4">
        <v>3.6262938447635501E+17</v>
      </c>
      <c r="H530" s="4">
        <v>1.8985716395055501E+17</v>
      </c>
    </row>
    <row r="531" spans="1:8">
      <c r="A531" s="2">
        <v>41043</v>
      </c>
      <c r="B531" s="3" t="s">
        <v>22544</v>
      </c>
      <c r="C531" s="12">
        <f t="shared" si="8"/>
        <v>-1.9778272765701984E-2</v>
      </c>
      <c r="D531" s="3" t="s">
        <v>22545</v>
      </c>
      <c r="E531" s="3" t="s">
        <v>22546</v>
      </c>
      <c r="F531" s="3">
        <v>754</v>
      </c>
      <c r="G531" s="4">
        <v>7.00255583790152E+16</v>
      </c>
      <c r="H531" s="4">
        <v>1.5353249255999699E+17</v>
      </c>
    </row>
    <row r="532" spans="1:8">
      <c r="A532" s="2">
        <v>41044</v>
      </c>
      <c r="B532" s="3" t="s">
        <v>22547</v>
      </c>
      <c r="C532" s="12">
        <f t="shared" si="8"/>
        <v>-2.29604869685624E-3</v>
      </c>
      <c r="D532" s="3" t="s">
        <v>22548</v>
      </c>
      <c r="E532" s="3" t="s">
        <v>22549</v>
      </c>
      <c r="F532" s="3">
        <v>753</v>
      </c>
      <c r="G532" s="4">
        <v>4.18819683936464E+16</v>
      </c>
      <c r="H532" s="4">
        <v>1.5163002978694301E+17</v>
      </c>
    </row>
    <row r="533" spans="1:8">
      <c r="A533" s="2">
        <v>41045</v>
      </c>
      <c r="B533" s="3" t="s">
        <v>22550</v>
      </c>
      <c r="C533" s="12">
        <f t="shared" si="8"/>
        <v>3.1441991820165549E-3</v>
      </c>
      <c r="D533" s="3" t="s">
        <v>22551</v>
      </c>
      <c r="E533" s="3" t="s">
        <v>22552</v>
      </c>
      <c r="F533" s="3">
        <v>752</v>
      </c>
      <c r="G533" s="4">
        <v>1.12183379208599E+16</v>
      </c>
      <c r="H533" s="4">
        <v>1.65683782381592E+17</v>
      </c>
    </row>
    <row r="534" spans="1:8">
      <c r="A534" s="2">
        <v>41046</v>
      </c>
      <c r="B534" s="3" t="s">
        <v>22553</v>
      </c>
      <c r="C534" s="12">
        <f t="shared" si="8"/>
        <v>-1.4325377830596944E-2</v>
      </c>
      <c r="D534" s="3" t="s">
        <v>22554</v>
      </c>
      <c r="E534" s="3" t="s">
        <v>22555</v>
      </c>
      <c r="F534" s="3">
        <v>752</v>
      </c>
      <c r="G534" s="4">
        <v>-1.6771191795644899E+17</v>
      </c>
      <c r="H534" s="4">
        <v>1.32315635430078E+17</v>
      </c>
    </row>
    <row r="535" spans="1:8">
      <c r="A535" s="2">
        <v>41047</v>
      </c>
      <c r="B535" s="3" t="s">
        <v>22556</v>
      </c>
      <c r="C535" s="12">
        <f t="shared" si="8"/>
        <v>4.4995370994773852E-3</v>
      </c>
      <c r="D535" s="3" t="s">
        <v>22557</v>
      </c>
      <c r="E535" s="3" t="s">
        <v>22558</v>
      </c>
      <c r="F535" s="3">
        <v>754</v>
      </c>
      <c r="G535" s="4">
        <v>-7.1194485867414496E+16</v>
      </c>
      <c r="H535" s="4">
        <v>1.4291731467014E+17</v>
      </c>
    </row>
    <row r="536" spans="1:8">
      <c r="A536" s="2">
        <v>41048</v>
      </c>
      <c r="B536" s="3" t="s">
        <v>22559</v>
      </c>
      <c r="C536" s="12">
        <f t="shared" si="8"/>
        <v>-1.0249020887571538E-4</v>
      </c>
      <c r="D536" s="3" t="s">
        <v>22560</v>
      </c>
      <c r="E536" s="3" t="s">
        <v>22561</v>
      </c>
      <c r="F536" s="3">
        <v>754</v>
      </c>
      <c r="G536" s="4">
        <v>7.5300294605069504E+16</v>
      </c>
      <c r="H536" s="4">
        <v>1.74401064470972E+17</v>
      </c>
    </row>
    <row r="537" spans="1:8">
      <c r="A537" s="2">
        <v>41049</v>
      </c>
      <c r="B537" s="3" t="s">
        <v>22562</v>
      </c>
      <c r="C537" s="12">
        <f t="shared" si="8"/>
        <v>-1.0248836814006386E-4</v>
      </c>
      <c r="D537" s="3" t="s">
        <v>22563</v>
      </c>
      <c r="E537" s="3" t="s">
        <v>22564</v>
      </c>
      <c r="F537" s="3">
        <v>754</v>
      </c>
      <c r="G537" s="4">
        <v>8.6263433955935104E+16</v>
      </c>
      <c r="H537" s="4">
        <v>1.8098477671886499E+17</v>
      </c>
    </row>
    <row r="538" spans="1:8">
      <c r="A538" s="2">
        <v>41050</v>
      </c>
      <c r="B538" s="3" t="s">
        <v>22565</v>
      </c>
      <c r="C538" s="12">
        <f t="shared" si="8"/>
        <v>-1.024866578185372E-4</v>
      </c>
      <c r="D538" s="3" t="s">
        <v>22566</v>
      </c>
      <c r="E538" s="3" t="s">
        <v>22567</v>
      </c>
      <c r="F538" s="3">
        <v>754</v>
      </c>
      <c r="G538" s="4">
        <v>8.6398020319488192E+16</v>
      </c>
      <c r="H538" s="4">
        <v>2.4696591133081402E+17</v>
      </c>
    </row>
    <row r="539" spans="1:8">
      <c r="A539" s="2">
        <v>41051</v>
      </c>
      <c r="B539" s="3" t="s">
        <v>22568</v>
      </c>
      <c r="C539" s="12">
        <f t="shared" si="8"/>
        <v>8.5502859641967462E-3</v>
      </c>
      <c r="D539" s="3" t="s">
        <v>22569</v>
      </c>
      <c r="E539" s="3" t="s">
        <v>22570</v>
      </c>
      <c r="F539" s="3">
        <v>752</v>
      </c>
      <c r="G539" s="4">
        <v>2.0662210467237402E+17</v>
      </c>
      <c r="H539" s="4">
        <v>2.7610148227011501E+17</v>
      </c>
    </row>
    <row r="540" spans="1:8">
      <c r="A540" s="2">
        <v>41051</v>
      </c>
      <c r="B540" s="3" t="s">
        <v>22568</v>
      </c>
      <c r="C540" s="12">
        <f t="shared" si="8"/>
        <v>0</v>
      </c>
      <c r="D540" s="3" t="s">
        <v>22569</v>
      </c>
      <c r="E540" s="3" t="s">
        <v>22570</v>
      </c>
      <c r="F540" s="3">
        <v>752</v>
      </c>
      <c r="G540" s="4">
        <v>2.0662210467237402E+17</v>
      </c>
      <c r="H540" s="4">
        <v>2.7610148227011501E+17</v>
      </c>
    </row>
    <row r="541" spans="1:8">
      <c r="A541" s="2">
        <v>41052</v>
      </c>
      <c r="B541" s="3" t="s">
        <v>22571</v>
      </c>
      <c r="C541" s="12">
        <f t="shared" si="8"/>
        <v>-1.1361449670212256E-3</v>
      </c>
      <c r="D541" s="3" t="s">
        <v>22572</v>
      </c>
      <c r="E541" s="3" t="s">
        <v>22573</v>
      </c>
      <c r="F541" s="3">
        <v>750</v>
      </c>
      <c r="G541" s="4">
        <v>2.3854963714015501E+17</v>
      </c>
      <c r="H541" s="4">
        <v>2.83802848802328E+17</v>
      </c>
    </row>
    <row r="542" spans="1:8">
      <c r="A542" s="2">
        <v>41053</v>
      </c>
      <c r="B542" s="3" t="s">
        <v>22574</v>
      </c>
      <c r="C542" s="12">
        <f t="shared" si="8"/>
        <v>-6.2414627585578629E-3</v>
      </c>
      <c r="D542" s="3" t="s">
        <v>22575</v>
      </c>
      <c r="E542" s="3" t="s">
        <v>22576</v>
      </c>
      <c r="F542" s="3">
        <v>750</v>
      </c>
      <c r="G542" s="4">
        <v>2.1772544110708602E+17</v>
      </c>
      <c r="H542" s="4">
        <v>2.6787951212149901E+17</v>
      </c>
    </row>
    <row r="543" spans="1:8">
      <c r="A543" s="2">
        <v>41054</v>
      </c>
      <c r="B543" s="3" t="s">
        <v>22577</v>
      </c>
      <c r="C543" s="12">
        <f t="shared" si="8"/>
        <v>-3.1225904236550795E-3</v>
      </c>
      <c r="D543" s="3" t="s">
        <v>22578</v>
      </c>
      <c r="E543" s="3" t="s">
        <v>22579</v>
      </c>
      <c r="F543" s="3">
        <v>752</v>
      </c>
      <c r="G543" s="4">
        <v>-1.4167673215367299E+17</v>
      </c>
      <c r="H543" s="4">
        <v>2.6013536016621699E+17</v>
      </c>
    </row>
    <row r="544" spans="1:8">
      <c r="A544" s="2">
        <v>41055</v>
      </c>
      <c r="B544" s="3" t="s">
        <v>22580</v>
      </c>
      <c r="C544" s="12">
        <f t="shared" si="8"/>
        <v>-1.0260745131007766E-4</v>
      </c>
      <c r="D544" s="3" t="s">
        <v>22581</v>
      </c>
      <c r="E544" s="3" t="s">
        <v>22582</v>
      </c>
      <c r="F544" s="3">
        <v>752</v>
      </c>
      <c r="G544" s="4">
        <v>-2.2727375312596701E+17</v>
      </c>
      <c r="H544" s="4">
        <v>2.1460212114778499E+17</v>
      </c>
    </row>
    <row r="545" spans="1:8">
      <c r="A545" s="2">
        <v>41056</v>
      </c>
      <c r="B545" s="3" t="s">
        <v>22583</v>
      </c>
      <c r="C545" s="12">
        <f t="shared" si="8"/>
        <v>-1.0260573831104888E-4</v>
      </c>
      <c r="D545" s="3" t="s">
        <v>22584</v>
      </c>
      <c r="E545" s="3" t="s">
        <v>22585</v>
      </c>
      <c r="F545" s="3">
        <v>752</v>
      </c>
      <c r="G545" s="4">
        <v>-2.9931602620996E+17</v>
      </c>
      <c r="H545" s="4">
        <v>1.9353973013442202E+17</v>
      </c>
    </row>
    <row r="546" spans="1:8">
      <c r="A546" s="2">
        <v>41057</v>
      </c>
      <c r="B546" s="3" t="s">
        <v>22586</v>
      </c>
      <c r="C546" s="12">
        <f t="shared" si="8"/>
        <v>-5.9112359691249937E-3</v>
      </c>
      <c r="D546" s="3" t="s">
        <v>22587</v>
      </c>
      <c r="E546" s="3" t="s">
        <v>22588</v>
      </c>
      <c r="F546" s="3">
        <v>752</v>
      </c>
      <c r="G546" s="4">
        <v>-3.47132157164032E+17</v>
      </c>
      <c r="H546" s="4">
        <v>1.19186752633916E+17</v>
      </c>
    </row>
    <row r="547" spans="1:8">
      <c r="A547" s="2">
        <v>41058</v>
      </c>
      <c r="B547" s="3" t="s">
        <v>22589</v>
      </c>
      <c r="C547" s="12">
        <f t="shared" si="8"/>
        <v>6.7800224975692143E-3</v>
      </c>
      <c r="D547" s="3" t="s">
        <v>22590</v>
      </c>
      <c r="E547" s="3" t="s">
        <v>22591</v>
      </c>
      <c r="F547" s="3">
        <v>752</v>
      </c>
      <c r="G547" s="4">
        <v>-2.90161234223568E+17</v>
      </c>
      <c r="H547" s="4">
        <v>1.20409506335908E+17</v>
      </c>
    </row>
    <row r="548" spans="1:8">
      <c r="A548" s="2">
        <v>41059</v>
      </c>
      <c r="B548" s="3" t="s">
        <v>22592</v>
      </c>
      <c r="C548" s="12">
        <f t="shared" si="8"/>
        <v>-1.0549739163293301E-2</v>
      </c>
      <c r="D548" s="3" t="s">
        <v>22593</v>
      </c>
      <c r="E548" s="3" t="s">
        <v>22594</v>
      </c>
      <c r="F548" s="3">
        <v>752</v>
      </c>
      <c r="G548" s="4">
        <v>-4.3915857534585901E+17</v>
      </c>
      <c r="H548" s="4">
        <v>9.0004897262955008E+16</v>
      </c>
    </row>
    <row r="549" spans="1:8">
      <c r="A549" s="2">
        <v>41060</v>
      </c>
      <c r="B549" s="3" t="s">
        <v>22595</v>
      </c>
      <c r="C549" s="12">
        <f t="shared" si="8"/>
        <v>1.8270374399644171E-2</v>
      </c>
      <c r="D549" s="3" t="s">
        <v>22596</v>
      </c>
      <c r="E549" s="3" t="s">
        <v>22597</v>
      </c>
      <c r="F549" s="3">
        <v>751</v>
      </c>
      <c r="G549" s="4">
        <v>-2.9993409937708E+17</v>
      </c>
      <c r="H549" s="4">
        <v>1.31010768674244E+17</v>
      </c>
    </row>
    <row r="550" spans="1:8">
      <c r="A550" s="2">
        <v>41061</v>
      </c>
      <c r="B550" s="3" t="s">
        <v>22598</v>
      </c>
      <c r="C550" s="12">
        <f t="shared" si="8"/>
        <v>-2.5076981178650679E-2</v>
      </c>
      <c r="D550" s="3" t="s">
        <v>22599</v>
      </c>
      <c r="E550" s="3" t="s">
        <v>22600</v>
      </c>
      <c r="F550" s="3">
        <v>751</v>
      </c>
      <c r="G550" s="4">
        <v>-5.8730860788317901E+17</v>
      </c>
      <c r="H550" s="4">
        <v>7.4470911709179008E+16</v>
      </c>
    </row>
    <row r="551" spans="1:8">
      <c r="A551" s="2">
        <v>41062</v>
      </c>
      <c r="B551" s="3" t="s">
        <v>22601</v>
      </c>
      <c r="C551" s="12">
        <f t="shared" si="8"/>
        <v>-1.0491466445814506E-4</v>
      </c>
      <c r="D551" s="3" t="s">
        <v>22602</v>
      </c>
      <c r="E551" s="3" t="s">
        <v>22603</v>
      </c>
      <c r="F551" s="3">
        <v>751</v>
      </c>
      <c r="G551" s="4">
        <v>-5.8370840797197299E+17</v>
      </c>
      <c r="H551" s="4">
        <v>1.0094858819594499E+17</v>
      </c>
    </row>
    <row r="552" spans="1:8">
      <c r="A552" s="2">
        <v>41063</v>
      </c>
      <c r="B552" s="3" t="s">
        <v>22604</v>
      </c>
      <c r="C552" s="12">
        <f t="shared" si="8"/>
        <v>-1.0491348630448509E-4</v>
      </c>
      <c r="D552" s="3" t="s">
        <v>22605</v>
      </c>
      <c r="E552" s="3" t="s">
        <v>22606</v>
      </c>
      <c r="F552" s="3">
        <v>751</v>
      </c>
      <c r="G552" s="4">
        <v>-5.2648738594231302E+17</v>
      </c>
      <c r="H552" s="4">
        <v>1.61184665367212E+17</v>
      </c>
    </row>
    <row r="553" spans="1:8">
      <c r="A553" s="2">
        <v>41064</v>
      </c>
      <c r="B553" s="3" t="s">
        <v>22607</v>
      </c>
      <c r="C553" s="12">
        <f t="shared" si="8"/>
        <v>-1.0890316387372702E-2</v>
      </c>
      <c r="D553" s="3" t="s">
        <v>22608</v>
      </c>
      <c r="E553" s="3" t="s">
        <v>22609</v>
      </c>
      <c r="F553" s="3">
        <v>748</v>
      </c>
      <c r="G553" s="4">
        <v>-5.84959622520448E+17</v>
      </c>
      <c r="H553" s="4">
        <v>1.01851404481072E+17</v>
      </c>
    </row>
    <row r="554" spans="1:8">
      <c r="A554" s="2">
        <v>41065</v>
      </c>
      <c r="B554" s="3" t="s">
        <v>22610</v>
      </c>
      <c r="C554" s="12">
        <f t="shared" si="8"/>
        <v>8.6667253592632304E-4</v>
      </c>
      <c r="D554" s="3" t="s">
        <v>22611</v>
      </c>
      <c r="E554" s="3" t="s">
        <v>22612</v>
      </c>
      <c r="F554" s="3">
        <v>747</v>
      </c>
      <c r="G554" s="4">
        <v>-5.7996474404078605E+17</v>
      </c>
      <c r="H554" s="4">
        <v>1.04023511918784E+17</v>
      </c>
    </row>
    <row r="555" spans="1:8">
      <c r="A555" s="2">
        <v>41066</v>
      </c>
      <c r="B555" s="3" t="s">
        <v>22613</v>
      </c>
      <c r="C555" s="12">
        <f t="shared" si="8"/>
        <v>5.1106886793494876E-3</v>
      </c>
      <c r="D555" s="3" t="s">
        <v>22614</v>
      </c>
      <c r="E555" s="3" t="s">
        <v>22615</v>
      </c>
      <c r="F555" s="3">
        <v>747</v>
      </c>
      <c r="G555" s="4">
        <v>-5.65709779710032E+17</v>
      </c>
      <c r="H555" s="4">
        <v>1.1589477874310899E+17</v>
      </c>
    </row>
    <row r="556" spans="1:8">
      <c r="A556" s="2">
        <v>41067</v>
      </c>
      <c r="B556" s="3" t="s">
        <v>22616</v>
      </c>
      <c r="C556" s="12">
        <f t="shared" si="8"/>
        <v>2.7460412414499575E-3</v>
      </c>
      <c r="D556" s="3" t="s">
        <v>22617</v>
      </c>
      <c r="E556" s="3" t="s">
        <v>22618</v>
      </c>
      <c r="F556" s="3">
        <v>745</v>
      </c>
      <c r="G556" s="4">
        <v>-5.2865391576262502E+17</v>
      </c>
      <c r="H556" s="4">
        <v>1.2235606294023101E+17</v>
      </c>
    </row>
    <row r="557" spans="1:8">
      <c r="A557" s="2">
        <v>41068</v>
      </c>
      <c r="B557" s="3" t="s">
        <v>22619</v>
      </c>
      <c r="C557" s="12">
        <f t="shared" si="8"/>
        <v>-3.6541064773591135E-3</v>
      </c>
      <c r="D557" s="3" t="s">
        <v>22620</v>
      </c>
      <c r="E557" s="3" t="s">
        <v>22621</v>
      </c>
      <c r="F557" s="3">
        <v>746</v>
      </c>
      <c r="G557" s="4">
        <v>-5.4414991161457498E+17</v>
      </c>
      <c r="H557" s="4">
        <v>1.1429243141146099E+17</v>
      </c>
    </row>
    <row r="558" spans="1:8">
      <c r="A558" s="2">
        <v>41069</v>
      </c>
      <c r="B558" s="3" t="s">
        <v>22622</v>
      </c>
      <c r="C558" s="12">
        <f t="shared" si="8"/>
        <v>-1.1005342507494441E-4</v>
      </c>
      <c r="D558" s="3" t="s">
        <v>22623</v>
      </c>
      <c r="E558" s="3" t="s">
        <v>22624</v>
      </c>
      <c r="F558" s="3">
        <v>746</v>
      </c>
      <c r="G558" s="4">
        <v>-5.0085453090198598E+17</v>
      </c>
      <c r="H558" s="4">
        <v>1.2581279764751101E+17</v>
      </c>
    </row>
    <row r="559" spans="1:8">
      <c r="A559" s="2">
        <v>41070</v>
      </c>
      <c r="B559" s="3" t="s">
        <v>22625</v>
      </c>
      <c r="C559" s="12">
        <f t="shared" si="8"/>
        <v>-1.1005381889602811E-4</v>
      </c>
      <c r="D559" s="3" t="s">
        <v>22626</v>
      </c>
      <c r="E559" s="3" t="s">
        <v>22627</v>
      </c>
      <c r="F559" s="3">
        <v>746</v>
      </c>
      <c r="G559" s="4">
        <v>-4.8934530635580102E+17</v>
      </c>
      <c r="H559" s="4">
        <v>1.42729130207642E+17</v>
      </c>
    </row>
    <row r="560" spans="1:8">
      <c r="A560" s="2">
        <v>41071</v>
      </c>
      <c r="B560" s="3" t="s">
        <v>22628</v>
      </c>
      <c r="C560" s="12">
        <f t="shared" si="8"/>
        <v>-1.1005400826742186E-4</v>
      </c>
      <c r="D560" s="3" t="s">
        <v>22629</v>
      </c>
      <c r="E560" s="3" t="s">
        <v>22630</v>
      </c>
      <c r="F560" s="3">
        <v>746</v>
      </c>
      <c r="G560" s="4">
        <v>-4.8929849810966202E+17</v>
      </c>
      <c r="H560" s="4">
        <v>1.8391190460845299E+17</v>
      </c>
    </row>
    <row r="561" spans="1:8">
      <c r="A561" s="2">
        <v>41072</v>
      </c>
      <c r="B561" s="3" t="s">
        <v>22631</v>
      </c>
      <c r="C561" s="12">
        <f t="shared" si="8"/>
        <v>-3.6326320466763115E-3</v>
      </c>
      <c r="D561" s="3" t="s">
        <v>22632</v>
      </c>
      <c r="E561" s="3" t="s">
        <v>22633</v>
      </c>
      <c r="F561" s="3">
        <v>746</v>
      </c>
      <c r="G561" s="4">
        <v>-5.1071823284887098E+17</v>
      </c>
      <c r="H561" s="4">
        <v>1.8053705431562701E+17</v>
      </c>
    </row>
    <row r="562" spans="1:8">
      <c r="A562" s="2">
        <v>41073</v>
      </c>
      <c r="B562" s="3" t="s">
        <v>22634</v>
      </c>
      <c r="C562" s="12">
        <f t="shared" si="8"/>
        <v>-7.6027097655331991E-5</v>
      </c>
      <c r="D562" s="3" t="s">
        <v>22635</v>
      </c>
      <c r="E562" s="3" t="s">
        <v>22636</v>
      </c>
      <c r="F562" s="3">
        <v>743</v>
      </c>
      <c r="G562" s="4">
        <v>-3.7667959286499501E+17</v>
      </c>
      <c r="H562" s="4">
        <v>1.27842048284294E+17</v>
      </c>
    </row>
    <row r="563" spans="1:8">
      <c r="A563" s="2">
        <v>41074</v>
      </c>
      <c r="B563" s="3" t="s">
        <v>22637</v>
      </c>
      <c r="C563" s="12">
        <f t="shared" si="8"/>
        <v>6.140286341195832E-3</v>
      </c>
      <c r="D563" s="3" t="s">
        <v>22638</v>
      </c>
      <c r="E563" s="3" t="s">
        <v>22639</v>
      </c>
      <c r="F563" s="3">
        <v>738</v>
      </c>
      <c r="G563" s="4">
        <v>-3.09437520425104E+17</v>
      </c>
      <c r="H563" s="4">
        <v>1.42177157342096E+17</v>
      </c>
    </row>
    <row r="564" spans="1:8">
      <c r="A564" s="2">
        <v>41075</v>
      </c>
      <c r="B564" s="3" t="s">
        <v>22640</v>
      </c>
      <c r="C564" s="12">
        <f t="shared" si="8"/>
        <v>-4.393790875951889E-3</v>
      </c>
      <c r="D564" s="3" t="s">
        <v>22641</v>
      </c>
      <c r="E564" s="3" t="s">
        <v>22642</v>
      </c>
      <c r="F564" s="3">
        <v>740</v>
      </c>
      <c r="G564" s="4">
        <v>-3.6998951102015098E+17</v>
      </c>
      <c r="H564" s="4">
        <v>1.3226948491214E+17</v>
      </c>
    </row>
    <row r="565" spans="1:8">
      <c r="A565" s="2">
        <v>41076</v>
      </c>
      <c r="B565" s="3" t="s">
        <v>22643</v>
      </c>
      <c r="C565" s="12">
        <f t="shared" si="8"/>
        <v>-1.1001595982369373E-4</v>
      </c>
      <c r="D565" s="3" t="s">
        <v>22644</v>
      </c>
      <c r="E565" s="3" t="s">
        <v>22645</v>
      </c>
      <c r="F565" s="3">
        <v>740</v>
      </c>
      <c r="G565" s="4">
        <v>-2.50092086434296E+17</v>
      </c>
      <c r="H565" s="4">
        <v>1.5417498234423699E+17</v>
      </c>
    </row>
    <row r="566" spans="1:8">
      <c r="A566" s="2">
        <v>41077</v>
      </c>
      <c r="B566" s="3" t="s">
        <v>22646</v>
      </c>
      <c r="C566" s="12">
        <f t="shared" si="8"/>
        <v>-1.1001611439374485E-4</v>
      </c>
      <c r="D566" s="3" t="s">
        <v>22647</v>
      </c>
      <c r="E566" s="3" t="s">
        <v>22648</v>
      </c>
      <c r="F566" s="3">
        <v>740</v>
      </c>
      <c r="G566" s="4">
        <v>-2.9090448199433498E+17</v>
      </c>
      <c r="H566" s="4">
        <v>1.3373313379915901E+17</v>
      </c>
    </row>
    <row r="567" spans="1:8">
      <c r="A567" s="2">
        <v>41078</v>
      </c>
      <c r="B567" s="3" t="s">
        <v>22649</v>
      </c>
      <c r="C567" s="12">
        <f t="shared" si="8"/>
        <v>-1.1001633558996397E-4</v>
      </c>
      <c r="D567" s="3" t="s">
        <v>22650</v>
      </c>
      <c r="E567" s="3" t="s">
        <v>22651</v>
      </c>
      <c r="F567" s="3">
        <v>740</v>
      </c>
      <c r="G567" s="4">
        <v>-2.9096941632605901E+17</v>
      </c>
      <c r="H567" s="4">
        <v>1.2667862231614099E+17</v>
      </c>
    </row>
    <row r="568" spans="1:8">
      <c r="A568" s="2">
        <v>41079</v>
      </c>
      <c r="B568" s="3" t="s">
        <v>22652</v>
      </c>
      <c r="C568" s="12">
        <f t="shared" si="8"/>
        <v>7.707611688678717E-3</v>
      </c>
      <c r="D568" s="3" t="s">
        <v>22653</v>
      </c>
      <c r="E568" s="3" t="s">
        <v>22654</v>
      </c>
      <c r="F568" s="3">
        <v>740</v>
      </c>
      <c r="G568" s="4">
        <v>-2.20570640188552E+17</v>
      </c>
      <c r="H568" s="4">
        <v>1.2454970110370099E+17</v>
      </c>
    </row>
    <row r="569" spans="1:8">
      <c r="A569" s="2">
        <v>41080</v>
      </c>
      <c r="B569" s="3" t="s">
        <v>22655</v>
      </c>
      <c r="C569" s="12">
        <f t="shared" si="8"/>
        <v>-3.5736690479165191E-3</v>
      </c>
      <c r="D569" s="3" t="s">
        <v>22656</v>
      </c>
      <c r="E569" s="3" t="s">
        <v>22657</v>
      </c>
      <c r="F569" s="3">
        <v>741</v>
      </c>
      <c r="G569" s="4">
        <v>-2.52860786878556E+17</v>
      </c>
      <c r="H569" s="4">
        <v>1.09460376752158E+17</v>
      </c>
    </row>
    <row r="570" spans="1:8">
      <c r="A570" s="2">
        <v>41080</v>
      </c>
      <c r="B570" s="3" t="s">
        <v>22655</v>
      </c>
      <c r="C570" s="12">
        <f t="shared" si="8"/>
        <v>0</v>
      </c>
      <c r="D570" s="3" t="s">
        <v>22656</v>
      </c>
      <c r="E570" s="3" t="s">
        <v>22657</v>
      </c>
      <c r="F570" s="3">
        <v>741</v>
      </c>
      <c r="G570" s="4">
        <v>-2.52860786878556E+17</v>
      </c>
      <c r="H570" s="4">
        <v>1.09460376752158E+17</v>
      </c>
    </row>
    <row r="571" spans="1:8">
      <c r="A571" s="2">
        <v>41081</v>
      </c>
      <c r="B571" s="3" t="s">
        <v>22658</v>
      </c>
      <c r="C571" s="12">
        <f t="shared" si="8"/>
        <v>-2.1776236048076703E-2</v>
      </c>
      <c r="D571" s="3" t="s">
        <v>22659</v>
      </c>
      <c r="E571" s="3" t="s">
        <v>22660</v>
      </c>
      <c r="F571" s="3">
        <v>741</v>
      </c>
      <c r="G571" s="4">
        <v>-4.8467707453210298E+17</v>
      </c>
      <c r="H571" s="4">
        <v>6.12553743321102E+16</v>
      </c>
    </row>
    <row r="572" spans="1:8">
      <c r="A572" s="2">
        <v>41082</v>
      </c>
      <c r="B572" s="3" t="s">
        <v>22661</v>
      </c>
      <c r="C572" s="12">
        <f t="shared" si="8"/>
        <v>-5.3507328173167156E-3</v>
      </c>
      <c r="D572" s="3" t="s">
        <v>22662</v>
      </c>
      <c r="E572" s="3" t="s">
        <v>22663</v>
      </c>
      <c r="F572" s="3">
        <v>740</v>
      </c>
      <c r="G572" s="4">
        <v>-5.1051719890984698E+17</v>
      </c>
      <c r="H572" s="4">
        <v>5.0007515107554704E+16</v>
      </c>
    </row>
    <row r="573" spans="1:8">
      <c r="A573" s="2">
        <v>41083</v>
      </c>
      <c r="B573" s="3" t="s">
        <v>22664</v>
      </c>
      <c r="C573" s="12">
        <f t="shared" si="8"/>
        <v>-1.1057139807568459E-4</v>
      </c>
      <c r="D573" s="3" t="s">
        <v>22665</v>
      </c>
      <c r="E573" s="3" t="s">
        <v>22666</v>
      </c>
      <c r="F573" s="3">
        <v>740</v>
      </c>
      <c r="G573" s="4">
        <v>-4.7248371598336198E+17</v>
      </c>
      <c r="H573" s="4">
        <v>6.4897639056435504E+16</v>
      </c>
    </row>
    <row r="574" spans="1:8">
      <c r="A574" s="2">
        <v>41084</v>
      </c>
      <c r="B574" s="3" t="s">
        <v>22667</v>
      </c>
      <c r="C574" s="12">
        <f t="shared" si="8"/>
        <v>-1.1057180676048701E-4</v>
      </c>
      <c r="D574" s="3" t="s">
        <v>22668</v>
      </c>
      <c r="E574" s="3" t="s">
        <v>22669</v>
      </c>
      <c r="F574" s="3">
        <v>740</v>
      </c>
      <c r="G574" s="4">
        <v>-4.5276116890968E+17</v>
      </c>
      <c r="H574" s="4">
        <v>6.50423224148246E+16</v>
      </c>
    </row>
    <row r="575" spans="1:8">
      <c r="A575" s="2">
        <v>41085</v>
      </c>
      <c r="B575" s="3" t="s">
        <v>22670</v>
      </c>
      <c r="C575" s="12">
        <f t="shared" si="8"/>
        <v>-2.5675143438837127E-2</v>
      </c>
      <c r="D575" s="3" t="s">
        <v>22671</v>
      </c>
      <c r="E575" s="3" t="s">
        <v>22672</v>
      </c>
      <c r="F575" s="3">
        <v>740</v>
      </c>
      <c r="G575" s="4">
        <v>-6.0071611047157402E+17</v>
      </c>
      <c r="H575" s="4">
        <v>1.00727935071649E+16</v>
      </c>
    </row>
    <row r="576" spans="1:8">
      <c r="A576" s="2">
        <v>41086</v>
      </c>
      <c r="B576" s="3" t="s">
        <v>22673</v>
      </c>
      <c r="C576" s="12">
        <f t="shared" si="8"/>
        <v>-1.0269488367844245E-3</v>
      </c>
      <c r="D576" s="3" t="s">
        <v>22674</v>
      </c>
      <c r="E576" s="3" t="s">
        <v>22675</v>
      </c>
      <c r="F576" s="3">
        <v>737</v>
      </c>
      <c r="G576" s="4">
        <v>-6.0518388092143898E+17</v>
      </c>
      <c r="H576" s="4">
        <v>1.22675642902043E+16</v>
      </c>
    </row>
    <row r="577" spans="1:8">
      <c r="A577" s="2">
        <v>41087</v>
      </c>
      <c r="B577" s="3" t="s">
        <v>22676</v>
      </c>
      <c r="C577" s="12">
        <f t="shared" si="8"/>
        <v>2.1054939863218949E-2</v>
      </c>
      <c r="D577" s="3" t="s">
        <v>22677</v>
      </c>
      <c r="E577" s="3" t="s">
        <v>22678</v>
      </c>
      <c r="F577" s="3">
        <v>736</v>
      </c>
      <c r="G577" s="4">
        <v>-4.5321127851053402E+17</v>
      </c>
      <c r="H577" s="4">
        <v>5.6200917969243696E+16</v>
      </c>
    </row>
    <row r="578" spans="1:8">
      <c r="A578" s="2">
        <v>41088</v>
      </c>
      <c r="B578" s="3" t="s">
        <v>22679</v>
      </c>
      <c r="C578" s="12">
        <f t="shared" si="8"/>
        <v>-9.7013191945112699E-3</v>
      </c>
      <c r="D578" s="3" t="s">
        <v>22680</v>
      </c>
      <c r="E578" s="3" t="s">
        <v>22681</v>
      </c>
      <c r="F578" s="3">
        <v>737</v>
      </c>
      <c r="G578" s="4">
        <v>-5.5269458931878298E+17</v>
      </c>
      <c r="H578" s="4">
        <v>3.57691499075862E+16</v>
      </c>
    </row>
    <row r="579" spans="1:8">
      <c r="A579" s="2">
        <v>41089</v>
      </c>
      <c r="B579" s="3" t="s">
        <v>22682</v>
      </c>
      <c r="C579" s="12">
        <f t="shared" si="8"/>
        <v>1.9207955339454068E-2</v>
      </c>
      <c r="D579" s="3" t="s">
        <v>22683</v>
      </c>
      <c r="E579" s="3" t="s">
        <v>22684</v>
      </c>
      <c r="F579" s="3">
        <v>736</v>
      </c>
      <c r="G579" s="4">
        <v>-3.5853198224036E+17</v>
      </c>
      <c r="H579" s="4">
        <v>7.67620530796768E+16</v>
      </c>
    </row>
    <row r="580" spans="1:8">
      <c r="A580" s="2">
        <v>41090</v>
      </c>
      <c r="B580" s="3" t="s">
        <v>22685</v>
      </c>
      <c r="C580" s="12">
        <f t="shared" ref="C580:C643" si="9">+(B580-B579)/B579</f>
        <v>-1.1419948547190483E-4</v>
      </c>
      <c r="D580" s="3" t="s">
        <v>22686</v>
      </c>
      <c r="E580" s="3" t="s">
        <v>22687</v>
      </c>
      <c r="F580" s="3">
        <v>736</v>
      </c>
      <c r="G580" s="4">
        <v>-4.8607028121739398E+17</v>
      </c>
      <c r="H580" s="4">
        <v>7.2139318042782896E+16</v>
      </c>
    </row>
    <row r="581" spans="1:8">
      <c r="A581" s="2">
        <v>41091</v>
      </c>
      <c r="B581" s="3" t="s">
        <v>22688</v>
      </c>
      <c r="C581" s="12">
        <f t="shared" si="9"/>
        <v>-1.1420088207414502E-4</v>
      </c>
      <c r="D581" s="3" t="s">
        <v>22689</v>
      </c>
      <c r="E581" s="3" t="s">
        <v>22690</v>
      </c>
      <c r="F581" s="3">
        <v>736</v>
      </c>
      <c r="G581" s="4">
        <v>-3.0097186832445702E+17</v>
      </c>
      <c r="H581" s="4">
        <v>4.6702590895079904E+16</v>
      </c>
    </row>
    <row r="582" spans="1:8">
      <c r="A582" s="2">
        <v>41092</v>
      </c>
      <c r="B582" s="3" t="s">
        <v>22691</v>
      </c>
      <c r="C582" s="12">
        <f t="shared" si="9"/>
        <v>-1.1420213900162351E-4</v>
      </c>
      <c r="D582" s="3" t="s">
        <v>22692</v>
      </c>
      <c r="E582" s="3" t="s">
        <v>22693</v>
      </c>
      <c r="F582" s="3">
        <v>736</v>
      </c>
      <c r="G582" s="4">
        <v>-3.0105086093639802E+17</v>
      </c>
      <c r="H582" s="4">
        <v>4.6830943642516704E+16</v>
      </c>
    </row>
    <row r="583" spans="1:8">
      <c r="A583" s="2">
        <v>41093</v>
      </c>
      <c r="B583" s="3" t="s">
        <v>22694</v>
      </c>
      <c r="C583" s="12">
        <f t="shared" si="9"/>
        <v>1.7662069208682494E-2</v>
      </c>
      <c r="D583" s="3" t="s">
        <v>22695</v>
      </c>
      <c r="E583" s="3" t="s">
        <v>22696</v>
      </c>
      <c r="F583" s="3">
        <v>737</v>
      </c>
      <c r="G583" s="4">
        <v>-1.34015192465388E+17</v>
      </c>
      <c r="H583" s="4">
        <v>8.2095386112503504E+16</v>
      </c>
    </row>
    <row r="584" spans="1:8">
      <c r="A584" s="2">
        <v>41094</v>
      </c>
      <c r="B584" s="3" t="s">
        <v>22697</v>
      </c>
      <c r="C584" s="12">
        <f t="shared" si="9"/>
        <v>-1.2714204067947816E-3</v>
      </c>
      <c r="D584" s="3" t="s">
        <v>22698</v>
      </c>
      <c r="E584" s="3" t="s">
        <v>22699</v>
      </c>
      <c r="F584" s="3">
        <v>738</v>
      </c>
      <c r="G584" s="4">
        <v>-2.58023762796166E+16</v>
      </c>
      <c r="H584" s="4">
        <v>8.5423955258551808E+16</v>
      </c>
    </row>
    <row r="585" spans="1:8">
      <c r="A585" s="2">
        <v>41095</v>
      </c>
      <c r="B585" s="3" t="s">
        <v>22700</v>
      </c>
      <c r="C585" s="12">
        <f t="shared" si="9"/>
        <v>6.7733535356096445E-3</v>
      </c>
      <c r="D585" s="3" t="s">
        <v>22701</v>
      </c>
      <c r="E585" s="3" t="s">
        <v>22702</v>
      </c>
      <c r="F585" s="3">
        <v>737</v>
      </c>
      <c r="G585" s="4">
        <v>4.64989397169424E+16</v>
      </c>
      <c r="H585" s="4">
        <v>1.0062822009142899E+17</v>
      </c>
    </row>
    <row r="586" spans="1:8">
      <c r="A586" s="2">
        <v>41096</v>
      </c>
      <c r="B586" s="3" t="s">
        <v>22703</v>
      </c>
      <c r="C586" s="12">
        <f t="shared" si="9"/>
        <v>-2.7677366540360287E-3</v>
      </c>
      <c r="D586" s="3" t="s">
        <v>22704</v>
      </c>
      <c r="E586" s="3" t="s">
        <v>22705</v>
      </c>
      <c r="F586" s="3">
        <v>737</v>
      </c>
      <c r="G586" s="4">
        <v>-4.9048540168335904E+16</v>
      </c>
      <c r="H586" s="4">
        <v>9.4702804182238592E+16</v>
      </c>
    </row>
    <row r="587" spans="1:8">
      <c r="A587" s="2">
        <v>41097</v>
      </c>
      <c r="B587" s="3" t="s">
        <v>22706</v>
      </c>
      <c r="C587" s="12">
        <f t="shared" si="9"/>
        <v>-1.0629543285837239E-4</v>
      </c>
      <c r="D587" s="3" t="s">
        <v>22707</v>
      </c>
      <c r="E587" s="3" t="s">
        <v>22708</v>
      </c>
      <c r="F587" s="3">
        <v>737</v>
      </c>
      <c r="G587" s="4">
        <v>-8.1441759801778496E+16</v>
      </c>
      <c r="H587" s="4">
        <v>9.4709777830437104E+16</v>
      </c>
    </row>
    <row r="588" spans="1:8">
      <c r="A588" s="2">
        <v>41098</v>
      </c>
      <c r="B588" s="3" t="s">
        <v>22709</v>
      </c>
      <c r="C588" s="12">
        <f t="shared" si="9"/>
        <v>-1.0629463601862078E-4</v>
      </c>
      <c r="D588" s="3" t="s">
        <v>22710</v>
      </c>
      <c r="E588" s="3" t="s">
        <v>22711</v>
      </c>
      <c r="F588" s="3">
        <v>737</v>
      </c>
      <c r="G588" s="4">
        <v>-4.08459374451516E+16</v>
      </c>
      <c r="H588" s="4">
        <v>6.860949494437E+16</v>
      </c>
    </row>
    <row r="589" spans="1:8">
      <c r="A589" s="2">
        <v>41099</v>
      </c>
      <c r="B589" s="3" t="s">
        <v>22712</v>
      </c>
      <c r="C589" s="12">
        <f t="shared" si="9"/>
        <v>-3.347782229416073E-3</v>
      </c>
      <c r="D589" s="3" t="s">
        <v>22713</v>
      </c>
      <c r="E589" s="3" t="s">
        <v>22714</v>
      </c>
      <c r="F589" s="3">
        <v>736</v>
      </c>
      <c r="G589" s="4">
        <v>-7.7957713799096896E+16</v>
      </c>
      <c r="H589" s="4">
        <v>7.18375804457938E+16</v>
      </c>
    </row>
    <row r="590" spans="1:8">
      <c r="A590" s="2">
        <v>41100</v>
      </c>
      <c r="B590" s="3" t="s">
        <v>22715</v>
      </c>
      <c r="C590" s="12">
        <f t="shared" si="9"/>
        <v>-3.2483683516761671E-3</v>
      </c>
      <c r="D590" s="3" t="s">
        <v>22716</v>
      </c>
      <c r="E590" s="3" t="s">
        <v>22717</v>
      </c>
      <c r="F590" s="3">
        <v>738</v>
      </c>
      <c r="G590" s="4">
        <v>-1.12557258493772E+17</v>
      </c>
      <c r="H590" s="4">
        <v>8.5728799359910208E+16</v>
      </c>
    </row>
    <row r="591" spans="1:8">
      <c r="A591" s="2">
        <v>41101</v>
      </c>
      <c r="B591" s="3" t="s">
        <v>22718</v>
      </c>
      <c r="C591" s="12">
        <f t="shared" si="9"/>
        <v>6.5282024201822253E-3</v>
      </c>
      <c r="D591" s="3" t="s">
        <v>22719</v>
      </c>
      <c r="E591" s="3" t="s">
        <v>22720</v>
      </c>
      <c r="F591" s="3">
        <v>735</v>
      </c>
      <c r="G591" s="4">
        <v>-3.81568451355412E+16</v>
      </c>
      <c r="H591" s="4">
        <v>1.02618872204242E+17</v>
      </c>
    </row>
    <row r="592" spans="1:8">
      <c r="A592" s="2">
        <v>41102</v>
      </c>
      <c r="B592" s="3" t="s">
        <v>22721</v>
      </c>
      <c r="C592" s="12">
        <f t="shared" si="9"/>
        <v>-1.0448936212720234E-2</v>
      </c>
      <c r="D592" s="3" t="s">
        <v>22722</v>
      </c>
      <c r="E592" s="3" t="s">
        <v>22723</v>
      </c>
      <c r="F592" s="3">
        <v>735</v>
      </c>
      <c r="G592" s="4">
        <v>-1.1522681534619E+17</v>
      </c>
      <c r="H592" s="4">
        <v>7.9603313113435904E+16</v>
      </c>
    </row>
    <row r="593" spans="1:8">
      <c r="A593" s="2">
        <v>41103</v>
      </c>
      <c r="B593" s="3" t="s">
        <v>22724</v>
      </c>
      <c r="C593" s="12">
        <f t="shared" si="9"/>
        <v>5.3575577183887493E-3</v>
      </c>
      <c r="D593" s="3" t="s">
        <v>22725</v>
      </c>
      <c r="E593" s="3" t="s">
        <v>22726</v>
      </c>
      <c r="F593" s="3">
        <v>735</v>
      </c>
      <c r="G593" s="4">
        <v>-5.49233998974524E+16</v>
      </c>
      <c r="H593" s="4">
        <v>9.1588229625578304E+16</v>
      </c>
    </row>
    <row r="594" spans="1:8">
      <c r="A594" s="2">
        <v>41104</v>
      </c>
      <c r="B594" s="3" t="s">
        <v>22727</v>
      </c>
      <c r="C594" s="12">
        <f t="shared" si="9"/>
        <v>-1.0144451636266739E-4</v>
      </c>
      <c r="D594" s="3" t="s">
        <v>22728</v>
      </c>
      <c r="E594" s="3" t="s">
        <v>22729</v>
      </c>
      <c r="F594" s="3">
        <v>735</v>
      </c>
      <c r="G594" s="4">
        <v>-1.2383600080326E+17</v>
      </c>
      <c r="H594" s="4">
        <v>1.0419982680571101E+17</v>
      </c>
    </row>
    <row r="595" spans="1:8">
      <c r="A595" s="2">
        <v>41105</v>
      </c>
      <c r="B595" s="3" t="s">
        <v>22730</v>
      </c>
      <c r="C595" s="12">
        <f t="shared" si="9"/>
        <v>-1.0144244030873055E-4</v>
      </c>
      <c r="D595" s="3" t="s">
        <v>22731</v>
      </c>
      <c r="E595" s="3" t="s">
        <v>22732</v>
      </c>
      <c r="F595" s="3">
        <v>735</v>
      </c>
      <c r="G595" s="4">
        <v>-7.6755050854358096E+16</v>
      </c>
      <c r="H595" s="4">
        <v>7.76199869429732E+16</v>
      </c>
    </row>
    <row r="596" spans="1:8">
      <c r="A596" s="2">
        <v>41106</v>
      </c>
      <c r="B596" s="3" t="s">
        <v>22733</v>
      </c>
      <c r="C596" s="12">
        <f t="shared" si="9"/>
        <v>-3.4220599870714899E-3</v>
      </c>
      <c r="D596" s="3" t="s">
        <v>22734</v>
      </c>
      <c r="E596" s="3" t="s">
        <v>22735</v>
      </c>
      <c r="F596" s="3">
        <v>735</v>
      </c>
      <c r="G596" s="4">
        <v>-1.13282254491014E+17</v>
      </c>
      <c r="H596" s="4">
        <v>5.0742313592513296E+16</v>
      </c>
    </row>
    <row r="597" spans="1:8">
      <c r="A597" s="2">
        <v>41107</v>
      </c>
      <c r="B597" s="3" t="s">
        <v>22736</v>
      </c>
      <c r="C597" s="12">
        <f t="shared" si="9"/>
        <v>3.3592832213247509E-3</v>
      </c>
      <c r="D597" s="3" t="s">
        <v>22737</v>
      </c>
      <c r="E597" s="3" t="s">
        <v>22738</v>
      </c>
      <c r="F597" s="3">
        <v>733</v>
      </c>
      <c r="G597" s="4">
        <v>-7.5116202053672496E+16</v>
      </c>
      <c r="H597" s="4">
        <v>5.9776717733652304E+16</v>
      </c>
    </row>
    <row r="598" spans="1:8">
      <c r="A598" s="2">
        <v>41108</v>
      </c>
      <c r="B598" s="3" t="s">
        <v>22739</v>
      </c>
      <c r="C598" s="12">
        <f t="shared" si="9"/>
        <v>3.3778932459909345E-3</v>
      </c>
      <c r="D598" s="3" t="s">
        <v>22740</v>
      </c>
      <c r="E598" s="3" t="s">
        <v>22741</v>
      </c>
      <c r="F598" s="3">
        <v>734</v>
      </c>
      <c r="G598" s="4">
        <v>-3.50896873119354E+16</v>
      </c>
      <c r="H598" s="4">
        <v>7.2309919720351296E+16</v>
      </c>
    </row>
    <row r="599" spans="1:8">
      <c r="A599" s="2">
        <v>41109</v>
      </c>
      <c r="B599" s="3" t="s">
        <v>22742</v>
      </c>
      <c r="C599" s="12">
        <f t="shared" si="9"/>
        <v>2.3380781844354933E-3</v>
      </c>
      <c r="D599" s="3" t="s">
        <v>22743</v>
      </c>
      <c r="E599" s="3" t="s">
        <v>22744</v>
      </c>
      <c r="F599" s="3">
        <v>734</v>
      </c>
      <c r="G599" s="4">
        <v>-9.5816634945603808E+16</v>
      </c>
      <c r="H599" s="4">
        <v>7.76174054314584E+16</v>
      </c>
    </row>
    <row r="600" spans="1:8">
      <c r="A600" s="2">
        <v>41109</v>
      </c>
      <c r="B600" s="3" t="s">
        <v>22742</v>
      </c>
      <c r="C600" s="12">
        <f t="shared" si="9"/>
        <v>0</v>
      </c>
      <c r="D600" s="3" t="s">
        <v>22743</v>
      </c>
      <c r="E600" s="3" t="s">
        <v>22744</v>
      </c>
      <c r="F600" s="3">
        <v>734</v>
      </c>
      <c r="G600" s="4">
        <v>-9.5816634945603808E+16</v>
      </c>
      <c r="H600" s="4">
        <v>7.76174054314584E+16</v>
      </c>
    </row>
    <row r="601" spans="1:8">
      <c r="A601" s="2">
        <v>41110</v>
      </c>
      <c r="B601" s="3" t="s">
        <v>22745</v>
      </c>
      <c r="C601" s="12">
        <f t="shared" si="9"/>
        <v>-1.0749410336848829E-4</v>
      </c>
      <c r="D601" s="3" t="s">
        <v>22746</v>
      </c>
      <c r="E601" s="3" t="s">
        <v>22747</v>
      </c>
      <c r="F601" s="3">
        <v>734</v>
      </c>
      <c r="G601" s="4">
        <v>-5.6796765778801104E+16</v>
      </c>
      <c r="H601" s="4">
        <v>7.7599962444583296E+16</v>
      </c>
    </row>
    <row r="602" spans="1:8">
      <c r="A602" s="2">
        <v>41111</v>
      </c>
      <c r="B602" s="3" t="s">
        <v>22748</v>
      </c>
      <c r="C602" s="12">
        <f t="shared" si="9"/>
        <v>-1.0749356229928843E-4</v>
      </c>
      <c r="D602" s="3" t="s">
        <v>22749</v>
      </c>
      <c r="E602" s="3" t="s">
        <v>22750</v>
      </c>
      <c r="F602" s="3">
        <v>734</v>
      </c>
      <c r="G602" s="4">
        <v>2.3132412610188998E+17</v>
      </c>
      <c r="H602" s="4">
        <v>7.12694326691178E+16</v>
      </c>
    </row>
    <row r="603" spans="1:8">
      <c r="A603" s="2">
        <v>41112</v>
      </c>
      <c r="B603" s="3" t="s">
        <v>22751</v>
      </c>
      <c r="C603" s="12">
        <f t="shared" si="9"/>
        <v>-1.0749295184332437E-4</v>
      </c>
      <c r="D603" s="3" t="s">
        <v>22752</v>
      </c>
      <c r="E603" s="3" t="s">
        <v>22753</v>
      </c>
      <c r="F603" s="3">
        <v>734</v>
      </c>
      <c r="G603" s="4">
        <v>3.1266259284659597E+17</v>
      </c>
      <c r="H603" s="4">
        <v>7.8260265962686896E+16</v>
      </c>
    </row>
    <row r="604" spans="1:8">
      <c r="A604" s="2">
        <v>41113</v>
      </c>
      <c r="B604" s="3" t="s">
        <v>22754</v>
      </c>
      <c r="C604" s="12">
        <f t="shared" si="9"/>
        <v>-1.0741051678786149E-2</v>
      </c>
      <c r="D604" s="3" t="s">
        <v>22755</v>
      </c>
      <c r="E604" s="3" t="s">
        <v>22756</v>
      </c>
      <c r="F604" s="3">
        <v>734</v>
      </c>
      <c r="G604" s="4">
        <v>1.5259192127861901E+17</v>
      </c>
      <c r="H604" s="4">
        <v>4.7126133420646704E+16</v>
      </c>
    </row>
    <row r="605" spans="1:8">
      <c r="A605" s="2">
        <v>41114</v>
      </c>
      <c r="B605" s="3" t="s">
        <v>22757</v>
      </c>
      <c r="C605" s="12">
        <f t="shared" si="9"/>
        <v>3.6601341841129222E-3</v>
      </c>
      <c r="D605" s="3" t="s">
        <v>22758</v>
      </c>
      <c r="E605" s="3" t="s">
        <v>22759</v>
      </c>
      <c r="F605" s="3">
        <v>735</v>
      </c>
      <c r="G605" s="4">
        <v>2.0660297250979101E+17</v>
      </c>
      <c r="H605" s="4">
        <v>6.0663611102031504E+16</v>
      </c>
    </row>
    <row r="606" spans="1:8">
      <c r="A606" s="2">
        <v>41115</v>
      </c>
      <c r="B606" s="3" t="s">
        <v>22760</v>
      </c>
      <c r="C606" s="12">
        <f t="shared" si="9"/>
        <v>-1.0397559134084437E-2</v>
      </c>
      <c r="D606" s="3" t="s">
        <v>22761</v>
      </c>
      <c r="E606" s="3" t="s">
        <v>22762</v>
      </c>
      <c r="F606" s="3">
        <v>733</v>
      </c>
      <c r="G606" s="4">
        <v>4.5805618748549702E+17</v>
      </c>
      <c r="H606" s="4">
        <v>4.0869089533636704E+16</v>
      </c>
    </row>
    <row r="607" spans="1:8">
      <c r="A607" s="2">
        <v>41116</v>
      </c>
      <c r="B607" s="3" t="s">
        <v>22763</v>
      </c>
      <c r="C607" s="12">
        <f t="shared" si="9"/>
        <v>5.6812916611500624E-3</v>
      </c>
      <c r="D607" s="3" t="s">
        <v>22764</v>
      </c>
      <c r="E607" s="3" t="s">
        <v>22765</v>
      </c>
      <c r="F607" s="3">
        <v>732</v>
      </c>
      <c r="G607" s="4">
        <v>5.8175012111583206E+17</v>
      </c>
      <c r="H607" s="4">
        <v>5.31262592512364E+16</v>
      </c>
    </row>
    <row r="608" spans="1:8">
      <c r="A608" s="2">
        <v>41117</v>
      </c>
      <c r="B608" s="3" t="s">
        <v>22766</v>
      </c>
      <c r="C608" s="12">
        <f t="shared" si="9"/>
        <v>1.9335728264489243E-2</v>
      </c>
      <c r="D608" s="3" t="s">
        <v>22767</v>
      </c>
      <c r="E608" s="3" t="s">
        <v>22768</v>
      </c>
      <c r="F608" s="3">
        <v>732</v>
      </c>
      <c r="G608" s="4">
        <v>5.4964967790590502E+17</v>
      </c>
      <c r="H608" s="4">
        <v>9.5068316831789792E+16</v>
      </c>
    </row>
    <row r="609" spans="1:8">
      <c r="A609" s="2">
        <v>41118</v>
      </c>
      <c r="B609" s="3" t="s">
        <v>22769</v>
      </c>
      <c r="C609" s="12">
        <f t="shared" si="9"/>
        <v>-1.0833335802837262E-4</v>
      </c>
      <c r="D609" s="3" t="s">
        <v>22770</v>
      </c>
      <c r="E609" s="3" t="s">
        <v>22771</v>
      </c>
      <c r="F609" s="3">
        <v>732</v>
      </c>
      <c r="G609" s="4">
        <v>7.4249805448829197E+17</v>
      </c>
      <c r="H609" s="4">
        <v>7.5921554802647696E+16</v>
      </c>
    </row>
    <row r="610" spans="1:8">
      <c r="A610" s="2">
        <v>41119</v>
      </c>
      <c r="B610" s="3" t="s">
        <v>22772</v>
      </c>
      <c r="C610" s="12">
        <f t="shared" si="9"/>
        <v>-1.0833308125063217E-4</v>
      </c>
      <c r="D610" s="3" t="s">
        <v>22773</v>
      </c>
      <c r="E610" s="3" t="s">
        <v>22774</v>
      </c>
      <c r="F610" s="3">
        <v>732</v>
      </c>
      <c r="G610" s="4">
        <v>3.8060377185631002E+17</v>
      </c>
      <c r="H610" s="4">
        <v>4.9114387579479904E+16</v>
      </c>
    </row>
    <row r="611" spans="1:8">
      <c r="A611" s="2">
        <v>41120</v>
      </c>
      <c r="B611" s="3" t="s">
        <v>22775</v>
      </c>
      <c r="C611" s="12">
        <f t="shared" si="9"/>
        <v>2.4180398886592797E-3</v>
      </c>
      <c r="D611" s="3" t="s">
        <v>22776</v>
      </c>
      <c r="E611" s="3" t="s">
        <v>22777</v>
      </c>
      <c r="F611" s="3">
        <v>732</v>
      </c>
      <c r="G611" s="4">
        <v>4.2375023388478899E+17</v>
      </c>
      <c r="H611" s="4">
        <v>4.9879594124409E+16</v>
      </c>
    </row>
    <row r="612" spans="1:8">
      <c r="A612" s="2">
        <v>41121</v>
      </c>
      <c r="B612" s="3" t="s">
        <v>22778</v>
      </c>
      <c r="C612" s="12">
        <f t="shared" si="9"/>
        <v>-3.412454611429379E-3</v>
      </c>
      <c r="D612" s="3" t="s">
        <v>22779</v>
      </c>
      <c r="E612" s="3" t="s">
        <v>22780</v>
      </c>
      <c r="F612" s="3">
        <v>732</v>
      </c>
      <c r="G612" s="4">
        <v>3.6765107483338202E+17</v>
      </c>
      <c r="H612" s="4">
        <v>3.7610502572074896E+16</v>
      </c>
    </row>
    <row r="613" spans="1:8">
      <c r="A613" s="2">
        <v>41122</v>
      </c>
      <c r="B613" s="3" t="s">
        <v>22781</v>
      </c>
      <c r="C613" s="12">
        <f t="shared" si="9"/>
        <v>-4.4617007625039114E-3</v>
      </c>
      <c r="D613" s="3" t="s">
        <v>22782</v>
      </c>
      <c r="E613" s="3" t="s">
        <v>22783</v>
      </c>
      <c r="F613" s="3">
        <v>731</v>
      </c>
      <c r="G613" s="4">
        <v>2.97032257589E+17</v>
      </c>
      <c r="H613" s="4">
        <v>2.26772967067672E+16</v>
      </c>
    </row>
    <row r="614" spans="1:8">
      <c r="A614" s="2">
        <v>41123</v>
      </c>
      <c r="B614" s="3" t="s">
        <v>22784</v>
      </c>
      <c r="C614" s="12">
        <f t="shared" si="9"/>
        <v>-8.6314055652359292E-3</v>
      </c>
      <c r="D614" s="3" t="s">
        <v>22785</v>
      </c>
      <c r="E614" s="3" t="s">
        <v>22786</v>
      </c>
      <c r="F614" s="3">
        <v>730</v>
      </c>
      <c r="G614" s="4">
        <v>-5.6732504640567296E+16</v>
      </c>
      <c r="H614" s="3">
        <v>0.50777579802305695</v>
      </c>
    </row>
    <row r="615" spans="1:8">
      <c r="A615" s="2">
        <v>41124</v>
      </c>
      <c r="B615" s="3" t="s">
        <v>22787</v>
      </c>
      <c r="C615" s="12">
        <f t="shared" si="9"/>
        <v>-3.0570049048726762E-3</v>
      </c>
      <c r="D615" s="3" t="s">
        <v>22788</v>
      </c>
      <c r="E615" s="3" t="s">
        <v>22789</v>
      </c>
      <c r="F615" s="3">
        <v>729</v>
      </c>
      <c r="G615" s="4">
        <v>-7.70471302048348E+16</v>
      </c>
      <c r="H615" s="3">
        <v>-9.2361907998383994E-2</v>
      </c>
    </row>
    <row r="616" spans="1:8">
      <c r="A616" s="2">
        <v>41125</v>
      </c>
      <c r="B616" s="3" t="s">
        <v>22790</v>
      </c>
      <c r="C616" s="12">
        <f t="shared" si="9"/>
        <v>-1.0881188933224881E-4</v>
      </c>
      <c r="D616" s="3" t="s">
        <v>22791</v>
      </c>
      <c r="E616" s="3" t="s">
        <v>22792</v>
      </c>
      <c r="F616" s="3">
        <v>729</v>
      </c>
      <c r="G616" s="4">
        <v>-1.5094588351370598E+17</v>
      </c>
      <c r="H616" s="3">
        <v>0.21147751006735899</v>
      </c>
    </row>
    <row r="617" spans="1:8">
      <c r="A617" s="2">
        <v>41126</v>
      </c>
      <c r="B617" s="3" t="s">
        <v>22793</v>
      </c>
      <c r="C617" s="12">
        <f t="shared" si="9"/>
        <v>-1.0881171137528497E-4</v>
      </c>
      <c r="D617" s="3" t="s">
        <v>22794</v>
      </c>
      <c r="E617" s="3" t="s">
        <v>22795</v>
      </c>
      <c r="F617" s="3">
        <v>729</v>
      </c>
      <c r="G617" s="4">
        <v>-1.2298877331729E+17</v>
      </c>
      <c r="H617" s="3">
        <v>-0.993482250435895</v>
      </c>
    </row>
    <row r="618" spans="1:8">
      <c r="A618" s="2">
        <v>41127</v>
      </c>
      <c r="B618" s="3" t="s">
        <v>22796</v>
      </c>
      <c r="C618" s="12">
        <f t="shared" si="9"/>
        <v>-5.0350067473259527E-3</v>
      </c>
      <c r="D618" s="3" t="s">
        <v>22797</v>
      </c>
      <c r="E618" s="3" t="s">
        <v>22798</v>
      </c>
      <c r="F618" s="3">
        <v>729</v>
      </c>
      <c r="G618" s="4">
        <v>-1.7416158209050499E+17</v>
      </c>
      <c r="H618" s="4">
        <v>-2.60107550577788E+16</v>
      </c>
    </row>
    <row r="619" spans="1:8">
      <c r="A619" s="2">
        <v>41128</v>
      </c>
      <c r="B619" s="3" t="s">
        <v>22799</v>
      </c>
      <c r="C619" s="12">
        <f t="shared" si="9"/>
        <v>-1.092326586207736E-4</v>
      </c>
      <c r="D619" s="3" t="s">
        <v>22800</v>
      </c>
      <c r="E619" s="3" t="s">
        <v>22801</v>
      </c>
      <c r="F619" s="3">
        <v>729</v>
      </c>
      <c r="G619" s="4">
        <v>-1.7419110515192701E+17</v>
      </c>
      <c r="H619" s="4">
        <v>-2.81018946206826E+16</v>
      </c>
    </row>
    <row r="620" spans="1:8">
      <c r="A620" s="2">
        <v>41129</v>
      </c>
      <c r="B620" s="3" t="s">
        <v>22802</v>
      </c>
      <c r="C620" s="12">
        <f t="shared" si="9"/>
        <v>-1.1721788815061753E-2</v>
      </c>
      <c r="D620" s="3" t="s">
        <v>22803</v>
      </c>
      <c r="E620" s="3" t="s">
        <v>22804</v>
      </c>
      <c r="F620" s="3">
        <v>728</v>
      </c>
      <c r="G620" s="4">
        <v>-2.5476058547357101E+17</v>
      </c>
      <c r="H620" s="4">
        <v>-5.02872162777984E+16</v>
      </c>
    </row>
    <row r="621" spans="1:8">
      <c r="A621" s="2">
        <v>41130</v>
      </c>
      <c r="B621" s="3" t="s">
        <v>22805</v>
      </c>
      <c r="C621" s="12">
        <f t="shared" si="9"/>
        <v>2.111766351964528E-2</v>
      </c>
      <c r="D621" s="3" t="s">
        <v>22806</v>
      </c>
      <c r="E621" s="3" t="s">
        <v>22807</v>
      </c>
      <c r="F621" s="3">
        <v>728</v>
      </c>
      <c r="G621" s="3">
        <v>-2.07309663111888E-2</v>
      </c>
      <c r="H621" s="3">
        <v>-0.89725126650599396</v>
      </c>
    </row>
    <row r="622" spans="1:8">
      <c r="A622" s="2">
        <v>41131</v>
      </c>
      <c r="B622" s="3" t="s">
        <v>22808</v>
      </c>
      <c r="C622" s="12">
        <f t="shared" si="9"/>
        <v>1.1330353206138864E-2</v>
      </c>
      <c r="D622" s="3" t="s">
        <v>22809</v>
      </c>
      <c r="E622" s="3" t="s">
        <v>22810</v>
      </c>
      <c r="F622" s="3">
        <v>725</v>
      </c>
      <c r="G622" s="4">
        <v>5.93990994009512E+16</v>
      </c>
      <c r="H622" s="4">
        <v>1.41388826262061E+16</v>
      </c>
    </row>
    <row r="623" spans="1:8">
      <c r="A623" s="2">
        <v>41132</v>
      </c>
      <c r="B623" s="3" t="s">
        <v>22811</v>
      </c>
      <c r="C623" s="12">
        <f t="shared" si="9"/>
        <v>-1.1280163569474017E-4</v>
      </c>
      <c r="D623" s="3" t="s">
        <v>22812</v>
      </c>
      <c r="E623" s="3" t="s">
        <v>22813</v>
      </c>
      <c r="F623" s="3">
        <v>725</v>
      </c>
      <c r="G623" s="4">
        <v>2.0216840357238899E+17</v>
      </c>
      <c r="H623" s="3">
        <v>0.206004437707352</v>
      </c>
    </row>
    <row r="624" spans="1:8">
      <c r="A624" s="2">
        <v>41133</v>
      </c>
      <c r="B624" s="3" t="s">
        <v>22814</v>
      </c>
      <c r="C624" s="12">
        <f t="shared" si="9"/>
        <v>-1.1280272392670407E-4</v>
      </c>
      <c r="D624" s="3" t="s">
        <v>22815</v>
      </c>
      <c r="E624" s="3" t="s">
        <v>22816</v>
      </c>
      <c r="F624" s="3">
        <v>725</v>
      </c>
      <c r="G624" s="4">
        <v>1.2495697624733699E+17</v>
      </c>
      <c r="H624" s="3">
        <v>-0.35842413153034303</v>
      </c>
    </row>
    <row r="625" spans="1:8">
      <c r="A625" s="2">
        <v>41134</v>
      </c>
      <c r="B625" s="3" t="s">
        <v>22817</v>
      </c>
      <c r="C625" s="12">
        <f t="shared" si="9"/>
        <v>-1.3699940144295906E-3</v>
      </c>
      <c r="D625" s="3" t="s">
        <v>22818</v>
      </c>
      <c r="E625" s="3" t="s">
        <v>22819</v>
      </c>
      <c r="F625" s="3">
        <v>723</v>
      </c>
      <c r="G625" s="4">
        <v>1.07715079888464E+17</v>
      </c>
      <c r="H625" s="4">
        <v>-1.21751971081532E+16</v>
      </c>
    </row>
    <row r="626" spans="1:8">
      <c r="A626" s="2">
        <v>41135</v>
      </c>
      <c r="B626" s="3" t="s">
        <v>22820</v>
      </c>
      <c r="C626" s="12">
        <f t="shared" si="9"/>
        <v>2.632626706509864E-3</v>
      </c>
      <c r="D626" s="3" t="s">
        <v>22821</v>
      </c>
      <c r="E626" s="3" t="s">
        <v>22822</v>
      </c>
      <c r="F626" s="3">
        <v>724</v>
      </c>
      <c r="G626" s="4">
        <v>1.45134261756652E+17</v>
      </c>
      <c r="H626" s="4">
        <v>-3.03991536338812E+16</v>
      </c>
    </row>
    <row r="627" spans="1:8">
      <c r="A627" s="2">
        <v>41136</v>
      </c>
      <c r="B627" s="3" t="s">
        <v>22823</v>
      </c>
      <c r="C627" s="12">
        <f t="shared" si="9"/>
        <v>9.1101519674761794E-3</v>
      </c>
      <c r="D627" s="3" t="s">
        <v>22824</v>
      </c>
      <c r="E627" s="3" t="s">
        <v>22825</v>
      </c>
      <c r="F627" s="3">
        <v>727</v>
      </c>
      <c r="G627" s="4">
        <v>3.3317950778164102E+17</v>
      </c>
      <c r="H627" s="3">
        <v>-0.77685670075202595</v>
      </c>
    </row>
    <row r="628" spans="1:8">
      <c r="A628" s="2">
        <v>41137</v>
      </c>
      <c r="B628" s="3" t="s">
        <v>22826</v>
      </c>
      <c r="C628" s="12">
        <f t="shared" si="9"/>
        <v>6.15407772068257E-3</v>
      </c>
      <c r="D628" s="3" t="s">
        <v>22827</v>
      </c>
      <c r="E628" s="3" t="s">
        <v>22828</v>
      </c>
      <c r="F628" s="3">
        <v>729</v>
      </c>
      <c r="G628" s="4">
        <v>3.7906960740772499E+17</v>
      </c>
      <c r="H628" s="3">
        <v>0.48555315686207301</v>
      </c>
    </row>
    <row r="629" spans="1:8">
      <c r="A629" s="2">
        <v>41138</v>
      </c>
      <c r="B629" s="3" t="s">
        <v>22829</v>
      </c>
      <c r="C629" s="12">
        <f t="shared" si="9"/>
        <v>-1.0767433773585923E-3</v>
      </c>
      <c r="D629" s="3" t="s">
        <v>22830</v>
      </c>
      <c r="E629" s="3" t="s">
        <v>22831</v>
      </c>
      <c r="F629" s="3">
        <v>729</v>
      </c>
      <c r="G629" s="4">
        <v>3.0639729647940403E+17</v>
      </c>
      <c r="H629" s="3">
        <v>0.28651215746875403</v>
      </c>
    </row>
    <row r="630" spans="1:8">
      <c r="A630" s="2">
        <v>41138</v>
      </c>
      <c r="B630" s="3" t="s">
        <v>22829</v>
      </c>
      <c r="C630" s="12">
        <f t="shared" si="9"/>
        <v>0</v>
      </c>
      <c r="D630" s="3" t="s">
        <v>22830</v>
      </c>
      <c r="E630" s="3" t="s">
        <v>22831</v>
      </c>
      <c r="F630" s="3">
        <v>729</v>
      </c>
      <c r="G630" s="4">
        <v>3.0639729647940403E+17</v>
      </c>
      <c r="H630" s="3">
        <v>0.28651215746875403</v>
      </c>
    </row>
    <row r="631" spans="1:8">
      <c r="A631" s="2">
        <v>41139</v>
      </c>
      <c r="B631" s="3" t="s">
        <v>22832</v>
      </c>
      <c r="C631" s="12">
        <f t="shared" si="9"/>
        <v>-1.1260312151933388E-4</v>
      </c>
      <c r="D631" s="3" t="s">
        <v>22833</v>
      </c>
      <c r="E631" s="3" t="s">
        <v>22834</v>
      </c>
      <c r="F631" s="3">
        <v>729</v>
      </c>
      <c r="G631" s="4">
        <v>2.6806193249281901E+17</v>
      </c>
      <c r="H631" s="4">
        <v>-1.36993634619123E+16</v>
      </c>
    </row>
    <row r="632" spans="1:8">
      <c r="A632" s="2">
        <v>41140</v>
      </c>
      <c r="B632" s="3" t="s">
        <v>22835</v>
      </c>
      <c r="C632" s="12">
        <f t="shared" si="9"/>
        <v>-1.1260394023749433E-4</v>
      </c>
      <c r="D632" s="3" t="s">
        <v>22836</v>
      </c>
      <c r="E632" s="3" t="s">
        <v>22837</v>
      </c>
      <c r="F632" s="3">
        <v>729</v>
      </c>
      <c r="G632" s="4">
        <v>2.6798309057943101E+17</v>
      </c>
      <c r="H632" s="3">
        <v>-0.38796781262601099</v>
      </c>
    </row>
    <row r="633" spans="1:8">
      <c r="A633" s="2">
        <v>41141</v>
      </c>
      <c r="B633" s="3" t="s">
        <v>22838</v>
      </c>
      <c r="C633" s="12">
        <f t="shared" si="9"/>
        <v>-1.1260495775090959E-4</v>
      </c>
      <c r="D633" s="3" t="s">
        <v>22839</v>
      </c>
      <c r="E633" s="3" t="s">
        <v>22840</v>
      </c>
      <c r="F633" s="3">
        <v>729</v>
      </c>
      <c r="G633" s="4">
        <v>2.6790423037166899E+17</v>
      </c>
      <c r="H633" s="3">
        <v>-0.26984312676306899</v>
      </c>
    </row>
    <row r="634" spans="1:8">
      <c r="A634" s="2">
        <v>41142</v>
      </c>
      <c r="B634" s="3" t="s">
        <v>22841</v>
      </c>
      <c r="C634" s="12">
        <f t="shared" si="9"/>
        <v>-5.2707426580427845E-3</v>
      </c>
      <c r="D634" s="3" t="s">
        <v>22842</v>
      </c>
      <c r="E634" s="3" t="s">
        <v>22843</v>
      </c>
      <c r="F634" s="3">
        <v>730</v>
      </c>
      <c r="G634" s="4">
        <v>1.9050342281112899E+17</v>
      </c>
      <c r="H634" s="4">
        <v>-4.24409103228866E+16</v>
      </c>
    </row>
    <row r="635" spans="1:8">
      <c r="A635" s="2">
        <v>41143</v>
      </c>
      <c r="B635" s="3" t="s">
        <v>22844</v>
      </c>
      <c r="C635" s="12">
        <f t="shared" si="9"/>
        <v>2.8866355596114425E-3</v>
      </c>
      <c r="D635" s="3" t="s">
        <v>22845</v>
      </c>
      <c r="E635" s="3" t="s">
        <v>22846</v>
      </c>
      <c r="F635" s="3">
        <v>730</v>
      </c>
      <c r="G635" s="4">
        <v>4.06122756263112E+17</v>
      </c>
      <c r="H635" s="4">
        <v>-3.6251887004969104E+16</v>
      </c>
    </row>
    <row r="636" spans="1:8">
      <c r="A636" s="2">
        <v>41144</v>
      </c>
      <c r="B636" s="3" t="s">
        <v>22847</v>
      </c>
      <c r="C636" s="12">
        <f t="shared" si="9"/>
        <v>1.2990182225863451E-3</v>
      </c>
      <c r="D636" s="3" t="s">
        <v>22848</v>
      </c>
      <c r="E636" s="3" t="s">
        <v>22849</v>
      </c>
      <c r="F636" s="3">
        <v>731</v>
      </c>
      <c r="G636" s="4">
        <v>3.6640093582871302E+17</v>
      </c>
      <c r="H636" s="4">
        <v>-3.35223347909601E+16</v>
      </c>
    </row>
    <row r="637" spans="1:8">
      <c r="A637" s="2">
        <v>41145</v>
      </c>
      <c r="B637" s="3" t="s">
        <v>22850</v>
      </c>
      <c r="C637" s="12">
        <f t="shared" si="9"/>
        <v>-5.1810600619745083E-3</v>
      </c>
      <c r="D637" s="3" t="s">
        <v>22851</v>
      </c>
      <c r="E637" s="3" t="s">
        <v>22852</v>
      </c>
      <c r="F637" s="3">
        <v>731</v>
      </c>
      <c r="G637" s="4">
        <v>4.5665983420980403E+17</v>
      </c>
      <c r="H637" s="4">
        <v>-4.3461876149474704E+16</v>
      </c>
    </row>
    <row r="638" spans="1:8">
      <c r="A638" s="2">
        <v>41146</v>
      </c>
      <c r="B638" s="3" t="s">
        <v>22853</v>
      </c>
      <c r="C638" s="12">
        <f t="shared" si="9"/>
        <v>-1.0880240777738757E-4</v>
      </c>
      <c r="D638" s="3" t="s">
        <v>22854</v>
      </c>
      <c r="E638" s="3" t="s">
        <v>22855</v>
      </c>
      <c r="F638" s="3">
        <v>731</v>
      </c>
      <c r="G638" s="4">
        <v>3.57840303353056E+17</v>
      </c>
      <c r="H638" s="4">
        <v>-1.6502162423289E+16</v>
      </c>
    </row>
    <row r="639" spans="1:8">
      <c r="A639" s="2">
        <v>41147</v>
      </c>
      <c r="B639" s="3" t="s">
        <v>22856</v>
      </c>
      <c r="C639" s="12">
        <f t="shared" si="9"/>
        <v>-1.0880223883355176E-4</v>
      </c>
      <c r="D639" s="3" t="s">
        <v>22857</v>
      </c>
      <c r="E639" s="3" t="s">
        <v>22858</v>
      </c>
      <c r="F639" s="3">
        <v>731</v>
      </c>
      <c r="G639" s="4">
        <v>7.4188734456834592E+16</v>
      </c>
      <c r="H639" s="3">
        <v>7.7071004316975306E-2</v>
      </c>
    </row>
    <row r="640" spans="1:8">
      <c r="A640" s="2">
        <v>41148</v>
      </c>
      <c r="B640" s="3" t="s">
        <v>22859</v>
      </c>
      <c r="C640" s="12">
        <f t="shared" si="9"/>
        <v>1.0190432012029448E-4</v>
      </c>
      <c r="D640" s="3" t="s">
        <v>22860</v>
      </c>
      <c r="E640" s="3" t="s">
        <v>22861</v>
      </c>
      <c r="F640" s="3">
        <v>732</v>
      </c>
      <c r="G640" s="4">
        <v>7.6939918577974208E+16</v>
      </c>
      <c r="H640" s="4">
        <v>-2.20972135477334E+16</v>
      </c>
    </row>
    <row r="641" spans="1:8">
      <c r="A641" s="2">
        <v>41149</v>
      </c>
      <c r="B641" s="3" t="s">
        <v>22862</v>
      </c>
      <c r="C641" s="12">
        <f t="shared" si="9"/>
        <v>6.4097682765548759E-3</v>
      </c>
      <c r="D641" s="3" t="s">
        <v>22863</v>
      </c>
      <c r="E641" s="3" t="s">
        <v>22864</v>
      </c>
      <c r="F641" s="3">
        <v>732</v>
      </c>
      <c r="G641" s="4">
        <v>1.65532865075944E+17</v>
      </c>
      <c r="H641" s="4">
        <v>-2.40686073385963E+16</v>
      </c>
    </row>
    <row r="642" spans="1:8">
      <c r="A642" s="2">
        <v>41150</v>
      </c>
      <c r="B642" s="3" t="s">
        <v>22865</v>
      </c>
      <c r="C642" s="12">
        <f t="shared" si="9"/>
        <v>-5.212766968026035E-3</v>
      </c>
      <c r="D642" s="3" t="s">
        <v>22866</v>
      </c>
      <c r="E642" s="3" t="s">
        <v>22867</v>
      </c>
      <c r="F642" s="3">
        <v>728</v>
      </c>
      <c r="G642" s="4">
        <v>6.20558663019796E+16</v>
      </c>
      <c r="H642" s="4">
        <v>-3.6660741565020096E+16</v>
      </c>
    </row>
    <row r="643" spans="1:8">
      <c r="A643" s="2">
        <v>41151</v>
      </c>
      <c r="B643" s="3" t="s">
        <v>22868</v>
      </c>
      <c r="C643" s="12">
        <f t="shared" si="9"/>
        <v>-3.6983208239975947E-3</v>
      </c>
      <c r="D643" s="3" t="s">
        <v>22869</v>
      </c>
      <c r="E643" s="3" t="s">
        <v>22870</v>
      </c>
      <c r="F643" s="3">
        <v>729</v>
      </c>
      <c r="G643" s="4">
        <v>5.8355277320216496E+16</v>
      </c>
      <c r="H643" s="4">
        <v>-4.36834049799126E+16</v>
      </c>
    </row>
    <row r="644" spans="1:8">
      <c r="A644" s="2">
        <v>41152</v>
      </c>
      <c r="B644" s="3" t="s">
        <v>22871</v>
      </c>
      <c r="C644" s="12">
        <f t="shared" ref="C644:C707" si="10">+(B644-B643)/B643</f>
        <v>5.0994567681369898E-4</v>
      </c>
      <c r="D644" s="3" t="s">
        <v>22872</v>
      </c>
      <c r="E644" s="3" t="s">
        <v>22873</v>
      </c>
      <c r="F644" s="3">
        <v>729</v>
      </c>
      <c r="G644" s="4">
        <v>1.2448406639036099E+17</v>
      </c>
      <c r="H644" s="4">
        <v>-4.2505987662792496E+16</v>
      </c>
    </row>
    <row r="645" spans="1:8">
      <c r="A645" s="2">
        <v>41153</v>
      </c>
      <c r="B645" s="3" t="s">
        <v>22874</v>
      </c>
      <c r="C645" s="12">
        <f t="shared" si="10"/>
        <v>-1.0872931524369875E-4</v>
      </c>
      <c r="D645" s="3" t="s">
        <v>22875</v>
      </c>
      <c r="E645" s="3" t="s">
        <v>22876</v>
      </c>
      <c r="F645" s="3">
        <v>729</v>
      </c>
      <c r="G645" s="4">
        <v>2.4791311939158899E+17</v>
      </c>
      <c r="H645" s="4">
        <v>-3.51830770879001E+16</v>
      </c>
    </row>
    <row r="646" spans="1:8">
      <c r="A646" s="2">
        <v>41154</v>
      </c>
      <c r="B646" s="3" t="s">
        <v>22877</v>
      </c>
      <c r="C646" s="12">
        <f t="shared" si="10"/>
        <v>-1.0872923903310927E-4</v>
      </c>
      <c r="D646" s="3" t="s">
        <v>22878</v>
      </c>
      <c r="E646" s="3" t="s">
        <v>22879</v>
      </c>
      <c r="F646" s="3">
        <v>729</v>
      </c>
      <c r="G646" s="4">
        <v>2.9356275050244102E+17</v>
      </c>
      <c r="H646" s="3">
        <v>0.18527503529224201</v>
      </c>
    </row>
    <row r="647" spans="1:8">
      <c r="A647" s="2">
        <v>41155</v>
      </c>
      <c r="B647" s="3" t="s">
        <v>22880</v>
      </c>
      <c r="C647" s="12">
        <f t="shared" si="10"/>
        <v>2.1868815863201091E-3</v>
      </c>
      <c r="D647" s="3" t="s">
        <v>22881</v>
      </c>
      <c r="E647" s="3" t="s">
        <v>22882</v>
      </c>
      <c r="F647" s="3">
        <v>730</v>
      </c>
      <c r="G647" s="4">
        <v>3.3016393215022797E+17</v>
      </c>
      <c r="H647" s="3">
        <v>-2.4122616609090201E-2</v>
      </c>
    </row>
    <row r="648" spans="1:8">
      <c r="A648" s="2">
        <v>41156</v>
      </c>
      <c r="B648" s="3" t="s">
        <v>22883</v>
      </c>
      <c r="C648" s="12">
        <f t="shared" si="10"/>
        <v>-9.2692420893043838E-3</v>
      </c>
      <c r="D648" s="3" t="s">
        <v>22884</v>
      </c>
      <c r="E648" s="3" t="s">
        <v>22885</v>
      </c>
      <c r="F648" s="3">
        <v>729</v>
      </c>
      <c r="G648" s="4">
        <v>1.8925187824788099E+17</v>
      </c>
      <c r="H648" s="4">
        <v>-3.37083032949876E+16</v>
      </c>
    </row>
    <row r="649" spans="1:8">
      <c r="A649" s="2">
        <v>41157</v>
      </c>
      <c r="B649" s="3" t="s">
        <v>22886</v>
      </c>
      <c r="C649" s="12">
        <f t="shared" si="10"/>
        <v>-1.5207527358733553E-3</v>
      </c>
      <c r="D649" s="3" t="s">
        <v>22887</v>
      </c>
      <c r="E649" s="3" t="s">
        <v>22888</v>
      </c>
      <c r="F649" s="3">
        <v>728</v>
      </c>
      <c r="G649" s="4">
        <v>2.4137774822394202E+17</v>
      </c>
      <c r="H649" s="4">
        <v>-3.8587923331935296E+16</v>
      </c>
    </row>
    <row r="650" spans="1:8">
      <c r="A650" s="2">
        <v>41158</v>
      </c>
      <c r="B650" s="3" t="s">
        <v>22889</v>
      </c>
      <c r="C650" s="12">
        <f t="shared" si="10"/>
        <v>2.0640486211707863E-2</v>
      </c>
      <c r="D650" s="3" t="s">
        <v>22890</v>
      </c>
      <c r="E650" s="3" t="s">
        <v>22891</v>
      </c>
      <c r="F650" s="3">
        <v>728</v>
      </c>
      <c r="G650" s="4">
        <v>5.9379868113991706E+17</v>
      </c>
      <c r="H650" s="3">
        <v>0.229389179914463</v>
      </c>
    </row>
    <row r="651" spans="1:8">
      <c r="A651" s="2">
        <v>41159</v>
      </c>
      <c r="B651" s="3" t="s">
        <v>22892</v>
      </c>
      <c r="C651" s="12">
        <f t="shared" si="10"/>
        <v>4.2899390570932932E-3</v>
      </c>
      <c r="D651" s="3" t="s">
        <v>22893</v>
      </c>
      <c r="E651" s="3" t="s">
        <v>22894</v>
      </c>
      <c r="F651" s="3">
        <v>729</v>
      </c>
      <c r="G651" s="4">
        <v>9.3800760076518694E+17</v>
      </c>
      <c r="H651" s="4">
        <v>1.12497087605551E+16</v>
      </c>
    </row>
    <row r="652" spans="1:8">
      <c r="A652" s="2">
        <v>41160</v>
      </c>
      <c r="B652" s="3" t="s">
        <v>22895</v>
      </c>
      <c r="C652" s="12">
        <f t="shared" si="10"/>
        <v>-1.175363052091235E-4</v>
      </c>
      <c r="D652" s="3" t="s">
        <v>22896</v>
      </c>
      <c r="E652" s="3" t="s">
        <v>22897</v>
      </c>
      <c r="F652" s="3">
        <v>729</v>
      </c>
      <c r="G652" s="4">
        <v>5.0076361032860499E+17</v>
      </c>
      <c r="H652" s="4">
        <v>1.5180990131528E+16</v>
      </c>
    </row>
    <row r="653" spans="1:8">
      <c r="A653" s="2">
        <v>41161</v>
      </c>
      <c r="B653" s="3" t="s">
        <v>22898</v>
      </c>
      <c r="C653" s="12">
        <f t="shared" si="10"/>
        <v>-1.1753860751992832E-4</v>
      </c>
      <c r="D653" s="3" t="s">
        <v>22899</v>
      </c>
      <c r="E653" s="3" t="s">
        <v>22900</v>
      </c>
      <c r="F653" s="3">
        <v>729</v>
      </c>
      <c r="G653" s="4">
        <v>3.0664971844380102E+17</v>
      </c>
      <c r="H653" s="4">
        <v>-1.84638129135343E+16</v>
      </c>
    </row>
    <row r="654" spans="1:8">
      <c r="A654" s="2">
        <v>41162</v>
      </c>
      <c r="B654" s="3" t="s">
        <v>22901</v>
      </c>
      <c r="C654" s="12">
        <f t="shared" si="10"/>
        <v>-4.6845336015307881E-3</v>
      </c>
      <c r="D654" s="3" t="s">
        <v>22902</v>
      </c>
      <c r="E654" s="3" t="s">
        <v>22903</v>
      </c>
      <c r="F654" s="3">
        <v>729</v>
      </c>
      <c r="G654" s="4">
        <v>2.3578922818627299E+17</v>
      </c>
      <c r="H654" s="4">
        <v>-1.70575534530282E+16</v>
      </c>
    </row>
    <row r="655" spans="1:8">
      <c r="A655" s="2">
        <v>41163</v>
      </c>
      <c r="B655" s="3" t="s">
        <v>22904</v>
      </c>
      <c r="C655" s="12">
        <f t="shared" si="10"/>
        <v>2.0322281144184735E-3</v>
      </c>
      <c r="D655" s="3" t="s">
        <v>22905</v>
      </c>
      <c r="E655" s="3" t="s">
        <v>22906</v>
      </c>
      <c r="F655" s="3">
        <v>729</v>
      </c>
      <c r="G655" s="4">
        <v>2.6843350572963901E+17</v>
      </c>
      <c r="H655" s="4">
        <v>-1.94363927710864E+16</v>
      </c>
    </row>
    <row r="656" spans="1:8">
      <c r="A656" s="2">
        <v>41164</v>
      </c>
      <c r="B656" s="3" t="s">
        <v>22907</v>
      </c>
      <c r="C656" s="12">
        <f t="shared" si="10"/>
        <v>2.2290087417721743E-3</v>
      </c>
      <c r="D656" s="3" t="s">
        <v>22908</v>
      </c>
      <c r="E656" s="3" t="s">
        <v>22909</v>
      </c>
      <c r="F656" s="3">
        <v>729</v>
      </c>
      <c r="G656" s="4">
        <v>3.2518463194538598E+17</v>
      </c>
      <c r="H656" s="4">
        <v>1.85708210750816E+16</v>
      </c>
    </row>
    <row r="657" spans="1:8">
      <c r="A657" s="2">
        <v>41165</v>
      </c>
      <c r="B657" s="3" t="s">
        <v>22910</v>
      </c>
      <c r="C657" s="12">
        <f t="shared" si="10"/>
        <v>8.6982149852443853E-3</v>
      </c>
      <c r="D657" s="3" t="s">
        <v>22911</v>
      </c>
      <c r="E657" s="3" t="s">
        <v>22912</v>
      </c>
      <c r="F657" s="3">
        <v>728</v>
      </c>
      <c r="G657" s="4">
        <v>4.2608690956414099E+17</v>
      </c>
      <c r="H657" s="4">
        <v>3.68437671335266E+16</v>
      </c>
    </row>
    <row r="658" spans="1:8">
      <c r="A658" s="2">
        <v>41166</v>
      </c>
      <c r="B658" s="3" t="s">
        <v>22913</v>
      </c>
      <c r="C658" s="12">
        <f t="shared" si="10"/>
        <v>6.7372515675672455E-3</v>
      </c>
      <c r="D658" s="3" t="s">
        <v>22914</v>
      </c>
      <c r="E658" s="3" t="s">
        <v>22915</v>
      </c>
      <c r="F658" s="3">
        <v>730</v>
      </c>
      <c r="G658" s="4">
        <v>3.8581848154386099E+17</v>
      </c>
      <c r="H658" s="4">
        <v>5.12880047219266E+16</v>
      </c>
    </row>
    <row r="659" spans="1:8">
      <c r="A659" s="2">
        <v>41167</v>
      </c>
      <c r="B659" s="3" t="s">
        <v>22916</v>
      </c>
      <c r="C659" s="12">
        <f t="shared" si="10"/>
        <v>-1.1551339348132854E-4</v>
      </c>
      <c r="D659" s="3" t="s">
        <v>22917</v>
      </c>
      <c r="E659" s="3" t="s">
        <v>22918</v>
      </c>
      <c r="F659" s="3">
        <v>730</v>
      </c>
      <c r="G659" s="4">
        <v>2.8433396866847802E+17</v>
      </c>
      <c r="H659" s="4">
        <v>5.12719628238498E+16</v>
      </c>
    </row>
    <row r="660" spans="1:8">
      <c r="A660" s="2">
        <v>41167</v>
      </c>
      <c r="B660" s="3" t="s">
        <v>22916</v>
      </c>
      <c r="C660" s="12">
        <f t="shared" si="10"/>
        <v>0</v>
      </c>
      <c r="D660" s="3" t="s">
        <v>22917</v>
      </c>
      <c r="E660" s="3" t="s">
        <v>22918</v>
      </c>
      <c r="F660" s="3">
        <v>730</v>
      </c>
      <c r="G660" s="4">
        <v>2.8433396866847802E+17</v>
      </c>
      <c r="H660" s="4">
        <v>5.12719628238498E+16</v>
      </c>
    </row>
    <row r="661" spans="1:8">
      <c r="A661" s="2">
        <v>41168</v>
      </c>
      <c r="B661" s="3" t="s">
        <v>22919</v>
      </c>
      <c r="C661" s="12">
        <f t="shared" si="10"/>
        <v>-1.1551506629240118E-4</v>
      </c>
      <c r="D661" s="3" t="s">
        <v>22920</v>
      </c>
      <c r="E661" s="3" t="s">
        <v>22921</v>
      </c>
      <c r="F661" s="3">
        <v>730</v>
      </c>
      <c r="G661" s="4">
        <v>2.9945142147514701E+17</v>
      </c>
      <c r="H661" s="4">
        <v>5.25241406415808E+16</v>
      </c>
    </row>
    <row r="662" spans="1:8">
      <c r="A662" s="2">
        <v>41169</v>
      </c>
      <c r="B662" s="3" t="s">
        <v>22922</v>
      </c>
      <c r="C662" s="12">
        <f t="shared" si="10"/>
        <v>-1.0427625561286616E-2</v>
      </c>
      <c r="D662" s="3" t="s">
        <v>22923</v>
      </c>
      <c r="E662" s="3" t="s">
        <v>22924</v>
      </c>
      <c r="F662" s="3">
        <v>731</v>
      </c>
      <c r="G662" s="4">
        <v>1.4542611587197501E+17</v>
      </c>
      <c r="H662" s="4">
        <v>2.75710331005443E+16</v>
      </c>
    </row>
    <row r="663" spans="1:8">
      <c r="A663" s="2">
        <v>41170</v>
      </c>
      <c r="B663" s="3" t="s">
        <v>22925</v>
      </c>
      <c r="C663" s="12">
        <f t="shared" si="10"/>
        <v>3.4759234213552822E-4</v>
      </c>
      <c r="D663" s="3" t="s">
        <v>22926</v>
      </c>
      <c r="E663" s="3" t="s">
        <v>22927</v>
      </c>
      <c r="F663" s="3">
        <v>729</v>
      </c>
      <c r="G663" s="4">
        <v>1.5185665033854E+17</v>
      </c>
      <c r="H663" s="4">
        <v>4.0546053215173696E+16</v>
      </c>
    </row>
    <row r="664" spans="1:8">
      <c r="A664" s="2">
        <v>41171</v>
      </c>
      <c r="B664" s="3" t="s">
        <v>22928</v>
      </c>
      <c r="C664" s="12">
        <f t="shared" si="10"/>
        <v>7.3352675124784411E-3</v>
      </c>
      <c r="D664" s="3" t="s">
        <v>22929</v>
      </c>
      <c r="E664" s="3" t="s">
        <v>22930</v>
      </c>
      <c r="F664" s="3">
        <v>730</v>
      </c>
      <c r="G664" s="4">
        <v>2.6069763760130701E+17</v>
      </c>
      <c r="H664" s="4">
        <v>2.81622010151425E+16</v>
      </c>
    </row>
    <row r="665" spans="1:8">
      <c r="A665" s="2">
        <v>41172</v>
      </c>
      <c r="B665" s="3" t="s">
        <v>22931</v>
      </c>
      <c r="C665" s="12">
        <f t="shared" si="10"/>
        <v>-6.1985380790113983E-4</v>
      </c>
      <c r="D665" s="3" t="s">
        <v>22932</v>
      </c>
      <c r="E665" s="3" t="s">
        <v>22933</v>
      </c>
      <c r="F665" s="3">
        <v>730</v>
      </c>
      <c r="G665" s="4">
        <v>3.3431535839978803E+17</v>
      </c>
      <c r="H665" s="4">
        <v>2.70913400069408E+16</v>
      </c>
    </row>
    <row r="666" spans="1:8">
      <c r="A666" s="2">
        <v>41173</v>
      </c>
      <c r="B666" s="3" t="s">
        <v>22934</v>
      </c>
      <c r="C666" s="12">
        <f t="shared" si="10"/>
        <v>6.9905794826870152E-4</v>
      </c>
      <c r="D666" s="3" t="s">
        <v>22935</v>
      </c>
      <c r="E666" s="3" t="s">
        <v>22936</v>
      </c>
      <c r="F666" s="3">
        <v>731</v>
      </c>
      <c r="G666" s="4">
        <v>2.9933216727089203E+17</v>
      </c>
      <c r="H666" s="4">
        <v>2.87692103990295E+16</v>
      </c>
    </row>
    <row r="667" spans="1:8">
      <c r="A667" s="2">
        <v>41174</v>
      </c>
      <c r="B667" s="3" t="s">
        <v>22937</v>
      </c>
      <c r="C667" s="12">
        <f t="shared" si="10"/>
        <v>-1.0911957457519031E-4</v>
      </c>
      <c r="D667" s="3" t="s">
        <v>22938</v>
      </c>
      <c r="E667" s="3" t="s">
        <v>22939</v>
      </c>
      <c r="F667" s="3">
        <v>731</v>
      </c>
      <c r="G667" s="4">
        <v>2.7727417257373901E+17</v>
      </c>
      <c r="H667" s="4">
        <v>1.22703371458607E+16</v>
      </c>
    </row>
    <row r="668" spans="1:8">
      <c r="A668" s="2">
        <v>41175</v>
      </c>
      <c r="B668" s="3" t="s">
        <v>22940</v>
      </c>
      <c r="C668" s="12">
        <f t="shared" si="10"/>
        <v>-1.0911971073665232E-4</v>
      </c>
      <c r="D668" s="3" t="s">
        <v>22941</v>
      </c>
      <c r="E668" s="3" t="s">
        <v>22942</v>
      </c>
      <c r="F668" s="3">
        <v>731</v>
      </c>
      <c r="G668" s="4">
        <v>3.5879822952078598E+17</v>
      </c>
      <c r="H668" s="4">
        <v>2.61237557912989E+16</v>
      </c>
    </row>
    <row r="669" spans="1:8">
      <c r="A669" s="2">
        <v>41176</v>
      </c>
      <c r="B669" s="3" t="s">
        <v>22943</v>
      </c>
      <c r="C669" s="12">
        <f t="shared" si="10"/>
        <v>-9.297935644475612E-3</v>
      </c>
      <c r="D669" s="3" t="s">
        <v>22944</v>
      </c>
      <c r="E669" s="3" t="s">
        <v>22945</v>
      </c>
      <c r="F669" s="3">
        <v>732</v>
      </c>
      <c r="G669" s="4">
        <v>2.1442462781241798E+17</v>
      </c>
      <c r="H669" s="3">
        <v>0.44742618265343198</v>
      </c>
    </row>
    <row r="670" spans="1:8">
      <c r="A670" s="2">
        <v>41177</v>
      </c>
      <c r="B670" s="3" t="s">
        <v>22946</v>
      </c>
      <c r="C670" s="12">
        <f t="shared" si="10"/>
        <v>-7.1259710896266499E-3</v>
      </c>
      <c r="D670" s="3" t="s">
        <v>22947</v>
      </c>
      <c r="E670" s="3" t="s">
        <v>22948</v>
      </c>
      <c r="F670" s="3">
        <v>732</v>
      </c>
      <c r="G670" s="4">
        <v>1.1469914343653E+17</v>
      </c>
      <c r="H670" s="4">
        <v>-2.42289286013401E+16</v>
      </c>
    </row>
    <row r="671" spans="1:8">
      <c r="A671" s="2">
        <v>41178</v>
      </c>
      <c r="B671" s="3" t="s">
        <v>22949</v>
      </c>
      <c r="C671" s="12">
        <f t="shared" si="10"/>
        <v>-2.1440646357946784E-3</v>
      </c>
      <c r="D671" s="3" t="s">
        <v>22950</v>
      </c>
      <c r="E671" s="3" t="s">
        <v>22951</v>
      </c>
      <c r="F671" s="3">
        <v>734</v>
      </c>
      <c r="G671" s="4">
        <v>8.4621029408564704E+16</v>
      </c>
      <c r="H671" s="4">
        <v>-1.95055535356276E+16</v>
      </c>
    </row>
    <row r="672" spans="1:8">
      <c r="A672" s="2">
        <v>41179</v>
      </c>
      <c r="B672" s="3" t="s">
        <v>22952</v>
      </c>
      <c r="C672" s="12">
        <f t="shared" si="10"/>
        <v>1.2330174143282637E-2</v>
      </c>
      <c r="D672" s="3" t="s">
        <v>22953</v>
      </c>
      <c r="E672" s="3" t="s">
        <v>22954</v>
      </c>
      <c r="F672" s="3">
        <v>733</v>
      </c>
      <c r="G672" s="4">
        <v>1.6485170223255901E+17</v>
      </c>
      <c r="H672" s="3">
        <v>0.538292865203571</v>
      </c>
    </row>
    <row r="673" spans="1:8">
      <c r="A673" s="2">
        <v>41180</v>
      </c>
      <c r="B673" s="3" t="s">
        <v>22955</v>
      </c>
      <c r="C673" s="12">
        <f t="shared" si="10"/>
        <v>-5.0280147192000935E-3</v>
      </c>
      <c r="D673" s="3" t="s">
        <v>22956</v>
      </c>
      <c r="E673" s="3" t="s">
        <v>22957</v>
      </c>
      <c r="F673" s="3">
        <v>734</v>
      </c>
      <c r="G673" s="4">
        <v>1.6748652985697501E+17</v>
      </c>
      <c r="H673" s="3">
        <v>-0.46253676469889499</v>
      </c>
    </row>
    <row r="674" spans="1:8">
      <c r="A674" s="2">
        <v>41181</v>
      </c>
      <c r="B674" s="3" t="s">
        <v>22958</v>
      </c>
      <c r="C674" s="12">
        <f t="shared" si="10"/>
        <v>-1.133943756209231E-4</v>
      </c>
      <c r="D674" s="3" t="s">
        <v>22959</v>
      </c>
      <c r="E674" s="3" t="s">
        <v>22960</v>
      </c>
      <c r="F674" s="3">
        <v>734</v>
      </c>
      <c r="G674" s="4">
        <v>2.1963680125144899E+17</v>
      </c>
      <c r="H674" s="3">
        <v>-0.98548099188191496</v>
      </c>
    </row>
    <row r="675" spans="1:8">
      <c r="A675" s="2">
        <v>41182</v>
      </c>
      <c r="B675" s="3" t="s">
        <v>22961</v>
      </c>
      <c r="C675" s="12">
        <f t="shared" si="10"/>
        <v>-1.1339539139035038E-4</v>
      </c>
      <c r="D675" s="3" t="s">
        <v>22962</v>
      </c>
      <c r="E675" s="3" t="s">
        <v>22963</v>
      </c>
      <c r="F675" s="3">
        <v>734</v>
      </c>
      <c r="G675" s="4">
        <v>2.1042390206827101E+17</v>
      </c>
      <c r="H675" s="3">
        <v>-0.776672554131419</v>
      </c>
    </row>
    <row r="676" spans="1:8">
      <c r="A676" s="2">
        <v>41183</v>
      </c>
      <c r="B676" s="3" t="s">
        <v>22964</v>
      </c>
      <c r="C676" s="12">
        <f t="shared" si="10"/>
        <v>2.2895760655118457E-3</v>
      </c>
      <c r="D676" s="3" t="s">
        <v>22965</v>
      </c>
      <c r="E676" s="3" t="s">
        <v>22966</v>
      </c>
      <c r="F676" s="3">
        <v>734</v>
      </c>
      <c r="G676" s="4">
        <v>2.4622408015281101E+17</v>
      </c>
      <c r="H676" s="3">
        <v>-0.30445466284584299</v>
      </c>
    </row>
    <row r="677" spans="1:8">
      <c r="A677" s="2">
        <v>41184</v>
      </c>
      <c r="B677" s="3" t="s">
        <v>22967</v>
      </c>
      <c r="C677" s="12">
        <f t="shared" si="10"/>
        <v>7.0695724894904487E-3</v>
      </c>
      <c r="D677" s="3" t="s">
        <v>22968</v>
      </c>
      <c r="E677" s="3" t="s">
        <v>22969</v>
      </c>
      <c r="F677" s="3">
        <v>735</v>
      </c>
      <c r="G677" s="4">
        <v>3.5954720577149702E+17</v>
      </c>
      <c r="H677" s="4">
        <v>1.15140651800862E+16</v>
      </c>
    </row>
    <row r="678" spans="1:8">
      <c r="A678" s="2">
        <v>41185</v>
      </c>
      <c r="B678" s="3" t="s">
        <v>22970</v>
      </c>
      <c r="C678" s="12">
        <f t="shared" si="10"/>
        <v>-2.6718426113091784E-3</v>
      </c>
      <c r="D678" s="3" t="s">
        <v>22971</v>
      </c>
      <c r="E678" s="3" t="s">
        <v>22972</v>
      </c>
      <c r="F678" s="3">
        <v>738</v>
      </c>
      <c r="G678" s="4">
        <v>2.8148911847481402E+17</v>
      </c>
      <c r="H678" s="3">
        <v>0.625499464842738</v>
      </c>
    </row>
    <row r="679" spans="1:8">
      <c r="A679" s="2">
        <v>41186</v>
      </c>
      <c r="B679" s="3" t="s">
        <v>22973</v>
      </c>
      <c r="C679" s="12">
        <f t="shared" si="10"/>
        <v>8.5110560282245767E-3</v>
      </c>
      <c r="D679" s="3" t="s">
        <v>22974</v>
      </c>
      <c r="E679" s="3" t="s">
        <v>22975</v>
      </c>
      <c r="F679" s="3">
        <v>740</v>
      </c>
      <c r="G679" s="4">
        <v>5.9111890158659699E+17</v>
      </c>
      <c r="H679" s="4">
        <v>2.39148772843613E+16</v>
      </c>
    </row>
    <row r="680" spans="1:8">
      <c r="A680" s="2">
        <v>41187</v>
      </c>
      <c r="B680" s="3" t="s">
        <v>22976</v>
      </c>
      <c r="C680" s="12">
        <f t="shared" si="10"/>
        <v>1.8641088882649646E-3</v>
      </c>
      <c r="D680" s="3" t="s">
        <v>22977</v>
      </c>
      <c r="E680" s="3" t="s">
        <v>22978</v>
      </c>
      <c r="F680" s="3">
        <v>742</v>
      </c>
      <c r="G680" s="4">
        <v>6.5800145485972506E+17</v>
      </c>
      <c r="H680" s="4">
        <v>2.80072862600393E+16</v>
      </c>
    </row>
    <row r="681" spans="1:8">
      <c r="A681" s="2">
        <v>41188</v>
      </c>
      <c r="B681" s="3" t="s">
        <v>22979</v>
      </c>
      <c r="C681" s="12">
        <f t="shared" si="10"/>
        <v>-1.1770363753743579E-4</v>
      </c>
      <c r="D681" s="3" t="s">
        <v>22980</v>
      </c>
      <c r="E681" s="3" t="s">
        <v>22981</v>
      </c>
      <c r="F681" s="3">
        <v>742</v>
      </c>
      <c r="G681" s="4">
        <v>2.9125089488944998E+17</v>
      </c>
      <c r="H681" s="4">
        <v>2.88700488415569E+16</v>
      </c>
    </row>
    <row r="682" spans="1:8">
      <c r="A682" s="2">
        <v>41189</v>
      </c>
      <c r="B682" s="3" t="s">
        <v>22982</v>
      </c>
      <c r="C682" s="12">
        <f t="shared" si="10"/>
        <v>-1.1770604142440037E-4</v>
      </c>
      <c r="D682" s="3" t="s">
        <v>22983</v>
      </c>
      <c r="E682" s="3" t="s">
        <v>22984</v>
      </c>
      <c r="F682" s="3">
        <v>742</v>
      </c>
      <c r="G682" s="4">
        <v>2.2396628373124499E+17</v>
      </c>
      <c r="H682" s="4">
        <v>2.99254938956627E+16</v>
      </c>
    </row>
    <row r="683" spans="1:8">
      <c r="A683" s="2">
        <v>41190</v>
      </c>
      <c r="B683" s="3" t="s">
        <v>22985</v>
      </c>
      <c r="C683" s="12">
        <f t="shared" si="10"/>
        <v>-6.4803600415171776E-4</v>
      </c>
      <c r="D683" s="3" t="s">
        <v>22986</v>
      </c>
      <c r="E683" s="3" t="s">
        <v>22987</v>
      </c>
      <c r="F683" s="3">
        <v>745</v>
      </c>
      <c r="G683" s="4">
        <v>2.1608873468322202E+17</v>
      </c>
      <c r="H683" s="4">
        <v>1.13530564342068E+16</v>
      </c>
    </row>
    <row r="684" spans="1:8">
      <c r="A684" s="2">
        <v>41191</v>
      </c>
      <c r="B684" s="3" t="s">
        <v>22988</v>
      </c>
      <c r="C684" s="12">
        <f t="shared" si="10"/>
        <v>-4.2621442491507658E-3</v>
      </c>
      <c r="D684" s="3" t="s">
        <v>22989</v>
      </c>
      <c r="E684" s="3" t="s">
        <v>22990</v>
      </c>
      <c r="F684" s="3">
        <v>747</v>
      </c>
      <c r="G684" s="4">
        <v>1.5615862272693299E+17</v>
      </c>
      <c r="H684" s="3">
        <v>0.35540760313677</v>
      </c>
    </row>
    <row r="685" spans="1:8">
      <c r="A685" s="2">
        <v>41192</v>
      </c>
      <c r="B685" s="3" t="s">
        <v>22991</v>
      </c>
      <c r="C685" s="12">
        <f t="shared" si="10"/>
        <v>3.4980515190412363E-4</v>
      </c>
      <c r="D685" s="3" t="s">
        <v>22992</v>
      </c>
      <c r="E685" s="3" t="s">
        <v>22993</v>
      </c>
      <c r="F685" s="3">
        <v>752</v>
      </c>
      <c r="G685" s="4">
        <v>2.2935208608407501E+17</v>
      </c>
      <c r="H685" s="4">
        <v>1.24939928281455E+16</v>
      </c>
    </row>
    <row r="686" spans="1:8">
      <c r="A686" s="2">
        <v>41193</v>
      </c>
      <c r="B686" s="3" t="s">
        <v>22994</v>
      </c>
      <c r="C686" s="12">
        <f t="shared" si="10"/>
        <v>3.9482602005358832E-4</v>
      </c>
      <c r="D686" s="3" t="s">
        <v>22995</v>
      </c>
      <c r="E686" s="3" t="s">
        <v>22996</v>
      </c>
      <c r="F686" s="3">
        <v>753</v>
      </c>
      <c r="G686" s="4">
        <v>2.0513270343085798E+17</v>
      </c>
      <c r="H686" s="4">
        <v>1.35266351707903E+16</v>
      </c>
    </row>
    <row r="687" spans="1:8">
      <c r="A687" s="2">
        <v>41194</v>
      </c>
      <c r="B687" s="3" t="s">
        <v>22997</v>
      </c>
      <c r="C687" s="12">
        <f t="shared" si="10"/>
        <v>5.0910417033209632E-3</v>
      </c>
      <c r="D687" s="3" t="s">
        <v>22998</v>
      </c>
      <c r="E687" s="3" t="s">
        <v>22999</v>
      </c>
      <c r="F687" s="3">
        <v>755</v>
      </c>
      <c r="G687" s="4">
        <v>2.4767788216415699E+17</v>
      </c>
      <c r="H687" s="4">
        <v>2.42413539531485E+16</v>
      </c>
    </row>
    <row r="688" spans="1:8">
      <c r="A688" s="2">
        <v>41195</v>
      </c>
      <c r="B688" s="3" t="s">
        <v>23000</v>
      </c>
      <c r="C688" s="12">
        <f t="shared" si="10"/>
        <v>-1.2177611535318419E-4</v>
      </c>
      <c r="D688" s="3" t="s">
        <v>23001</v>
      </c>
      <c r="E688" s="3" t="s">
        <v>23002</v>
      </c>
      <c r="F688" s="3">
        <v>755</v>
      </c>
      <c r="G688" s="4">
        <v>1.21236120005874E+17</v>
      </c>
      <c r="H688" s="4">
        <v>1.24374232958712E+16</v>
      </c>
    </row>
    <row r="689" spans="1:8">
      <c r="A689" s="2">
        <v>41196</v>
      </c>
      <c r="B689" s="3" t="s">
        <v>23003</v>
      </c>
      <c r="C689" s="12">
        <f t="shared" si="10"/>
        <v>-1.217796323373841E-4</v>
      </c>
      <c r="D689" s="3" t="s">
        <v>23004</v>
      </c>
      <c r="E689" s="3" t="s">
        <v>23005</v>
      </c>
      <c r="F689" s="3">
        <v>755</v>
      </c>
      <c r="G689" s="4">
        <v>3.17485769550243E+16</v>
      </c>
      <c r="H689" s="3">
        <v>0.89569700840992295</v>
      </c>
    </row>
    <row r="690" spans="1:8">
      <c r="A690" s="2">
        <v>41167</v>
      </c>
      <c r="B690" s="3" t="s">
        <v>22916</v>
      </c>
      <c r="C690" s="12">
        <f t="shared" si="10"/>
        <v>-2.6808251665352755E-3</v>
      </c>
      <c r="D690" s="3" t="s">
        <v>22917</v>
      </c>
      <c r="E690" s="3" t="s">
        <v>22918</v>
      </c>
      <c r="F690" s="3">
        <v>730</v>
      </c>
      <c r="G690" s="4">
        <v>2.8433396866847802E+17</v>
      </c>
      <c r="H690" s="4">
        <v>5.12719628238498E+16</v>
      </c>
    </row>
    <row r="691" spans="1:8">
      <c r="A691" s="2">
        <v>41168</v>
      </c>
      <c r="B691" s="3" t="s">
        <v>22919</v>
      </c>
      <c r="C691" s="12">
        <f t="shared" si="10"/>
        <v>-1.1551506629240118E-4</v>
      </c>
      <c r="D691" s="3" t="s">
        <v>22920</v>
      </c>
      <c r="E691" s="3" t="s">
        <v>22921</v>
      </c>
      <c r="F691" s="3">
        <v>730</v>
      </c>
      <c r="G691" s="4">
        <v>2.9945142147514701E+17</v>
      </c>
      <c r="H691" s="4">
        <v>5.25241406415808E+16</v>
      </c>
    </row>
    <row r="692" spans="1:8">
      <c r="A692" s="2">
        <v>41169</v>
      </c>
      <c r="B692" s="3" t="s">
        <v>22922</v>
      </c>
      <c r="C692" s="12">
        <f t="shared" si="10"/>
        <v>-1.0427625561286616E-2</v>
      </c>
      <c r="D692" s="3" t="s">
        <v>22923</v>
      </c>
      <c r="E692" s="3" t="s">
        <v>22924</v>
      </c>
      <c r="F692" s="3">
        <v>731</v>
      </c>
      <c r="G692" s="4">
        <v>1.4542611587197501E+17</v>
      </c>
      <c r="H692" s="4">
        <v>2.75710331005443E+16</v>
      </c>
    </row>
    <row r="693" spans="1:8">
      <c r="A693" s="2">
        <v>41170</v>
      </c>
      <c r="B693" s="3" t="s">
        <v>22925</v>
      </c>
      <c r="C693" s="12">
        <f t="shared" si="10"/>
        <v>3.4759234213552822E-4</v>
      </c>
      <c r="D693" s="3" t="s">
        <v>22926</v>
      </c>
      <c r="E693" s="3" t="s">
        <v>22927</v>
      </c>
      <c r="F693" s="3">
        <v>729</v>
      </c>
      <c r="G693" s="4">
        <v>1.5185665033854E+17</v>
      </c>
      <c r="H693" s="4">
        <v>4.0546053215173696E+16</v>
      </c>
    </row>
    <row r="694" spans="1:8">
      <c r="A694" s="2">
        <v>41171</v>
      </c>
      <c r="B694" s="3" t="s">
        <v>22928</v>
      </c>
      <c r="C694" s="12">
        <f t="shared" si="10"/>
        <v>7.3352675124784411E-3</v>
      </c>
      <c r="D694" s="3" t="s">
        <v>22929</v>
      </c>
      <c r="E694" s="3" t="s">
        <v>22930</v>
      </c>
      <c r="F694" s="3">
        <v>730</v>
      </c>
      <c r="G694" s="4">
        <v>2.6069763760130701E+17</v>
      </c>
      <c r="H694" s="4">
        <v>2.81622010151425E+16</v>
      </c>
    </row>
    <row r="695" spans="1:8">
      <c r="A695" s="2">
        <v>41172</v>
      </c>
      <c r="B695" s="3" t="s">
        <v>22931</v>
      </c>
      <c r="C695" s="12">
        <f t="shared" si="10"/>
        <v>-6.1985380790113983E-4</v>
      </c>
      <c r="D695" s="3" t="s">
        <v>22932</v>
      </c>
      <c r="E695" s="3" t="s">
        <v>22933</v>
      </c>
      <c r="F695" s="3">
        <v>730</v>
      </c>
      <c r="G695" s="4">
        <v>3.3431535839978803E+17</v>
      </c>
      <c r="H695" s="4">
        <v>2.70913400069408E+16</v>
      </c>
    </row>
    <row r="696" spans="1:8">
      <c r="A696" s="2">
        <v>41173</v>
      </c>
      <c r="B696" s="3" t="s">
        <v>22934</v>
      </c>
      <c r="C696" s="12">
        <f t="shared" si="10"/>
        <v>6.9905794826870152E-4</v>
      </c>
      <c r="D696" s="3" t="s">
        <v>22935</v>
      </c>
      <c r="E696" s="3" t="s">
        <v>22936</v>
      </c>
      <c r="F696" s="3">
        <v>731</v>
      </c>
      <c r="G696" s="4">
        <v>2.9933216727089203E+17</v>
      </c>
      <c r="H696" s="4">
        <v>2.87692103990295E+16</v>
      </c>
    </row>
    <row r="697" spans="1:8">
      <c r="A697" s="2">
        <v>41174</v>
      </c>
      <c r="B697" s="3" t="s">
        <v>22937</v>
      </c>
      <c r="C697" s="12">
        <f t="shared" si="10"/>
        <v>-1.0911957457519031E-4</v>
      </c>
      <c r="D697" s="3" t="s">
        <v>22938</v>
      </c>
      <c r="E697" s="3" t="s">
        <v>22939</v>
      </c>
      <c r="F697" s="3">
        <v>731</v>
      </c>
      <c r="G697" s="4">
        <v>2.7727417257373901E+17</v>
      </c>
      <c r="H697" s="4">
        <v>1.22703371458607E+16</v>
      </c>
    </row>
    <row r="698" spans="1:8">
      <c r="A698" s="2">
        <v>41175</v>
      </c>
      <c r="B698" s="3" t="s">
        <v>22940</v>
      </c>
      <c r="C698" s="12">
        <f t="shared" si="10"/>
        <v>-1.0911971073665232E-4</v>
      </c>
      <c r="D698" s="3" t="s">
        <v>22941</v>
      </c>
      <c r="E698" s="3" t="s">
        <v>22942</v>
      </c>
      <c r="F698" s="3">
        <v>731</v>
      </c>
      <c r="G698" s="4">
        <v>3.5879822952078598E+17</v>
      </c>
      <c r="H698" s="4">
        <v>2.61237557912989E+16</v>
      </c>
    </row>
    <row r="699" spans="1:8">
      <c r="A699" s="2">
        <v>41176</v>
      </c>
      <c r="B699" s="3" t="s">
        <v>22943</v>
      </c>
      <c r="C699" s="12">
        <f t="shared" si="10"/>
        <v>-9.297935644475612E-3</v>
      </c>
      <c r="D699" s="3" t="s">
        <v>22944</v>
      </c>
      <c r="E699" s="3" t="s">
        <v>22945</v>
      </c>
      <c r="F699" s="3">
        <v>732</v>
      </c>
      <c r="G699" s="4">
        <v>2.1442462781241798E+17</v>
      </c>
      <c r="H699" s="3">
        <v>0.44742618265343198</v>
      </c>
    </row>
    <row r="700" spans="1:8">
      <c r="A700" s="2">
        <v>41177</v>
      </c>
      <c r="B700" s="3" t="s">
        <v>22946</v>
      </c>
      <c r="C700" s="12">
        <f t="shared" si="10"/>
        <v>-7.1259710896266499E-3</v>
      </c>
      <c r="D700" s="3" t="s">
        <v>22947</v>
      </c>
      <c r="E700" s="3" t="s">
        <v>22948</v>
      </c>
      <c r="F700" s="3">
        <v>732</v>
      </c>
      <c r="G700" s="4">
        <v>1.1469914343653E+17</v>
      </c>
      <c r="H700" s="4">
        <v>-2.42289286013401E+16</v>
      </c>
    </row>
    <row r="701" spans="1:8">
      <c r="A701" s="2">
        <v>41178</v>
      </c>
      <c r="B701" s="3" t="s">
        <v>22949</v>
      </c>
      <c r="C701" s="12">
        <f t="shared" si="10"/>
        <v>-2.1440646357946784E-3</v>
      </c>
      <c r="D701" s="3" t="s">
        <v>22950</v>
      </c>
      <c r="E701" s="3" t="s">
        <v>22951</v>
      </c>
      <c r="F701" s="3">
        <v>734</v>
      </c>
      <c r="G701" s="4">
        <v>8.4621029408564704E+16</v>
      </c>
      <c r="H701" s="4">
        <v>-1.95055535356276E+16</v>
      </c>
    </row>
    <row r="702" spans="1:8">
      <c r="A702" s="2">
        <v>41179</v>
      </c>
      <c r="B702" s="3" t="s">
        <v>22952</v>
      </c>
      <c r="C702" s="12">
        <f t="shared" si="10"/>
        <v>1.2330174143282637E-2</v>
      </c>
      <c r="D702" s="3" t="s">
        <v>22953</v>
      </c>
      <c r="E702" s="3" t="s">
        <v>22954</v>
      </c>
      <c r="F702" s="3">
        <v>733</v>
      </c>
      <c r="G702" s="4">
        <v>1.6485170223255901E+17</v>
      </c>
      <c r="H702" s="3">
        <v>0.538292865203571</v>
      </c>
    </row>
    <row r="703" spans="1:8">
      <c r="A703" s="2">
        <v>41180</v>
      </c>
      <c r="B703" s="3" t="s">
        <v>22955</v>
      </c>
      <c r="C703" s="12">
        <f t="shared" si="10"/>
        <v>-5.0280147192000935E-3</v>
      </c>
      <c r="D703" s="3" t="s">
        <v>22956</v>
      </c>
      <c r="E703" s="3" t="s">
        <v>22957</v>
      </c>
      <c r="F703" s="3">
        <v>734</v>
      </c>
      <c r="G703" s="4">
        <v>1.6748652985697501E+17</v>
      </c>
      <c r="H703" s="3">
        <v>-0.46253676469889499</v>
      </c>
    </row>
    <row r="704" spans="1:8">
      <c r="A704" s="2">
        <v>41181</v>
      </c>
      <c r="B704" s="3" t="s">
        <v>22958</v>
      </c>
      <c r="C704" s="12">
        <f t="shared" si="10"/>
        <v>-1.133943756209231E-4</v>
      </c>
      <c r="D704" s="3" t="s">
        <v>22959</v>
      </c>
      <c r="E704" s="3" t="s">
        <v>22960</v>
      </c>
      <c r="F704" s="3">
        <v>734</v>
      </c>
      <c r="G704" s="4">
        <v>2.1963680125144899E+17</v>
      </c>
      <c r="H704" s="3">
        <v>-0.98548099188191496</v>
      </c>
    </row>
    <row r="705" spans="1:8">
      <c r="A705" s="2">
        <v>41182</v>
      </c>
      <c r="B705" s="3" t="s">
        <v>22961</v>
      </c>
      <c r="C705" s="12">
        <f t="shared" si="10"/>
        <v>-1.1339539139035038E-4</v>
      </c>
      <c r="D705" s="3" t="s">
        <v>22962</v>
      </c>
      <c r="E705" s="3" t="s">
        <v>22963</v>
      </c>
      <c r="F705" s="3">
        <v>734</v>
      </c>
      <c r="G705" s="4">
        <v>2.1042390206827101E+17</v>
      </c>
      <c r="H705" s="3">
        <v>-0.776672554131419</v>
      </c>
    </row>
    <row r="706" spans="1:8">
      <c r="A706" s="2">
        <v>41183</v>
      </c>
      <c r="B706" s="3" t="s">
        <v>22964</v>
      </c>
      <c r="C706" s="12">
        <f t="shared" si="10"/>
        <v>2.2895760655118457E-3</v>
      </c>
      <c r="D706" s="3" t="s">
        <v>22965</v>
      </c>
      <c r="E706" s="3" t="s">
        <v>22966</v>
      </c>
      <c r="F706" s="3">
        <v>734</v>
      </c>
      <c r="G706" s="4">
        <v>2.4622408015281101E+17</v>
      </c>
      <c r="H706" s="3">
        <v>-0.30445466284584299</v>
      </c>
    </row>
    <row r="707" spans="1:8">
      <c r="A707" s="2">
        <v>41184</v>
      </c>
      <c r="B707" s="3" t="s">
        <v>22967</v>
      </c>
      <c r="C707" s="12">
        <f t="shared" si="10"/>
        <v>7.0695724894904487E-3</v>
      </c>
      <c r="D707" s="3" t="s">
        <v>22968</v>
      </c>
      <c r="E707" s="3" t="s">
        <v>22969</v>
      </c>
      <c r="F707" s="3">
        <v>735</v>
      </c>
      <c r="G707" s="4">
        <v>3.5954720577149702E+17</v>
      </c>
      <c r="H707" s="4">
        <v>1.15140651800862E+16</v>
      </c>
    </row>
    <row r="708" spans="1:8">
      <c r="A708" s="2">
        <v>41185</v>
      </c>
      <c r="B708" s="3" t="s">
        <v>22970</v>
      </c>
      <c r="C708" s="12">
        <f t="shared" ref="C708:C771" si="11">+(B708-B707)/B707</f>
        <v>-2.6718426113091784E-3</v>
      </c>
      <c r="D708" s="3" t="s">
        <v>22971</v>
      </c>
      <c r="E708" s="3" t="s">
        <v>22972</v>
      </c>
      <c r="F708" s="3">
        <v>738</v>
      </c>
      <c r="G708" s="4">
        <v>2.8148911847481402E+17</v>
      </c>
      <c r="H708" s="3">
        <v>0.625499464842738</v>
      </c>
    </row>
    <row r="709" spans="1:8">
      <c r="A709" s="2">
        <v>41186</v>
      </c>
      <c r="B709" s="3" t="s">
        <v>22973</v>
      </c>
      <c r="C709" s="12">
        <f t="shared" si="11"/>
        <v>8.5110560282245767E-3</v>
      </c>
      <c r="D709" s="3" t="s">
        <v>22974</v>
      </c>
      <c r="E709" s="3" t="s">
        <v>22975</v>
      </c>
      <c r="F709" s="3">
        <v>740</v>
      </c>
      <c r="G709" s="4">
        <v>5.9111890158659699E+17</v>
      </c>
      <c r="H709" s="4">
        <v>2.39148772843613E+16</v>
      </c>
    </row>
    <row r="710" spans="1:8">
      <c r="A710" s="2">
        <v>41187</v>
      </c>
      <c r="B710" s="3" t="s">
        <v>22976</v>
      </c>
      <c r="C710" s="12">
        <f t="shared" si="11"/>
        <v>1.8641088882649646E-3</v>
      </c>
      <c r="D710" s="3" t="s">
        <v>22977</v>
      </c>
      <c r="E710" s="3" t="s">
        <v>22978</v>
      </c>
      <c r="F710" s="3">
        <v>742</v>
      </c>
      <c r="G710" s="4">
        <v>6.5800145485972506E+17</v>
      </c>
      <c r="H710" s="4">
        <v>2.80072862600393E+16</v>
      </c>
    </row>
    <row r="711" spans="1:8">
      <c r="A711" s="2">
        <v>41188</v>
      </c>
      <c r="B711" s="3" t="s">
        <v>22979</v>
      </c>
      <c r="C711" s="12">
        <f t="shared" si="11"/>
        <v>-1.1770363753743579E-4</v>
      </c>
      <c r="D711" s="3" t="s">
        <v>22980</v>
      </c>
      <c r="E711" s="3" t="s">
        <v>22981</v>
      </c>
      <c r="F711" s="3">
        <v>742</v>
      </c>
      <c r="G711" s="4">
        <v>2.9125089488944998E+17</v>
      </c>
      <c r="H711" s="4">
        <v>2.88700488415569E+16</v>
      </c>
    </row>
    <row r="712" spans="1:8">
      <c r="A712" s="2">
        <v>41189</v>
      </c>
      <c r="B712" s="3" t="s">
        <v>22982</v>
      </c>
      <c r="C712" s="12">
        <f t="shared" si="11"/>
        <v>-1.1770604142440037E-4</v>
      </c>
      <c r="D712" s="3" t="s">
        <v>22983</v>
      </c>
      <c r="E712" s="3" t="s">
        <v>22984</v>
      </c>
      <c r="F712" s="3">
        <v>742</v>
      </c>
      <c r="G712" s="4">
        <v>2.2396628373124499E+17</v>
      </c>
      <c r="H712" s="4">
        <v>2.99254938956627E+16</v>
      </c>
    </row>
    <row r="713" spans="1:8">
      <c r="A713" s="2">
        <v>41190</v>
      </c>
      <c r="B713" s="3" t="s">
        <v>22985</v>
      </c>
      <c r="C713" s="12">
        <f t="shared" si="11"/>
        <v>-6.4803600415171776E-4</v>
      </c>
      <c r="D713" s="3" t="s">
        <v>22986</v>
      </c>
      <c r="E713" s="3" t="s">
        <v>22987</v>
      </c>
      <c r="F713" s="3">
        <v>745</v>
      </c>
      <c r="G713" s="4">
        <v>2.1608873468322202E+17</v>
      </c>
      <c r="H713" s="4">
        <v>1.13530564342068E+16</v>
      </c>
    </row>
    <row r="714" spans="1:8">
      <c r="A714" s="2">
        <v>41191</v>
      </c>
      <c r="B714" s="3" t="s">
        <v>22988</v>
      </c>
      <c r="C714" s="12">
        <f t="shared" si="11"/>
        <v>-4.2621442491507658E-3</v>
      </c>
      <c r="D714" s="3" t="s">
        <v>22989</v>
      </c>
      <c r="E714" s="3" t="s">
        <v>22990</v>
      </c>
      <c r="F714" s="3">
        <v>747</v>
      </c>
      <c r="G714" s="4">
        <v>1.5615862272693299E+17</v>
      </c>
      <c r="H714" s="3">
        <v>0.35540760313677</v>
      </c>
    </row>
    <row r="715" spans="1:8">
      <c r="A715" s="2">
        <v>41192</v>
      </c>
      <c r="B715" s="3" t="s">
        <v>22991</v>
      </c>
      <c r="C715" s="12">
        <f t="shared" si="11"/>
        <v>3.4980515190412363E-4</v>
      </c>
      <c r="D715" s="3" t="s">
        <v>22992</v>
      </c>
      <c r="E715" s="3" t="s">
        <v>22993</v>
      </c>
      <c r="F715" s="3">
        <v>752</v>
      </c>
      <c r="G715" s="4">
        <v>2.2935208608407501E+17</v>
      </c>
      <c r="H715" s="4">
        <v>1.24939928281455E+16</v>
      </c>
    </row>
    <row r="716" spans="1:8">
      <c r="A716" s="2">
        <v>41193</v>
      </c>
      <c r="B716" s="3" t="s">
        <v>22994</v>
      </c>
      <c r="C716" s="12">
        <f t="shared" si="11"/>
        <v>3.9482602005358832E-4</v>
      </c>
      <c r="D716" s="3" t="s">
        <v>22995</v>
      </c>
      <c r="E716" s="3" t="s">
        <v>22996</v>
      </c>
      <c r="F716" s="3">
        <v>753</v>
      </c>
      <c r="G716" s="4">
        <v>2.0513270343085798E+17</v>
      </c>
      <c r="H716" s="4">
        <v>1.35266351707903E+16</v>
      </c>
    </row>
    <row r="717" spans="1:8">
      <c r="A717" s="2">
        <v>41194</v>
      </c>
      <c r="B717" s="3" t="s">
        <v>22997</v>
      </c>
      <c r="C717" s="12">
        <f t="shared" si="11"/>
        <v>5.0910417033209632E-3</v>
      </c>
      <c r="D717" s="3" t="s">
        <v>22998</v>
      </c>
      <c r="E717" s="3" t="s">
        <v>22999</v>
      </c>
      <c r="F717" s="3">
        <v>755</v>
      </c>
      <c r="G717" s="4">
        <v>2.4767788216415699E+17</v>
      </c>
      <c r="H717" s="4">
        <v>2.42413539531485E+16</v>
      </c>
    </row>
    <row r="718" spans="1:8">
      <c r="A718" s="2">
        <v>41195</v>
      </c>
      <c r="B718" s="3" t="s">
        <v>23000</v>
      </c>
      <c r="C718" s="12">
        <f t="shared" si="11"/>
        <v>-1.2177611535318419E-4</v>
      </c>
      <c r="D718" s="3" t="s">
        <v>23001</v>
      </c>
      <c r="E718" s="3" t="s">
        <v>23002</v>
      </c>
      <c r="F718" s="3">
        <v>755</v>
      </c>
      <c r="G718" s="4">
        <v>1.21236120005874E+17</v>
      </c>
      <c r="H718" s="4">
        <v>1.24374232958712E+16</v>
      </c>
    </row>
    <row r="719" spans="1:8">
      <c r="A719" s="2">
        <v>41196</v>
      </c>
      <c r="B719" s="3" t="s">
        <v>23003</v>
      </c>
      <c r="C719" s="12">
        <f t="shared" si="11"/>
        <v>-1.217796323373841E-4</v>
      </c>
      <c r="D719" s="3" t="s">
        <v>23004</v>
      </c>
      <c r="E719" s="3" t="s">
        <v>23005</v>
      </c>
      <c r="F719" s="3">
        <v>755</v>
      </c>
      <c r="G719" s="4">
        <v>3.17485769550243E+16</v>
      </c>
      <c r="H719" s="3">
        <v>0.89569700840992295</v>
      </c>
    </row>
    <row r="720" spans="1:8">
      <c r="A720" s="2">
        <v>41196</v>
      </c>
      <c r="B720" s="3" t="s">
        <v>23003</v>
      </c>
      <c r="C720" s="12">
        <f t="shared" si="11"/>
        <v>0</v>
      </c>
      <c r="D720" s="3" t="s">
        <v>23004</v>
      </c>
      <c r="E720" s="3" t="s">
        <v>23005</v>
      </c>
      <c r="F720" s="3">
        <v>755</v>
      </c>
      <c r="G720" s="4">
        <v>3.17485769550243E+16</v>
      </c>
      <c r="H720" s="3">
        <v>0.89569700840992295</v>
      </c>
    </row>
    <row r="721" spans="1:8">
      <c r="A721" s="2">
        <v>41197</v>
      </c>
      <c r="B721" s="3" t="s">
        <v>23006</v>
      </c>
      <c r="C721" s="12">
        <f t="shared" si="11"/>
        <v>-1.2178321383252539E-4</v>
      </c>
      <c r="D721" s="3" t="s">
        <v>23007</v>
      </c>
      <c r="E721" s="3" t="s">
        <v>23008</v>
      </c>
      <c r="F721" s="3">
        <v>755</v>
      </c>
      <c r="G721" s="4">
        <v>3.16698651812603E+16</v>
      </c>
      <c r="H721" s="4">
        <v>1.8013646482698E+16</v>
      </c>
    </row>
    <row r="722" spans="1:8">
      <c r="A722" s="2">
        <v>41198</v>
      </c>
      <c r="B722" s="3" t="s">
        <v>23009</v>
      </c>
      <c r="C722" s="12">
        <f t="shared" si="11"/>
        <v>1.124969071946659E-2</v>
      </c>
      <c r="D722" s="3" t="s">
        <v>23010</v>
      </c>
      <c r="E722" s="3" t="s">
        <v>23011</v>
      </c>
      <c r="F722" s="3">
        <v>757</v>
      </c>
      <c r="G722" s="4">
        <v>1.8375467710628602E+17</v>
      </c>
      <c r="H722" s="4">
        <v>6.7324434211863904E+16</v>
      </c>
    </row>
    <row r="723" spans="1:8">
      <c r="A723" s="2">
        <v>41199</v>
      </c>
      <c r="B723" s="3" t="s">
        <v>23012</v>
      </c>
      <c r="C723" s="12">
        <f t="shared" si="11"/>
        <v>1.6686690444914252E-2</v>
      </c>
      <c r="D723" s="3" t="s">
        <v>23013</v>
      </c>
      <c r="E723" s="3" t="s">
        <v>23014</v>
      </c>
      <c r="F723" s="3">
        <v>759</v>
      </c>
      <c r="G723" s="4">
        <v>6.4472467951201805E+17</v>
      </c>
      <c r="H723" s="4">
        <v>1.0584654364477299E+17</v>
      </c>
    </row>
    <row r="724" spans="1:8">
      <c r="A724" s="2">
        <v>41200</v>
      </c>
      <c r="B724" s="3" t="s">
        <v>23015</v>
      </c>
      <c r="C724" s="12">
        <f t="shared" si="11"/>
        <v>1.2170687271212748E-2</v>
      </c>
      <c r="D724" s="3" t="s">
        <v>23016</v>
      </c>
      <c r="E724" s="3" t="s">
        <v>23017</v>
      </c>
      <c r="F724" s="3">
        <v>760</v>
      </c>
      <c r="G724" s="4">
        <v>8.9748161185385395E+17</v>
      </c>
      <c r="H724" s="4">
        <v>1.3356790619268099E+17</v>
      </c>
    </row>
    <row r="725" spans="1:8">
      <c r="A725" s="2">
        <v>41201</v>
      </c>
      <c r="B725" s="3" t="s">
        <v>23018</v>
      </c>
      <c r="C725" s="12">
        <f t="shared" si="11"/>
        <v>1.6019505383510233E-3</v>
      </c>
      <c r="D725" s="3" t="s">
        <v>23019</v>
      </c>
      <c r="E725" s="3" t="s">
        <v>23020</v>
      </c>
      <c r="F725" s="3">
        <v>764</v>
      </c>
      <c r="G725" s="4">
        <v>7.7018191296479296E+17</v>
      </c>
      <c r="H725" s="4">
        <v>1.3751309015631699E+17</v>
      </c>
    </row>
    <row r="726" spans="1:8">
      <c r="A726" s="2">
        <v>41202</v>
      </c>
      <c r="B726" s="3" t="s">
        <v>23021</v>
      </c>
      <c r="C726" s="12">
        <f t="shared" si="11"/>
        <v>-1.1775143338353492E-4</v>
      </c>
      <c r="D726" s="3" t="s">
        <v>23022</v>
      </c>
      <c r="E726" s="3" t="s">
        <v>23023</v>
      </c>
      <c r="F726" s="3">
        <v>764</v>
      </c>
      <c r="G726" s="4">
        <v>7.8103291170909094E+17</v>
      </c>
      <c r="H726" s="4">
        <v>1.4483836145465101E+17</v>
      </c>
    </row>
    <row r="727" spans="1:8">
      <c r="A727" s="2">
        <v>41203</v>
      </c>
      <c r="B727" s="3" t="s">
        <v>23024</v>
      </c>
      <c r="C727" s="12">
        <f t="shared" si="11"/>
        <v>-1.1775375497627243E-4</v>
      </c>
      <c r="D727" s="3" t="s">
        <v>23025</v>
      </c>
      <c r="E727" s="3" t="s">
        <v>23026</v>
      </c>
      <c r="F727" s="3">
        <v>764</v>
      </c>
      <c r="G727" s="4">
        <v>7.6342597666448896E+17</v>
      </c>
      <c r="H727" s="4">
        <v>1.5591769948658E+17</v>
      </c>
    </row>
    <row r="728" spans="1:8">
      <c r="A728" s="2">
        <v>41204</v>
      </c>
      <c r="B728" s="3" t="s">
        <v>23027</v>
      </c>
      <c r="C728" s="12">
        <f t="shared" si="11"/>
        <v>5.1827024444611267E-3</v>
      </c>
      <c r="D728" s="3" t="s">
        <v>23028</v>
      </c>
      <c r="E728" s="3" t="s">
        <v>23029</v>
      </c>
      <c r="F728" s="3">
        <v>765</v>
      </c>
      <c r="G728" s="4">
        <v>8.8039067921008397E+17</v>
      </c>
      <c r="H728" s="4">
        <v>1.08963091952808E+17</v>
      </c>
    </row>
    <row r="729" spans="1:8">
      <c r="A729" s="2">
        <v>41205</v>
      </c>
      <c r="B729" s="3" t="s">
        <v>23030</v>
      </c>
      <c r="C729" s="12">
        <f t="shared" si="11"/>
        <v>-2.6557026370783591E-3</v>
      </c>
      <c r="D729" s="3" t="s">
        <v>23031</v>
      </c>
      <c r="E729" s="3" t="s">
        <v>23032</v>
      </c>
      <c r="F729" s="3">
        <v>777</v>
      </c>
      <c r="G729" s="4">
        <v>8.2294482502507302E+17</v>
      </c>
      <c r="H729" s="4">
        <v>8.4080149625126208E+16</v>
      </c>
    </row>
    <row r="730" spans="1:8">
      <c r="A730" s="2">
        <v>41206</v>
      </c>
      <c r="B730" s="3" t="s">
        <v>23033</v>
      </c>
      <c r="C730" s="12">
        <f t="shared" si="11"/>
        <v>3.2646354650553476E-3</v>
      </c>
      <c r="D730" s="3" t="s">
        <v>23034</v>
      </c>
      <c r="E730" s="3" t="s">
        <v>23035</v>
      </c>
      <c r="F730" s="3">
        <v>790</v>
      </c>
      <c r="G730" s="4">
        <v>1.12497990881299E+18</v>
      </c>
      <c r="H730" s="4">
        <v>7.38365227808976E+16</v>
      </c>
    </row>
    <row r="731" spans="1:8">
      <c r="A731" s="2">
        <v>41207</v>
      </c>
      <c r="B731" s="3" t="s">
        <v>23036</v>
      </c>
      <c r="C731" s="12">
        <f t="shared" si="11"/>
        <v>1.6510853033625175E-2</v>
      </c>
      <c r="D731" s="3" t="s">
        <v>23037</v>
      </c>
      <c r="E731" s="3" t="s">
        <v>23038</v>
      </c>
      <c r="F731" s="3">
        <v>792</v>
      </c>
      <c r="G731" s="4">
        <v>1.8292559291147699E+18</v>
      </c>
      <c r="H731" s="4">
        <v>1.10362557667086E+17</v>
      </c>
    </row>
    <row r="732" spans="1:8">
      <c r="A732" s="2">
        <v>41208</v>
      </c>
      <c r="B732" s="3" t="s">
        <v>23039</v>
      </c>
      <c r="C732" s="12">
        <f t="shared" si="11"/>
        <v>-1.3542867291210384E-3</v>
      </c>
      <c r="D732" s="3" t="s">
        <v>23040</v>
      </c>
      <c r="E732" s="3" t="s">
        <v>23041</v>
      </c>
      <c r="F732" s="3">
        <v>796</v>
      </c>
      <c r="G732" s="4">
        <v>1.8566212854946601E+18</v>
      </c>
      <c r="H732" s="4">
        <v>1.07583273254602E+17</v>
      </c>
    </row>
    <row r="733" spans="1:8">
      <c r="A733" s="2">
        <v>41209</v>
      </c>
      <c r="B733" s="3" t="s">
        <v>23042</v>
      </c>
      <c r="C733" s="12">
        <f t="shared" si="11"/>
        <v>-1.0845380726015731E-4</v>
      </c>
      <c r="D733" s="3" t="s">
        <v>23043</v>
      </c>
      <c r="E733" s="3" t="s">
        <v>23044</v>
      </c>
      <c r="F733" s="3">
        <v>796</v>
      </c>
      <c r="G733" s="4">
        <v>1.4576858154999099E+18</v>
      </c>
      <c r="H733" s="4">
        <v>8.78464835260508E+16</v>
      </c>
    </row>
    <row r="734" spans="1:8">
      <c r="A734" s="2">
        <v>41210</v>
      </c>
      <c r="B734" s="3" t="s">
        <v>23045</v>
      </c>
      <c r="C734" s="12">
        <f t="shared" si="11"/>
        <v>-1.0845352666961478E-4</v>
      </c>
      <c r="D734" s="3" t="s">
        <v>23046</v>
      </c>
      <c r="E734" s="3" t="s">
        <v>23047</v>
      </c>
      <c r="F734" s="3">
        <v>796</v>
      </c>
      <c r="G734" s="4">
        <v>1.60968384339422E+18</v>
      </c>
      <c r="H734" s="4">
        <v>8.7870667771289408E+16</v>
      </c>
    </row>
    <row r="735" spans="1:8">
      <c r="A735" s="2">
        <v>41211</v>
      </c>
      <c r="B735" s="3" t="s">
        <v>23048</v>
      </c>
      <c r="C735" s="12">
        <f t="shared" si="11"/>
        <v>1.0000643473883795E-3</v>
      </c>
      <c r="D735" s="3" t="s">
        <v>23049</v>
      </c>
      <c r="E735" s="3" t="s">
        <v>23050</v>
      </c>
      <c r="F735" s="3">
        <v>804</v>
      </c>
      <c r="G735" s="4">
        <v>1.6452621185592599E+18</v>
      </c>
      <c r="H735" s="4">
        <v>5.09232849976626E+16</v>
      </c>
    </row>
    <row r="736" spans="1:8">
      <c r="A736" s="2">
        <v>41212</v>
      </c>
      <c r="B736" s="3" t="s">
        <v>23051</v>
      </c>
      <c r="C736" s="12">
        <f t="shared" si="11"/>
        <v>-9.6931867379644789E-3</v>
      </c>
      <c r="D736" s="3" t="s">
        <v>23052</v>
      </c>
      <c r="E736" s="3" t="s">
        <v>23053</v>
      </c>
      <c r="F736" s="3">
        <v>817</v>
      </c>
      <c r="G736" s="4">
        <v>1.35288165354255E+18</v>
      </c>
      <c r="H736" s="4">
        <v>3.20818607517459E+16</v>
      </c>
    </row>
    <row r="737" spans="1:8">
      <c r="A737" s="2">
        <v>41213</v>
      </c>
      <c r="B737" s="3" t="s">
        <v>23054</v>
      </c>
      <c r="C737" s="12">
        <f t="shared" si="11"/>
        <v>6.9949391885148332E-4</v>
      </c>
      <c r="D737" s="3" t="s">
        <v>23055</v>
      </c>
      <c r="E737" s="3" t="s">
        <v>23056</v>
      </c>
      <c r="F737" s="3">
        <v>817</v>
      </c>
      <c r="G737" s="4">
        <v>1.3078669027174999E+18</v>
      </c>
      <c r="H737" s="4">
        <v>5.6196337462486896E+16</v>
      </c>
    </row>
    <row r="738" spans="1:8">
      <c r="A738" s="2">
        <v>41214</v>
      </c>
      <c r="B738" s="3" t="s">
        <v>23057</v>
      </c>
      <c r="C738" s="12">
        <f t="shared" si="11"/>
        <v>-1.8846255194165908E-2</v>
      </c>
      <c r="D738" s="3" t="s">
        <v>23058</v>
      </c>
      <c r="E738" s="3" t="s">
        <v>23059</v>
      </c>
      <c r="F738" s="3">
        <v>820</v>
      </c>
      <c r="G738" s="4">
        <v>6.8056295863995597E+17</v>
      </c>
      <c r="H738" s="4">
        <v>1.64645883459451E+16</v>
      </c>
    </row>
    <row r="739" spans="1:8">
      <c r="A739" s="2">
        <v>41215</v>
      </c>
      <c r="B739" s="3" t="s">
        <v>23060</v>
      </c>
      <c r="C739" s="12">
        <f t="shared" si="11"/>
        <v>-7.7168464393288254E-3</v>
      </c>
      <c r="D739" s="3" t="s">
        <v>23061</v>
      </c>
      <c r="E739" s="3" t="s">
        <v>23062</v>
      </c>
      <c r="F739" s="3">
        <v>822</v>
      </c>
      <c r="G739" s="4">
        <v>5.8000390993008499E+17</v>
      </c>
      <c r="H739" s="3">
        <v>8.5929516963156899E-2</v>
      </c>
    </row>
    <row r="740" spans="1:8">
      <c r="A740" s="2">
        <v>41216</v>
      </c>
      <c r="B740" s="3" t="s">
        <v>23063</v>
      </c>
      <c r="C740" s="12">
        <f t="shared" si="11"/>
        <v>-8.3529350098509041E-5</v>
      </c>
      <c r="D740" s="3" t="s">
        <v>23064</v>
      </c>
      <c r="E740" s="3" t="s">
        <v>23065</v>
      </c>
      <c r="F740" s="3">
        <v>822</v>
      </c>
      <c r="G740" s="4">
        <v>4.2375536599586598E+17</v>
      </c>
      <c r="H740" s="3">
        <v>-0.407668128173999</v>
      </c>
    </row>
    <row r="741" spans="1:8">
      <c r="A741" s="2">
        <v>41217</v>
      </c>
      <c r="B741" s="3" t="s">
        <v>23066</v>
      </c>
      <c r="C741" s="12">
        <f t="shared" si="11"/>
        <v>-8.3523601387695698E-5</v>
      </c>
      <c r="D741" s="3" t="s">
        <v>23067</v>
      </c>
      <c r="E741" s="3" t="s">
        <v>23068</v>
      </c>
      <c r="F741" s="3">
        <v>822</v>
      </c>
      <c r="G741" s="4">
        <v>3.9044366428162899E+17</v>
      </c>
      <c r="H741" s="3">
        <v>0.38388297976172903</v>
      </c>
    </row>
    <row r="742" spans="1:8">
      <c r="A742" s="2">
        <v>41218</v>
      </c>
      <c r="B742" s="3" t="s">
        <v>23069</v>
      </c>
      <c r="C742" s="12">
        <f t="shared" si="11"/>
        <v>-8.3517977295298853E-5</v>
      </c>
      <c r="D742" s="3" t="s">
        <v>23070</v>
      </c>
      <c r="E742" s="3" t="s">
        <v>23071</v>
      </c>
      <c r="F742" s="3">
        <v>822</v>
      </c>
      <c r="G742" s="4">
        <v>3.91022163671392E+17</v>
      </c>
      <c r="H742" s="3">
        <v>0.55291992634343101</v>
      </c>
    </row>
    <row r="743" spans="1:8">
      <c r="A743" s="2">
        <v>41219</v>
      </c>
      <c r="B743" s="3" t="s">
        <v>23072</v>
      </c>
      <c r="C743" s="12">
        <f t="shared" si="11"/>
        <v>-6.2856818374268601E-3</v>
      </c>
      <c r="D743" s="3" t="s">
        <v>23073</v>
      </c>
      <c r="E743" s="3" t="s">
        <v>23074</v>
      </c>
      <c r="F743" s="3">
        <v>819</v>
      </c>
      <c r="G743" s="4">
        <v>2.9014402861556E+17</v>
      </c>
      <c r="H743" s="3">
        <v>0.81058908639024496</v>
      </c>
    </row>
    <row r="744" spans="1:8">
      <c r="A744" s="2">
        <v>41220</v>
      </c>
      <c r="B744" s="3" t="s">
        <v>23075</v>
      </c>
      <c r="C744" s="12">
        <f t="shared" si="11"/>
        <v>-2.1844254511250809E-2</v>
      </c>
      <c r="D744" s="3" t="s">
        <v>23076</v>
      </c>
      <c r="E744" s="3" t="s">
        <v>23077</v>
      </c>
      <c r="F744" s="3">
        <v>818</v>
      </c>
      <c r="G744" s="3">
        <v>-0.60582530623417497</v>
      </c>
      <c r="H744" s="4">
        <v>-3.21619641252367E+16</v>
      </c>
    </row>
    <row r="745" spans="1:8">
      <c r="A745" s="2">
        <v>41221</v>
      </c>
      <c r="B745" s="3" t="s">
        <v>23078</v>
      </c>
      <c r="C745" s="12">
        <f t="shared" si="11"/>
        <v>2.2243558534685019E-2</v>
      </c>
      <c r="D745" s="3" t="s">
        <v>23079</v>
      </c>
      <c r="E745" s="3" t="s">
        <v>23080</v>
      </c>
      <c r="F745" s="3">
        <v>808</v>
      </c>
      <c r="G745" s="4">
        <v>3.6827963826349197E+17</v>
      </c>
      <c r="H745" s="4">
        <v>1.22328091233678E+16</v>
      </c>
    </row>
    <row r="746" spans="1:8">
      <c r="A746" s="2">
        <v>41222</v>
      </c>
      <c r="B746" s="3" t="s">
        <v>23081</v>
      </c>
      <c r="C746" s="12">
        <f t="shared" si="11"/>
        <v>2.1812974007923052E-3</v>
      </c>
      <c r="D746" s="3" t="s">
        <v>23082</v>
      </c>
      <c r="E746" s="3" t="s">
        <v>23083</v>
      </c>
      <c r="F746" s="3">
        <v>808</v>
      </c>
      <c r="G746" s="4">
        <v>3.99072069105568E+17</v>
      </c>
      <c r="H746" s="4">
        <v>1.69575961175947E+16</v>
      </c>
    </row>
    <row r="747" spans="1:8">
      <c r="A747" s="2">
        <v>41223</v>
      </c>
      <c r="B747" s="3" t="s">
        <v>23084</v>
      </c>
      <c r="C747" s="12">
        <f t="shared" si="11"/>
        <v>-9.4693028863169202E-5</v>
      </c>
      <c r="D747" s="3" t="s">
        <v>23085</v>
      </c>
      <c r="E747" s="3" t="s">
        <v>23086</v>
      </c>
      <c r="F747" s="3">
        <v>808</v>
      </c>
      <c r="G747" s="4">
        <v>3.9076546101614502E+17</v>
      </c>
      <c r="H747" s="4">
        <v>5.8794777640420704E+16</v>
      </c>
    </row>
    <row r="748" spans="1:8">
      <c r="A748" s="2">
        <v>41224</v>
      </c>
      <c r="B748" s="3" t="s">
        <v>23087</v>
      </c>
      <c r="C748" s="12">
        <f t="shared" si="11"/>
        <v>-9.4688386163407592E-5</v>
      </c>
      <c r="D748" s="3" t="s">
        <v>23088</v>
      </c>
      <c r="E748" s="3" t="s">
        <v>23089</v>
      </c>
      <c r="F748" s="3">
        <v>808</v>
      </c>
      <c r="G748" s="4">
        <v>3.05933776804032E+17</v>
      </c>
      <c r="H748" s="4">
        <v>6.35373476385234E+16</v>
      </c>
    </row>
    <row r="749" spans="1:8">
      <c r="A749" s="2">
        <v>41225</v>
      </c>
      <c r="B749" s="3" t="s">
        <v>23090</v>
      </c>
      <c r="C749" s="12">
        <f t="shared" si="11"/>
        <v>-9.4684949802575745E-5</v>
      </c>
      <c r="D749" s="3" t="s">
        <v>23091</v>
      </c>
      <c r="E749" s="3" t="s">
        <v>23092</v>
      </c>
      <c r="F749" s="3">
        <v>808</v>
      </c>
      <c r="G749" s="4">
        <v>3.0636434181698803E+17</v>
      </c>
      <c r="H749" s="4">
        <v>5.6585760188258E+16</v>
      </c>
    </row>
    <row r="750" spans="1:8">
      <c r="A750" s="2">
        <v>41225</v>
      </c>
      <c r="B750" s="3" t="s">
        <v>23090</v>
      </c>
      <c r="C750" s="12">
        <f t="shared" si="11"/>
        <v>0</v>
      </c>
      <c r="D750" s="3" t="s">
        <v>23091</v>
      </c>
      <c r="E750" s="3" t="s">
        <v>23092</v>
      </c>
      <c r="F750" s="3">
        <v>808</v>
      </c>
      <c r="G750" s="4">
        <v>3.0636434181698803E+17</v>
      </c>
      <c r="H750" s="4">
        <v>5.6585760188258E+16</v>
      </c>
    </row>
    <row r="751" spans="1:8">
      <c r="A751" s="2">
        <v>41226</v>
      </c>
      <c r="B751" s="3" t="s">
        <v>23093</v>
      </c>
      <c r="C751" s="12">
        <f t="shared" si="11"/>
        <v>-4.1502446594291892E-3</v>
      </c>
      <c r="D751" s="3" t="s">
        <v>23094</v>
      </c>
      <c r="E751" s="3" t="s">
        <v>23095</v>
      </c>
      <c r="F751" s="3">
        <v>810</v>
      </c>
      <c r="G751" s="4">
        <v>2.4374873526547398E+17</v>
      </c>
      <c r="H751" s="4">
        <v>7.88203770559876E+16</v>
      </c>
    </row>
    <row r="752" spans="1:8">
      <c r="A752" s="2">
        <v>41227</v>
      </c>
      <c r="B752" s="3" t="s">
        <v>23096</v>
      </c>
      <c r="C752" s="12">
        <f t="shared" si="11"/>
        <v>-5.2931672577395672E-3</v>
      </c>
      <c r="D752" s="3" t="s">
        <v>23097</v>
      </c>
      <c r="E752" s="3" t="s">
        <v>23098</v>
      </c>
      <c r="F752" s="3">
        <v>805</v>
      </c>
      <c r="G752" s="4">
        <v>1.6770529062143101E+17</v>
      </c>
      <c r="H752" s="4">
        <v>5.7600571694716496E+16</v>
      </c>
    </row>
    <row r="753" spans="1:8">
      <c r="A753" s="2">
        <v>41228</v>
      </c>
      <c r="B753" s="3" t="s">
        <v>23099</v>
      </c>
      <c r="C753" s="12">
        <f t="shared" si="11"/>
        <v>6.0710793713768261E-3</v>
      </c>
      <c r="D753" s="3" t="s">
        <v>23100</v>
      </c>
      <c r="E753" s="3" t="s">
        <v>23101</v>
      </c>
      <c r="F753" s="3">
        <v>804</v>
      </c>
      <c r="G753" s="4">
        <v>9.6995338984084704E+16</v>
      </c>
      <c r="H753" s="4">
        <v>7.0883650410699504E+16</v>
      </c>
    </row>
    <row r="754" spans="1:8">
      <c r="A754" s="2">
        <v>41229</v>
      </c>
      <c r="B754" s="3" t="s">
        <v>23102</v>
      </c>
      <c r="C754" s="12">
        <f t="shared" si="11"/>
        <v>-9.2479910790441015E-4</v>
      </c>
      <c r="D754" s="3" t="s">
        <v>23103</v>
      </c>
      <c r="E754" s="3" t="s">
        <v>23104</v>
      </c>
      <c r="F754" s="3">
        <v>802</v>
      </c>
      <c r="G754" s="4">
        <v>-1.13104511708542E+17</v>
      </c>
      <c r="H754" s="4">
        <v>6.9098562838681296E+16</v>
      </c>
    </row>
    <row r="755" spans="1:8">
      <c r="A755" s="2">
        <v>41230</v>
      </c>
      <c r="B755" s="3" t="s">
        <v>23105</v>
      </c>
      <c r="C755" s="12">
        <f t="shared" si="11"/>
        <v>-8.8829330352720845E-5</v>
      </c>
      <c r="D755" s="3" t="s">
        <v>23106</v>
      </c>
      <c r="E755" s="3" t="s">
        <v>23107</v>
      </c>
      <c r="F755" s="3">
        <v>802</v>
      </c>
      <c r="G755" s="4">
        <v>-2.3531536870752899E+17</v>
      </c>
      <c r="H755" s="4">
        <v>6.91281738118836E+16</v>
      </c>
    </row>
    <row r="756" spans="1:8">
      <c r="A756" s="2">
        <v>41231</v>
      </c>
      <c r="B756" s="3" t="s">
        <v>23108</v>
      </c>
      <c r="C756" s="12">
        <f t="shared" si="11"/>
        <v>-8.8824570706206023E-5</v>
      </c>
      <c r="D756" s="3" t="s">
        <v>23109</v>
      </c>
      <c r="E756" s="3" t="s">
        <v>23110</v>
      </c>
      <c r="F756" s="3">
        <v>802</v>
      </c>
      <c r="G756" s="4">
        <v>-2.5087343203112998E+17</v>
      </c>
      <c r="H756" s="4">
        <v>5.0639497456816896E+16</v>
      </c>
    </row>
    <row r="757" spans="1:8">
      <c r="A757" s="2">
        <v>41232</v>
      </c>
      <c r="B757" s="3" t="s">
        <v>23111</v>
      </c>
      <c r="C757" s="12">
        <f t="shared" si="11"/>
        <v>3.049404071561825E-3</v>
      </c>
      <c r="D757" s="3" t="s">
        <v>23112</v>
      </c>
      <c r="E757" s="3" t="s">
        <v>23113</v>
      </c>
      <c r="F757" s="3">
        <v>798</v>
      </c>
      <c r="G757" s="4">
        <v>-2.2148729736004602E+17</v>
      </c>
      <c r="H757" s="4">
        <v>5.9586023780034896E+16</v>
      </c>
    </row>
    <row r="758" spans="1:8">
      <c r="A758" s="2">
        <v>41233</v>
      </c>
      <c r="B758" s="3" t="s">
        <v>23114</v>
      </c>
      <c r="C758" s="12">
        <f t="shared" si="11"/>
        <v>-2.7666078477474477E-3</v>
      </c>
      <c r="D758" s="3" t="s">
        <v>23115</v>
      </c>
      <c r="E758" s="3" t="s">
        <v>23116</v>
      </c>
      <c r="F758" s="3">
        <v>798</v>
      </c>
      <c r="G758" s="4">
        <v>-2.46212107751596E+17</v>
      </c>
      <c r="H758" s="4">
        <v>6.7112506934545904E+16</v>
      </c>
    </row>
    <row r="759" spans="1:8">
      <c r="A759" s="2">
        <v>41234</v>
      </c>
      <c r="B759" s="3" t="s">
        <v>23117</v>
      </c>
      <c r="C759" s="12">
        <f t="shared" si="11"/>
        <v>1.1725149448376651E-3</v>
      </c>
      <c r="D759" s="3" t="s">
        <v>23118</v>
      </c>
      <c r="E759" s="3" t="s">
        <v>23119</v>
      </c>
      <c r="F759" s="3">
        <v>798</v>
      </c>
      <c r="G759" s="4">
        <v>-2.8199618236737402E+17</v>
      </c>
      <c r="H759" s="4">
        <v>7.6456299578623504E+16</v>
      </c>
    </row>
    <row r="760" spans="1:8">
      <c r="A760" s="2">
        <v>41235</v>
      </c>
      <c r="B760" s="3" t="s">
        <v>23120</v>
      </c>
      <c r="C760" s="12">
        <f t="shared" si="11"/>
        <v>-4.6705434307728723E-3</v>
      </c>
      <c r="D760" s="3" t="s">
        <v>23121</v>
      </c>
      <c r="E760" s="3" t="s">
        <v>23122</v>
      </c>
      <c r="F760" s="3">
        <v>800</v>
      </c>
      <c r="G760" s="4">
        <v>-2.9944641838393203E+17</v>
      </c>
      <c r="H760" s="4">
        <v>6.65077307341568E+16</v>
      </c>
    </row>
    <row r="761" spans="1:8">
      <c r="A761" s="2">
        <v>41236</v>
      </c>
      <c r="B761" s="3" t="s">
        <v>23123</v>
      </c>
      <c r="C761" s="12">
        <f t="shared" si="11"/>
        <v>1.2085938994093046E-3</v>
      </c>
      <c r="D761" s="3" t="s">
        <v>23124</v>
      </c>
      <c r="E761" s="3" t="s">
        <v>23125</v>
      </c>
      <c r="F761" s="3">
        <v>801</v>
      </c>
      <c r="G761" s="4">
        <v>-3.1671537748655898E+17</v>
      </c>
      <c r="H761" s="4">
        <v>6.93455865077208E+16</v>
      </c>
    </row>
    <row r="762" spans="1:8">
      <c r="A762" s="2">
        <v>41237</v>
      </c>
      <c r="B762" s="3" t="s">
        <v>23126</v>
      </c>
      <c r="C762" s="12">
        <f t="shared" si="11"/>
        <v>-1.0897964253170897E-4</v>
      </c>
      <c r="D762" s="3" t="s">
        <v>23127</v>
      </c>
      <c r="E762" s="3" t="s">
        <v>23128</v>
      </c>
      <c r="F762" s="3">
        <v>801</v>
      </c>
      <c r="G762" s="4">
        <v>-4.40891362520368E+17</v>
      </c>
      <c r="H762" s="4">
        <v>8.2039950564050096E+16</v>
      </c>
    </row>
    <row r="763" spans="1:8">
      <c r="A763" s="2">
        <v>41238</v>
      </c>
      <c r="B763" s="3" t="s">
        <v>23129</v>
      </c>
      <c r="C763" s="12">
        <f t="shared" si="11"/>
        <v>-1.0897948157045792E-4</v>
      </c>
      <c r="D763" s="3" t="s">
        <v>23130</v>
      </c>
      <c r="E763" s="3" t="s">
        <v>23131</v>
      </c>
      <c r="F763" s="3">
        <v>801</v>
      </c>
      <c r="G763" s="4">
        <v>-4.32349376649968E+17</v>
      </c>
      <c r="H763" s="4">
        <v>6.7079121779084704E+16</v>
      </c>
    </row>
    <row r="764" spans="1:8">
      <c r="A764" s="2">
        <v>41239</v>
      </c>
      <c r="B764" s="3" t="s">
        <v>23132</v>
      </c>
      <c r="C764" s="12">
        <f t="shared" si="11"/>
        <v>-3.4409114734505783E-3</v>
      </c>
      <c r="D764" s="3" t="s">
        <v>23133</v>
      </c>
      <c r="E764" s="3" t="s">
        <v>23134</v>
      </c>
      <c r="F764" s="3">
        <v>801</v>
      </c>
      <c r="G764" s="4">
        <v>-4.5494369153104E+17</v>
      </c>
      <c r="H764" s="4">
        <v>8.2682606963470704E+16</v>
      </c>
    </row>
    <row r="765" spans="1:8">
      <c r="A765" s="2">
        <v>41240</v>
      </c>
      <c r="B765" s="3" t="s">
        <v>23135</v>
      </c>
      <c r="C765" s="12">
        <f t="shared" si="11"/>
        <v>3.9127171911531125E-4</v>
      </c>
      <c r="D765" s="3" t="s">
        <v>23136</v>
      </c>
      <c r="E765" s="3" t="s">
        <v>23137</v>
      </c>
      <c r="F765" s="3">
        <v>800</v>
      </c>
      <c r="G765" s="4">
        <v>-4.5162013052130298E+17</v>
      </c>
      <c r="H765" s="4">
        <v>4.4482169116633696E+16</v>
      </c>
    </row>
    <row r="766" spans="1:8">
      <c r="A766" s="2">
        <v>41241</v>
      </c>
      <c r="B766" s="3" t="s">
        <v>23138</v>
      </c>
      <c r="C766" s="12">
        <f t="shared" si="11"/>
        <v>1.2161933510921093E-3</v>
      </c>
      <c r="D766" s="3" t="s">
        <v>23139</v>
      </c>
      <c r="E766" s="3" t="s">
        <v>23140</v>
      </c>
      <c r="F766" s="3">
        <v>799</v>
      </c>
      <c r="G766" s="4">
        <v>-4.5017783025850202E+17</v>
      </c>
      <c r="H766" s="4">
        <v>1.02394795310382E+17</v>
      </c>
    </row>
    <row r="767" spans="1:8">
      <c r="A767" s="2">
        <v>41242</v>
      </c>
      <c r="B767" s="3" t="s">
        <v>23141</v>
      </c>
      <c r="C767" s="12">
        <f t="shared" si="11"/>
        <v>6.6209592592560119E-4</v>
      </c>
      <c r="D767" s="3" t="s">
        <v>23142</v>
      </c>
      <c r="E767" s="3" t="s">
        <v>23143</v>
      </c>
      <c r="F767" s="3">
        <v>796</v>
      </c>
      <c r="G767" s="4">
        <v>-3.7599598481134701E+17</v>
      </c>
      <c r="H767" s="4">
        <v>1.04110235636212E+17</v>
      </c>
    </row>
    <row r="768" spans="1:8">
      <c r="A768" s="2">
        <v>41243</v>
      </c>
      <c r="B768" s="3" t="s">
        <v>23144</v>
      </c>
      <c r="C768" s="12">
        <f t="shared" si="11"/>
        <v>-1.2644649320382613E-3</v>
      </c>
      <c r="D768" s="3" t="s">
        <v>23145</v>
      </c>
      <c r="E768" s="3" t="s">
        <v>23146</v>
      </c>
      <c r="F768" s="3">
        <v>796</v>
      </c>
      <c r="G768" s="4">
        <v>-3.9073384346735802E+17</v>
      </c>
      <c r="H768" s="4">
        <v>1.0151540215893501E+17</v>
      </c>
    </row>
    <row r="769" spans="1:8">
      <c r="A769" s="2">
        <v>41244</v>
      </c>
      <c r="B769" s="3" t="s">
        <v>23147</v>
      </c>
      <c r="C769" s="12">
        <f t="shared" si="11"/>
        <v>-1.098470489488175E-4</v>
      </c>
      <c r="D769" s="3" t="s">
        <v>23148</v>
      </c>
      <c r="E769" s="3" t="s">
        <v>23149</v>
      </c>
      <c r="F769" s="3">
        <v>796</v>
      </c>
      <c r="G769" s="4">
        <v>-2.3306427883142701E+17</v>
      </c>
      <c r="H769" s="4">
        <v>1.2599645370693699E+17</v>
      </c>
    </row>
    <row r="770" spans="1:8">
      <c r="A770" s="2">
        <v>41245</v>
      </c>
      <c r="B770" s="3" t="s">
        <v>23150</v>
      </c>
      <c r="C770" s="12">
        <f t="shared" si="11"/>
        <v>-1.0984723835618412E-4</v>
      </c>
      <c r="D770" s="3" t="s">
        <v>23151</v>
      </c>
      <c r="E770" s="3" t="s">
        <v>23152</v>
      </c>
      <c r="F770" s="3">
        <v>796</v>
      </c>
      <c r="G770" s="4">
        <v>-1.58388187048672E+17</v>
      </c>
      <c r="H770" s="4">
        <v>1.2376984259812301E+17</v>
      </c>
    </row>
    <row r="771" spans="1:8">
      <c r="A771" s="2">
        <v>41246</v>
      </c>
      <c r="B771" s="3" t="s">
        <v>23153</v>
      </c>
      <c r="C771" s="12">
        <f t="shared" si="11"/>
        <v>5.7547734591067929E-3</v>
      </c>
      <c r="D771" s="3" t="s">
        <v>23154</v>
      </c>
      <c r="E771" s="3" t="s">
        <v>23155</v>
      </c>
      <c r="F771" s="3">
        <v>793</v>
      </c>
      <c r="G771" s="4">
        <v>-9.6613111248717408E+16</v>
      </c>
      <c r="H771" s="4">
        <v>1.2523057238592499E+17</v>
      </c>
    </row>
    <row r="772" spans="1:8">
      <c r="A772" s="2">
        <v>41247</v>
      </c>
      <c r="B772" s="3" t="s">
        <v>23156</v>
      </c>
      <c r="C772" s="12">
        <f t="shared" ref="C772:C835" si="12">+(B772-B771)/B771</f>
        <v>4.371333475365404E-3</v>
      </c>
      <c r="D772" s="3" t="s">
        <v>23157</v>
      </c>
      <c r="E772" s="3" t="s">
        <v>23158</v>
      </c>
      <c r="F772" s="3">
        <v>793</v>
      </c>
      <c r="G772" s="4">
        <v>-4.6408095033486304E+16</v>
      </c>
      <c r="H772" s="4">
        <v>1.28931954934714E+17</v>
      </c>
    </row>
    <row r="773" spans="1:8">
      <c r="A773" s="2">
        <v>41248</v>
      </c>
      <c r="B773" s="3" t="s">
        <v>23159</v>
      </c>
      <c r="C773" s="12">
        <f t="shared" si="12"/>
        <v>9.9266076656163646E-3</v>
      </c>
      <c r="D773" s="3" t="s">
        <v>23160</v>
      </c>
      <c r="E773" s="3" t="s">
        <v>23161</v>
      </c>
      <c r="F773" s="3">
        <v>794</v>
      </c>
      <c r="G773" s="4">
        <v>7.64568294047804E+16</v>
      </c>
      <c r="H773" s="4">
        <v>1.6035385333369101E+17</v>
      </c>
    </row>
    <row r="774" spans="1:8">
      <c r="A774" s="2">
        <v>41249</v>
      </c>
      <c r="B774" s="3" t="s">
        <v>23162</v>
      </c>
      <c r="C774" s="12">
        <f t="shared" si="12"/>
        <v>4.9137875415935089E-3</v>
      </c>
      <c r="D774" s="3" t="s">
        <v>23163</v>
      </c>
      <c r="E774" s="3" t="s">
        <v>23164</v>
      </c>
      <c r="F774" s="3">
        <v>796</v>
      </c>
      <c r="G774" s="4">
        <v>2.3371519860847002E+17</v>
      </c>
      <c r="H774" s="4">
        <v>1.7220647548899699E+17</v>
      </c>
    </row>
    <row r="775" spans="1:8">
      <c r="A775" s="2">
        <v>41250</v>
      </c>
      <c r="B775" s="3" t="s">
        <v>23165</v>
      </c>
      <c r="C775" s="12">
        <f t="shared" si="12"/>
        <v>-1.2736304908994654E-3</v>
      </c>
      <c r="D775" s="3" t="s">
        <v>23166</v>
      </c>
      <c r="E775" s="3" t="s">
        <v>23167</v>
      </c>
      <c r="F775" s="3">
        <v>796</v>
      </c>
      <c r="G775" s="4">
        <v>5.8921776522770995E+17</v>
      </c>
      <c r="H775" s="4">
        <v>1.6944203336843901E+17</v>
      </c>
    </row>
    <row r="776" spans="1:8">
      <c r="A776" s="2">
        <v>41251</v>
      </c>
      <c r="B776" s="3" t="s">
        <v>23168</v>
      </c>
      <c r="C776" s="12">
        <f t="shared" si="12"/>
        <v>-1.0438641492299212E-4</v>
      </c>
      <c r="D776" s="3" t="s">
        <v>23169</v>
      </c>
      <c r="E776" s="3" t="s">
        <v>23170</v>
      </c>
      <c r="F776" s="3">
        <v>796</v>
      </c>
      <c r="G776" s="4">
        <v>2.1447009356178099E+17</v>
      </c>
      <c r="H776" s="4">
        <v>1.6945547498066598E+17</v>
      </c>
    </row>
    <row r="777" spans="1:8">
      <c r="A777" s="2">
        <v>41252</v>
      </c>
      <c r="B777" s="3" t="s">
        <v>23171</v>
      </c>
      <c r="C777" s="12">
        <f t="shared" si="12"/>
        <v>-1.0438508168482177E-4</v>
      </c>
      <c r="D777" s="3" t="s">
        <v>23172</v>
      </c>
      <c r="E777" s="3" t="s">
        <v>23173</v>
      </c>
      <c r="F777" s="3">
        <v>796</v>
      </c>
      <c r="G777" s="4">
        <v>1.811960702707E+17</v>
      </c>
      <c r="H777" s="4">
        <v>1.7786813104819299E+17</v>
      </c>
    </row>
    <row r="778" spans="1:8">
      <c r="A778" s="2">
        <v>41253</v>
      </c>
      <c r="B778" s="3" t="s">
        <v>23174</v>
      </c>
      <c r="C778" s="12">
        <f t="shared" si="12"/>
        <v>4.1250098282399859E-3</v>
      </c>
      <c r="D778" s="3" t="s">
        <v>23175</v>
      </c>
      <c r="E778" s="3" t="s">
        <v>23176</v>
      </c>
      <c r="F778" s="3">
        <v>794</v>
      </c>
      <c r="G778" s="4">
        <v>2.4329372625107002E+17</v>
      </c>
      <c r="H778" s="4">
        <v>1.87924547097308E+17</v>
      </c>
    </row>
    <row r="779" spans="1:8">
      <c r="A779" s="2">
        <v>41254</v>
      </c>
      <c r="B779" s="3" t="s">
        <v>23177</v>
      </c>
      <c r="C779" s="12">
        <f t="shared" si="12"/>
        <v>5.2887672516066537E-3</v>
      </c>
      <c r="D779" s="3" t="s">
        <v>23178</v>
      </c>
      <c r="E779" s="3" t="s">
        <v>23179</v>
      </c>
      <c r="F779" s="3">
        <v>792</v>
      </c>
      <c r="G779" s="4">
        <v>3.2722897809851398E+17</v>
      </c>
      <c r="H779" s="4">
        <v>1.8588677247995101E+17</v>
      </c>
    </row>
    <row r="780" spans="1:8">
      <c r="A780" s="2">
        <v>41254</v>
      </c>
      <c r="B780" s="3" t="s">
        <v>23177</v>
      </c>
      <c r="C780" s="12">
        <f t="shared" si="12"/>
        <v>0</v>
      </c>
      <c r="D780" s="3" t="s">
        <v>23178</v>
      </c>
      <c r="E780" s="3" t="s">
        <v>23179</v>
      </c>
      <c r="F780" s="3">
        <v>792</v>
      </c>
      <c r="G780" s="4">
        <v>3.2722897809851398E+17</v>
      </c>
      <c r="H780" s="4">
        <v>1.8588677247995101E+17</v>
      </c>
    </row>
    <row r="781" spans="1:8">
      <c r="A781" s="2">
        <v>41255</v>
      </c>
      <c r="B781" s="3" t="s">
        <v>23180</v>
      </c>
      <c r="C781" s="12">
        <f t="shared" si="12"/>
        <v>1.0589843897943513E-3</v>
      </c>
      <c r="D781" s="3" t="s">
        <v>23181</v>
      </c>
      <c r="E781" s="3" t="s">
        <v>23182</v>
      </c>
      <c r="F781" s="3">
        <v>793</v>
      </c>
      <c r="G781" s="4">
        <v>3.4598063067531597E+17</v>
      </c>
      <c r="H781" s="4">
        <v>1.9909407862722701E+17</v>
      </c>
    </row>
    <row r="782" spans="1:8">
      <c r="A782" s="2">
        <v>41256</v>
      </c>
      <c r="B782" s="3" t="s">
        <v>23183</v>
      </c>
      <c r="C782" s="12">
        <f t="shared" si="12"/>
        <v>6.4255808405272279E-4</v>
      </c>
      <c r="D782" s="3" t="s">
        <v>23184</v>
      </c>
      <c r="E782" s="3" t="s">
        <v>23185</v>
      </c>
      <c r="F782" s="3">
        <v>795</v>
      </c>
      <c r="G782" s="4">
        <v>4.2694791368511098E+17</v>
      </c>
      <c r="H782" s="4">
        <v>2.00924868789732E+17</v>
      </c>
    </row>
    <row r="783" spans="1:8">
      <c r="A783" s="2">
        <v>41257</v>
      </c>
      <c r="B783" s="3" t="s">
        <v>23186</v>
      </c>
      <c r="C783" s="12">
        <f t="shared" si="12"/>
        <v>-1.0759785471986473E-3</v>
      </c>
      <c r="D783" s="3" t="s">
        <v>23187</v>
      </c>
      <c r="E783" s="3" t="s">
        <v>23188</v>
      </c>
      <c r="F783" s="3">
        <v>797</v>
      </c>
      <c r="G783" s="4">
        <v>5.0232057611622797E+17</v>
      </c>
      <c r="H783" s="4">
        <v>1.9857345780926202E+17</v>
      </c>
    </row>
    <row r="784" spans="1:8">
      <c r="A784" s="2">
        <v>41258</v>
      </c>
      <c r="B784" s="3" t="s">
        <v>23189</v>
      </c>
      <c r="C784" s="12">
        <f t="shared" si="12"/>
        <v>-1.1450364851822657E-4</v>
      </c>
      <c r="D784" s="3" t="s">
        <v>23190</v>
      </c>
      <c r="E784" s="3" t="s">
        <v>23191</v>
      </c>
      <c r="F784" s="3">
        <v>797</v>
      </c>
      <c r="G784" s="4">
        <v>3.9371977936763597E+17</v>
      </c>
      <c r="H784" s="4">
        <v>1.9856255047997299E+17</v>
      </c>
    </row>
    <row r="785" spans="1:8">
      <c r="A785" s="2">
        <v>41259</v>
      </c>
      <c r="B785" s="3" t="s">
        <v>23192</v>
      </c>
      <c r="C785" s="12">
        <f t="shared" si="12"/>
        <v>-1.1450558110913641E-4</v>
      </c>
      <c r="D785" s="3" t="s">
        <v>23193</v>
      </c>
      <c r="E785" s="3" t="s">
        <v>23194</v>
      </c>
      <c r="F785" s="3">
        <v>797</v>
      </c>
      <c r="G785" s="4">
        <v>4.0753503266239501E+17</v>
      </c>
      <c r="H785" s="4">
        <v>1.7977218945376998E+17</v>
      </c>
    </row>
    <row r="786" spans="1:8">
      <c r="A786" s="2">
        <v>41260</v>
      </c>
      <c r="B786" s="3" t="s">
        <v>23195</v>
      </c>
      <c r="C786" s="12">
        <f t="shared" si="12"/>
        <v>-9.2930438681324858E-4</v>
      </c>
      <c r="D786" s="3" t="s">
        <v>23196</v>
      </c>
      <c r="E786" s="3" t="s">
        <v>23197</v>
      </c>
      <c r="F786" s="3">
        <v>800</v>
      </c>
      <c r="G786" s="4">
        <v>3.93207971330696E+17</v>
      </c>
      <c r="H786" s="4">
        <v>1.8612969204589798E+17</v>
      </c>
    </row>
    <row r="787" spans="1:8">
      <c r="A787" s="2">
        <v>41261</v>
      </c>
      <c r="B787" s="3" t="s">
        <v>23198</v>
      </c>
      <c r="C787" s="12">
        <f t="shared" si="12"/>
        <v>-1.3762614481188746E-3</v>
      </c>
      <c r="D787" s="3" t="s">
        <v>23199</v>
      </c>
      <c r="E787" s="3" t="s">
        <v>23200</v>
      </c>
      <c r="F787" s="3">
        <v>803</v>
      </c>
      <c r="G787" s="4">
        <v>3.7153929396518003E+17</v>
      </c>
      <c r="H787" s="4">
        <v>2.36825760165604E+17</v>
      </c>
    </row>
    <row r="788" spans="1:8">
      <c r="A788" s="2">
        <v>41262</v>
      </c>
      <c r="B788" s="3" t="s">
        <v>23201</v>
      </c>
      <c r="C788" s="12">
        <f t="shared" si="12"/>
        <v>5.0220741595782313E-3</v>
      </c>
      <c r="D788" s="3" t="s">
        <v>23202</v>
      </c>
      <c r="E788" s="3" t="s">
        <v>23203</v>
      </c>
      <c r="F788" s="3">
        <v>798</v>
      </c>
      <c r="G788" s="4">
        <v>4.0472005831673798E+17</v>
      </c>
      <c r="H788" s="4">
        <v>2.63120971449484E+17</v>
      </c>
    </row>
    <row r="789" spans="1:8">
      <c r="A789" s="2">
        <v>41263</v>
      </c>
      <c r="B789" s="3" t="s">
        <v>23204</v>
      </c>
      <c r="C789" s="12">
        <f t="shared" si="12"/>
        <v>-3.8568572030759415E-3</v>
      </c>
      <c r="D789" s="3" t="s">
        <v>23205</v>
      </c>
      <c r="E789" s="3" t="s">
        <v>23206</v>
      </c>
      <c r="F789" s="3">
        <v>798</v>
      </c>
      <c r="G789" s="4">
        <v>3.8614880791760499E+17</v>
      </c>
      <c r="H789" s="4">
        <v>2.53542917781512E+17</v>
      </c>
    </row>
    <row r="790" spans="1:8">
      <c r="A790" s="2">
        <v>41264</v>
      </c>
      <c r="B790" s="3" t="s">
        <v>23207</v>
      </c>
      <c r="C790" s="12">
        <f t="shared" si="12"/>
        <v>2.3609171129127744E-4</v>
      </c>
      <c r="D790" s="3" t="s">
        <v>23208</v>
      </c>
      <c r="E790" s="3" t="s">
        <v>23209</v>
      </c>
      <c r="F790" s="3">
        <v>798</v>
      </c>
      <c r="G790" s="4">
        <v>3.7045681827426598E+17</v>
      </c>
      <c r="H790" s="4">
        <v>2.5442435839289501E+17</v>
      </c>
    </row>
    <row r="791" spans="1:8">
      <c r="A791" s="2">
        <v>41265</v>
      </c>
      <c r="B791" s="3" t="s">
        <v>23210</v>
      </c>
      <c r="C791" s="12">
        <f t="shared" si="12"/>
        <v>-1.3158797013048618E-4</v>
      </c>
      <c r="D791" s="3" t="s">
        <v>23211</v>
      </c>
      <c r="E791" s="3" t="s">
        <v>23212</v>
      </c>
      <c r="F791" s="3">
        <v>798</v>
      </c>
      <c r="G791" s="4">
        <v>4.4846025315436602E+17</v>
      </c>
      <c r="H791" s="4">
        <v>3.2201020309786701E+17</v>
      </c>
    </row>
    <row r="792" spans="1:8">
      <c r="A792" s="2">
        <v>41266</v>
      </c>
      <c r="B792" s="3" t="s">
        <v>23213</v>
      </c>
      <c r="C792" s="12">
        <f t="shared" si="12"/>
        <v>-1.3159577366438508E-4</v>
      </c>
      <c r="D792" s="3" t="s">
        <v>23214</v>
      </c>
      <c r="E792" s="3" t="s">
        <v>23215</v>
      </c>
      <c r="F792" s="3">
        <v>798</v>
      </c>
      <c r="G792" s="4">
        <v>4.2504619344964301E+17</v>
      </c>
      <c r="H792" s="4">
        <v>3.2441398863910502E+17</v>
      </c>
    </row>
    <row r="793" spans="1:8">
      <c r="A793" s="2">
        <v>41267</v>
      </c>
      <c r="B793" s="3" t="s">
        <v>23216</v>
      </c>
      <c r="C793" s="12">
        <f t="shared" si="12"/>
        <v>6.4795543252252558E-3</v>
      </c>
      <c r="D793" s="3" t="s">
        <v>23217</v>
      </c>
      <c r="E793" s="3" t="s">
        <v>23218</v>
      </c>
      <c r="F793" s="3">
        <v>798</v>
      </c>
      <c r="G793" s="4">
        <v>5.4358940991113901E+17</v>
      </c>
      <c r="H793" s="4">
        <v>2.86358447780272E+17</v>
      </c>
    </row>
    <row r="794" spans="1:8">
      <c r="A794" s="2">
        <v>41268</v>
      </c>
      <c r="B794" s="3" t="s">
        <v>23219</v>
      </c>
      <c r="C794" s="12">
        <f t="shared" si="12"/>
        <v>-1.3150488005485845E-4</v>
      </c>
      <c r="D794" s="3" t="s">
        <v>23220</v>
      </c>
      <c r="E794" s="3" t="s">
        <v>23221</v>
      </c>
      <c r="F794" s="3">
        <v>798</v>
      </c>
      <c r="G794" s="4">
        <v>5.4316638250660698E+17</v>
      </c>
      <c r="H794" s="4">
        <v>3.1169055005701402E+17</v>
      </c>
    </row>
    <row r="795" spans="1:8">
      <c r="A795" s="2">
        <v>41269</v>
      </c>
      <c r="B795" s="3" t="s">
        <v>23222</v>
      </c>
      <c r="C795" s="12">
        <f t="shared" si="12"/>
        <v>-2.3220255363685331E-3</v>
      </c>
      <c r="D795" s="3" t="s">
        <v>23223</v>
      </c>
      <c r="E795" s="3" t="s">
        <v>23224</v>
      </c>
      <c r="F795" s="3">
        <v>801</v>
      </c>
      <c r="G795" s="4">
        <v>5.6437886104371302E+17</v>
      </c>
      <c r="H795" s="4">
        <v>2.5611378511009101E+17</v>
      </c>
    </row>
    <row r="796" spans="1:8">
      <c r="A796" s="2">
        <v>41270</v>
      </c>
      <c r="B796" s="3" t="s">
        <v>23225</v>
      </c>
      <c r="C796" s="12">
        <f t="shared" si="12"/>
        <v>5.3129747918148913E-3</v>
      </c>
      <c r="D796" s="3" t="s">
        <v>23226</v>
      </c>
      <c r="E796" s="3" t="s">
        <v>23227</v>
      </c>
      <c r="F796" s="3">
        <v>803</v>
      </c>
      <c r="G796" s="4">
        <v>6.60633888274192E+17</v>
      </c>
      <c r="H796" s="4">
        <v>2.6997759057145798E+17</v>
      </c>
    </row>
    <row r="797" spans="1:8">
      <c r="A797" s="2">
        <v>41271</v>
      </c>
      <c r="B797" s="3" t="s">
        <v>23228</v>
      </c>
      <c r="C797" s="12">
        <f t="shared" si="12"/>
        <v>-2.6763035255005091E-3</v>
      </c>
      <c r="D797" s="3" t="s">
        <v>23229</v>
      </c>
      <c r="E797" s="3" t="s">
        <v>23230</v>
      </c>
      <c r="F797" s="3">
        <v>808</v>
      </c>
      <c r="G797" s="4">
        <v>5.8376673295229094E+17</v>
      </c>
      <c r="H797" s="4">
        <v>2.633875162473E+17</v>
      </c>
    </row>
    <row r="798" spans="1:8">
      <c r="A798" s="2">
        <v>41272</v>
      </c>
      <c r="B798" s="3" t="s">
        <v>23231</v>
      </c>
      <c r="C798" s="12">
        <f t="shared" si="12"/>
        <v>-1.4229378260744178E-4</v>
      </c>
      <c r="D798" s="3" t="s">
        <v>23232</v>
      </c>
      <c r="E798" s="3" t="s">
        <v>23233</v>
      </c>
      <c r="F798" s="3">
        <v>808</v>
      </c>
      <c r="G798" s="4">
        <v>5.6834640442885299E+17</v>
      </c>
      <c r="H798" s="4">
        <v>2.6331554191948602E+17</v>
      </c>
    </row>
    <row r="799" spans="1:8">
      <c r="A799" s="2">
        <v>41273</v>
      </c>
      <c r="B799" s="3" t="s">
        <v>23234</v>
      </c>
      <c r="C799" s="12">
        <f t="shared" si="12"/>
        <v>-1.4230482623246864E-4</v>
      </c>
      <c r="D799" s="3" t="s">
        <v>23235</v>
      </c>
      <c r="E799" s="3" t="s">
        <v>23236</v>
      </c>
      <c r="F799" s="3">
        <v>808</v>
      </c>
      <c r="G799" s="4">
        <v>5.8992107783660198E+17</v>
      </c>
      <c r="H799" s="4">
        <v>2.1890012930969501E+17</v>
      </c>
    </row>
    <row r="800" spans="1:8">
      <c r="A800" s="2">
        <v>41274</v>
      </c>
      <c r="B800" s="3" t="s">
        <v>23237</v>
      </c>
      <c r="C800" s="12">
        <f t="shared" si="12"/>
        <v>-1.4231574809250703E-4</v>
      </c>
      <c r="D800" s="3" t="s">
        <v>23238</v>
      </c>
      <c r="E800" s="3" t="s">
        <v>23239</v>
      </c>
      <c r="F800" s="3">
        <v>808</v>
      </c>
      <c r="G800" s="4">
        <v>5.8929304679523597E+17</v>
      </c>
      <c r="H800" s="4">
        <v>2.2169606663449901E+17</v>
      </c>
    </row>
    <row r="801" spans="1:8">
      <c r="A801" s="2">
        <v>41275</v>
      </c>
      <c r="B801" s="3" t="s">
        <v>23240</v>
      </c>
      <c r="C801" s="12">
        <f t="shared" si="12"/>
        <v>-1.4233890972535591E-4</v>
      </c>
      <c r="D801" s="3" t="s">
        <v>23241</v>
      </c>
      <c r="E801" s="3" t="s">
        <v>23242</v>
      </c>
      <c r="F801" s="3">
        <v>808</v>
      </c>
      <c r="G801" s="4">
        <v>5.8866481995718605E+17</v>
      </c>
      <c r="H801" s="4">
        <v>2.0473895719388899E+17</v>
      </c>
    </row>
    <row r="802" spans="1:8">
      <c r="A802" s="2">
        <v>41276</v>
      </c>
      <c r="B802" s="3" t="s">
        <v>23243</v>
      </c>
      <c r="C802" s="12">
        <f t="shared" si="12"/>
        <v>-1.1304601738323238E-3</v>
      </c>
      <c r="D802" s="3" t="s">
        <v>23244</v>
      </c>
      <c r="E802" s="3" t="s">
        <v>23245</v>
      </c>
      <c r="F802" s="3">
        <v>808</v>
      </c>
      <c r="G802" s="4">
        <v>4.6128545919374598E+17</v>
      </c>
      <c r="H802" s="4">
        <v>2.08753215157604E+17</v>
      </c>
    </row>
    <row r="803" spans="1:8">
      <c r="A803" s="2">
        <v>41277</v>
      </c>
      <c r="B803" s="3" t="s">
        <v>23246</v>
      </c>
      <c r="C803" s="12">
        <f t="shared" si="12"/>
        <v>1.2086233756129099E-2</v>
      </c>
      <c r="D803" s="3" t="s">
        <v>23247</v>
      </c>
      <c r="E803" s="3" t="s">
        <v>23248</v>
      </c>
      <c r="F803" s="3">
        <v>808</v>
      </c>
      <c r="G803" s="4">
        <v>6.0386362967077005E+17</v>
      </c>
      <c r="H803" s="4">
        <v>2.3882859998300499E+17</v>
      </c>
    </row>
    <row r="804" spans="1:8">
      <c r="A804" s="2">
        <v>41278</v>
      </c>
      <c r="B804" s="3" t="s">
        <v>23249</v>
      </c>
      <c r="C804" s="12">
        <f t="shared" si="12"/>
        <v>6.7107140163330037E-4</v>
      </c>
      <c r="D804" s="3" t="s">
        <v>23250</v>
      </c>
      <c r="E804" s="3" t="s">
        <v>23251</v>
      </c>
      <c r="F804" s="3">
        <v>807</v>
      </c>
      <c r="G804" s="4">
        <v>4.3390174611940499E+17</v>
      </c>
      <c r="H804" s="4">
        <v>2.4078238500445402E+17</v>
      </c>
    </row>
    <row r="805" spans="1:8">
      <c r="A805" s="2">
        <v>41279</v>
      </c>
      <c r="B805" s="3" t="s">
        <v>23252</v>
      </c>
      <c r="C805" s="12">
        <f t="shared" si="12"/>
        <v>-1.4275195934297481E-4</v>
      </c>
      <c r="D805" s="3" t="s">
        <v>23253</v>
      </c>
      <c r="E805" s="3" t="s">
        <v>23254</v>
      </c>
      <c r="F805" s="3">
        <v>807</v>
      </c>
      <c r="G805" s="4">
        <v>3.4854235628882502E+17</v>
      </c>
      <c r="H805" s="4">
        <v>2.4888679882446899E+17</v>
      </c>
    </row>
    <row r="806" spans="1:8">
      <c r="A806" s="2">
        <v>41280</v>
      </c>
      <c r="B806" s="3" t="s">
        <v>23255</v>
      </c>
      <c r="C806" s="12">
        <f t="shared" si="12"/>
        <v>-1.4276311193819357E-4</v>
      </c>
      <c r="D806" s="3" t="s">
        <v>23256</v>
      </c>
      <c r="E806" s="3" t="s">
        <v>23257</v>
      </c>
      <c r="F806" s="3">
        <v>807</v>
      </c>
      <c r="G806" s="4">
        <v>3.6723836299309498E+17</v>
      </c>
      <c r="H806" s="4">
        <v>2.5678990030017699E+17</v>
      </c>
    </row>
    <row r="807" spans="1:8">
      <c r="A807" s="2">
        <v>41281</v>
      </c>
      <c r="B807" s="3" t="s">
        <v>23258</v>
      </c>
      <c r="C807" s="12">
        <f t="shared" si="12"/>
        <v>-1.4277426640077115E-4</v>
      </c>
      <c r="D807" s="3" t="s">
        <v>23259</v>
      </c>
      <c r="E807" s="3" t="s">
        <v>23260</v>
      </c>
      <c r="F807" s="3">
        <v>807</v>
      </c>
      <c r="G807" s="4">
        <v>3.6659986041016397E+17</v>
      </c>
      <c r="H807" s="4">
        <v>2.3995676870354499E+17</v>
      </c>
    </row>
    <row r="808" spans="1:8">
      <c r="A808" s="2">
        <v>41282</v>
      </c>
      <c r="B808" s="3" t="s">
        <v>23261</v>
      </c>
      <c r="C808" s="12">
        <f t="shared" si="12"/>
        <v>-8.7682617970244528E-3</v>
      </c>
      <c r="D808" s="3" t="s">
        <v>23262</v>
      </c>
      <c r="E808" s="3" t="s">
        <v>23263</v>
      </c>
      <c r="F808" s="3">
        <v>809</v>
      </c>
      <c r="G808" s="4">
        <v>2.293000161885E+17</v>
      </c>
      <c r="H808" s="4">
        <v>2.4423093262681501E+17</v>
      </c>
    </row>
    <row r="809" spans="1:8">
      <c r="A809" s="2">
        <v>41283</v>
      </c>
      <c r="B809" s="3" t="s">
        <v>23264</v>
      </c>
      <c r="C809" s="12">
        <f t="shared" si="12"/>
        <v>8.6541975880032214E-3</v>
      </c>
      <c r="D809" s="3" t="s">
        <v>23265</v>
      </c>
      <c r="E809" s="3" t="s">
        <v>23266</v>
      </c>
      <c r="F809" s="3">
        <v>810</v>
      </c>
      <c r="G809" s="4">
        <v>2.9848767469989101E+17</v>
      </c>
      <c r="H809" s="4">
        <v>2.52518050951408E+17</v>
      </c>
    </row>
    <row r="810" spans="1:8">
      <c r="A810" s="2">
        <v>41283</v>
      </c>
      <c r="B810" s="3" t="s">
        <v>23264</v>
      </c>
      <c r="C810" s="12">
        <f t="shared" si="12"/>
        <v>0</v>
      </c>
      <c r="D810" s="3" t="s">
        <v>23265</v>
      </c>
      <c r="E810" s="3" t="s">
        <v>23266</v>
      </c>
      <c r="F810" s="3">
        <v>810</v>
      </c>
      <c r="G810" s="4">
        <v>2.9848767469989101E+17</v>
      </c>
      <c r="H810" s="4">
        <v>2.52518050951408E+17</v>
      </c>
    </row>
    <row r="811" spans="1:8">
      <c r="A811" s="2">
        <v>41284</v>
      </c>
      <c r="B811" s="3" t="s">
        <v>23267</v>
      </c>
      <c r="C811" s="12">
        <f t="shared" si="12"/>
        <v>-2.9938633181116232E-3</v>
      </c>
      <c r="D811" s="3" t="s">
        <v>23268</v>
      </c>
      <c r="E811" s="3" t="s">
        <v>23269</v>
      </c>
      <c r="F811" s="3">
        <v>807</v>
      </c>
      <c r="G811" s="4">
        <v>1.7414847146647501E+17</v>
      </c>
      <c r="H811" s="4">
        <v>2.4518197994847398E+17</v>
      </c>
    </row>
    <row r="812" spans="1:8">
      <c r="A812" s="2">
        <v>41285</v>
      </c>
      <c r="B812" s="3" t="s">
        <v>23270</v>
      </c>
      <c r="C812" s="12">
        <f t="shared" si="12"/>
        <v>5.9351633414219827E-4</v>
      </c>
      <c r="D812" s="3" t="s">
        <v>23271</v>
      </c>
      <c r="E812" s="3" t="s">
        <v>23272</v>
      </c>
      <c r="F812" s="3">
        <v>811</v>
      </c>
      <c r="G812" s="4">
        <v>1.6752329165352998E+17</v>
      </c>
      <c r="H812" s="4">
        <v>2.4693752259569501E+17</v>
      </c>
    </row>
    <row r="813" spans="1:8">
      <c r="A813" s="2">
        <v>41286</v>
      </c>
      <c r="B813" s="3" t="s">
        <v>23273</v>
      </c>
      <c r="C813" s="12">
        <f t="shared" si="12"/>
        <v>-1.4216668944877617E-4</v>
      </c>
      <c r="D813" s="3" t="s">
        <v>23274</v>
      </c>
      <c r="E813" s="3" t="s">
        <v>23275</v>
      </c>
      <c r="F813" s="3">
        <v>811</v>
      </c>
      <c r="G813" s="4">
        <v>1.5643218532962202E+17</v>
      </c>
      <c r="H813" s="4">
        <v>2.55273325047248E+17</v>
      </c>
    </row>
    <row r="814" spans="1:8">
      <c r="A814" s="2">
        <v>41287</v>
      </c>
      <c r="B814" s="3" t="s">
        <v>23276</v>
      </c>
      <c r="C814" s="12">
        <f t="shared" si="12"/>
        <v>-1.4217776991783411E-4</v>
      </c>
      <c r="D814" s="3" t="s">
        <v>23277</v>
      </c>
      <c r="E814" s="3" t="s">
        <v>23278</v>
      </c>
      <c r="F814" s="3">
        <v>811</v>
      </c>
      <c r="G814" s="4">
        <v>1.6965371003904301E+17</v>
      </c>
      <c r="H814" s="4">
        <v>2.4640642186161901E+17</v>
      </c>
    </row>
    <row r="815" spans="1:8">
      <c r="A815" s="2">
        <v>41288</v>
      </c>
      <c r="B815" s="3" t="s">
        <v>23279</v>
      </c>
      <c r="C815" s="12">
        <f t="shared" si="12"/>
        <v>5.6578565867072958E-3</v>
      </c>
      <c r="D815" s="3" t="s">
        <v>23280</v>
      </c>
      <c r="E815" s="3" t="s">
        <v>23281</v>
      </c>
      <c r="F815" s="3">
        <v>813</v>
      </c>
      <c r="G815" s="4">
        <v>2.54508909424644E+17</v>
      </c>
      <c r="H815" s="4">
        <v>2.5215618837366598E+17</v>
      </c>
    </row>
    <row r="816" spans="1:8">
      <c r="A816" s="2">
        <v>41289</v>
      </c>
      <c r="B816" s="3" t="s">
        <v>23282</v>
      </c>
      <c r="C816" s="12">
        <f t="shared" si="12"/>
        <v>8.2902524760813544E-4</v>
      </c>
      <c r="D816" s="3" t="s">
        <v>23283</v>
      </c>
      <c r="E816" s="3" t="s">
        <v>23284</v>
      </c>
      <c r="F816" s="3">
        <v>812</v>
      </c>
      <c r="G816" s="4">
        <v>2.6898797787932998E+17</v>
      </c>
      <c r="H816" s="4">
        <v>2.4833645567250099E+17</v>
      </c>
    </row>
    <row r="817" spans="1:8">
      <c r="A817" s="2">
        <v>41290</v>
      </c>
      <c r="B817" s="3" t="s">
        <v>23285</v>
      </c>
      <c r="C817" s="12">
        <f t="shared" si="12"/>
        <v>3.3250003627594498E-4</v>
      </c>
      <c r="D817" s="3" t="s">
        <v>23286</v>
      </c>
      <c r="E817" s="3" t="s">
        <v>23287</v>
      </c>
      <c r="F817" s="3">
        <v>811</v>
      </c>
      <c r="G817" s="4">
        <v>2.8862563805494298E+17</v>
      </c>
      <c r="H817" s="4">
        <v>2.4945060596796499E+17</v>
      </c>
    </row>
    <row r="818" spans="1:8">
      <c r="A818" s="2">
        <v>41291</v>
      </c>
      <c r="B818" s="3" t="s">
        <v>23288</v>
      </c>
      <c r="C818" s="12">
        <f t="shared" si="12"/>
        <v>-4.7678951920446513E-3</v>
      </c>
      <c r="D818" s="3" t="s">
        <v>23289</v>
      </c>
      <c r="E818" s="3" t="s">
        <v>23290</v>
      </c>
      <c r="F818" s="3">
        <v>811</v>
      </c>
      <c r="G818" s="4">
        <v>2.36375575293796E+17</v>
      </c>
      <c r="H818" s="4">
        <v>2.3766998812653101E+17</v>
      </c>
    </row>
    <row r="819" spans="1:8">
      <c r="A819" s="2">
        <v>41292</v>
      </c>
      <c r="B819" s="3" t="s">
        <v>23291</v>
      </c>
      <c r="C819" s="12">
        <f t="shared" si="12"/>
        <v>6.031566517068287E-3</v>
      </c>
      <c r="D819" s="3" t="s">
        <v>23292</v>
      </c>
      <c r="E819" s="3" t="s">
        <v>23293</v>
      </c>
      <c r="F819" s="3">
        <v>810</v>
      </c>
      <c r="G819" s="4">
        <v>2.5157007930230499E+17</v>
      </c>
      <c r="H819" s="4">
        <v>2.53127583179296E+17</v>
      </c>
    </row>
    <row r="820" spans="1:8">
      <c r="A820" s="2">
        <v>41293</v>
      </c>
      <c r="B820" s="3" t="s">
        <v>23294</v>
      </c>
      <c r="C820" s="12">
        <f t="shared" si="12"/>
        <v>-1.4374762666479233E-4</v>
      </c>
      <c r="D820" s="3" t="s">
        <v>23295</v>
      </c>
      <c r="E820" s="3" t="s">
        <v>23296</v>
      </c>
      <c r="F820" s="3">
        <v>810</v>
      </c>
      <c r="G820" s="4">
        <v>3.0952646115371302E+17</v>
      </c>
      <c r="H820" s="4">
        <v>2.8049825838104099E+17</v>
      </c>
    </row>
    <row r="821" spans="1:8">
      <c r="A821" s="2">
        <v>41294</v>
      </c>
      <c r="B821" s="3" t="s">
        <v>23297</v>
      </c>
      <c r="C821" s="12">
        <f t="shared" si="12"/>
        <v>-1.4375916894071651E-4</v>
      </c>
      <c r="D821" s="3" t="s">
        <v>23298</v>
      </c>
      <c r="E821" s="3" t="s">
        <v>23299</v>
      </c>
      <c r="F821" s="3">
        <v>810</v>
      </c>
      <c r="G821" s="4">
        <v>3.0348870149603802E+17</v>
      </c>
      <c r="H821" s="4">
        <v>2.70676384328296E+17</v>
      </c>
    </row>
    <row r="822" spans="1:8">
      <c r="A822" s="2">
        <v>41295</v>
      </c>
      <c r="B822" s="3" t="s">
        <v>23300</v>
      </c>
      <c r="C822" s="12">
        <f t="shared" si="12"/>
        <v>-3.4031080100701497E-4</v>
      </c>
      <c r="D822" s="3" t="s">
        <v>23301</v>
      </c>
      <c r="E822" s="3" t="s">
        <v>23302</v>
      </c>
      <c r="F822" s="3">
        <v>812</v>
      </c>
      <c r="G822" s="4">
        <v>3.0018196262279002E+17</v>
      </c>
      <c r="H822" s="4">
        <v>2.9699943356862598E+17</v>
      </c>
    </row>
    <row r="823" spans="1:8">
      <c r="A823" s="2">
        <v>41296</v>
      </c>
      <c r="B823" s="3" t="s">
        <v>23303</v>
      </c>
      <c r="C823" s="12">
        <f t="shared" si="12"/>
        <v>4.7652926274767459E-3</v>
      </c>
      <c r="D823" s="3" t="s">
        <v>23304</v>
      </c>
      <c r="E823" s="3" t="s">
        <v>23305</v>
      </c>
      <c r="F823" s="3">
        <v>815</v>
      </c>
      <c r="G823" s="4">
        <v>3.7980948767667002E+17</v>
      </c>
      <c r="H823" s="4">
        <v>2.9460506235523098E+17</v>
      </c>
    </row>
    <row r="824" spans="1:8">
      <c r="A824" s="2">
        <v>41297</v>
      </c>
      <c r="B824" s="3" t="s">
        <v>23306</v>
      </c>
      <c r="C824" s="12">
        <f t="shared" si="12"/>
        <v>3.0990079669436666E-3</v>
      </c>
      <c r="D824" s="3" t="s">
        <v>23307</v>
      </c>
      <c r="E824" s="3" t="s">
        <v>23308</v>
      </c>
      <c r="F824" s="3">
        <v>813</v>
      </c>
      <c r="G824" s="4">
        <v>3.2446878542004403E+17</v>
      </c>
      <c r="H824" s="4">
        <v>2.53131660107048E+17</v>
      </c>
    </row>
    <row r="825" spans="1:8">
      <c r="A825" s="2">
        <v>41298</v>
      </c>
      <c r="B825" s="3" t="s">
        <v>23309</v>
      </c>
      <c r="C825" s="12">
        <f t="shared" si="12"/>
        <v>5.4699760261221015E-3</v>
      </c>
      <c r="D825" s="3" t="s">
        <v>23310</v>
      </c>
      <c r="E825" s="3" t="s">
        <v>23311</v>
      </c>
      <c r="F825" s="3">
        <v>820</v>
      </c>
      <c r="G825" s="4">
        <v>4.1762305233706701E+17</v>
      </c>
      <c r="H825" s="4">
        <v>2.6734872973518499E+17</v>
      </c>
    </row>
    <row r="826" spans="1:8">
      <c r="A826" s="2">
        <v>41299</v>
      </c>
      <c r="B826" s="3" t="s">
        <v>23312</v>
      </c>
      <c r="C826" s="12">
        <f t="shared" si="12"/>
        <v>3.3993404326008443E-3</v>
      </c>
      <c r="D826" s="3" t="s">
        <v>23313</v>
      </c>
      <c r="E826" s="3" t="s">
        <v>23314</v>
      </c>
      <c r="F826" s="3">
        <v>819</v>
      </c>
      <c r="G826" s="4">
        <v>5.1976273687499699E+17</v>
      </c>
      <c r="H826" s="4">
        <v>2.7638033503018E+17</v>
      </c>
    </row>
    <row r="827" spans="1:8">
      <c r="A827" s="2">
        <v>41300</v>
      </c>
      <c r="B827" s="3" t="s">
        <v>23315</v>
      </c>
      <c r="C827" s="12">
        <f t="shared" si="12"/>
        <v>-1.3194280544200239E-4</v>
      </c>
      <c r="D827" s="3" t="s">
        <v>23316</v>
      </c>
      <c r="E827" s="3" t="s">
        <v>23317</v>
      </c>
      <c r="F827" s="3">
        <v>819</v>
      </c>
      <c r="G827" s="4">
        <v>4.2258940839490502E+17</v>
      </c>
      <c r="H827" s="4">
        <v>2.6980495689398202E+17</v>
      </c>
    </row>
    <row r="828" spans="1:8">
      <c r="A828" s="2">
        <v>41301</v>
      </c>
      <c r="B828" s="3" t="s">
        <v>23318</v>
      </c>
      <c r="C828" s="12">
        <f t="shared" si="12"/>
        <v>-1.3194956212522302E-4</v>
      </c>
      <c r="D828" s="3" t="s">
        <v>23319</v>
      </c>
      <c r="E828" s="3" t="s">
        <v>23320</v>
      </c>
      <c r="F828" s="3">
        <v>819</v>
      </c>
      <c r="G828" s="4">
        <v>4.6738013454884902E+17</v>
      </c>
      <c r="H828" s="4">
        <v>2.7829513265359802E+17</v>
      </c>
    </row>
    <row r="829" spans="1:8">
      <c r="A829" s="2">
        <v>41302</v>
      </c>
      <c r="B829" s="3" t="s">
        <v>23321</v>
      </c>
      <c r="C829" s="12">
        <f t="shared" si="12"/>
        <v>-4.8172887450189904E-3</v>
      </c>
      <c r="D829" s="3" t="s">
        <v>23322</v>
      </c>
      <c r="E829" s="3" t="s">
        <v>23323</v>
      </c>
      <c r="F829" s="3">
        <v>826</v>
      </c>
      <c r="G829" s="4">
        <v>3.8605000751324198E+17</v>
      </c>
      <c r="H829" s="4">
        <v>2.77369452671576E+17</v>
      </c>
    </row>
    <row r="830" spans="1:8">
      <c r="A830" s="2">
        <v>41303</v>
      </c>
      <c r="B830" s="3" t="s">
        <v>23324</v>
      </c>
      <c r="C830" s="12">
        <f t="shared" si="12"/>
        <v>2.3810403953280798E-3</v>
      </c>
      <c r="D830" s="3" t="s">
        <v>23325</v>
      </c>
      <c r="E830" s="3" t="s">
        <v>23326</v>
      </c>
      <c r="F830" s="3">
        <v>827</v>
      </c>
      <c r="G830" s="4">
        <v>4.2921360985592E+17</v>
      </c>
      <c r="H830" s="4">
        <v>3.0630674351325498E+17</v>
      </c>
    </row>
    <row r="831" spans="1:8">
      <c r="A831" s="2">
        <v>41304</v>
      </c>
      <c r="B831" s="3" t="s">
        <v>23327</v>
      </c>
      <c r="C831" s="12">
        <f t="shared" si="12"/>
        <v>2.4725051165285614E-3</v>
      </c>
      <c r="D831" s="3" t="s">
        <v>23328</v>
      </c>
      <c r="E831" s="3" t="s">
        <v>23329</v>
      </c>
      <c r="F831" s="3">
        <v>827</v>
      </c>
      <c r="G831" s="4">
        <v>4.7535851226883501E+17</v>
      </c>
      <c r="H831" s="4">
        <v>3.2104065329428998E+17</v>
      </c>
    </row>
    <row r="832" spans="1:8">
      <c r="A832" s="2">
        <v>41305</v>
      </c>
      <c r="B832" s="3" t="s">
        <v>23330</v>
      </c>
      <c r="C832" s="12">
        <f t="shared" si="12"/>
        <v>6.0875399664865875E-4</v>
      </c>
      <c r="D832" s="3" t="s">
        <v>23331</v>
      </c>
      <c r="E832" s="3" t="s">
        <v>23332</v>
      </c>
      <c r="F832" s="3">
        <v>831</v>
      </c>
      <c r="G832" s="4">
        <v>4.8889939524547501E+17</v>
      </c>
      <c r="H832" s="4">
        <v>3.2296377040696E+17</v>
      </c>
    </row>
    <row r="833" spans="1:8">
      <c r="A833" s="2">
        <v>41306</v>
      </c>
      <c r="B833" s="3" t="s">
        <v>23333</v>
      </c>
      <c r="C833" s="12">
        <f t="shared" si="12"/>
        <v>8.2412477982190691E-3</v>
      </c>
      <c r="D833" s="3" t="s">
        <v>23334</v>
      </c>
      <c r="E833" s="3" t="s">
        <v>23335</v>
      </c>
      <c r="F833" s="3">
        <v>839</v>
      </c>
      <c r="G833" s="4">
        <v>6.6805203601522099E+17</v>
      </c>
      <c r="H833" s="4">
        <v>3.4546286573466099E+17</v>
      </c>
    </row>
    <row r="834" spans="1:8">
      <c r="A834" s="2">
        <v>41307</v>
      </c>
      <c r="B834" s="3" t="s">
        <v>23336</v>
      </c>
      <c r="C834" s="12">
        <f t="shared" si="12"/>
        <v>-1.2531653963960475E-4</v>
      </c>
      <c r="D834" s="3" t="s">
        <v>23337</v>
      </c>
      <c r="E834" s="3" t="s">
        <v>23338</v>
      </c>
      <c r="F834" s="3">
        <v>839</v>
      </c>
      <c r="G834" s="4">
        <v>4.3902252682355098E+17</v>
      </c>
      <c r="H834" s="4">
        <v>3.5895989876632602E+17</v>
      </c>
    </row>
    <row r="835" spans="1:8">
      <c r="A835" s="2">
        <v>41308</v>
      </c>
      <c r="B835" s="3" t="s">
        <v>23339</v>
      </c>
      <c r="C835" s="12">
        <f t="shared" si="12"/>
        <v>-1.2532144494090176E-4</v>
      </c>
      <c r="D835" s="3" t="s">
        <v>23340</v>
      </c>
      <c r="E835" s="3" t="s">
        <v>23341</v>
      </c>
      <c r="F835" s="3">
        <v>839</v>
      </c>
      <c r="G835" s="4">
        <v>4.2515029578932698E+17</v>
      </c>
      <c r="H835" s="4">
        <v>3.589155589058E+17</v>
      </c>
    </row>
    <row r="836" spans="1:8">
      <c r="A836" s="2">
        <v>41309</v>
      </c>
      <c r="B836" s="3" t="s">
        <v>23342</v>
      </c>
      <c r="C836" s="12">
        <f t="shared" ref="C836:C899" si="13">+(B836-B835)/B835</f>
        <v>-7.6602180712953861E-5</v>
      </c>
      <c r="D836" s="3" t="s">
        <v>23343</v>
      </c>
      <c r="E836" s="3" t="s">
        <v>23344</v>
      </c>
      <c r="F836" s="3">
        <v>840</v>
      </c>
      <c r="G836" s="4">
        <v>4.2629787504663898E+17</v>
      </c>
      <c r="H836" s="4">
        <v>3.9158202874236698E+17</v>
      </c>
    </row>
    <row r="837" spans="1:8">
      <c r="A837" s="2">
        <v>41310</v>
      </c>
      <c r="B837" s="3" t="s">
        <v>23345</v>
      </c>
      <c r="C837" s="12">
        <f t="shared" si="13"/>
        <v>6.4130061332900602E-3</v>
      </c>
      <c r="D837" s="3" t="s">
        <v>23346</v>
      </c>
      <c r="E837" s="3" t="s">
        <v>23347</v>
      </c>
      <c r="F837" s="3">
        <v>848</v>
      </c>
      <c r="G837" s="4">
        <v>5.4433755176613101E+17</v>
      </c>
      <c r="H837" s="4">
        <v>3.5124695337267501E+17</v>
      </c>
    </row>
    <row r="838" spans="1:8">
      <c r="A838" s="2">
        <v>41311</v>
      </c>
      <c r="B838" s="3" t="s">
        <v>23348</v>
      </c>
      <c r="C838" s="12">
        <f t="shared" si="13"/>
        <v>-3.6852005959707758E-3</v>
      </c>
      <c r="D838" s="3" t="s">
        <v>23349</v>
      </c>
      <c r="E838" s="3" t="s">
        <v>23350</v>
      </c>
      <c r="F838" s="3">
        <v>854</v>
      </c>
      <c r="G838" s="4">
        <v>4.7906899761167098E+17</v>
      </c>
      <c r="H838" s="4">
        <v>3.10875206566104E+17</v>
      </c>
    </row>
    <row r="839" spans="1:8">
      <c r="A839" s="2">
        <v>41312</v>
      </c>
      <c r="B839" s="3" t="s">
        <v>23351</v>
      </c>
      <c r="C839" s="12">
        <f t="shared" si="13"/>
        <v>-5.1380776148810146E-3</v>
      </c>
      <c r="D839" s="3" t="s">
        <v>23352</v>
      </c>
      <c r="E839" s="3" t="s">
        <v>23353</v>
      </c>
      <c r="F839" s="3">
        <v>860</v>
      </c>
      <c r="G839" s="4">
        <v>5.4633772393849901E+17</v>
      </c>
      <c r="H839" s="4">
        <v>2.9755019616412602E+17</v>
      </c>
    </row>
    <row r="840" spans="1:8">
      <c r="A840" s="2">
        <v>41312</v>
      </c>
      <c r="B840" s="3" t="s">
        <v>23351</v>
      </c>
      <c r="C840" s="12">
        <f t="shared" si="13"/>
        <v>0</v>
      </c>
      <c r="D840" s="3" t="s">
        <v>23352</v>
      </c>
      <c r="E840" s="3" t="s">
        <v>23353</v>
      </c>
      <c r="F840" s="3">
        <v>860</v>
      </c>
      <c r="G840" s="4">
        <v>5.4633772393849901E+17</v>
      </c>
      <c r="H840" s="4">
        <v>2.9755019616412602E+17</v>
      </c>
    </row>
    <row r="841" spans="1:8">
      <c r="A841" s="2">
        <v>41313</v>
      </c>
      <c r="B841" s="3" t="s">
        <v>23354</v>
      </c>
      <c r="C841" s="12">
        <f t="shared" si="13"/>
        <v>1.9083016107691491E-3</v>
      </c>
      <c r="D841" s="3" t="s">
        <v>23355</v>
      </c>
      <c r="E841" s="3" t="s">
        <v>23356</v>
      </c>
      <c r="F841" s="3">
        <v>867</v>
      </c>
      <c r="G841" s="4">
        <v>4.2510455793893402E+17</v>
      </c>
      <c r="H841" s="4">
        <v>3.0287413615710003E+17</v>
      </c>
    </row>
    <row r="842" spans="1:8">
      <c r="A842" s="2">
        <v>41314</v>
      </c>
      <c r="B842" s="3" t="s">
        <v>23357</v>
      </c>
      <c r="C842" s="12">
        <f t="shared" si="13"/>
        <v>-1.143703764835651E-4</v>
      </c>
      <c r="D842" s="3" t="s">
        <v>23358</v>
      </c>
      <c r="E842" s="3" t="s">
        <v>23359</v>
      </c>
      <c r="F842" s="3">
        <v>867</v>
      </c>
      <c r="G842" s="4">
        <v>4.7599681901500102E+17</v>
      </c>
      <c r="H842" s="4">
        <v>3.0619811476010202E+17</v>
      </c>
    </row>
    <row r="843" spans="1:8">
      <c r="A843" s="2">
        <v>41315</v>
      </c>
      <c r="B843" s="3" t="s">
        <v>23360</v>
      </c>
      <c r="C843" s="12">
        <f t="shared" si="13"/>
        <v>-1.1437229198076019E-4</v>
      </c>
      <c r="D843" s="3" t="s">
        <v>23361</v>
      </c>
      <c r="E843" s="3" t="s">
        <v>23362</v>
      </c>
      <c r="F843" s="3">
        <v>867</v>
      </c>
      <c r="G843" s="4">
        <v>4.6334218635541798E+17</v>
      </c>
      <c r="H843" s="4">
        <v>2.9895151627273299E+17</v>
      </c>
    </row>
    <row r="844" spans="1:8">
      <c r="A844" s="2">
        <v>41316</v>
      </c>
      <c r="B844" s="3" t="s">
        <v>23363</v>
      </c>
      <c r="C844" s="12">
        <f t="shared" si="13"/>
        <v>-7.3165108310492928E-3</v>
      </c>
      <c r="D844" s="3" t="s">
        <v>23364</v>
      </c>
      <c r="E844" s="3" t="s">
        <v>23365</v>
      </c>
      <c r="F844" s="3">
        <v>876</v>
      </c>
      <c r="G844" s="4">
        <v>3.4058758210017402E+17</v>
      </c>
      <c r="H844" s="4">
        <v>2.5643317143977699E+17</v>
      </c>
    </row>
    <row r="845" spans="1:8">
      <c r="A845" s="2">
        <v>41317</v>
      </c>
      <c r="B845" s="3" t="s">
        <v>23366</v>
      </c>
      <c r="C845" s="12">
        <f t="shared" si="13"/>
        <v>3.2243926633402907E-3</v>
      </c>
      <c r="D845" s="3" t="s">
        <v>23367</v>
      </c>
      <c r="E845" s="3" t="s">
        <v>23368</v>
      </c>
      <c r="F845" s="3">
        <v>880</v>
      </c>
      <c r="G845" s="4">
        <v>3.9655007556353498E+17</v>
      </c>
      <c r="H845" s="4">
        <v>2.4902576989058E+17</v>
      </c>
    </row>
    <row r="846" spans="1:8">
      <c r="A846" s="2">
        <v>41318</v>
      </c>
      <c r="B846" s="3" t="s">
        <v>23369</v>
      </c>
      <c r="C846" s="12">
        <f t="shared" si="13"/>
        <v>8.8139671886293368E-3</v>
      </c>
      <c r="D846" s="3" t="s">
        <v>23370</v>
      </c>
      <c r="E846" s="3" t="s">
        <v>23371</v>
      </c>
      <c r="F846" s="3">
        <v>883</v>
      </c>
      <c r="G846" s="4">
        <v>4.5081937429767398E+17</v>
      </c>
      <c r="H846" s="4">
        <v>2.7423104861638099E+17</v>
      </c>
    </row>
    <row r="847" spans="1:8">
      <c r="A847" s="2">
        <v>41319</v>
      </c>
      <c r="B847" s="3" t="s">
        <v>23372</v>
      </c>
      <c r="C847" s="12">
        <f t="shared" si="13"/>
        <v>-5.4600482073636721E-4</v>
      </c>
      <c r="D847" s="3" t="s">
        <v>23373</v>
      </c>
      <c r="E847" s="3" t="s">
        <v>23374</v>
      </c>
      <c r="F847" s="3">
        <v>881</v>
      </c>
      <c r="G847" s="4">
        <v>4.2675311611868499E+17</v>
      </c>
      <c r="H847" s="4">
        <v>2.7311132375084899E+17</v>
      </c>
    </row>
    <row r="848" spans="1:8">
      <c r="A848" s="2">
        <v>41320</v>
      </c>
      <c r="B848" s="3" t="s">
        <v>23375</v>
      </c>
      <c r="C848" s="12">
        <f t="shared" si="13"/>
        <v>-6.493098228883382E-3</v>
      </c>
      <c r="D848" s="3" t="s">
        <v>23376</v>
      </c>
      <c r="E848" s="3" t="s">
        <v>23377</v>
      </c>
      <c r="F848" s="3">
        <v>886</v>
      </c>
      <c r="G848" s="4">
        <v>3.1271776390125798E+17</v>
      </c>
      <c r="H848" s="4">
        <v>2.5669168646700602E+17</v>
      </c>
    </row>
    <row r="849" spans="1:8">
      <c r="A849" s="2">
        <v>41321</v>
      </c>
      <c r="B849" s="3" t="s">
        <v>23378</v>
      </c>
      <c r="C849" s="12">
        <f t="shared" si="13"/>
        <v>-1.1799627067222824E-4</v>
      </c>
      <c r="D849" s="3" t="s">
        <v>23379</v>
      </c>
      <c r="E849" s="3" t="s">
        <v>23380</v>
      </c>
      <c r="F849" s="3">
        <v>886</v>
      </c>
      <c r="G849" s="4">
        <v>3.8931668878255398E+17</v>
      </c>
      <c r="H849" s="4">
        <v>2.56677946279036E+17</v>
      </c>
    </row>
    <row r="850" spans="1:8">
      <c r="A850" s="2">
        <v>41322</v>
      </c>
      <c r="B850" s="3" t="s">
        <v>23381</v>
      </c>
      <c r="C850" s="12">
        <f t="shared" si="13"/>
        <v>-1.1799917797720908E-4</v>
      </c>
      <c r="D850" s="3" t="s">
        <v>23382</v>
      </c>
      <c r="E850" s="3" t="s">
        <v>23383</v>
      </c>
      <c r="F850" s="3">
        <v>886</v>
      </c>
      <c r="G850" s="4">
        <v>2.8944598736928397E+17</v>
      </c>
      <c r="H850" s="4">
        <v>2.6991320936801798E+17</v>
      </c>
    </row>
    <row r="851" spans="1:8">
      <c r="A851" s="2">
        <v>41323</v>
      </c>
      <c r="B851" s="3" t="s">
        <v>23384</v>
      </c>
      <c r="C851" s="12">
        <f t="shared" si="13"/>
        <v>1.3754628826775901E-3</v>
      </c>
      <c r="D851" s="3" t="s">
        <v>23385</v>
      </c>
      <c r="E851" s="3" t="s">
        <v>23386</v>
      </c>
      <c r="F851" s="3">
        <v>886</v>
      </c>
      <c r="G851" s="4">
        <v>3.1348645022871501E+17</v>
      </c>
      <c r="H851" s="4">
        <v>2.6603599137855501E+17</v>
      </c>
    </row>
    <row r="852" spans="1:8">
      <c r="A852" s="2">
        <v>41324</v>
      </c>
      <c r="B852" s="3" t="s">
        <v>23387</v>
      </c>
      <c r="C852" s="12">
        <f t="shared" si="13"/>
        <v>-4.0495427729162221E-3</v>
      </c>
      <c r="D852" s="3" t="s">
        <v>23388</v>
      </c>
      <c r="E852" s="3" t="s">
        <v>23389</v>
      </c>
      <c r="F852" s="3">
        <v>888</v>
      </c>
      <c r="G852" s="4">
        <v>2.5240379834283802E+17</v>
      </c>
      <c r="H852" s="4">
        <v>2.5236040813945402E+17</v>
      </c>
    </row>
    <row r="853" spans="1:8">
      <c r="A853" s="2">
        <v>41325</v>
      </c>
      <c r="B853" s="3" t="s">
        <v>23390</v>
      </c>
      <c r="C853" s="12">
        <f t="shared" si="13"/>
        <v>-3.3081106105462021E-3</v>
      </c>
      <c r="D853" s="3" t="s">
        <v>23391</v>
      </c>
      <c r="E853" s="3" t="s">
        <v>23392</v>
      </c>
      <c r="F853" s="3">
        <v>889</v>
      </c>
      <c r="G853" s="4">
        <v>2.0790867483506202E+17</v>
      </c>
      <c r="H853" s="4">
        <v>2.57146176734508E+17</v>
      </c>
    </row>
    <row r="854" spans="1:8">
      <c r="A854" s="2">
        <v>41326</v>
      </c>
      <c r="B854" s="3" t="s">
        <v>23393</v>
      </c>
      <c r="C854" s="12">
        <f t="shared" si="13"/>
        <v>-7.9746834040248904E-4</v>
      </c>
      <c r="D854" s="3" t="s">
        <v>23394</v>
      </c>
      <c r="E854" s="3" t="s">
        <v>23395</v>
      </c>
      <c r="F854" s="3">
        <v>893</v>
      </c>
      <c r="G854" s="4">
        <v>1.2901330526299501E+17</v>
      </c>
      <c r="H854" s="4">
        <v>2.5539105076932998E+17</v>
      </c>
    </row>
    <row r="855" spans="1:8">
      <c r="A855" s="2">
        <v>41327</v>
      </c>
      <c r="B855" s="3" t="s">
        <v>23396</v>
      </c>
      <c r="C855" s="12">
        <f t="shared" si="13"/>
        <v>7.3965652151683934E-3</v>
      </c>
      <c r="D855" s="3" t="s">
        <v>23397</v>
      </c>
      <c r="E855" s="3" t="s">
        <v>23398</v>
      </c>
      <c r="F855" s="3">
        <v>890</v>
      </c>
      <c r="G855" s="4">
        <v>1.89291958249632E+17</v>
      </c>
      <c r="H855" s="4">
        <v>2.7457291085679802E+17</v>
      </c>
    </row>
    <row r="856" spans="1:8">
      <c r="A856" s="2">
        <v>41328</v>
      </c>
      <c r="B856" s="3" t="s">
        <v>23399</v>
      </c>
      <c r="C856" s="12">
        <f t="shared" si="13"/>
        <v>-1.151861797398266E-4</v>
      </c>
      <c r="D856" s="3" t="s">
        <v>23400</v>
      </c>
      <c r="E856" s="3" t="s">
        <v>23401</v>
      </c>
      <c r="F856" s="3">
        <v>890</v>
      </c>
      <c r="G856" s="4">
        <v>1.1136235053411E+17</v>
      </c>
      <c r="H856" s="4">
        <v>2.7401194929991398E+17</v>
      </c>
    </row>
    <row r="857" spans="1:8">
      <c r="A857" s="2">
        <v>41329</v>
      </c>
      <c r="B857" s="3" t="s">
        <v>23402</v>
      </c>
      <c r="C857" s="12">
        <f t="shared" si="13"/>
        <v>-1.1518778055969061E-4</v>
      </c>
      <c r="D857" s="3" t="s">
        <v>23403</v>
      </c>
      <c r="E857" s="3" t="s">
        <v>23404</v>
      </c>
      <c r="F857" s="3">
        <v>890</v>
      </c>
      <c r="G857" s="4">
        <v>6.4916688125226896E+16</v>
      </c>
      <c r="H857" s="4">
        <v>2.57318452315248E+17</v>
      </c>
    </row>
    <row r="858" spans="1:8">
      <c r="A858" s="2">
        <v>41330</v>
      </c>
      <c r="B858" s="3" t="s">
        <v>23405</v>
      </c>
      <c r="C858" s="12">
        <f t="shared" si="13"/>
        <v>5.7803373174115751E-4</v>
      </c>
      <c r="D858" s="3" t="s">
        <v>23406</v>
      </c>
      <c r="E858" s="3" t="s">
        <v>23407</v>
      </c>
      <c r="F858" s="3">
        <v>892</v>
      </c>
      <c r="G858" s="4">
        <v>7.41532653812608E+16</v>
      </c>
      <c r="H858" s="4">
        <v>2.7220422410351002E+17</v>
      </c>
    </row>
    <row r="859" spans="1:8">
      <c r="A859" s="2">
        <v>41331</v>
      </c>
      <c r="B859" s="3" t="s">
        <v>23408</v>
      </c>
      <c r="C859" s="12">
        <f t="shared" si="13"/>
        <v>-6.9355235879668589E-4</v>
      </c>
      <c r="D859" s="3" t="s">
        <v>23409</v>
      </c>
      <c r="E859" s="3" t="s">
        <v>23410</v>
      </c>
      <c r="F859" s="3">
        <v>892</v>
      </c>
      <c r="G859" s="4">
        <v>6.6835762281622896E+16</v>
      </c>
      <c r="H859" s="4">
        <v>2.7999660059434899E+17</v>
      </c>
    </row>
    <row r="860" spans="1:8">
      <c r="A860" s="2">
        <v>41332</v>
      </c>
      <c r="B860" s="3" t="s">
        <v>23411</v>
      </c>
      <c r="C860" s="12">
        <f t="shared" si="13"/>
        <v>1.9344967627718803E-3</v>
      </c>
      <c r="D860" s="3" t="s">
        <v>23412</v>
      </c>
      <c r="E860" s="3" t="s">
        <v>23413</v>
      </c>
      <c r="F860" s="3">
        <v>894</v>
      </c>
      <c r="G860" s="4">
        <v>1.5831069867154499E+17</v>
      </c>
      <c r="H860" s="4">
        <v>2.8369491165561699E+17</v>
      </c>
    </row>
    <row r="861" spans="1:8">
      <c r="A861" s="2">
        <v>41333</v>
      </c>
      <c r="B861" s="3" t="s">
        <v>23414</v>
      </c>
      <c r="C861" s="12">
        <f t="shared" si="13"/>
        <v>1.391547424656616E-4</v>
      </c>
      <c r="D861" s="3" t="s">
        <v>23415</v>
      </c>
      <c r="E861" s="3" t="s">
        <v>23416</v>
      </c>
      <c r="F861" s="3">
        <v>898</v>
      </c>
      <c r="G861" s="4">
        <v>1.2718197479085901E+17</v>
      </c>
      <c r="H861" s="4">
        <v>2.8434031833112099E+17</v>
      </c>
    </row>
    <row r="862" spans="1:8">
      <c r="A862" s="2">
        <v>41334</v>
      </c>
      <c r="B862" s="3" t="s">
        <v>23417</v>
      </c>
      <c r="C862" s="12">
        <f t="shared" si="13"/>
        <v>-4.4714429579383052E-4</v>
      </c>
      <c r="D862" s="3" t="s">
        <v>23418</v>
      </c>
      <c r="E862" s="3" t="s">
        <v>23419</v>
      </c>
      <c r="F862" s="3">
        <v>894</v>
      </c>
      <c r="G862" s="4">
        <v>8.7883646354375008E+16</v>
      </c>
      <c r="H862" s="4">
        <v>2.8345902205504701E+17</v>
      </c>
    </row>
    <row r="863" spans="1:8">
      <c r="A863" s="2">
        <v>41335</v>
      </c>
      <c r="B863" s="3" t="s">
        <v>23420</v>
      </c>
      <c r="C863" s="12">
        <f t="shared" si="13"/>
        <v>-1.157872267914972E-4</v>
      </c>
      <c r="D863" s="3" t="s">
        <v>23421</v>
      </c>
      <c r="E863" s="3" t="s">
        <v>23422</v>
      </c>
      <c r="F863" s="3">
        <v>894</v>
      </c>
      <c r="G863" s="4">
        <v>7.8338165527605408E+16</v>
      </c>
      <c r="H863" s="4">
        <v>2.7748630356552198E+17</v>
      </c>
    </row>
    <row r="864" spans="1:8">
      <c r="A864" s="2">
        <v>41336</v>
      </c>
      <c r="B864" s="3" t="s">
        <v>23423</v>
      </c>
      <c r="C864" s="12">
        <f t="shared" si="13"/>
        <v>-1.1578904081763539E-4</v>
      </c>
      <c r="D864" s="3" t="s">
        <v>23424</v>
      </c>
      <c r="E864" s="3" t="s">
        <v>23425</v>
      </c>
      <c r="F864" s="3">
        <v>894</v>
      </c>
      <c r="G864" s="4">
        <v>-2.55141984434775E+16</v>
      </c>
      <c r="H864" s="4">
        <v>3.0153343014009901E+17</v>
      </c>
    </row>
    <row r="865" spans="1:8">
      <c r="A865" s="2">
        <v>41337</v>
      </c>
      <c r="B865" s="3" t="s">
        <v>23426</v>
      </c>
      <c r="C865" s="12">
        <f t="shared" si="13"/>
        <v>-4.2954489232880071E-3</v>
      </c>
      <c r="D865" s="3" t="s">
        <v>23427</v>
      </c>
      <c r="E865" s="3" t="s">
        <v>23428</v>
      </c>
      <c r="F865" s="3">
        <v>897</v>
      </c>
      <c r="G865" s="4">
        <v>-7.3827160793823296E+16</v>
      </c>
      <c r="H865" s="4">
        <v>2.9420971489054099E+17</v>
      </c>
    </row>
    <row r="866" spans="1:8">
      <c r="A866" s="2">
        <v>41338</v>
      </c>
      <c r="B866" s="3" t="s">
        <v>23429</v>
      </c>
      <c r="C866" s="12">
        <f t="shared" si="13"/>
        <v>-2.2893387831286038E-3</v>
      </c>
      <c r="D866" s="3" t="s">
        <v>23430</v>
      </c>
      <c r="E866" s="3" t="s">
        <v>23431</v>
      </c>
      <c r="F866" s="3">
        <v>903</v>
      </c>
      <c r="G866" s="4">
        <v>-9.7922754231577904E+16</v>
      </c>
      <c r="H866" s="4">
        <v>2.3593087618286598E+17</v>
      </c>
    </row>
    <row r="867" spans="1:8">
      <c r="A867" s="2">
        <v>41339</v>
      </c>
      <c r="B867" s="3" t="s">
        <v>23432</v>
      </c>
      <c r="C867" s="12">
        <f t="shared" si="13"/>
        <v>-5.5635716992913122E-3</v>
      </c>
      <c r="D867" s="3" t="s">
        <v>23433</v>
      </c>
      <c r="E867" s="3" t="s">
        <v>23434</v>
      </c>
      <c r="F867" s="3">
        <v>902</v>
      </c>
      <c r="G867" s="4">
        <v>-1.5633705470984499E+17</v>
      </c>
      <c r="H867" s="4">
        <v>2.11465529185948E+17</v>
      </c>
    </row>
    <row r="868" spans="1:8">
      <c r="A868" s="2">
        <v>41340</v>
      </c>
      <c r="B868" s="3" t="s">
        <v>23435</v>
      </c>
      <c r="C868" s="12">
        <f t="shared" si="13"/>
        <v>-8.0713926581167592E-3</v>
      </c>
      <c r="D868" s="3" t="s">
        <v>23436</v>
      </c>
      <c r="E868" s="3" t="s">
        <v>23437</v>
      </c>
      <c r="F868" s="3">
        <v>898</v>
      </c>
      <c r="G868" s="4">
        <v>-2.9275518961725702E+17</v>
      </c>
      <c r="H868" s="4">
        <v>1.9200380272817798E+17</v>
      </c>
    </row>
    <row r="869" spans="1:8">
      <c r="A869" s="2">
        <v>41341</v>
      </c>
      <c r="B869" s="3" t="s">
        <v>23438</v>
      </c>
      <c r="C869" s="12">
        <f t="shared" si="13"/>
        <v>2.1864760984711337E-3</v>
      </c>
      <c r="D869" s="3" t="s">
        <v>23439</v>
      </c>
      <c r="E869" s="3" t="s">
        <v>23440</v>
      </c>
      <c r="F869" s="3">
        <v>901</v>
      </c>
      <c r="G869" s="4">
        <v>-2.4034120010934701E+17</v>
      </c>
      <c r="H869" s="4">
        <v>1.9758013023932899E+17</v>
      </c>
    </row>
    <row r="870" spans="1:8">
      <c r="A870" s="2">
        <v>41341</v>
      </c>
      <c r="B870" s="3" t="s">
        <v>23438</v>
      </c>
      <c r="C870" s="12">
        <f t="shared" si="13"/>
        <v>0</v>
      </c>
      <c r="D870" s="3" t="s">
        <v>23439</v>
      </c>
      <c r="E870" s="3" t="s">
        <v>23440</v>
      </c>
      <c r="F870" s="3">
        <v>901</v>
      </c>
      <c r="G870" s="4">
        <v>-2.4034120010934701E+17</v>
      </c>
      <c r="H870" s="4">
        <v>1.9758013023932899E+17</v>
      </c>
    </row>
    <row r="871" spans="1:8">
      <c r="A871" s="2">
        <v>41342</v>
      </c>
      <c r="B871" s="3" t="s">
        <v>23441</v>
      </c>
      <c r="C871" s="12">
        <f t="shared" si="13"/>
        <v>-1.1420975724349422E-4</v>
      </c>
      <c r="D871" s="3" t="s">
        <v>23442</v>
      </c>
      <c r="E871" s="3" t="s">
        <v>23443</v>
      </c>
      <c r="F871" s="3">
        <v>901</v>
      </c>
      <c r="G871" s="4">
        <v>-1.9232949660035101E+17</v>
      </c>
      <c r="H871" s="4">
        <v>2.08757375924896E+17</v>
      </c>
    </row>
    <row r="872" spans="1:8">
      <c r="A872" s="2">
        <v>41343</v>
      </c>
      <c r="B872" s="3" t="s">
        <v>23444</v>
      </c>
      <c r="C872" s="12">
        <f t="shared" si="13"/>
        <v>-1.1421129674674248E-4</v>
      </c>
      <c r="D872" s="3" t="s">
        <v>23445</v>
      </c>
      <c r="E872" s="3" t="s">
        <v>23446</v>
      </c>
      <c r="F872" s="3">
        <v>901</v>
      </c>
      <c r="G872" s="4">
        <v>-2.1194413095184899E+17</v>
      </c>
      <c r="H872" s="4">
        <v>2.03512706608068E+17</v>
      </c>
    </row>
    <row r="873" spans="1:8">
      <c r="A873" s="2">
        <v>41344</v>
      </c>
      <c r="B873" s="3" t="s">
        <v>23447</v>
      </c>
      <c r="C873" s="12">
        <f t="shared" si="13"/>
        <v>-1.3543169229072056E-4</v>
      </c>
      <c r="D873" s="3" t="s">
        <v>23448</v>
      </c>
      <c r="E873" s="3" t="s">
        <v>23449</v>
      </c>
      <c r="F873" s="3">
        <v>904</v>
      </c>
      <c r="G873" s="4">
        <v>-2.1214606594002E+17</v>
      </c>
      <c r="H873" s="4">
        <v>1.9776220646219299E+17</v>
      </c>
    </row>
    <row r="874" spans="1:8">
      <c r="A874" s="2">
        <v>41345</v>
      </c>
      <c r="B874" s="3" t="s">
        <v>23450</v>
      </c>
      <c r="C874" s="12">
        <f t="shared" si="13"/>
        <v>2.0698063376861247E-3</v>
      </c>
      <c r="D874" s="3" t="s">
        <v>23451</v>
      </c>
      <c r="E874" s="3" t="s">
        <v>23452</v>
      </c>
      <c r="F874" s="3">
        <v>907</v>
      </c>
      <c r="G874" s="4">
        <v>-1.9094982387934301E+17</v>
      </c>
      <c r="H874" s="4">
        <v>1.8185587506795699E+17</v>
      </c>
    </row>
    <row r="875" spans="1:8">
      <c r="A875" s="2">
        <v>41346</v>
      </c>
      <c r="B875" s="3" t="s">
        <v>23453</v>
      </c>
      <c r="C875" s="12">
        <f t="shared" si="13"/>
        <v>-6.19436318874555E-3</v>
      </c>
      <c r="D875" s="3" t="s">
        <v>23454</v>
      </c>
      <c r="E875" s="3" t="s">
        <v>23455</v>
      </c>
      <c r="F875" s="3">
        <v>905</v>
      </c>
      <c r="G875" s="4">
        <v>-1.7975211569279699E+17</v>
      </c>
      <c r="H875" s="4">
        <v>1.5127530424578202E+17</v>
      </c>
    </row>
    <row r="876" spans="1:8">
      <c r="A876" s="2">
        <v>41347</v>
      </c>
      <c r="B876" s="3" t="s">
        <v>23456</v>
      </c>
      <c r="C876" s="12">
        <f t="shared" si="13"/>
        <v>-2.9596787799394666E-3</v>
      </c>
      <c r="D876" s="3" t="s">
        <v>23457</v>
      </c>
      <c r="E876" s="3" t="s">
        <v>23458</v>
      </c>
      <c r="F876" s="3">
        <v>908</v>
      </c>
      <c r="G876" s="4">
        <v>-2.3919523482093501E+17</v>
      </c>
      <c r="H876" s="4">
        <v>1.44644452947292E+17</v>
      </c>
    </row>
    <row r="877" spans="1:8">
      <c r="A877" s="2">
        <v>41348</v>
      </c>
      <c r="B877" s="3" t="s">
        <v>23459</v>
      </c>
      <c r="C877" s="12">
        <f t="shared" si="13"/>
        <v>5.5071612795888633E-3</v>
      </c>
      <c r="D877" s="3" t="s">
        <v>23460</v>
      </c>
      <c r="E877" s="3" t="s">
        <v>23461</v>
      </c>
      <c r="F877" s="3">
        <v>905</v>
      </c>
      <c r="G877" s="4">
        <v>-2.6898792746081901E+17</v>
      </c>
      <c r="H877" s="4">
        <v>1.57734388005696E+17</v>
      </c>
    </row>
    <row r="878" spans="1:8">
      <c r="A878" s="2">
        <v>41349</v>
      </c>
      <c r="B878" s="3" t="s">
        <v>23462</v>
      </c>
      <c r="C878" s="12">
        <f t="shared" si="13"/>
        <v>-1.1451289431967445E-4</v>
      </c>
      <c r="D878" s="3" t="s">
        <v>23463</v>
      </c>
      <c r="E878" s="3" t="s">
        <v>23464</v>
      </c>
      <c r="F878" s="3">
        <v>905</v>
      </c>
      <c r="G878" s="4">
        <v>-2.6513888100762099E+17</v>
      </c>
      <c r="H878" s="4">
        <v>1.8233191424915002E+17</v>
      </c>
    </row>
    <row r="879" spans="1:8">
      <c r="A879" s="2">
        <v>41350</v>
      </c>
      <c r="B879" s="3" t="s">
        <v>23465</v>
      </c>
      <c r="C879" s="12">
        <f t="shared" si="13"/>
        <v>-1.145144803403631E-4</v>
      </c>
      <c r="D879" s="3" t="s">
        <v>23466</v>
      </c>
      <c r="E879" s="3" t="s">
        <v>23467</v>
      </c>
      <c r="F879" s="3">
        <v>905</v>
      </c>
      <c r="G879" s="4">
        <v>-2.0563334176800899E+17</v>
      </c>
      <c r="H879" s="4">
        <v>1.8122465799804899E+17</v>
      </c>
    </row>
    <row r="880" spans="1:8">
      <c r="A880" s="2">
        <v>41351</v>
      </c>
      <c r="B880" s="3" t="s">
        <v>23468</v>
      </c>
      <c r="C880" s="12">
        <f t="shared" si="13"/>
        <v>-1.5769198172250858E-2</v>
      </c>
      <c r="D880" s="3" t="s">
        <v>23469</v>
      </c>
      <c r="E880" s="3" t="s">
        <v>23470</v>
      </c>
      <c r="F880" s="3">
        <v>904</v>
      </c>
      <c r="G880" s="4">
        <v>-3.4437207021710899E+17</v>
      </c>
      <c r="H880" s="4">
        <v>1.26933817280624E+17</v>
      </c>
    </row>
    <row r="881" spans="1:8">
      <c r="A881" s="2">
        <v>41352</v>
      </c>
      <c r="B881" s="3" t="s">
        <v>23471</v>
      </c>
      <c r="C881" s="12">
        <f t="shared" si="13"/>
        <v>-1.042399857406898E-2</v>
      </c>
      <c r="D881" s="3" t="s">
        <v>23472</v>
      </c>
      <c r="E881" s="3" t="s">
        <v>23473</v>
      </c>
      <c r="F881" s="3">
        <v>901</v>
      </c>
      <c r="G881" s="4">
        <v>-4.22020598926544E+17</v>
      </c>
      <c r="H881" s="4">
        <v>1.04628777789512E+17</v>
      </c>
    </row>
    <row r="882" spans="1:8">
      <c r="A882" s="2">
        <v>41353</v>
      </c>
      <c r="B882" s="3" t="s">
        <v>23474</v>
      </c>
      <c r="C882" s="12">
        <f t="shared" si="13"/>
        <v>-1.1848292482223731E-3</v>
      </c>
      <c r="D882" s="3" t="s">
        <v>23475</v>
      </c>
      <c r="E882" s="3" t="s">
        <v>23476</v>
      </c>
      <c r="F882" s="3">
        <v>897</v>
      </c>
      <c r="G882" s="4">
        <v>-4.3974560308424499E+17</v>
      </c>
      <c r="H882" s="4">
        <v>1.0041600755556701E+17</v>
      </c>
    </row>
    <row r="883" spans="1:8">
      <c r="A883" s="2">
        <v>41354</v>
      </c>
      <c r="B883" s="3" t="s">
        <v>23477</v>
      </c>
      <c r="C883" s="12">
        <f t="shared" si="13"/>
        <v>4.050218661449698E-4</v>
      </c>
      <c r="D883" s="3" t="s">
        <v>23478</v>
      </c>
      <c r="E883" s="3" t="s">
        <v>23479</v>
      </c>
      <c r="F883" s="3">
        <v>897</v>
      </c>
      <c r="G883" s="4">
        <v>-4.0848490932433798E+17</v>
      </c>
      <c r="H883" s="4">
        <v>1.01563690872622E+17</v>
      </c>
    </row>
    <row r="884" spans="1:8">
      <c r="A884" s="2">
        <v>41355</v>
      </c>
      <c r="B884" s="3" t="s">
        <v>23480</v>
      </c>
      <c r="C884" s="12">
        <f t="shared" si="13"/>
        <v>4.4288390052389095E-3</v>
      </c>
      <c r="D884" s="3" t="s">
        <v>23481</v>
      </c>
      <c r="E884" s="3" t="s">
        <v>23482</v>
      </c>
      <c r="F884" s="3">
        <v>896</v>
      </c>
      <c r="G884" s="4">
        <v>-3.5013293137988198E+17</v>
      </c>
      <c r="H884" s="4">
        <v>1.1172499970149101E+17</v>
      </c>
    </row>
    <row r="885" spans="1:8">
      <c r="A885" s="2">
        <v>41356</v>
      </c>
      <c r="B885" s="3" t="s">
        <v>23483</v>
      </c>
      <c r="C885" s="12">
        <f t="shared" si="13"/>
        <v>-1.2731254998644951E-4</v>
      </c>
      <c r="D885" s="3" t="s">
        <v>23484</v>
      </c>
      <c r="E885" s="3" t="s">
        <v>23485</v>
      </c>
      <c r="F885" s="3">
        <v>896</v>
      </c>
      <c r="G885" s="4">
        <v>-3.4481006757890298E+17</v>
      </c>
      <c r="H885" s="4">
        <v>1.32691922156508E+17</v>
      </c>
    </row>
    <row r="886" spans="1:8">
      <c r="A886" s="2">
        <v>41357</v>
      </c>
      <c r="B886" s="3" t="s">
        <v>23486</v>
      </c>
      <c r="C886" s="12">
        <f t="shared" si="13"/>
        <v>-1.2731777102982882E-4</v>
      </c>
      <c r="D886" s="3" t="s">
        <v>23487</v>
      </c>
      <c r="E886" s="3" t="s">
        <v>23488</v>
      </c>
      <c r="F886" s="3">
        <v>896</v>
      </c>
      <c r="G886" s="4">
        <v>-4.01925293517632E+17</v>
      </c>
      <c r="H886" s="4">
        <v>1.4894078262378899E+17</v>
      </c>
    </row>
    <row r="887" spans="1:8">
      <c r="A887" s="2">
        <v>41358</v>
      </c>
      <c r="B887" s="3" t="s">
        <v>23489</v>
      </c>
      <c r="C887" s="12">
        <f t="shared" si="13"/>
        <v>-1.2732311619462124E-4</v>
      </c>
      <c r="D887" s="3" t="s">
        <v>23490</v>
      </c>
      <c r="E887" s="3" t="s">
        <v>23491</v>
      </c>
      <c r="F887" s="3">
        <v>896</v>
      </c>
      <c r="G887" s="4">
        <v>-4.0201361294628902E+17</v>
      </c>
      <c r="H887" s="4">
        <v>1.5365436655357798E+17</v>
      </c>
    </row>
    <row r="888" spans="1:8">
      <c r="A888" s="2">
        <v>41359</v>
      </c>
      <c r="B888" s="3" t="s">
        <v>23492</v>
      </c>
      <c r="C888" s="12">
        <f t="shared" si="13"/>
        <v>7.036576749721914E-3</v>
      </c>
      <c r="D888" s="3" t="s">
        <v>23493</v>
      </c>
      <c r="E888" s="3" t="s">
        <v>23494</v>
      </c>
      <c r="F888" s="3">
        <v>898</v>
      </c>
      <c r="G888" s="4">
        <v>-3.47845560133024E+17</v>
      </c>
      <c r="H888" s="4">
        <v>1.4145446707304899E+17</v>
      </c>
    </row>
    <row r="889" spans="1:8">
      <c r="A889" s="2">
        <v>41360</v>
      </c>
      <c r="B889" s="3" t="s">
        <v>23495</v>
      </c>
      <c r="C889" s="12">
        <f t="shared" si="13"/>
        <v>-2.4687511722405617E-4</v>
      </c>
      <c r="D889" s="3" t="s">
        <v>23496</v>
      </c>
      <c r="E889" s="3" t="s">
        <v>23497</v>
      </c>
      <c r="F889" s="3">
        <v>898</v>
      </c>
      <c r="G889" s="4">
        <v>-3.5435702927560602E+17</v>
      </c>
      <c r="H889" s="4">
        <v>1.5260435981886499E+17</v>
      </c>
    </row>
    <row r="890" spans="1:8">
      <c r="A890" s="2">
        <v>41361</v>
      </c>
      <c r="B890" s="3" t="s">
        <v>23498</v>
      </c>
      <c r="C890" s="12">
        <f t="shared" si="13"/>
        <v>-1.2977400529976649E-4</v>
      </c>
      <c r="D890" s="3" t="s">
        <v>23499</v>
      </c>
      <c r="E890" s="3" t="s">
        <v>23500</v>
      </c>
      <c r="F890" s="3">
        <v>898</v>
      </c>
      <c r="G890" s="4">
        <v>-3.4991130799937901E+17</v>
      </c>
      <c r="H890" s="4">
        <v>1.5256607295608998E+17</v>
      </c>
    </row>
    <row r="891" spans="1:8">
      <c r="A891" s="2">
        <v>41362</v>
      </c>
      <c r="B891" s="3" t="s">
        <v>23501</v>
      </c>
      <c r="C891" s="12">
        <f t="shared" si="13"/>
        <v>-1.2977968239764149E-4</v>
      </c>
      <c r="D891" s="3" t="s">
        <v>23502</v>
      </c>
      <c r="E891" s="3" t="s">
        <v>23503</v>
      </c>
      <c r="F891" s="3">
        <v>898</v>
      </c>
      <c r="G891" s="4">
        <v>-3.6602084617788499E+17</v>
      </c>
      <c r="H891" s="4">
        <v>1.5252777642405901E+17</v>
      </c>
    </row>
    <row r="892" spans="1:8">
      <c r="A892" s="2">
        <v>41363</v>
      </c>
      <c r="B892" s="3" t="s">
        <v>23504</v>
      </c>
      <c r="C892" s="12">
        <f t="shared" si="13"/>
        <v>-1.2978542122069514E-4</v>
      </c>
      <c r="D892" s="3" t="s">
        <v>23505</v>
      </c>
      <c r="E892" s="3" t="s">
        <v>23506</v>
      </c>
      <c r="F892" s="3">
        <v>898</v>
      </c>
      <c r="G892" s="4">
        <v>-3.6809189312935302E+17</v>
      </c>
      <c r="H892" s="4">
        <v>1.4689347251535901E+17</v>
      </c>
    </row>
    <row r="893" spans="1:8">
      <c r="A893" s="2">
        <v>41364</v>
      </c>
      <c r="B893" s="3" t="s">
        <v>23507</v>
      </c>
      <c r="C893" s="12">
        <f t="shared" si="13"/>
        <v>-1.2979116009214855E-4</v>
      </c>
      <c r="D893" s="3" t="s">
        <v>23508</v>
      </c>
      <c r="E893" s="3" t="s">
        <v>23509</v>
      </c>
      <c r="F893" s="3">
        <v>898</v>
      </c>
      <c r="G893" s="4">
        <v>-3.6564659032875597E+17</v>
      </c>
      <c r="H893" s="4">
        <v>1.3032891732148301E+17</v>
      </c>
    </row>
    <row r="894" spans="1:8">
      <c r="A894" s="2">
        <v>41365</v>
      </c>
      <c r="B894" s="3" t="s">
        <v>23510</v>
      </c>
      <c r="C894" s="12">
        <f t="shared" si="13"/>
        <v>-3.3191575868764312E-3</v>
      </c>
      <c r="D894" s="3" t="s">
        <v>23511</v>
      </c>
      <c r="E894" s="3" t="s">
        <v>23512</v>
      </c>
      <c r="F894" s="3">
        <v>897</v>
      </c>
      <c r="G894" s="4">
        <v>-3.8993543161593798E+17</v>
      </c>
      <c r="H894" s="4">
        <v>1.28841756601134E+17</v>
      </c>
    </row>
    <row r="895" spans="1:8">
      <c r="A895" s="2">
        <v>41366</v>
      </c>
      <c r="B895" s="3" t="s">
        <v>23513</v>
      </c>
      <c r="C895" s="12">
        <f t="shared" si="13"/>
        <v>2.5853908146852432E-5</v>
      </c>
      <c r="D895" s="3" t="s">
        <v>23514</v>
      </c>
      <c r="E895" s="3" t="s">
        <v>23515</v>
      </c>
      <c r="F895" s="3">
        <v>897</v>
      </c>
      <c r="G895" s="4">
        <v>-3.8888313959150502E+17</v>
      </c>
      <c r="H895" s="4">
        <v>1.0966596548376E+17</v>
      </c>
    </row>
    <row r="896" spans="1:8">
      <c r="A896" s="2">
        <v>41367</v>
      </c>
      <c r="B896" s="3" t="s">
        <v>23516</v>
      </c>
      <c r="C896" s="12">
        <f t="shared" si="13"/>
        <v>-1.5517278866294225E-2</v>
      </c>
      <c r="D896" s="3" t="s">
        <v>23517</v>
      </c>
      <c r="E896" s="3" t="s">
        <v>23518</v>
      </c>
      <c r="F896" s="3">
        <v>896</v>
      </c>
      <c r="G896" s="4">
        <v>-4.6760356532389402E+17</v>
      </c>
      <c r="H896" s="4">
        <v>7.0975889991855696E+16</v>
      </c>
    </row>
    <row r="897" spans="1:8">
      <c r="A897" s="2">
        <v>41368</v>
      </c>
      <c r="B897" s="3" t="s">
        <v>23519</v>
      </c>
      <c r="C897" s="12">
        <f t="shared" si="13"/>
        <v>7.1807115295366491E-3</v>
      </c>
      <c r="D897" s="3" t="s">
        <v>23520</v>
      </c>
      <c r="E897" s="3" t="s">
        <v>23521</v>
      </c>
      <c r="F897" s="3">
        <v>895</v>
      </c>
      <c r="G897" s="4">
        <v>-4.0275519477335302E+17</v>
      </c>
      <c r="H897" s="4">
        <v>8.6887196695927696E+16</v>
      </c>
    </row>
    <row r="898" spans="1:8">
      <c r="A898" s="2">
        <v>41369</v>
      </c>
      <c r="B898" s="3" t="s">
        <v>23522</v>
      </c>
      <c r="C898" s="12">
        <f t="shared" si="13"/>
        <v>1.1177782966815561E-4</v>
      </c>
      <c r="D898" s="3" t="s">
        <v>23523</v>
      </c>
      <c r="E898" s="3" t="s">
        <v>23524</v>
      </c>
      <c r="F898" s="3">
        <v>895</v>
      </c>
      <c r="G898" s="4">
        <v>-3.5993732634718099E+17</v>
      </c>
      <c r="H898" s="4">
        <v>8.7393090544113504E+16</v>
      </c>
    </row>
    <row r="899" spans="1:8">
      <c r="A899" s="2">
        <v>41370</v>
      </c>
      <c r="B899" s="3" t="s">
        <v>23525</v>
      </c>
      <c r="C899" s="12">
        <f t="shared" si="13"/>
        <v>-1.2673706195468363E-4</v>
      </c>
      <c r="D899" s="3" t="s">
        <v>23526</v>
      </c>
      <c r="E899" s="3" t="s">
        <v>23527</v>
      </c>
      <c r="F899" s="3">
        <v>895</v>
      </c>
      <c r="G899" s="4">
        <v>-2.94699158604512E+17</v>
      </c>
      <c r="H899" s="4">
        <v>8.85436039396332E+16</v>
      </c>
    </row>
    <row r="900" spans="1:8">
      <c r="A900" s="2">
        <v>41370</v>
      </c>
      <c r="B900" s="3" t="s">
        <v>23525</v>
      </c>
      <c r="C900" s="12">
        <f t="shared" ref="C900:C963" si="14">+(B900-B899)/B899</f>
        <v>0</v>
      </c>
      <c r="D900" s="3" t="s">
        <v>23526</v>
      </c>
      <c r="E900" s="3" t="s">
        <v>23527</v>
      </c>
      <c r="F900" s="3">
        <v>895</v>
      </c>
      <c r="G900" s="4">
        <v>-2.94699158604512E+17</v>
      </c>
      <c r="H900" s="4">
        <v>8.85436039396332E+16</v>
      </c>
    </row>
    <row r="901" spans="1:8">
      <c r="A901" s="2">
        <v>41371</v>
      </c>
      <c r="B901" s="3" t="s">
        <v>23528</v>
      </c>
      <c r="C901" s="12">
        <f t="shared" si="14"/>
        <v>-1.2674219767022473E-4</v>
      </c>
      <c r="D901" s="3" t="s">
        <v>23529</v>
      </c>
      <c r="E901" s="3" t="s">
        <v>23530</v>
      </c>
      <c r="F901" s="3">
        <v>895</v>
      </c>
      <c r="G901" s="4">
        <v>-3.1425267919586502E+17</v>
      </c>
      <c r="H901" s="4">
        <v>9.77304162046848E+16</v>
      </c>
    </row>
    <row r="902" spans="1:8">
      <c r="A902" s="2">
        <v>41372</v>
      </c>
      <c r="B902" s="3" t="s">
        <v>23531</v>
      </c>
      <c r="C902" s="12">
        <f t="shared" si="14"/>
        <v>-7.8679577390151148E-3</v>
      </c>
      <c r="D902" s="3" t="s">
        <v>23532</v>
      </c>
      <c r="E902" s="3" t="s">
        <v>23533</v>
      </c>
      <c r="F902" s="3">
        <v>891</v>
      </c>
      <c r="G902" s="4">
        <v>-3.7622267045583302E+17</v>
      </c>
      <c r="H902" s="4">
        <v>7.9521644934850096E+16</v>
      </c>
    </row>
    <row r="903" spans="1:8">
      <c r="A903" s="2">
        <v>41373</v>
      </c>
      <c r="B903" s="3" t="s">
        <v>23534</v>
      </c>
      <c r="C903" s="12">
        <f t="shared" si="14"/>
        <v>-1.0488182083700661E-2</v>
      </c>
      <c r="D903" s="3" t="s">
        <v>23535</v>
      </c>
      <c r="E903" s="3" t="s">
        <v>23536</v>
      </c>
      <c r="F903" s="3">
        <v>889</v>
      </c>
      <c r="G903" s="4">
        <v>-4.5055811895814502E+17</v>
      </c>
      <c r="H903" s="4">
        <v>5.58409325787778E+16</v>
      </c>
    </row>
    <row r="904" spans="1:8">
      <c r="A904" s="2">
        <v>41374</v>
      </c>
      <c r="B904" s="3" t="s">
        <v>23537</v>
      </c>
      <c r="C904" s="12">
        <f t="shared" si="14"/>
        <v>-1.3350045538094092E-3</v>
      </c>
      <c r="D904" s="3" t="s">
        <v>23538</v>
      </c>
      <c r="E904" s="3" t="s">
        <v>23539</v>
      </c>
      <c r="F904" s="3">
        <v>884</v>
      </c>
      <c r="G904" s="4">
        <v>-4.5852469639195898E+17</v>
      </c>
      <c r="H904" s="4">
        <v>4.2197359074434E+16</v>
      </c>
    </row>
    <row r="905" spans="1:8">
      <c r="A905" s="2">
        <v>41375</v>
      </c>
      <c r="B905" s="3" t="s">
        <v>23540</v>
      </c>
      <c r="C905" s="12">
        <f t="shared" si="14"/>
        <v>5.2898627387178961E-3</v>
      </c>
      <c r="D905" s="3" t="s">
        <v>23541</v>
      </c>
      <c r="E905" s="3" t="s">
        <v>23542</v>
      </c>
      <c r="F905" s="3">
        <v>885</v>
      </c>
      <c r="G905" s="4">
        <v>-4.3697096072759398E+17</v>
      </c>
      <c r="H905" s="4">
        <v>5.3667224291548096E+16</v>
      </c>
    </row>
    <row r="906" spans="1:8">
      <c r="A906" s="2">
        <v>41376</v>
      </c>
      <c r="B906" s="3" t="s">
        <v>23543</v>
      </c>
      <c r="C906" s="12">
        <f t="shared" si="14"/>
        <v>-1.0870513367230578E-2</v>
      </c>
      <c r="D906" s="3" t="s">
        <v>23544</v>
      </c>
      <c r="E906" s="3" t="s">
        <v>23545</v>
      </c>
      <c r="F906" s="3">
        <v>886</v>
      </c>
      <c r="G906" s="4">
        <v>-4.68369699041904E+17</v>
      </c>
      <c r="H906" s="4">
        <v>3.08255238663988E+16</v>
      </c>
    </row>
    <row r="907" spans="1:8">
      <c r="A907" s="2">
        <v>41377</v>
      </c>
      <c r="B907" s="3" t="s">
        <v>23546</v>
      </c>
      <c r="C907" s="12">
        <f t="shared" si="14"/>
        <v>-1.2784715185041868E-4</v>
      </c>
      <c r="D907" s="3" t="s">
        <v>23547</v>
      </c>
      <c r="E907" s="3" t="s">
        <v>23548</v>
      </c>
      <c r="F907" s="3">
        <v>886</v>
      </c>
      <c r="G907" s="4">
        <v>-4.4970440982715699E+17</v>
      </c>
      <c r="H907" s="4">
        <v>3.08128471163333E+16</v>
      </c>
    </row>
    <row r="908" spans="1:8">
      <c r="A908" s="2">
        <v>41378</v>
      </c>
      <c r="B908" s="3" t="s">
        <v>23549</v>
      </c>
      <c r="C908" s="12">
        <f t="shared" si="14"/>
        <v>-1.2785254216519929E-4</v>
      </c>
      <c r="D908" s="3" t="s">
        <v>23550</v>
      </c>
      <c r="E908" s="3" t="s">
        <v>23551</v>
      </c>
      <c r="F908" s="3">
        <v>886</v>
      </c>
      <c r="G908" s="4">
        <v>-4.8607365287484E+17</v>
      </c>
      <c r="H908" s="3">
        <v>0.74313523192401898</v>
      </c>
    </row>
    <row r="909" spans="1:8">
      <c r="A909" s="2">
        <v>41379</v>
      </c>
      <c r="B909" s="3" t="s">
        <v>23552</v>
      </c>
      <c r="C909" s="12">
        <f t="shared" si="14"/>
        <v>-1.2911018549851131E-2</v>
      </c>
      <c r="D909" s="3" t="s">
        <v>23553</v>
      </c>
      <c r="E909" s="3" t="s">
        <v>23554</v>
      </c>
      <c r="F909" s="3">
        <v>886</v>
      </c>
      <c r="G909" s="4">
        <v>-5.6061924893121203E+17</v>
      </c>
      <c r="H909" s="4">
        <v>-5.1150392862504704E+16</v>
      </c>
    </row>
    <row r="910" spans="1:8">
      <c r="A910" s="2">
        <v>41380</v>
      </c>
      <c r="B910" s="3" t="s">
        <v>23555</v>
      </c>
      <c r="C910" s="12">
        <f t="shared" si="14"/>
        <v>1.4061699169048078E-2</v>
      </c>
      <c r="D910" s="3" t="s">
        <v>23556</v>
      </c>
      <c r="E910" s="3" t="s">
        <v>23557</v>
      </c>
      <c r="F910" s="3">
        <v>885</v>
      </c>
      <c r="G910" s="4">
        <v>-4.7852987276571002E+17</v>
      </c>
      <c r="H910" s="4">
        <v>-4.7552278100499696E+16</v>
      </c>
    </row>
    <row r="911" spans="1:8">
      <c r="A911" s="2">
        <v>41381</v>
      </c>
      <c r="B911" s="3" t="s">
        <v>23558</v>
      </c>
      <c r="C911" s="12">
        <f t="shared" si="14"/>
        <v>-5.7949438686798055E-3</v>
      </c>
      <c r="D911" s="3" t="s">
        <v>23559</v>
      </c>
      <c r="E911" s="3" t="s">
        <v>23560</v>
      </c>
      <c r="F911" s="3">
        <v>885</v>
      </c>
      <c r="G911" s="4">
        <v>-4.10467907005112E+17</v>
      </c>
      <c r="H911" s="4">
        <v>-6.1761311902199296E+16</v>
      </c>
    </row>
    <row r="912" spans="1:8">
      <c r="A912" s="2">
        <v>41382</v>
      </c>
      <c r="B912" s="3" t="s">
        <v>23561</v>
      </c>
      <c r="C912" s="12">
        <f t="shared" si="14"/>
        <v>-1.2657567591644928E-3</v>
      </c>
      <c r="D912" s="3" t="s">
        <v>23562</v>
      </c>
      <c r="E912" s="3" t="s">
        <v>23563</v>
      </c>
      <c r="F912" s="3">
        <v>883</v>
      </c>
      <c r="G912" s="4">
        <v>-3.4054725020726202E+17</v>
      </c>
      <c r="H912" s="4">
        <v>-6.3944405938583104E+16</v>
      </c>
    </row>
    <row r="913" spans="1:8">
      <c r="A913" s="2">
        <v>41383</v>
      </c>
      <c r="B913" s="3" t="s">
        <v>23564</v>
      </c>
      <c r="C913" s="12">
        <f t="shared" si="14"/>
        <v>2.2802533285433287E-3</v>
      </c>
      <c r="D913" s="3" t="s">
        <v>23565</v>
      </c>
      <c r="E913" s="3" t="s">
        <v>23566</v>
      </c>
      <c r="F913" s="3">
        <v>884</v>
      </c>
      <c r="G913" s="4">
        <v>-3.1216719507736698E+17</v>
      </c>
      <c r="H913" s="4">
        <v>-5.93865716561016E+16</v>
      </c>
    </row>
    <row r="914" spans="1:8">
      <c r="A914" s="2">
        <v>41384</v>
      </c>
      <c r="B914" s="3" t="s">
        <v>23567</v>
      </c>
      <c r="C914" s="12">
        <f t="shared" si="14"/>
        <v>-1.2498317146220078E-4</v>
      </c>
      <c r="D914" s="3" t="s">
        <v>23568</v>
      </c>
      <c r="E914" s="3" t="s">
        <v>23569</v>
      </c>
      <c r="F914" s="3">
        <v>884</v>
      </c>
      <c r="G914" s="4">
        <v>-3.1658772572428602E+17</v>
      </c>
      <c r="H914" s="4">
        <v>-6.9430687513402704E+16</v>
      </c>
    </row>
    <row r="915" spans="1:8">
      <c r="A915" s="2">
        <v>41385</v>
      </c>
      <c r="B915" s="3" t="s">
        <v>23570</v>
      </c>
      <c r="C915" s="12">
        <f t="shared" si="14"/>
        <v>-1.2498759968106174E-4</v>
      </c>
      <c r="D915" s="3" t="s">
        <v>23571</v>
      </c>
      <c r="E915" s="3" t="s">
        <v>23572</v>
      </c>
      <c r="F915" s="3">
        <v>884</v>
      </c>
      <c r="G915" s="4">
        <v>-3.5334541143351802E+17</v>
      </c>
      <c r="H915" s="4">
        <v>-6.4636299582125904E+16</v>
      </c>
    </row>
    <row r="916" spans="1:8">
      <c r="A916" s="2">
        <v>41386</v>
      </c>
      <c r="B916" s="3" t="s">
        <v>23573</v>
      </c>
      <c r="C916" s="12">
        <f t="shared" si="14"/>
        <v>4.9252000123979588E-3</v>
      </c>
      <c r="D916" s="3" t="s">
        <v>23574</v>
      </c>
      <c r="E916" s="3" t="s">
        <v>23575</v>
      </c>
      <c r="F916" s="3">
        <v>884</v>
      </c>
      <c r="G916" s="4">
        <v>-3.1244794975478502E+17</v>
      </c>
      <c r="H916" s="4">
        <v>-6.1494269275057696E+16</v>
      </c>
    </row>
    <row r="917" spans="1:8">
      <c r="A917" s="2">
        <v>41387</v>
      </c>
      <c r="B917" s="3" t="s">
        <v>23576</v>
      </c>
      <c r="C917" s="12">
        <f t="shared" si="14"/>
        <v>4.9673273994971321E-4</v>
      </c>
      <c r="D917" s="3" t="s">
        <v>23577</v>
      </c>
      <c r="E917" s="3" t="s">
        <v>23578</v>
      </c>
      <c r="F917" s="3">
        <v>882</v>
      </c>
      <c r="G917" s="4">
        <v>-3.0720873452231802E+17</v>
      </c>
      <c r="H917" s="4">
        <v>-9.1232737671207296E+16</v>
      </c>
    </row>
    <row r="918" spans="1:8">
      <c r="A918" s="2">
        <v>41388</v>
      </c>
      <c r="B918" s="3" t="s">
        <v>23579</v>
      </c>
      <c r="C918" s="12">
        <f t="shared" si="14"/>
        <v>-4.8726232225406327E-6</v>
      </c>
      <c r="D918" s="3" t="s">
        <v>23580</v>
      </c>
      <c r="E918" s="3" t="s">
        <v>23581</v>
      </c>
      <c r="F918" s="3">
        <v>882</v>
      </c>
      <c r="G918" s="4">
        <v>-3.0617576678343802E+17</v>
      </c>
      <c r="H918" s="4">
        <v>-8.8740965759320704E+16</v>
      </c>
    </row>
    <row r="919" spans="1:8">
      <c r="A919" s="2">
        <v>41389</v>
      </c>
      <c r="B919" s="3" t="s">
        <v>23582</v>
      </c>
      <c r="C919" s="12">
        <f t="shared" si="14"/>
        <v>3.6532766297133661E-3</v>
      </c>
      <c r="D919" s="3" t="s">
        <v>23583</v>
      </c>
      <c r="E919" s="3" t="s">
        <v>23584</v>
      </c>
      <c r="F919" s="3">
        <v>884</v>
      </c>
      <c r="G919" s="4">
        <v>-3.3401044695228698E+17</v>
      </c>
      <c r="H919" s="4">
        <v>-8.1775729874330208E+16</v>
      </c>
    </row>
    <row r="920" spans="1:8">
      <c r="A920" s="2">
        <v>41390</v>
      </c>
      <c r="B920" s="3" t="s">
        <v>23585</v>
      </c>
      <c r="C920" s="12">
        <f t="shared" si="14"/>
        <v>-3.4465060196331044E-3</v>
      </c>
      <c r="D920" s="3" t="s">
        <v>23586</v>
      </c>
      <c r="E920" s="3" t="s">
        <v>23587</v>
      </c>
      <c r="F920" s="3">
        <v>886</v>
      </c>
      <c r="G920" s="4">
        <v>-3.5948465021662202E+17</v>
      </c>
      <c r="H920" s="4">
        <v>-8.7981043080630704E+16</v>
      </c>
    </row>
    <row r="921" spans="1:8">
      <c r="A921" s="2">
        <v>41391</v>
      </c>
      <c r="B921" s="3" t="s">
        <v>23588</v>
      </c>
      <c r="C921" s="12">
        <f t="shared" si="14"/>
        <v>-1.2251619649866047E-4</v>
      </c>
      <c r="D921" s="3" t="s">
        <v>23589</v>
      </c>
      <c r="E921" s="3" t="s">
        <v>23590</v>
      </c>
      <c r="F921" s="3">
        <v>886</v>
      </c>
      <c r="G921" s="4">
        <v>-3.5942808141111802E+17</v>
      </c>
      <c r="H921" s="4">
        <v>-9.0053842491141696E+16</v>
      </c>
    </row>
    <row r="922" spans="1:8">
      <c r="A922" s="2">
        <v>41392</v>
      </c>
      <c r="B922" s="3" t="s">
        <v>23591</v>
      </c>
      <c r="C922" s="12">
        <f t="shared" si="14"/>
        <v>-1.2252013776980317E-4</v>
      </c>
      <c r="D922" s="3" t="s">
        <v>23592</v>
      </c>
      <c r="E922" s="3" t="s">
        <v>23593</v>
      </c>
      <c r="F922" s="3">
        <v>886</v>
      </c>
      <c r="G922" s="4">
        <v>-3.5937149321453101E+17</v>
      </c>
      <c r="H922" s="4">
        <v>-7.2132926212890592E+16</v>
      </c>
    </row>
    <row r="923" spans="1:8">
      <c r="A923" s="2">
        <v>41393</v>
      </c>
      <c r="B923" s="3" t="s">
        <v>23594</v>
      </c>
      <c r="C923" s="12">
        <f t="shared" si="14"/>
        <v>-6.4276235059725073E-4</v>
      </c>
      <c r="D923" s="3" t="s">
        <v>23595</v>
      </c>
      <c r="E923" s="3" t="s">
        <v>23596</v>
      </c>
      <c r="F923" s="3">
        <v>886</v>
      </c>
      <c r="G923" s="4">
        <v>-3.6335888062273101E+17</v>
      </c>
      <c r="H923" s="4">
        <v>-7.46548876150204E+16</v>
      </c>
    </row>
    <row r="924" spans="1:8">
      <c r="A924" s="2">
        <v>41394</v>
      </c>
      <c r="B924" s="3" t="s">
        <v>23597</v>
      </c>
      <c r="C924" s="12">
        <f t="shared" si="14"/>
        <v>-5.2921123811674959E-3</v>
      </c>
      <c r="D924" s="3" t="s">
        <v>23598</v>
      </c>
      <c r="E924" s="3" t="s">
        <v>23599</v>
      </c>
      <c r="F924" s="3">
        <v>887</v>
      </c>
      <c r="G924" s="4">
        <v>-4.0221749164116902E+17</v>
      </c>
      <c r="H924" s="4">
        <v>-4.85494072494846E+16</v>
      </c>
    </row>
    <row r="925" spans="1:8">
      <c r="A925" s="2">
        <v>41395</v>
      </c>
      <c r="B925" s="3" t="s">
        <v>23600</v>
      </c>
      <c r="C925" s="12">
        <f t="shared" si="14"/>
        <v>-1.2628984242786339E-4</v>
      </c>
      <c r="D925" s="3" t="s">
        <v>23601</v>
      </c>
      <c r="E925" s="3" t="s">
        <v>23602</v>
      </c>
      <c r="F925" s="3">
        <v>887</v>
      </c>
      <c r="G925" s="4">
        <v>-3.7849707467423002E+17</v>
      </c>
      <c r="H925" s="4">
        <v>-3.37328055818137E+16</v>
      </c>
    </row>
    <row r="926" spans="1:8">
      <c r="A926" s="2">
        <v>41396</v>
      </c>
      <c r="B926" s="3" t="s">
        <v>23603</v>
      </c>
      <c r="C926" s="12">
        <f t="shared" si="14"/>
        <v>1.171076518006853E-3</v>
      </c>
      <c r="D926" s="3" t="s">
        <v>23604</v>
      </c>
      <c r="E926" s="3" t="s">
        <v>23605</v>
      </c>
      <c r="F926" s="3">
        <v>887</v>
      </c>
      <c r="G926" s="4">
        <v>-3.6978197721356301E+17</v>
      </c>
      <c r="H926" s="4">
        <v>-3.12727715121654E+16</v>
      </c>
    </row>
    <row r="927" spans="1:8">
      <c r="A927" s="2">
        <v>41397</v>
      </c>
      <c r="B927" s="3" t="s">
        <v>23606</v>
      </c>
      <c r="C927" s="12">
        <f t="shared" si="14"/>
        <v>3.3297805748439585E-3</v>
      </c>
      <c r="D927" s="3" t="s">
        <v>23607</v>
      </c>
      <c r="E927" s="3" t="s">
        <v>23608</v>
      </c>
      <c r="F927" s="3">
        <v>887</v>
      </c>
      <c r="G927" s="4">
        <v>-2.0623731530479699E+17</v>
      </c>
      <c r="H927" s="4">
        <v>-2.45554778098631E+16</v>
      </c>
    </row>
    <row r="928" spans="1:8">
      <c r="A928" s="2">
        <v>41398</v>
      </c>
      <c r="B928" s="3" t="s">
        <v>23609</v>
      </c>
      <c r="C928" s="12">
        <f t="shared" si="14"/>
        <v>-1.230860550866949E-4</v>
      </c>
      <c r="D928" s="3" t="s">
        <v>23610</v>
      </c>
      <c r="E928" s="3" t="s">
        <v>23611</v>
      </c>
      <c r="F928" s="3">
        <v>887</v>
      </c>
      <c r="G928" s="4">
        <v>-2.7350344073305299E+17</v>
      </c>
      <c r="H928" s="4">
        <v>-2.46337477737593E+16</v>
      </c>
    </row>
    <row r="929" spans="1:8">
      <c r="A929" s="2">
        <v>41399</v>
      </c>
      <c r="B929" s="3" t="s">
        <v>23612</v>
      </c>
      <c r="C929" s="12">
        <f t="shared" si="14"/>
        <v>-1.2309011610387211E-4</v>
      </c>
      <c r="D929" s="3" t="s">
        <v>23613</v>
      </c>
      <c r="E929" s="3" t="s">
        <v>23614</v>
      </c>
      <c r="F929" s="3">
        <v>887</v>
      </c>
      <c r="G929" s="4">
        <v>-2.7557649655149901E+17</v>
      </c>
      <c r="H929" s="4">
        <v>-1.23290238467763E+16</v>
      </c>
    </row>
    <row r="930" spans="1:8">
      <c r="A930" s="2">
        <v>41399</v>
      </c>
      <c r="B930" s="3" t="s">
        <v>23612</v>
      </c>
      <c r="C930" s="12">
        <f t="shared" si="14"/>
        <v>0</v>
      </c>
      <c r="D930" s="3" t="s">
        <v>23613</v>
      </c>
      <c r="E930" s="3" t="s">
        <v>23614</v>
      </c>
      <c r="F930" s="3">
        <v>887</v>
      </c>
      <c r="G930" s="4">
        <v>-2.7557649655149901E+17</v>
      </c>
      <c r="H930" s="4">
        <v>-1.23290238467763E+16</v>
      </c>
    </row>
    <row r="931" spans="1:8">
      <c r="A931" s="2">
        <v>41400</v>
      </c>
      <c r="B931" s="3" t="s">
        <v>23615</v>
      </c>
      <c r="C931" s="12">
        <f t="shared" si="14"/>
        <v>-1.0585466870627605E-2</v>
      </c>
      <c r="D931" s="3" t="s">
        <v>23616</v>
      </c>
      <c r="E931" s="3" t="s">
        <v>23617</v>
      </c>
      <c r="F931" s="3">
        <v>884</v>
      </c>
      <c r="G931" s="4">
        <v>-3.6257164271698598E+17</v>
      </c>
      <c r="H931" s="4">
        <v>1.08597515576116E+16</v>
      </c>
    </row>
    <row r="932" spans="1:8">
      <c r="A932" s="2">
        <v>41401</v>
      </c>
      <c r="B932" s="3" t="s">
        <v>23618</v>
      </c>
      <c r="C932" s="12">
        <f t="shared" si="14"/>
        <v>-9.1353974526035977E-5</v>
      </c>
      <c r="D932" s="3" t="s">
        <v>23619</v>
      </c>
      <c r="E932" s="3" t="s">
        <v>23620</v>
      </c>
      <c r="F932" s="3">
        <v>880</v>
      </c>
      <c r="G932" s="4">
        <v>-3.6229710435813197E+17</v>
      </c>
      <c r="H932" s="4">
        <v>-3.34233813804774E+16</v>
      </c>
    </row>
    <row r="933" spans="1:8">
      <c r="A933" s="2">
        <v>41402</v>
      </c>
      <c r="B933" s="3" t="s">
        <v>23621</v>
      </c>
      <c r="C933" s="12">
        <f t="shared" si="14"/>
        <v>-9.2330441925905313E-3</v>
      </c>
      <c r="D933" s="3" t="s">
        <v>23622</v>
      </c>
      <c r="E933" s="3" t="s">
        <v>23623</v>
      </c>
      <c r="F933" s="3">
        <v>877</v>
      </c>
      <c r="G933" s="4">
        <v>-3.72890790590336E+17</v>
      </c>
      <c r="H933" s="4">
        <v>-5.56161825212944E+16</v>
      </c>
    </row>
    <row r="934" spans="1:8">
      <c r="A934" s="2">
        <v>41403</v>
      </c>
      <c r="B934" s="3" t="s">
        <v>23624</v>
      </c>
      <c r="C934" s="12">
        <f t="shared" si="14"/>
        <v>4.1603420366688737E-3</v>
      </c>
      <c r="D934" s="3" t="s">
        <v>23625</v>
      </c>
      <c r="E934" s="3" t="s">
        <v>23626</v>
      </c>
      <c r="F934" s="3">
        <v>879</v>
      </c>
      <c r="G934" s="4">
        <v>-2.50119915691144E+17</v>
      </c>
      <c r="H934" s="4">
        <v>-4.74491949018506E+16</v>
      </c>
    </row>
    <row r="935" spans="1:8">
      <c r="A935" s="2">
        <v>41404</v>
      </c>
      <c r="B935" s="3" t="s">
        <v>23627</v>
      </c>
      <c r="C935" s="12">
        <f t="shared" si="14"/>
        <v>-8.243882431285281E-3</v>
      </c>
      <c r="D935" s="3" t="s">
        <v>23628</v>
      </c>
      <c r="E935" s="3" t="s">
        <v>23629</v>
      </c>
      <c r="F935" s="3">
        <v>879</v>
      </c>
      <c r="G935" s="4">
        <v>-3.1085587885043098E+17</v>
      </c>
      <c r="H935" s="4">
        <v>-6.3125427901454E+16</v>
      </c>
    </row>
    <row r="936" spans="1:8">
      <c r="A936" s="2">
        <v>41405</v>
      </c>
      <c r="B936" s="3" t="s">
        <v>23630</v>
      </c>
      <c r="C936" s="12">
        <f t="shared" si="14"/>
        <v>-1.2081434000746946E-4</v>
      </c>
      <c r="D936" s="3" t="s">
        <v>23631</v>
      </c>
      <c r="E936" s="3" t="s">
        <v>23632</v>
      </c>
      <c r="F936" s="3">
        <v>879</v>
      </c>
      <c r="G936" s="4">
        <v>-3.5465177128832902E+17</v>
      </c>
      <c r="H936" s="4">
        <v>-6.31750718546458E+16</v>
      </c>
    </row>
    <row r="937" spans="1:8">
      <c r="A937" s="2">
        <v>41406</v>
      </c>
      <c r="B937" s="3" t="s">
        <v>23633</v>
      </c>
      <c r="C937" s="12">
        <f t="shared" si="14"/>
        <v>-1.2081803298015251E-4</v>
      </c>
      <c r="D937" s="3" t="s">
        <v>23634</v>
      </c>
      <c r="E937" s="3" t="s">
        <v>23635</v>
      </c>
      <c r="F937" s="3">
        <v>879</v>
      </c>
      <c r="G937" s="4">
        <v>-2.6394706427379002E+17</v>
      </c>
      <c r="H937" s="4">
        <v>-5.54725957867946E+16</v>
      </c>
    </row>
    <row r="938" spans="1:8">
      <c r="A938" s="2">
        <v>41407</v>
      </c>
      <c r="B938" s="3" t="s">
        <v>23636</v>
      </c>
      <c r="C938" s="12">
        <f t="shared" si="14"/>
        <v>-1.2082179122777465E-4</v>
      </c>
      <c r="D938" s="3" t="s">
        <v>23637</v>
      </c>
      <c r="E938" s="3" t="s">
        <v>23638</v>
      </c>
      <c r="F938" s="3">
        <v>879</v>
      </c>
      <c r="G938" s="4">
        <v>-2.6388413944490899E+17</v>
      </c>
      <c r="H938" s="4">
        <v>-4.5486715432102896E+16</v>
      </c>
    </row>
    <row r="939" spans="1:8">
      <c r="A939" s="2">
        <v>41408</v>
      </c>
      <c r="B939" s="3" t="s">
        <v>23639</v>
      </c>
      <c r="C939" s="12">
        <f t="shared" si="14"/>
        <v>4.3239400136746596E-3</v>
      </c>
      <c r="D939" s="3" t="s">
        <v>23640</v>
      </c>
      <c r="E939" s="3" t="s">
        <v>23641</v>
      </c>
      <c r="F939" s="3">
        <v>875</v>
      </c>
      <c r="G939" s="4">
        <v>-2.2300206633810301E+17</v>
      </c>
      <c r="H939" s="4">
        <v>-4.8844969073790304E+16</v>
      </c>
    </row>
    <row r="940" spans="1:8">
      <c r="A940" s="2">
        <v>41409</v>
      </c>
      <c r="B940" s="3" t="s">
        <v>23642</v>
      </c>
      <c r="C940" s="12">
        <f t="shared" si="14"/>
        <v>8.0761261367185127E-3</v>
      </c>
      <c r="D940" s="3" t="s">
        <v>23643</v>
      </c>
      <c r="E940" s="3" t="s">
        <v>23644</v>
      </c>
      <c r="F940" s="3">
        <v>876</v>
      </c>
      <c r="G940" s="3">
        <v>0.36609069148256701</v>
      </c>
      <c r="H940" s="4">
        <v>-3.13880800585671E+16</v>
      </c>
    </row>
    <row r="941" spans="1:8">
      <c r="A941" s="2">
        <v>41410</v>
      </c>
      <c r="B941" s="3" t="s">
        <v>23645</v>
      </c>
      <c r="C941" s="12">
        <f t="shared" si="14"/>
        <v>4.6654964083817693E-3</v>
      </c>
      <c r="D941" s="3" t="s">
        <v>23646</v>
      </c>
      <c r="E941" s="3" t="s">
        <v>23647</v>
      </c>
      <c r="F941" s="3">
        <v>877</v>
      </c>
      <c r="G941" s="4">
        <v>-1.03813322223672E+17</v>
      </c>
      <c r="H941" s="4">
        <v>-2.20263181567796E+16</v>
      </c>
    </row>
    <row r="942" spans="1:8">
      <c r="A942" s="2">
        <v>41411</v>
      </c>
      <c r="B942" s="3" t="s">
        <v>23648</v>
      </c>
      <c r="C942" s="12">
        <f t="shared" si="14"/>
        <v>-4.1851088322979462E-4</v>
      </c>
      <c r="D942" s="3" t="s">
        <v>23649</v>
      </c>
      <c r="E942" s="3" t="s">
        <v>23650</v>
      </c>
      <c r="F942" s="3">
        <v>872</v>
      </c>
      <c r="G942" s="4">
        <v>-4.30357655946566E+16</v>
      </c>
      <c r="H942" s="4">
        <v>-2.2680070764153E+16</v>
      </c>
    </row>
    <row r="943" spans="1:8">
      <c r="A943" s="2">
        <v>41412</v>
      </c>
      <c r="B943" s="3" t="s">
        <v>23651</v>
      </c>
      <c r="C943" s="12">
        <f t="shared" si="14"/>
        <v>-1.1823636675868992E-4</v>
      </c>
      <c r="D943" s="3" t="s">
        <v>23652</v>
      </c>
      <c r="E943" s="3" t="s">
        <v>23653</v>
      </c>
      <c r="F943" s="3">
        <v>872</v>
      </c>
      <c r="G943" s="4">
        <v>-2.95720246697595E+16</v>
      </c>
      <c r="H943" s="4">
        <v>-2.89284203167665E+16</v>
      </c>
    </row>
    <row r="944" spans="1:8">
      <c r="A944" s="2">
        <v>41413</v>
      </c>
      <c r="B944" s="3" t="s">
        <v>23654</v>
      </c>
      <c r="C944" s="12">
        <f t="shared" si="14"/>
        <v>-1.1823871408037025E-4</v>
      </c>
      <c r="D944" s="3" t="s">
        <v>23655</v>
      </c>
      <c r="E944" s="3" t="s">
        <v>23656</v>
      </c>
      <c r="F944" s="3">
        <v>872</v>
      </c>
      <c r="G944" s="4">
        <v>-5.7451826548202096E+16</v>
      </c>
      <c r="H944" s="4">
        <v>-2.36918658841588E+16</v>
      </c>
    </row>
    <row r="945" spans="1:8">
      <c r="A945" s="2">
        <v>41414</v>
      </c>
      <c r="B945" s="3" t="s">
        <v>23657</v>
      </c>
      <c r="C945" s="12">
        <f t="shared" si="14"/>
        <v>-4.3858501255254756E-3</v>
      </c>
      <c r="D945" s="3" t="s">
        <v>23658</v>
      </c>
      <c r="E945" s="3" t="s">
        <v>23659</v>
      </c>
      <c r="F945" s="3">
        <v>873</v>
      </c>
      <c r="G945" s="4">
        <v>-1.0517406100890099E+17</v>
      </c>
      <c r="H945" s="4">
        <v>-3.4651716822398E+16</v>
      </c>
    </row>
    <row r="946" spans="1:8">
      <c r="A946" s="2">
        <v>41415</v>
      </c>
      <c r="B946" s="3" t="s">
        <v>23660</v>
      </c>
      <c r="C946" s="12">
        <f t="shared" si="14"/>
        <v>4.7152160151790632E-3</v>
      </c>
      <c r="D946" s="3" t="s">
        <v>23661</v>
      </c>
      <c r="E946" s="3" t="s">
        <v>23662</v>
      </c>
      <c r="F946" s="3">
        <v>873</v>
      </c>
      <c r="G946" s="4">
        <v>-5.10238870388312E+16</v>
      </c>
      <c r="H946" s="4">
        <v>-1.61033112635644E+16</v>
      </c>
    </row>
    <row r="947" spans="1:8">
      <c r="A947" s="2">
        <v>41416</v>
      </c>
      <c r="B947" s="3" t="s">
        <v>23663</v>
      </c>
      <c r="C947" s="12">
        <f t="shared" si="14"/>
        <v>4.0205867182949145E-3</v>
      </c>
      <c r="D947" s="3" t="s">
        <v>23664</v>
      </c>
      <c r="E947" s="3" t="s">
        <v>23665</v>
      </c>
      <c r="F947" s="3">
        <v>869</v>
      </c>
      <c r="G947" s="4">
        <v>-6.1365172283209104E+16</v>
      </c>
      <c r="H947" s="4">
        <v>-1.04917219315211E+16</v>
      </c>
    </row>
    <row r="948" spans="1:8">
      <c r="A948" s="2">
        <v>41417</v>
      </c>
      <c r="B948" s="3" t="s">
        <v>23666</v>
      </c>
      <c r="C948" s="12">
        <f t="shared" si="14"/>
        <v>5.1912365987343452E-3</v>
      </c>
      <c r="D948" s="3" t="s">
        <v>23667</v>
      </c>
      <c r="E948" s="3" t="s">
        <v>23668</v>
      </c>
      <c r="F948" s="3">
        <v>868</v>
      </c>
      <c r="G948" s="3">
        <v>-0.63539088258933696</v>
      </c>
      <c r="H948" s="3">
        <v>1.73310611508493E-2</v>
      </c>
    </row>
    <row r="949" spans="1:8">
      <c r="A949" s="2">
        <v>41418</v>
      </c>
      <c r="B949" s="3" t="s">
        <v>23669</v>
      </c>
      <c r="C949" s="12">
        <f t="shared" si="14"/>
        <v>1.6592965877824542E-3</v>
      </c>
      <c r="D949" s="3" t="s">
        <v>23670</v>
      </c>
      <c r="E949" s="3" t="s">
        <v>23671</v>
      </c>
      <c r="F949" s="3">
        <v>866</v>
      </c>
      <c r="G949" s="4">
        <v>1.395292714142E+16</v>
      </c>
      <c r="H949" s="3">
        <v>0.37632534671694301</v>
      </c>
    </row>
    <row r="950" spans="1:8">
      <c r="A950" s="2">
        <v>41419</v>
      </c>
      <c r="B950" s="3" t="s">
        <v>23672</v>
      </c>
      <c r="C950" s="12">
        <f t="shared" si="14"/>
        <v>-1.1780233725280394E-4</v>
      </c>
      <c r="D950" s="3" t="s">
        <v>23673</v>
      </c>
      <c r="E950" s="3" t="s">
        <v>23674</v>
      </c>
      <c r="F950" s="3">
        <v>866</v>
      </c>
      <c r="G950" s="4">
        <v>-3.14392478834548E+16</v>
      </c>
      <c r="H950" s="4">
        <v>1.05621245469327E+16</v>
      </c>
    </row>
    <row r="951" spans="1:8">
      <c r="A951" s="2">
        <v>41420</v>
      </c>
      <c r="B951" s="3" t="s">
        <v>23675</v>
      </c>
      <c r="C951" s="12">
        <f t="shared" si="14"/>
        <v>-1.178049642012193E-4</v>
      </c>
      <c r="D951" s="3" t="s">
        <v>23676</v>
      </c>
      <c r="E951" s="3" t="s">
        <v>23677</v>
      </c>
      <c r="F951" s="3">
        <v>866</v>
      </c>
      <c r="G951" s="3">
        <v>0.86647920087718999</v>
      </c>
      <c r="H951" s="3">
        <v>0.95196075498895605</v>
      </c>
    </row>
    <row r="952" spans="1:8">
      <c r="A952" s="2">
        <v>41421</v>
      </c>
      <c r="B952" s="3" t="s">
        <v>23678</v>
      </c>
      <c r="C952" s="12">
        <f t="shared" si="14"/>
        <v>-7.0263875212693669E-4</v>
      </c>
      <c r="D952" s="3" t="s">
        <v>23679</v>
      </c>
      <c r="E952" s="3" t="s">
        <v>23680</v>
      </c>
      <c r="F952" s="3">
        <v>869</v>
      </c>
      <c r="G952" s="3">
        <v>0.15676245530060701</v>
      </c>
      <c r="H952" s="3">
        <v>0.56002372147854196</v>
      </c>
    </row>
    <row r="953" spans="1:8">
      <c r="A953" s="2">
        <v>41422</v>
      </c>
      <c r="B953" s="3" t="s">
        <v>23681</v>
      </c>
      <c r="C953" s="12">
        <f t="shared" si="14"/>
        <v>8.0416148487151822E-3</v>
      </c>
      <c r="D953" s="3" t="s">
        <v>23682</v>
      </c>
      <c r="E953" s="3" t="s">
        <v>23683</v>
      </c>
      <c r="F953" s="3">
        <v>871</v>
      </c>
      <c r="G953" s="4">
        <v>1.05729722413896E+17</v>
      </c>
      <c r="H953" s="4">
        <v>2.06951008737987E+16</v>
      </c>
    </row>
    <row r="954" spans="1:8">
      <c r="A954" s="2">
        <v>41423</v>
      </c>
      <c r="B954" s="3" t="s">
        <v>23684</v>
      </c>
      <c r="C954" s="12">
        <f t="shared" si="14"/>
        <v>-4.326602451179995E-3</v>
      </c>
      <c r="D954" s="3" t="s">
        <v>23685</v>
      </c>
      <c r="E954" s="3" t="s">
        <v>23686</v>
      </c>
      <c r="F954" s="3">
        <v>872</v>
      </c>
      <c r="G954" s="4">
        <v>5.7146981744746E+16</v>
      </c>
      <c r="H954" s="4">
        <v>1.43592376969812E+16</v>
      </c>
    </row>
    <row r="955" spans="1:8">
      <c r="A955" s="2">
        <v>41424</v>
      </c>
      <c r="B955" s="3" t="s">
        <v>23687</v>
      </c>
      <c r="C955" s="12">
        <f t="shared" si="14"/>
        <v>-2.7936298138504789E-3</v>
      </c>
      <c r="D955" s="3" t="s">
        <v>23688</v>
      </c>
      <c r="E955" s="3" t="s">
        <v>23689</v>
      </c>
      <c r="F955" s="3">
        <v>874</v>
      </c>
      <c r="G955" s="4">
        <v>8.9910266677471296E+16</v>
      </c>
      <c r="H955" s="3">
        <v>0.88459865087162604</v>
      </c>
    </row>
    <row r="956" spans="1:8">
      <c r="A956" s="2">
        <v>41425</v>
      </c>
      <c r="B956" s="3" t="s">
        <v>23690</v>
      </c>
      <c r="C956" s="12">
        <f t="shared" si="14"/>
        <v>-1.9390830545583944E-2</v>
      </c>
      <c r="D956" s="3" t="s">
        <v>23691</v>
      </c>
      <c r="E956" s="3" t="s">
        <v>23692</v>
      </c>
      <c r="F956" s="3">
        <v>877</v>
      </c>
      <c r="G956" s="4">
        <v>-1.39814439928518E+17</v>
      </c>
      <c r="H956" s="4">
        <v>-3.02109205749984E+16</v>
      </c>
    </row>
    <row r="957" spans="1:8">
      <c r="A957" s="2">
        <v>41426</v>
      </c>
      <c r="B957" s="3" t="s">
        <v>23693</v>
      </c>
      <c r="C957" s="12">
        <f t="shared" si="14"/>
        <v>-1.164769057857095E-4</v>
      </c>
      <c r="D957" s="3" t="s">
        <v>23694</v>
      </c>
      <c r="E957" s="3" t="s">
        <v>23695</v>
      </c>
      <c r="F957" s="3">
        <v>877</v>
      </c>
      <c r="G957" s="4">
        <v>-1.5317746246705101E+17</v>
      </c>
      <c r="H957" s="4">
        <v>-4.1656332189446496E+16</v>
      </c>
    </row>
    <row r="958" spans="1:8">
      <c r="A958" s="2">
        <v>41427</v>
      </c>
      <c r="B958" s="3" t="s">
        <v>23696</v>
      </c>
      <c r="C958" s="12">
        <f t="shared" si="14"/>
        <v>-1.1647906415443153E-4</v>
      </c>
      <c r="D958" s="3" t="s">
        <v>23697</v>
      </c>
      <c r="E958" s="3" t="s">
        <v>23698</v>
      </c>
      <c r="F958" s="3">
        <v>877</v>
      </c>
      <c r="G958" s="4">
        <v>-1.8789561990613699E+17</v>
      </c>
      <c r="H958" s="4">
        <v>-5.03196390038612E+16</v>
      </c>
    </row>
    <row r="959" spans="1:8">
      <c r="A959" s="2">
        <v>41428</v>
      </c>
      <c r="B959" s="3" t="s">
        <v>23699</v>
      </c>
      <c r="C959" s="12">
        <f t="shared" si="14"/>
        <v>-1.1648109128093019E-4</v>
      </c>
      <c r="D959" s="3" t="s">
        <v>23700</v>
      </c>
      <c r="E959" s="3" t="s">
        <v>23701</v>
      </c>
      <c r="F959" s="3">
        <v>877</v>
      </c>
      <c r="G959" s="4">
        <v>-1.8783034853503002E+17</v>
      </c>
      <c r="H959" s="4">
        <v>-6.93720720252492E+16</v>
      </c>
    </row>
    <row r="960" spans="1:8">
      <c r="A960" s="2">
        <v>41428</v>
      </c>
      <c r="B960" s="3" t="s">
        <v>23699</v>
      </c>
      <c r="C960" s="12">
        <f t="shared" si="14"/>
        <v>0</v>
      </c>
      <c r="D960" s="3" t="s">
        <v>23700</v>
      </c>
      <c r="E960" s="3" t="s">
        <v>23701</v>
      </c>
      <c r="F960" s="3">
        <v>877</v>
      </c>
      <c r="G960" s="4">
        <v>-1.8783034853503002E+17</v>
      </c>
      <c r="H960" s="4">
        <v>-6.93720720252492E+16</v>
      </c>
    </row>
    <row r="961" spans="1:8">
      <c r="A961" s="2">
        <v>41429</v>
      </c>
      <c r="B961" s="3" t="s">
        <v>23702</v>
      </c>
      <c r="C961" s="12">
        <f t="shared" si="14"/>
        <v>1.3598433791506121E-2</v>
      </c>
      <c r="D961" s="3" t="s">
        <v>23703</v>
      </c>
      <c r="E961" s="3" t="s">
        <v>23704</v>
      </c>
      <c r="F961" s="3">
        <v>879</v>
      </c>
      <c r="G961" s="4">
        <v>-4.13368820447854E+16</v>
      </c>
      <c r="H961" s="4">
        <v>-5.2990921386624896E+16</v>
      </c>
    </row>
    <row r="962" spans="1:8">
      <c r="A962" s="2">
        <v>41430</v>
      </c>
      <c r="B962" s="3" t="s">
        <v>23705</v>
      </c>
      <c r="C962" s="12">
        <f t="shared" si="14"/>
        <v>-4.7213036389460493E-3</v>
      </c>
      <c r="D962" s="3" t="s">
        <v>23706</v>
      </c>
      <c r="E962" s="3" t="s">
        <v>23707</v>
      </c>
      <c r="F962" s="3">
        <v>879</v>
      </c>
      <c r="G962" s="4">
        <v>3.01271468747135E+16</v>
      </c>
      <c r="H962" s="4">
        <v>-5.9608254169340304E+16</v>
      </c>
    </row>
    <row r="963" spans="1:8">
      <c r="A963" s="2">
        <v>41431</v>
      </c>
      <c r="B963" s="3" t="s">
        <v>23708</v>
      </c>
      <c r="C963" s="12">
        <f t="shared" si="14"/>
        <v>1.8604705987354932E-4</v>
      </c>
      <c r="D963" s="3" t="s">
        <v>23709</v>
      </c>
      <c r="E963" s="3" t="s">
        <v>23710</v>
      </c>
      <c r="F963" s="3">
        <v>878</v>
      </c>
      <c r="G963" s="4">
        <v>3.36095815863959E+16</v>
      </c>
      <c r="H963" s="4">
        <v>-5.90542845952346E+16</v>
      </c>
    </row>
    <row r="964" spans="1:8">
      <c r="A964" s="2">
        <v>41432</v>
      </c>
      <c r="B964" s="3" t="s">
        <v>23711</v>
      </c>
      <c r="C964" s="12">
        <f t="shared" ref="C964:C1027" si="15">+(B964-B963)/B963</f>
        <v>-2.4398680220008421E-3</v>
      </c>
      <c r="D964" s="3" t="s">
        <v>23712</v>
      </c>
      <c r="E964" s="3" t="s">
        <v>23713</v>
      </c>
      <c r="F964" s="3">
        <v>878</v>
      </c>
      <c r="G964" s="4">
        <v>1.2321260314419E+17</v>
      </c>
      <c r="H964" s="4">
        <v>-6.3505569251146096E+16</v>
      </c>
    </row>
    <row r="965" spans="1:8">
      <c r="A965" s="2">
        <v>41433</v>
      </c>
      <c r="B965" s="3" t="s">
        <v>23714</v>
      </c>
      <c r="C965" s="12">
        <f t="shared" si="15"/>
        <v>-1.1244650694424133E-4</v>
      </c>
      <c r="D965" s="3" t="s">
        <v>23715</v>
      </c>
      <c r="E965" s="3" t="s">
        <v>23716</v>
      </c>
      <c r="F965" s="3">
        <v>876</v>
      </c>
      <c r="G965" s="4">
        <v>6.6425397930272E+16</v>
      </c>
      <c r="H965" s="4">
        <v>-7.15020739536872E+16</v>
      </c>
    </row>
    <row r="966" spans="1:8">
      <c r="A966" s="2">
        <v>41434</v>
      </c>
      <c r="B966" s="3" t="s">
        <v>23717</v>
      </c>
      <c r="C966" s="12">
        <f t="shared" si="15"/>
        <v>-1.124501454831648E-4</v>
      </c>
      <c r="D966" s="3" t="s">
        <v>23718</v>
      </c>
      <c r="E966" s="3" t="s">
        <v>23719</v>
      </c>
      <c r="F966" s="3">
        <v>876</v>
      </c>
      <c r="G966" s="4">
        <v>1.7781423190880301E+17</v>
      </c>
      <c r="H966" s="4">
        <v>-8.1589989292083008E+16</v>
      </c>
    </row>
    <row r="967" spans="1:8">
      <c r="A967" s="2">
        <v>41435</v>
      </c>
      <c r="B967" s="3" t="s">
        <v>23720</v>
      </c>
      <c r="C967" s="12">
        <f t="shared" si="15"/>
        <v>-1.1245138598429211E-4</v>
      </c>
      <c r="D967" s="3" t="s">
        <v>23721</v>
      </c>
      <c r="E967" s="3" t="s">
        <v>23722</v>
      </c>
      <c r="F967" s="3">
        <v>876</v>
      </c>
      <c r="G967" s="4">
        <v>1.7793409367056E+17</v>
      </c>
      <c r="H967" s="4">
        <v>-8.3767972541299104E+16</v>
      </c>
    </row>
    <row r="968" spans="1:8">
      <c r="A968" s="2">
        <v>41436</v>
      </c>
      <c r="B968" s="3" t="s">
        <v>23723</v>
      </c>
      <c r="C968" s="12">
        <f t="shared" si="15"/>
        <v>-1.0385052063864782E-2</v>
      </c>
      <c r="D968" s="3" t="s">
        <v>23724</v>
      </c>
      <c r="E968" s="3" t="s">
        <v>23725</v>
      </c>
      <c r="F968" s="3">
        <v>875</v>
      </c>
      <c r="G968" s="4">
        <v>3.89598298759394E+16</v>
      </c>
      <c r="H968" s="4">
        <v>-1.0412723189492301E+17</v>
      </c>
    </row>
    <row r="969" spans="1:8">
      <c r="A969" s="2">
        <v>41437</v>
      </c>
      <c r="B969" s="3" t="s">
        <v>23726</v>
      </c>
      <c r="C969" s="12">
        <f t="shared" si="15"/>
        <v>-1.20704259039375E-2</v>
      </c>
      <c r="D969" s="3" t="s">
        <v>23727</v>
      </c>
      <c r="E969" s="3" t="s">
        <v>23728</v>
      </c>
      <c r="F969" s="3">
        <v>872</v>
      </c>
      <c r="G969" s="4">
        <v>-1.0242645868912499E+17</v>
      </c>
      <c r="H969" s="4">
        <v>-1.24008521311244E+17</v>
      </c>
    </row>
    <row r="970" spans="1:8">
      <c r="A970" s="2">
        <v>41438</v>
      </c>
      <c r="B970" s="3" t="s">
        <v>23729</v>
      </c>
      <c r="C970" s="12">
        <f t="shared" si="15"/>
        <v>-2.850890912788367E-3</v>
      </c>
      <c r="D970" s="3" t="s">
        <v>23730</v>
      </c>
      <c r="E970" s="3" t="s">
        <v>23731</v>
      </c>
      <c r="F970" s="3">
        <v>871</v>
      </c>
      <c r="G970" s="4">
        <v>-1.7740403186293699E+17</v>
      </c>
      <c r="H970" s="4">
        <v>-1.2886293011459901E+17</v>
      </c>
    </row>
    <row r="971" spans="1:8">
      <c r="A971" s="2">
        <v>41439</v>
      </c>
      <c r="B971" s="3" t="s">
        <v>23732</v>
      </c>
      <c r="C971" s="12">
        <f t="shared" si="15"/>
        <v>4.2705834251570282E-3</v>
      </c>
      <c r="D971" s="3" t="s">
        <v>23733</v>
      </c>
      <c r="E971" s="3" t="s">
        <v>23734</v>
      </c>
      <c r="F971" s="3">
        <v>872</v>
      </c>
      <c r="G971" s="4">
        <v>-2.1439948947182301E+17</v>
      </c>
      <c r="H971" s="4">
        <v>-1.2109844415425E+17</v>
      </c>
    </row>
    <row r="972" spans="1:8">
      <c r="A972" s="2">
        <v>41440</v>
      </c>
      <c r="B972" s="3" t="s">
        <v>23735</v>
      </c>
      <c r="C972" s="12">
        <f t="shared" si="15"/>
        <v>-1.1175006336539294E-4</v>
      </c>
      <c r="D972" s="3" t="s">
        <v>23736</v>
      </c>
      <c r="E972" s="3" t="s">
        <v>23737</v>
      </c>
      <c r="F972" s="3">
        <v>872</v>
      </c>
      <c r="G972" s="4">
        <v>-2.5866162292828899E+17</v>
      </c>
      <c r="H972" s="4">
        <v>-1.1963941620338701E+17</v>
      </c>
    </row>
    <row r="973" spans="1:8">
      <c r="A973" s="2">
        <v>41441</v>
      </c>
      <c r="B973" s="3" t="s">
        <v>23738</v>
      </c>
      <c r="C973" s="12">
        <f t="shared" si="15"/>
        <v>-1.1175116498705229E-4</v>
      </c>
      <c r="D973" s="3" t="s">
        <v>23739</v>
      </c>
      <c r="E973" s="3" t="s">
        <v>23740</v>
      </c>
      <c r="F973" s="3">
        <v>872</v>
      </c>
      <c r="G973" s="4">
        <v>-2.5588886123835002E+17</v>
      </c>
      <c r="H973" s="4">
        <v>-1.1737746133838E+17</v>
      </c>
    </row>
    <row r="974" spans="1:8">
      <c r="A974" s="2">
        <v>41442</v>
      </c>
      <c r="B974" s="3" t="s">
        <v>23741</v>
      </c>
      <c r="C974" s="12">
        <f t="shared" si="15"/>
        <v>9.5677563874499905E-4</v>
      </c>
      <c r="D974" s="3" t="s">
        <v>23742</v>
      </c>
      <c r="E974" s="3" t="s">
        <v>23743</v>
      </c>
      <c r="F974" s="3">
        <v>873</v>
      </c>
      <c r="G974" s="4">
        <v>-2.4609660559504899E+17</v>
      </c>
      <c r="H974" s="4">
        <v>-1.2460197397371101E+17</v>
      </c>
    </row>
    <row r="975" spans="1:8">
      <c r="A975" s="2">
        <v>41443</v>
      </c>
      <c r="B975" s="3" t="s">
        <v>23744</v>
      </c>
      <c r="C975" s="12">
        <f t="shared" si="15"/>
        <v>1.1989187425031078E-2</v>
      </c>
      <c r="D975" s="3" t="s">
        <v>23745</v>
      </c>
      <c r="E975" s="3" t="s">
        <v>23746</v>
      </c>
      <c r="F975" s="3">
        <v>871</v>
      </c>
      <c r="G975" s="4">
        <v>-1.2720226106188899E+17</v>
      </c>
      <c r="H975" s="4">
        <v>-9.6133687314724896E+16</v>
      </c>
    </row>
    <row r="976" spans="1:8">
      <c r="A976" s="2">
        <v>41444</v>
      </c>
      <c r="B976" s="3" t="s">
        <v>23747</v>
      </c>
      <c r="C976" s="12">
        <f t="shared" si="15"/>
        <v>-8.8800478259537154E-3</v>
      </c>
      <c r="D976" s="3" t="s">
        <v>23748</v>
      </c>
      <c r="E976" s="3" t="s">
        <v>23749</v>
      </c>
      <c r="F976" s="3">
        <v>868</v>
      </c>
      <c r="G976" s="4">
        <v>-1.7394675163328301E+17</v>
      </c>
      <c r="H976" s="4">
        <v>-1.12759938772598E+17</v>
      </c>
    </row>
    <row r="977" spans="1:8">
      <c r="A977" s="2">
        <v>41445</v>
      </c>
      <c r="B977" s="3" t="s">
        <v>23750</v>
      </c>
      <c r="C977" s="12">
        <f t="shared" si="15"/>
        <v>-2.6143769139865283E-2</v>
      </c>
      <c r="D977" s="3" t="s">
        <v>23751</v>
      </c>
      <c r="E977" s="3" t="s">
        <v>23752</v>
      </c>
      <c r="F977" s="3">
        <v>867</v>
      </c>
      <c r="G977" s="4">
        <v>-4.3483867506147398E+17</v>
      </c>
      <c r="H977" s="4">
        <v>-1.5893968592868E+17</v>
      </c>
    </row>
    <row r="978" spans="1:8">
      <c r="A978" s="2">
        <v>41446</v>
      </c>
      <c r="B978" s="3" t="s">
        <v>23753</v>
      </c>
      <c r="C978" s="12">
        <f t="shared" si="15"/>
        <v>-9.9357041204432752E-3</v>
      </c>
      <c r="D978" s="3" t="s">
        <v>23754</v>
      </c>
      <c r="E978" s="3" t="s">
        <v>23755</v>
      </c>
      <c r="F978" s="3">
        <v>863</v>
      </c>
      <c r="G978" s="4">
        <v>-5.23340111718848E+17</v>
      </c>
      <c r="H978" s="4">
        <v>-1.7557837338592198E+17</v>
      </c>
    </row>
    <row r="979" spans="1:8">
      <c r="A979" s="2">
        <v>41447</v>
      </c>
      <c r="B979" s="3" t="s">
        <v>23756</v>
      </c>
      <c r="C979" s="12">
        <f t="shared" si="15"/>
        <v>-1.0864143417544865E-4</v>
      </c>
      <c r="D979" s="3" t="s">
        <v>23757</v>
      </c>
      <c r="E979" s="3" t="s">
        <v>23758</v>
      </c>
      <c r="F979" s="3">
        <v>863</v>
      </c>
      <c r="G979" s="4">
        <v>-5.5303304446392102E+17</v>
      </c>
      <c r="H979" s="4">
        <v>-1.8648443686166701E+17</v>
      </c>
    </row>
    <row r="980" spans="1:8">
      <c r="A980" s="2">
        <v>41448</v>
      </c>
      <c r="B980" s="3" t="s">
        <v>23759</v>
      </c>
      <c r="C980" s="12">
        <f t="shared" si="15"/>
        <v>-1.0864133470104961E-4</v>
      </c>
      <c r="D980" s="3" t="s">
        <v>23760</v>
      </c>
      <c r="E980" s="3" t="s">
        <v>23761</v>
      </c>
      <c r="F980" s="3">
        <v>863</v>
      </c>
      <c r="G980" s="4">
        <v>-5.6253731341422202E+17</v>
      </c>
      <c r="H980" s="4">
        <v>-1.8644671507882598E+17</v>
      </c>
    </row>
    <row r="981" spans="1:8">
      <c r="A981" s="2">
        <v>41449</v>
      </c>
      <c r="B981" s="3" t="s">
        <v>23762</v>
      </c>
      <c r="C981" s="12">
        <f t="shared" si="15"/>
        <v>-1.3778979149787434E-2</v>
      </c>
      <c r="D981" s="3" t="s">
        <v>23763</v>
      </c>
      <c r="E981" s="3" t="s">
        <v>23764</v>
      </c>
      <c r="F981" s="3">
        <v>861</v>
      </c>
      <c r="G981" s="4">
        <v>-6.2995863017538995E+17</v>
      </c>
      <c r="H981" s="4">
        <v>-2.0527951586857699E+17</v>
      </c>
    </row>
    <row r="982" spans="1:8">
      <c r="A982" s="2">
        <v>41450</v>
      </c>
      <c r="B982" s="3" t="s">
        <v>23765</v>
      </c>
      <c r="C982" s="12">
        <f t="shared" si="15"/>
        <v>-6.9201101473423581E-3</v>
      </c>
      <c r="D982" s="3" t="s">
        <v>23766</v>
      </c>
      <c r="E982" s="3" t="s">
        <v>23767</v>
      </c>
      <c r="F982" s="3">
        <v>860</v>
      </c>
      <c r="G982" s="4">
        <v>-6.5945037883398605E+17</v>
      </c>
      <c r="H982" s="4">
        <v>-2.2476653951216499E+17</v>
      </c>
    </row>
    <row r="983" spans="1:8">
      <c r="A983" s="2">
        <v>41451</v>
      </c>
      <c r="B983" s="3" t="s">
        <v>23768</v>
      </c>
      <c r="C983" s="12">
        <f t="shared" si="15"/>
        <v>1.3369181035513109E-2</v>
      </c>
      <c r="D983" s="3" t="s">
        <v>23769</v>
      </c>
      <c r="E983" s="3" t="s">
        <v>23770</v>
      </c>
      <c r="F983" s="3">
        <v>856</v>
      </c>
      <c r="G983" s="4">
        <v>-5.9629142002654003E+17</v>
      </c>
      <c r="H983" s="4">
        <v>-1.99266200066032E+17</v>
      </c>
    </row>
    <row r="984" spans="1:8">
      <c r="A984" s="2">
        <v>41452</v>
      </c>
      <c r="B984" s="3" t="s">
        <v>23771</v>
      </c>
      <c r="C984" s="12">
        <f t="shared" si="15"/>
        <v>3.4063135590574126E-3</v>
      </c>
      <c r="D984" s="3" t="s">
        <v>23772</v>
      </c>
      <c r="E984" s="3" t="s">
        <v>23773</v>
      </c>
      <c r="F984" s="3">
        <v>854</v>
      </c>
      <c r="G984" s="4">
        <v>-6.1830647774609702E+17</v>
      </c>
      <c r="H984" s="4">
        <v>-1.9349295929195101E+17</v>
      </c>
    </row>
    <row r="985" spans="1:8">
      <c r="A985" s="2">
        <v>41453</v>
      </c>
      <c r="B985" s="3" t="s">
        <v>23774</v>
      </c>
      <c r="C985" s="12">
        <f t="shared" si="15"/>
        <v>1.8090659990466194E-2</v>
      </c>
      <c r="D985" s="3" t="s">
        <v>23775</v>
      </c>
      <c r="E985" s="3" t="s">
        <v>23776</v>
      </c>
      <c r="F985" s="3">
        <v>853</v>
      </c>
      <c r="G985" s="4">
        <v>-4.9954967654703002E+17</v>
      </c>
      <c r="H985" s="4">
        <v>-1.6339069642052099E+17</v>
      </c>
    </row>
    <row r="986" spans="1:8">
      <c r="A986" s="2">
        <v>41454</v>
      </c>
      <c r="B986" s="3" t="s">
        <v>23777</v>
      </c>
      <c r="C986" s="12">
        <f t="shared" si="15"/>
        <v>-1.075312682933029E-4</v>
      </c>
      <c r="D986" s="3" t="s">
        <v>23778</v>
      </c>
      <c r="E986" s="3" t="s">
        <v>23779</v>
      </c>
      <c r="F986" s="3">
        <v>853</v>
      </c>
      <c r="G986" s="4">
        <v>-4.8289978217944499E+17</v>
      </c>
      <c r="H986" s="4">
        <v>-1.63331676449444E+17</v>
      </c>
    </row>
    <row r="987" spans="1:8">
      <c r="A987" s="2">
        <v>41455</v>
      </c>
      <c r="B987" s="3" t="s">
        <v>23780</v>
      </c>
      <c r="C987" s="12">
        <f t="shared" si="15"/>
        <v>-1.0753081933393892E-4</v>
      </c>
      <c r="D987" s="3" t="s">
        <v>23781</v>
      </c>
      <c r="E987" s="3" t="s">
        <v>23782</v>
      </c>
      <c r="F987" s="3">
        <v>853</v>
      </c>
      <c r="G987" s="4">
        <v>-3.4465128966551302E+17</v>
      </c>
      <c r="H987" s="4">
        <v>-1.6327261247036E+17</v>
      </c>
    </row>
    <row r="988" spans="1:8">
      <c r="A988" s="2">
        <v>41456</v>
      </c>
      <c r="B988" s="3" t="s">
        <v>23783</v>
      </c>
      <c r="C988" s="12">
        <f t="shared" si="15"/>
        <v>-1.075304364832383E-4</v>
      </c>
      <c r="D988" s="3" t="s">
        <v>23784</v>
      </c>
      <c r="E988" s="3" t="s">
        <v>23785</v>
      </c>
      <c r="F988" s="3">
        <v>853</v>
      </c>
      <c r="G988" s="4">
        <v>-3.4457994397938803E+17</v>
      </c>
      <c r="H988" s="4">
        <v>-1.6153413178686099E+17</v>
      </c>
    </row>
    <row r="989" spans="1:8">
      <c r="A989" s="2">
        <v>41457</v>
      </c>
      <c r="B989" s="3" t="s">
        <v>23786</v>
      </c>
      <c r="C989" s="12">
        <f t="shared" si="15"/>
        <v>-3.0364781007812523E-3</v>
      </c>
      <c r="D989" s="3" t="s">
        <v>23787</v>
      </c>
      <c r="E989" s="3" t="s">
        <v>23788</v>
      </c>
      <c r="F989" s="3">
        <v>851</v>
      </c>
      <c r="G989" s="4">
        <v>-3.6749156235697203E+17</v>
      </c>
      <c r="H989" s="4">
        <v>-1.8674400932762E+17</v>
      </c>
    </row>
    <row r="990" spans="1:8">
      <c r="A990" s="2">
        <v>41457</v>
      </c>
      <c r="B990" s="3" t="s">
        <v>23786</v>
      </c>
      <c r="C990" s="12">
        <f t="shared" si="15"/>
        <v>0</v>
      </c>
      <c r="D990" s="3" t="s">
        <v>23787</v>
      </c>
      <c r="E990" s="3" t="s">
        <v>23788</v>
      </c>
      <c r="F990" s="3">
        <v>851</v>
      </c>
      <c r="G990" s="4">
        <v>-3.6749156235697203E+17</v>
      </c>
      <c r="H990" s="4">
        <v>-1.8674400932762E+17</v>
      </c>
    </row>
    <row r="991" spans="1:8">
      <c r="A991" s="2">
        <v>41458</v>
      </c>
      <c r="B991" s="3" t="s">
        <v>23789</v>
      </c>
      <c r="C991" s="12">
        <f t="shared" si="15"/>
        <v>-4.1921790908266109E-3</v>
      </c>
      <c r="D991" s="3" t="s">
        <v>23790</v>
      </c>
      <c r="E991" s="3" t="s">
        <v>23791</v>
      </c>
      <c r="F991" s="3">
        <v>852</v>
      </c>
      <c r="G991" s="4">
        <v>-3.9815569974052602E+17</v>
      </c>
      <c r="H991" s="4">
        <v>-1.9473861344865101E+17</v>
      </c>
    </row>
    <row r="992" spans="1:8">
      <c r="A992" s="2">
        <v>41459</v>
      </c>
      <c r="B992" s="3" t="s">
        <v>23792</v>
      </c>
      <c r="C992" s="12">
        <f t="shared" si="15"/>
        <v>3.8197821402852243E-3</v>
      </c>
      <c r="D992" s="3" t="s">
        <v>23793</v>
      </c>
      <c r="E992" s="3" t="s">
        <v>23794</v>
      </c>
      <c r="F992" s="3">
        <v>852</v>
      </c>
      <c r="G992" s="4">
        <v>-4.6511516402849101E+17</v>
      </c>
      <c r="H992" s="4">
        <v>-1.8825412299772998E+17</v>
      </c>
    </row>
    <row r="993" spans="1:8">
      <c r="A993" s="2">
        <v>41460</v>
      </c>
      <c r="B993" s="3" t="s">
        <v>23795</v>
      </c>
      <c r="C993" s="12">
        <f t="shared" si="15"/>
        <v>-7.551774034303107E-3</v>
      </c>
      <c r="D993" s="3" t="s">
        <v>23796</v>
      </c>
      <c r="E993" s="3" t="s">
        <v>23797</v>
      </c>
      <c r="F993" s="3">
        <v>851</v>
      </c>
      <c r="G993" s="4">
        <v>-4.83331526167816E+17</v>
      </c>
      <c r="H993" s="4">
        <v>-2.0040495107214301E+17</v>
      </c>
    </row>
    <row r="994" spans="1:8">
      <c r="A994" s="2">
        <v>41461</v>
      </c>
      <c r="B994" s="3" t="s">
        <v>23798</v>
      </c>
      <c r="C994" s="12">
        <f t="shared" si="15"/>
        <v>-1.0904578842373274E-4</v>
      </c>
      <c r="D994" s="3" t="s">
        <v>23799</v>
      </c>
      <c r="E994" s="3" t="s">
        <v>23800</v>
      </c>
      <c r="F994" s="3">
        <v>851</v>
      </c>
      <c r="G994" s="4">
        <v>-4.8518312180159398E+17</v>
      </c>
      <c r="H994" s="4">
        <v>-2.0035025487134899E+17</v>
      </c>
    </row>
    <row r="995" spans="1:8">
      <c r="A995" s="2">
        <v>41462</v>
      </c>
      <c r="B995" s="3" t="s">
        <v>23801</v>
      </c>
      <c r="C995" s="12">
        <f t="shared" si="15"/>
        <v>-1.0904566711264881E-4</v>
      </c>
      <c r="D995" s="3" t="s">
        <v>23802</v>
      </c>
      <c r="E995" s="3" t="s">
        <v>23803</v>
      </c>
      <c r="F995" s="3">
        <v>851</v>
      </c>
      <c r="G995" s="4">
        <v>-4.7035562000093101E+17</v>
      </c>
      <c r="H995" s="4">
        <v>-1.8612143156390899E+17</v>
      </c>
    </row>
    <row r="996" spans="1:8">
      <c r="A996" s="2">
        <v>41463</v>
      </c>
      <c r="B996" s="3" t="s">
        <v>23804</v>
      </c>
      <c r="C996" s="12">
        <f t="shared" si="15"/>
        <v>-3.8497365492152222E-3</v>
      </c>
      <c r="D996" s="3" t="s">
        <v>23805</v>
      </c>
      <c r="E996" s="3" t="s">
        <v>23806</v>
      </c>
      <c r="F996" s="3">
        <v>851</v>
      </c>
      <c r="G996" s="4">
        <v>-4.9394511874263002E+17</v>
      </c>
      <c r="H996" s="4">
        <v>-2.0645010999378899E+17</v>
      </c>
    </row>
    <row r="997" spans="1:8">
      <c r="A997" s="2">
        <v>41464</v>
      </c>
      <c r="B997" s="3" t="s">
        <v>23807</v>
      </c>
      <c r="C997" s="12">
        <f t="shared" si="15"/>
        <v>-4.6762331801486236E-3</v>
      </c>
      <c r="D997" s="3" t="s">
        <v>23808</v>
      </c>
      <c r="E997" s="3" t="s">
        <v>23809</v>
      </c>
      <c r="F997" s="3">
        <v>849</v>
      </c>
      <c r="G997" s="4">
        <v>-5.2134229743698899E+17</v>
      </c>
      <c r="H997" s="4">
        <v>-2.0916305809688499E+17</v>
      </c>
    </row>
    <row r="998" spans="1:8">
      <c r="A998" s="2">
        <v>41465</v>
      </c>
      <c r="B998" s="3" t="s">
        <v>23810</v>
      </c>
      <c r="C998" s="12">
        <f t="shared" si="15"/>
        <v>-1.5962244030461793E-2</v>
      </c>
      <c r="D998" s="3" t="s">
        <v>23811</v>
      </c>
      <c r="E998" s="3" t="s">
        <v>23812</v>
      </c>
      <c r="F998" s="3">
        <v>847</v>
      </c>
      <c r="G998" s="4">
        <v>-6.0590973593557696E+17</v>
      </c>
      <c r="H998" s="4">
        <v>-2.3547123970948998E+17</v>
      </c>
    </row>
    <row r="999" spans="1:8">
      <c r="A999" s="2">
        <v>41466</v>
      </c>
      <c r="B999" s="3" t="s">
        <v>23813</v>
      </c>
      <c r="C999" s="12">
        <f t="shared" si="15"/>
        <v>2.7958374018578619E-2</v>
      </c>
      <c r="D999" s="3" t="s">
        <v>23814</v>
      </c>
      <c r="E999" s="3" t="s">
        <v>23815</v>
      </c>
      <c r="F999" s="3">
        <v>846</v>
      </c>
      <c r="G999" s="4">
        <v>-3.7416674144211098E+17</v>
      </c>
      <c r="H999" s="4">
        <v>-1.9127150214602301E+17</v>
      </c>
    </row>
    <row r="1000" spans="1:8">
      <c r="A1000" s="2">
        <v>41467</v>
      </c>
      <c r="B1000" s="3" t="s">
        <v>23816</v>
      </c>
      <c r="C1000" s="12">
        <f t="shared" si="15"/>
        <v>1.5331274974680075E-2</v>
      </c>
      <c r="D1000" s="3" t="s">
        <v>23817</v>
      </c>
      <c r="E1000" s="3" t="s">
        <v>23818</v>
      </c>
      <c r="F1000" s="3">
        <v>846</v>
      </c>
      <c r="G1000" s="4">
        <v>-1.2698789730517699E+17</v>
      </c>
      <c r="H1000" s="4">
        <v>-1.6569078230149699E+17</v>
      </c>
    </row>
    <row r="1001" spans="1:8">
      <c r="A1001" s="2">
        <v>41468</v>
      </c>
      <c r="B1001" s="3" t="s">
        <v>23819</v>
      </c>
      <c r="C1001" s="12">
        <f t="shared" si="15"/>
        <v>-1.1400882844503639E-4</v>
      </c>
      <c r="D1001" s="3" t="s">
        <v>23820</v>
      </c>
      <c r="E1001" s="3" t="s">
        <v>23821</v>
      </c>
      <c r="F1001" s="3">
        <v>846</v>
      </c>
      <c r="G1001" s="4">
        <v>-9.7383643370670096E+16</v>
      </c>
      <c r="H1001" s="4">
        <v>-1.7537201389509501E+17</v>
      </c>
    </row>
    <row r="1002" spans="1:8">
      <c r="A1002" s="2">
        <v>41469</v>
      </c>
      <c r="B1002" s="3" t="s">
        <v>23822</v>
      </c>
      <c r="C1002" s="12">
        <f t="shared" si="15"/>
        <v>-1.1400996079992024E-4</v>
      </c>
      <c r="D1002" s="3" t="s">
        <v>23823</v>
      </c>
      <c r="E1002" s="3" t="s">
        <v>23824</v>
      </c>
      <c r="F1002" s="3">
        <v>846</v>
      </c>
      <c r="G1002" s="4">
        <v>-1.44178115735916E+17</v>
      </c>
      <c r="H1002" s="4">
        <v>-1.7694685277727802E+17</v>
      </c>
    </row>
    <row r="1003" spans="1:8">
      <c r="A1003" s="2">
        <v>41470</v>
      </c>
      <c r="B1003" s="3" t="s">
        <v>23825</v>
      </c>
      <c r="C1003" s="12">
        <f t="shared" si="15"/>
        <v>1.4559818135032097E-2</v>
      </c>
      <c r="D1003" s="3" t="s">
        <v>23826</v>
      </c>
      <c r="E1003" s="3" t="s">
        <v>23827</v>
      </c>
      <c r="F1003" s="3">
        <v>844</v>
      </c>
      <c r="G1003" s="4">
        <v>2.17674675935775E+16</v>
      </c>
      <c r="H1003" s="4">
        <v>-1.5303628120939699E+17</v>
      </c>
    </row>
    <row r="1004" spans="1:8">
      <c r="A1004" s="2">
        <v>41471</v>
      </c>
      <c r="B1004" s="3" t="s">
        <v>23828</v>
      </c>
      <c r="C1004" s="12">
        <f t="shared" si="15"/>
        <v>8.658192147639231E-3</v>
      </c>
      <c r="D1004" s="3" t="s">
        <v>23829</v>
      </c>
      <c r="E1004" s="3" t="s">
        <v>23830</v>
      </c>
      <c r="F1004" s="3">
        <v>845</v>
      </c>
      <c r="G1004" s="4">
        <v>1.36304777359112E+17</v>
      </c>
      <c r="H1004" s="4">
        <v>-1.2970648107954899E+17</v>
      </c>
    </row>
    <row r="1005" spans="1:8">
      <c r="A1005" s="2">
        <v>41472</v>
      </c>
      <c r="B1005" s="3" t="s">
        <v>23831</v>
      </c>
      <c r="C1005" s="12">
        <f t="shared" si="15"/>
        <v>9.3799099428792457E-3</v>
      </c>
      <c r="D1005" s="3" t="s">
        <v>23832</v>
      </c>
      <c r="E1005" s="3" t="s">
        <v>23833</v>
      </c>
      <c r="F1005" s="3">
        <v>845</v>
      </c>
      <c r="G1005" s="4">
        <v>2.58268668441788E+17</v>
      </c>
      <c r="H1005" s="4">
        <v>-1.23822832972388E+17</v>
      </c>
    </row>
    <row r="1006" spans="1:8">
      <c r="A1006" s="2">
        <v>41473</v>
      </c>
      <c r="B1006" s="3" t="s">
        <v>23834</v>
      </c>
      <c r="C1006" s="12">
        <f t="shared" si="15"/>
        <v>9.1594491931225701E-3</v>
      </c>
      <c r="D1006" s="3" t="s">
        <v>23835</v>
      </c>
      <c r="E1006" s="3" t="s">
        <v>23836</v>
      </c>
      <c r="F1006" s="3">
        <v>843</v>
      </c>
      <c r="G1006" s="4">
        <v>2.16123628784864E+17</v>
      </c>
      <c r="H1006" s="4">
        <v>-1.07212484716976E+17</v>
      </c>
    </row>
    <row r="1007" spans="1:8">
      <c r="A1007" s="2">
        <v>41474</v>
      </c>
      <c r="B1007" s="3" t="s">
        <v>23837</v>
      </c>
      <c r="C1007" s="12">
        <f t="shared" si="15"/>
        <v>5.9155816282020386E-3</v>
      </c>
      <c r="D1007" s="3" t="s">
        <v>23838</v>
      </c>
      <c r="E1007" s="3" t="s">
        <v>23839</v>
      </c>
      <c r="F1007" s="3">
        <v>846</v>
      </c>
      <c r="G1007" s="4">
        <v>4.5637788881933299E+17</v>
      </c>
      <c r="H1007" s="4">
        <v>-9.6207060928535904E+16</v>
      </c>
    </row>
    <row r="1008" spans="1:8">
      <c r="A1008" s="2">
        <v>41475</v>
      </c>
      <c r="B1008" s="3" t="s">
        <v>23840</v>
      </c>
      <c r="C1008" s="12">
        <f t="shared" si="15"/>
        <v>-1.1823218873558714E-4</v>
      </c>
      <c r="D1008" s="3" t="s">
        <v>23841</v>
      </c>
      <c r="E1008" s="3" t="s">
        <v>23842</v>
      </c>
      <c r="F1008" s="3">
        <v>846</v>
      </c>
      <c r="G1008" s="4">
        <v>1.0073757304247E+18</v>
      </c>
      <c r="H1008" s="4">
        <v>-9.57998742973692E+16</v>
      </c>
    </row>
    <row r="1009" spans="1:8">
      <c r="A1009" s="2">
        <v>41476</v>
      </c>
      <c r="B1009" s="3" t="s">
        <v>23843</v>
      </c>
      <c r="C1009" s="12">
        <f t="shared" si="15"/>
        <v>-1.1823427356773927E-4</v>
      </c>
      <c r="D1009" s="3" t="s">
        <v>23844</v>
      </c>
      <c r="E1009" s="3" t="s">
        <v>23845</v>
      </c>
      <c r="F1009" s="3">
        <v>846</v>
      </c>
      <c r="G1009" s="4">
        <v>1.2634237557309299E+18</v>
      </c>
      <c r="H1009" s="4">
        <v>-1.0468918008639501E+17</v>
      </c>
    </row>
    <row r="1010" spans="1:8">
      <c r="A1010" s="2">
        <v>41477</v>
      </c>
      <c r="B1010" s="3" t="s">
        <v>23846</v>
      </c>
      <c r="C1010" s="12">
        <f t="shared" si="15"/>
        <v>-1.0707274411106107E-2</v>
      </c>
      <c r="D1010" s="3" t="s">
        <v>23847</v>
      </c>
      <c r="E1010" s="3" t="s">
        <v>23848</v>
      </c>
      <c r="F1010" s="3">
        <v>848</v>
      </c>
      <c r="G1010" s="4">
        <v>9.8819301582053606E+17</v>
      </c>
      <c r="H1010" s="4">
        <v>-1.2950021447505901E+17</v>
      </c>
    </row>
    <row r="1011" spans="1:8">
      <c r="A1011" s="2">
        <v>41478</v>
      </c>
      <c r="B1011" s="3" t="s">
        <v>23849</v>
      </c>
      <c r="C1011" s="12">
        <f t="shared" si="15"/>
        <v>1.4370301260180256E-2</v>
      </c>
      <c r="D1011" s="3" t="s">
        <v>23850</v>
      </c>
      <c r="E1011" s="3" t="s">
        <v>23851</v>
      </c>
      <c r="F1011" s="3">
        <v>849</v>
      </c>
      <c r="G1011" s="4">
        <v>1.3682289523450299E+18</v>
      </c>
      <c r="H1011" s="4">
        <v>-1.1380392357009901E+17</v>
      </c>
    </row>
    <row r="1012" spans="1:8">
      <c r="A1012" s="2">
        <v>41479</v>
      </c>
      <c r="B1012" s="3" t="s">
        <v>23852</v>
      </c>
      <c r="C1012" s="12">
        <f t="shared" si="15"/>
        <v>-1.3753931796430018E-4</v>
      </c>
      <c r="D1012" s="3" t="s">
        <v>23853</v>
      </c>
      <c r="E1012" s="3" t="s">
        <v>23854</v>
      </c>
      <c r="F1012" s="3">
        <v>847</v>
      </c>
      <c r="G1012" s="4">
        <v>1.7990465442047401E+18</v>
      </c>
      <c r="H1012" s="4">
        <v>-1.2012672126200899E+17</v>
      </c>
    </row>
    <row r="1013" spans="1:8">
      <c r="A1013" s="2">
        <v>41480</v>
      </c>
      <c r="B1013" s="3" t="s">
        <v>23855</v>
      </c>
      <c r="C1013" s="12">
        <f t="shared" si="15"/>
        <v>-5.3788490946514002E-3</v>
      </c>
      <c r="D1013" s="3" t="s">
        <v>23856</v>
      </c>
      <c r="E1013" s="3" t="s">
        <v>23857</v>
      </c>
      <c r="F1013" s="3">
        <v>846</v>
      </c>
      <c r="G1013" s="4">
        <v>1.85236045494318E+18</v>
      </c>
      <c r="H1013" s="4">
        <v>-1.29464174129536E+17</v>
      </c>
    </row>
    <row r="1014" spans="1:8">
      <c r="A1014" s="2">
        <v>41481</v>
      </c>
      <c r="B1014" s="3" t="s">
        <v>23858</v>
      </c>
      <c r="C1014" s="12">
        <f t="shared" si="15"/>
        <v>-2.1966050255938087E-3</v>
      </c>
      <c r="D1014" s="3" t="s">
        <v>23859</v>
      </c>
      <c r="E1014" s="3" t="s">
        <v>23860</v>
      </c>
      <c r="F1014" s="3">
        <v>844</v>
      </c>
      <c r="G1014" s="4">
        <v>1.36271519649038E+18</v>
      </c>
      <c r="H1014" s="4">
        <v>-1.33105426904932E+17</v>
      </c>
    </row>
    <row r="1015" spans="1:8">
      <c r="A1015" s="2">
        <v>41482</v>
      </c>
      <c r="B1015" s="3" t="s">
        <v>23861</v>
      </c>
      <c r="C1015" s="12">
        <f t="shared" si="15"/>
        <v>-1.093193710095701E-4</v>
      </c>
      <c r="D1015" s="3" t="s">
        <v>23862</v>
      </c>
      <c r="E1015" s="3" t="s">
        <v>23863</v>
      </c>
      <c r="F1015" s="3">
        <v>844</v>
      </c>
      <c r="G1015" s="4">
        <v>1.26394367624413E+18</v>
      </c>
      <c r="H1015" s="4">
        <v>-1.2476915210531901E+17</v>
      </c>
    </row>
    <row r="1016" spans="1:8">
      <c r="A1016" s="2">
        <v>41483</v>
      </c>
      <c r="B1016" s="3" t="s">
        <v>23864</v>
      </c>
      <c r="C1016" s="12">
        <f t="shared" si="15"/>
        <v>-1.0931982394773686E-4</v>
      </c>
      <c r="D1016" s="3" t="s">
        <v>23865</v>
      </c>
      <c r="E1016" s="3" t="s">
        <v>23866</v>
      </c>
      <c r="F1016" s="3">
        <v>844</v>
      </c>
      <c r="G1016" s="4">
        <v>8.1782791848517901E+17</v>
      </c>
      <c r="H1016" s="4">
        <v>-1.2917284964745901E+17</v>
      </c>
    </row>
    <row r="1017" spans="1:8">
      <c r="A1017" s="2">
        <v>41484</v>
      </c>
      <c r="B1017" s="3" t="s">
        <v>23867</v>
      </c>
      <c r="C1017" s="12">
        <f t="shared" si="15"/>
        <v>-1.979122298048237E-3</v>
      </c>
      <c r="D1017" s="3" t="s">
        <v>23868</v>
      </c>
      <c r="E1017" s="3" t="s">
        <v>23869</v>
      </c>
      <c r="F1017" s="3">
        <v>844</v>
      </c>
      <c r="G1017" s="4">
        <v>7.7685957605407501E+17</v>
      </c>
      <c r="H1017" s="4">
        <v>-1.3699644733025101E+17</v>
      </c>
    </row>
    <row r="1018" spans="1:8">
      <c r="A1018" s="2">
        <v>41485</v>
      </c>
      <c r="B1018" s="3" t="s">
        <v>23870</v>
      </c>
      <c r="C1018" s="12">
        <f t="shared" si="15"/>
        <v>-3.1551953157613624E-4</v>
      </c>
      <c r="D1018" s="3" t="s">
        <v>23871</v>
      </c>
      <c r="E1018" s="3" t="s">
        <v>23872</v>
      </c>
      <c r="F1018" s="3">
        <v>849</v>
      </c>
      <c r="G1018" s="4">
        <v>7.7236791749948506E+17</v>
      </c>
      <c r="H1018" s="4">
        <v>-1.3861215562373299E+17</v>
      </c>
    </row>
    <row r="1019" spans="1:8">
      <c r="A1019" s="2">
        <v>41486</v>
      </c>
      <c r="B1019" s="3" t="s">
        <v>23873</v>
      </c>
      <c r="C1019" s="12">
        <f t="shared" si="15"/>
        <v>-2.7335278638646898E-3</v>
      </c>
      <c r="D1019" s="3" t="s">
        <v>23874</v>
      </c>
      <c r="E1019" s="3" t="s">
        <v>23875</v>
      </c>
      <c r="F1019" s="3">
        <v>850</v>
      </c>
      <c r="G1019" s="4">
        <v>7.1655839907254694E+17</v>
      </c>
      <c r="H1019" s="4">
        <v>-1.5751879736186899E+17</v>
      </c>
    </row>
    <row r="1020" spans="1:8">
      <c r="A1020" s="2">
        <v>41486</v>
      </c>
      <c r="B1020" s="3" t="s">
        <v>23873</v>
      </c>
      <c r="C1020" s="12">
        <f t="shared" si="15"/>
        <v>0</v>
      </c>
      <c r="D1020" s="3" t="s">
        <v>23874</v>
      </c>
      <c r="E1020" s="3" t="s">
        <v>23875</v>
      </c>
      <c r="F1020" s="3">
        <v>850</v>
      </c>
      <c r="G1020" s="4">
        <v>7.1655839907254694E+17</v>
      </c>
      <c r="H1020" s="4">
        <v>-1.5751879736186899E+17</v>
      </c>
    </row>
    <row r="1021" spans="1:8">
      <c r="A1021" s="2">
        <v>41487</v>
      </c>
      <c r="B1021" s="3" t="s">
        <v>23876</v>
      </c>
      <c r="C1021" s="12">
        <f t="shared" si="15"/>
        <v>1.5453381540573739E-2</v>
      </c>
      <c r="D1021" s="3" t="s">
        <v>23877</v>
      </c>
      <c r="E1021" s="3" t="s">
        <v>23878</v>
      </c>
      <c r="F1021" s="3">
        <v>849</v>
      </c>
      <c r="G1021" s="4">
        <v>1.14663085831063E+18</v>
      </c>
      <c r="H1021" s="4">
        <v>-1.3068821546075501E+17</v>
      </c>
    </row>
    <row r="1022" spans="1:8">
      <c r="A1022" s="2">
        <v>41488</v>
      </c>
      <c r="B1022" s="3" t="s">
        <v>23879</v>
      </c>
      <c r="C1022" s="12">
        <f t="shared" si="15"/>
        <v>8.1427438221806526E-3</v>
      </c>
      <c r="D1022" s="3" t="s">
        <v>23880</v>
      </c>
      <c r="E1022" s="3" t="s">
        <v>23881</v>
      </c>
      <c r="F1022" s="3">
        <v>849</v>
      </c>
      <c r="G1022" s="4">
        <v>1.49348293167677E+18</v>
      </c>
      <c r="H1022" s="4">
        <v>-1.16049735805186E+17</v>
      </c>
    </row>
    <row r="1023" spans="1:8">
      <c r="A1023" s="2">
        <v>41489</v>
      </c>
      <c r="B1023" s="3" t="s">
        <v>23882</v>
      </c>
      <c r="C1023" s="12">
        <f t="shared" si="15"/>
        <v>-1.0925642287080958E-4</v>
      </c>
      <c r="D1023" s="3" t="s">
        <v>23883</v>
      </c>
      <c r="E1023" s="3" t="s">
        <v>23884</v>
      </c>
      <c r="F1023" s="3">
        <v>849</v>
      </c>
      <c r="G1023" s="4">
        <v>1.3773006438239501E+18</v>
      </c>
      <c r="H1023" s="4">
        <v>-1.1610827052972301E+17</v>
      </c>
    </row>
    <row r="1024" spans="1:8">
      <c r="A1024" s="2">
        <v>41490</v>
      </c>
      <c r="B1024" s="3" t="s">
        <v>23885</v>
      </c>
      <c r="C1024" s="12">
        <f t="shared" si="15"/>
        <v>-1.0925669085738276E-4</v>
      </c>
      <c r="D1024" s="3" t="s">
        <v>23886</v>
      </c>
      <c r="E1024" s="3" t="s">
        <v>23887</v>
      </c>
      <c r="F1024" s="3">
        <v>849</v>
      </c>
      <c r="G1024" s="4">
        <v>1.6035213666651699E+18</v>
      </c>
      <c r="H1024" s="4">
        <v>-1.2768518435887299E+17</v>
      </c>
    </row>
    <row r="1025" spans="1:8">
      <c r="A1025" s="2">
        <v>41491</v>
      </c>
      <c r="B1025" s="3" t="s">
        <v>23888</v>
      </c>
      <c r="C1025" s="12">
        <f t="shared" si="15"/>
        <v>-3.4965968279440391E-3</v>
      </c>
      <c r="D1025" s="3" t="s">
        <v>23889</v>
      </c>
      <c r="E1025" s="3" t="s">
        <v>23890</v>
      </c>
      <c r="F1025" s="3">
        <v>850</v>
      </c>
      <c r="G1025" s="4">
        <v>1.4982118577410401E+18</v>
      </c>
      <c r="H1025" s="4">
        <v>-1.27350304015684E+17</v>
      </c>
    </row>
    <row r="1026" spans="1:8">
      <c r="A1026" s="2">
        <v>41492</v>
      </c>
      <c r="B1026" s="3" t="s">
        <v>23891</v>
      </c>
      <c r="C1026" s="12">
        <f t="shared" si="15"/>
        <v>2.559279388514869E-3</v>
      </c>
      <c r="D1026" s="3" t="s">
        <v>23892</v>
      </c>
      <c r="E1026" s="3" t="s">
        <v>23893</v>
      </c>
      <c r="F1026" s="3">
        <v>849</v>
      </c>
      <c r="G1026" s="4">
        <v>1.58054375705517E+18</v>
      </c>
      <c r="H1026" s="4">
        <v>-1.13604739398574E+17</v>
      </c>
    </row>
    <row r="1027" spans="1:8">
      <c r="A1027" s="2">
        <v>41493</v>
      </c>
      <c r="B1027" s="3" t="s">
        <v>23894</v>
      </c>
      <c r="C1027" s="12">
        <f t="shared" si="15"/>
        <v>-1.1170744723701556E-4</v>
      </c>
      <c r="D1027" s="3" t="s">
        <v>23895</v>
      </c>
      <c r="E1027" s="3" t="s">
        <v>23896</v>
      </c>
      <c r="F1027" s="3">
        <v>849</v>
      </c>
      <c r="G1027" s="4">
        <v>1.70085881852513E+18</v>
      </c>
      <c r="H1027" s="4">
        <v>-1.1722485928112E+17</v>
      </c>
    </row>
    <row r="1028" spans="1:8">
      <c r="A1028" s="2">
        <v>41494</v>
      </c>
      <c r="B1028" s="3" t="s">
        <v>23897</v>
      </c>
      <c r="C1028" s="12">
        <f t="shared" ref="C1028:C1070" si="16">+(B1028-B1027)/B1027</f>
        <v>-4.922986003163347E-3</v>
      </c>
      <c r="D1028" s="3" t="s">
        <v>23898</v>
      </c>
      <c r="E1028" s="3" t="s">
        <v>23899</v>
      </c>
      <c r="F1028" s="3">
        <v>851</v>
      </c>
      <c r="G1028" s="4">
        <v>1.69272358163698E+18</v>
      </c>
      <c r="H1028" s="4">
        <v>-1.25812336553714E+17</v>
      </c>
    </row>
    <row r="1029" spans="1:8">
      <c r="A1029" s="2">
        <v>41495</v>
      </c>
      <c r="B1029" s="3" t="s">
        <v>23900</v>
      </c>
      <c r="C1029" s="12">
        <f t="shared" si="16"/>
        <v>1.5299192448961689E-4</v>
      </c>
      <c r="D1029" s="3" t="s">
        <v>23901</v>
      </c>
      <c r="E1029" s="3" t="s">
        <v>23902</v>
      </c>
      <c r="F1029" s="3">
        <v>851</v>
      </c>
      <c r="G1029" s="4">
        <v>2.2811317663005199E+18</v>
      </c>
      <c r="H1029" s="4">
        <v>-1.25338271788348E+17</v>
      </c>
    </row>
    <row r="1030" spans="1:8">
      <c r="A1030" s="2">
        <v>41496</v>
      </c>
      <c r="B1030" s="3" t="s">
        <v>23903</v>
      </c>
      <c r="C1030" s="12">
        <f t="shared" si="16"/>
        <v>-1.0962191844141735E-4</v>
      </c>
      <c r="D1030" s="3" t="s">
        <v>23904</v>
      </c>
      <c r="E1030" s="3" t="s">
        <v>23905</v>
      </c>
      <c r="F1030" s="3">
        <v>851</v>
      </c>
      <c r="G1030" s="4">
        <v>1.34283735602111E+18</v>
      </c>
      <c r="H1030" s="4">
        <v>-1.1241373797857299E+17</v>
      </c>
    </row>
    <row r="1031" spans="1:8">
      <c r="A1031" s="2">
        <v>41497</v>
      </c>
      <c r="B1031" s="3" t="s">
        <v>23906</v>
      </c>
      <c r="C1031" s="12">
        <f t="shared" si="16"/>
        <v>-1.0962232244171871E-4</v>
      </c>
      <c r="D1031" s="3" t="s">
        <v>23907</v>
      </c>
      <c r="E1031" s="3" t="s">
        <v>23908</v>
      </c>
      <c r="F1031" s="3">
        <v>851</v>
      </c>
      <c r="G1031" s="4">
        <v>9.4432299724055296E+17</v>
      </c>
      <c r="H1031" s="4">
        <v>-1.1838488944658899E+17</v>
      </c>
    </row>
    <row r="1032" spans="1:8">
      <c r="A1032" s="2">
        <v>41498</v>
      </c>
      <c r="B1032" s="3" t="s">
        <v>23909</v>
      </c>
      <c r="C1032" s="12">
        <f t="shared" si="16"/>
        <v>-2.0023262690051113E-4</v>
      </c>
      <c r="D1032" s="3" t="s">
        <v>23910</v>
      </c>
      <c r="E1032" s="3" t="s">
        <v>23911</v>
      </c>
      <c r="F1032" s="3">
        <v>851</v>
      </c>
      <c r="G1032" s="4">
        <v>9.4228404241099597E+17</v>
      </c>
      <c r="H1032" s="4">
        <v>-1.3428561160908701E+17</v>
      </c>
    </row>
    <row r="1033" spans="1:8">
      <c r="A1033" s="2">
        <v>41499</v>
      </c>
      <c r="B1033" s="3" t="s">
        <v>23912</v>
      </c>
      <c r="C1033" s="12">
        <f t="shared" si="16"/>
        <v>3.7009647352903552E-3</v>
      </c>
      <c r="D1033" s="3" t="s">
        <v>23913</v>
      </c>
      <c r="E1033" s="3" t="s">
        <v>23914</v>
      </c>
      <c r="F1033" s="3">
        <v>851</v>
      </c>
      <c r="G1033" s="4">
        <v>1.03439221396197E+18</v>
      </c>
      <c r="H1033" s="4">
        <v>-1.2680979412174301E+17</v>
      </c>
    </row>
    <row r="1034" spans="1:8">
      <c r="A1034" s="2">
        <v>41500</v>
      </c>
      <c r="B1034" s="3" t="s">
        <v>23915</v>
      </c>
      <c r="C1034" s="12">
        <f t="shared" si="16"/>
        <v>5.6806948923277343E-3</v>
      </c>
      <c r="D1034" s="3" t="s">
        <v>23916</v>
      </c>
      <c r="E1034" s="3" t="s">
        <v>23917</v>
      </c>
      <c r="F1034" s="3">
        <v>851</v>
      </c>
      <c r="G1034" s="4">
        <v>8.2804925396237299E+17</v>
      </c>
      <c r="H1034" s="4">
        <v>-1.0497693215383299E+17</v>
      </c>
    </row>
    <row r="1035" spans="1:8">
      <c r="A1035" s="2">
        <v>41501</v>
      </c>
      <c r="B1035" s="3" t="s">
        <v>23918</v>
      </c>
      <c r="C1035" s="12">
        <f t="shared" si="16"/>
        <v>-3.9282205040898762E-3</v>
      </c>
      <c r="D1035" s="3" t="s">
        <v>23919</v>
      </c>
      <c r="E1035" s="3" t="s">
        <v>23920</v>
      </c>
      <c r="F1035" s="3">
        <v>852</v>
      </c>
      <c r="G1035" s="4">
        <v>5.6905578848892198E+17</v>
      </c>
      <c r="H1035" s="4">
        <v>-1.1187941128034E+17</v>
      </c>
    </row>
    <row r="1036" spans="1:8">
      <c r="A1036" s="2">
        <v>41502</v>
      </c>
      <c r="B1036" s="3" t="s">
        <v>23921</v>
      </c>
      <c r="C1036" s="12">
        <f t="shared" si="16"/>
        <v>-9.8020492480099851E-4</v>
      </c>
      <c r="D1036" s="3" t="s">
        <v>23922</v>
      </c>
      <c r="E1036" s="3" t="s">
        <v>23923</v>
      </c>
      <c r="F1036" s="3">
        <v>855</v>
      </c>
      <c r="G1036" s="4">
        <v>3.8396424266056998E+17</v>
      </c>
      <c r="H1036" s="4">
        <v>-1.1343166235661501E+17</v>
      </c>
    </row>
    <row r="1037" spans="1:8">
      <c r="A1037" s="2">
        <v>41503</v>
      </c>
      <c r="B1037" s="3" t="s">
        <v>23924</v>
      </c>
      <c r="C1037" s="12">
        <f t="shared" si="16"/>
        <v>-9.2889032318302587E-5</v>
      </c>
      <c r="D1037" s="3" t="s">
        <v>23925</v>
      </c>
      <c r="E1037" s="3" t="s">
        <v>23926</v>
      </c>
      <c r="F1037" s="3">
        <v>855</v>
      </c>
      <c r="G1037" s="4">
        <v>2.3724746075464499E+17</v>
      </c>
      <c r="H1037" s="4">
        <v>-1.1606579972861699E+17</v>
      </c>
    </row>
    <row r="1038" spans="1:8">
      <c r="A1038" s="2">
        <v>41504</v>
      </c>
      <c r="B1038" s="3" t="s">
        <v>23927</v>
      </c>
      <c r="C1038" s="12">
        <f t="shared" si="16"/>
        <v>-9.2885904398908915E-5</v>
      </c>
      <c r="D1038" s="3" t="s">
        <v>23928</v>
      </c>
      <c r="E1038" s="3" t="s">
        <v>23929</v>
      </c>
      <c r="F1038" s="3">
        <v>855</v>
      </c>
      <c r="G1038" s="4">
        <v>1.5027160567900499E+17</v>
      </c>
      <c r="H1038" s="4">
        <v>-1.0893042623093101E+17</v>
      </c>
    </row>
    <row r="1039" spans="1:8">
      <c r="A1039" s="2">
        <v>41505</v>
      </c>
      <c r="B1039" s="3" t="s">
        <v>23930</v>
      </c>
      <c r="C1039" s="12">
        <f t="shared" si="16"/>
        <v>-9.2882838022132993E-5</v>
      </c>
      <c r="D1039" s="3" t="s">
        <v>23931</v>
      </c>
      <c r="E1039" s="3" t="s">
        <v>23932</v>
      </c>
      <c r="F1039" s="3">
        <v>855</v>
      </c>
      <c r="G1039" s="4">
        <v>1.5062646083001798E+17</v>
      </c>
      <c r="H1039" s="4">
        <v>-1.0309191429153101E+17</v>
      </c>
    </row>
    <row r="1040" spans="1:8">
      <c r="A1040" s="2">
        <v>41506</v>
      </c>
      <c r="B1040" s="3" t="s">
        <v>23933</v>
      </c>
      <c r="C1040" s="12">
        <f t="shared" si="16"/>
        <v>-3.6333971834907812E-3</v>
      </c>
      <c r="D1040" s="3" t="s">
        <v>23934</v>
      </c>
      <c r="E1040" s="3" t="s">
        <v>23935</v>
      </c>
      <c r="F1040" s="3">
        <v>855</v>
      </c>
      <c r="G1040" s="4">
        <v>1.0236548086789E+17</v>
      </c>
      <c r="H1040" s="4">
        <v>-1.08246291891162E+17</v>
      </c>
    </row>
    <row r="1041" spans="1:8">
      <c r="A1041" s="2">
        <v>41507</v>
      </c>
      <c r="B1041" s="3" t="s">
        <v>23936</v>
      </c>
      <c r="C1041" s="12">
        <f t="shared" si="16"/>
        <v>6.3227088095158687E-5</v>
      </c>
      <c r="D1041" s="3" t="s">
        <v>23937</v>
      </c>
      <c r="E1041" s="3" t="s">
        <v>23938</v>
      </c>
      <c r="F1041" s="3">
        <v>854</v>
      </c>
      <c r="G1041" s="4">
        <v>2.5759583744853798E+17</v>
      </c>
      <c r="H1041" s="4">
        <v>-1.2136040595016099E+17</v>
      </c>
    </row>
    <row r="1042" spans="1:8">
      <c r="A1042" s="2">
        <v>41508</v>
      </c>
      <c r="B1042" s="3" t="s">
        <v>23939</v>
      </c>
      <c r="C1042" s="12">
        <f t="shared" si="16"/>
        <v>1.0953539032316795E-4</v>
      </c>
      <c r="D1042" s="3" t="s">
        <v>23940</v>
      </c>
      <c r="E1042" s="3" t="s">
        <v>23941</v>
      </c>
      <c r="F1042" s="3">
        <v>856</v>
      </c>
      <c r="G1042" s="4">
        <v>5.85924091058038E+16</v>
      </c>
      <c r="H1042" s="4">
        <v>-1.2095993044119101E+17</v>
      </c>
    </row>
    <row r="1043" spans="1:8">
      <c r="A1043" s="2">
        <v>41509</v>
      </c>
      <c r="B1043" s="3" t="s">
        <v>23942</v>
      </c>
      <c r="C1043" s="12">
        <f t="shared" si="16"/>
        <v>-2.035086163841549E-3</v>
      </c>
      <c r="D1043" s="3" t="s">
        <v>23943</v>
      </c>
      <c r="E1043" s="3" t="s">
        <v>23944</v>
      </c>
      <c r="F1043" s="3">
        <v>853</v>
      </c>
      <c r="G1043" s="4">
        <v>3.44068557448111E+16</v>
      </c>
      <c r="H1043" s="4">
        <v>-1.2437916232012899E+17</v>
      </c>
    </row>
    <row r="1044" spans="1:8">
      <c r="A1044" s="2">
        <v>41510</v>
      </c>
      <c r="B1044" s="3" t="s">
        <v>23945</v>
      </c>
      <c r="C1044" s="12">
        <f t="shared" si="16"/>
        <v>-9.2519155620662515E-5</v>
      </c>
      <c r="D1044" s="3" t="s">
        <v>23946</v>
      </c>
      <c r="E1044" s="3" t="s">
        <v>23947</v>
      </c>
      <c r="F1044" s="3">
        <v>853</v>
      </c>
      <c r="G1044" s="4">
        <v>1.03317747527116E+17</v>
      </c>
      <c r="H1044" s="4">
        <v>-1.25568674720786E+17</v>
      </c>
    </row>
    <row r="1045" spans="1:8">
      <c r="A1045" s="2">
        <v>41511</v>
      </c>
      <c r="B1045" s="3" t="s">
        <v>23948</v>
      </c>
      <c r="C1045" s="12">
        <f t="shared" si="16"/>
        <v>-9.2516018082199115E-5</v>
      </c>
      <c r="D1045" s="3" t="s">
        <v>23949</v>
      </c>
      <c r="E1045" s="3" t="s">
        <v>23950</v>
      </c>
      <c r="F1045" s="3">
        <v>853</v>
      </c>
      <c r="G1045" s="4">
        <v>1.3196025469834E+17</v>
      </c>
      <c r="H1045" s="4">
        <v>-1.24501876374206E+17</v>
      </c>
    </row>
    <row r="1046" spans="1:8">
      <c r="A1046" s="2">
        <v>41512</v>
      </c>
      <c r="B1046" s="3" t="s">
        <v>23951</v>
      </c>
      <c r="C1046" s="12">
        <f t="shared" si="16"/>
        <v>-2.2838263138169122E-3</v>
      </c>
      <c r="D1046" s="3" t="s">
        <v>23952</v>
      </c>
      <c r="E1046" s="3" t="s">
        <v>23953</v>
      </c>
      <c r="F1046" s="3">
        <v>851</v>
      </c>
      <c r="G1046" s="4">
        <v>1.02370280251248E+17</v>
      </c>
      <c r="H1046" s="4">
        <v>-1.3196010135633901E+17</v>
      </c>
    </row>
    <row r="1047" spans="1:8">
      <c r="A1047" s="2">
        <v>41513</v>
      </c>
      <c r="B1047" s="3" t="s">
        <v>23954</v>
      </c>
      <c r="C1047" s="12">
        <f t="shared" si="16"/>
        <v>2.5700774046040348E-3</v>
      </c>
      <c r="D1047" s="3" t="s">
        <v>23955</v>
      </c>
      <c r="E1047" s="3" t="s">
        <v>23956</v>
      </c>
      <c r="F1047" s="3">
        <v>847</v>
      </c>
      <c r="G1047" s="4">
        <v>1.38853385210742E+17</v>
      </c>
      <c r="H1047" s="4">
        <v>-1.2767646214043699E+17</v>
      </c>
    </row>
    <row r="1048" spans="1:8">
      <c r="A1048" s="2">
        <v>41514</v>
      </c>
      <c r="B1048" s="3" t="s">
        <v>23957</v>
      </c>
      <c r="C1048" s="12">
        <f t="shared" si="16"/>
        <v>1.0510129393573148E-2</v>
      </c>
      <c r="D1048" s="3" t="s">
        <v>23958</v>
      </c>
      <c r="E1048" s="3" t="s">
        <v>23959</v>
      </c>
      <c r="F1048" s="3">
        <v>847</v>
      </c>
      <c r="G1048" s="4">
        <v>3.2489215650584602E+17</v>
      </c>
      <c r="H1048" s="4">
        <v>-1.0817646241519299E+17</v>
      </c>
    </row>
    <row r="1049" spans="1:8">
      <c r="A1049" s="2">
        <v>41515</v>
      </c>
      <c r="B1049" s="3" t="s">
        <v>23960</v>
      </c>
      <c r="C1049" s="12">
        <f t="shared" si="16"/>
        <v>-6.4279072462083307E-3</v>
      </c>
      <c r="D1049" s="3" t="s">
        <v>23961</v>
      </c>
      <c r="E1049" s="3" t="s">
        <v>23962</v>
      </c>
      <c r="F1049" s="3">
        <v>847</v>
      </c>
      <c r="G1049" s="4">
        <v>2.29628206780028E+17</v>
      </c>
      <c r="H1049" s="4">
        <v>-1.1955571466333E+17</v>
      </c>
    </row>
    <row r="1050" spans="1:8">
      <c r="A1050" s="2">
        <v>41515</v>
      </c>
      <c r="B1050" s="3" t="s">
        <v>23960</v>
      </c>
      <c r="C1050" s="12">
        <f t="shared" si="16"/>
        <v>0</v>
      </c>
      <c r="D1050" s="3" t="s">
        <v>23961</v>
      </c>
      <c r="E1050" s="3" t="s">
        <v>23962</v>
      </c>
      <c r="F1050" s="3">
        <v>847</v>
      </c>
      <c r="G1050" s="4">
        <v>2.29628206780028E+17</v>
      </c>
      <c r="H1050" s="4">
        <v>-1.1955571466333E+17</v>
      </c>
    </row>
    <row r="1051" spans="1:8">
      <c r="A1051" s="2">
        <v>41516</v>
      </c>
      <c r="B1051" s="3" t="s">
        <v>23963</v>
      </c>
      <c r="C1051" s="12">
        <f t="shared" si="16"/>
        <v>-1.0014797041351458E-3</v>
      </c>
      <c r="D1051" s="3" t="s">
        <v>23964</v>
      </c>
      <c r="E1051" s="3" t="s">
        <v>23965</v>
      </c>
      <c r="F1051" s="3">
        <v>847</v>
      </c>
      <c r="G1051" s="4">
        <v>2.55864950349488E+17</v>
      </c>
      <c r="H1051" s="4">
        <v>-1.21136441548922E+17</v>
      </c>
    </row>
    <row r="1052" spans="1:8">
      <c r="A1052" s="2">
        <v>41517</v>
      </c>
      <c r="B1052" s="3" t="s">
        <v>23966</v>
      </c>
      <c r="C1052" s="12">
        <f t="shared" si="16"/>
        <v>-9.2603407392355752E-5</v>
      </c>
      <c r="D1052" s="3" t="s">
        <v>23967</v>
      </c>
      <c r="E1052" s="3" t="s">
        <v>23968</v>
      </c>
      <c r="F1052" s="3">
        <v>847</v>
      </c>
      <c r="G1052" s="4">
        <v>4.0935280129561904E+16</v>
      </c>
      <c r="H1052" s="4">
        <v>-1.1359775307547699E+17</v>
      </c>
    </row>
    <row r="1053" spans="1:8">
      <c r="A1053" s="2">
        <v>41518</v>
      </c>
      <c r="B1053" s="3" t="s">
        <v>23969</v>
      </c>
      <c r="C1053" s="12">
        <f t="shared" si="16"/>
        <v>-9.2600258279229859E-5</v>
      </c>
      <c r="D1053" s="3" t="s">
        <v>23970</v>
      </c>
      <c r="E1053" s="3" t="s">
        <v>23971</v>
      </c>
      <c r="F1053" s="3">
        <v>847</v>
      </c>
      <c r="G1053" s="4">
        <v>-5.7930234444228096E+16</v>
      </c>
      <c r="H1053" s="4">
        <v>-1.0963573824162E+17</v>
      </c>
    </row>
    <row r="1054" spans="1:8">
      <c r="A1054" s="2">
        <v>41519</v>
      </c>
      <c r="B1054" s="3" t="s">
        <v>23972</v>
      </c>
      <c r="C1054" s="12">
        <f t="shared" si="16"/>
        <v>1.9935087645740436E-3</v>
      </c>
      <c r="D1054" s="3" t="s">
        <v>23973</v>
      </c>
      <c r="E1054" s="3" t="s">
        <v>23974</v>
      </c>
      <c r="F1054" s="3">
        <v>848</v>
      </c>
      <c r="G1054" s="4">
        <v>-3.35409725125572E+16</v>
      </c>
      <c r="H1054" s="4">
        <v>-9.5861806290039904E+16</v>
      </c>
    </row>
    <row r="1055" spans="1:8">
      <c r="A1055" s="2">
        <v>41520</v>
      </c>
      <c r="B1055" s="3" t="s">
        <v>23975</v>
      </c>
      <c r="C1055" s="12">
        <f t="shared" si="16"/>
        <v>-1.79418832052206E-3</v>
      </c>
      <c r="D1055" s="3" t="s">
        <v>23976</v>
      </c>
      <c r="E1055" s="3" t="s">
        <v>23977</v>
      </c>
      <c r="F1055" s="3">
        <v>850</v>
      </c>
      <c r="G1055" s="4">
        <v>-5.3170182720993E+16</v>
      </c>
      <c r="H1055" s="4">
        <v>-8.4221855111333904E+16</v>
      </c>
    </row>
    <row r="1056" spans="1:8">
      <c r="A1056" s="2">
        <v>41521</v>
      </c>
      <c r="B1056" s="3" t="s">
        <v>23978</v>
      </c>
      <c r="C1056" s="12">
        <f t="shared" si="16"/>
        <v>2.4141961979824373E-3</v>
      </c>
      <c r="D1056" s="3" t="s">
        <v>23979</v>
      </c>
      <c r="E1056" s="3" t="s">
        <v>23980</v>
      </c>
      <c r="F1056" s="3">
        <v>853</v>
      </c>
      <c r="G1056" s="4">
        <v>1.74687141389271E+16</v>
      </c>
      <c r="H1056" s="4">
        <v>-8.3799853480674096E+16</v>
      </c>
    </row>
    <row r="1057" spans="1:8">
      <c r="A1057" s="2">
        <v>41522</v>
      </c>
      <c r="B1057" s="3" t="s">
        <v>23981</v>
      </c>
      <c r="C1057" s="12">
        <f t="shared" si="16"/>
        <v>2.0994480680667231E-3</v>
      </c>
      <c r="D1057" s="3" t="s">
        <v>23982</v>
      </c>
      <c r="E1057" s="3" t="s">
        <v>23983</v>
      </c>
      <c r="F1057" s="3">
        <v>851</v>
      </c>
      <c r="G1057" s="4">
        <v>1.18054172682824E+16</v>
      </c>
      <c r="H1057" s="4">
        <v>-7.9682059275796E+16</v>
      </c>
    </row>
    <row r="1058" spans="1:8">
      <c r="A1058" s="2">
        <v>41523</v>
      </c>
      <c r="B1058" s="3" t="s">
        <v>23984</v>
      </c>
      <c r="C1058" s="12">
        <f t="shared" si="16"/>
        <v>-3.045746420407973E-3</v>
      </c>
      <c r="D1058" s="3" t="s">
        <v>23985</v>
      </c>
      <c r="E1058" s="3" t="s">
        <v>23986</v>
      </c>
      <c r="F1058" s="3">
        <v>850</v>
      </c>
      <c r="G1058" s="4">
        <v>-2.37315391418108E+16</v>
      </c>
      <c r="H1058" s="4">
        <v>-8.5145272387608304E+16</v>
      </c>
    </row>
    <row r="1059" spans="1:8">
      <c r="A1059" s="2">
        <v>41524</v>
      </c>
      <c r="B1059" s="3" t="s">
        <v>23987</v>
      </c>
      <c r="C1059" s="12">
        <f t="shared" si="16"/>
        <v>-9.4029093103655852E-5</v>
      </c>
      <c r="D1059" s="3" t="s">
        <v>23988</v>
      </c>
      <c r="E1059" s="3" t="s">
        <v>23989</v>
      </c>
      <c r="F1059" s="3">
        <v>850</v>
      </c>
      <c r="G1059" s="4">
        <v>3.54980377119324E+16</v>
      </c>
      <c r="H1059" s="4">
        <v>-8.5068453559111504E+16</v>
      </c>
    </row>
    <row r="1060" spans="1:8">
      <c r="A1060" s="2">
        <v>41525</v>
      </c>
      <c r="B1060" s="3" t="s">
        <v>23990</v>
      </c>
      <c r="C1060" s="12">
        <f t="shared" si="16"/>
        <v>-9.4026227298236206E-5</v>
      </c>
      <c r="D1060" s="3" t="s">
        <v>23991</v>
      </c>
      <c r="E1060" s="3" t="s">
        <v>23992</v>
      </c>
      <c r="F1060" s="3">
        <v>850</v>
      </c>
      <c r="G1060" s="4">
        <v>3.23907285552045E+16</v>
      </c>
      <c r="H1060" s="4">
        <v>-8.9070226599532304E+16</v>
      </c>
    </row>
    <row r="1061" spans="1:8">
      <c r="A1061" s="2">
        <v>41526</v>
      </c>
      <c r="B1061" s="3" t="s">
        <v>23993</v>
      </c>
      <c r="C1061" s="12">
        <f t="shared" si="16"/>
        <v>7.7088847178396914E-3</v>
      </c>
      <c r="D1061" s="3" t="s">
        <v>23994</v>
      </c>
      <c r="E1061" s="3" t="s">
        <v>23995</v>
      </c>
      <c r="F1061" s="3">
        <v>849</v>
      </c>
      <c r="G1061" s="4">
        <v>1.3501149457698701E+17</v>
      </c>
      <c r="H1061" s="4">
        <v>-6.30427807373736E+16</v>
      </c>
    </row>
    <row r="1062" spans="1:8">
      <c r="A1062" s="2">
        <v>41527</v>
      </c>
      <c r="B1062" s="3" t="s">
        <v>23996</v>
      </c>
      <c r="C1062" s="12">
        <f t="shared" si="16"/>
        <v>7.1294178995001097E-3</v>
      </c>
      <c r="D1062" s="3" t="s">
        <v>23997</v>
      </c>
      <c r="E1062" s="3" t="s">
        <v>23998</v>
      </c>
      <c r="F1062" s="3">
        <v>848</v>
      </c>
      <c r="G1062" s="4">
        <v>2.3913071239875501E+17</v>
      </c>
      <c r="H1062" s="4">
        <v>-4.37172067623022E+16</v>
      </c>
    </row>
    <row r="1063" spans="1:8">
      <c r="A1063" s="2">
        <v>41528</v>
      </c>
      <c r="B1063" s="3" t="s">
        <v>23999</v>
      </c>
      <c r="C1063" s="12">
        <f t="shared" si="16"/>
        <v>1.3042900971095646E-3</v>
      </c>
      <c r="D1063" s="3" t="s">
        <v>24000</v>
      </c>
      <c r="E1063" s="3" t="s">
        <v>24001</v>
      </c>
      <c r="F1063" s="3">
        <v>846</v>
      </c>
      <c r="G1063" s="4">
        <v>2.6200916449987901E+17</v>
      </c>
      <c r="H1063" s="4">
        <v>-5.1805069837058E+16</v>
      </c>
    </row>
    <row r="1064" spans="1:8">
      <c r="A1064" s="2">
        <v>41529</v>
      </c>
      <c r="B1064" s="3" t="s">
        <v>24002</v>
      </c>
      <c r="C1064" s="12">
        <f t="shared" si="16"/>
        <v>-5.333815025218484E-3</v>
      </c>
      <c r="D1064" s="3" t="s">
        <v>24003</v>
      </c>
      <c r="E1064" s="3" t="s">
        <v>24004</v>
      </c>
      <c r="F1064" s="3">
        <v>845</v>
      </c>
      <c r="G1064" s="4">
        <v>1.30535377286594E+17</v>
      </c>
      <c r="H1064" s="4">
        <v>-6.1814599641083296E+16</v>
      </c>
    </row>
    <row r="1065" spans="1:8">
      <c r="A1065" s="2">
        <v>41530</v>
      </c>
      <c r="B1065" s="3" t="s">
        <v>24005</v>
      </c>
      <c r="C1065" s="12">
        <f t="shared" si="16"/>
        <v>-9.4137797689668819E-4</v>
      </c>
      <c r="D1065" s="3" t="s">
        <v>24006</v>
      </c>
      <c r="E1065" s="3" t="s">
        <v>24007</v>
      </c>
      <c r="F1065" s="3">
        <v>846</v>
      </c>
      <c r="G1065" s="4">
        <v>4.3220881668728704E+16</v>
      </c>
      <c r="H1065" s="4">
        <v>-6.33871624034378E+16</v>
      </c>
    </row>
    <row r="1066" spans="1:8">
      <c r="A1066" s="2">
        <v>41531</v>
      </c>
      <c r="B1066" s="3" t="s">
        <v>24008</v>
      </c>
      <c r="C1066" s="12">
        <f t="shared" si="16"/>
        <v>-9.8950431794292412E-5</v>
      </c>
      <c r="D1066" s="3" t="s">
        <v>24009</v>
      </c>
      <c r="E1066" s="3" t="s">
        <v>24010</v>
      </c>
      <c r="F1066" s="3">
        <v>846</v>
      </c>
      <c r="G1066" s="4">
        <v>9.3076764056517504E+16</v>
      </c>
      <c r="H1066" s="4">
        <v>-3.29012821697008E+16</v>
      </c>
    </row>
    <row r="1067" spans="1:8">
      <c r="A1067" s="2">
        <v>41532</v>
      </c>
      <c r="B1067" s="3" t="s">
        <v>24011</v>
      </c>
      <c r="C1067" s="12">
        <f t="shared" si="16"/>
        <v>-9.8948000928622741E-5</v>
      </c>
      <c r="D1067" s="3" t="s">
        <v>24012</v>
      </c>
      <c r="E1067" s="3" t="s">
        <v>24013</v>
      </c>
      <c r="F1067" s="3">
        <v>846</v>
      </c>
      <c r="G1067" s="4">
        <v>1.0486614097231901E+17</v>
      </c>
      <c r="H1067" s="4">
        <v>-1.23302153612402E+16</v>
      </c>
    </row>
    <row r="1068" spans="1:8">
      <c r="A1068" s="2">
        <v>41533</v>
      </c>
      <c r="B1068" s="3" t="s">
        <v>24014</v>
      </c>
      <c r="C1068" s="12">
        <f t="shared" si="16"/>
        <v>-1.0700203323561123E-3</v>
      </c>
      <c r="D1068" s="3" t="s">
        <v>24015</v>
      </c>
      <c r="E1068" s="3" t="s">
        <v>24016</v>
      </c>
      <c r="F1068" s="3">
        <v>845</v>
      </c>
      <c r="G1068" s="4">
        <v>9.1801233295499808E+16</v>
      </c>
      <c r="H1068" s="4">
        <v>-1.20999926612542E+16</v>
      </c>
    </row>
    <row r="1069" spans="1:8">
      <c r="A1069" s="2">
        <v>41534</v>
      </c>
      <c r="B1069" s="3" t="s">
        <v>24017</v>
      </c>
      <c r="C1069" s="12">
        <f t="shared" si="16"/>
        <v>3.3819151779297058E-3</v>
      </c>
      <c r="D1069" s="3" t="s">
        <v>24018</v>
      </c>
      <c r="E1069" s="3" t="s">
        <v>24019</v>
      </c>
      <c r="F1069" s="3">
        <v>844</v>
      </c>
      <c r="G1069" s="4">
        <v>1.3886963004446301E+17</v>
      </c>
      <c r="H1069" s="3">
        <v>-0.61298546254000497</v>
      </c>
    </row>
    <row r="1070" spans="1:8">
      <c r="A1070" s="2">
        <v>41535</v>
      </c>
      <c r="B1070" s="3" t="s">
        <v>24020</v>
      </c>
      <c r="C1070" s="12">
        <f t="shared" si="16"/>
        <v>2.5395183721226172E-3</v>
      </c>
      <c r="D1070" s="3" t="s">
        <v>24021</v>
      </c>
      <c r="E1070" s="3" t="s">
        <v>24022</v>
      </c>
      <c r="F1070" s="3">
        <v>843</v>
      </c>
      <c r="G1070" s="4">
        <v>1.7588922991084998E+17</v>
      </c>
      <c r="H1070" s="3">
        <v>-0.99170394123565497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9"/>
  <dimension ref="A1:K1545"/>
  <sheetViews>
    <sheetView workbookViewId="0">
      <selection activeCell="B1" sqref="B1"/>
    </sheetView>
  </sheetViews>
  <sheetFormatPr defaultColWidth="11.42578125" defaultRowHeight="15"/>
  <cols>
    <col min="7" max="8" width="19.42578125" bestFit="1" customWidth="1"/>
  </cols>
  <sheetData>
    <row r="1" spans="1:11" ht="19.5">
      <c r="A1" s="13" t="s">
        <v>0</v>
      </c>
      <c r="B1" s="13" t="s">
        <v>1</v>
      </c>
      <c r="C1" s="14" t="s">
        <v>29983</v>
      </c>
      <c r="D1" s="13" t="s">
        <v>2</v>
      </c>
      <c r="E1" s="13" t="s">
        <v>3</v>
      </c>
      <c r="F1" s="13" t="s">
        <v>4</v>
      </c>
      <c r="G1" s="13" t="s">
        <v>5</v>
      </c>
      <c r="H1" s="13" t="s">
        <v>6</v>
      </c>
    </row>
    <row r="2" spans="1:11" ht="15.75" thickBot="1">
      <c r="A2" s="15">
        <v>40043</v>
      </c>
      <c r="B2" s="16" t="s">
        <v>14312</v>
      </c>
      <c r="C2" s="17" t="s">
        <v>29984</v>
      </c>
      <c r="D2" s="16" t="s">
        <v>14311</v>
      </c>
      <c r="E2" s="16" t="s">
        <v>14312</v>
      </c>
      <c r="F2" s="16" t="s">
        <v>14311</v>
      </c>
      <c r="G2" s="16" t="s">
        <v>13011</v>
      </c>
      <c r="H2" s="16" t="s">
        <v>13011</v>
      </c>
      <c r="J2" s="10" t="s">
        <v>24024</v>
      </c>
      <c r="K2" s="11" t="s">
        <v>24025</v>
      </c>
    </row>
    <row r="3" spans="1:11">
      <c r="A3" s="15">
        <v>40044</v>
      </c>
      <c r="B3" s="16" t="s">
        <v>14312</v>
      </c>
      <c r="C3" s="17" t="e">
        <f>+(B3-B2)/B3</f>
        <v>#DIV/0!</v>
      </c>
      <c r="D3" s="16" t="s">
        <v>14311</v>
      </c>
      <c r="E3" s="16" t="s">
        <v>14312</v>
      </c>
      <c r="F3" s="16" t="s">
        <v>14311</v>
      </c>
      <c r="G3" s="16" t="s">
        <v>13011</v>
      </c>
      <c r="H3" s="16" t="s">
        <v>13011</v>
      </c>
    </row>
    <row r="4" spans="1:11">
      <c r="A4" s="15">
        <v>40045</v>
      </c>
      <c r="B4" s="16" t="s">
        <v>14312</v>
      </c>
      <c r="C4" s="17" t="e">
        <f t="shared" ref="C4:C9" si="0">+(B4-B3)/B4</f>
        <v>#DIV/0!</v>
      </c>
      <c r="D4" s="16" t="s">
        <v>14311</v>
      </c>
      <c r="E4" s="16" t="s">
        <v>14312</v>
      </c>
      <c r="F4" s="16" t="s">
        <v>14311</v>
      </c>
      <c r="G4" s="16" t="s">
        <v>13011</v>
      </c>
      <c r="H4" s="16" t="s">
        <v>13011</v>
      </c>
    </row>
    <row r="5" spans="1:11">
      <c r="A5" s="15">
        <v>40046</v>
      </c>
      <c r="B5" s="16" t="s">
        <v>14312</v>
      </c>
      <c r="C5" s="17" t="e">
        <f t="shared" si="0"/>
        <v>#DIV/0!</v>
      </c>
      <c r="D5" s="16" t="s">
        <v>14311</v>
      </c>
      <c r="E5" s="16" t="s">
        <v>14312</v>
      </c>
      <c r="F5" s="16" t="s">
        <v>14311</v>
      </c>
      <c r="G5" s="16" t="s">
        <v>13011</v>
      </c>
      <c r="H5" s="16" t="s">
        <v>13011</v>
      </c>
    </row>
    <row r="6" spans="1:11">
      <c r="A6" s="15">
        <v>40047</v>
      </c>
      <c r="B6" s="16" t="s">
        <v>14312</v>
      </c>
      <c r="C6" s="17" t="e">
        <f t="shared" si="0"/>
        <v>#DIV/0!</v>
      </c>
      <c r="D6" s="16" t="s">
        <v>14311</v>
      </c>
      <c r="E6" s="16" t="s">
        <v>14312</v>
      </c>
      <c r="F6" s="16" t="s">
        <v>14311</v>
      </c>
      <c r="G6" s="16" t="s">
        <v>13011</v>
      </c>
      <c r="H6" s="16" t="s">
        <v>13011</v>
      </c>
    </row>
    <row r="7" spans="1:11">
      <c r="A7" s="15">
        <v>40048</v>
      </c>
      <c r="B7" s="16" t="s">
        <v>14312</v>
      </c>
      <c r="C7" s="17" t="e">
        <f t="shared" si="0"/>
        <v>#DIV/0!</v>
      </c>
      <c r="D7" s="16" t="s">
        <v>14311</v>
      </c>
      <c r="E7" s="16" t="s">
        <v>14312</v>
      </c>
      <c r="F7" s="16" t="s">
        <v>14311</v>
      </c>
      <c r="G7" s="16" t="s">
        <v>13011</v>
      </c>
      <c r="H7" s="16" t="s">
        <v>13011</v>
      </c>
    </row>
    <row r="8" spans="1:11">
      <c r="A8" s="15">
        <v>40049</v>
      </c>
      <c r="B8" s="16" t="s">
        <v>14312</v>
      </c>
      <c r="C8" s="17" t="e">
        <f t="shared" si="0"/>
        <v>#DIV/0!</v>
      </c>
      <c r="D8" s="16" t="s">
        <v>14311</v>
      </c>
      <c r="E8" s="16" t="s">
        <v>14312</v>
      </c>
      <c r="F8" s="16" t="s">
        <v>14311</v>
      </c>
      <c r="G8" s="16" t="s">
        <v>13011</v>
      </c>
      <c r="H8" s="16" t="s">
        <v>13011</v>
      </c>
    </row>
    <row r="9" spans="1:11">
      <c r="A9" s="15">
        <v>40050</v>
      </c>
      <c r="B9" s="16" t="s">
        <v>14312</v>
      </c>
      <c r="C9" s="17" t="e">
        <f t="shared" si="0"/>
        <v>#DIV/0!</v>
      </c>
      <c r="D9" s="16" t="s">
        <v>14311</v>
      </c>
      <c r="E9" s="16" t="s">
        <v>14312</v>
      </c>
      <c r="F9" s="16" t="s">
        <v>14311</v>
      </c>
      <c r="G9" s="16" t="s">
        <v>13011</v>
      </c>
      <c r="H9" s="16" t="s">
        <v>13011</v>
      </c>
    </row>
    <row r="10" spans="1:11">
      <c r="A10" s="15">
        <v>40051</v>
      </c>
      <c r="B10" s="16" t="s">
        <v>14312</v>
      </c>
      <c r="C10" s="17" t="e">
        <f>+(B10-B9)/B10</f>
        <v>#DIV/0!</v>
      </c>
      <c r="D10" s="16" t="s">
        <v>14311</v>
      </c>
      <c r="E10" s="16" t="s">
        <v>14312</v>
      </c>
      <c r="F10" s="16" t="s">
        <v>14311</v>
      </c>
      <c r="G10" s="16" t="s">
        <v>13011</v>
      </c>
      <c r="H10" s="16" t="s">
        <v>13011</v>
      </c>
    </row>
    <row r="11" spans="1:11">
      <c r="A11" s="15">
        <v>40052</v>
      </c>
      <c r="B11" s="16" t="s">
        <v>14312</v>
      </c>
      <c r="C11" s="17" t="e">
        <f t="shared" ref="C11" si="1">+(B11-B10)/B11</f>
        <v>#DIV/0!</v>
      </c>
      <c r="D11" s="16" t="s">
        <v>14311</v>
      </c>
      <c r="E11" s="16" t="s">
        <v>14312</v>
      </c>
      <c r="F11" s="16" t="s">
        <v>14311</v>
      </c>
      <c r="G11" s="16" t="s">
        <v>13011</v>
      </c>
      <c r="H11" s="16" t="s">
        <v>13011</v>
      </c>
    </row>
    <row r="12" spans="1:11">
      <c r="A12" s="15">
        <v>40053</v>
      </c>
      <c r="B12" s="16" t="s">
        <v>14</v>
      </c>
      <c r="C12" s="12" t="e">
        <f>+(B12-B11)/B11</f>
        <v>#DIV/0!</v>
      </c>
      <c r="D12" s="16" t="s">
        <v>21060</v>
      </c>
      <c r="E12" s="18">
        <v>691859600</v>
      </c>
      <c r="F12" s="16" t="s">
        <v>14237</v>
      </c>
      <c r="G12" s="16" t="s">
        <v>13011</v>
      </c>
      <c r="H12" s="16" t="s">
        <v>13011</v>
      </c>
    </row>
    <row r="13" spans="1:11">
      <c r="A13" s="15">
        <v>40054</v>
      </c>
      <c r="B13" s="16" t="s">
        <v>21059</v>
      </c>
      <c r="C13" s="12">
        <f t="shared" ref="C13:C76" si="2">+(B13-B12)/B12</f>
        <v>-9.4238799999948246E-5</v>
      </c>
      <c r="D13" s="16" t="s">
        <v>21058</v>
      </c>
      <c r="E13" s="18">
        <v>691859600</v>
      </c>
      <c r="F13" s="16" t="s">
        <v>14237</v>
      </c>
      <c r="G13" s="16" t="s">
        <v>13011</v>
      </c>
      <c r="H13" s="16" t="s">
        <v>13011</v>
      </c>
    </row>
    <row r="14" spans="1:11">
      <c r="A14" s="15">
        <v>40055</v>
      </c>
      <c r="B14" s="16" t="s">
        <v>21057</v>
      </c>
      <c r="C14" s="12">
        <f t="shared" si="2"/>
        <v>-9.4247581779106045E-5</v>
      </c>
      <c r="D14" s="16" t="s">
        <v>21056</v>
      </c>
      <c r="E14" s="18">
        <v>691859600</v>
      </c>
      <c r="F14" s="16" t="s">
        <v>14237</v>
      </c>
      <c r="G14" s="16" t="s">
        <v>13011</v>
      </c>
      <c r="H14" s="16" t="s">
        <v>13011</v>
      </c>
    </row>
    <row r="15" spans="1:11">
      <c r="A15" s="15">
        <v>40056</v>
      </c>
      <c r="B15" s="16" t="s">
        <v>21055</v>
      </c>
      <c r="C15" s="12">
        <f t="shared" si="2"/>
        <v>-3.9529920500583761E-4</v>
      </c>
      <c r="D15" s="16" t="s">
        <v>21054</v>
      </c>
      <c r="E15" s="16" t="s">
        <v>21053</v>
      </c>
      <c r="F15" s="16" t="s">
        <v>14236</v>
      </c>
      <c r="G15" s="16" t="s">
        <v>13011</v>
      </c>
      <c r="H15" s="16" t="s">
        <v>13011</v>
      </c>
    </row>
    <row r="16" spans="1:11">
      <c r="A16" s="15">
        <v>40057</v>
      </c>
      <c r="B16" s="16" t="s">
        <v>21052</v>
      </c>
      <c r="C16" s="12">
        <f t="shared" si="2"/>
        <v>-2.6552058494962139E-4</v>
      </c>
      <c r="D16" s="16" t="s">
        <v>21051</v>
      </c>
      <c r="E16" s="16" t="s">
        <v>21045</v>
      </c>
      <c r="F16" s="16" t="s">
        <v>14072</v>
      </c>
      <c r="G16" s="16" t="s">
        <v>13011</v>
      </c>
      <c r="H16" s="16" t="s">
        <v>13011</v>
      </c>
    </row>
    <row r="17" spans="1:8">
      <c r="A17" s="15">
        <v>40058</v>
      </c>
      <c r="B17" s="16" t="s">
        <v>21050</v>
      </c>
      <c r="C17" s="12">
        <f t="shared" si="2"/>
        <v>-9.8262631636515432E-5</v>
      </c>
      <c r="D17" s="16" t="s">
        <v>21049</v>
      </c>
      <c r="E17" s="16" t="s">
        <v>21048</v>
      </c>
      <c r="F17" s="16" t="s">
        <v>14072</v>
      </c>
      <c r="G17" s="16" t="s">
        <v>13011</v>
      </c>
      <c r="H17" s="16" t="s">
        <v>13011</v>
      </c>
    </row>
    <row r="18" spans="1:8">
      <c r="A18" s="15">
        <v>40059</v>
      </c>
      <c r="B18" s="16" t="s">
        <v>21047</v>
      </c>
      <c r="C18" s="12">
        <f t="shared" si="2"/>
        <v>-5.4519933843759859E-4</v>
      </c>
      <c r="D18" s="16" t="s">
        <v>21046</v>
      </c>
      <c r="E18" s="16" t="s">
        <v>21045</v>
      </c>
      <c r="F18" s="16" t="s">
        <v>14072</v>
      </c>
      <c r="G18" s="16" t="s">
        <v>13011</v>
      </c>
      <c r="H18" s="16" t="s">
        <v>13011</v>
      </c>
    </row>
    <row r="19" spans="1:8">
      <c r="A19" s="15">
        <v>40060</v>
      </c>
      <c r="B19" s="16" t="s">
        <v>21044</v>
      </c>
      <c r="C19" s="12">
        <f t="shared" si="2"/>
        <v>1.667987820902851E-3</v>
      </c>
      <c r="D19" s="16" t="s">
        <v>21043</v>
      </c>
      <c r="E19" s="16" t="s">
        <v>21042</v>
      </c>
      <c r="F19" s="16" t="s">
        <v>14072</v>
      </c>
      <c r="G19" s="16" t="s">
        <v>13011</v>
      </c>
      <c r="H19" s="16" t="s">
        <v>13011</v>
      </c>
    </row>
    <row r="20" spans="1:8">
      <c r="A20" s="15">
        <v>40061</v>
      </c>
      <c r="B20" s="16" t="s">
        <v>21041</v>
      </c>
      <c r="C20" s="12">
        <f t="shared" si="2"/>
        <v>-9.8187257696591551E-5</v>
      </c>
      <c r="D20" s="16" t="s">
        <v>21040</v>
      </c>
      <c r="E20" s="16" t="s">
        <v>21039</v>
      </c>
      <c r="F20" s="16" t="s">
        <v>14072</v>
      </c>
      <c r="G20" s="16" t="s">
        <v>13011</v>
      </c>
      <c r="H20" s="16" t="s">
        <v>13011</v>
      </c>
    </row>
    <row r="21" spans="1:8">
      <c r="A21" s="15">
        <v>40062</v>
      </c>
      <c r="B21" s="16" t="s">
        <v>21038</v>
      </c>
      <c r="C21" s="12">
        <f t="shared" si="2"/>
        <v>-9.8171501295117673E-5</v>
      </c>
      <c r="D21" s="16" t="s">
        <v>21037</v>
      </c>
      <c r="E21" s="16" t="s">
        <v>21036</v>
      </c>
      <c r="F21" s="16" t="s">
        <v>14072</v>
      </c>
      <c r="G21" s="16" t="s">
        <v>13011</v>
      </c>
      <c r="H21" s="16" t="s">
        <v>13011</v>
      </c>
    </row>
    <row r="22" spans="1:8">
      <c r="A22" s="15">
        <v>40063</v>
      </c>
      <c r="B22" s="16" t="s">
        <v>21035</v>
      </c>
      <c r="C22" s="12">
        <f t="shared" si="2"/>
        <v>-3.2113872639468919E-4</v>
      </c>
      <c r="D22" s="16" t="s">
        <v>21034</v>
      </c>
      <c r="E22" s="16" t="s">
        <v>21033</v>
      </c>
      <c r="F22" s="16" t="s">
        <v>14072</v>
      </c>
      <c r="G22" s="16" t="s">
        <v>13011</v>
      </c>
      <c r="H22" s="16" t="s">
        <v>13011</v>
      </c>
    </row>
    <row r="23" spans="1:8">
      <c r="A23" s="15">
        <v>40064</v>
      </c>
      <c r="B23" s="16" t="s">
        <v>21032</v>
      </c>
      <c r="C23" s="12">
        <f t="shared" si="2"/>
        <v>2.0614681320689737E-3</v>
      </c>
      <c r="D23" s="16" t="s">
        <v>21031</v>
      </c>
      <c r="E23" s="16" t="s">
        <v>21030</v>
      </c>
      <c r="F23" s="16" t="s">
        <v>14072</v>
      </c>
      <c r="G23" s="16" t="s">
        <v>13011</v>
      </c>
      <c r="H23" s="16" t="s">
        <v>13011</v>
      </c>
    </row>
    <row r="24" spans="1:8">
      <c r="A24" s="15">
        <v>40065</v>
      </c>
      <c r="B24" s="16" t="s">
        <v>21029</v>
      </c>
      <c r="C24" s="12">
        <f t="shared" si="2"/>
        <v>-2.7673436858939599E-3</v>
      </c>
      <c r="D24" s="16" t="s">
        <v>21028</v>
      </c>
      <c r="E24" s="16" t="s">
        <v>21027</v>
      </c>
      <c r="F24" s="16" t="s">
        <v>14072</v>
      </c>
      <c r="G24" s="16" t="s">
        <v>13011</v>
      </c>
      <c r="H24" s="16" t="s">
        <v>13011</v>
      </c>
    </row>
    <row r="25" spans="1:8">
      <c r="A25" s="15">
        <v>40066</v>
      </c>
      <c r="B25" s="16" t="s">
        <v>21026</v>
      </c>
      <c r="C25" s="12">
        <f t="shared" si="2"/>
        <v>-7.5515618181966528E-3</v>
      </c>
      <c r="D25" s="16" t="s">
        <v>21025</v>
      </c>
      <c r="E25" s="16" t="s">
        <v>21024</v>
      </c>
      <c r="F25" s="16" t="s">
        <v>14072</v>
      </c>
      <c r="G25" s="16" t="s">
        <v>13011</v>
      </c>
      <c r="H25" s="16" t="s">
        <v>13011</v>
      </c>
    </row>
    <row r="26" spans="1:8">
      <c r="A26" s="15">
        <v>40067</v>
      </c>
      <c r="B26" s="16" t="s">
        <v>21023</v>
      </c>
      <c r="C26" s="12">
        <f t="shared" si="2"/>
        <v>-3.0449069701601631E-3</v>
      </c>
      <c r="D26" s="16" t="s">
        <v>21022</v>
      </c>
      <c r="E26" s="16" t="s">
        <v>21021</v>
      </c>
      <c r="F26" s="16" t="s">
        <v>14072</v>
      </c>
      <c r="G26" s="16" t="s">
        <v>13011</v>
      </c>
      <c r="H26" s="16" t="s">
        <v>13011</v>
      </c>
    </row>
    <row r="27" spans="1:8">
      <c r="A27" s="15">
        <v>40068</v>
      </c>
      <c r="B27" s="16" t="s">
        <v>21020</v>
      </c>
      <c r="C27" s="12">
        <f t="shared" si="2"/>
        <v>4.9352558171224326E-5</v>
      </c>
      <c r="D27" s="16" t="s">
        <v>21019</v>
      </c>
      <c r="E27" s="16" t="s">
        <v>21018</v>
      </c>
      <c r="F27" s="16" t="s">
        <v>14072</v>
      </c>
      <c r="G27" s="16" t="s">
        <v>13011</v>
      </c>
      <c r="H27" s="16" t="s">
        <v>13011</v>
      </c>
    </row>
    <row r="28" spans="1:8">
      <c r="A28" s="15">
        <v>40069</v>
      </c>
      <c r="B28" s="16" t="s">
        <v>21017</v>
      </c>
      <c r="C28" s="12">
        <f t="shared" si="2"/>
        <v>4.9377944482582697E-5</v>
      </c>
      <c r="D28" s="16" t="s">
        <v>21016</v>
      </c>
      <c r="E28" s="16" t="s">
        <v>21015</v>
      </c>
      <c r="F28" s="16" t="s">
        <v>14072</v>
      </c>
      <c r="G28" s="16" t="s">
        <v>13011</v>
      </c>
      <c r="H28" s="16" t="s">
        <v>13011</v>
      </c>
    </row>
    <row r="29" spans="1:8">
      <c r="A29" s="15">
        <v>40070</v>
      </c>
      <c r="B29" s="16" t="s">
        <v>21014</v>
      </c>
      <c r="C29" s="12">
        <f t="shared" si="2"/>
        <v>-1.0973692063154558E-3</v>
      </c>
      <c r="D29" s="16" t="s">
        <v>21013</v>
      </c>
      <c r="E29" s="16" t="s">
        <v>21012</v>
      </c>
      <c r="F29" s="16" t="s">
        <v>14071</v>
      </c>
      <c r="G29" s="16" t="s">
        <v>13011</v>
      </c>
      <c r="H29" s="16" t="s">
        <v>13011</v>
      </c>
    </row>
    <row r="30" spans="1:8">
      <c r="A30" s="15">
        <v>40071</v>
      </c>
      <c r="B30" s="16" t="s">
        <v>21011</v>
      </c>
      <c r="C30" s="12">
        <f t="shared" si="2"/>
        <v>1.7528299851756302E-2</v>
      </c>
      <c r="D30" s="16" t="s">
        <v>21010</v>
      </c>
      <c r="E30" s="16" t="s">
        <v>21009</v>
      </c>
      <c r="F30" s="16" t="s">
        <v>14256</v>
      </c>
      <c r="G30" s="16" t="s">
        <v>13011</v>
      </c>
      <c r="H30" s="16" t="s">
        <v>13011</v>
      </c>
    </row>
    <row r="31" spans="1:8">
      <c r="A31" s="15">
        <v>40072</v>
      </c>
      <c r="B31" s="16" t="s">
        <v>21008</v>
      </c>
      <c r="C31" s="12">
        <f t="shared" si="2"/>
        <v>-1.9122940661488123E-2</v>
      </c>
      <c r="D31" s="16" t="s">
        <v>21007</v>
      </c>
      <c r="E31" s="16" t="s">
        <v>21006</v>
      </c>
      <c r="F31" s="16" t="s">
        <v>14070</v>
      </c>
      <c r="G31" s="16" t="s">
        <v>13011</v>
      </c>
      <c r="H31" s="16" t="s">
        <v>13011</v>
      </c>
    </row>
    <row r="32" spans="1:8">
      <c r="A32" s="15">
        <v>40072</v>
      </c>
      <c r="B32" s="16" t="s">
        <v>21008</v>
      </c>
      <c r="C32" s="12">
        <f t="shared" si="2"/>
        <v>0</v>
      </c>
      <c r="D32" s="16" t="s">
        <v>21007</v>
      </c>
      <c r="E32" s="16" t="s">
        <v>21006</v>
      </c>
      <c r="F32" s="16" t="s">
        <v>14070</v>
      </c>
      <c r="G32" s="16" t="s">
        <v>13011</v>
      </c>
      <c r="H32" s="16" t="s">
        <v>13011</v>
      </c>
    </row>
    <row r="33" spans="1:8">
      <c r="A33" s="15">
        <v>40073</v>
      </c>
      <c r="B33" s="16" t="s">
        <v>21005</v>
      </c>
      <c r="C33" s="12">
        <f t="shared" si="2"/>
        <v>-1.9093180784471666E-3</v>
      </c>
      <c r="D33" s="16" t="s">
        <v>21004</v>
      </c>
      <c r="E33" s="16" t="s">
        <v>20995</v>
      </c>
      <c r="F33" s="16" t="s">
        <v>14069</v>
      </c>
      <c r="G33" s="16" t="s">
        <v>13011</v>
      </c>
      <c r="H33" s="16" t="s">
        <v>13011</v>
      </c>
    </row>
    <row r="34" spans="1:8">
      <c r="A34" s="15">
        <v>40074</v>
      </c>
      <c r="B34" s="16" t="s">
        <v>21003</v>
      </c>
      <c r="C34" s="12">
        <f t="shared" si="2"/>
        <v>-1.7564626926616428E-4</v>
      </c>
      <c r="D34" s="16" t="s">
        <v>21002</v>
      </c>
      <c r="E34" s="16" t="s">
        <v>20995</v>
      </c>
      <c r="F34" s="16" t="s">
        <v>14069</v>
      </c>
      <c r="G34" s="16" t="s">
        <v>13011</v>
      </c>
      <c r="H34" s="16" t="s">
        <v>13011</v>
      </c>
    </row>
    <row r="35" spans="1:8">
      <c r="A35" s="15">
        <v>40075</v>
      </c>
      <c r="B35" s="16" t="s">
        <v>21001</v>
      </c>
      <c r="C35" s="12">
        <f t="shared" si="2"/>
        <v>-9.4253067021262679E-5</v>
      </c>
      <c r="D35" s="16" t="s">
        <v>21000</v>
      </c>
      <c r="E35" s="16" t="s">
        <v>20995</v>
      </c>
      <c r="F35" s="16" t="s">
        <v>14069</v>
      </c>
      <c r="G35" s="16" t="s">
        <v>13011</v>
      </c>
      <c r="H35" s="16" t="s">
        <v>13011</v>
      </c>
    </row>
    <row r="36" spans="1:8">
      <c r="A36" s="15">
        <v>40076</v>
      </c>
      <c r="B36" s="16" t="s">
        <v>20999</v>
      </c>
      <c r="C36" s="12">
        <f t="shared" si="2"/>
        <v>-9.4249951613545761E-5</v>
      </c>
      <c r="D36" s="16" t="s">
        <v>20998</v>
      </c>
      <c r="E36" s="16" t="s">
        <v>20995</v>
      </c>
      <c r="F36" s="16" t="s">
        <v>14069</v>
      </c>
      <c r="G36" s="16" t="s">
        <v>13011</v>
      </c>
      <c r="H36" s="16" t="s">
        <v>13011</v>
      </c>
    </row>
    <row r="37" spans="1:8">
      <c r="A37" s="15">
        <v>40077</v>
      </c>
      <c r="B37" s="16" t="s">
        <v>20997</v>
      </c>
      <c r="C37" s="12">
        <f t="shared" si="2"/>
        <v>2.3155972542401714E-3</v>
      </c>
      <c r="D37" s="16" t="s">
        <v>20996</v>
      </c>
      <c r="E37" s="16" t="s">
        <v>20995</v>
      </c>
      <c r="F37" s="16" t="s">
        <v>14069</v>
      </c>
      <c r="G37" s="16" t="s">
        <v>13011</v>
      </c>
      <c r="H37" s="16" t="s">
        <v>13011</v>
      </c>
    </row>
    <row r="38" spans="1:8">
      <c r="A38" s="15">
        <v>40078</v>
      </c>
      <c r="B38" s="16" t="s">
        <v>20994</v>
      </c>
      <c r="C38" s="12">
        <f t="shared" si="2"/>
        <v>2.0385499184596462E-3</v>
      </c>
      <c r="D38" s="16" t="s">
        <v>20993</v>
      </c>
      <c r="E38" s="16" t="s">
        <v>20992</v>
      </c>
      <c r="F38" s="16" t="s">
        <v>14069</v>
      </c>
      <c r="G38" s="16" t="s">
        <v>13011</v>
      </c>
      <c r="H38" s="16" t="s">
        <v>13011</v>
      </c>
    </row>
    <row r="39" spans="1:8">
      <c r="A39" s="15">
        <v>40079</v>
      </c>
      <c r="B39" s="16" t="s">
        <v>20991</v>
      </c>
      <c r="C39" s="12">
        <f t="shared" si="2"/>
        <v>8.6799307018377535E-3</v>
      </c>
      <c r="D39" s="16" t="s">
        <v>20990</v>
      </c>
      <c r="E39" s="16" t="s">
        <v>20989</v>
      </c>
      <c r="F39" s="16" t="s">
        <v>14193</v>
      </c>
      <c r="G39" s="16" t="s">
        <v>13011</v>
      </c>
      <c r="H39" s="16" t="s">
        <v>13011</v>
      </c>
    </row>
    <row r="40" spans="1:8">
      <c r="A40" s="15">
        <v>40080</v>
      </c>
      <c r="B40" s="16" t="s">
        <v>20988</v>
      </c>
      <c r="C40" s="12">
        <f t="shared" si="2"/>
        <v>-5.4194014821220692E-4</v>
      </c>
      <c r="D40" s="16" t="s">
        <v>20987</v>
      </c>
      <c r="E40" s="16" t="s">
        <v>20981</v>
      </c>
      <c r="F40" s="16" t="s">
        <v>14193</v>
      </c>
      <c r="G40" s="16" t="s">
        <v>13011</v>
      </c>
      <c r="H40" s="16" t="s">
        <v>13011</v>
      </c>
    </row>
    <row r="41" spans="1:8">
      <c r="A41" s="15">
        <v>40081</v>
      </c>
      <c r="B41" s="16" t="s">
        <v>20986</v>
      </c>
      <c r="C41" s="12">
        <f t="shared" si="2"/>
        <v>1.8265336196621E-3</v>
      </c>
      <c r="D41" s="16" t="s">
        <v>20985</v>
      </c>
      <c r="E41" s="16" t="s">
        <v>20984</v>
      </c>
      <c r="F41" s="16" t="s">
        <v>14193</v>
      </c>
      <c r="G41" s="16" t="s">
        <v>13011</v>
      </c>
      <c r="H41" s="16" t="s">
        <v>13011</v>
      </c>
    </row>
    <row r="42" spans="1:8">
      <c r="A42" s="15">
        <v>40082</v>
      </c>
      <c r="B42" s="16" t="s">
        <v>20983</v>
      </c>
      <c r="C42" s="12">
        <f t="shared" si="2"/>
        <v>-9.4256968241495065E-5</v>
      </c>
      <c r="D42" s="16" t="s">
        <v>20982</v>
      </c>
      <c r="E42" s="16" t="s">
        <v>20981</v>
      </c>
      <c r="F42" s="16" t="s">
        <v>14193</v>
      </c>
      <c r="G42" s="16" t="s">
        <v>13011</v>
      </c>
      <c r="H42" s="16" t="s">
        <v>13011</v>
      </c>
    </row>
    <row r="43" spans="1:8">
      <c r="A43" s="15">
        <v>40083</v>
      </c>
      <c r="B43" s="16" t="s">
        <v>20980</v>
      </c>
      <c r="C43" s="12">
        <f t="shared" si="2"/>
        <v>-9.425492385979663E-5</v>
      </c>
      <c r="D43" s="16" t="s">
        <v>20979</v>
      </c>
      <c r="E43" s="16" t="s">
        <v>20978</v>
      </c>
      <c r="F43" s="16" t="s">
        <v>14193</v>
      </c>
      <c r="G43" s="18">
        <v>-3.35603806961009E+16</v>
      </c>
      <c r="H43" s="16" t="s">
        <v>13011</v>
      </c>
    </row>
    <row r="44" spans="1:8">
      <c r="A44" s="15">
        <v>40084</v>
      </c>
      <c r="B44" s="16" t="s">
        <v>20977</v>
      </c>
      <c r="C44" s="12">
        <f t="shared" si="2"/>
        <v>6.9230975603600574E-3</v>
      </c>
      <c r="D44" s="16" t="s">
        <v>20976</v>
      </c>
      <c r="E44" s="16" t="s">
        <v>20975</v>
      </c>
      <c r="F44" s="16" t="s">
        <v>14193</v>
      </c>
      <c r="G44" s="18">
        <v>5.22712878972224E+16</v>
      </c>
      <c r="H44" s="16" t="s">
        <v>13011</v>
      </c>
    </row>
    <row r="45" spans="1:8">
      <c r="A45" s="15">
        <v>40085</v>
      </c>
      <c r="B45" s="16" t="s">
        <v>20974</v>
      </c>
      <c r="C45" s="12">
        <f t="shared" si="2"/>
        <v>-5.7251921532000026E-3</v>
      </c>
      <c r="D45" s="16" t="s">
        <v>20973</v>
      </c>
      <c r="E45" s="16" t="s">
        <v>20972</v>
      </c>
      <c r="F45" s="16" t="s">
        <v>14193</v>
      </c>
      <c r="G45" s="18">
        <v>-1.76022134025426E+16</v>
      </c>
      <c r="H45" s="16" t="s">
        <v>13011</v>
      </c>
    </row>
    <row r="46" spans="1:8">
      <c r="A46" s="15">
        <v>40086</v>
      </c>
      <c r="B46" s="16" t="s">
        <v>20971</v>
      </c>
      <c r="C46" s="12">
        <f t="shared" si="2"/>
        <v>1.9587026515691685E-3</v>
      </c>
      <c r="D46" s="16" t="s">
        <v>20970</v>
      </c>
      <c r="E46" s="16" t="s">
        <v>20969</v>
      </c>
      <c r="F46" s="16" t="s">
        <v>14234</v>
      </c>
      <c r="G46" s="18">
        <v>1.0918196231223E+16</v>
      </c>
      <c r="H46" s="16" t="s">
        <v>13011</v>
      </c>
    </row>
    <row r="47" spans="1:8">
      <c r="A47" s="15">
        <v>40087</v>
      </c>
      <c r="B47" s="16" t="s">
        <v>20968</v>
      </c>
      <c r="C47" s="12">
        <f t="shared" si="2"/>
        <v>-2.7591609539114E-3</v>
      </c>
      <c r="D47" s="16" t="s">
        <v>20967</v>
      </c>
      <c r="E47" s="16" t="s">
        <v>20966</v>
      </c>
      <c r="F47" s="16" t="s">
        <v>14192</v>
      </c>
      <c r="G47" s="18">
        <v>-1.93368343556694E+16</v>
      </c>
      <c r="H47" s="16" t="s">
        <v>13011</v>
      </c>
    </row>
    <row r="48" spans="1:8">
      <c r="A48" s="15">
        <v>40088</v>
      </c>
      <c r="B48" s="16" t="s">
        <v>20965</v>
      </c>
      <c r="C48" s="12">
        <f t="shared" si="2"/>
        <v>-2.1742813489196862E-3</v>
      </c>
      <c r="D48" s="16" t="s">
        <v>20964</v>
      </c>
      <c r="E48" s="16" t="s">
        <v>20963</v>
      </c>
      <c r="F48" s="16" t="s">
        <v>14192</v>
      </c>
      <c r="G48" s="18">
        <v>-4.3823926838735104E+16</v>
      </c>
      <c r="H48" s="16" t="s">
        <v>13011</v>
      </c>
    </row>
    <row r="49" spans="1:8">
      <c r="A49" s="15">
        <v>40089</v>
      </c>
      <c r="B49" s="16" t="s">
        <v>20962</v>
      </c>
      <c r="C49" s="12">
        <f t="shared" si="2"/>
        <v>-1.5235291108299573E-5</v>
      </c>
      <c r="D49" s="16" t="s">
        <v>20961</v>
      </c>
      <c r="E49" s="16" t="s">
        <v>20960</v>
      </c>
      <c r="F49" s="16" t="s">
        <v>14192</v>
      </c>
      <c r="G49" s="18">
        <v>-3.76369445208464E+16</v>
      </c>
      <c r="H49" s="16" t="s">
        <v>13011</v>
      </c>
    </row>
    <row r="50" spans="1:8">
      <c r="A50" s="15">
        <v>40090</v>
      </c>
      <c r="B50" s="16" t="s">
        <v>20959</v>
      </c>
      <c r="C50" s="12">
        <f t="shared" si="2"/>
        <v>-1.5253807983468883E-5</v>
      </c>
      <c r="D50" s="16" t="s">
        <v>20958</v>
      </c>
      <c r="E50" s="16" t="s">
        <v>20957</v>
      </c>
      <c r="F50" s="16" t="s">
        <v>14192</v>
      </c>
      <c r="G50" s="18">
        <v>-5.7129221178296304E+16</v>
      </c>
      <c r="H50" s="16" t="s">
        <v>13011</v>
      </c>
    </row>
    <row r="51" spans="1:8">
      <c r="A51" s="15">
        <v>40091</v>
      </c>
      <c r="B51" s="16" t="s">
        <v>20956</v>
      </c>
      <c r="C51" s="12">
        <f t="shared" si="2"/>
        <v>5.9926781370365431E-3</v>
      </c>
      <c r="D51" s="16" t="s">
        <v>20955</v>
      </c>
      <c r="E51" s="16" t="s">
        <v>20954</v>
      </c>
      <c r="F51" s="16" t="s">
        <v>14192</v>
      </c>
      <c r="G51" s="18">
        <v>1.51759556934947E+16</v>
      </c>
      <c r="H51" s="16" t="s">
        <v>13011</v>
      </c>
    </row>
    <row r="52" spans="1:8">
      <c r="A52" s="15">
        <v>40092</v>
      </c>
      <c r="B52" s="16" t="s">
        <v>20953</v>
      </c>
      <c r="C52" s="12">
        <f t="shared" si="2"/>
        <v>4.9782243484262885E-3</v>
      </c>
      <c r="D52" s="16" t="s">
        <v>20952</v>
      </c>
      <c r="E52" s="16" t="s">
        <v>20951</v>
      </c>
      <c r="F52" s="16" t="s">
        <v>14068</v>
      </c>
      <c r="G52" s="18">
        <v>7.9690649949301696E+16</v>
      </c>
      <c r="H52" s="16" t="s">
        <v>13011</v>
      </c>
    </row>
    <row r="53" spans="1:8">
      <c r="A53" s="15">
        <v>40093</v>
      </c>
      <c r="B53" s="16" t="s">
        <v>20950</v>
      </c>
      <c r="C53" s="12">
        <f t="shared" si="2"/>
        <v>-1.5734643104603975E-3</v>
      </c>
      <c r="D53" s="16" t="s">
        <v>20949</v>
      </c>
      <c r="E53" s="16" t="s">
        <v>20948</v>
      </c>
      <c r="F53" s="16" t="s">
        <v>14191</v>
      </c>
      <c r="G53" s="18">
        <v>6.3349134803021904E+16</v>
      </c>
      <c r="H53" s="16" t="s">
        <v>13011</v>
      </c>
    </row>
    <row r="54" spans="1:8">
      <c r="A54" s="15">
        <v>40094</v>
      </c>
      <c r="B54" s="16" t="s">
        <v>20947</v>
      </c>
      <c r="C54" s="12">
        <f t="shared" si="2"/>
        <v>-5.4229525065045536E-3</v>
      </c>
      <c r="D54" s="16" t="s">
        <v>20946</v>
      </c>
      <c r="E54" s="16" t="s">
        <v>20945</v>
      </c>
      <c r="F54" s="16" t="s">
        <v>14257</v>
      </c>
      <c r="G54" s="18">
        <v>-2.93513295553062E+16</v>
      </c>
      <c r="H54" s="16" t="s">
        <v>13011</v>
      </c>
    </row>
    <row r="55" spans="1:8">
      <c r="A55" s="15">
        <v>40095</v>
      </c>
      <c r="B55" s="16" t="s">
        <v>20944</v>
      </c>
      <c r="C55" s="12">
        <f t="shared" si="2"/>
        <v>-4.4820360630638692E-3</v>
      </c>
      <c r="D55" s="16" t="s">
        <v>20943</v>
      </c>
      <c r="E55" s="16" t="s">
        <v>20942</v>
      </c>
      <c r="F55" s="16" t="s">
        <v>14066</v>
      </c>
      <c r="G55" s="18">
        <v>-4.94634715001458E+16</v>
      </c>
      <c r="H55" s="16" t="s">
        <v>13011</v>
      </c>
    </row>
    <row r="56" spans="1:8">
      <c r="A56" s="15">
        <v>40096</v>
      </c>
      <c r="B56" s="16" t="s">
        <v>20941</v>
      </c>
      <c r="C56" s="12">
        <f t="shared" si="2"/>
        <v>-9.8329663814017223E-5</v>
      </c>
      <c r="D56" s="16" t="s">
        <v>20940</v>
      </c>
      <c r="E56" s="16" t="s">
        <v>20939</v>
      </c>
      <c r="F56" s="16" t="s">
        <v>14066</v>
      </c>
      <c r="G56" s="18">
        <v>4.11240118864772E+16</v>
      </c>
      <c r="H56" s="16" t="s">
        <v>13011</v>
      </c>
    </row>
    <row r="57" spans="1:8">
      <c r="A57" s="15">
        <v>40097</v>
      </c>
      <c r="B57" s="16" t="s">
        <v>20938</v>
      </c>
      <c r="C57" s="12">
        <f t="shared" si="2"/>
        <v>-8.0639154242682562E-5</v>
      </c>
      <c r="D57" s="16" t="s">
        <v>20937</v>
      </c>
      <c r="E57" s="16" t="s">
        <v>20936</v>
      </c>
      <c r="F57" s="16" t="s">
        <v>14066</v>
      </c>
      <c r="G57" s="18">
        <v>7.9418688990303392E+16</v>
      </c>
      <c r="H57" s="16" t="s">
        <v>13011</v>
      </c>
    </row>
    <row r="58" spans="1:8">
      <c r="A58" s="15">
        <v>40098</v>
      </c>
      <c r="B58" s="16" t="s">
        <v>20935</v>
      </c>
      <c r="C58" s="12">
        <f t="shared" si="2"/>
        <v>-5.2417214059774541E-5</v>
      </c>
      <c r="D58" s="16" t="s">
        <v>20934</v>
      </c>
      <c r="E58" s="16" t="s">
        <v>20933</v>
      </c>
      <c r="F58" s="16" t="s">
        <v>14066</v>
      </c>
      <c r="G58" s="18">
        <v>7.8082979500605408E+16</v>
      </c>
      <c r="H58" s="16" t="s">
        <v>13011</v>
      </c>
    </row>
    <row r="59" spans="1:8">
      <c r="A59" s="15">
        <v>40099</v>
      </c>
      <c r="B59" s="16" t="s">
        <v>20932</v>
      </c>
      <c r="C59" s="12">
        <f t="shared" si="2"/>
        <v>-2.0391740973103017E-2</v>
      </c>
      <c r="D59" s="16" t="s">
        <v>20931</v>
      </c>
      <c r="E59" s="16" t="s">
        <v>20930</v>
      </c>
      <c r="F59" s="16" t="s">
        <v>14066</v>
      </c>
      <c r="G59" s="18">
        <v>-1.6144938448173501E+17</v>
      </c>
      <c r="H59" s="16" t="s">
        <v>13011</v>
      </c>
    </row>
    <row r="60" spans="1:8">
      <c r="A60" s="15">
        <v>40100</v>
      </c>
      <c r="B60" s="16" t="s">
        <v>20929</v>
      </c>
      <c r="C60" s="12">
        <f t="shared" si="2"/>
        <v>9.9390987181090865E-3</v>
      </c>
      <c r="D60" s="16" t="s">
        <v>20928</v>
      </c>
      <c r="E60" s="16" t="s">
        <v>20927</v>
      </c>
      <c r="F60" s="16" t="s">
        <v>14066</v>
      </c>
      <c r="G60" s="18">
        <v>-4.15069538704612E+16</v>
      </c>
      <c r="H60" s="16" t="s">
        <v>13011</v>
      </c>
    </row>
    <row r="61" spans="1:8">
      <c r="A61" s="15">
        <v>40101</v>
      </c>
      <c r="B61" s="16" t="s">
        <v>20926</v>
      </c>
      <c r="C61" s="12">
        <f t="shared" si="2"/>
        <v>-5.8687225376456353E-3</v>
      </c>
      <c r="D61" s="16" t="s">
        <v>20925</v>
      </c>
      <c r="E61" s="16" t="s">
        <v>20924</v>
      </c>
      <c r="F61" s="16" t="s">
        <v>14065</v>
      </c>
      <c r="G61" s="18">
        <v>-2.7777575108612899E+17</v>
      </c>
      <c r="H61" s="16" t="s">
        <v>13011</v>
      </c>
    </row>
    <row r="62" spans="1:8">
      <c r="A62" s="15">
        <v>40101</v>
      </c>
      <c r="B62" s="16" t="s">
        <v>20926</v>
      </c>
      <c r="C62" s="12">
        <f t="shared" si="2"/>
        <v>0</v>
      </c>
      <c r="D62" s="16" t="s">
        <v>20925</v>
      </c>
      <c r="E62" s="16" t="s">
        <v>20924</v>
      </c>
      <c r="F62" s="16" t="s">
        <v>14065</v>
      </c>
      <c r="G62" s="18">
        <v>-2.7777575108612899E+17</v>
      </c>
      <c r="H62" s="16" t="s">
        <v>13011</v>
      </c>
    </row>
    <row r="63" spans="1:8">
      <c r="A63" s="15">
        <v>40102</v>
      </c>
      <c r="B63" s="16" t="s">
        <v>20923</v>
      </c>
      <c r="C63" s="12">
        <f t="shared" si="2"/>
        <v>3.7737949320352363E-3</v>
      </c>
      <c r="D63" s="16" t="s">
        <v>20922</v>
      </c>
      <c r="E63" s="16" t="s">
        <v>20921</v>
      </c>
      <c r="F63" s="16" t="s">
        <v>14065</v>
      </c>
      <c r="G63" s="18">
        <v>-4.36924327868796E+16</v>
      </c>
      <c r="H63" s="16" t="s">
        <v>13011</v>
      </c>
    </row>
    <row r="64" spans="1:8">
      <c r="A64" s="15">
        <v>40103</v>
      </c>
      <c r="B64" s="16" t="s">
        <v>20920</v>
      </c>
      <c r="C64" s="12">
        <f t="shared" si="2"/>
        <v>-1.303352757100325E-4</v>
      </c>
      <c r="D64" s="16" t="s">
        <v>20919</v>
      </c>
      <c r="E64" s="16" t="s">
        <v>20918</v>
      </c>
      <c r="F64" s="16" t="s">
        <v>14065</v>
      </c>
      <c r="G64" s="18">
        <v>-2.27466076301408E+16</v>
      </c>
      <c r="H64" s="16" t="s">
        <v>13011</v>
      </c>
    </row>
    <row r="65" spans="1:8">
      <c r="A65" s="15">
        <v>40104</v>
      </c>
      <c r="B65" s="16" t="s">
        <v>20917</v>
      </c>
      <c r="C65" s="12">
        <f t="shared" si="2"/>
        <v>-1.274207645024474E-4</v>
      </c>
      <c r="D65" s="16" t="s">
        <v>20916</v>
      </c>
      <c r="E65" s="16" t="s">
        <v>20915</v>
      </c>
      <c r="F65" s="16" t="s">
        <v>14065</v>
      </c>
      <c r="G65" s="18">
        <v>-2.21729536745769E+16</v>
      </c>
      <c r="H65" s="16" t="s">
        <v>13011</v>
      </c>
    </row>
    <row r="66" spans="1:8">
      <c r="A66" s="15">
        <v>40105</v>
      </c>
      <c r="B66" s="16" t="s">
        <v>20914</v>
      </c>
      <c r="C66" s="12">
        <f t="shared" si="2"/>
        <v>1.4951640184794479E-2</v>
      </c>
      <c r="D66" s="16" t="s">
        <v>20913</v>
      </c>
      <c r="E66" s="16" t="s">
        <v>20912</v>
      </c>
      <c r="F66" s="16" t="s">
        <v>14064</v>
      </c>
      <c r="G66" s="18">
        <v>1.7267729256800198E+17</v>
      </c>
      <c r="H66" s="16" t="s">
        <v>13011</v>
      </c>
    </row>
    <row r="67" spans="1:8">
      <c r="A67" s="15">
        <v>40106</v>
      </c>
      <c r="B67" s="16" t="s">
        <v>20911</v>
      </c>
      <c r="C67" s="12">
        <f t="shared" si="2"/>
        <v>-3.844405642387074E-3</v>
      </c>
      <c r="D67" s="16" t="s">
        <v>20910</v>
      </c>
      <c r="E67" s="16" t="s">
        <v>20909</v>
      </c>
      <c r="F67" s="16" t="s">
        <v>14190</v>
      </c>
      <c r="G67" s="18">
        <v>1.2027303792239299E+17</v>
      </c>
      <c r="H67" s="16" t="s">
        <v>13011</v>
      </c>
    </row>
    <row r="68" spans="1:8">
      <c r="A68" s="15">
        <v>40107</v>
      </c>
      <c r="B68" s="16" t="s">
        <v>20908</v>
      </c>
      <c r="C68" s="12">
        <f t="shared" si="2"/>
        <v>8.2696897094199025E-5</v>
      </c>
      <c r="D68" s="16" t="s">
        <v>20907</v>
      </c>
      <c r="E68" s="16" t="s">
        <v>20906</v>
      </c>
      <c r="F68" s="16" t="s">
        <v>14190</v>
      </c>
      <c r="G68" s="18">
        <v>9.0283780164038496E+16</v>
      </c>
      <c r="H68" s="16" t="s">
        <v>13011</v>
      </c>
    </row>
    <row r="69" spans="1:8">
      <c r="A69" s="15">
        <v>40108</v>
      </c>
      <c r="B69" s="16" t="s">
        <v>20905</v>
      </c>
      <c r="C69" s="12">
        <f t="shared" si="2"/>
        <v>3.1232303124893702E-3</v>
      </c>
      <c r="D69" s="16" t="s">
        <v>20904</v>
      </c>
      <c r="E69" s="16" t="s">
        <v>20903</v>
      </c>
      <c r="F69" s="16" t="s">
        <v>14062</v>
      </c>
      <c r="G69" s="18">
        <v>1.04730026810714E+17</v>
      </c>
      <c r="H69" s="16" t="s">
        <v>13011</v>
      </c>
    </row>
    <row r="70" spans="1:8">
      <c r="A70" s="15">
        <v>40109</v>
      </c>
      <c r="B70" s="16" t="s">
        <v>20902</v>
      </c>
      <c r="C70" s="12">
        <f t="shared" si="2"/>
        <v>-4.3959699939508509E-3</v>
      </c>
      <c r="D70" s="16" t="s">
        <v>20901</v>
      </c>
      <c r="E70" s="16" t="s">
        <v>20900</v>
      </c>
      <c r="F70" s="16" t="s">
        <v>14062</v>
      </c>
      <c r="G70" s="18">
        <v>-5.7435900850516304E+16</v>
      </c>
      <c r="H70" s="16" t="s">
        <v>13011</v>
      </c>
    </row>
    <row r="71" spans="1:8">
      <c r="A71" s="15">
        <v>40110</v>
      </c>
      <c r="B71" s="16" t="s">
        <v>20899</v>
      </c>
      <c r="C71" s="12">
        <f t="shared" si="2"/>
        <v>-1.2342469265259852E-4</v>
      </c>
      <c r="D71" s="16" t="s">
        <v>20898</v>
      </c>
      <c r="E71" s="16" t="s">
        <v>20897</v>
      </c>
      <c r="F71" s="16" t="s">
        <v>14062</v>
      </c>
      <c r="G71" s="18">
        <v>-5.26225772375568E+16</v>
      </c>
      <c r="H71" s="16" t="s">
        <v>13011</v>
      </c>
    </row>
    <row r="72" spans="1:8">
      <c r="A72" s="15">
        <v>40111</v>
      </c>
      <c r="B72" s="16" t="s">
        <v>20896</v>
      </c>
      <c r="C72" s="12">
        <f t="shared" si="2"/>
        <v>-1.2495523230533586E-4</v>
      </c>
      <c r="D72" s="16" t="s">
        <v>20895</v>
      </c>
      <c r="E72" s="16" t="s">
        <v>20894</v>
      </c>
      <c r="F72" s="16" t="s">
        <v>14062</v>
      </c>
      <c r="G72" s="18">
        <v>-7.4832667527271504E+16</v>
      </c>
      <c r="H72" s="16" t="s">
        <v>13011</v>
      </c>
    </row>
    <row r="73" spans="1:8">
      <c r="A73" s="15">
        <v>40112</v>
      </c>
      <c r="B73" s="16" t="s">
        <v>20893</v>
      </c>
      <c r="C73" s="12">
        <f t="shared" si="2"/>
        <v>-9.8609580022743608E-3</v>
      </c>
      <c r="D73" s="16" t="s">
        <v>20892</v>
      </c>
      <c r="E73" s="16" t="s">
        <v>20891</v>
      </c>
      <c r="F73" s="16" t="s">
        <v>14062</v>
      </c>
      <c r="G73" s="18">
        <v>-1.7897707910391398E+17</v>
      </c>
      <c r="H73" s="16" t="s">
        <v>13011</v>
      </c>
    </row>
    <row r="74" spans="1:8">
      <c r="A74" s="15">
        <v>40113</v>
      </c>
      <c r="B74" s="16" t="s">
        <v>20890</v>
      </c>
      <c r="C74" s="12">
        <f t="shared" si="2"/>
        <v>-2.2944650887096697E-3</v>
      </c>
      <c r="D74" s="16" t="s">
        <v>20889</v>
      </c>
      <c r="E74" s="16" t="s">
        <v>20888</v>
      </c>
      <c r="F74" s="16" t="s">
        <v>14062</v>
      </c>
      <c r="G74" s="18">
        <v>-2.0068925939939699E+17</v>
      </c>
      <c r="H74" s="16" t="s">
        <v>13011</v>
      </c>
    </row>
    <row r="75" spans="1:8">
      <c r="A75" s="15">
        <v>40114</v>
      </c>
      <c r="B75" s="16" t="s">
        <v>20887</v>
      </c>
      <c r="C75" s="12">
        <f t="shared" si="2"/>
        <v>7.9983675006863233E-3</v>
      </c>
      <c r="D75" s="16" t="s">
        <v>20886</v>
      </c>
      <c r="E75" s="16" t="s">
        <v>20885</v>
      </c>
      <c r="F75" s="16" t="s">
        <v>14062</v>
      </c>
      <c r="G75" s="18">
        <v>-1.90242068572424E+17</v>
      </c>
      <c r="H75" s="16" t="s">
        <v>13011</v>
      </c>
    </row>
    <row r="76" spans="1:8">
      <c r="A76" s="15">
        <v>40115</v>
      </c>
      <c r="B76" s="16" t="s">
        <v>20884</v>
      </c>
      <c r="C76" s="12">
        <f t="shared" si="2"/>
        <v>4.5047027765601905E-3</v>
      </c>
      <c r="D76" s="16" t="s">
        <v>20883</v>
      </c>
      <c r="E76" s="16" t="s">
        <v>20882</v>
      </c>
      <c r="F76" s="16" t="s">
        <v>14062</v>
      </c>
      <c r="G76" s="18">
        <v>-8.2845298307493408E+16</v>
      </c>
      <c r="H76" s="16" t="s">
        <v>13011</v>
      </c>
    </row>
    <row r="77" spans="1:8">
      <c r="A77" s="15">
        <v>40116</v>
      </c>
      <c r="B77" s="16" t="s">
        <v>20881</v>
      </c>
      <c r="C77" s="12">
        <f t="shared" ref="C77:C140" si="3">+(B77-B76)/B76</f>
        <v>-1.8284247181526013E-2</v>
      </c>
      <c r="D77" s="16" t="s">
        <v>20880</v>
      </c>
      <c r="E77" s="16" t="s">
        <v>20879</v>
      </c>
      <c r="F77" s="16" t="s">
        <v>14062</v>
      </c>
      <c r="G77" s="18">
        <v>-2.8452162792561101E+17</v>
      </c>
      <c r="H77" s="16" t="s">
        <v>13011</v>
      </c>
    </row>
    <row r="78" spans="1:8">
      <c r="A78" s="15">
        <v>40117</v>
      </c>
      <c r="B78" s="16" t="s">
        <v>20878</v>
      </c>
      <c r="C78" s="12">
        <f t="shared" si="3"/>
        <v>-1.0387703344962319E-4</v>
      </c>
      <c r="D78" s="16" t="s">
        <v>20877</v>
      </c>
      <c r="E78" s="16" t="s">
        <v>20876</v>
      </c>
      <c r="F78" s="16" t="s">
        <v>14062</v>
      </c>
      <c r="G78" s="18">
        <v>-2.6099576169687802E+17</v>
      </c>
      <c r="H78" s="16" t="s">
        <v>13011</v>
      </c>
    </row>
    <row r="79" spans="1:8">
      <c r="A79" s="15">
        <v>40118</v>
      </c>
      <c r="B79" s="16" t="s">
        <v>20875</v>
      </c>
      <c r="C79" s="12">
        <f t="shared" si="3"/>
        <v>-1.131497764840942E-4</v>
      </c>
      <c r="D79" s="16" t="s">
        <v>20874</v>
      </c>
      <c r="E79" s="16" t="s">
        <v>20873</v>
      </c>
      <c r="F79" s="16" t="s">
        <v>14062</v>
      </c>
      <c r="G79" s="18">
        <v>-2.4220759247401901E+17</v>
      </c>
      <c r="H79" s="16" t="s">
        <v>13011</v>
      </c>
    </row>
    <row r="80" spans="1:8">
      <c r="A80" s="15">
        <v>40119</v>
      </c>
      <c r="B80" s="16" t="s">
        <v>20872</v>
      </c>
      <c r="C80" s="12">
        <f t="shared" si="3"/>
        <v>-3.7085093682731746E-5</v>
      </c>
      <c r="D80" s="16" t="s">
        <v>20871</v>
      </c>
      <c r="E80" s="16" t="s">
        <v>20870</v>
      </c>
      <c r="F80" s="16" t="s">
        <v>14062</v>
      </c>
      <c r="G80" s="18">
        <v>-2.4240902199666701E+17</v>
      </c>
      <c r="H80" s="16" t="s">
        <v>13011</v>
      </c>
    </row>
    <row r="81" spans="1:8">
      <c r="A81" s="15">
        <v>40120</v>
      </c>
      <c r="B81" s="16" t="s">
        <v>20869</v>
      </c>
      <c r="C81" s="12">
        <f t="shared" si="3"/>
        <v>-8.1765202830455155E-3</v>
      </c>
      <c r="D81" s="16" t="s">
        <v>20868</v>
      </c>
      <c r="E81" s="16" t="s">
        <v>20867</v>
      </c>
      <c r="F81" s="16" t="s">
        <v>14062</v>
      </c>
      <c r="G81" s="18">
        <v>-3.14300633062144E+17</v>
      </c>
      <c r="H81" s="16" t="s">
        <v>13011</v>
      </c>
    </row>
    <row r="82" spans="1:8">
      <c r="A82" s="15">
        <v>40121</v>
      </c>
      <c r="B82" s="16" t="s">
        <v>20866</v>
      </c>
      <c r="C82" s="12">
        <f t="shared" si="3"/>
        <v>1.0723271882466818E-2</v>
      </c>
      <c r="D82" s="16" t="s">
        <v>20865</v>
      </c>
      <c r="E82" s="16" t="s">
        <v>20864</v>
      </c>
      <c r="F82" s="16" t="s">
        <v>14061</v>
      </c>
      <c r="G82" s="18">
        <v>-2.7402332029119901E+17</v>
      </c>
      <c r="H82" s="16" t="s">
        <v>13011</v>
      </c>
    </row>
    <row r="83" spans="1:8">
      <c r="A83" s="15">
        <v>40122</v>
      </c>
      <c r="B83" s="16" t="s">
        <v>20863</v>
      </c>
      <c r="C83" s="12">
        <f t="shared" si="3"/>
        <v>6.0953764652339959E-3</v>
      </c>
      <c r="D83" s="16" t="s">
        <v>20862</v>
      </c>
      <c r="E83" s="16" t="s">
        <v>20861</v>
      </c>
      <c r="F83" s="16" t="s">
        <v>14061</v>
      </c>
      <c r="G83" s="18">
        <v>-2.6414354256124301E+17</v>
      </c>
      <c r="H83" s="16" t="s">
        <v>13011</v>
      </c>
    </row>
    <row r="84" spans="1:8">
      <c r="A84" s="15">
        <v>40123</v>
      </c>
      <c r="B84" s="16" t="s">
        <v>20860</v>
      </c>
      <c r="C84" s="12">
        <f t="shared" si="3"/>
        <v>-3.3290867840953592E-3</v>
      </c>
      <c r="D84" s="16" t="s">
        <v>20859</v>
      </c>
      <c r="E84" s="16" t="s">
        <v>20858</v>
      </c>
      <c r="F84" s="16" t="s">
        <v>14060</v>
      </c>
      <c r="G84" s="18">
        <v>-2.79732621333152E+17</v>
      </c>
      <c r="H84" s="16" t="s">
        <v>13011</v>
      </c>
    </row>
    <row r="85" spans="1:8">
      <c r="A85" s="15">
        <v>40124</v>
      </c>
      <c r="B85" s="16" t="s">
        <v>20857</v>
      </c>
      <c r="C85" s="12">
        <f t="shared" si="3"/>
        <v>-5.9985435690651433E-5</v>
      </c>
      <c r="D85" s="16" t="s">
        <v>20856</v>
      </c>
      <c r="E85" s="16" t="s">
        <v>20855</v>
      </c>
      <c r="F85" s="16" t="s">
        <v>14060</v>
      </c>
      <c r="G85" s="18">
        <v>-2.3103037873787299E+17</v>
      </c>
      <c r="H85" s="16" t="s">
        <v>13011</v>
      </c>
    </row>
    <row r="86" spans="1:8">
      <c r="A86" s="15">
        <v>40125</v>
      </c>
      <c r="B86" s="16" t="s">
        <v>20854</v>
      </c>
      <c r="C86" s="12">
        <f t="shared" si="3"/>
        <v>-8.5529106279905436E-5</v>
      </c>
      <c r="D86" s="16" t="s">
        <v>20853</v>
      </c>
      <c r="E86" s="16" t="s">
        <v>20852</v>
      </c>
      <c r="F86" s="16" t="s">
        <v>14060</v>
      </c>
      <c r="G86" s="18">
        <v>-1.8867815431079802E+17</v>
      </c>
      <c r="H86" s="16" t="s">
        <v>13011</v>
      </c>
    </row>
    <row r="87" spans="1:8">
      <c r="A87" s="15">
        <v>40126</v>
      </c>
      <c r="B87" s="16" t="s">
        <v>20851</v>
      </c>
      <c r="C87" s="12">
        <f t="shared" si="3"/>
        <v>7.1536446576413362E-3</v>
      </c>
      <c r="D87" s="16" t="s">
        <v>20850</v>
      </c>
      <c r="E87" s="16" t="s">
        <v>20849</v>
      </c>
      <c r="F87" s="16" t="s">
        <v>14059</v>
      </c>
      <c r="G87" s="18">
        <v>-1.14114770218824E+17</v>
      </c>
      <c r="H87" s="16" t="s">
        <v>13011</v>
      </c>
    </row>
    <row r="88" spans="1:8">
      <c r="A88" s="15">
        <v>40127</v>
      </c>
      <c r="B88" s="16" t="s">
        <v>20848</v>
      </c>
      <c r="C88" s="12">
        <f t="shared" si="3"/>
        <v>-3.1248985802580218E-3</v>
      </c>
      <c r="D88" s="16" t="s">
        <v>20847</v>
      </c>
      <c r="E88" s="16" t="s">
        <v>20846</v>
      </c>
      <c r="F88" s="16" t="s">
        <v>14059</v>
      </c>
      <c r="G88" s="18">
        <v>-1.4637718650119699E+17</v>
      </c>
      <c r="H88" s="16" t="s">
        <v>13011</v>
      </c>
    </row>
    <row r="89" spans="1:8">
      <c r="A89" s="15">
        <v>40128</v>
      </c>
      <c r="B89" s="16" t="s">
        <v>20845</v>
      </c>
      <c r="C89" s="12">
        <f t="shared" si="3"/>
        <v>1.2696328497155886E-3</v>
      </c>
      <c r="D89" s="16" t="s">
        <v>20844</v>
      </c>
      <c r="E89" s="16" t="s">
        <v>20843</v>
      </c>
      <c r="F89" s="16" t="s">
        <v>14060</v>
      </c>
      <c r="G89" s="18">
        <v>-1.3254417556806701E+17</v>
      </c>
      <c r="H89" s="16" t="s">
        <v>13011</v>
      </c>
    </row>
    <row r="90" spans="1:8">
      <c r="A90" s="15">
        <v>40129</v>
      </c>
      <c r="B90" s="16" t="s">
        <v>20842</v>
      </c>
      <c r="C90" s="12">
        <f t="shared" si="3"/>
        <v>8.205595959164376E-3</v>
      </c>
      <c r="D90" s="16" t="s">
        <v>20841</v>
      </c>
      <c r="E90" s="16" t="s">
        <v>20840</v>
      </c>
      <c r="F90" s="16" t="s">
        <v>14060</v>
      </c>
      <c r="G90" s="18">
        <v>2.3109093209955501E+17</v>
      </c>
      <c r="H90" s="16" t="s">
        <v>13011</v>
      </c>
    </row>
    <row r="91" spans="1:8">
      <c r="A91" s="15">
        <v>40130</v>
      </c>
      <c r="B91" s="16" t="s">
        <v>20839</v>
      </c>
      <c r="C91" s="12">
        <f t="shared" si="3"/>
        <v>3.6081215180748861E-3</v>
      </c>
      <c r="D91" s="16" t="s">
        <v>20838</v>
      </c>
      <c r="E91" s="16" t="s">
        <v>20837</v>
      </c>
      <c r="F91" s="16" t="s">
        <v>14060</v>
      </c>
      <c r="G91" s="18">
        <v>1.4041452216245901E+17</v>
      </c>
      <c r="H91" s="16" t="s">
        <v>13011</v>
      </c>
    </row>
    <row r="92" spans="1:8">
      <c r="A92" s="15">
        <v>40130</v>
      </c>
      <c r="B92" s="16" t="s">
        <v>20839</v>
      </c>
      <c r="C92" s="12">
        <f t="shared" si="3"/>
        <v>0</v>
      </c>
      <c r="D92" s="16" t="s">
        <v>20838</v>
      </c>
      <c r="E92" s="16" t="s">
        <v>20837</v>
      </c>
      <c r="F92" s="16" t="s">
        <v>14060</v>
      </c>
      <c r="G92" s="18">
        <v>1.4041452216245901E+17</v>
      </c>
      <c r="H92" s="16" t="s">
        <v>13011</v>
      </c>
    </row>
    <row r="93" spans="1:8">
      <c r="A93" s="15">
        <v>40131</v>
      </c>
      <c r="B93" s="16" t="s">
        <v>20836</v>
      </c>
      <c r="C93" s="12">
        <f t="shared" si="3"/>
        <v>-1.0271629586930891E-4</v>
      </c>
      <c r="D93" s="16" t="s">
        <v>20835</v>
      </c>
      <c r="E93" s="16" t="s">
        <v>20834</v>
      </c>
      <c r="F93" s="16" t="s">
        <v>14060</v>
      </c>
      <c r="G93" s="18">
        <v>2.2354840846018202E+17</v>
      </c>
      <c r="H93" s="16" t="s">
        <v>13011</v>
      </c>
    </row>
    <row r="94" spans="1:8">
      <c r="A94" s="15">
        <v>40132</v>
      </c>
      <c r="B94" s="16" t="s">
        <v>20833</v>
      </c>
      <c r="C94" s="12">
        <f t="shared" si="3"/>
        <v>-7.5120179950523557E-5</v>
      </c>
      <c r="D94" s="16" t="s">
        <v>20832</v>
      </c>
      <c r="E94" s="16" t="s">
        <v>20831</v>
      </c>
      <c r="F94" s="16" t="s">
        <v>14060</v>
      </c>
      <c r="G94" s="18">
        <v>1.6767324131741699E+17</v>
      </c>
      <c r="H94" s="16" t="s">
        <v>13011</v>
      </c>
    </row>
    <row r="95" spans="1:8">
      <c r="A95" s="15">
        <v>40133</v>
      </c>
      <c r="B95" s="16" t="s">
        <v>20830</v>
      </c>
      <c r="C95" s="12">
        <f t="shared" si="3"/>
        <v>-1.1425711195591855E-4</v>
      </c>
      <c r="D95" s="16" t="s">
        <v>20829</v>
      </c>
      <c r="E95" s="16" t="s">
        <v>20828</v>
      </c>
      <c r="F95" s="16" t="s">
        <v>14060</v>
      </c>
      <c r="G95" s="18">
        <v>1.6790170816100899E+17</v>
      </c>
      <c r="H95" s="16" t="s">
        <v>13011</v>
      </c>
    </row>
    <row r="96" spans="1:8">
      <c r="A96" s="15">
        <v>40134</v>
      </c>
      <c r="B96" s="16" t="s">
        <v>20827</v>
      </c>
      <c r="C96" s="12">
        <f t="shared" si="3"/>
        <v>1.3107497790967645E-3</v>
      </c>
      <c r="D96" s="16" t="s">
        <v>20826</v>
      </c>
      <c r="E96" s="16" t="s">
        <v>20825</v>
      </c>
      <c r="F96" s="16" t="s">
        <v>14060</v>
      </c>
      <c r="G96" s="18">
        <v>1.8850489242356602E+17</v>
      </c>
      <c r="H96" s="16" t="s">
        <v>13011</v>
      </c>
    </row>
    <row r="97" spans="1:8">
      <c r="A97" s="15">
        <v>40135</v>
      </c>
      <c r="B97" s="16" t="s">
        <v>20824</v>
      </c>
      <c r="C97" s="12">
        <f t="shared" si="3"/>
        <v>-4.5075642282694992E-3</v>
      </c>
      <c r="D97" s="16" t="s">
        <v>20823</v>
      </c>
      <c r="E97" s="16" t="s">
        <v>20822</v>
      </c>
      <c r="F97" s="16" t="s">
        <v>14258</v>
      </c>
      <c r="G97" s="18">
        <v>-6.09015596455948E+16</v>
      </c>
      <c r="H97" s="16" t="s">
        <v>13011</v>
      </c>
    </row>
    <row r="98" spans="1:8">
      <c r="A98" s="15">
        <v>40136</v>
      </c>
      <c r="B98" s="16" t="s">
        <v>20821</v>
      </c>
      <c r="C98" s="12">
        <f t="shared" si="3"/>
        <v>1.5522848522534472E-3</v>
      </c>
      <c r="D98" s="16" t="s">
        <v>20820</v>
      </c>
      <c r="E98" s="16" t="s">
        <v>20819</v>
      </c>
      <c r="F98" s="16" t="s">
        <v>14258</v>
      </c>
      <c r="G98" s="16" t="s">
        <v>20818</v>
      </c>
      <c r="H98" s="16" t="s">
        <v>13011</v>
      </c>
    </row>
    <row r="99" spans="1:8">
      <c r="A99" s="15">
        <v>40137</v>
      </c>
      <c r="B99" s="16" t="s">
        <v>20817</v>
      </c>
      <c r="C99" s="12">
        <f t="shared" si="3"/>
        <v>1.1488779781883651E-3</v>
      </c>
      <c r="D99" s="16" t="s">
        <v>20816</v>
      </c>
      <c r="E99" s="16" t="s">
        <v>20815</v>
      </c>
      <c r="F99" s="16" t="s">
        <v>14258</v>
      </c>
      <c r="G99" s="18">
        <v>1.59906518130477E+16</v>
      </c>
      <c r="H99" s="16" t="s">
        <v>13011</v>
      </c>
    </row>
    <row r="100" spans="1:8">
      <c r="A100" s="15">
        <v>40138</v>
      </c>
      <c r="B100" s="16" t="s">
        <v>20814</v>
      </c>
      <c r="C100" s="12">
        <f t="shared" si="3"/>
        <v>-5.3327647793033841E-5</v>
      </c>
      <c r="D100" s="16" t="s">
        <v>20813</v>
      </c>
      <c r="E100" s="16" t="s">
        <v>20812</v>
      </c>
      <c r="F100" s="16" t="s">
        <v>14258</v>
      </c>
      <c r="G100" s="18">
        <v>-2.24685106759736E+16</v>
      </c>
      <c r="H100" s="16" t="s">
        <v>13011</v>
      </c>
    </row>
    <row r="101" spans="1:8">
      <c r="A101" s="15">
        <v>40139</v>
      </c>
      <c r="B101" s="16" t="s">
        <v>20811</v>
      </c>
      <c r="C101" s="12">
        <f t="shared" si="3"/>
        <v>-5.4222828330864834E-5</v>
      </c>
      <c r="D101" s="16" t="s">
        <v>20810</v>
      </c>
      <c r="E101" s="16" t="s">
        <v>20809</v>
      </c>
      <c r="F101" s="16" t="s">
        <v>14258</v>
      </c>
      <c r="G101" s="18">
        <v>3.06788905430956E+16</v>
      </c>
      <c r="H101" s="16" t="s">
        <v>13011</v>
      </c>
    </row>
    <row r="102" spans="1:8">
      <c r="A102" s="15">
        <v>40140</v>
      </c>
      <c r="B102" s="16" t="s">
        <v>20808</v>
      </c>
      <c r="C102" s="12">
        <f t="shared" si="3"/>
        <v>3.5379741917701324E-4</v>
      </c>
      <c r="D102" s="16" t="s">
        <v>20807</v>
      </c>
      <c r="E102" s="16" t="s">
        <v>20806</v>
      </c>
      <c r="F102" s="16" t="s">
        <v>14294</v>
      </c>
      <c r="G102" s="18">
        <v>3.6679934062641504E+16</v>
      </c>
      <c r="H102" s="16" t="s">
        <v>13011</v>
      </c>
    </row>
    <row r="103" spans="1:8">
      <c r="A103" s="15">
        <v>40141</v>
      </c>
      <c r="B103" s="16" t="s">
        <v>20805</v>
      </c>
      <c r="C103" s="12">
        <f t="shared" si="3"/>
        <v>5.9950262489755195E-3</v>
      </c>
      <c r="D103" s="16" t="s">
        <v>20804</v>
      </c>
      <c r="E103" s="16" t="s">
        <v>20803</v>
      </c>
      <c r="F103" s="16" t="s">
        <v>14294</v>
      </c>
      <c r="G103" s="18">
        <v>1.1657430083135E+17</v>
      </c>
      <c r="H103" s="16" t="s">
        <v>13011</v>
      </c>
    </row>
    <row r="104" spans="1:8">
      <c r="A104" s="15">
        <v>40142</v>
      </c>
      <c r="B104" s="16" t="s">
        <v>20802</v>
      </c>
      <c r="C104" s="12">
        <f t="shared" si="3"/>
        <v>6.2271392573781852E-3</v>
      </c>
      <c r="D104" s="16" t="s">
        <v>20801</v>
      </c>
      <c r="E104" s="16" t="s">
        <v>20800</v>
      </c>
      <c r="F104" s="16" t="s">
        <v>14258</v>
      </c>
      <c r="G104" s="18">
        <v>3.5847722704198899E+17</v>
      </c>
      <c r="H104" s="16" t="s">
        <v>13011</v>
      </c>
    </row>
    <row r="105" spans="1:8">
      <c r="A105" s="15">
        <v>40143</v>
      </c>
      <c r="B105" s="16" t="s">
        <v>20799</v>
      </c>
      <c r="C105" s="12">
        <f t="shared" si="3"/>
        <v>-5.1525874779098837E-3</v>
      </c>
      <c r="D105" s="16" t="s">
        <v>20798</v>
      </c>
      <c r="E105" s="16" t="s">
        <v>20797</v>
      </c>
      <c r="F105" s="16" t="s">
        <v>14258</v>
      </c>
      <c r="G105" s="18">
        <v>3.1187915123230598E+17</v>
      </c>
      <c r="H105" s="16" t="s">
        <v>13011</v>
      </c>
    </row>
    <row r="106" spans="1:8">
      <c r="A106" s="15">
        <v>40144</v>
      </c>
      <c r="B106" s="16" t="s">
        <v>20796</v>
      </c>
      <c r="C106" s="12">
        <f t="shared" si="3"/>
        <v>9.4147082517557611E-3</v>
      </c>
      <c r="D106" s="16" t="s">
        <v>20795</v>
      </c>
      <c r="E106" s="16" t="s">
        <v>20794</v>
      </c>
      <c r="F106" s="16" t="s">
        <v>14294</v>
      </c>
      <c r="G106" s="18">
        <v>3.3448304672963597E+17</v>
      </c>
      <c r="H106" s="16" t="s">
        <v>13011</v>
      </c>
    </row>
    <row r="107" spans="1:8">
      <c r="A107" s="15">
        <v>40145</v>
      </c>
      <c r="B107" s="16" t="s">
        <v>20793</v>
      </c>
      <c r="C107" s="12">
        <f t="shared" si="3"/>
        <v>-4.6846856977719479E-5</v>
      </c>
      <c r="D107" s="16" t="s">
        <v>20792</v>
      </c>
      <c r="E107" s="16" t="s">
        <v>20791</v>
      </c>
      <c r="F107" s="16" t="s">
        <v>14294</v>
      </c>
      <c r="G107" s="18">
        <v>2.6274744705157798E+17</v>
      </c>
      <c r="H107" s="16" t="s">
        <v>13011</v>
      </c>
    </row>
    <row r="108" spans="1:8">
      <c r="A108" s="15">
        <v>40146</v>
      </c>
      <c r="B108" s="16" t="s">
        <v>20790</v>
      </c>
      <c r="C108" s="12">
        <f t="shared" si="3"/>
        <v>-5.5473231015142233E-5</v>
      </c>
      <c r="D108" s="16" t="s">
        <v>20789</v>
      </c>
      <c r="E108" s="16" t="s">
        <v>20788</v>
      </c>
      <c r="F108" s="16" t="s">
        <v>14294</v>
      </c>
      <c r="G108" s="18">
        <v>5.79537583225424E+17</v>
      </c>
      <c r="H108" s="16" t="s">
        <v>13011</v>
      </c>
    </row>
    <row r="109" spans="1:8">
      <c r="A109" s="15">
        <v>40147</v>
      </c>
      <c r="B109" s="16" t="s">
        <v>20787</v>
      </c>
      <c r="C109" s="12">
        <f t="shared" si="3"/>
        <v>-6.7160755667592898E-3</v>
      </c>
      <c r="D109" s="16" t="s">
        <v>20786</v>
      </c>
      <c r="E109" s="16" t="s">
        <v>20785</v>
      </c>
      <c r="F109" s="16" t="s">
        <v>14294</v>
      </c>
      <c r="G109" s="18">
        <v>4.5704171649811802E+17</v>
      </c>
      <c r="H109" s="16" t="s">
        <v>13011</v>
      </c>
    </row>
    <row r="110" spans="1:8">
      <c r="A110" s="15">
        <v>40148</v>
      </c>
      <c r="B110" s="16" t="s">
        <v>20784</v>
      </c>
      <c r="C110" s="12">
        <f t="shared" si="3"/>
        <v>1.0456681543455977E-2</v>
      </c>
      <c r="D110" s="16" t="s">
        <v>20783</v>
      </c>
      <c r="E110" s="16" t="s">
        <v>20782</v>
      </c>
      <c r="F110" s="16" t="s">
        <v>14294</v>
      </c>
      <c r="G110" s="18">
        <v>6.5590433903077798E+17</v>
      </c>
      <c r="H110" s="16" t="s">
        <v>13011</v>
      </c>
    </row>
    <row r="111" spans="1:8">
      <c r="A111" s="15">
        <v>40149</v>
      </c>
      <c r="B111" s="16" t="s">
        <v>20781</v>
      </c>
      <c r="C111" s="12">
        <f t="shared" si="3"/>
        <v>2.8126524250114259E-3</v>
      </c>
      <c r="D111" s="16" t="s">
        <v>20780</v>
      </c>
      <c r="E111" s="16" t="s">
        <v>20779</v>
      </c>
      <c r="F111" s="16" t="s">
        <v>14258</v>
      </c>
      <c r="G111" s="18">
        <v>7.14242114048E+17</v>
      </c>
      <c r="H111" s="16" t="s">
        <v>13011</v>
      </c>
    </row>
    <row r="112" spans="1:8">
      <c r="A112" s="15">
        <v>40150</v>
      </c>
      <c r="B112" s="16" t="s">
        <v>20778</v>
      </c>
      <c r="C112" s="12">
        <f t="shared" si="3"/>
        <v>1.1067514921807719E-2</v>
      </c>
      <c r="D112" s="16" t="s">
        <v>20777</v>
      </c>
      <c r="E112" s="16" t="s">
        <v>20776</v>
      </c>
      <c r="F112" s="16" t="s">
        <v>14258</v>
      </c>
      <c r="G112" s="18">
        <v>1.1657702429928901E+18</v>
      </c>
      <c r="H112" s="16" t="s">
        <v>13011</v>
      </c>
    </row>
    <row r="113" spans="1:8">
      <c r="A113" s="15">
        <v>40151</v>
      </c>
      <c r="B113" s="16" t="s">
        <v>20775</v>
      </c>
      <c r="C113" s="12">
        <f t="shared" si="3"/>
        <v>-5.1839269340868107E-3</v>
      </c>
      <c r="D113" s="16" t="s">
        <v>20774</v>
      </c>
      <c r="E113" s="16" t="s">
        <v>20773</v>
      </c>
      <c r="F113" s="16" t="s">
        <v>14258</v>
      </c>
      <c r="G113" s="18">
        <v>7.8562588655202906E+17</v>
      </c>
      <c r="H113" s="16" t="s">
        <v>13011</v>
      </c>
    </row>
    <row r="114" spans="1:8">
      <c r="A114" s="15">
        <v>40152</v>
      </c>
      <c r="B114" s="16" t="s">
        <v>20772</v>
      </c>
      <c r="C114" s="12">
        <f t="shared" si="3"/>
        <v>-1.0559026270760476E-4</v>
      </c>
      <c r="D114" s="16" t="s">
        <v>20771</v>
      </c>
      <c r="E114" s="16" t="s">
        <v>20770</v>
      </c>
      <c r="F114" s="16" t="s">
        <v>14258</v>
      </c>
      <c r="G114" s="18">
        <v>6.5623827651268403E+17</v>
      </c>
      <c r="H114" s="16" t="s">
        <v>13011</v>
      </c>
    </row>
    <row r="115" spans="1:8">
      <c r="A115" s="15">
        <v>40153</v>
      </c>
      <c r="B115" s="16" t="s">
        <v>20769</v>
      </c>
      <c r="C115" s="12">
        <f t="shared" si="3"/>
        <v>-7.7791246619655254E-5</v>
      </c>
      <c r="D115" s="16" t="s">
        <v>20768</v>
      </c>
      <c r="E115" s="16" t="s">
        <v>20767</v>
      </c>
      <c r="F115" s="16" t="s">
        <v>14258</v>
      </c>
      <c r="G115" s="18">
        <v>7.2318426146886694E+17</v>
      </c>
      <c r="H115" s="16" t="s">
        <v>13011</v>
      </c>
    </row>
    <row r="116" spans="1:8">
      <c r="A116" s="15">
        <v>40154</v>
      </c>
      <c r="B116" s="16" t="s">
        <v>20766</v>
      </c>
      <c r="C116" s="12">
        <f t="shared" si="3"/>
        <v>4.7635439084140694E-4</v>
      </c>
      <c r="D116" s="16" t="s">
        <v>20765</v>
      </c>
      <c r="E116" s="16" t="s">
        <v>20764</v>
      </c>
      <c r="F116" s="16" t="s">
        <v>14258</v>
      </c>
      <c r="G116" s="18">
        <v>7.3446325767129702E+17</v>
      </c>
      <c r="H116" s="16" t="s">
        <v>13011</v>
      </c>
    </row>
    <row r="117" spans="1:8">
      <c r="A117" s="15">
        <v>40155</v>
      </c>
      <c r="B117" s="16" t="s">
        <v>20763</v>
      </c>
      <c r="C117" s="12">
        <f t="shared" si="3"/>
        <v>-8.468791716081947E-5</v>
      </c>
      <c r="D117" s="16" t="s">
        <v>20762</v>
      </c>
      <c r="E117" s="16" t="s">
        <v>20761</v>
      </c>
      <c r="F117" s="16" t="s">
        <v>14258</v>
      </c>
      <c r="G117" s="18">
        <v>7.3448101069702195E+17</v>
      </c>
      <c r="H117" s="16" t="s">
        <v>13011</v>
      </c>
    </row>
    <row r="118" spans="1:8">
      <c r="A118" s="15">
        <v>40156</v>
      </c>
      <c r="B118" s="16" t="s">
        <v>20760</v>
      </c>
      <c r="C118" s="12">
        <f t="shared" si="3"/>
        <v>-2.2294111710533747E-3</v>
      </c>
      <c r="D118" s="16" t="s">
        <v>20759</v>
      </c>
      <c r="E118" s="16" t="s">
        <v>20758</v>
      </c>
      <c r="F118" s="16" t="s">
        <v>14294</v>
      </c>
      <c r="G118" s="18">
        <v>5.4778872192376E+17</v>
      </c>
      <c r="H118" s="16" t="s">
        <v>13011</v>
      </c>
    </row>
    <row r="119" spans="1:8">
      <c r="A119" s="15">
        <v>40157</v>
      </c>
      <c r="B119" s="16" t="s">
        <v>20757</v>
      </c>
      <c r="C119" s="12">
        <f t="shared" si="3"/>
        <v>-2.1395078763735698E-3</v>
      </c>
      <c r="D119" s="16" t="s">
        <v>20756</v>
      </c>
      <c r="E119" s="16" t="s">
        <v>20755</v>
      </c>
      <c r="F119" s="16" t="s">
        <v>14058</v>
      </c>
      <c r="G119" s="18">
        <v>5.6650628482772602E+17</v>
      </c>
      <c r="H119" s="16" t="s">
        <v>13011</v>
      </c>
    </row>
    <row r="120" spans="1:8">
      <c r="A120" s="15">
        <v>40158</v>
      </c>
      <c r="B120" s="16" t="s">
        <v>20754</v>
      </c>
      <c r="C120" s="12">
        <f t="shared" si="3"/>
        <v>7.3611258004466452E-3</v>
      </c>
      <c r="D120" s="16" t="s">
        <v>20753</v>
      </c>
      <c r="E120" s="16" t="s">
        <v>20752</v>
      </c>
      <c r="F120" s="16" t="s">
        <v>14189</v>
      </c>
      <c r="G120" s="18">
        <v>6.8647875971217101E+17</v>
      </c>
      <c r="H120" s="16" t="s">
        <v>13011</v>
      </c>
    </row>
    <row r="121" spans="1:8">
      <c r="A121" s="15">
        <v>40159</v>
      </c>
      <c r="B121" s="16" t="s">
        <v>20751</v>
      </c>
      <c r="C121" s="12">
        <f t="shared" si="3"/>
        <v>-8.8923798755587242E-5</v>
      </c>
      <c r="D121" s="16" t="s">
        <v>20750</v>
      </c>
      <c r="E121" s="16" t="s">
        <v>20749</v>
      </c>
      <c r="F121" s="16" t="s">
        <v>14189</v>
      </c>
      <c r="G121" s="18">
        <v>5.2521205364314803E+17</v>
      </c>
      <c r="H121" s="16" t="s">
        <v>13011</v>
      </c>
    </row>
    <row r="122" spans="1:8">
      <c r="A122" s="15">
        <v>40159</v>
      </c>
      <c r="B122" s="16" t="s">
        <v>20751</v>
      </c>
      <c r="C122" s="12">
        <f t="shared" si="3"/>
        <v>0</v>
      </c>
      <c r="D122" s="16" t="s">
        <v>20750</v>
      </c>
      <c r="E122" s="16" t="s">
        <v>20749</v>
      </c>
      <c r="F122" s="16" t="s">
        <v>14189</v>
      </c>
      <c r="G122" s="18">
        <v>5.2521205364314803E+17</v>
      </c>
      <c r="H122" s="16" t="s">
        <v>13011</v>
      </c>
    </row>
    <row r="123" spans="1:8">
      <c r="A123" s="15">
        <v>40160</v>
      </c>
      <c r="B123" s="16" t="s">
        <v>20748</v>
      </c>
      <c r="C123" s="12">
        <f t="shared" si="3"/>
        <v>-9.0330555535305093E-5</v>
      </c>
      <c r="D123" s="16" t="s">
        <v>20747</v>
      </c>
      <c r="E123" s="16" t="s">
        <v>20746</v>
      </c>
      <c r="F123" s="16" t="s">
        <v>14189</v>
      </c>
      <c r="G123" s="18">
        <v>4.5821717187384E+17</v>
      </c>
      <c r="H123" s="16" t="s">
        <v>13011</v>
      </c>
    </row>
    <row r="124" spans="1:8">
      <c r="A124" s="15">
        <v>40161</v>
      </c>
      <c r="B124" s="16" t="s">
        <v>20745</v>
      </c>
      <c r="C124" s="12">
        <f t="shared" si="3"/>
        <v>4.417012349844237E-4</v>
      </c>
      <c r="D124" s="16" t="s">
        <v>20744</v>
      </c>
      <c r="E124" s="16" t="s">
        <v>20743</v>
      </c>
      <c r="F124" s="16" t="s">
        <v>14189</v>
      </c>
      <c r="G124" s="18">
        <v>4.6790644389958797E+17</v>
      </c>
      <c r="H124" s="16" t="s">
        <v>13011</v>
      </c>
    </row>
    <row r="125" spans="1:8">
      <c r="A125" s="15">
        <v>40162</v>
      </c>
      <c r="B125" s="16" t="s">
        <v>20742</v>
      </c>
      <c r="C125" s="12">
        <f t="shared" si="3"/>
        <v>6.8011227192038975E-3</v>
      </c>
      <c r="D125" s="16" t="s">
        <v>20741</v>
      </c>
      <c r="E125" s="16" t="s">
        <v>20740</v>
      </c>
      <c r="F125" s="16" t="s">
        <v>14057</v>
      </c>
      <c r="G125" s="18">
        <v>5.95549309059088E+17</v>
      </c>
      <c r="H125" s="16" t="s">
        <v>13011</v>
      </c>
    </row>
    <row r="126" spans="1:8">
      <c r="A126" s="15">
        <v>40163</v>
      </c>
      <c r="B126" s="16" t="s">
        <v>20739</v>
      </c>
      <c r="C126" s="12">
        <f t="shared" si="3"/>
        <v>1.3105095800418952E-2</v>
      </c>
      <c r="D126" s="16" t="s">
        <v>20738</v>
      </c>
      <c r="E126" s="16" t="s">
        <v>20737</v>
      </c>
      <c r="F126" s="16" t="s">
        <v>14056</v>
      </c>
      <c r="G126" s="18">
        <v>8.7201965508643597E+17</v>
      </c>
      <c r="H126" s="16" t="s">
        <v>13011</v>
      </c>
    </row>
    <row r="127" spans="1:8">
      <c r="A127" s="15">
        <v>40164</v>
      </c>
      <c r="B127" s="16" t="s">
        <v>20736</v>
      </c>
      <c r="C127" s="12">
        <f t="shared" si="3"/>
        <v>3.8796836046546376E-3</v>
      </c>
      <c r="D127" s="16" t="s">
        <v>20735</v>
      </c>
      <c r="E127" s="16" t="s">
        <v>20734</v>
      </c>
      <c r="F127" s="16" t="s">
        <v>14055</v>
      </c>
      <c r="G127" s="18">
        <v>9.3129806785944E+17</v>
      </c>
      <c r="H127" s="16" t="s">
        <v>13011</v>
      </c>
    </row>
    <row r="128" spans="1:8">
      <c r="A128" s="15">
        <v>40165</v>
      </c>
      <c r="B128" s="16" t="s">
        <v>20733</v>
      </c>
      <c r="C128" s="12">
        <f t="shared" si="3"/>
        <v>-3.5453034178845374E-3</v>
      </c>
      <c r="D128" s="16" t="s">
        <v>20732</v>
      </c>
      <c r="E128" s="16" t="s">
        <v>20731</v>
      </c>
      <c r="F128" s="16" t="s">
        <v>14053</v>
      </c>
      <c r="G128" s="18">
        <v>9.5413411608418995E+17</v>
      </c>
      <c r="H128" s="16" t="s">
        <v>13011</v>
      </c>
    </row>
    <row r="129" spans="1:8">
      <c r="A129" s="15">
        <v>40166</v>
      </c>
      <c r="B129" s="16" t="s">
        <v>20730</v>
      </c>
      <c r="C129" s="12">
        <f t="shared" si="3"/>
        <v>-8.4104898740346989E-5</v>
      </c>
      <c r="D129" s="16" t="s">
        <v>20729</v>
      </c>
      <c r="E129" s="16" t="s">
        <v>20728</v>
      </c>
      <c r="F129" s="16" t="s">
        <v>14053</v>
      </c>
      <c r="G129" s="18">
        <v>9.1564116859726195E+17</v>
      </c>
      <c r="H129" s="16" t="s">
        <v>13011</v>
      </c>
    </row>
    <row r="130" spans="1:8">
      <c r="A130" s="15">
        <v>40167</v>
      </c>
      <c r="B130" s="16" t="s">
        <v>20727</v>
      </c>
      <c r="C130" s="12">
        <f t="shared" si="3"/>
        <v>-8.1100102527841095E-5</v>
      </c>
      <c r="D130" s="16" t="s">
        <v>20726</v>
      </c>
      <c r="E130" s="16" t="s">
        <v>20725</v>
      </c>
      <c r="F130" s="16" t="s">
        <v>14053</v>
      </c>
      <c r="G130" s="18">
        <v>8.8720260779451494E+17</v>
      </c>
      <c r="H130" s="16" t="s">
        <v>13011</v>
      </c>
    </row>
    <row r="131" spans="1:8">
      <c r="A131" s="15">
        <v>40168</v>
      </c>
      <c r="B131" s="16" t="s">
        <v>20724</v>
      </c>
      <c r="C131" s="12">
        <f t="shared" si="3"/>
        <v>-5.779950191826934E-4</v>
      </c>
      <c r="D131" s="16" t="s">
        <v>20723</v>
      </c>
      <c r="E131" s="16" t="s">
        <v>20722</v>
      </c>
      <c r="F131" s="16" t="s">
        <v>14259</v>
      </c>
      <c r="G131" s="18">
        <v>8.7519032638870003E+17</v>
      </c>
      <c r="H131" s="16" t="s">
        <v>13011</v>
      </c>
    </row>
    <row r="132" spans="1:8">
      <c r="A132" s="15">
        <v>40169</v>
      </c>
      <c r="B132" s="16" t="s">
        <v>20721</v>
      </c>
      <c r="C132" s="12">
        <f t="shared" si="3"/>
        <v>-2.4061187225073413E-3</v>
      </c>
      <c r="D132" s="16" t="s">
        <v>20720</v>
      </c>
      <c r="E132" s="16" t="s">
        <v>20719</v>
      </c>
      <c r="F132" s="16" t="s">
        <v>14259</v>
      </c>
      <c r="G132" s="18">
        <v>8.2222844248744896E+17</v>
      </c>
      <c r="H132" s="16" t="s">
        <v>13011</v>
      </c>
    </row>
    <row r="133" spans="1:8">
      <c r="A133" s="15">
        <v>40170</v>
      </c>
      <c r="B133" s="16" t="s">
        <v>20718</v>
      </c>
      <c r="C133" s="12">
        <f t="shared" si="3"/>
        <v>-2.7080177200264591E-3</v>
      </c>
      <c r="D133" s="16" t="s">
        <v>20717</v>
      </c>
      <c r="E133" s="16" t="s">
        <v>20716</v>
      </c>
      <c r="F133" s="16" t="s">
        <v>14259</v>
      </c>
      <c r="G133" s="18">
        <v>7.5551832641485005E+17</v>
      </c>
      <c r="H133" s="16" t="s">
        <v>13011</v>
      </c>
    </row>
    <row r="134" spans="1:8">
      <c r="A134" s="15">
        <v>40171</v>
      </c>
      <c r="B134" s="16" t="s">
        <v>20715</v>
      </c>
      <c r="C134" s="12">
        <f t="shared" si="3"/>
        <v>4.9848031856954012E-3</v>
      </c>
      <c r="D134" s="16" t="s">
        <v>20714</v>
      </c>
      <c r="E134" s="16" t="s">
        <v>20713</v>
      </c>
      <c r="F134" s="16" t="s">
        <v>14259</v>
      </c>
      <c r="G134" s="18">
        <v>7.3418960158014502E+17</v>
      </c>
      <c r="H134" s="16" t="s">
        <v>13011</v>
      </c>
    </row>
    <row r="135" spans="1:8">
      <c r="A135" s="15">
        <v>40172</v>
      </c>
      <c r="B135" s="16" t="s">
        <v>20712</v>
      </c>
      <c r="C135" s="12">
        <f t="shared" si="3"/>
        <v>-9.0888996987682747E-5</v>
      </c>
      <c r="D135" s="16" t="s">
        <v>20711</v>
      </c>
      <c r="E135" s="16" t="s">
        <v>20710</v>
      </c>
      <c r="F135" s="16" t="s">
        <v>14259</v>
      </c>
      <c r="G135" s="18">
        <v>6.0625557748212595E+17</v>
      </c>
      <c r="H135" s="16" t="s">
        <v>13011</v>
      </c>
    </row>
    <row r="136" spans="1:8">
      <c r="A136" s="15">
        <v>40173</v>
      </c>
      <c r="B136" s="16" t="s">
        <v>20709</v>
      </c>
      <c r="C136" s="12">
        <f t="shared" si="3"/>
        <v>-9.0583566604889346E-5</v>
      </c>
      <c r="D136" s="16" t="s">
        <v>20708</v>
      </c>
      <c r="E136" s="16" t="s">
        <v>20707</v>
      </c>
      <c r="F136" s="16" t="s">
        <v>14259</v>
      </c>
      <c r="G136" s="18">
        <v>7.0856779039356698E+17</v>
      </c>
      <c r="H136" s="16" t="s">
        <v>13011</v>
      </c>
    </row>
    <row r="137" spans="1:8">
      <c r="A137" s="15">
        <v>40174</v>
      </c>
      <c r="B137" s="16" t="s">
        <v>20706</v>
      </c>
      <c r="C137" s="12">
        <f t="shared" si="3"/>
        <v>-9.1441647116198322E-5</v>
      </c>
      <c r="D137" s="16" t="s">
        <v>20705</v>
      </c>
      <c r="E137" s="16" t="s">
        <v>20704</v>
      </c>
      <c r="F137" s="16" t="s">
        <v>14259</v>
      </c>
      <c r="G137" s="18">
        <v>5.2277314293850803E+17</v>
      </c>
      <c r="H137" s="16" t="s">
        <v>13011</v>
      </c>
    </row>
    <row r="138" spans="1:8">
      <c r="A138" s="15">
        <v>40175</v>
      </c>
      <c r="B138" s="16" t="s">
        <v>20703</v>
      </c>
      <c r="C138" s="12">
        <f t="shared" si="3"/>
        <v>-1.2006258456140771E-3</v>
      </c>
      <c r="D138" s="16" t="s">
        <v>20702</v>
      </c>
      <c r="E138" s="16" t="s">
        <v>20701</v>
      </c>
      <c r="F138" s="16" t="s">
        <v>14265</v>
      </c>
      <c r="G138" s="18">
        <v>5.0153317348708403E+17</v>
      </c>
      <c r="H138" s="16" t="s">
        <v>13011</v>
      </c>
    </row>
    <row r="139" spans="1:8">
      <c r="A139" s="15">
        <v>40176</v>
      </c>
      <c r="B139" s="16" t="s">
        <v>20700</v>
      </c>
      <c r="C139" s="12">
        <f t="shared" si="3"/>
        <v>-7.8241418543554034E-4</v>
      </c>
      <c r="D139" s="16" t="s">
        <v>20699</v>
      </c>
      <c r="E139" s="16" t="s">
        <v>20698</v>
      </c>
      <c r="F139" s="16" t="s">
        <v>14266</v>
      </c>
      <c r="G139" s="18">
        <v>4.8830597894806899E+17</v>
      </c>
      <c r="H139" s="16" t="s">
        <v>13011</v>
      </c>
    </row>
    <row r="140" spans="1:8">
      <c r="A140" s="15">
        <v>40177</v>
      </c>
      <c r="B140" s="16" t="s">
        <v>20697</v>
      </c>
      <c r="C140" s="12">
        <f t="shared" si="3"/>
        <v>5.0847543036441022E-4</v>
      </c>
      <c r="D140" s="16" t="s">
        <v>20696</v>
      </c>
      <c r="E140" s="16" t="s">
        <v>20695</v>
      </c>
      <c r="F140" s="16" t="s">
        <v>14266</v>
      </c>
      <c r="G140" s="18">
        <v>6.2549324425599603E+17</v>
      </c>
      <c r="H140" s="16" t="s">
        <v>13011</v>
      </c>
    </row>
    <row r="141" spans="1:8">
      <c r="A141" s="15">
        <v>40178</v>
      </c>
      <c r="B141" s="16" t="s">
        <v>20694</v>
      </c>
      <c r="C141" s="12">
        <f t="shared" ref="C141:C204" si="4">+(B141-B140)/B140</f>
        <v>-5.8063808985347329E-5</v>
      </c>
      <c r="D141" s="16" t="s">
        <v>20693</v>
      </c>
      <c r="E141" s="16" t="s">
        <v>20692</v>
      </c>
      <c r="F141" s="16" t="s">
        <v>14266</v>
      </c>
      <c r="G141" s="18">
        <v>4.312417819122E+17</v>
      </c>
      <c r="H141" s="16" t="s">
        <v>13011</v>
      </c>
    </row>
    <row r="142" spans="1:8">
      <c r="A142" s="15">
        <v>40179</v>
      </c>
      <c r="B142" s="16" t="s">
        <v>20691</v>
      </c>
      <c r="C142" s="12">
        <f t="shared" si="4"/>
        <v>-7.3155230194499462E-5</v>
      </c>
      <c r="D142" s="16" t="s">
        <v>20690</v>
      </c>
      <c r="E142" s="16" t="s">
        <v>20689</v>
      </c>
      <c r="F142" s="16" t="s">
        <v>14266</v>
      </c>
      <c r="G142" s="18">
        <v>3.8192822686926099E+17</v>
      </c>
      <c r="H142" s="16" t="s">
        <v>13011</v>
      </c>
    </row>
    <row r="143" spans="1:8">
      <c r="A143" s="15">
        <v>40180</v>
      </c>
      <c r="B143" s="16" t="s">
        <v>20688</v>
      </c>
      <c r="C143" s="12">
        <f t="shared" si="4"/>
        <v>-1.5383203704890251E-5</v>
      </c>
      <c r="D143" s="16" t="s">
        <v>20687</v>
      </c>
      <c r="E143" s="16" t="s">
        <v>20686</v>
      </c>
      <c r="F143" s="16" t="s">
        <v>14266</v>
      </c>
      <c r="G143" s="18">
        <v>2.0849714210026E+17</v>
      </c>
      <c r="H143" s="16" t="s">
        <v>13011</v>
      </c>
    </row>
    <row r="144" spans="1:8">
      <c r="A144" s="15">
        <v>40181</v>
      </c>
      <c r="B144" s="16" t="s">
        <v>20685</v>
      </c>
      <c r="C144" s="12">
        <f t="shared" si="4"/>
        <v>-1.3586077247956224E-5</v>
      </c>
      <c r="D144" s="16" t="s">
        <v>20684</v>
      </c>
      <c r="E144" s="16" t="s">
        <v>20683</v>
      </c>
      <c r="F144" s="16" t="s">
        <v>14266</v>
      </c>
      <c r="G144" s="18">
        <v>2.8717180677179299E+17</v>
      </c>
      <c r="H144" s="16" t="s">
        <v>13011</v>
      </c>
    </row>
    <row r="145" spans="1:8">
      <c r="A145" s="15">
        <v>40182</v>
      </c>
      <c r="B145" s="16" t="s">
        <v>20682</v>
      </c>
      <c r="C145" s="12">
        <f t="shared" si="4"/>
        <v>3.901147701373862E-3</v>
      </c>
      <c r="D145" s="16" t="s">
        <v>20681</v>
      </c>
      <c r="E145" s="16" t="s">
        <v>20680</v>
      </c>
      <c r="F145" s="16" t="s">
        <v>14266</v>
      </c>
      <c r="G145" s="18">
        <v>3.5134958319449997E+17</v>
      </c>
      <c r="H145" s="16" t="s">
        <v>13011</v>
      </c>
    </row>
    <row r="146" spans="1:8">
      <c r="A146" s="15">
        <v>40183</v>
      </c>
      <c r="B146" s="16" t="s">
        <v>20679</v>
      </c>
      <c r="C146" s="12">
        <f t="shared" si="4"/>
        <v>-1.1505714083531759E-3</v>
      </c>
      <c r="D146" s="16" t="s">
        <v>20678</v>
      </c>
      <c r="E146" s="16" t="s">
        <v>20677</v>
      </c>
      <c r="F146" s="16" t="s">
        <v>20670</v>
      </c>
      <c r="G146" s="18">
        <v>3.3381546171455398E+17</v>
      </c>
      <c r="H146" s="16" t="s">
        <v>13011</v>
      </c>
    </row>
    <row r="147" spans="1:8">
      <c r="A147" s="15">
        <v>40184</v>
      </c>
      <c r="B147" s="16" t="s">
        <v>20676</v>
      </c>
      <c r="C147" s="12">
        <f t="shared" si="4"/>
        <v>9.8029820766160915E-4</v>
      </c>
      <c r="D147" s="16" t="s">
        <v>20675</v>
      </c>
      <c r="E147" s="16" t="s">
        <v>20674</v>
      </c>
      <c r="F147" s="16" t="s">
        <v>20670</v>
      </c>
      <c r="G147" s="18">
        <v>3.4201264061530899E+17</v>
      </c>
      <c r="H147" s="16" t="s">
        <v>13011</v>
      </c>
    </row>
    <row r="148" spans="1:8">
      <c r="A148" s="15">
        <v>40185</v>
      </c>
      <c r="B148" s="16" t="s">
        <v>20673</v>
      </c>
      <c r="C148" s="12">
        <f t="shared" si="4"/>
        <v>-2.5949049119812686E-3</v>
      </c>
      <c r="D148" s="16" t="s">
        <v>20672</v>
      </c>
      <c r="E148" s="16" t="s">
        <v>20671</v>
      </c>
      <c r="F148" s="16" t="s">
        <v>20670</v>
      </c>
      <c r="G148" s="18">
        <v>3.0159247366625203E+17</v>
      </c>
      <c r="H148" s="16" t="s">
        <v>13011</v>
      </c>
    </row>
    <row r="149" spans="1:8">
      <c r="A149" s="15">
        <v>40186</v>
      </c>
      <c r="B149" s="16" t="s">
        <v>20669</v>
      </c>
      <c r="C149" s="12">
        <f t="shared" si="4"/>
        <v>3.7320374060076864E-3</v>
      </c>
      <c r="D149" s="16" t="s">
        <v>20668</v>
      </c>
      <c r="E149" s="16" t="s">
        <v>20667</v>
      </c>
      <c r="F149" s="16" t="s">
        <v>14266</v>
      </c>
      <c r="G149" s="18">
        <v>3.99430283586984E+17</v>
      </c>
      <c r="H149" s="16" t="s">
        <v>13011</v>
      </c>
    </row>
    <row r="150" spans="1:8">
      <c r="A150" s="15">
        <v>40187</v>
      </c>
      <c r="B150" s="16" t="s">
        <v>20666</v>
      </c>
      <c r="C150" s="12">
        <f t="shared" si="4"/>
        <v>-4.7858381494985506E-5</v>
      </c>
      <c r="D150" s="16" t="s">
        <v>20665</v>
      </c>
      <c r="E150" s="16" t="s">
        <v>20664</v>
      </c>
      <c r="F150" s="16" t="s">
        <v>14266</v>
      </c>
      <c r="G150" s="18">
        <v>4.3554057848105402E+17</v>
      </c>
      <c r="H150" s="16" t="s">
        <v>13011</v>
      </c>
    </row>
    <row r="151" spans="1:8">
      <c r="A151" s="15">
        <v>40188</v>
      </c>
      <c r="B151" s="16" t="s">
        <v>20663</v>
      </c>
      <c r="C151" s="12">
        <f t="shared" si="4"/>
        <v>-4.7837896571097308E-5</v>
      </c>
      <c r="D151" s="16" t="s">
        <v>20662</v>
      </c>
      <c r="E151" s="16" t="s">
        <v>20661</v>
      </c>
      <c r="F151" s="16" t="s">
        <v>14266</v>
      </c>
      <c r="G151" s="18">
        <v>3.12228853788352E+17</v>
      </c>
      <c r="H151" s="16" t="s">
        <v>13011</v>
      </c>
    </row>
    <row r="152" spans="1:8">
      <c r="A152" s="15">
        <v>40188</v>
      </c>
      <c r="B152" s="16" t="s">
        <v>20663</v>
      </c>
      <c r="C152" s="12">
        <f t="shared" si="4"/>
        <v>0</v>
      </c>
      <c r="D152" s="16" t="s">
        <v>20662</v>
      </c>
      <c r="E152" s="16" t="s">
        <v>20661</v>
      </c>
      <c r="F152" s="16" t="s">
        <v>14266</v>
      </c>
      <c r="G152" s="18">
        <v>3.12228853788352E+17</v>
      </c>
      <c r="H152" s="16" t="s">
        <v>13011</v>
      </c>
    </row>
    <row r="153" spans="1:8">
      <c r="A153" s="15">
        <v>40189</v>
      </c>
      <c r="B153" s="16" t="s">
        <v>20660</v>
      </c>
      <c r="C153" s="12">
        <f t="shared" si="4"/>
        <v>-5.0607488060402231E-5</v>
      </c>
      <c r="D153" s="16" t="s">
        <v>20659</v>
      </c>
      <c r="E153" s="16" t="s">
        <v>20658</v>
      </c>
      <c r="F153" s="16" t="s">
        <v>14266</v>
      </c>
      <c r="G153" s="18">
        <v>3.1284077673040698E+17</v>
      </c>
      <c r="H153" s="16" t="s">
        <v>13011</v>
      </c>
    </row>
    <row r="154" spans="1:8">
      <c r="A154" s="15">
        <v>40190</v>
      </c>
      <c r="B154" s="16" t="s">
        <v>20657</v>
      </c>
      <c r="C154" s="12">
        <f t="shared" si="4"/>
        <v>-1.8076431787910634E-3</v>
      </c>
      <c r="D154" s="16" t="s">
        <v>20656</v>
      </c>
      <c r="E154" s="16" t="s">
        <v>20655</v>
      </c>
      <c r="F154" s="16" t="s">
        <v>14434</v>
      </c>
      <c r="G154" s="18">
        <v>2.85669376205752E+17</v>
      </c>
      <c r="H154" s="16" t="s">
        <v>13011</v>
      </c>
    </row>
    <row r="155" spans="1:8">
      <c r="A155" s="15">
        <v>40191</v>
      </c>
      <c r="B155" s="16" t="s">
        <v>20654</v>
      </c>
      <c r="C155" s="12">
        <f t="shared" si="4"/>
        <v>5.6892999219704029E-3</v>
      </c>
      <c r="D155" s="16" t="s">
        <v>20653</v>
      </c>
      <c r="E155" s="16" t="s">
        <v>20652</v>
      </c>
      <c r="F155" s="16" t="s">
        <v>20651</v>
      </c>
      <c r="G155" s="18">
        <v>3.7016381610065702E+17</v>
      </c>
      <c r="H155" s="16" t="s">
        <v>13011</v>
      </c>
    </row>
    <row r="156" spans="1:8">
      <c r="A156" s="15">
        <v>40192</v>
      </c>
      <c r="B156" s="16" t="s">
        <v>20650</v>
      </c>
      <c r="C156" s="12">
        <f t="shared" si="4"/>
        <v>7.2310158130494588E-3</v>
      </c>
      <c r="D156" s="16" t="s">
        <v>20649</v>
      </c>
      <c r="E156" s="16" t="s">
        <v>20648</v>
      </c>
      <c r="F156" s="16" t="s">
        <v>20647</v>
      </c>
      <c r="G156" s="18">
        <v>3.7729885762580902E+17</v>
      </c>
      <c r="H156" s="16" t="s">
        <v>13011</v>
      </c>
    </row>
    <row r="157" spans="1:8">
      <c r="A157" s="15">
        <v>40193</v>
      </c>
      <c r="B157" s="16" t="s">
        <v>20646</v>
      </c>
      <c r="C157" s="12">
        <f t="shared" si="4"/>
        <v>4.8908222281665288E-4</v>
      </c>
      <c r="D157" s="16" t="s">
        <v>20645</v>
      </c>
      <c r="E157" s="16" t="s">
        <v>20644</v>
      </c>
      <c r="F157" s="16" t="s">
        <v>14051</v>
      </c>
      <c r="G157" s="18">
        <v>1.8253883124521501E+17</v>
      </c>
      <c r="H157" s="16" t="s">
        <v>13011</v>
      </c>
    </row>
    <row r="158" spans="1:8">
      <c r="A158" s="15">
        <v>40194</v>
      </c>
      <c r="B158" s="16" t="s">
        <v>20643</v>
      </c>
      <c r="C158" s="12">
        <f t="shared" si="4"/>
        <v>-2.8702849135838419E-5</v>
      </c>
      <c r="D158" s="16" t="s">
        <v>20642</v>
      </c>
      <c r="E158" s="16" t="s">
        <v>20641</v>
      </c>
      <c r="F158" s="16" t="s">
        <v>14051</v>
      </c>
      <c r="G158" s="18">
        <v>1.2772572254224701E+17</v>
      </c>
      <c r="H158" s="16" t="s">
        <v>13011</v>
      </c>
    </row>
    <row r="159" spans="1:8">
      <c r="A159" s="15">
        <v>40195</v>
      </c>
      <c r="B159" s="16" t="s">
        <v>20640</v>
      </c>
      <c r="C159" s="12">
        <f t="shared" si="4"/>
        <v>-2.8700752449597225E-5</v>
      </c>
      <c r="D159" s="16" t="s">
        <v>20639</v>
      </c>
      <c r="E159" s="16" t="s">
        <v>20638</v>
      </c>
      <c r="F159" s="16" t="s">
        <v>14051</v>
      </c>
      <c r="G159" s="18">
        <v>1.77113129737884E+17</v>
      </c>
      <c r="H159" s="16" t="s">
        <v>13011</v>
      </c>
    </row>
    <row r="160" spans="1:8">
      <c r="A160" s="15">
        <v>40196</v>
      </c>
      <c r="B160" s="16" t="s">
        <v>20637</v>
      </c>
      <c r="C160" s="12">
        <f t="shared" si="4"/>
        <v>2.7762606997055767E-4</v>
      </c>
      <c r="D160" s="16" t="s">
        <v>20636</v>
      </c>
      <c r="E160" s="16" t="s">
        <v>20635</v>
      </c>
      <c r="F160" s="16" t="s">
        <v>14267</v>
      </c>
      <c r="G160" s="18">
        <v>1.8230458808527802E+17</v>
      </c>
      <c r="H160" s="16" t="s">
        <v>13011</v>
      </c>
    </row>
    <row r="161" spans="1:8">
      <c r="A161" s="15">
        <v>40197</v>
      </c>
      <c r="B161" s="16" t="s">
        <v>20634</v>
      </c>
      <c r="C161" s="12">
        <f t="shared" si="4"/>
        <v>4.1827949291229167E-3</v>
      </c>
      <c r="D161" s="16" t="s">
        <v>20633</v>
      </c>
      <c r="E161" s="16" t="s">
        <v>20632</v>
      </c>
      <c r="F161" s="16" t="s">
        <v>11436</v>
      </c>
      <c r="G161" s="18">
        <v>2.45126171323116E+17</v>
      </c>
      <c r="H161" s="16" t="s">
        <v>13011</v>
      </c>
    </row>
    <row r="162" spans="1:8">
      <c r="A162" s="15">
        <v>40198</v>
      </c>
      <c r="B162" s="16" t="s">
        <v>20631</v>
      </c>
      <c r="C162" s="12">
        <f t="shared" si="4"/>
        <v>-3.1768843289141421E-3</v>
      </c>
      <c r="D162" s="16" t="s">
        <v>20630</v>
      </c>
      <c r="E162" s="16" t="s">
        <v>20629</v>
      </c>
      <c r="F162" s="16" t="s">
        <v>14231</v>
      </c>
      <c r="G162" s="18">
        <v>2.0629967262970899E+17</v>
      </c>
      <c r="H162" s="16" t="s">
        <v>13011</v>
      </c>
    </row>
    <row r="163" spans="1:8">
      <c r="A163" s="15">
        <v>40199</v>
      </c>
      <c r="B163" s="16" t="s">
        <v>20628</v>
      </c>
      <c r="C163" s="12">
        <f t="shared" si="4"/>
        <v>-1.2999820026428613E-2</v>
      </c>
      <c r="D163" s="16" t="s">
        <v>20627</v>
      </c>
      <c r="E163" s="16" t="s">
        <v>20626</v>
      </c>
      <c r="F163" s="16" t="s">
        <v>11627</v>
      </c>
      <c r="G163" s="18">
        <v>5.93608384205406E+16</v>
      </c>
      <c r="H163" s="16" t="s">
        <v>13011</v>
      </c>
    </row>
    <row r="164" spans="1:8">
      <c r="A164" s="15">
        <v>40200</v>
      </c>
      <c r="B164" s="16" t="s">
        <v>20625</v>
      </c>
      <c r="C164" s="12">
        <f t="shared" si="4"/>
        <v>5.8691403684197393E-3</v>
      </c>
      <c r="D164" s="16" t="s">
        <v>20624</v>
      </c>
      <c r="E164" s="16" t="s">
        <v>20623</v>
      </c>
      <c r="F164" s="16" t="s">
        <v>11815</v>
      </c>
      <c r="G164" s="18">
        <v>1.7569225125180099E+17</v>
      </c>
      <c r="H164" s="16" t="s">
        <v>13011</v>
      </c>
    </row>
    <row r="165" spans="1:8">
      <c r="A165" s="15">
        <v>40201</v>
      </c>
      <c r="B165" s="16" t="s">
        <v>20622</v>
      </c>
      <c r="C165" s="12">
        <f t="shared" si="4"/>
        <v>-7.4512707443999561E-5</v>
      </c>
      <c r="D165" s="16" t="s">
        <v>20621</v>
      </c>
      <c r="E165" s="16" t="s">
        <v>20620</v>
      </c>
      <c r="F165" s="16" t="s">
        <v>11815</v>
      </c>
      <c r="G165" s="18">
        <v>1.0567138678849E+17</v>
      </c>
      <c r="H165" s="16" t="s">
        <v>13011</v>
      </c>
    </row>
    <row r="166" spans="1:8">
      <c r="A166" s="15">
        <v>40202</v>
      </c>
      <c r="B166" s="16" t="s">
        <v>20619</v>
      </c>
      <c r="C166" s="12">
        <f t="shared" si="4"/>
        <v>-7.4309543433770609E-5</v>
      </c>
      <c r="D166" s="16" t="s">
        <v>20618</v>
      </c>
      <c r="E166" s="16" t="s">
        <v>20617</v>
      </c>
      <c r="F166" s="16" t="s">
        <v>11815</v>
      </c>
      <c r="G166" s="18">
        <v>1.0589446020896E+17</v>
      </c>
      <c r="H166" s="16" t="s">
        <v>13011</v>
      </c>
    </row>
    <row r="167" spans="1:8">
      <c r="A167" s="15">
        <v>40203</v>
      </c>
      <c r="B167" s="16" t="s">
        <v>20616</v>
      </c>
      <c r="C167" s="12">
        <f t="shared" si="4"/>
        <v>-1.0273570324787639E-2</v>
      </c>
      <c r="D167" s="16" t="s">
        <v>20615</v>
      </c>
      <c r="E167" s="16" t="s">
        <v>20614</v>
      </c>
      <c r="F167" s="16" t="s">
        <v>11815</v>
      </c>
      <c r="G167" s="18">
        <v>-2.36019981199063E+16</v>
      </c>
      <c r="H167" s="16" t="s">
        <v>13011</v>
      </c>
    </row>
    <row r="168" spans="1:8">
      <c r="A168" s="15">
        <v>40204</v>
      </c>
      <c r="B168" s="16" t="s">
        <v>20613</v>
      </c>
      <c r="C168" s="12">
        <f t="shared" si="4"/>
        <v>4.730537471934893E-3</v>
      </c>
      <c r="D168" s="16" t="s">
        <v>20612</v>
      </c>
      <c r="E168" s="16" t="s">
        <v>20611</v>
      </c>
      <c r="F168" s="16" t="s">
        <v>11815</v>
      </c>
      <c r="G168" s="18">
        <v>3.52539638240632E+16</v>
      </c>
      <c r="H168" s="16" t="s">
        <v>13011</v>
      </c>
    </row>
    <row r="169" spans="1:8">
      <c r="A169" s="15">
        <v>40205</v>
      </c>
      <c r="B169" s="16" t="s">
        <v>20610</v>
      </c>
      <c r="C169" s="12">
        <f t="shared" si="4"/>
        <v>-5.8497036750131712E-4</v>
      </c>
      <c r="D169" s="16" t="s">
        <v>20609</v>
      </c>
      <c r="E169" s="16" t="s">
        <v>20608</v>
      </c>
      <c r="F169" s="16" t="s">
        <v>11886</v>
      </c>
      <c r="G169" s="18">
        <v>4.3044604679917104E+16</v>
      </c>
      <c r="H169" s="16" t="s">
        <v>13011</v>
      </c>
    </row>
    <row r="170" spans="1:8">
      <c r="A170" s="15">
        <v>40206</v>
      </c>
      <c r="B170" s="16" t="s">
        <v>20607</v>
      </c>
      <c r="C170" s="12">
        <f t="shared" si="4"/>
        <v>-3.1592169764108938E-3</v>
      </c>
      <c r="D170" s="16" t="s">
        <v>20606</v>
      </c>
      <c r="E170" s="16" t="s">
        <v>20605</v>
      </c>
      <c r="F170" s="16" t="s">
        <v>11886</v>
      </c>
      <c r="G170" s="18">
        <v>1.325614915917E+16</v>
      </c>
      <c r="H170" s="16" t="s">
        <v>13011</v>
      </c>
    </row>
    <row r="171" spans="1:8">
      <c r="A171" s="15">
        <v>40207</v>
      </c>
      <c r="B171" s="16" t="s">
        <v>20604</v>
      </c>
      <c r="C171" s="12">
        <f t="shared" si="4"/>
        <v>3.7590968033297386E-3</v>
      </c>
      <c r="D171" s="16" t="s">
        <v>20603</v>
      </c>
      <c r="E171" s="16" t="s">
        <v>20602</v>
      </c>
      <c r="F171" s="16" t="s">
        <v>11886</v>
      </c>
      <c r="G171" s="18">
        <v>5.4043907593352704E+16</v>
      </c>
      <c r="H171" s="16" t="s">
        <v>13011</v>
      </c>
    </row>
    <row r="172" spans="1:8">
      <c r="A172" s="15">
        <v>40208</v>
      </c>
      <c r="B172" s="16" t="s">
        <v>20601</v>
      </c>
      <c r="C172" s="12">
        <f t="shared" si="4"/>
        <v>-7.4677455508257622E-5</v>
      </c>
      <c r="D172" s="16" t="s">
        <v>20600</v>
      </c>
      <c r="E172" s="16" t="s">
        <v>20599</v>
      </c>
      <c r="F172" s="16" t="s">
        <v>11886</v>
      </c>
      <c r="G172" s="18">
        <v>5.38308571442276E+16</v>
      </c>
      <c r="H172" s="16" t="s">
        <v>13011</v>
      </c>
    </row>
    <row r="173" spans="1:8">
      <c r="A173" s="15">
        <v>40209</v>
      </c>
      <c r="B173" s="16" t="s">
        <v>20598</v>
      </c>
      <c r="C173" s="12">
        <f t="shared" si="4"/>
        <v>-7.6165730128394024E-5</v>
      </c>
      <c r="D173" s="16" t="s">
        <v>20597</v>
      </c>
      <c r="E173" s="16" t="s">
        <v>20596</v>
      </c>
      <c r="F173" s="16" t="s">
        <v>11886</v>
      </c>
      <c r="G173" s="18">
        <v>5.3792256115765296E+16</v>
      </c>
      <c r="H173" s="16" t="s">
        <v>13011</v>
      </c>
    </row>
    <row r="174" spans="1:8">
      <c r="A174" s="15">
        <v>40210</v>
      </c>
      <c r="B174" s="16" t="s">
        <v>20595</v>
      </c>
      <c r="C174" s="12">
        <f t="shared" si="4"/>
        <v>-1.5987681403272385E-3</v>
      </c>
      <c r="D174" s="16" t="s">
        <v>20594</v>
      </c>
      <c r="E174" s="16" t="s">
        <v>20593</v>
      </c>
      <c r="F174" s="16" t="s">
        <v>14260</v>
      </c>
      <c r="G174" s="18">
        <v>3.36696613372593E+16</v>
      </c>
      <c r="H174" s="16" t="s">
        <v>13011</v>
      </c>
    </row>
    <row r="175" spans="1:8">
      <c r="A175" s="15">
        <v>40211</v>
      </c>
      <c r="B175" s="16" t="s">
        <v>20592</v>
      </c>
      <c r="C175" s="12">
        <f t="shared" si="4"/>
        <v>3.4772189813053376E-3</v>
      </c>
      <c r="D175" s="16" t="s">
        <v>20591</v>
      </c>
      <c r="E175" s="16" t="s">
        <v>20590</v>
      </c>
      <c r="F175" s="16" t="s">
        <v>11892</v>
      </c>
      <c r="G175" s="18">
        <v>7.8437600358574704E+16</v>
      </c>
      <c r="H175" s="16" t="s">
        <v>13011</v>
      </c>
    </row>
    <row r="176" spans="1:8">
      <c r="A176" s="15">
        <v>40212</v>
      </c>
      <c r="B176" s="16" t="s">
        <v>20589</v>
      </c>
      <c r="C176" s="12">
        <f t="shared" si="4"/>
        <v>-4.2610375085217348E-3</v>
      </c>
      <c r="D176" s="16" t="s">
        <v>20588</v>
      </c>
      <c r="E176" s="16" t="s">
        <v>20587</v>
      </c>
      <c r="F176" s="16" t="s">
        <v>11892</v>
      </c>
      <c r="G176" s="18">
        <v>-2.3530422487655E+16</v>
      </c>
      <c r="H176" s="16" t="s">
        <v>13011</v>
      </c>
    </row>
    <row r="177" spans="1:8">
      <c r="A177" s="15">
        <v>40213</v>
      </c>
      <c r="B177" s="16" t="s">
        <v>20586</v>
      </c>
      <c r="C177" s="12">
        <f t="shared" si="4"/>
        <v>-8.0702738785534724E-3</v>
      </c>
      <c r="D177" s="16" t="s">
        <v>20585</v>
      </c>
      <c r="E177" s="16" t="s">
        <v>20584</v>
      </c>
      <c r="F177" s="16" t="s">
        <v>12093</v>
      </c>
      <c r="G177" s="18">
        <v>-1.0272392239385699E+17</v>
      </c>
      <c r="H177" s="16" t="s">
        <v>13011</v>
      </c>
    </row>
    <row r="178" spans="1:8">
      <c r="A178" s="15">
        <v>40214</v>
      </c>
      <c r="B178" s="16" t="s">
        <v>20583</v>
      </c>
      <c r="C178" s="12">
        <f t="shared" si="4"/>
        <v>-3.9714038049850266E-3</v>
      </c>
      <c r="D178" s="16" t="s">
        <v>20582</v>
      </c>
      <c r="E178" s="16" t="s">
        <v>20581</v>
      </c>
      <c r="F178" s="16" t="s">
        <v>14194</v>
      </c>
      <c r="G178" s="18">
        <v>-1.55261149759516E+17</v>
      </c>
      <c r="H178" s="16" t="s">
        <v>13011</v>
      </c>
    </row>
    <row r="179" spans="1:8">
      <c r="A179" s="15">
        <v>40215</v>
      </c>
      <c r="B179" s="16" t="s">
        <v>20580</v>
      </c>
      <c r="C179" s="12">
        <f t="shared" si="4"/>
        <v>-9.7720967357722903E-5</v>
      </c>
      <c r="D179" s="16" t="s">
        <v>20579</v>
      </c>
      <c r="E179" s="16" t="s">
        <v>20578</v>
      </c>
      <c r="F179" s="16" t="s">
        <v>14194</v>
      </c>
      <c r="G179" s="18">
        <v>-1.291664068438E+17</v>
      </c>
      <c r="H179" s="16" t="s">
        <v>13011</v>
      </c>
    </row>
    <row r="180" spans="1:8">
      <c r="A180" s="15">
        <v>40216</v>
      </c>
      <c r="B180" s="16" t="s">
        <v>20577</v>
      </c>
      <c r="C180" s="12">
        <f t="shared" si="4"/>
        <v>-9.7801040647616452E-5</v>
      </c>
      <c r="D180" s="16" t="s">
        <v>20576</v>
      </c>
      <c r="E180" s="16" t="s">
        <v>20575</v>
      </c>
      <c r="F180" s="16" t="s">
        <v>14194</v>
      </c>
      <c r="G180" s="18">
        <v>-1.6874301155686598E+17</v>
      </c>
      <c r="H180" s="16" t="s">
        <v>13011</v>
      </c>
    </row>
    <row r="181" spans="1:8">
      <c r="A181" s="15">
        <v>40217</v>
      </c>
      <c r="B181" s="16" t="s">
        <v>20574</v>
      </c>
      <c r="C181" s="12">
        <f t="shared" si="4"/>
        <v>-2.7646440431777986E-4</v>
      </c>
      <c r="D181" s="16" t="s">
        <v>20573</v>
      </c>
      <c r="E181" s="16" t="s">
        <v>20572</v>
      </c>
      <c r="F181" s="16" t="s">
        <v>14188</v>
      </c>
      <c r="G181" s="18">
        <v>-1.71052208358204E+17</v>
      </c>
      <c r="H181" s="16" t="s">
        <v>13011</v>
      </c>
    </row>
    <row r="182" spans="1:8">
      <c r="A182" s="15">
        <v>40217</v>
      </c>
      <c r="B182" s="16" t="s">
        <v>20574</v>
      </c>
      <c r="C182" s="12">
        <f t="shared" si="4"/>
        <v>0</v>
      </c>
      <c r="D182" s="16" t="s">
        <v>20573</v>
      </c>
      <c r="E182" s="16" t="s">
        <v>20572</v>
      </c>
      <c r="F182" s="16" t="s">
        <v>14188</v>
      </c>
      <c r="G182" s="18">
        <v>-1.71052208358204E+17</v>
      </c>
      <c r="H182" s="16" t="s">
        <v>13011</v>
      </c>
    </row>
    <row r="183" spans="1:8">
      <c r="A183" s="15">
        <v>40218</v>
      </c>
      <c r="B183" s="16" t="s">
        <v>20571</v>
      </c>
      <c r="C183" s="12">
        <f t="shared" si="4"/>
        <v>5.6485493512990186E-3</v>
      </c>
      <c r="D183" s="16" t="s">
        <v>20570</v>
      </c>
      <c r="E183" s="16" t="s">
        <v>20569</v>
      </c>
      <c r="F183" s="16" t="s">
        <v>14188</v>
      </c>
      <c r="G183" s="18">
        <v>-1.1173522700845699E+17</v>
      </c>
      <c r="H183" s="16" t="s">
        <v>13011</v>
      </c>
    </row>
    <row r="184" spans="1:8">
      <c r="A184" s="15">
        <v>40219</v>
      </c>
      <c r="B184" s="16" t="s">
        <v>20568</v>
      </c>
      <c r="C184" s="12">
        <f t="shared" si="4"/>
        <v>1.2852440094399235E-3</v>
      </c>
      <c r="D184" s="16" t="s">
        <v>20567</v>
      </c>
      <c r="E184" s="16" t="s">
        <v>20566</v>
      </c>
      <c r="F184" s="16" t="s">
        <v>14195</v>
      </c>
      <c r="G184" s="18">
        <v>-9.7189476674532992E+16</v>
      </c>
      <c r="H184" s="16" t="s">
        <v>13011</v>
      </c>
    </row>
    <row r="185" spans="1:8">
      <c r="A185" s="15">
        <v>40220</v>
      </c>
      <c r="B185" s="16" t="s">
        <v>20565</v>
      </c>
      <c r="C185" s="12">
        <f t="shared" si="4"/>
        <v>1.6408660028401341E-3</v>
      </c>
      <c r="D185" s="16" t="s">
        <v>20564</v>
      </c>
      <c r="E185" s="16" t="s">
        <v>20563</v>
      </c>
      <c r="F185" s="16" t="s">
        <v>12115</v>
      </c>
      <c r="G185" s="18">
        <v>-5.8501171682595E+16</v>
      </c>
      <c r="H185" s="16" t="s">
        <v>13011</v>
      </c>
    </row>
    <row r="186" spans="1:8">
      <c r="A186" s="15">
        <v>40221</v>
      </c>
      <c r="B186" s="16" t="s">
        <v>20562</v>
      </c>
      <c r="C186" s="12">
        <f t="shared" si="4"/>
        <v>-3.6424615217428053E-3</v>
      </c>
      <c r="D186" s="16" t="s">
        <v>20561</v>
      </c>
      <c r="E186" s="16" t="s">
        <v>20560</v>
      </c>
      <c r="F186" s="16" t="s">
        <v>12130</v>
      </c>
      <c r="G186" s="18">
        <v>-1.5945379182579101E+17</v>
      </c>
      <c r="H186" s="16" t="s">
        <v>13011</v>
      </c>
    </row>
    <row r="187" spans="1:8">
      <c r="A187" s="15">
        <v>40222</v>
      </c>
      <c r="B187" s="16" t="s">
        <v>20559</v>
      </c>
      <c r="C187" s="12">
        <f t="shared" si="4"/>
        <v>-7.5953986351114306E-5</v>
      </c>
      <c r="D187" s="16" t="s">
        <v>20558</v>
      </c>
      <c r="E187" s="16" t="s">
        <v>20557</v>
      </c>
      <c r="F187" s="16" t="s">
        <v>12115</v>
      </c>
      <c r="G187" s="18">
        <v>-2.3071079076367398E+17</v>
      </c>
      <c r="H187" s="16" t="s">
        <v>13011</v>
      </c>
    </row>
    <row r="188" spans="1:8">
      <c r="A188" s="15">
        <v>40223</v>
      </c>
      <c r="B188" s="16" t="s">
        <v>20556</v>
      </c>
      <c r="C188" s="12">
        <f t="shared" si="4"/>
        <v>-7.604566351248433E-5</v>
      </c>
      <c r="D188" s="16" t="s">
        <v>20555</v>
      </c>
      <c r="E188" s="16" t="s">
        <v>20554</v>
      </c>
      <c r="F188" s="16" t="s">
        <v>12115</v>
      </c>
      <c r="G188" s="18">
        <v>-2.3598098194759699E+17</v>
      </c>
      <c r="H188" s="16" t="s">
        <v>13011</v>
      </c>
    </row>
    <row r="189" spans="1:8">
      <c r="A189" s="15">
        <v>40224</v>
      </c>
      <c r="B189" s="16" t="s">
        <v>20553</v>
      </c>
      <c r="C189" s="12">
        <f t="shared" si="4"/>
        <v>-9.8800624897002779E-4</v>
      </c>
      <c r="D189" s="16" t="s">
        <v>20552</v>
      </c>
      <c r="E189" s="16" t="s">
        <v>20551</v>
      </c>
      <c r="F189" s="16" t="s">
        <v>12115</v>
      </c>
      <c r="G189" s="18">
        <v>-2.44850895787708E+17</v>
      </c>
      <c r="H189" s="16" t="s">
        <v>13011</v>
      </c>
    </row>
    <row r="190" spans="1:8">
      <c r="A190" s="15">
        <v>40225</v>
      </c>
      <c r="B190" s="16" t="s">
        <v>20550</v>
      </c>
      <c r="C190" s="12">
        <f t="shared" si="4"/>
        <v>6.453853607021197E-3</v>
      </c>
      <c r="D190" s="16" t="s">
        <v>20549</v>
      </c>
      <c r="E190" s="16" t="s">
        <v>20548</v>
      </c>
      <c r="F190" s="16" t="s">
        <v>12100</v>
      </c>
      <c r="G190" s="18">
        <v>-1.8308585624258202E+17</v>
      </c>
      <c r="H190" s="16" t="s">
        <v>13011</v>
      </c>
    </row>
    <row r="191" spans="1:8">
      <c r="A191" s="15">
        <v>40226</v>
      </c>
      <c r="B191" s="16" t="s">
        <v>20547</v>
      </c>
      <c r="C191" s="12">
        <f t="shared" si="4"/>
        <v>-5.0945776661784209E-3</v>
      </c>
      <c r="D191" s="16" t="s">
        <v>20546</v>
      </c>
      <c r="E191" s="16" t="s">
        <v>20545</v>
      </c>
      <c r="F191" s="16" t="s">
        <v>12115</v>
      </c>
      <c r="G191" s="18">
        <v>-2.3489411932373402E+17</v>
      </c>
      <c r="H191" s="16" t="s">
        <v>13011</v>
      </c>
    </row>
    <row r="192" spans="1:8">
      <c r="A192" s="15">
        <v>40227</v>
      </c>
      <c r="B192" s="16" t="s">
        <v>20544</v>
      </c>
      <c r="C192" s="12">
        <f t="shared" si="4"/>
        <v>-1.3437441045086382E-2</v>
      </c>
      <c r="D192" s="16" t="s">
        <v>20543</v>
      </c>
      <c r="E192" s="16" t="s">
        <v>20542</v>
      </c>
      <c r="F192" s="16" t="s">
        <v>12119</v>
      </c>
      <c r="G192" s="18">
        <v>-3.8314594707800602E+17</v>
      </c>
      <c r="H192" s="16" t="s">
        <v>13011</v>
      </c>
    </row>
    <row r="193" spans="1:8">
      <c r="A193" s="15">
        <v>40228</v>
      </c>
      <c r="B193" s="16" t="s">
        <v>20541</v>
      </c>
      <c r="C193" s="12">
        <f t="shared" si="4"/>
        <v>9.0213354424480592E-3</v>
      </c>
      <c r="D193" s="16" t="s">
        <v>20540</v>
      </c>
      <c r="E193" s="16" t="s">
        <v>20539</v>
      </c>
      <c r="F193" s="16" t="s">
        <v>12119</v>
      </c>
      <c r="G193" s="18">
        <v>-2.8476330968643101E+17</v>
      </c>
      <c r="H193" s="16" t="s">
        <v>13011</v>
      </c>
    </row>
    <row r="194" spans="1:8">
      <c r="A194" s="15">
        <v>40229</v>
      </c>
      <c r="B194" s="16" t="s">
        <v>20538</v>
      </c>
      <c r="C194" s="12">
        <f t="shared" si="4"/>
        <v>-1.0361423499852426E-4</v>
      </c>
      <c r="D194" s="16" t="s">
        <v>20537</v>
      </c>
      <c r="E194" s="16" t="s">
        <v>20536</v>
      </c>
      <c r="F194" s="16" t="s">
        <v>12119</v>
      </c>
      <c r="G194" s="18">
        <v>-1.6238853618597402E+17</v>
      </c>
      <c r="H194" s="16" t="s">
        <v>13011</v>
      </c>
    </row>
    <row r="195" spans="1:8">
      <c r="A195" s="15">
        <v>40230</v>
      </c>
      <c r="B195" s="16" t="s">
        <v>20535</v>
      </c>
      <c r="C195" s="12">
        <f t="shared" si="4"/>
        <v>-9.9951058264498592E-5</v>
      </c>
      <c r="D195" s="16" t="s">
        <v>20534</v>
      </c>
      <c r="E195" s="16" t="s">
        <v>20533</v>
      </c>
      <c r="F195" s="16" t="s">
        <v>12119</v>
      </c>
      <c r="G195" s="18">
        <v>-2.2090025930167699E+17</v>
      </c>
      <c r="H195" s="16" t="s">
        <v>13011</v>
      </c>
    </row>
    <row r="196" spans="1:8">
      <c r="A196" s="15">
        <v>40231</v>
      </c>
      <c r="B196" s="16" t="s">
        <v>20532</v>
      </c>
      <c r="C196" s="12">
        <f t="shared" si="4"/>
        <v>-1.6050838265226912E-3</v>
      </c>
      <c r="D196" s="16" t="s">
        <v>20531</v>
      </c>
      <c r="E196" s="16" t="s">
        <v>20530</v>
      </c>
      <c r="F196" s="16" t="s">
        <v>12202</v>
      </c>
      <c r="G196" s="18">
        <v>-2.3528633433331501E+17</v>
      </c>
      <c r="H196" s="16" t="s">
        <v>13011</v>
      </c>
    </row>
    <row r="197" spans="1:8">
      <c r="A197" s="15">
        <v>40232</v>
      </c>
      <c r="B197" s="16" t="s">
        <v>20529</v>
      </c>
      <c r="C197" s="12">
        <f t="shared" si="4"/>
        <v>-8.3764654752008932E-4</v>
      </c>
      <c r="D197" s="16" t="s">
        <v>20528</v>
      </c>
      <c r="E197" s="16" t="s">
        <v>20527</v>
      </c>
      <c r="F197" s="16" t="s">
        <v>12130</v>
      </c>
      <c r="G197" s="18">
        <v>-2.4235876623256899E+17</v>
      </c>
      <c r="H197" s="16" t="s">
        <v>13011</v>
      </c>
    </row>
    <row r="198" spans="1:8">
      <c r="A198" s="15">
        <v>40233</v>
      </c>
      <c r="B198" s="16" t="s">
        <v>20526</v>
      </c>
      <c r="C198" s="12">
        <f t="shared" si="4"/>
        <v>1.2216555473391408E-2</v>
      </c>
      <c r="D198" s="16" t="s">
        <v>20525</v>
      </c>
      <c r="E198" s="16" t="s">
        <v>20524</v>
      </c>
      <c r="F198" s="16" t="s">
        <v>14196</v>
      </c>
      <c r="G198" s="16" t="s">
        <v>20523</v>
      </c>
      <c r="H198" s="18">
        <v>9.0700261037757408E+16</v>
      </c>
    </row>
    <row r="199" spans="1:8">
      <c r="A199" s="15">
        <v>40234</v>
      </c>
      <c r="B199" s="16" t="s">
        <v>20522</v>
      </c>
      <c r="C199" s="12">
        <f t="shared" si="4"/>
        <v>-7.4063454317918245E-3</v>
      </c>
      <c r="D199" s="16" t="s">
        <v>20521</v>
      </c>
      <c r="E199" s="16" t="s">
        <v>20520</v>
      </c>
      <c r="F199" s="16" t="s">
        <v>14188</v>
      </c>
      <c r="G199" s="18">
        <v>-1.4104141741184099E+17</v>
      </c>
      <c r="H199" s="18">
        <v>7.4587343135932192E+16</v>
      </c>
    </row>
    <row r="200" spans="1:8">
      <c r="A200" s="15">
        <v>40235</v>
      </c>
      <c r="B200" s="16" t="s">
        <v>20519</v>
      </c>
      <c r="C200" s="12">
        <f t="shared" si="4"/>
        <v>4.4955030923428153E-3</v>
      </c>
      <c r="D200" s="16" t="s">
        <v>20518</v>
      </c>
      <c r="E200" s="16" t="s">
        <v>20517</v>
      </c>
      <c r="F200" s="16" t="s">
        <v>20516</v>
      </c>
      <c r="G200" s="18">
        <v>-8.63819097102656E+16</v>
      </c>
      <c r="H200" s="18">
        <v>8.4613058673150592E+16</v>
      </c>
    </row>
    <row r="201" spans="1:8">
      <c r="A201" s="15">
        <v>40236</v>
      </c>
      <c r="B201" s="16" t="s">
        <v>20515</v>
      </c>
      <c r="C201" s="12">
        <f t="shared" si="4"/>
        <v>-8.741753839680108E-5</v>
      </c>
      <c r="D201" s="16" t="s">
        <v>20514</v>
      </c>
      <c r="E201" s="16" t="s">
        <v>20513</v>
      </c>
      <c r="F201" s="16" t="s">
        <v>14188</v>
      </c>
      <c r="G201" s="18">
        <v>-5.15329994448032E+16</v>
      </c>
      <c r="H201" s="18">
        <v>8.5290574494914096E+16</v>
      </c>
    </row>
    <row r="202" spans="1:8">
      <c r="A202" s="15">
        <v>40237</v>
      </c>
      <c r="B202" s="16" t="s">
        <v>20512</v>
      </c>
      <c r="C202" s="12">
        <f t="shared" si="4"/>
        <v>-8.7423066687624355E-5</v>
      </c>
      <c r="D202" s="16" t="s">
        <v>20511</v>
      </c>
      <c r="E202" s="16" t="s">
        <v>20510</v>
      </c>
      <c r="F202" s="16" t="s">
        <v>14188</v>
      </c>
      <c r="G202" s="18">
        <v>-9.4820403187611696E+16</v>
      </c>
      <c r="H202" s="18">
        <v>8.56826586414596E+16</v>
      </c>
    </row>
    <row r="203" spans="1:8">
      <c r="A203" s="15">
        <v>40238</v>
      </c>
      <c r="B203" s="16" t="s">
        <v>20509</v>
      </c>
      <c r="C203" s="12">
        <f t="shared" si="4"/>
        <v>3.5309835521932478E-3</v>
      </c>
      <c r="D203" s="16" t="s">
        <v>20508</v>
      </c>
      <c r="E203" s="16" t="s">
        <v>20507</v>
      </c>
      <c r="F203" s="16" t="s">
        <v>14188</v>
      </c>
      <c r="G203" s="18">
        <v>-5.4298844758444896E+16</v>
      </c>
      <c r="H203" s="18">
        <v>9.3688218277363904E+16</v>
      </c>
    </row>
    <row r="204" spans="1:8">
      <c r="A204" s="15">
        <v>40239</v>
      </c>
      <c r="B204" s="16" t="s">
        <v>20506</v>
      </c>
      <c r="C204" s="12">
        <f t="shared" si="4"/>
        <v>-3.3013481426170652E-3</v>
      </c>
      <c r="D204" s="16" t="s">
        <v>20505</v>
      </c>
      <c r="E204" s="16" t="s">
        <v>20504</v>
      </c>
      <c r="F204" s="16" t="s">
        <v>14195</v>
      </c>
      <c r="G204" s="18">
        <v>-9.0749637507930704E+16</v>
      </c>
      <c r="H204" s="18">
        <v>8.7581082997178496E+16</v>
      </c>
    </row>
    <row r="205" spans="1:8">
      <c r="A205" s="15">
        <v>40240</v>
      </c>
      <c r="B205" s="16" t="s">
        <v>20503</v>
      </c>
      <c r="C205" s="12">
        <f t="shared" ref="C205:C268" si="5">+(B205-B204)/B204</f>
        <v>6.8600733353786575E-3</v>
      </c>
      <c r="D205" s="16" t="s">
        <v>20502</v>
      </c>
      <c r="E205" s="16" t="s">
        <v>20501</v>
      </c>
      <c r="F205" s="16" t="s">
        <v>14196</v>
      </c>
      <c r="G205" s="16" t="s">
        <v>20500</v>
      </c>
      <c r="H205" s="18">
        <v>9.9042951025377792E+16</v>
      </c>
    </row>
    <row r="206" spans="1:8">
      <c r="A206" s="15">
        <v>40241</v>
      </c>
      <c r="B206" s="16" t="s">
        <v>20499</v>
      </c>
      <c r="C206" s="12">
        <f t="shared" si="5"/>
        <v>-1.0788239347554512E-3</v>
      </c>
      <c r="D206" s="16" t="s">
        <v>20498</v>
      </c>
      <c r="E206" s="16" t="s">
        <v>20497</v>
      </c>
      <c r="F206" s="16" t="s">
        <v>12100</v>
      </c>
      <c r="G206" s="18">
        <v>-4.6726916748171E+16</v>
      </c>
      <c r="H206" s="18">
        <v>9.6858376411231104E+16</v>
      </c>
    </row>
    <row r="207" spans="1:8">
      <c r="A207" s="15">
        <v>40242</v>
      </c>
      <c r="B207" s="16" t="s">
        <v>20496</v>
      </c>
      <c r="C207" s="12">
        <f t="shared" si="5"/>
        <v>-3.8298949060681427E-3</v>
      </c>
      <c r="D207" s="16" t="s">
        <v>20495</v>
      </c>
      <c r="E207" s="16" t="s">
        <v>20494</v>
      </c>
      <c r="F207" s="16" t="s">
        <v>12119</v>
      </c>
      <c r="G207" s="18">
        <v>-4.16929012892014E+16</v>
      </c>
      <c r="H207" s="18">
        <v>8.8573437714129104E+16</v>
      </c>
    </row>
    <row r="208" spans="1:8">
      <c r="A208" s="15">
        <v>40243</v>
      </c>
      <c r="B208" s="16" t="s">
        <v>20493</v>
      </c>
      <c r="C208" s="12">
        <f t="shared" si="5"/>
        <v>-8.1222219890232558E-5</v>
      </c>
      <c r="D208" s="16" t="s">
        <v>20492</v>
      </c>
      <c r="E208" s="16" t="s">
        <v>20491</v>
      </c>
      <c r="F208" s="16" t="s">
        <v>12119</v>
      </c>
      <c r="G208" s="18">
        <v>5.65527086200474E+16</v>
      </c>
      <c r="H208" s="18">
        <v>8.9103261450684992E+16</v>
      </c>
    </row>
    <row r="209" spans="1:8">
      <c r="A209" s="15">
        <v>40244</v>
      </c>
      <c r="B209" s="16" t="s">
        <v>20490</v>
      </c>
      <c r="C209" s="12">
        <f t="shared" si="5"/>
        <v>-8.1253754355183926E-5</v>
      </c>
      <c r="D209" s="16" t="s">
        <v>20489</v>
      </c>
      <c r="E209" s="16" t="s">
        <v>20488</v>
      </c>
      <c r="F209" s="16" t="s">
        <v>12119</v>
      </c>
      <c r="G209" s="18">
        <v>1.07868353428248E+17</v>
      </c>
      <c r="H209" s="18">
        <v>8.4386071174544E+16</v>
      </c>
    </row>
    <row r="210" spans="1:8">
      <c r="A210" s="15">
        <v>40245</v>
      </c>
      <c r="B210" s="16" t="s">
        <v>20487</v>
      </c>
      <c r="C210" s="12">
        <f t="shared" si="5"/>
        <v>9.4859992577633143E-3</v>
      </c>
      <c r="D210" s="16" t="s">
        <v>20486</v>
      </c>
      <c r="E210" s="16" t="s">
        <v>20485</v>
      </c>
      <c r="F210" s="16" t="s">
        <v>12119</v>
      </c>
      <c r="G210" s="18">
        <v>2.4420377609560499E+17</v>
      </c>
      <c r="H210" s="18">
        <v>1.11575266338718E+17</v>
      </c>
    </row>
    <row r="211" spans="1:8">
      <c r="A211" s="15">
        <v>40246</v>
      </c>
      <c r="B211" s="16" t="s">
        <v>20484</v>
      </c>
      <c r="C211" s="12">
        <f t="shared" si="5"/>
        <v>-7.3906936781053881E-3</v>
      </c>
      <c r="D211" s="16" t="s">
        <v>20483</v>
      </c>
      <c r="E211" s="16" t="s">
        <v>20482</v>
      </c>
      <c r="F211" s="16" t="s">
        <v>12119</v>
      </c>
      <c r="G211" s="18">
        <v>1.38181394770118E+17</v>
      </c>
      <c r="H211" s="18">
        <v>1.1194065724574099E+17</v>
      </c>
    </row>
    <row r="212" spans="1:8">
      <c r="A212" s="15">
        <v>40246</v>
      </c>
      <c r="B212" s="16" t="s">
        <v>20484</v>
      </c>
      <c r="C212" s="12">
        <f t="shared" si="5"/>
        <v>0</v>
      </c>
      <c r="D212" s="16" t="s">
        <v>20483</v>
      </c>
      <c r="E212" s="16" t="s">
        <v>20482</v>
      </c>
      <c r="F212" s="16" t="s">
        <v>12119</v>
      </c>
      <c r="G212" s="18">
        <v>1.38181394770118E+17</v>
      </c>
      <c r="H212" s="18">
        <v>1.1194065724574099E+17</v>
      </c>
    </row>
    <row r="213" spans="1:8">
      <c r="A213" s="15">
        <v>40247</v>
      </c>
      <c r="B213" s="16" t="s">
        <v>20481</v>
      </c>
      <c r="C213" s="12">
        <f t="shared" si="5"/>
        <v>-2.5876307766781338E-3</v>
      </c>
      <c r="D213" s="16" t="s">
        <v>20480</v>
      </c>
      <c r="E213" s="16" t="s">
        <v>20479</v>
      </c>
      <c r="F213" s="16" t="s">
        <v>12202</v>
      </c>
      <c r="G213" s="18">
        <v>1.0657780064135299E+17</v>
      </c>
      <c r="H213" s="18">
        <v>1.12975101894E+17</v>
      </c>
    </row>
    <row r="214" spans="1:8">
      <c r="A214" s="15">
        <v>40248</v>
      </c>
      <c r="B214" s="16" t="s">
        <v>20478</v>
      </c>
      <c r="C214" s="12">
        <f t="shared" si="5"/>
        <v>2.4658377737173565E-3</v>
      </c>
      <c r="D214" s="16" t="s">
        <v>20477</v>
      </c>
      <c r="E214" s="16" t="s">
        <v>20476</v>
      </c>
      <c r="F214" s="16" t="s">
        <v>12212</v>
      </c>
      <c r="G214" s="18">
        <v>6.4713383190148704E+16</v>
      </c>
      <c r="H214" s="18">
        <v>1.1843528847616701E+17</v>
      </c>
    </row>
    <row r="215" spans="1:8">
      <c r="A215" s="15">
        <v>40249</v>
      </c>
      <c r="B215" s="16" t="s">
        <v>20475</v>
      </c>
      <c r="C215" s="12">
        <f t="shared" si="5"/>
        <v>6.6525135859061277E-4</v>
      </c>
      <c r="D215" s="16" t="s">
        <v>20474</v>
      </c>
      <c r="E215" s="16" t="s">
        <v>20473</v>
      </c>
      <c r="F215" s="16" t="s">
        <v>12212</v>
      </c>
      <c r="G215" s="18">
        <v>5.6719972220293104E+16</v>
      </c>
      <c r="H215" s="18">
        <v>1.1983242435261299E+17</v>
      </c>
    </row>
    <row r="216" spans="1:8">
      <c r="A216" s="15">
        <v>40250</v>
      </c>
      <c r="B216" s="16" t="s">
        <v>20472</v>
      </c>
      <c r="C216" s="12">
        <f t="shared" si="5"/>
        <v>-1.1045214735760353E-4</v>
      </c>
      <c r="D216" s="16" t="s">
        <v>20471</v>
      </c>
      <c r="E216" s="16" t="s">
        <v>20470</v>
      </c>
      <c r="F216" s="16" t="s">
        <v>12202</v>
      </c>
      <c r="G216" s="18">
        <v>3.4458734029892E+16</v>
      </c>
      <c r="H216" s="18">
        <v>1.22077088327314E+17</v>
      </c>
    </row>
    <row r="217" spans="1:8">
      <c r="A217" s="15">
        <v>40251</v>
      </c>
      <c r="B217" s="16" t="s">
        <v>20469</v>
      </c>
      <c r="C217" s="12">
        <f t="shared" si="5"/>
        <v>-1.1107194305980179E-4</v>
      </c>
      <c r="D217" s="16" t="s">
        <v>20468</v>
      </c>
      <c r="E217" s="16" t="s">
        <v>20467</v>
      </c>
      <c r="F217" s="16" t="s">
        <v>12202</v>
      </c>
      <c r="G217" s="18">
        <v>7.9960427401446896E+16</v>
      </c>
      <c r="H217" s="18">
        <v>8.2984534722451104E+16</v>
      </c>
    </row>
    <row r="218" spans="1:8">
      <c r="A218" s="15">
        <v>40252</v>
      </c>
      <c r="B218" s="16" t="s">
        <v>20466</v>
      </c>
      <c r="C218" s="12">
        <f t="shared" si="5"/>
        <v>-3.7181533444860977E-3</v>
      </c>
      <c r="D218" s="16" t="s">
        <v>20465</v>
      </c>
      <c r="E218" s="16" t="s">
        <v>20464</v>
      </c>
      <c r="F218" s="16" t="s">
        <v>12228</v>
      </c>
      <c r="G218" s="18">
        <v>3.30614758833511E+16</v>
      </c>
      <c r="H218" s="18">
        <v>1.17752176362406E+17</v>
      </c>
    </row>
    <row r="219" spans="1:8">
      <c r="A219" s="15">
        <v>40253</v>
      </c>
      <c r="B219" s="16" t="s">
        <v>20463</v>
      </c>
      <c r="C219" s="12">
        <f t="shared" si="5"/>
        <v>4.6854593804816604E-3</v>
      </c>
      <c r="D219" s="16" t="s">
        <v>20462</v>
      </c>
      <c r="E219" s="16" t="s">
        <v>20461</v>
      </c>
      <c r="F219" s="16" t="s">
        <v>12228</v>
      </c>
      <c r="G219" s="18">
        <v>9.4530216395439808E+16</v>
      </c>
      <c r="H219" s="18">
        <v>1.3277903669106301E+17</v>
      </c>
    </row>
    <row r="220" spans="1:8">
      <c r="A220" s="15">
        <v>40254</v>
      </c>
      <c r="B220" s="16" t="s">
        <v>20460</v>
      </c>
      <c r="C220" s="12">
        <f t="shared" si="5"/>
        <v>1.1975640391208804E-2</v>
      </c>
      <c r="D220" s="16" t="s">
        <v>20459</v>
      </c>
      <c r="E220" s="16" t="s">
        <v>20458</v>
      </c>
      <c r="F220" s="16" t="s">
        <v>12228</v>
      </c>
      <c r="G220" s="18">
        <v>2.8042238442456301E+17</v>
      </c>
      <c r="H220" s="18">
        <v>1.60870112818692E+17</v>
      </c>
    </row>
    <row r="221" spans="1:8">
      <c r="A221" s="15">
        <v>40255</v>
      </c>
      <c r="B221" s="16" t="s">
        <v>20457</v>
      </c>
      <c r="C221" s="12">
        <f t="shared" si="5"/>
        <v>1.5700387468810582E-3</v>
      </c>
      <c r="D221" s="16" t="s">
        <v>20456</v>
      </c>
      <c r="E221" s="16" t="s">
        <v>20455</v>
      </c>
      <c r="F221" s="16" t="s">
        <v>12228</v>
      </c>
      <c r="G221" s="18">
        <v>2.0684266794275501E+17</v>
      </c>
      <c r="H221" s="18">
        <v>1.6479155405287398E+17</v>
      </c>
    </row>
    <row r="222" spans="1:8">
      <c r="A222" s="15">
        <v>40256</v>
      </c>
      <c r="B222" s="16" t="s">
        <v>20454</v>
      </c>
      <c r="C222" s="12">
        <f t="shared" si="5"/>
        <v>-1.4146845997676674E-2</v>
      </c>
      <c r="D222" s="16" t="s">
        <v>20453</v>
      </c>
      <c r="E222" s="16" t="s">
        <v>20452</v>
      </c>
      <c r="F222" s="16" t="s">
        <v>12262</v>
      </c>
      <c r="G222" s="18">
        <v>7.9827167544730592E+16</v>
      </c>
      <c r="H222" s="18">
        <v>1.3183676333913901E+17</v>
      </c>
    </row>
    <row r="223" spans="1:8">
      <c r="A223" s="15">
        <v>40257</v>
      </c>
      <c r="B223" s="16" t="s">
        <v>20451</v>
      </c>
      <c r="C223" s="12">
        <f t="shared" si="5"/>
        <v>-1.2046436920076671E-4</v>
      </c>
      <c r="D223" s="16" t="s">
        <v>20450</v>
      </c>
      <c r="E223" s="16" t="s">
        <v>20449</v>
      </c>
      <c r="F223" s="16" t="s">
        <v>12262</v>
      </c>
      <c r="G223" s="18">
        <v>2.7116334690385402E+17</v>
      </c>
      <c r="H223" s="18">
        <v>1.2626560880940701E+17</v>
      </c>
    </row>
    <row r="224" spans="1:8">
      <c r="A224" s="15">
        <v>40258</v>
      </c>
      <c r="B224" s="16" t="s">
        <v>20448</v>
      </c>
      <c r="C224" s="12">
        <f t="shared" si="5"/>
        <v>-1.1964571305497101E-4</v>
      </c>
      <c r="D224" s="16" t="s">
        <v>20447</v>
      </c>
      <c r="E224" s="16" t="s">
        <v>20446</v>
      </c>
      <c r="F224" s="16" t="s">
        <v>12262</v>
      </c>
      <c r="G224" s="18">
        <v>1.37928240992724E+17</v>
      </c>
      <c r="H224" s="18">
        <v>1.2135215808891699E+17</v>
      </c>
    </row>
    <row r="225" spans="1:8">
      <c r="A225" s="15">
        <v>40259</v>
      </c>
      <c r="B225" s="16" t="s">
        <v>20445</v>
      </c>
      <c r="C225" s="12">
        <f t="shared" si="5"/>
        <v>-1.1961170082213783E-4</v>
      </c>
      <c r="D225" s="16" t="s">
        <v>20444</v>
      </c>
      <c r="E225" s="16" t="s">
        <v>20443</v>
      </c>
      <c r="F225" s="16" t="s">
        <v>12262</v>
      </c>
      <c r="G225" s="18">
        <v>1.3770675694088099E+17</v>
      </c>
      <c r="H225" s="18">
        <v>1.01604395508012E+17</v>
      </c>
    </row>
    <row r="226" spans="1:8">
      <c r="A226" s="15">
        <v>40260</v>
      </c>
      <c r="B226" s="16" t="s">
        <v>20442</v>
      </c>
      <c r="C226" s="12">
        <f t="shared" si="5"/>
        <v>3.5289389012667041E-4</v>
      </c>
      <c r="D226" s="16" t="s">
        <v>20441</v>
      </c>
      <c r="E226" s="16" t="s">
        <v>20440</v>
      </c>
      <c r="F226" s="16" t="s">
        <v>12262</v>
      </c>
      <c r="G226" s="18">
        <v>1.4399158456300899E+17</v>
      </c>
      <c r="H226" s="18">
        <v>1.03605287787696E+17</v>
      </c>
    </row>
    <row r="227" spans="1:8">
      <c r="A227" s="15">
        <v>40261</v>
      </c>
      <c r="B227" s="16" t="s">
        <v>20439</v>
      </c>
      <c r="C227" s="12">
        <f t="shared" si="5"/>
        <v>-3.0831946950039238E-3</v>
      </c>
      <c r="D227" s="16" t="s">
        <v>20438</v>
      </c>
      <c r="E227" s="16" t="s">
        <v>20437</v>
      </c>
      <c r="F227" s="16" t="s">
        <v>12322</v>
      </c>
      <c r="G227" s="18">
        <v>1.23554808951666E+17</v>
      </c>
      <c r="H227" s="18">
        <v>9.2665623819126496E+16</v>
      </c>
    </row>
    <row r="228" spans="1:8">
      <c r="A228" s="15">
        <v>40262</v>
      </c>
      <c r="B228" s="16" t="s">
        <v>20436</v>
      </c>
      <c r="C228" s="12">
        <f t="shared" si="5"/>
        <v>1.0833711292368866E-2</v>
      </c>
      <c r="D228" s="16" t="s">
        <v>20435</v>
      </c>
      <c r="E228" s="16" t="s">
        <v>20434</v>
      </c>
      <c r="F228" s="16" t="s">
        <v>12322</v>
      </c>
      <c r="G228" s="18">
        <v>2.9407286588916698E+17</v>
      </c>
      <c r="H228" s="18">
        <v>1.1701683394379901E+17</v>
      </c>
    </row>
    <row r="229" spans="1:8">
      <c r="A229" s="15">
        <v>40263</v>
      </c>
      <c r="B229" s="16" t="s">
        <v>20433</v>
      </c>
      <c r="C229" s="12">
        <f t="shared" si="5"/>
        <v>-3.2145409032226925E-3</v>
      </c>
      <c r="D229" s="16" t="s">
        <v>20432</v>
      </c>
      <c r="E229" s="16" t="s">
        <v>20431</v>
      </c>
      <c r="F229" s="16" t="s">
        <v>12262</v>
      </c>
      <c r="G229" s="18">
        <v>7.3460002508397696E+16</v>
      </c>
      <c r="H229" s="18">
        <v>1.0995986132804301E+17</v>
      </c>
    </row>
    <row r="230" spans="1:8">
      <c r="A230" s="15">
        <v>40264</v>
      </c>
      <c r="B230" s="16" t="s">
        <v>20430</v>
      </c>
      <c r="C230" s="12">
        <f t="shared" si="5"/>
        <v>-1.6224390425787841E-4</v>
      </c>
      <c r="D230" s="16" t="s">
        <v>20429</v>
      </c>
      <c r="E230" s="16" t="s">
        <v>20428</v>
      </c>
      <c r="F230" s="16" t="s">
        <v>12262</v>
      </c>
      <c r="G230" s="18">
        <v>1.7275870154968099E+17</v>
      </c>
      <c r="H230" s="18">
        <v>9.41794272268716E+16</v>
      </c>
    </row>
    <row r="231" spans="1:8">
      <c r="A231" s="15">
        <v>40265</v>
      </c>
      <c r="B231" s="16" t="s">
        <v>20427</v>
      </c>
      <c r="C231" s="12">
        <f t="shared" si="5"/>
        <v>-1.6223060025148876E-4</v>
      </c>
      <c r="D231" s="16" t="s">
        <v>20426</v>
      </c>
      <c r="E231" s="16" t="s">
        <v>20425</v>
      </c>
      <c r="F231" s="16" t="s">
        <v>12262</v>
      </c>
      <c r="G231" s="18">
        <v>1.0828320873078899E+17</v>
      </c>
      <c r="H231" s="18">
        <v>1.0662902974033699E+17</v>
      </c>
    </row>
    <row r="232" spans="1:8">
      <c r="A232" s="15">
        <v>40266</v>
      </c>
      <c r="B232" s="16" t="s">
        <v>20424</v>
      </c>
      <c r="C232" s="12">
        <f t="shared" si="5"/>
        <v>7.440596060655987E-3</v>
      </c>
      <c r="D232" s="16" t="s">
        <v>20423</v>
      </c>
      <c r="E232" s="16" t="s">
        <v>20422</v>
      </c>
      <c r="F232" s="16" t="s">
        <v>12400</v>
      </c>
      <c r="G232" s="18">
        <v>2.1417873652864499E+17</v>
      </c>
      <c r="H232" s="18">
        <v>1.18940859167214E+17</v>
      </c>
    </row>
    <row r="233" spans="1:8">
      <c r="A233" s="15">
        <v>40267</v>
      </c>
      <c r="B233" s="16" t="s">
        <v>20421</v>
      </c>
      <c r="C233" s="12">
        <f t="shared" si="5"/>
        <v>-3.219325883226249E-3</v>
      </c>
      <c r="D233" s="16" t="s">
        <v>20420</v>
      </c>
      <c r="E233" s="16" t="s">
        <v>20419</v>
      </c>
      <c r="F233" s="16" t="s">
        <v>12375</v>
      </c>
      <c r="G233" s="18">
        <v>1.6870927477106499E+17</v>
      </c>
      <c r="H233" s="18">
        <v>1.1789412104562701E+17</v>
      </c>
    </row>
    <row r="234" spans="1:8">
      <c r="A234" s="15">
        <v>40268</v>
      </c>
      <c r="B234" s="16" t="s">
        <v>20418</v>
      </c>
      <c r="C234" s="12">
        <f t="shared" si="5"/>
        <v>-1.4721950114777616E-3</v>
      </c>
      <c r="D234" s="16" t="s">
        <v>20417</v>
      </c>
      <c r="E234" s="16" t="s">
        <v>20416</v>
      </c>
      <c r="F234" s="16" t="s">
        <v>12375</v>
      </c>
      <c r="G234" s="18">
        <v>9.97582919063968E+16</v>
      </c>
      <c r="H234" s="18">
        <v>1.19489683914382E+17</v>
      </c>
    </row>
    <row r="235" spans="1:8">
      <c r="A235" s="15">
        <v>40269</v>
      </c>
      <c r="B235" s="16" t="s">
        <v>20415</v>
      </c>
      <c r="C235" s="12">
        <f t="shared" si="5"/>
        <v>-1.4108710466215007E-4</v>
      </c>
      <c r="D235" s="16" t="s">
        <v>20414</v>
      </c>
      <c r="E235" s="16" t="s">
        <v>20413</v>
      </c>
      <c r="F235" s="16" t="s">
        <v>12375</v>
      </c>
      <c r="G235" s="18">
        <v>1.4294308634035699E+17</v>
      </c>
      <c r="H235" s="18">
        <v>1.19204004648356E+17</v>
      </c>
    </row>
    <row r="236" spans="1:8">
      <c r="A236" s="15">
        <v>40270</v>
      </c>
      <c r="B236" s="16" t="s">
        <v>20412</v>
      </c>
      <c r="C236" s="12">
        <f t="shared" si="5"/>
        <v>-1.1197628496194285E-4</v>
      </c>
      <c r="D236" s="16" t="s">
        <v>20411</v>
      </c>
      <c r="E236" s="16" t="s">
        <v>20410</v>
      </c>
      <c r="F236" s="16" t="s">
        <v>12375</v>
      </c>
      <c r="G236" s="18">
        <v>5.02885043415026E+16</v>
      </c>
      <c r="H236" s="18">
        <v>1.1898450077697699E+17</v>
      </c>
    </row>
    <row r="237" spans="1:8">
      <c r="A237" s="15">
        <v>40271</v>
      </c>
      <c r="B237" s="16" t="s">
        <v>20409</v>
      </c>
      <c r="C237" s="12">
        <f t="shared" si="5"/>
        <v>-1.1198027065892752E-4</v>
      </c>
      <c r="D237" s="16" t="s">
        <v>20408</v>
      </c>
      <c r="E237" s="16" t="s">
        <v>20405</v>
      </c>
      <c r="F237" s="16" t="s">
        <v>12375</v>
      </c>
      <c r="G237" s="18">
        <v>6.27237272874834E+16</v>
      </c>
      <c r="H237" s="18">
        <v>1.0525816492149101E+17</v>
      </c>
    </row>
    <row r="238" spans="1:8">
      <c r="A238" s="15">
        <v>40272</v>
      </c>
      <c r="B238" s="16" t="s">
        <v>20407</v>
      </c>
      <c r="C238" s="12">
        <f t="shared" si="5"/>
        <v>-1.1198444640968922E-4</v>
      </c>
      <c r="D238" s="16" t="s">
        <v>20406</v>
      </c>
      <c r="E238" s="16" t="s">
        <v>20405</v>
      </c>
      <c r="F238" s="16" t="s">
        <v>12375</v>
      </c>
      <c r="G238" s="18">
        <v>1.1199881159239E+17</v>
      </c>
      <c r="H238" s="18">
        <v>9.3935954758392192E+16</v>
      </c>
    </row>
    <row r="239" spans="1:8">
      <c r="A239" s="15">
        <v>40273</v>
      </c>
      <c r="B239" s="16" t="s">
        <v>20404</v>
      </c>
      <c r="C239" s="12">
        <f t="shared" si="5"/>
        <v>5.3036689740917501E-3</v>
      </c>
      <c r="D239" s="16" t="s">
        <v>20403</v>
      </c>
      <c r="E239" s="16" t="s">
        <v>20402</v>
      </c>
      <c r="F239" s="16" t="s">
        <v>12456</v>
      </c>
      <c r="G239" s="18">
        <v>1.87089873310308E+17</v>
      </c>
      <c r="H239" s="18">
        <v>1.0926934581748099E+17</v>
      </c>
    </row>
    <row r="240" spans="1:8">
      <c r="A240" s="15">
        <v>40274</v>
      </c>
      <c r="B240" s="16" t="s">
        <v>20401</v>
      </c>
      <c r="C240" s="12">
        <f t="shared" si="5"/>
        <v>6.4682978278324506E-3</v>
      </c>
      <c r="D240" s="16" t="s">
        <v>20400</v>
      </c>
      <c r="E240" s="16" t="s">
        <v>20399</v>
      </c>
      <c r="F240" s="16" t="s">
        <v>12456</v>
      </c>
      <c r="G240" s="18">
        <v>2.8522995022886E+17</v>
      </c>
      <c r="H240" s="18">
        <v>1.3632804684899901E+17</v>
      </c>
    </row>
    <row r="241" spans="1:8">
      <c r="A241" s="15">
        <v>40275</v>
      </c>
      <c r="B241" s="16" t="s">
        <v>20398</v>
      </c>
      <c r="C241" s="12">
        <f t="shared" si="5"/>
        <v>5.9635274734369075E-3</v>
      </c>
      <c r="D241" s="16" t="s">
        <v>20397</v>
      </c>
      <c r="E241" s="16" t="s">
        <v>20396</v>
      </c>
      <c r="F241" s="16" t="s">
        <v>12436</v>
      </c>
      <c r="G241" s="18">
        <v>2.31717317582488E+17</v>
      </c>
      <c r="H241" s="18">
        <v>1.6063567118140701E+17</v>
      </c>
    </row>
    <row r="242" spans="1:8">
      <c r="A242" s="15">
        <v>40275</v>
      </c>
      <c r="B242" s="16" t="s">
        <v>20398</v>
      </c>
      <c r="C242" s="12">
        <f t="shared" si="5"/>
        <v>0</v>
      </c>
      <c r="D242" s="16" t="s">
        <v>20397</v>
      </c>
      <c r="E242" s="16" t="s">
        <v>20396</v>
      </c>
      <c r="F242" s="16" t="s">
        <v>12436</v>
      </c>
      <c r="G242" s="18">
        <v>2.31717317582488E+17</v>
      </c>
      <c r="H242" s="18">
        <v>1.6063567118140701E+17</v>
      </c>
    </row>
    <row r="243" spans="1:8">
      <c r="A243" s="15">
        <v>40276</v>
      </c>
      <c r="B243" s="16" t="s">
        <v>20395</v>
      </c>
      <c r="C243" s="12">
        <f t="shared" si="5"/>
        <v>-6.4792648405827746E-4</v>
      </c>
      <c r="D243" s="16" t="s">
        <v>20394</v>
      </c>
      <c r="E243" s="16" t="s">
        <v>20393</v>
      </c>
      <c r="F243" s="16" t="s">
        <v>12456</v>
      </c>
      <c r="G243" s="18">
        <v>3.37467321495184E+17</v>
      </c>
      <c r="H243" s="18">
        <v>1.5934242735306E+17</v>
      </c>
    </row>
    <row r="244" spans="1:8">
      <c r="A244" s="15">
        <v>40277</v>
      </c>
      <c r="B244" s="16" t="s">
        <v>20392</v>
      </c>
      <c r="C244" s="12">
        <f t="shared" si="5"/>
        <v>-1.4837417382256434E-3</v>
      </c>
      <c r="D244" s="16" t="s">
        <v>20391</v>
      </c>
      <c r="E244" s="16" t="s">
        <v>20390</v>
      </c>
      <c r="F244" s="16" t="s">
        <v>12456</v>
      </c>
      <c r="G244" s="18">
        <v>3.55588685970264E+17</v>
      </c>
      <c r="H244" s="18">
        <v>1.5604600170887901E+17</v>
      </c>
    </row>
    <row r="245" spans="1:8">
      <c r="A245" s="15">
        <v>40278</v>
      </c>
      <c r="B245" s="16" t="s">
        <v>20389</v>
      </c>
      <c r="C245" s="12">
        <f t="shared" si="5"/>
        <v>-1.055183593168872E-4</v>
      </c>
      <c r="D245" s="16" t="s">
        <v>20388</v>
      </c>
      <c r="E245" s="16" t="s">
        <v>20387</v>
      </c>
      <c r="F245" s="16" t="s">
        <v>12456</v>
      </c>
      <c r="G245" s="18">
        <v>3.1388427091796698E+17</v>
      </c>
      <c r="H245" s="18">
        <v>1.5592151868650499E+17</v>
      </c>
    </row>
    <row r="246" spans="1:8">
      <c r="A246" s="15">
        <v>40279</v>
      </c>
      <c r="B246" s="16" t="s">
        <v>20386</v>
      </c>
      <c r="C246" s="12">
        <f t="shared" si="5"/>
        <v>-1.0552472034761317E-4</v>
      </c>
      <c r="D246" s="16" t="s">
        <v>20385</v>
      </c>
      <c r="E246" s="16" t="s">
        <v>20384</v>
      </c>
      <c r="F246" s="16" t="s">
        <v>12456</v>
      </c>
      <c r="G246" s="18">
        <v>3.0162396518477498E+17</v>
      </c>
      <c r="H246" s="18">
        <v>2.0497789655941798E+17</v>
      </c>
    </row>
    <row r="247" spans="1:8">
      <c r="A247" s="15">
        <v>40280</v>
      </c>
      <c r="B247" s="16" t="s">
        <v>20383</v>
      </c>
      <c r="C247" s="12">
        <f t="shared" si="5"/>
        <v>9.7405290373593092E-4</v>
      </c>
      <c r="D247" s="16" t="s">
        <v>20382</v>
      </c>
      <c r="E247" s="16" t="s">
        <v>20381</v>
      </c>
      <c r="F247" s="16" t="s">
        <v>13790</v>
      </c>
      <c r="G247" s="18">
        <v>3.1890494863994598E+17</v>
      </c>
      <c r="H247" s="18">
        <v>1.8338697031240499E+17</v>
      </c>
    </row>
    <row r="248" spans="1:8">
      <c r="A248" s="15">
        <v>40281</v>
      </c>
      <c r="B248" s="16" t="s">
        <v>20380</v>
      </c>
      <c r="C248" s="12">
        <f t="shared" si="5"/>
        <v>1.8774212313079409E-3</v>
      </c>
      <c r="D248" s="16" t="s">
        <v>20379</v>
      </c>
      <c r="E248" s="16" t="s">
        <v>20378</v>
      </c>
      <c r="F248" s="16" t="s">
        <v>12475</v>
      </c>
      <c r="G248" s="18">
        <v>3.5117394270916102E+17</v>
      </c>
      <c r="H248" s="18">
        <v>2.0215957742117299E+17</v>
      </c>
    </row>
    <row r="249" spans="1:8">
      <c r="A249" s="15">
        <v>40282</v>
      </c>
      <c r="B249" s="16" t="s">
        <v>20377</v>
      </c>
      <c r="C249" s="12">
        <f t="shared" si="5"/>
        <v>1.2417201713430253E-2</v>
      </c>
      <c r="D249" s="16" t="s">
        <v>20376</v>
      </c>
      <c r="E249" s="16" t="s">
        <v>20375</v>
      </c>
      <c r="F249" s="16" t="s">
        <v>12475</v>
      </c>
      <c r="G249" s="18">
        <v>6.4286442614551706E+17</v>
      </c>
      <c r="H249" s="18">
        <v>2.2324339578644099E+17</v>
      </c>
    </row>
    <row r="250" spans="1:8">
      <c r="A250" s="15">
        <v>40283</v>
      </c>
      <c r="B250" s="16" t="s">
        <v>20374</v>
      </c>
      <c r="C250" s="12">
        <f t="shared" si="5"/>
        <v>1.3200831444909336E-2</v>
      </c>
      <c r="D250" s="16" t="s">
        <v>20373</v>
      </c>
      <c r="E250" s="16" t="s">
        <v>20372</v>
      </c>
      <c r="F250" s="16" t="s">
        <v>12510</v>
      </c>
      <c r="G250" s="18">
        <v>8.2052931602553395E+17</v>
      </c>
      <c r="H250" s="18">
        <v>2.5654183272059101E+17</v>
      </c>
    </row>
    <row r="251" spans="1:8">
      <c r="A251" s="15">
        <v>40284</v>
      </c>
      <c r="B251" s="16" t="s">
        <v>20371</v>
      </c>
      <c r="C251" s="12">
        <f t="shared" si="5"/>
        <v>-1.2668294402521365E-2</v>
      </c>
      <c r="D251" s="16" t="s">
        <v>20370</v>
      </c>
      <c r="E251" s="16" t="s">
        <v>20369</v>
      </c>
      <c r="F251" s="16" t="s">
        <v>12695</v>
      </c>
      <c r="G251" s="18">
        <v>3.4874385790069197E+17</v>
      </c>
      <c r="H251" s="18">
        <v>2.2478972958200998E+17</v>
      </c>
    </row>
    <row r="252" spans="1:8">
      <c r="A252" s="15">
        <v>40285</v>
      </c>
      <c r="B252" s="16" t="s">
        <v>20368</v>
      </c>
      <c r="C252" s="12">
        <f t="shared" si="5"/>
        <v>-1.2638792435051531E-4</v>
      </c>
      <c r="D252" s="16" t="s">
        <v>20367</v>
      </c>
      <c r="E252" s="16" t="s">
        <v>20366</v>
      </c>
      <c r="F252" s="16" t="s">
        <v>12545</v>
      </c>
      <c r="G252" s="18">
        <v>3.2121095783343501E+17</v>
      </c>
      <c r="H252" s="18">
        <v>1.8817521291864499E+17</v>
      </c>
    </row>
    <row r="253" spans="1:8">
      <c r="A253" s="15">
        <v>40286</v>
      </c>
      <c r="B253" s="16" t="s">
        <v>20365</v>
      </c>
      <c r="C253" s="12">
        <f t="shared" si="5"/>
        <v>-1.2624192318318105E-4</v>
      </c>
      <c r="D253" s="16" t="s">
        <v>20364</v>
      </c>
      <c r="E253" s="16" t="s">
        <v>20363</v>
      </c>
      <c r="F253" s="16" t="s">
        <v>12545</v>
      </c>
      <c r="G253" s="18">
        <v>5.6887956301826899E+17</v>
      </c>
      <c r="H253" s="18">
        <v>1.9718541287312301E+17</v>
      </c>
    </row>
    <row r="254" spans="1:8">
      <c r="A254" s="15">
        <v>40287</v>
      </c>
      <c r="B254" s="16" t="s">
        <v>20362</v>
      </c>
      <c r="C254" s="12">
        <f t="shared" si="5"/>
        <v>-6.739176142595794E-3</v>
      </c>
      <c r="D254" s="16" t="s">
        <v>20361</v>
      </c>
      <c r="E254" s="16" t="s">
        <v>20360</v>
      </c>
      <c r="F254" s="16" t="s">
        <v>12545</v>
      </c>
      <c r="G254" s="18">
        <v>4.4709284239247002E+17</v>
      </c>
      <c r="H254" s="18">
        <v>1.8068387027541798E+17</v>
      </c>
    </row>
    <row r="255" spans="1:8">
      <c r="A255" s="15">
        <v>40288</v>
      </c>
      <c r="B255" s="16" t="s">
        <v>20359</v>
      </c>
      <c r="C255" s="12">
        <f t="shared" si="5"/>
        <v>1.6345813383704454E-2</v>
      </c>
      <c r="D255" s="16" t="s">
        <v>20358</v>
      </c>
      <c r="E255" s="16" t="s">
        <v>20357</v>
      </c>
      <c r="F255" s="16" t="s">
        <v>12545</v>
      </c>
      <c r="G255" s="18">
        <v>7.6522571315569894E+17</v>
      </c>
      <c r="H255" s="18">
        <v>2.1245614130378499E+17</v>
      </c>
    </row>
    <row r="256" spans="1:8">
      <c r="A256" s="15">
        <v>40289</v>
      </c>
      <c r="B256" s="16" t="s">
        <v>20356</v>
      </c>
      <c r="C256" s="12">
        <f t="shared" si="5"/>
        <v>3.4350191913802256E-3</v>
      </c>
      <c r="D256" s="16" t="s">
        <v>20355</v>
      </c>
      <c r="E256" s="16" t="s">
        <v>20354</v>
      </c>
      <c r="F256" s="16" t="s">
        <v>12695</v>
      </c>
      <c r="G256" s="18">
        <v>8.4311126097165197E+17</v>
      </c>
      <c r="H256" s="18">
        <v>2.31872527279028E+17</v>
      </c>
    </row>
    <row r="257" spans="1:8">
      <c r="A257" s="15">
        <v>40290</v>
      </c>
      <c r="B257" s="16" t="s">
        <v>20353</v>
      </c>
      <c r="C257" s="12">
        <f t="shared" si="5"/>
        <v>3.4970088885941217E-3</v>
      </c>
      <c r="D257" s="16" t="s">
        <v>20352</v>
      </c>
      <c r="E257" s="16" t="s">
        <v>20351</v>
      </c>
      <c r="F257" s="16" t="s">
        <v>12968</v>
      </c>
      <c r="G257" s="18">
        <v>9.1484174947171699E+17</v>
      </c>
      <c r="H257" s="18">
        <v>2.4093418583392E+17</v>
      </c>
    </row>
    <row r="258" spans="1:8">
      <c r="A258" s="15">
        <v>40291</v>
      </c>
      <c r="B258" s="16" t="s">
        <v>20350</v>
      </c>
      <c r="C258" s="12">
        <f t="shared" si="5"/>
        <v>1.9909224211451169E-2</v>
      </c>
      <c r="D258" s="16" t="s">
        <v>20349</v>
      </c>
      <c r="E258" s="16" t="s">
        <v>20348</v>
      </c>
      <c r="F258" s="16" t="s">
        <v>13753</v>
      </c>
      <c r="G258" s="18">
        <v>1.5270541743556401E+18</v>
      </c>
      <c r="H258" s="18">
        <v>2.9187251077566099E+17</v>
      </c>
    </row>
    <row r="259" spans="1:8">
      <c r="A259" s="15">
        <v>40292</v>
      </c>
      <c r="B259" s="16" t="s">
        <v>20347</v>
      </c>
      <c r="C259" s="12">
        <f t="shared" si="5"/>
        <v>-1.1727588189639137E-4</v>
      </c>
      <c r="D259" s="16" t="s">
        <v>20346</v>
      </c>
      <c r="E259" s="16" t="s">
        <v>20345</v>
      </c>
      <c r="F259" s="16" t="s">
        <v>14074</v>
      </c>
      <c r="G259" s="18">
        <v>1.2133917179154501E+18</v>
      </c>
      <c r="H259" s="18">
        <v>3.1778194002769203E+17</v>
      </c>
    </row>
    <row r="260" spans="1:8">
      <c r="A260" s="15">
        <v>40293</v>
      </c>
      <c r="B260" s="16" t="s">
        <v>20344</v>
      </c>
      <c r="C260" s="12">
        <f t="shared" si="5"/>
        <v>-1.1727567295713476E-4</v>
      </c>
      <c r="D260" s="16" t="s">
        <v>20343</v>
      </c>
      <c r="E260" s="16" t="s">
        <v>20342</v>
      </c>
      <c r="F260" s="16" t="s">
        <v>14074</v>
      </c>
      <c r="G260" s="18">
        <v>1.2985359107189199E+18</v>
      </c>
      <c r="H260" s="18">
        <v>3.2361967688434803E+17</v>
      </c>
    </row>
    <row r="261" spans="1:8">
      <c r="A261" s="15">
        <v>40294</v>
      </c>
      <c r="B261" s="16" t="s">
        <v>20341</v>
      </c>
      <c r="C261" s="12">
        <f t="shared" si="5"/>
        <v>8.9301505490237531E-3</v>
      </c>
      <c r="D261" s="16" t="s">
        <v>20340</v>
      </c>
      <c r="E261" s="16" t="s">
        <v>20339</v>
      </c>
      <c r="F261" s="16" t="s">
        <v>13173</v>
      </c>
      <c r="G261" s="18">
        <v>1.5661696788520399E+18</v>
      </c>
      <c r="H261" s="18">
        <v>3.2610192253042202E+17</v>
      </c>
    </row>
    <row r="262" spans="1:8">
      <c r="A262" s="15">
        <v>40295</v>
      </c>
      <c r="B262" s="16" t="s">
        <v>20338</v>
      </c>
      <c r="C262" s="12">
        <f t="shared" si="5"/>
        <v>-2.3617700115412441E-3</v>
      </c>
      <c r="D262" s="16" t="s">
        <v>20337</v>
      </c>
      <c r="E262" s="16" t="s">
        <v>20336</v>
      </c>
      <c r="F262" s="16" t="s">
        <v>13252</v>
      </c>
      <c r="G262" s="18">
        <v>1.4983224863584699E+18</v>
      </c>
      <c r="H262" s="18">
        <v>3.0778507102690202E+17</v>
      </c>
    </row>
    <row r="263" spans="1:8">
      <c r="A263" s="15">
        <v>40296</v>
      </c>
      <c r="B263" s="16" t="s">
        <v>20335</v>
      </c>
      <c r="C263" s="12">
        <f t="shared" si="5"/>
        <v>6.2094315112455264E-4</v>
      </c>
      <c r="D263" s="16" t="s">
        <v>20334</v>
      </c>
      <c r="E263" s="16" t="s">
        <v>20333</v>
      </c>
      <c r="F263" s="16" t="s">
        <v>14075</v>
      </c>
      <c r="G263" s="18">
        <v>1.3001626538787599E+18</v>
      </c>
      <c r="H263" s="18">
        <v>3.5935891290473997E+17</v>
      </c>
    </row>
    <row r="264" spans="1:8">
      <c r="A264" s="15">
        <v>40297</v>
      </c>
      <c r="B264" s="16" t="s">
        <v>20332</v>
      </c>
      <c r="C264" s="12">
        <f t="shared" si="5"/>
        <v>4.2957403130680624E-2</v>
      </c>
      <c r="D264" s="16" t="s">
        <v>20331</v>
      </c>
      <c r="E264" s="16" t="s">
        <v>20330</v>
      </c>
      <c r="F264" s="16" t="s">
        <v>13710</v>
      </c>
      <c r="G264" s="18">
        <v>2.99061581368926E+18</v>
      </c>
      <c r="H264" s="18">
        <v>4.8069691167070298E+17</v>
      </c>
    </row>
    <row r="265" spans="1:8">
      <c r="A265" s="15">
        <v>40298</v>
      </c>
      <c r="B265" s="16" t="s">
        <v>20329</v>
      </c>
      <c r="C265" s="12">
        <f t="shared" si="5"/>
        <v>-6.5246359664656783E-3</v>
      </c>
      <c r="D265" s="16" t="s">
        <v>20328</v>
      </c>
      <c r="E265" s="16" t="s">
        <v>20327</v>
      </c>
      <c r="F265" s="16" t="s">
        <v>13303</v>
      </c>
      <c r="G265" s="18">
        <v>2.7517683383288402E+18</v>
      </c>
      <c r="H265" s="18">
        <v>4.6150752784368602E+17</v>
      </c>
    </row>
    <row r="266" spans="1:8">
      <c r="A266" s="15">
        <v>40299</v>
      </c>
      <c r="B266" s="16" t="s">
        <v>20326</v>
      </c>
      <c r="C266" s="12">
        <f t="shared" si="5"/>
        <v>-9.5103947193304599E-5</v>
      </c>
      <c r="D266" s="16" t="s">
        <v>20325</v>
      </c>
      <c r="E266" s="16" t="s">
        <v>20324</v>
      </c>
      <c r="F266" s="16" t="s">
        <v>13303</v>
      </c>
      <c r="G266" s="18">
        <v>2.7538681449116099E+18</v>
      </c>
      <c r="H266" s="18">
        <v>4.6133558101447098E+17</v>
      </c>
    </row>
    <row r="267" spans="1:8">
      <c r="A267" s="15">
        <v>40300</v>
      </c>
      <c r="B267" s="16" t="s">
        <v>20323</v>
      </c>
      <c r="C267" s="12">
        <f t="shared" si="5"/>
        <v>-8.0937812632740736E-5</v>
      </c>
      <c r="D267" s="16" t="s">
        <v>20322</v>
      </c>
      <c r="E267" s="16" t="s">
        <v>20321</v>
      </c>
      <c r="F267" s="16" t="s">
        <v>13303</v>
      </c>
      <c r="G267" s="18">
        <v>2.7552861412749701E+18</v>
      </c>
      <c r="H267" s="18">
        <v>4.8562415513323699E+17</v>
      </c>
    </row>
    <row r="268" spans="1:8">
      <c r="A268" s="15">
        <v>40301</v>
      </c>
      <c r="B268" s="16" t="s">
        <v>20320</v>
      </c>
      <c r="C268" s="12">
        <f t="shared" si="5"/>
        <v>9.6167495002088509E-3</v>
      </c>
      <c r="D268" s="16" t="s">
        <v>20319</v>
      </c>
      <c r="E268" s="16" t="s">
        <v>20318</v>
      </c>
      <c r="F268" s="16" t="s">
        <v>13392</v>
      </c>
      <c r="G268" s="18">
        <v>3.2247992975120102E+18</v>
      </c>
      <c r="H268" s="18">
        <v>4.8232796033583603E+17</v>
      </c>
    </row>
    <row r="269" spans="1:8">
      <c r="A269" s="15">
        <v>40302</v>
      </c>
      <c r="B269" s="16" t="s">
        <v>20317</v>
      </c>
      <c r="C269" s="12">
        <f t="shared" ref="C269:C332" si="6">+(B269-B268)/B268</f>
        <v>-1.1440074674946109E-2</v>
      </c>
      <c r="D269" s="16" t="s">
        <v>20316</v>
      </c>
      <c r="E269" s="16" t="s">
        <v>20315</v>
      </c>
      <c r="F269" s="16" t="s">
        <v>14077</v>
      </c>
      <c r="G269" s="18">
        <v>2.6779092485241098E+18</v>
      </c>
      <c r="H269" s="18">
        <v>4.3040783602743802E+17</v>
      </c>
    </row>
    <row r="270" spans="1:8">
      <c r="A270" s="15">
        <v>40303</v>
      </c>
      <c r="B270" s="16" t="s">
        <v>20314</v>
      </c>
      <c r="C270" s="12">
        <f t="shared" si="6"/>
        <v>-2.4248448780713167E-2</v>
      </c>
      <c r="D270" s="16" t="s">
        <v>20313</v>
      </c>
      <c r="E270" s="16" t="s">
        <v>20312</v>
      </c>
      <c r="F270" s="16" t="s">
        <v>14049</v>
      </c>
      <c r="G270" s="18">
        <v>1.55826266732594E+18</v>
      </c>
      <c r="H270" s="18">
        <v>3.7018405578343302E+17</v>
      </c>
    </row>
    <row r="271" spans="1:8">
      <c r="A271" s="15">
        <v>40304</v>
      </c>
      <c r="B271" s="16" t="s">
        <v>20311</v>
      </c>
      <c r="C271" s="12">
        <f t="shared" si="6"/>
        <v>-3.4644155667847468E-2</v>
      </c>
      <c r="D271" s="16" t="s">
        <v>20310</v>
      </c>
      <c r="E271" s="16" t="s">
        <v>20309</v>
      </c>
      <c r="F271" s="16" t="s">
        <v>14261</v>
      </c>
      <c r="G271" s="18">
        <v>5.4019006934724102E+17</v>
      </c>
      <c r="H271" s="18">
        <v>2.75796036830444E+17</v>
      </c>
    </row>
    <row r="272" spans="1:8">
      <c r="A272" s="15">
        <v>40304</v>
      </c>
      <c r="B272" s="16" t="s">
        <v>20311</v>
      </c>
      <c r="C272" s="12">
        <f t="shared" si="6"/>
        <v>0</v>
      </c>
      <c r="D272" s="16" t="s">
        <v>20310</v>
      </c>
      <c r="E272" s="16" t="s">
        <v>20309</v>
      </c>
      <c r="F272" s="16" t="s">
        <v>14261</v>
      </c>
      <c r="G272" s="18">
        <v>5.4019006934724102E+17</v>
      </c>
      <c r="H272" s="18">
        <v>2.75796036830444E+17</v>
      </c>
    </row>
    <row r="273" spans="1:8">
      <c r="A273" s="15">
        <v>40305</v>
      </c>
      <c r="B273" s="16" t="s">
        <v>20308</v>
      </c>
      <c r="C273" s="12">
        <f t="shared" si="6"/>
        <v>-6.9585253774323075E-4</v>
      </c>
      <c r="D273" s="16" t="s">
        <v>20307</v>
      </c>
      <c r="E273" s="16" t="s">
        <v>20306</v>
      </c>
      <c r="F273" s="16" t="s">
        <v>14198</v>
      </c>
      <c r="G273" s="18">
        <v>4.20623580271456E+17</v>
      </c>
      <c r="H273" s="18">
        <v>2.7421747147547299E+17</v>
      </c>
    </row>
    <row r="274" spans="1:8">
      <c r="A274" s="15">
        <v>40306</v>
      </c>
      <c r="B274" s="16" t="s">
        <v>20305</v>
      </c>
      <c r="C274" s="12">
        <f t="shared" si="6"/>
        <v>-1.0207142774051302E-4</v>
      </c>
      <c r="D274" s="16" t="s">
        <v>20304</v>
      </c>
      <c r="E274" s="16" t="s">
        <v>20303</v>
      </c>
      <c r="F274" s="16" t="s">
        <v>14230</v>
      </c>
      <c r="G274" s="18">
        <v>4.3009323824831802E+17</v>
      </c>
      <c r="H274" s="18">
        <v>2.55672004560924E+17</v>
      </c>
    </row>
    <row r="275" spans="1:8">
      <c r="A275" s="15">
        <v>40307</v>
      </c>
      <c r="B275" s="16" t="s">
        <v>20302</v>
      </c>
      <c r="C275" s="12">
        <f t="shared" si="6"/>
        <v>-1.0205580035103737E-4</v>
      </c>
      <c r="D275" s="16" t="s">
        <v>20301</v>
      </c>
      <c r="E275" s="16" t="s">
        <v>20300</v>
      </c>
      <c r="F275" s="16" t="s">
        <v>14230</v>
      </c>
      <c r="G275" s="18">
        <v>4.5435644789560301E+17</v>
      </c>
      <c r="H275" s="18">
        <v>2.6340499783327699E+17</v>
      </c>
    </row>
    <row r="276" spans="1:8">
      <c r="A276" s="15">
        <v>40308</v>
      </c>
      <c r="B276" s="16" t="s">
        <v>20299</v>
      </c>
      <c r="C276" s="12">
        <f t="shared" si="6"/>
        <v>2.7905602839618507E-3</v>
      </c>
      <c r="D276" s="16" t="s">
        <v>20298</v>
      </c>
      <c r="E276" s="16" t="s">
        <v>20297</v>
      </c>
      <c r="F276" s="16" t="s">
        <v>14199</v>
      </c>
      <c r="G276" s="18">
        <v>5.0644399815554803E+17</v>
      </c>
      <c r="H276" s="18">
        <v>2.6729956559127002E+17</v>
      </c>
    </row>
    <row r="277" spans="1:8">
      <c r="A277" s="15">
        <v>40309</v>
      </c>
      <c r="B277" s="16" t="s">
        <v>20296</v>
      </c>
      <c r="C277" s="12">
        <f t="shared" si="6"/>
        <v>2.452893740181154E-3</v>
      </c>
      <c r="D277" s="16" t="s">
        <v>20295</v>
      </c>
      <c r="E277" s="16" t="s">
        <v>20294</v>
      </c>
      <c r="F277" s="16" t="s">
        <v>14199</v>
      </c>
      <c r="G277" s="18">
        <v>5.5401647919337901E+17</v>
      </c>
      <c r="H277" s="18">
        <v>2.5267957157737798E+17</v>
      </c>
    </row>
    <row r="278" spans="1:8">
      <c r="A278" s="15">
        <v>40310</v>
      </c>
      <c r="B278" s="16" t="s">
        <v>20293</v>
      </c>
      <c r="C278" s="12">
        <f t="shared" si="6"/>
        <v>6.6263996045782319E-3</v>
      </c>
      <c r="D278" s="16" t="s">
        <v>20292</v>
      </c>
      <c r="E278" s="16" t="s">
        <v>20291</v>
      </c>
      <c r="F278" s="16" t="s">
        <v>14261</v>
      </c>
      <c r="G278" s="18">
        <v>6.6421393596853901E+17</v>
      </c>
      <c r="H278" s="18">
        <v>2.6033071113541901E+17</v>
      </c>
    </row>
    <row r="279" spans="1:8">
      <c r="A279" s="15">
        <v>40311</v>
      </c>
      <c r="B279" s="16" t="s">
        <v>20290</v>
      </c>
      <c r="C279" s="12">
        <f t="shared" si="6"/>
        <v>2.5983891706921913E-3</v>
      </c>
      <c r="D279" s="16" t="s">
        <v>20289</v>
      </c>
      <c r="E279" s="16" t="s">
        <v>20288</v>
      </c>
      <c r="F279" s="16" t="s">
        <v>14199</v>
      </c>
      <c r="G279" s="18">
        <v>6.7884338039418598E+17</v>
      </c>
      <c r="H279" s="18">
        <v>2.6724414039316E+17</v>
      </c>
    </row>
    <row r="280" spans="1:8">
      <c r="A280" s="15">
        <v>40312</v>
      </c>
      <c r="B280" s="16" t="s">
        <v>20287</v>
      </c>
      <c r="C280" s="12">
        <f t="shared" si="6"/>
        <v>-1.2292589358057297E-2</v>
      </c>
      <c r="D280" s="16" t="s">
        <v>20286</v>
      </c>
      <c r="E280" s="16" t="s">
        <v>20285</v>
      </c>
      <c r="F280" s="16" t="s">
        <v>14078</v>
      </c>
      <c r="G280" s="18">
        <v>2.42931542333272E+17</v>
      </c>
      <c r="H280" s="18">
        <v>2.3604379837795802E+17</v>
      </c>
    </row>
    <row r="281" spans="1:8">
      <c r="A281" s="15">
        <v>40313</v>
      </c>
      <c r="B281" s="16" t="s">
        <v>20284</v>
      </c>
      <c r="C281" s="12">
        <f t="shared" si="6"/>
        <v>-9.6556794929875494E-5</v>
      </c>
      <c r="D281" s="16" t="s">
        <v>20283</v>
      </c>
      <c r="E281" s="16" t="s">
        <v>20282</v>
      </c>
      <c r="F281" s="16" t="s">
        <v>14078</v>
      </c>
      <c r="G281" s="18">
        <v>5.8379161840627504E+16</v>
      </c>
      <c r="H281" s="18">
        <v>2.3608816849927802E+17</v>
      </c>
    </row>
    <row r="282" spans="1:8">
      <c r="A282" s="15">
        <v>40314</v>
      </c>
      <c r="B282" s="16" t="s">
        <v>20281</v>
      </c>
      <c r="C282" s="12">
        <f t="shared" si="6"/>
        <v>-9.6558962690928825E-5</v>
      </c>
      <c r="D282" s="16" t="s">
        <v>20280</v>
      </c>
      <c r="E282" s="16" t="s">
        <v>20279</v>
      </c>
      <c r="F282" s="16" t="s">
        <v>14078</v>
      </c>
      <c r="G282" s="18">
        <v>2.34516400554568E+17</v>
      </c>
      <c r="H282" s="18">
        <v>2.3256789385768099E+17</v>
      </c>
    </row>
    <row r="283" spans="1:8">
      <c r="A283" s="15">
        <v>40315</v>
      </c>
      <c r="B283" s="16" t="s">
        <v>20278</v>
      </c>
      <c r="C283" s="12">
        <f t="shared" si="6"/>
        <v>-9.6559318269507342E-5</v>
      </c>
      <c r="D283" s="16" t="s">
        <v>20277</v>
      </c>
      <c r="E283" s="16" t="s">
        <v>20276</v>
      </c>
      <c r="F283" s="16" t="s">
        <v>14078</v>
      </c>
      <c r="G283" s="18">
        <v>2.3496455679874701E+17</v>
      </c>
      <c r="H283" s="18">
        <v>2.4366778210732499E+17</v>
      </c>
    </row>
    <row r="284" spans="1:8">
      <c r="A284" s="15">
        <v>40316</v>
      </c>
      <c r="B284" s="16" t="s">
        <v>20275</v>
      </c>
      <c r="C284" s="12">
        <f t="shared" si="6"/>
        <v>-8.8648609609086985E-3</v>
      </c>
      <c r="D284" s="16" t="s">
        <v>20274</v>
      </c>
      <c r="E284" s="16" t="s">
        <v>20273</v>
      </c>
      <c r="F284" s="16" t="s">
        <v>14187</v>
      </c>
      <c r="G284" s="18">
        <v>1.0986856037210499E+17</v>
      </c>
      <c r="H284" s="18">
        <v>2.1757787247359901E+17</v>
      </c>
    </row>
    <row r="285" spans="1:8">
      <c r="A285" s="15">
        <v>40317</v>
      </c>
      <c r="B285" s="16" t="s">
        <v>20272</v>
      </c>
      <c r="C285" s="12">
        <f t="shared" si="6"/>
        <v>3.2640371865964607E-4</v>
      </c>
      <c r="D285" s="16" t="s">
        <v>20271</v>
      </c>
      <c r="E285" s="16" t="s">
        <v>20270</v>
      </c>
      <c r="F285" s="16" t="s">
        <v>14200</v>
      </c>
      <c r="G285" s="18">
        <v>2.0983384708992099E+17</v>
      </c>
      <c r="H285" s="18">
        <v>2.1555038899724602E+17</v>
      </c>
    </row>
    <row r="286" spans="1:8">
      <c r="A286" s="15">
        <v>40318</v>
      </c>
      <c r="B286" s="16" t="s">
        <v>20269</v>
      </c>
      <c r="C286" s="12">
        <f t="shared" si="6"/>
        <v>-4.7311245949767594E-3</v>
      </c>
      <c r="D286" s="16" t="s">
        <v>20268</v>
      </c>
      <c r="E286" s="16" t="s">
        <v>20267</v>
      </c>
      <c r="F286" s="16" t="s">
        <v>14200</v>
      </c>
      <c r="G286" s="18">
        <v>-6.24467864437282E+16</v>
      </c>
      <c r="H286" s="18">
        <v>2.0404734961279398E+17</v>
      </c>
    </row>
    <row r="287" spans="1:8">
      <c r="A287" s="15">
        <v>40319</v>
      </c>
      <c r="B287" s="16" t="s">
        <v>20266</v>
      </c>
      <c r="C287" s="12">
        <f t="shared" si="6"/>
        <v>4.7220016416362901E-3</v>
      </c>
      <c r="D287" s="16" t="s">
        <v>20265</v>
      </c>
      <c r="E287" s="16" t="s">
        <v>20264</v>
      </c>
      <c r="F287" s="16" t="s">
        <v>14048</v>
      </c>
      <c r="G287" s="18">
        <v>-4.7711340454643696E+16</v>
      </c>
      <c r="H287" s="18">
        <v>2.1573795390984198E+17</v>
      </c>
    </row>
    <row r="288" spans="1:8">
      <c r="A288" s="15">
        <v>40320</v>
      </c>
      <c r="B288" s="16" t="s">
        <v>20263</v>
      </c>
      <c r="C288" s="12">
        <f t="shared" si="6"/>
        <v>-1.1918964050766076E-5</v>
      </c>
      <c r="D288" s="16" t="s">
        <v>20262</v>
      </c>
      <c r="E288" s="16" t="s">
        <v>20261</v>
      </c>
      <c r="F288" s="16" t="s">
        <v>14047</v>
      </c>
      <c r="G288" s="18">
        <v>-8.74430748938596E+16</v>
      </c>
      <c r="H288" s="18">
        <v>2.1483686110695002E+17</v>
      </c>
    </row>
    <row r="289" spans="1:8">
      <c r="A289" s="15">
        <v>40321</v>
      </c>
      <c r="B289" s="16" t="s">
        <v>20260</v>
      </c>
      <c r="C289" s="12">
        <f t="shared" si="6"/>
        <v>-4.9337872288650374E-5</v>
      </c>
      <c r="D289" s="16" t="s">
        <v>20259</v>
      </c>
      <c r="E289" s="16" t="s">
        <v>20258</v>
      </c>
      <c r="F289" s="16" t="s">
        <v>14047</v>
      </c>
      <c r="G289" s="18">
        <v>-2.82479843081544E+17</v>
      </c>
      <c r="H289" s="18">
        <v>2.0008148884942E+17</v>
      </c>
    </row>
    <row r="290" spans="1:8">
      <c r="A290" s="15">
        <v>40322</v>
      </c>
      <c r="B290" s="16" t="s">
        <v>20257</v>
      </c>
      <c r="C290" s="12">
        <f t="shared" si="6"/>
        <v>5.0390848611864191E-3</v>
      </c>
      <c r="D290" s="16" t="s">
        <v>20256</v>
      </c>
      <c r="E290" s="16" t="s">
        <v>20255</v>
      </c>
      <c r="F290" s="16" t="s">
        <v>14047</v>
      </c>
      <c r="G290" s="18">
        <v>-2.3614124729804198E+17</v>
      </c>
      <c r="H290" s="18">
        <v>1.9720999558646301E+17</v>
      </c>
    </row>
    <row r="291" spans="1:8">
      <c r="A291" s="15">
        <v>40323</v>
      </c>
      <c r="B291" s="16" t="s">
        <v>20254</v>
      </c>
      <c r="C291" s="12">
        <f t="shared" si="6"/>
        <v>-4.5733889808162124E-3</v>
      </c>
      <c r="D291" s="16" t="s">
        <v>20253</v>
      </c>
      <c r="E291" s="16" t="s">
        <v>20252</v>
      </c>
      <c r="F291" s="16" t="s">
        <v>14046</v>
      </c>
      <c r="G291" s="18">
        <v>-2.7654430749104701E+17</v>
      </c>
      <c r="H291" s="18">
        <v>1.9862380710659299E+17</v>
      </c>
    </row>
    <row r="292" spans="1:8">
      <c r="A292" s="15">
        <v>40324</v>
      </c>
      <c r="B292" s="16" t="s">
        <v>20251</v>
      </c>
      <c r="C292" s="12">
        <f t="shared" si="6"/>
        <v>1.3860947082024365E-2</v>
      </c>
      <c r="D292" s="16" t="s">
        <v>20250</v>
      </c>
      <c r="E292" s="16" t="s">
        <v>20249</v>
      </c>
      <c r="F292" s="16" t="s">
        <v>14045</v>
      </c>
      <c r="G292" s="18">
        <v>-2.3233391980115002E+17</v>
      </c>
      <c r="H292" s="18">
        <v>2.0935402148168602E+17</v>
      </c>
    </row>
    <row r="293" spans="1:8">
      <c r="A293" s="15">
        <v>40325</v>
      </c>
      <c r="B293" s="16" t="s">
        <v>20248</v>
      </c>
      <c r="C293" s="12">
        <f t="shared" si="6"/>
        <v>-5.2247317842316907E-3</v>
      </c>
      <c r="D293" s="16" t="s">
        <v>20247</v>
      </c>
      <c r="E293" s="16" t="s">
        <v>20246</v>
      </c>
      <c r="F293" s="16" t="s">
        <v>14045</v>
      </c>
      <c r="G293" s="18">
        <v>-2.58711795021564E+17</v>
      </c>
      <c r="H293" s="18">
        <v>1.9668948176235398E+17</v>
      </c>
    </row>
    <row r="294" spans="1:8">
      <c r="A294" s="15">
        <v>40326</v>
      </c>
      <c r="B294" s="16" t="s">
        <v>20245</v>
      </c>
      <c r="C294" s="12">
        <f t="shared" si="6"/>
        <v>5.3588067491685343E-3</v>
      </c>
      <c r="D294" s="16" t="s">
        <v>20244</v>
      </c>
      <c r="E294" s="16" t="s">
        <v>20243</v>
      </c>
      <c r="F294" s="16" t="s">
        <v>14045</v>
      </c>
      <c r="G294" s="18">
        <v>-2.1486021695922899E+17</v>
      </c>
      <c r="H294" s="18">
        <v>2.0986517393405901E+17</v>
      </c>
    </row>
    <row r="295" spans="1:8">
      <c r="A295" s="15">
        <v>40327</v>
      </c>
      <c r="B295" s="16" t="s">
        <v>20242</v>
      </c>
      <c r="C295" s="12">
        <f t="shared" si="6"/>
        <v>-9.1220087937805838E-5</v>
      </c>
      <c r="D295" s="16" t="s">
        <v>20241</v>
      </c>
      <c r="E295" s="16" t="s">
        <v>20240</v>
      </c>
      <c r="F295" s="16" t="s">
        <v>14045</v>
      </c>
      <c r="G295" s="18">
        <v>-5.2986597966382701E+17</v>
      </c>
      <c r="H295" s="18">
        <v>2.2628416257646E+17</v>
      </c>
    </row>
    <row r="296" spans="1:8">
      <c r="A296" s="15">
        <v>40328</v>
      </c>
      <c r="B296" s="16" t="s">
        <v>20239</v>
      </c>
      <c r="C296" s="12">
        <f t="shared" si="6"/>
        <v>-9.3841744976404457E-5</v>
      </c>
      <c r="D296" s="16" t="s">
        <v>20238</v>
      </c>
      <c r="E296" s="16" t="s">
        <v>20237</v>
      </c>
      <c r="F296" s="16" t="s">
        <v>14045</v>
      </c>
      <c r="G296" s="18">
        <v>-4.9147255603186803E+17</v>
      </c>
      <c r="H296" s="18">
        <v>2.00459690954648E+17</v>
      </c>
    </row>
    <row r="297" spans="1:8">
      <c r="A297" s="15">
        <v>40329</v>
      </c>
      <c r="B297" s="16" t="s">
        <v>20236</v>
      </c>
      <c r="C297" s="12">
        <f t="shared" si="6"/>
        <v>5.2878984160663334E-4</v>
      </c>
      <c r="D297" s="16" t="s">
        <v>20235</v>
      </c>
      <c r="E297" s="16" t="s">
        <v>20234</v>
      </c>
      <c r="F297" s="16" t="s">
        <v>14080</v>
      </c>
      <c r="G297" s="18">
        <v>-4.8759862765093402E+17</v>
      </c>
      <c r="H297" s="18">
        <v>1.94922244786364E+17</v>
      </c>
    </row>
    <row r="298" spans="1:8">
      <c r="A298" s="15">
        <v>40330</v>
      </c>
      <c r="B298" s="16" t="s">
        <v>20233</v>
      </c>
      <c r="C298" s="12">
        <f t="shared" si="6"/>
        <v>2.8657627563455856E-3</v>
      </c>
      <c r="D298" s="16" t="s">
        <v>20232</v>
      </c>
      <c r="E298" s="16" t="s">
        <v>20231</v>
      </c>
      <c r="F298" s="16" t="s">
        <v>14079</v>
      </c>
      <c r="G298" s="18">
        <v>-4.6892144590220698E+17</v>
      </c>
      <c r="H298" s="18">
        <v>1.7534856763930499E+17</v>
      </c>
    </row>
    <row r="299" spans="1:8">
      <c r="A299" s="15">
        <v>40331</v>
      </c>
      <c r="B299" s="16" t="s">
        <v>20230</v>
      </c>
      <c r="C299" s="12">
        <f t="shared" si="6"/>
        <v>5.4070990450208413E-4</v>
      </c>
      <c r="D299" s="16" t="s">
        <v>20229</v>
      </c>
      <c r="E299" s="16" t="s">
        <v>20228</v>
      </c>
      <c r="F299" s="16" t="s">
        <v>14079</v>
      </c>
      <c r="G299" s="18">
        <v>-5.2417885501651802E+17</v>
      </c>
      <c r="H299" s="18">
        <v>1.89104012531492E+17</v>
      </c>
    </row>
    <row r="300" spans="1:8">
      <c r="A300" s="15">
        <v>40332</v>
      </c>
      <c r="B300" s="16" t="s">
        <v>20227</v>
      </c>
      <c r="C300" s="12">
        <f t="shared" si="6"/>
        <v>1.830004200748681E-3</v>
      </c>
      <c r="D300" s="16" t="s">
        <v>20226</v>
      </c>
      <c r="E300" s="16" t="s">
        <v>20225</v>
      </c>
      <c r="F300" s="16" t="s">
        <v>14044</v>
      </c>
      <c r="G300" s="18">
        <v>-4.4036958198888499E+17</v>
      </c>
      <c r="H300" s="18">
        <v>1.9377632875262701E+17</v>
      </c>
    </row>
    <row r="301" spans="1:8">
      <c r="A301" s="15">
        <v>40333</v>
      </c>
      <c r="B301" s="16" t="s">
        <v>20224</v>
      </c>
      <c r="C301" s="12">
        <f t="shared" si="6"/>
        <v>-9.7040672510258046E-3</v>
      </c>
      <c r="D301" s="16" t="s">
        <v>20223</v>
      </c>
      <c r="E301" s="16" t="s">
        <v>20222</v>
      </c>
      <c r="F301" s="16" t="s">
        <v>14087</v>
      </c>
      <c r="G301" s="18">
        <v>-3.2999011545062899E+17</v>
      </c>
      <c r="H301" s="18">
        <v>1.7058734464581501E+17</v>
      </c>
    </row>
    <row r="302" spans="1:8">
      <c r="A302" s="15">
        <v>40333</v>
      </c>
      <c r="B302" s="16" t="s">
        <v>20224</v>
      </c>
      <c r="C302" s="12">
        <f t="shared" si="6"/>
        <v>0</v>
      </c>
      <c r="D302" s="16" t="s">
        <v>20223</v>
      </c>
      <c r="E302" s="16" t="s">
        <v>20222</v>
      </c>
      <c r="F302" s="16" t="s">
        <v>14087</v>
      </c>
      <c r="G302" s="18">
        <v>-3.2999011545062899E+17</v>
      </c>
      <c r="H302" s="18">
        <v>1.7058734464581501E+17</v>
      </c>
    </row>
    <row r="303" spans="1:8">
      <c r="A303" s="15">
        <v>40334</v>
      </c>
      <c r="B303" s="16" t="s">
        <v>20221</v>
      </c>
      <c r="C303" s="12">
        <f t="shared" si="6"/>
        <v>-8.5732692326804947E-5</v>
      </c>
      <c r="D303" s="16" t="s">
        <v>20220</v>
      </c>
      <c r="E303" s="16" t="s">
        <v>20219</v>
      </c>
      <c r="F303" s="16" t="s">
        <v>14087</v>
      </c>
      <c r="G303" s="18">
        <v>2.78532614675182E+16</v>
      </c>
      <c r="H303" s="18">
        <v>1.69254143787376E+17</v>
      </c>
    </row>
    <row r="304" spans="1:8">
      <c r="A304" s="15">
        <v>40335</v>
      </c>
      <c r="B304" s="16" t="s">
        <v>20218</v>
      </c>
      <c r="C304" s="12">
        <f t="shared" si="6"/>
        <v>-8.5774968044490755E-5</v>
      </c>
      <c r="D304" s="16" t="s">
        <v>20217</v>
      </c>
      <c r="E304" s="16" t="s">
        <v>20216</v>
      </c>
      <c r="F304" s="16" t="s">
        <v>14087</v>
      </c>
      <c r="G304" s="18">
        <v>3.55140069679984E+16</v>
      </c>
      <c r="H304" s="18">
        <v>1.6925156628612198E+17</v>
      </c>
    </row>
    <row r="305" spans="1:8">
      <c r="A305" s="15">
        <v>40336</v>
      </c>
      <c r="B305" s="16" t="s">
        <v>20215</v>
      </c>
      <c r="C305" s="12">
        <f t="shared" si="6"/>
        <v>-8.5830284139991656E-5</v>
      </c>
      <c r="D305" s="16" t="s">
        <v>20214</v>
      </c>
      <c r="E305" s="16" t="s">
        <v>20213</v>
      </c>
      <c r="F305" s="16" t="s">
        <v>14087</v>
      </c>
      <c r="G305" s="18">
        <v>3.57186640701749E+16</v>
      </c>
      <c r="H305" s="18">
        <v>1.7435093832449101E+17</v>
      </c>
    </row>
    <row r="306" spans="1:8">
      <c r="A306" s="15">
        <v>40337</v>
      </c>
      <c r="B306" s="16" t="s">
        <v>20212</v>
      </c>
      <c r="C306" s="12">
        <f t="shared" si="6"/>
        <v>-2.5081749004478232E-3</v>
      </c>
      <c r="D306" s="16" t="s">
        <v>20211</v>
      </c>
      <c r="E306" s="16" t="s">
        <v>20210</v>
      </c>
      <c r="F306" s="16" t="s">
        <v>14087</v>
      </c>
      <c r="G306" s="16" t="s">
        <v>20209</v>
      </c>
      <c r="H306" s="18">
        <v>1.7347130803120301E+17</v>
      </c>
    </row>
    <row r="307" spans="1:8">
      <c r="A307" s="15">
        <v>40338</v>
      </c>
      <c r="B307" s="16" t="s">
        <v>20208</v>
      </c>
      <c r="C307" s="12">
        <f t="shared" si="6"/>
        <v>3.3164369570017577E-3</v>
      </c>
      <c r="D307" s="16" t="s">
        <v>20207</v>
      </c>
      <c r="E307" s="16" t="s">
        <v>20206</v>
      </c>
      <c r="F307" s="16" t="s">
        <v>14086</v>
      </c>
      <c r="G307" s="18">
        <v>1.22357686038645E+16</v>
      </c>
      <c r="H307" s="18">
        <v>1.63936855023704E+17</v>
      </c>
    </row>
    <row r="308" spans="1:8">
      <c r="A308" s="15">
        <v>40339</v>
      </c>
      <c r="B308" s="16" t="s">
        <v>20205</v>
      </c>
      <c r="C308" s="12">
        <f t="shared" si="6"/>
        <v>2.8582269373432483E-3</v>
      </c>
      <c r="D308" s="16" t="s">
        <v>20204</v>
      </c>
      <c r="E308" s="16" t="s">
        <v>20203</v>
      </c>
      <c r="F308" s="16" t="s">
        <v>14088</v>
      </c>
      <c r="G308" s="18">
        <v>1.72267066159914E+16</v>
      </c>
      <c r="H308" s="18">
        <v>1.7090389117658202E+17</v>
      </c>
    </row>
    <row r="309" spans="1:8">
      <c r="A309" s="15">
        <v>40340</v>
      </c>
      <c r="B309" s="16" t="s">
        <v>20202</v>
      </c>
      <c r="C309" s="12">
        <f t="shared" si="6"/>
        <v>2.3996866920251185E-3</v>
      </c>
      <c r="D309" s="16" t="s">
        <v>20201</v>
      </c>
      <c r="E309" s="16" t="s">
        <v>20200</v>
      </c>
      <c r="F309" s="16" t="s">
        <v>14086</v>
      </c>
      <c r="G309" s="18">
        <v>-3.35387093047303E+16</v>
      </c>
      <c r="H309" s="18">
        <v>1.7682412184252998E+17</v>
      </c>
    </row>
    <row r="310" spans="1:8">
      <c r="A310" s="15">
        <v>40341</v>
      </c>
      <c r="B310" s="16" t="s">
        <v>20199</v>
      </c>
      <c r="C310" s="12">
        <f t="shared" si="6"/>
        <v>-8.4195490444074014E-5</v>
      </c>
      <c r="D310" s="16" t="s">
        <v>20198</v>
      </c>
      <c r="E310" s="16" t="s">
        <v>20197</v>
      </c>
      <c r="F310" s="16" t="s">
        <v>17545</v>
      </c>
      <c r="G310" s="18">
        <v>-6.45346632434216E+16</v>
      </c>
      <c r="H310" s="18">
        <v>1.75570047768948E+17</v>
      </c>
    </row>
    <row r="311" spans="1:8">
      <c r="A311" s="15">
        <v>40342</v>
      </c>
      <c r="B311" s="16" t="s">
        <v>20196</v>
      </c>
      <c r="C311" s="12">
        <f t="shared" si="6"/>
        <v>-8.4208157222197451E-5</v>
      </c>
      <c r="D311" s="16" t="s">
        <v>20195</v>
      </c>
      <c r="E311" s="16" t="s">
        <v>20194</v>
      </c>
      <c r="F311" s="16" t="s">
        <v>17545</v>
      </c>
      <c r="G311" s="18">
        <v>8.62712025121328E+16</v>
      </c>
      <c r="H311" s="18">
        <v>1.5932499493788602E+17</v>
      </c>
    </row>
    <row r="312" spans="1:8">
      <c r="A312" s="15">
        <v>40343</v>
      </c>
      <c r="B312" s="16" t="s">
        <v>20193</v>
      </c>
      <c r="C312" s="12">
        <f t="shared" si="6"/>
        <v>-8.4212010127847765E-5</v>
      </c>
      <c r="D312" s="16" t="s">
        <v>20192</v>
      </c>
      <c r="E312" s="16" t="s">
        <v>20191</v>
      </c>
      <c r="F312" s="16" t="s">
        <v>17545</v>
      </c>
      <c r="G312" s="18">
        <v>8.6434381161218E+16</v>
      </c>
      <c r="H312" s="18">
        <v>1.2892467507733101E+17</v>
      </c>
    </row>
    <row r="313" spans="1:8">
      <c r="A313" s="15">
        <v>40344</v>
      </c>
      <c r="B313" s="16" t="s">
        <v>20190</v>
      </c>
      <c r="C313" s="12">
        <f t="shared" si="6"/>
        <v>3.0582315555642255E-3</v>
      </c>
      <c r="D313" s="16" t="s">
        <v>20189</v>
      </c>
      <c r="E313" s="16" t="s">
        <v>20188</v>
      </c>
      <c r="F313" s="16" t="s">
        <v>17545</v>
      </c>
      <c r="G313" s="18">
        <v>1.2888191276879901E+17</v>
      </c>
      <c r="H313" s="18">
        <v>1.2705225536005901E+17</v>
      </c>
    </row>
    <row r="314" spans="1:8">
      <c r="A314" s="15">
        <v>40345</v>
      </c>
      <c r="B314" s="16" t="s">
        <v>20187</v>
      </c>
      <c r="C314" s="12">
        <f t="shared" si="6"/>
        <v>8.2446667775809626E-3</v>
      </c>
      <c r="D314" s="16" t="s">
        <v>20186</v>
      </c>
      <c r="E314" s="16" t="s">
        <v>20185</v>
      </c>
      <c r="F314" s="16" t="s">
        <v>14044</v>
      </c>
      <c r="G314" s="18">
        <v>2.4894776148599002E+17</v>
      </c>
      <c r="H314" s="18">
        <v>1.54257490803084E+17</v>
      </c>
    </row>
    <row r="315" spans="1:8">
      <c r="A315" s="15">
        <v>40346</v>
      </c>
      <c r="B315" s="16" t="s">
        <v>20184</v>
      </c>
      <c r="C315" s="12">
        <f t="shared" si="6"/>
        <v>7.4811264411869024E-4</v>
      </c>
      <c r="D315" s="16" t="s">
        <v>20183</v>
      </c>
      <c r="E315" s="16" t="s">
        <v>20182</v>
      </c>
      <c r="F315" s="16" t="s">
        <v>17545</v>
      </c>
      <c r="G315" s="18">
        <v>4.0457779675140602E+17</v>
      </c>
      <c r="H315" s="18">
        <v>1.56206357570308E+17</v>
      </c>
    </row>
    <row r="316" spans="1:8">
      <c r="A316" s="15">
        <v>40347</v>
      </c>
      <c r="B316" s="16" t="s">
        <v>20181</v>
      </c>
      <c r="C316" s="12">
        <f t="shared" si="6"/>
        <v>7.0561972392254417E-3</v>
      </c>
      <c r="D316" s="16" t="s">
        <v>20180</v>
      </c>
      <c r="E316" s="16" t="s">
        <v>20179</v>
      </c>
      <c r="F316" s="16" t="s">
        <v>14086</v>
      </c>
      <c r="G316" s="18">
        <v>5.23964384705696E+17</v>
      </c>
      <c r="H316" s="18">
        <v>1.7300270847748701E+17</v>
      </c>
    </row>
    <row r="317" spans="1:8">
      <c r="A317" s="15">
        <v>40348</v>
      </c>
      <c r="B317" s="16" t="s">
        <v>20178</v>
      </c>
      <c r="C317" s="12">
        <f t="shared" si="6"/>
        <v>-9.2410625520678445E-5</v>
      </c>
      <c r="D317" s="16" t="s">
        <v>20177</v>
      </c>
      <c r="E317" s="16" t="s">
        <v>20176</v>
      </c>
      <c r="F317" s="16" t="s">
        <v>14086</v>
      </c>
      <c r="G317" s="18">
        <v>6.1266698309792998E+17</v>
      </c>
      <c r="H317" s="18">
        <v>1.7415867052648899E+17</v>
      </c>
    </row>
    <row r="318" spans="1:8">
      <c r="A318" s="15">
        <v>40349</v>
      </c>
      <c r="B318" s="16" t="s">
        <v>20175</v>
      </c>
      <c r="C318" s="12">
        <f t="shared" si="6"/>
        <v>-9.259520153126496E-5</v>
      </c>
      <c r="D318" s="16" t="s">
        <v>20174</v>
      </c>
      <c r="E318" s="16" t="s">
        <v>20173</v>
      </c>
      <c r="F318" s="16" t="s">
        <v>14086</v>
      </c>
      <c r="G318" s="18">
        <v>5.2111997572573402E+17</v>
      </c>
      <c r="H318" s="18">
        <v>1.7968688117522099E+17</v>
      </c>
    </row>
    <row r="319" spans="1:8">
      <c r="A319" s="15">
        <v>40350</v>
      </c>
      <c r="B319" s="16" t="s">
        <v>20172</v>
      </c>
      <c r="C319" s="12">
        <f t="shared" si="6"/>
        <v>-2.1941122087882985E-3</v>
      </c>
      <c r="D319" s="16" t="s">
        <v>20171</v>
      </c>
      <c r="E319" s="16" t="s">
        <v>20170</v>
      </c>
      <c r="F319" s="16" t="s">
        <v>14086</v>
      </c>
      <c r="G319" s="18">
        <v>4.8122217924028499E+17</v>
      </c>
      <c r="H319" s="18">
        <v>1.8091988111654598E+17</v>
      </c>
    </row>
    <row r="320" spans="1:8">
      <c r="A320" s="15">
        <v>40351</v>
      </c>
      <c r="B320" s="16" t="s">
        <v>20169</v>
      </c>
      <c r="C320" s="12">
        <f t="shared" si="6"/>
        <v>6.2717454965025281E-4</v>
      </c>
      <c r="D320" s="16" t="s">
        <v>20168</v>
      </c>
      <c r="E320" s="16" t="s">
        <v>20167</v>
      </c>
      <c r="F320" s="16" t="s">
        <v>14088</v>
      </c>
      <c r="G320" s="18">
        <v>4.9346073552960902E+17</v>
      </c>
      <c r="H320" s="18">
        <v>1.7055980934178202E+17</v>
      </c>
    </row>
    <row r="321" spans="1:8">
      <c r="A321" s="15">
        <v>40352</v>
      </c>
      <c r="B321" s="16" t="s">
        <v>20166</v>
      </c>
      <c r="C321" s="12">
        <f t="shared" si="6"/>
        <v>1.2107771880230079E-3</v>
      </c>
      <c r="D321" s="16" t="s">
        <v>20165</v>
      </c>
      <c r="E321" s="16" t="s">
        <v>20164</v>
      </c>
      <c r="F321" s="16" t="s">
        <v>14089</v>
      </c>
      <c r="G321" s="18">
        <v>4.2570063424998701E+17</v>
      </c>
      <c r="H321" s="18">
        <v>1.7365183779299398E+17</v>
      </c>
    </row>
    <row r="322" spans="1:8">
      <c r="A322" s="15">
        <v>40353</v>
      </c>
      <c r="B322" s="16" t="s">
        <v>20163</v>
      </c>
      <c r="C322" s="12">
        <f t="shared" si="6"/>
        <v>-8.5653535379118164E-4</v>
      </c>
      <c r="D322" s="16" t="s">
        <v>20162</v>
      </c>
      <c r="E322" s="16" t="s">
        <v>20161</v>
      </c>
      <c r="F322" s="16" t="s">
        <v>14090</v>
      </c>
      <c r="G322" s="18">
        <v>4.9183700242016102E+17</v>
      </c>
      <c r="H322" s="18">
        <v>1.71829497873184E+17</v>
      </c>
    </row>
    <row r="323" spans="1:8">
      <c r="A323" s="15">
        <v>40354</v>
      </c>
      <c r="B323" s="16" t="s">
        <v>20160</v>
      </c>
      <c r="C323" s="12">
        <f t="shared" si="6"/>
        <v>2.3466467581396994E-3</v>
      </c>
      <c r="D323" s="16" t="s">
        <v>20159</v>
      </c>
      <c r="E323" s="16" t="s">
        <v>20158</v>
      </c>
      <c r="F323" s="16" t="s">
        <v>14043</v>
      </c>
      <c r="G323" s="18">
        <v>2.9828248325339302E+17</v>
      </c>
      <c r="H323" s="18">
        <v>1.7763069740509699E+17</v>
      </c>
    </row>
    <row r="324" spans="1:8">
      <c r="A324" s="15">
        <v>40355</v>
      </c>
      <c r="B324" s="16" t="s">
        <v>20157</v>
      </c>
      <c r="C324" s="12">
        <f t="shared" si="6"/>
        <v>-1.0762255371745585E-4</v>
      </c>
      <c r="D324" s="16" t="s">
        <v>20156</v>
      </c>
      <c r="E324" s="16" t="s">
        <v>20155</v>
      </c>
      <c r="F324" s="16" t="s">
        <v>14043</v>
      </c>
      <c r="G324" s="18">
        <v>3.8191049370321702E+17</v>
      </c>
      <c r="H324" s="18">
        <v>1.8024536717147901E+17</v>
      </c>
    </row>
    <row r="325" spans="1:8">
      <c r="A325" s="15">
        <v>40356</v>
      </c>
      <c r="B325" s="16" t="s">
        <v>20154</v>
      </c>
      <c r="C325" s="12">
        <f t="shared" si="6"/>
        <v>-1.0765142492980389E-4</v>
      </c>
      <c r="D325" s="16" t="s">
        <v>20153</v>
      </c>
      <c r="E325" s="16" t="s">
        <v>20152</v>
      </c>
      <c r="F325" s="16" t="s">
        <v>14043</v>
      </c>
      <c r="G325" s="18">
        <v>2.9321631732235002E+17</v>
      </c>
      <c r="H325" s="18">
        <v>1.81862085546104E+17</v>
      </c>
    </row>
    <row r="326" spans="1:8">
      <c r="A326" s="15">
        <v>40357</v>
      </c>
      <c r="B326" s="16" t="s">
        <v>20151</v>
      </c>
      <c r="C326" s="12">
        <f t="shared" si="6"/>
        <v>-5.8276290643449096E-4</v>
      </c>
      <c r="D326" s="16" t="s">
        <v>20150</v>
      </c>
      <c r="E326" s="16" t="s">
        <v>20149</v>
      </c>
      <c r="F326" s="16" t="s">
        <v>14093</v>
      </c>
      <c r="G326" s="18">
        <v>2.8550280689959501E+17</v>
      </c>
      <c r="H326" s="18">
        <v>1.7924966841040499E+17</v>
      </c>
    </row>
    <row r="327" spans="1:8">
      <c r="A327" s="15">
        <v>40358</v>
      </c>
      <c r="B327" s="16" t="s">
        <v>20148</v>
      </c>
      <c r="C327" s="12">
        <f t="shared" si="6"/>
        <v>-1.3159981595425679E-2</v>
      </c>
      <c r="D327" s="16" t="s">
        <v>20147</v>
      </c>
      <c r="E327" s="16" t="s">
        <v>20146</v>
      </c>
      <c r="F327" s="16" t="s">
        <v>18036</v>
      </c>
      <c r="G327" s="18">
        <v>9.5395778301848192E+16</v>
      </c>
      <c r="H327" s="18">
        <v>1.4812874794765299E+17</v>
      </c>
    </row>
    <row r="328" spans="1:8">
      <c r="A328" s="15">
        <v>40359</v>
      </c>
      <c r="B328" s="16" t="s">
        <v>20145</v>
      </c>
      <c r="C328" s="12">
        <f t="shared" si="6"/>
        <v>8.7367623517616254E-3</v>
      </c>
      <c r="D328" s="16" t="s">
        <v>20144</v>
      </c>
      <c r="E328" s="16" t="s">
        <v>20143</v>
      </c>
      <c r="F328" s="16" t="s">
        <v>14041</v>
      </c>
      <c r="G328" s="18">
        <v>2.0987789835358499E+17</v>
      </c>
      <c r="H328" s="18">
        <v>1.68733937870948E+17</v>
      </c>
    </row>
    <row r="329" spans="1:8">
      <c r="A329" s="15">
        <v>40360</v>
      </c>
      <c r="B329" s="16" t="s">
        <v>20142</v>
      </c>
      <c r="C329" s="12">
        <f t="shared" si="6"/>
        <v>-4.5580784661669437E-3</v>
      </c>
      <c r="D329" s="16" t="s">
        <v>20141</v>
      </c>
      <c r="E329" s="16" t="s">
        <v>20140</v>
      </c>
      <c r="F329" s="16" t="s">
        <v>14042</v>
      </c>
      <c r="G329" s="18">
        <v>1.0530258997499699E+17</v>
      </c>
      <c r="H329" s="18">
        <v>1.5799302206995002E+17</v>
      </c>
    </row>
    <row r="330" spans="1:8">
      <c r="A330" s="15">
        <v>40361</v>
      </c>
      <c r="B330" s="16" t="s">
        <v>20139</v>
      </c>
      <c r="C330" s="12">
        <f t="shared" si="6"/>
        <v>-2.2950180256511143E-3</v>
      </c>
      <c r="D330" s="16" t="s">
        <v>20138</v>
      </c>
      <c r="E330" s="16" t="s">
        <v>20137</v>
      </c>
      <c r="F330" s="16" t="s">
        <v>14094</v>
      </c>
      <c r="G330" s="18">
        <v>6.77861276159792E+16</v>
      </c>
      <c r="H330" s="18">
        <v>1.5264208006543398E+17</v>
      </c>
    </row>
    <row r="331" spans="1:8">
      <c r="A331" s="15">
        <v>40362</v>
      </c>
      <c r="B331" s="16" t="s">
        <v>20136</v>
      </c>
      <c r="C331" s="12">
        <f t="shared" si="6"/>
        <v>-9.4482988601999181E-5</v>
      </c>
      <c r="D331" s="16" t="s">
        <v>20135</v>
      </c>
      <c r="E331" s="16" t="s">
        <v>20132</v>
      </c>
      <c r="F331" s="16" t="s">
        <v>14094</v>
      </c>
      <c r="G331" s="18">
        <v>4.30959491455804E+16</v>
      </c>
      <c r="H331" s="18">
        <v>1.43358401996632E+17</v>
      </c>
    </row>
    <row r="332" spans="1:8">
      <c r="A332" s="15">
        <v>40362</v>
      </c>
      <c r="B332" s="16" t="s">
        <v>20136</v>
      </c>
      <c r="C332" s="12">
        <f t="shared" si="6"/>
        <v>0</v>
      </c>
      <c r="D332" s="16" t="s">
        <v>20135</v>
      </c>
      <c r="E332" s="16" t="s">
        <v>20132</v>
      </c>
      <c r="F332" s="16" t="s">
        <v>14094</v>
      </c>
      <c r="G332" s="18">
        <v>4.30959491455804E+16</v>
      </c>
      <c r="H332" s="18">
        <v>1.43358401996632E+17</v>
      </c>
    </row>
    <row r="333" spans="1:8">
      <c r="A333" s="15">
        <v>40363</v>
      </c>
      <c r="B333" s="16" t="s">
        <v>20134</v>
      </c>
      <c r="C333" s="12">
        <f t="shared" ref="C333:C396" si="7">+(B333-B332)/B332</f>
        <v>-9.4196567022194786E-5</v>
      </c>
      <c r="D333" s="16" t="s">
        <v>20133</v>
      </c>
      <c r="E333" s="16" t="s">
        <v>20132</v>
      </c>
      <c r="F333" s="16" t="s">
        <v>14094</v>
      </c>
      <c r="G333" s="18">
        <v>1.73146901512824E+17</v>
      </c>
      <c r="H333" s="18">
        <v>1.4581173632554099E+17</v>
      </c>
    </row>
    <row r="334" spans="1:8">
      <c r="A334" s="15">
        <v>40364</v>
      </c>
      <c r="B334" s="16" t="s">
        <v>20131</v>
      </c>
      <c r="C334" s="12">
        <f t="shared" si="7"/>
        <v>-9.4106416242704119E-5</v>
      </c>
      <c r="D334" s="16" t="s">
        <v>20130</v>
      </c>
      <c r="E334" s="16" t="s">
        <v>20129</v>
      </c>
      <c r="F334" s="16" t="s">
        <v>14094</v>
      </c>
      <c r="G334" s="18">
        <v>1.73027376922036E+17</v>
      </c>
      <c r="H334" s="18">
        <v>1.43319229519718E+17</v>
      </c>
    </row>
    <row r="335" spans="1:8">
      <c r="A335" s="15">
        <v>40365</v>
      </c>
      <c r="B335" s="16" t="s">
        <v>20128</v>
      </c>
      <c r="C335" s="12">
        <f t="shared" si="7"/>
        <v>4.8292455684202391E-3</v>
      </c>
      <c r="D335" s="16" t="s">
        <v>20127</v>
      </c>
      <c r="E335" s="16" t="s">
        <v>20126</v>
      </c>
      <c r="F335" s="16" t="s">
        <v>14040</v>
      </c>
      <c r="G335" s="18">
        <v>2.4513748376467501E+17</v>
      </c>
      <c r="H335" s="18">
        <v>1.6064215462634701E+17</v>
      </c>
    </row>
    <row r="336" spans="1:8">
      <c r="A336" s="15">
        <v>40366</v>
      </c>
      <c r="B336" s="16" t="s">
        <v>20125</v>
      </c>
      <c r="C336" s="12">
        <f t="shared" si="7"/>
        <v>3.1484203289465751E-3</v>
      </c>
      <c r="D336" s="16" t="s">
        <v>20124</v>
      </c>
      <c r="E336" s="16" t="s">
        <v>20123</v>
      </c>
      <c r="F336" s="16" t="s">
        <v>14040</v>
      </c>
      <c r="G336" s="18">
        <v>2.9503260369878003E+17</v>
      </c>
      <c r="H336" s="18">
        <v>1.5927411352593501E+17</v>
      </c>
    </row>
    <row r="337" spans="1:8">
      <c r="A337" s="15">
        <v>40367</v>
      </c>
      <c r="B337" s="16" t="s">
        <v>20122</v>
      </c>
      <c r="C337" s="12">
        <f t="shared" si="7"/>
        <v>7.4244214074945629E-3</v>
      </c>
      <c r="D337" s="16" t="s">
        <v>20121</v>
      </c>
      <c r="E337" s="16" t="s">
        <v>20120</v>
      </c>
      <c r="F337" s="16" t="s">
        <v>14040</v>
      </c>
      <c r="G337" s="18">
        <v>4.60950304261352E+17</v>
      </c>
      <c r="H337" s="18">
        <v>1.7690787907528E+17</v>
      </c>
    </row>
    <row r="338" spans="1:8">
      <c r="A338" s="15">
        <v>40368</v>
      </c>
      <c r="B338" s="16" t="s">
        <v>20119</v>
      </c>
      <c r="C338" s="12">
        <f t="shared" si="7"/>
        <v>1.8270170571265466E-3</v>
      </c>
      <c r="D338" s="16" t="s">
        <v>20118</v>
      </c>
      <c r="E338" s="16" t="s">
        <v>20117</v>
      </c>
      <c r="F338" s="16" t="s">
        <v>14095</v>
      </c>
      <c r="G338" s="18">
        <v>4.3478114216734701E+17</v>
      </c>
      <c r="H338" s="18">
        <v>1.8138676031565101E+17</v>
      </c>
    </row>
    <row r="339" spans="1:8">
      <c r="A339" s="15">
        <v>40369</v>
      </c>
      <c r="B339" s="16" t="s">
        <v>20116</v>
      </c>
      <c r="C339" s="12">
        <f t="shared" si="7"/>
        <v>-9.5824022763395318E-5</v>
      </c>
      <c r="D339" s="16" t="s">
        <v>20115</v>
      </c>
      <c r="E339" s="16" t="s">
        <v>20114</v>
      </c>
      <c r="F339" s="16" t="s">
        <v>14095</v>
      </c>
      <c r="G339" s="18">
        <v>3.8419800943017299E+17</v>
      </c>
      <c r="H339" s="18">
        <v>1.8127843693254E+17</v>
      </c>
    </row>
    <row r="340" spans="1:8">
      <c r="A340" s="15">
        <v>40370</v>
      </c>
      <c r="B340" s="16" t="s">
        <v>20113</v>
      </c>
      <c r="C340" s="12">
        <f t="shared" si="7"/>
        <v>-9.584110673858064E-5</v>
      </c>
      <c r="D340" s="16" t="s">
        <v>20112</v>
      </c>
      <c r="E340" s="16" t="s">
        <v>20111</v>
      </c>
      <c r="F340" s="16" t="s">
        <v>14095</v>
      </c>
      <c r="G340" s="18">
        <v>3.4284914059286298E+17</v>
      </c>
      <c r="H340" s="18">
        <v>1.8538988232184E+17</v>
      </c>
    </row>
    <row r="341" spans="1:8">
      <c r="A341" s="15">
        <v>40371</v>
      </c>
      <c r="B341" s="16" t="s">
        <v>20110</v>
      </c>
      <c r="C341" s="12">
        <f t="shared" si="7"/>
        <v>1.1826850570922689E-2</v>
      </c>
      <c r="D341" s="16" t="s">
        <v>20109</v>
      </c>
      <c r="E341" s="16" t="s">
        <v>20108</v>
      </c>
      <c r="F341" s="16" t="s">
        <v>14038</v>
      </c>
      <c r="G341" s="18">
        <v>5.5094914944943603E+17</v>
      </c>
      <c r="H341" s="18">
        <v>2.0010530715582899E+17</v>
      </c>
    </row>
    <row r="342" spans="1:8">
      <c r="A342" s="15">
        <v>40372</v>
      </c>
      <c r="B342" s="16" t="s">
        <v>20107</v>
      </c>
      <c r="C342" s="12">
        <f t="shared" si="7"/>
        <v>5.5569139987350184E-3</v>
      </c>
      <c r="D342" s="16" t="s">
        <v>20106</v>
      </c>
      <c r="E342" s="16" t="s">
        <v>20105</v>
      </c>
      <c r="F342" s="16" t="s">
        <v>14096</v>
      </c>
      <c r="G342" s="18">
        <v>6.6082362381706202E+17</v>
      </c>
      <c r="H342" s="18">
        <v>1.96064004170028E+17</v>
      </c>
    </row>
    <row r="343" spans="1:8">
      <c r="A343" s="15">
        <v>40373</v>
      </c>
      <c r="B343" s="16" t="s">
        <v>20104</v>
      </c>
      <c r="C343" s="12">
        <f t="shared" si="7"/>
        <v>5.5298929514973529E-3</v>
      </c>
      <c r="D343" s="16" t="s">
        <v>20103</v>
      </c>
      <c r="E343" s="16" t="s">
        <v>20102</v>
      </c>
      <c r="F343" s="16" t="s">
        <v>14036</v>
      </c>
      <c r="G343" s="18">
        <v>7.7790069251470502E+17</v>
      </c>
      <c r="H343" s="18">
        <v>2.0831540847917501E+17</v>
      </c>
    </row>
    <row r="344" spans="1:8">
      <c r="A344" s="15">
        <v>40374</v>
      </c>
      <c r="B344" s="16" t="s">
        <v>20101</v>
      </c>
      <c r="C344" s="12">
        <f t="shared" si="7"/>
        <v>3.8840369605163969E-3</v>
      </c>
      <c r="D344" s="16" t="s">
        <v>20100</v>
      </c>
      <c r="E344" s="16" t="s">
        <v>20099</v>
      </c>
      <c r="F344" s="16" t="s">
        <v>14206</v>
      </c>
      <c r="G344" s="18">
        <v>7.95791420026672E+17</v>
      </c>
      <c r="H344" s="18">
        <v>2.1792193812148998E+17</v>
      </c>
    </row>
    <row r="345" spans="1:8">
      <c r="A345" s="15">
        <v>40375</v>
      </c>
      <c r="B345" s="16" t="s">
        <v>20098</v>
      </c>
      <c r="C345" s="12">
        <f t="shared" si="7"/>
        <v>-3.1819732373843355E-3</v>
      </c>
      <c r="D345" s="16" t="s">
        <v>20097</v>
      </c>
      <c r="E345" s="16" t="s">
        <v>20096</v>
      </c>
      <c r="F345" s="16" t="s">
        <v>14207</v>
      </c>
      <c r="G345" s="18">
        <v>5.6325664034564198E+17</v>
      </c>
      <c r="H345" s="18">
        <v>2.1014677580176301E+17</v>
      </c>
    </row>
    <row r="346" spans="1:8">
      <c r="A346" s="15">
        <v>40376</v>
      </c>
      <c r="B346" s="16" t="s">
        <v>20095</v>
      </c>
      <c r="C346" s="12">
        <f t="shared" si="7"/>
        <v>-9.5031468678000698E-5</v>
      </c>
      <c r="D346" s="16" t="s">
        <v>20094</v>
      </c>
      <c r="E346" s="16" t="s">
        <v>20093</v>
      </c>
      <c r="F346" s="16" t="s">
        <v>14206</v>
      </c>
      <c r="G346" s="18">
        <v>5.4730750954110003E+17</v>
      </c>
      <c r="H346" s="18">
        <v>2.0923273705979101E+17</v>
      </c>
    </row>
    <row r="347" spans="1:8">
      <c r="A347" s="15">
        <v>40377</v>
      </c>
      <c r="B347" s="16" t="s">
        <v>20092</v>
      </c>
      <c r="C347" s="12">
        <f t="shared" si="7"/>
        <v>-9.5061598557659102E-5</v>
      </c>
      <c r="D347" s="16" t="s">
        <v>20091</v>
      </c>
      <c r="E347" s="16" t="s">
        <v>20090</v>
      </c>
      <c r="F347" s="16" t="s">
        <v>14206</v>
      </c>
      <c r="G347" s="18">
        <v>4.1879903408285101E+17</v>
      </c>
      <c r="H347" s="18">
        <v>1.98809756126436E+17</v>
      </c>
    </row>
    <row r="348" spans="1:8">
      <c r="A348" s="15">
        <v>40378</v>
      </c>
      <c r="B348" s="16" t="s">
        <v>20089</v>
      </c>
      <c r="C348" s="12">
        <f t="shared" si="7"/>
        <v>1.5706479569695183E-3</v>
      </c>
      <c r="D348" s="16" t="s">
        <v>20088</v>
      </c>
      <c r="E348" s="16" t="s">
        <v>20087</v>
      </c>
      <c r="F348" s="16" t="s">
        <v>14207</v>
      </c>
      <c r="G348" s="18">
        <v>4.4777761782418701E+17</v>
      </c>
      <c r="H348" s="18">
        <v>2.1041574466773402E+17</v>
      </c>
    </row>
    <row r="349" spans="1:8">
      <c r="A349" s="15">
        <v>40379</v>
      </c>
      <c r="B349" s="16" t="s">
        <v>20086</v>
      </c>
      <c r="C349" s="12">
        <f t="shared" si="7"/>
        <v>-1.0702049029719534E-4</v>
      </c>
      <c r="D349" s="16" t="s">
        <v>20085</v>
      </c>
      <c r="E349" s="16" t="s">
        <v>20084</v>
      </c>
      <c r="F349" s="16" t="s">
        <v>14207</v>
      </c>
      <c r="G349" s="18">
        <v>4.4752351729886003E+17</v>
      </c>
      <c r="H349" s="18">
        <v>2.4269257127114E+17</v>
      </c>
    </row>
    <row r="350" spans="1:8">
      <c r="A350" s="15">
        <v>40380</v>
      </c>
      <c r="B350" s="16" t="s">
        <v>20083</v>
      </c>
      <c r="C350" s="12">
        <f t="shared" si="7"/>
        <v>1.3434396150926346E-2</v>
      </c>
      <c r="D350" s="16" t="s">
        <v>20082</v>
      </c>
      <c r="E350" s="16" t="s">
        <v>20081</v>
      </c>
      <c r="F350" s="16" t="s">
        <v>14209</v>
      </c>
      <c r="G350" s="18">
        <v>7.4882153962469197E+17</v>
      </c>
      <c r="H350" s="18">
        <v>2.6171831446966701E+17</v>
      </c>
    </row>
    <row r="351" spans="1:8">
      <c r="A351" s="15">
        <v>40381</v>
      </c>
      <c r="B351" s="16" t="s">
        <v>20080</v>
      </c>
      <c r="C351" s="12">
        <f t="shared" si="7"/>
        <v>1.2564491327829543E-3</v>
      </c>
      <c r="D351" s="16" t="s">
        <v>20079</v>
      </c>
      <c r="E351" s="16" t="s">
        <v>20078</v>
      </c>
      <c r="F351" s="16" t="s">
        <v>14103</v>
      </c>
      <c r="G351" s="18">
        <v>7.6224951270207206E+17</v>
      </c>
      <c r="H351" s="18">
        <v>2.6512614263810202E+17</v>
      </c>
    </row>
    <row r="352" spans="1:8">
      <c r="A352" s="15">
        <v>40382</v>
      </c>
      <c r="B352" s="16" t="s">
        <v>20077</v>
      </c>
      <c r="C352" s="12">
        <f t="shared" si="7"/>
        <v>1.3215022115075955E-3</v>
      </c>
      <c r="D352" s="16" t="s">
        <v>20076</v>
      </c>
      <c r="E352" s="16" t="s">
        <v>20075</v>
      </c>
      <c r="F352" s="16" t="s">
        <v>14104</v>
      </c>
      <c r="G352" s="18">
        <v>7.6462213121114906E+17</v>
      </c>
      <c r="H352" s="18">
        <v>2.6870978580639398E+17</v>
      </c>
    </row>
    <row r="353" spans="1:8">
      <c r="A353" s="15">
        <v>40383</v>
      </c>
      <c r="B353" s="16" t="s">
        <v>20074</v>
      </c>
      <c r="C353" s="12">
        <f t="shared" si="7"/>
        <v>-1.2291370372023271E-4</v>
      </c>
      <c r="D353" s="16" t="s">
        <v>20073</v>
      </c>
      <c r="E353" s="16" t="s">
        <v>20072</v>
      </c>
      <c r="F353" s="16" t="s">
        <v>14104</v>
      </c>
      <c r="G353" s="18">
        <v>7.8045096020016704E+17</v>
      </c>
      <c r="H353" s="18">
        <v>2.9523413606844301E+17</v>
      </c>
    </row>
    <row r="354" spans="1:8">
      <c r="A354" s="15">
        <v>40384</v>
      </c>
      <c r="B354" s="16" t="s">
        <v>20071</v>
      </c>
      <c r="C354" s="12">
        <f t="shared" si="7"/>
        <v>-1.2297105003945794E-4</v>
      </c>
      <c r="D354" s="16" t="s">
        <v>20070</v>
      </c>
      <c r="E354" s="16" t="s">
        <v>20069</v>
      </c>
      <c r="F354" s="16" t="s">
        <v>14104</v>
      </c>
      <c r="G354" s="18">
        <v>7.2780707701018701E+17</v>
      </c>
      <c r="H354" s="18">
        <v>2.82578165789908E+17</v>
      </c>
    </row>
    <row r="355" spans="1:8">
      <c r="A355" s="15">
        <v>40385</v>
      </c>
      <c r="B355" s="16" t="s">
        <v>20068</v>
      </c>
      <c r="C355" s="12">
        <f t="shared" si="7"/>
        <v>1.5721688633874215E-2</v>
      </c>
      <c r="D355" s="16" t="s">
        <v>20067</v>
      </c>
      <c r="E355" s="16" t="s">
        <v>20066</v>
      </c>
      <c r="F355" s="16" t="s">
        <v>14105</v>
      </c>
      <c r="G355" s="18">
        <v>1.09165368979998E+18</v>
      </c>
      <c r="H355" s="18">
        <v>3.2536893701193299E+17</v>
      </c>
    </row>
    <row r="356" spans="1:8">
      <c r="A356" s="15">
        <v>40386</v>
      </c>
      <c r="B356" s="16" t="s">
        <v>20065</v>
      </c>
      <c r="C356" s="12">
        <f t="shared" si="7"/>
        <v>2.4004367302416494E-3</v>
      </c>
      <c r="D356" s="16" t="s">
        <v>20064</v>
      </c>
      <c r="E356" s="16" t="s">
        <v>20063</v>
      </c>
      <c r="F356" s="16" t="s">
        <v>14295</v>
      </c>
      <c r="G356" s="18">
        <v>1.1563891620400901E+18</v>
      </c>
      <c r="H356" s="18">
        <v>3.4040112186572698E+17</v>
      </c>
    </row>
    <row r="357" spans="1:8">
      <c r="A357" s="15">
        <v>40387</v>
      </c>
      <c r="B357" s="16" t="s">
        <v>20062</v>
      </c>
      <c r="C357" s="12">
        <f t="shared" si="7"/>
        <v>-6.4879318637154773E-3</v>
      </c>
      <c r="D357" s="16" t="s">
        <v>20061</v>
      </c>
      <c r="E357" s="16" t="s">
        <v>20060</v>
      </c>
      <c r="F357" s="16" t="s">
        <v>14108</v>
      </c>
      <c r="G357" s="18">
        <v>1.00638340923571E+18</v>
      </c>
      <c r="H357" s="18">
        <v>3.1279919096549299E+17</v>
      </c>
    </row>
    <row r="358" spans="1:8">
      <c r="A358" s="15">
        <v>40388</v>
      </c>
      <c r="B358" s="16" t="s">
        <v>20059</v>
      </c>
      <c r="C358" s="12">
        <f t="shared" si="7"/>
        <v>-1.8745484176744497E-2</v>
      </c>
      <c r="D358" s="16" t="s">
        <v>20058</v>
      </c>
      <c r="E358" s="16" t="s">
        <v>20057</v>
      </c>
      <c r="F358" s="16" t="s">
        <v>14110</v>
      </c>
      <c r="G358" s="18">
        <v>8.7250104578772198E+17</v>
      </c>
      <c r="H358" s="18">
        <v>2.6356945145338301E+17</v>
      </c>
    </row>
    <row r="359" spans="1:8">
      <c r="A359" s="15">
        <v>40389</v>
      </c>
      <c r="B359" s="16" t="s">
        <v>20056</v>
      </c>
      <c r="C359" s="12">
        <f t="shared" si="7"/>
        <v>6.4964067244504637E-3</v>
      </c>
      <c r="D359" s="16" t="s">
        <v>20055</v>
      </c>
      <c r="E359" s="16" t="s">
        <v>20054</v>
      </c>
      <c r="F359" s="16" t="s">
        <v>14228</v>
      </c>
      <c r="G359" s="18">
        <v>8.2252584407223603E+17</v>
      </c>
      <c r="H359" s="18">
        <v>2.8046812157092499E+17</v>
      </c>
    </row>
    <row r="360" spans="1:8">
      <c r="A360" s="15">
        <v>40390</v>
      </c>
      <c r="B360" s="16" t="s">
        <v>20053</v>
      </c>
      <c r="C360" s="12">
        <f t="shared" si="7"/>
        <v>-1.0087226664153598E-4</v>
      </c>
      <c r="D360" s="16" t="s">
        <v>20052</v>
      </c>
      <c r="E360" s="16" t="s">
        <v>20051</v>
      </c>
      <c r="F360" s="16" t="s">
        <v>14110</v>
      </c>
      <c r="G360" s="18">
        <v>9.2433300823013606E+17</v>
      </c>
      <c r="H360" s="18">
        <v>2.84366646749872E+17</v>
      </c>
    </row>
    <row r="361" spans="1:8">
      <c r="A361" s="15">
        <v>40391</v>
      </c>
      <c r="B361" s="16" t="s">
        <v>20050</v>
      </c>
      <c r="C361" s="12">
        <f t="shared" si="7"/>
        <v>-9.4658192042587955E-5</v>
      </c>
      <c r="D361" s="16" t="s">
        <v>20049</v>
      </c>
      <c r="E361" s="16" t="s">
        <v>20048</v>
      </c>
      <c r="F361" s="16" t="s">
        <v>14110</v>
      </c>
      <c r="G361" s="18">
        <v>9.7660850208690701E+17</v>
      </c>
      <c r="H361" s="18">
        <v>2.7511320554547101E+17</v>
      </c>
    </row>
    <row r="362" spans="1:8">
      <c r="A362" s="15">
        <v>40391</v>
      </c>
      <c r="B362" s="16" t="s">
        <v>20050</v>
      </c>
      <c r="C362" s="12">
        <f t="shared" si="7"/>
        <v>0</v>
      </c>
      <c r="D362" s="16" t="s">
        <v>20049</v>
      </c>
      <c r="E362" s="16" t="s">
        <v>20048</v>
      </c>
      <c r="F362" s="16" t="s">
        <v>14110</v>
      </c>
      <c r="G362" s="18">
        <v>9.7660850208690701E+17</v>
      </c>
      <c r="H362" s="18">
        <v>2.7511320554547101E+17</v>
      </c>
    </row>
    <row r="363" spans="1:8">
      <c r="A363" s="15">
        <v>40392</v>
      </c>
      <c r="B363" s="16" t="s">
        <v>20047</v>
      </c>
      <c r="C363" s="12">
        <f t="shared" si="7"/>
        <v>5.4299572097202594E-3</v>
      </c>
      <c r="D363" s="16" t="s">
        <v>20046</v>
      </c>
      <c r="E363" s="16" t="s">
        <v>20045</v>
      </c>
      <c r="F363" s="16" t="s">
        <v>14114</v>
      </c>
      <c r="G363" s="18">
        <v>1.11365327279968E+18</v>
      </c>
      <c r="H363" s="18">
        <v>3.0040378755212102E+17</v>
      </c>
    </row>
    <row r="364" spans="1:8">
      <c r="A364" s="15">
        <v>40393</v>
      </c>
      <c r="B364" s="16" t="s">
        <v>20044</v>
      </c>
      <c r="C364" s="12">
        <f t="shared" si="7"/>
        <v>6.6013540424581692E-3</v>
      </c>
      <c r="D364" s="16" t="s">
        <v>20043</v>
      </c>
      <c r="E364" s="16" t="s">
        <v>20042</v>
      </c>
      <c r="F364" s="16" t="s">
        <v>14308</v>
      </c>
      <c r="G364" s="18">
        <v>1.2924394388343301E+18</v>
      </c>
      <c r="H364" s="18">
        <v>3.3970310329769101E+17</v>
      </c>
    </row>
    <row r="365" spans="1:8">
      <c r="A365" s="15">
        <v>40394</v>
      </c>
      <c r="B365" s="16" t="s">
        <v>20041</v>
      </c>
      <c r="C365" s="12">
        <f t="shared" si="7"/>
        <v>4.7858367743570055E-3</v>
      </c>
      <c r="D365" s="16" t="s">
        <v>20040</v>
      </c>
      <c r="E365" s="16" t="s">
        <v>20039</v>
      </c>
      <c r="F365" s="16" t="s">
        <v>14033</v>
      </c>
      <c r="G365" s="18">
        <v>1.4323316224989901E+18</v>
      </c>
      <c r="H365" s="18">
        <v>3.6369598214450803E+17</v>
      </c>
    </row>
    <row r="366" spans="1:8">
      <c r="A366" s="15">
        <v>40395</v>
      </c>
      <c r="B366" s="16" t="s">
        <v>20038</v>
      </c>
      <c r="C366" s="12">
        <f t="shared" si="7"/>
        <v>5.0017815685668076E-3</v>
      </c>
      <c r="D366" s="16" t="s">
        <v>20037</v>
      </c>
      <c r="E366" s="16" t="s">
        <v>20036</v>
      </c>
      <c r="F366" s="16" t="s">
        <v>14262</v>
      </c>
      <c r="G366" s="18">
        <v>1.43741787587074E+18</v>
      </c>
      <c r="H366" s="18">
        <v>3.7783583715057498E+17</v>
      </c>
    </row>
    <row r="367" spans="1:8">
      <c r="A367" s="15">
        <v>40396</v>
      </c>
      <c r="B367" s="16" t="s">
        <v>20035</v>
      </c>
      <c r="C367" s="12">
        <f t="shared" si="7"/>
        <v>-1.5228701322828364E-2</v>
      </c>
      <c r="D367" s="16" t="s">
        <v>20034</v>
      </c>
      <c r="E367" s="16" t="s">
        <v>20033</v>
      </c>
      <c r="F367" s="16" t="s">
        <v>14117</v>
      </c>
      <c r="G367" s="18">
        <v>9.4640834275704E+17</v>
      </c>
      <c r="H367" s="18">
        <v>3.3588553157113299E+17</v>
      </c>
    </row>
    <row r="368" spans="1:8">
      <c r="A368" s="15">
        <v>40397</v>
      </c>
      <c r="B368" s="16" t="s">
        <v>20032</v>
      </c>
      <c r="C368" s="12">
        <f t="shared" si="7"/>
        <v>-1.0703742228562553E-4</v>
      </c>
      <c r="D368" s="16" t="s">
        <v>20031</v>
      </c>
      <c r="E368" s="16" t="s">
        <v>20030</v>
      </c>
      <c r="F368" s="16" t="s">
        <v>14117</v>
      </c>
      <c r="G368" s="18">
        <v>7.7657375988565606E+17</v>
      </c>
      <c r="H368" s="18">
        <v>3.3634465539446003E+17</v>
      </c>
    </row>
    <row r="369" spans="1:8">
      <c r="A369" s="15">
        <v>40398</v>
      </c>
      <c r="B369" s="16" t="s">
        <v>20029</v>
      </c>
      <c r="C369" s="12">
        <f t="shared" si="7"/>
        <v>-1.072473453602962E-4</v>
      </c>
      <c r="D369" s="16" t="s">
        <v>20028</v>
      </c>
      <c r="E369" s="16" t="s">
        <v>20027</v>
      </c>
      <c r="F369" s="16" t="s">
        <v>14117</v>
      </c>
      <c r="G369" s="18">
        <v>7.35287865772944E+17</v>
      </c>
      <c r="H369" s="18">
        <v>3.2088076096507699E+17</v>
      </c>
    </row>
    <row r="370" spans="1:8">
      <c r="A370" s="15">
        <v>40399</v>
      </c>
      <c r="B370" s="16" t="s">
        <v>20026</v>
      </c>
      <c r="C370" s="12">
        <f t="shared" si="7"/>
        <v>3.079467942665759E-3</v>
      </c>
      <c r="D370" s="16" t="s">
        <v>20025</v>
      </c>
      <c r="E370" s="16" t="s">
        <v>20024</v>
      </c>
      <c r="F370" s="16" t="s">
        <v>14117</v>
      </c>
      <c r="G370" s="18">
        <v>8.0353480642121395E+17</v>
      </c>
      <c r="H370" s="18">
        <v>3.2568475590282899E+17</v>
      </c>
    </row>
    <row r="371" spans="1:8">
      <c r="A371" s="15">
        <v>40400</v>
      </c>
      <c r="B371" s="16" t="s">
        <v>20023</v>
      </c>
      <c r="C371" s="12">
        <f t="shared" si="7"/>
        <v>-4.2678724201412515E-3</v>
      </c>
      <c r="D371" s="16" t="s">
        <v>20022</v>
      </c>
      <c r="E371" s="16" t="s">
        <v>20021</v>
      </c>
      <c r="F371" s="16" t="s">
        <v>14119</v>
      </c>
      <c r="G371" s="18">
        <v>7.1408213539568E+17</v>
      </c>
      <c r="H371" s="18">
        <v>3.0987501055947302E+17</v>
      </c>
    </row>
    <row r="372" spans="1:8">
      <c r="A372" s="15">
        <v>40401</v>
      </c>
      <c r="B372" s="16" t="s">
        <v>20020</v>
      </c>
      <c r="C372" s="12">
        <f t="shared" si="7"/>
        <v>-1.3305306197735402E-2</v>
      </c>
      <c r="D372" s="16" t="s">
        <v>20019</v>
      </c>
      <c r="E372" s="16" t="s">
        <v>20018</v>
      </c>
      <c r="F372" s="16" t="s">
        <v>14122</v>
      </c>
      <c r="G372" s="18">
        <v>2.6220580557284301E+17</v>
      </c>
      <c r="H372" s="18">
        <v>2.8424372679894499E+17</v>
      </c>
    </row>
    <row r="373" spans="1:8">
      <c r="A373" s="15">
        <v>40402</v>
      </c>
      <c r="B373" s="16" t="s">
        <v>20017</v>
      </c>
      <c r="C373" s="12">
        <f t="shared" si="7"/>
        <v>-2.1407877758930051E-3</v>
      </c>
      <c r="D373" s="16" t="s">
        <v>20016</v>
      </c>
      <c r="E373" s="16" t="s">
        <v>20015</v>
      </c>
      <c r="F373" s="16" t="s">
        <v>14031</v>
      </c>
      <c r="G373" s="18">
        <v>1.4954325475320602E+17</v>
      </c>
      <c r="H373" s="18">
        <v>2.7887186537038701E+17</v>
      </c>
    </row>
    <row r="374" spans="1:8">
      <c r="A374" s="15">
        <v>40403</v>
      </c>
      <c r="B374" s="16" t="s">
        <v>20014</v>
      </c>
      <c r="C374" s="12">
        <f t="shared" si="7"/>
        <v>4.8143609895331483E-3</v>
      </c>
      <c r="D374" s="16" t="s">
        <v>20013</v>
      </c>
      <c r="E374" s="16" t="s">
        <v>20012</v>
      </c>
      <c r="F374" s="16" t="s">
        <v>14031</v>
      </c>
      <c r="G374" s="18">
        <v>1.39630229386814E+17</v>
      </c>
      <c r="H374" s="18">
        <v>2.91586842661952E+17</v>
      </c>
    </row>
    <row r="375" spans="1:8">
      <c r="A375" s="15">
        <v>40404</v>
      </c>
      <c r="B375" s="16" t="s">
        <v>20011</v>
      </c>
      <c r="C375" s="12">
        <f t="shared" si="7"/>
        <v>-1.1405085205662376E-4</v>
      </c>
      <c r="D375" s="16" t="s">
        <v>20010</v>
      </c>
      <c r="E375" s="16" t="s">
        <v>20009</v>
      </c>
      <c r="F375" s="16" t="s">
        <v>14031</v>
      </c>
      <c r="G375" s="18">
        <v>8.56207068546628E+16</v>
      </c>
      <c r="H375" s="18">
        <v>2.9387907042392102E+17</v>
      </c>
    </row>
    <row r="376" spans="1:8">
      <c r="A376" s="15">
        <v>40405</v>
      </c>
      <c r="B376" s="16" t="s">
        <v>20008</v>
      </c>
      <c r="C376" s="12">
        <f t="shared" si="7"/>
        <v>-1.1497849133274741E-4</v>
      </c>
      <c r="D376" s="16" t="s">
        <v>20007</v>
      </c>
      <c r="E376" s="16" t="s">
        <v>20006</v>
      </c>
      <c r="F376" s="16" t="s">
        <v>14031</v>
      </c>
      <c r="G376" s="18">
        <v>1.2696553142842899E+17</v>
      </c>
      <c r="H376" s="18">
        <v>2.76812378253292E+17</v>
      </c>
    </row>
    <row r="377" spans="1:8">
      <c r="A377" s="15">
        <v>40406</v>
      </c>
      <c r="B377" s="16" t="s">
        <v>20005</v>
      </c>
      <c r="C377" s="12">
        <f t="shared" si="7"/>
        <v>-1.1559488458637567E-4</v>
      </c>
      <c r="D377" s="16" t="s">
        <v>20004</v>
      </c>
      <c r="E377" s="16" t="s">
        <v>20003</v>
      </c>
      <c r="F377" s="16" t="s">
        <v>14031</v>
      </c>
      <c r="G377" s="18">
        <v>1.26683584024728E+17</v>
      </c>
      <c r="H377" s="18">
        <v>2.8980275597067398E+17</v>
      </c>
    </row>
    <row r="378" spans="1:8">
      <c r="A378" s="15">
        <v>40407</v>
      </c>
      <c r="B378" s="16" t="s">
        <v>20002</v>
      </c>
      <c r="C378" s="12">
        <f t="shared" si="7"/>
        <v>3.8070999466027788E-3</v>
      </c>
      <c r="D378" s="16" t="s">
        <v>20001</v>
      </c>
      <c r="E378" s="16" t="s">
        <v>20000</v>
      </c>
      <c r="F378" s="16" t="s">
        <v>14123</v>
      </c>
      <c r="G378" s="18">
        <v>1.8136061913485699E+17</v>
      </c>
      <c r="H378" s="18">
        <v>3.3592972485086797E+17</v>
      </c>
    </row>
    <row r="379" spans="1:8">
      <c r="A379" s="15">
        <v>40408</v>
      </c>
      <c r="B379" s="16" t="s">
        <v>19999</v>
      </c>
      <c r="C379" s="12">
        <f t="shared" si="7"/>
        <v>6.0038611406737627E-3</v>
      </c>
      <c r="D379" s="16" t="s">
        <v>19998</v>
      </c>
      <c r="E379" s="16" t="s">
        <v>19997</v>
      </c>
      <c r="F379" s="16" t="s">
        <v>14123</v>
      </c>
      <c r="G379" s="18">
        <v>2.46576321901448E+17</v>
      </c>
      <c r="H379" s="18">
        <v>3.2784101422723002E+17</v>
      </c>
    </row>
    <row r="380" spans="1:8">
      <c r="A380" s="15">
        <v>40409</v>
      </c>
      <c r="B380" s="16" t="s">
        <v>19996</v>
      </c>
      <c r="C380" s="12">
        <f t="shared" si="7"/>
        <v>2.9399264054992438E-3</v>
      </c>
      <c r="D380" s="16" t="s">
        <v>19995</v>
      </c>
      <c r="E380" s="16" t="s">
        <v>19994</v>
      </c>
      <c r="F380" s="16" t="s">
        <v>14219</v>
      </c>
      <c r="G380" s="18">
        <v>2.9358784364912602E+17</v>
      </c>
      <c r="H380" s="18">
        <v>3.3604961946539802E+17</v>
      </c>
    </row>
    <row r="381" spans="1:8">
      <c r="A381" s="15">
        <v>40410</v>
      </c>
      <c r="B381" s="16" t="s">
        <v>19993</v>
      </c>
      <c r="C381" s="12">
        <f t="shared" si="7"/>
        <v>2.1940421924220781E-3</v>
      </c>
      <c r="D381" s="16" t="s">
        <v>19992</v>
      </c>
      <c r="E381" s="16" t="s">
        <v>19991</v>
      </c>
      <c r="F381" s="16" t="s">
        <v>14123</v>
      </c>
      <c r="G381" s="18">
        <v>1.2943889159202899E+17</v>
      </c>
      <c r="H381" s="18">
        <v>3.4227248224041402E+17</v>
      </c>
    </row>
    <row r="382" spans="1:8">
      <c r="A382" s="15">
        <v>40411</v>
      </c>
      <c r="B382" s="16" t="s">
        <v>19990</v>
      </c>
      <c r="C382" s="12">
        <f t="shared" si="7"/>
        <v>-8.2667268060147375E-5</v>
      </c>
      <c r="D382" s="16" t="s">
        <v>19989</v>
      </c>
      <c r="E382" s="16" t="s">
        <v>19988</v>
      </c>
      <c r="F382" s="16" t="s">
        <v>14123</v>
      </c>
      <c r="G382" s="18">
        <v>1.11197124790074E+17</v>
      </c>
      <c r="H382" s="18">
        <v>3.4642615594194598E+17</v>
      </c>
    </row>
    <row r="383" spans="1:8">
      <c r="A383" s="15">
        <v>40412</v>
      </c>
      <c r="B383" s="16" t="s">
        <v>19987</v>
      </c>
      <c r="C383" s="12">
        <f t="shared" si="7"/>
        <v>-8.2666153141717255E-5</v>
      </c>
      <c r="D383" s="16" t="s">
        <v>19986</v>
      </c>
      <c r="E383" s="16" t="s">
        <v>19985</v>
      </c>
      <c r="F383" s="16" t="s">
        <v>14123</v>
      </c>
      <c r="G383" s="18">
        <v>9.23861679714312E+16</v>
      </c>
      <c r="H383" s="18">
        <v>3.48489972365096E+17</v>
      </c>
    </row>
    <row r="384" spans="1:8">
      <c r="A384" s="15">
        <v>40413</v>
      </c>
      <c r="B384" s="16" t="s">
        <v>19984</v>
      </c>
      <c r="C384" s="12">
        <f t="shared" si="7"/>
        <v>1.1570806841500483E-2</v>
      </c>
      <c r="D384" s="16" t="s">
        <v>19983</v>
      </c>
      <c r="E384" s="16" t="s">
        <v>19982</v>
      </c>
      <c r="F384" s="16" t="s">
        <v>14219</v>
      </c>
      <c r="G384" s="18">
        <v>2.5838595329446701E+17</v>
      </c>
      <c r="H384" s="18">
        <v>3.4674609594027898E+17</v>
      </c>
    </row>
    <row r="385" spans="1:8">
      <c r="A385" s="15">
        <v>40414</v>
      </c>
      <c r="B385" s="16" t="s">
        <v>19981</v>
      </c>
      <c r="C385" s="12">
        <f t="shared" si="7"/>
        <v>-7.5607709090442198E-4</v>
      </c>
      <c r="D385" s="16" t="s">
        <v>19980</v>
      </c>
      <c r="E385" s="16" t="s">
        <v>19979</v>
      </c>
      <c r="F385" s="16" t="s">
        <v>14124</v>
      </c>
      <c r="G385" s="18">
        <v>2.4872587768126301E+17</v>
      </c>
      <c r="H385" s="18">
        <v>3.6510583731813197E+17</v>
      </c>
    </row>
    <row r="386" spans="1:8">
      <c r="A386" s="15">
        <v>40415</v>
      </c>
      <c r="B386" s="16" t="s">
        <v>19978</v>
      </c>
      <c r="C386" s="12">
        <f t="shared" si="7"/>
        <v>-1.2562655822278364E-3</v>
      </c>
      <c r="D386" s="16" t="s">
        <v>19977</v>
      </c>
      <c r="E386" s="16" t="s">
        <v>19976</v>
      </c>
      <c r="F386" s="16" t="s">
        <v>14220</v>
      </c>
      <c r="G386" s="18">
        <v>1.71830231974239E+16</v>
      </c>
      <c r="H386" s="18">
        <v>3.4930208003279002E+17</v>
      </c>
    </row>
    <row r="387" spans="1:8">
      <c r="A387" s="15">
        <v>40416</v>
      </c>
      <c r="B387" s="16" t="s">
        <v>19975</v>
      </c>
      <c r="C387" s="12">
        <f t="shared" si="7"/>
        <v>7.2202503003284931E-3</v>
      </c>
      <c r="D387" s="16" t="s">
        <v>19974</v>
      </c>
      <c r="E387" s="16" t="s">
        <v>19973</v>
      </c>
      <c r="F387" s="16" t="s">
        <v>14126</v>
      </c>
      <c r="G387" s="18">
        <v>7.83127042009468E+16</v>
      </c>
      <c r="H387" s="18">
        <v>3.6937333045741798E+17</v>
      </c>
    </row>
    <row r="388" spans="1:8">
      <c r="A388" s="15">
        <v>40417</v>
      </c>
      <c r="B388" s="16" t="s">
        <v>19972</v>
      </c>
      <c r="C388" s="12">
        <f t="shared" si="7"/>
        <v>1.5308868289362542E-2</v>
      </c>
      <c r="D388" s="16" t="s">
        <v>19971</v>
      </c>
      <c r="E388" s="16" t="s">
        <v>19970</v>
      </c>
      <c r="F388" s="16" t="s">
        <v>14129</v>
      </c>
      <c r="G388" s="18">
        <v>4.0415792018439603E+17</v>
      </c>
      <c r="H388" s="18">
        <v>4.1246761796794803E+17</v>
      </c>
    </row>
    <row r="389" spans="1:8">
      <c r="A389" s="15">
        <v>40418</v>
      </c>
      <c r="B389" s="16" t="s">
        <v>19969</v>
      </c>
      <c r="C389" s="12">
        <f t="shared" si="7"/>
        <v>-1.6735863123273085E-4</v>
      </c>
      <c r="D389" s="16" t="s">
        <v>19968</v>
      </c>
      <c r="E389" s="16" t="s">
        <v>19967</v>
      </c>
      <c r="F389" s="16" t="s">
        <v>14128</v>
      </c>
      <c r="G389" s="18">
        <v>7.64092168877456E+17</v>
      </c>
      <c r="H389" s="18">
        <v>4.0193219647019699E+17</v>
      </c>
    </row>
    <row r="390" spans="1:8">
      <c r="A390" s="15">
        <v>40419</v>
      </c>
      <c r="B390" s="16" t="s">
        <v>19966</v>
      </c>
      <c r="C390" s="12">
        <f t="shared" si="7"/>
        <v>-1.6764713024438341E-4</v>
      </c>
      <c r="D390" s="16" t="s">
        <v>19965</v>
      </c>
      <c r="E390" s="16" t="s">
        <v>19964</v>
      </c>
      <c r="F390" s="16" t="s">
        <v>14128</v>
      </c>
      <c r="G390" s="18">
        <v>6.2712123991582899E+17</v>
      </c>
      <c r="H390" s="18">
        <v>4.1088465274710003E+17</v>
      </c>
    </row>
    <row r="391" spans="1:8">
      <c r="A391" s="15">
        <v>40420</v>
      </c>
      <c r="B391" s="16" t="s">
        <v>19963</v>
      </c>
      <c r="C391" s="12">
        <f t="shared" si="7"/>
        <v>-2.586056902193011E-3</v>
      </c>
      <c r="D391" s="16" t="s">
        <v>19962</v>
      </c>
      <c r="E391" s="16" t="s">
        <v>19961</v>
      </c>
      <c r="F391" s="16" t="s">
        <v>14221</v>
      </c>
      <c r="G391" s="18">
        <v>5.7859504330541299E+17</v>
      </c>
      <c r="H391" s="18">
        <v>3.8417317073221299E+17</v>
      </c>
    </row>
    <row r="392" spans="1:8">
      <c r="A392" s="15">
        <v>40420</v>
      </c>
      <c r="B392" s="16" t="s">
        <v>19963</v>
      </c>
      <c r="C392" s="12">
        <f t="shared" si="7"/>
        <v>0</v>
      </c>
      <c r="D392" s="16" t="s">
        <v>19962</v>
      </c>
      <c r="E392" s="16" t="s">
        <v>19961</v>
      </c>
      <c r="F392" s="16" t="s">
        <v>14221</v>
      </c>
      <c r="G392" s="18">
        <v>5.7859504330541299E+17</v>
      </c>
      <c r="H392" s="18">
        <v>3.8417317073221299E+17</v>
      </c>
    </row>
    <row r="393" spans="1:8">
      <c r="A393" s="15">
        <v>40421</v>
      </c>
      <c r="B393" s="16" t="s">
        <v>19960</v>
      </c>
      <c r="C393" s="12">
        <f t="shared" si="7"/>
        <v>1.084841458318433E-2</v>
      </c>
      <c r="D393" s="16" t="s">
        <v>19959</v>
      </c>
      <c r="E393" s="16" t="s">
        <v>19958</v>
      </c>
      <c r="F393" s="16" t="s">
        <v>14222</v>
      </c>
      <c r="G393" s="18">
        <v>8.0212263554601805E+17</v>
      </c>
      <c r="H393" s="18">
        <v>4.1789230431098701E+17</v>
      </c>
    </row>
    <row r="394" spans="1:8">
      <c r="A394" s="15">
        <v>40422</v>
      </c>
      <c r="B394" s="16" t="s">
        <v>19957</v>
      </c>
      <c r="C394" s="12">
        <f t="shared" si="7"/>
        <v>2.1862802783984992E-2</v>
      </c>
      <c r="D394" s="16" t="s">
        <v>19956</v>
      </c>
      <c r="E394" s="16" t="s">
        <v>19955</v>
      </c>
      <c r="F394" s="16" t="s">
        <v>14227</v>
      </c>
      <c r="G394" s="18">
        <v>1.1950632367608E+18</v>
      </c>
      <c r="H394" s="18">
        <v>4.9303027500580902E+17</v>
      </c>
    </row>
    <row r="395" spans="1:8">
      <c r="A395" s="15">
        <v>40423</v>
      </c>
      <c r="B395" s="16" t="s">
        <v>19954</v>
      </c>
      <c r="C395" s="12">
        <f t="shared" si="7"/>
        <v>-8.4110631113741563E-2</v>
      </c>
      <c r="D395" s="16" t="s">
        <v>19953</v>
      </c>
      <c r="E395" s="16" t="s">
        <v>19952</v>
      </c>
      <c r="F395" s="16" t="s">
        <v>14026</v>
      </c>
      <c r="G395" s="18">
        <v>-3.0427536664244499E+17</v>
      </c>
      <c r="H395" s="18">
        <v>2.4958632993141402E+17</v>
      </c>
    </row>
    <row r="396" spans="1:8">
      <c r="A396" s="15">
        <v>40424</v>
      </c>
      <c r="B396" s="16" t="s">
        <v>19951</v>
      </c>
      <c r="C396" s="12">
        <f t="shared" si="7"/>
        <v>4.279590564159678E-3</v>
      </c>
      <c r="D396" s="16" t="s">
        <v>19950</v>
      </c>
      <c r="E396" s="16" t="s">
        <v>19949</v>
      </c>
      <c r="F396" s="16" t="s">
        <v>14027</v>
      </c>
      <c r="G396" s="18">
        <v>-3.0852817641218598E+17</v>
      </c>
      <c r="H396" s="18">
        <v>2.60661866464252E+17</v>
      </c>
    </row>
    <row r="397" spans="1:8">
      <c r="A397" s="15">
        <v>40425</v>
      </c>
      <c r="B397" s="16" t="s">
        <v>19948</v>
      </c>
      <c r="C397" s="12">
        <f t="shared" ref="C397:C460" si="8">+(B397-B396)/B396</f>
        <v>-1.0970194455118148E-4</v>
      </c>
      <c r="D397" s="16" t="s">
        <v>19947</v>
      </c>
      <c r="E397" s="16" t="s">
        <v>19946</v>
      </c>
      <c r="F397" s="16" t="s">
        <v>14027</v>
      </c>
      <c r="G397" s="18">
        <v>-3.5012222847385299E+17</v>
      </c>
      <c r="H397" s="18">
        <v>2.36481162481432E+17</v>
      </c>
    </row>
    <row r="398" spans="1:8">
      <c r="A398" s="15">
        <v>40426</v>
      </c>
      <c r="B398" s="16" t="s">
        <v>19945</v>
      </c>
      <c r="C398" s="12">
        <f t="shared" si="8"/>
        <v>-1.0969344264729845E-4</v>
      </c>
      <c r="D398" s="16" t="s">
        <v>19944</v>
      </c>
      <c r="E398" s="16" t="s">
        <v>19943</v>
      </c>
      <c r="F398" s="16" t="s">
        <v>14027</v>
      </c>
      <c r="G398" s="18">
        <v>-2.1776324401567299E+17</v>
      </c>
      <c r="H398" s="18">
        <v>2.5494213857114598E+17</v>
      </c>
    </row>
    <row r="399" spans="1:8">
      <c r="A399" s="15">
        <v>40427</v>
      </c>
      <c r="B399" s="16" t="s">
        <v>19942</v>
      </c>
      <c r="C399" s="12">
        <f t="shared" si="8"/>
        <v>1.0798048685313822E-2</v>
      </c>
      <c r="D399" s="16" t="s">
        <v>19941</v>
      </c>
      <c r="E399" s="16" t="s">
        <v>19940</v>
      </c>
      <c r="F399" s="16" t="s">
        <v>14130</v>
      </c>
      <c r="G399" s="18">
        <v>-1.07405999444124E+17</v>
      </c>
      <c r="H399" s="18">
        <v>2.89329192982E+17</v>
      </c>
    </row>
    <row r="400" spans="1:8">
      <c r="A400" s="15">
        <v>40428</v>
      </c>
      <c r="B400" s="16" t="s">
        <v>19939</v>
      </c>
      <c r="C400" s="12">
        <f t="shared" si="8"/>
        <v>-3.7583290434137682E-3</v>
      </c>
      <c r="D400" s="16" t="s">
        <v>19938</v>
      </c>
      <c r="E400" s="16" t="s">
        <v>19937</v>
      </c>
      <c r="F400" s="16" t="s">
        <v>14226</v>
      </c>
      <c r="G400" s="18">
        <v>-1.4626207908127002E+17</v>
      </c>
      <c r="H400" s="18">
        <v>2.7314809466377402E+17</v>
      </c>
    </row>
    <row r="401" spans="1:8">
      <c r="A401" s="15">
        <v>40429</v>
      </c>
      <c r="B401" s="16" t="s">
        <v>19936</v>
      </c>
      <c r="C401" s="12">
        <f t="shared" si="8"/>
        <v>1.2814212600769854E-2</v>
      </c>
      <c r="D401" s="16" t="s">
        <v>19935</v>
      </c>
      <c r="E401" s="16" t="s">
        <v>19934</v>
      </c>
      <c r="F401" s="16" t="s">
        <v>14133</v>
      </c>
      <c r="G401" s="18">
        <v>-3.9810393404832096E+16</v>
      </c>
      <c r="H401" s="18">
        <v>3.0468732476630598E+17</v>
      </c>
    </row>
    <row r="402" spans="1:8">
      <c r="A402" s="15">
        <v>40430</v>
      </c>
      <c r="B402" s="16" t="s">
        <v>19933</v>
      </c>
      <c r="C402" s="12">
        <f t="shared" si="8"/>
        <v>-2.0741609629279659E-3</v>
      </c>
      <c r="D402" s="16" t="s">
        <v>19932</v>
      </c>
      <c r="E402" s="16" t="s">
        <v>19931</v>
      </c>
      <c r="F402" s="16" t="s">
        <v>14025</v>
      </c>
      <c r="G402" s="18">
        <v>-1.37539746551871E+16</v>
      </c>
      <c r="H402" s="18">
        <v>2.9949677510335098E+17</v>
      </c>
    </row>
    <row r="403" spans="1:8">
      <c r="A403" s="15">
        <v>40431</v>
      </c>
      <c r="B403" s="16" t="s">
        <v>19930</v>
      </c>
      <c r="C403" s="12">
        <f t="shared" si="8"/>
        <v>-1.4002610459261324E-2</v>
      </c>
      <c r="D403" s="16" t="s">
        <v>19929</v>
      </c>
      <c r="E403" s="16" t="s">
        <v>19928</v>
      </c>
      <c r="F403" s="16" t="s">
        <v>14225</v>
      </c>
      <c r="G403" s="18">
        <v>-2.22006051912975E+16</v>
      </c>
      <c r="H403" s="18">
        <v>2.6314858524997501E+17</v>
      </c>
    </row>
    <row r="404" spans="1:8">
      <c r="A404" s="15">
        <v>40432</v>
      </c>
      <c r="B404" s="16" t="s">
        <v>19927</v>
      </c>
      <c r="C404" s="12">
        <f t="shared" si="8"/>
        <v>-1.1010113880622901E-4</v>
      </c>
      <c r="D404" s="16" t="s">
        <v>19926</v>
      </c>
      <c r="E404" s="16" t="s">
        <v>19925</v>
      </c>
      <c r="F404" s="16" t="s">
        <v>14225</v>
      </c>
      <c r="G404" s="16" t="s">
        <v>19924</v>
      </c>
      <c r="H404" s="18">
        <v>2.7244194876430899E+17</v>
      </c>
    </row>
    <row r="405" spans="1:8">
      <c r="A405" s="15">
        <v>40433</v>
      </c>
      <c r="B405" s="16" t="s">
        <v>19923</v>
      </c>
      <c r="C405" s="12">
        <f t="shared" si="8"/>
        <v>-1.101038803754331E-4</v>
      </c>
      <c r="D405" s="16" t="s">
        <v>19922</v>
      </c>
      <c r="E405" s="16" t="s">
        <v>19921</v>
      </c>
      <c r="F405" s="16" t="s">
        <v>14225</v>
      </c>
      <c r="G405" s="18">
        <v>-5.58687266162788E+16</v>
      </c>
      <c r="H405" s="18">
        <v>2.6015620881702202E+17</v>
      </c>
    </row>
    <row r="406" spans="1:8">
      <c r="A406" s="15">
        <v>40434</v>
      </c>
      <c r="B406" s="16" t="s">
        <v>19920</v>
      </c>
      <c r="C406" s="12">
        <f t="shared" si="8"/>
        <v>-1.8869204858851457E-3</v>
      </c>
      <c r="D406" s="16" t="s">
        <v>19919</v>
      </c>
      <c r="E406" s="16" t="s">
        <v>19918</v>
      </c>
      <c r="F406" s="16" t="s">
        <v>14136</v>
      </c>
      <c r="G406" s="18">
        <v>-7.60354582038668E+16</v>
      </c>
      <c r="H406" s="18">
        <v>2.2539855073326301E+17</v>
      </c>
    </row>
    <row r="407" spans="1:8">
      <c r="A407" s="15">
        <v>40435</v>
      </c>
      <c r="B407" s="16" t="s">
        <v>19917</v>
      </c>
      <c r="C407" s="12">
        <f t="shared" si="8"/>
        <v>6.1818069206564328E-3</v>
      </c>
      <c r="D407" s="16" t="s">
        <v>19916</v>
      </c>
      <c r="E407" s="16" t="s">
        <v>19915</v>
      </c>
      <c r="F407" s="16" t="s">
        <v>14138</v>
      </c>
      <c r="G407" s="16" t="s">
        <v>19914</v>
      </c>
      <c r="H407" s="18">
        <v>2.36867148770384E+17</v>
      </c>
    </row>
    <row r="408" spans="1:8">
      <c r="A408" s="15">
        <v>40436</v>
      </c>
      <c r="B408" s="16" t="s">
        <v>19913</v>
      </c>
      <c r="C408" s="12">
        <f t="shared" si="8"/>
        <v>-4.5792481592882321E-3</v>
      </c>
      <c r="D408" s="16" t="s">
        <v>19912</v>
      </c>
      <c r="E408" s="16" t="s">
        <v>19911</v>
      </c>
      <c r="F408" s="16" t="s">
        <v>14138</v>
      </c>
      <c r="G408" s="18">
        <v>-5.55360751823816E+16</v>
      </c>
      <c r="H408" s="18">
        <v>2.6132931070051802E+17</v>
      </c>
    </row>
    <row r="409" spans="1:8">
      <c r="A409" s="15">
        <v>40437</v>
      </c>
      <c r="B409" s="16" t="s">
        <v>19910</v>
      </c>
      <c r="C409" s="12">
        <f t="shared" si="8"/>
        <v>-3.5455801190891991E-4</v>
      </c>
      <c r="D409" s="16" t="s">
        <v>19909</v>
      </c>
      <c r="E409" s="16" t="s">
        <v>19908</v>
      </c>
      <c r="F409" s="16" t="s">
        <v>14138</v>
      </c>
      <c r="G409" s="18">
        <v>-1.0208880654600301E+17</v>
      </c>
      <c r="H409" s="18">
        <v>2.60730570299268E+17</v>
      </c>
    </row>
    <row r="410" spans="1:8">
      <c r="A410" s="15">
        <v>40438</v>
      </c>
      <c r="B410" s="16" t="s">
        <v>19907</v>
      </c>
      <c r="C410" s="12">
        <f t="shared" si="8"/>
        <v>-1.4198596597296007E-3</v>
      </c>
      <c r="D410" s="16" t="s">
        <v>19906</v>
      </c>
      <c r="E410" s="16" t="s">
        <v>19905</v>
      </c>
      <c r="F410" s="16" t="s">
        <v>14139</v>
      </c>
      <c r="G410" s="18">
        <v>-1.79465984947928E+17</v>
      </c>
      <c r="H410" s="18">
        <v>2.5740842102435398E+17</v>
      </c>
    </row>
    <row r="411" spans="1:8">
      <c r="A411" s="15">
        <v>40439</v>
      </c>
      <c r="B411" s="16" t="s">
        <v>19904</v>
      </c>
      <c r="C411" s="12">
        <f t="shared" si="8"/>
        <v>-1.0686939873661776E-4</v>
      </c>
      <c r="D411" s="16" t="s">
        <v>19903</v>
      </c>
      <c r="E411" s="16" t="s">
        <v>19902</v>
      </c>
      <c r="F411" s="16" t="s">
        <v>14138</v>
      </c>
      <c r="G411" s="18">
        <v>-2.0928434759212899E+17</v>
      </c>
      <c r="H411" s="18">
        <v>2.57440914894428E+17</v>
      </c>
    </row>
    <row r="412" spans="1:8">
      <c r="A412" s="15">
        <v>40440</v>
      </c>
      <c r="B412" s="16" t="s">
        <v>19901</v>
      </c>
      <c r="C412" s="12">
        <f t="shared" si="8"/>
        <v>-1.0687064792490357E-4</v>
      </c>
      <c r="D412" s="16" t="s">
        <v>19900</v>
      </c>
      <c r="E412" s="16" t="s">
        <v>19899</v>
      </c>
      <c r="F412" s="16" t="s">
        <v>14138</v>
      </c>
      <c r="G412" s="18">
        <v>-2.310905928998E+17</v>
      </c>
      <c r="H412" s="18">
        <v>2.5626929255201901E+17</v>
      </c>
    </row>
    <row r="413" spans="1:8">
      <c r="A413" s="15">
        <v>40441</v>
      </c>
      <c r="B413" s="16" t="s">
        <v>19898</v>
      </c>
      <c r="C413" s="12">
        <f t="shared" si="8"/>
        <v>8.3581921725730621E-3</v>
      </c>
      <c r="D413" s="16" t="s">
        <v>19897</v>
      </c>
      <c r="E413" s="16" t="s">
        <v>19896</v>
      </c>
      <c r="F413" s="16" t="s">
        <v>14138</v>
      </c>
      <c r="G413" s="18">
        <v>-1.4828863459397101E+17</v>
      </c>
      <c r="H413" s="18">
        <v>2.8567807062961299E+17</v>
      </c>
    </row>
    <row r="414" spans="1:8">
      <c r="A414" s="15">
        <v>40442</v>
      </c>
      <c r="B414" s="16" t="s">
        <v>19895</v>
      </c>
      <c r="C414" s="12">
        <f t="shared" si="8"/>
        <v>8.048275927767334E-3</v>
      </c>
      <c r="D414" s="16" t="s">
        <v>19894</v>
      </c>
      <c r="E414" s="16" t="s">
        <v>19893</v>
      </c>
      <c r="F414" s="16" t="s">
        <v>14024</v>
      </c>
      <c r="G414" s="18">
        <v>-6.0091758464131904E+16</v>
      </c>
      <c r="H414" s="18">
        <v>2.7850424913216E+17</v>
      </c>
    </row>
    <row r="415" spans="1:8">
      <c r="A415" s="15">
        <v>40443</v>
      </c>
      <c r="B415" s="16" t="s">
        <v>19892</v>
      </c>
      <c r="C415" s="12">
        <f t="shared" si="8"/>
        <v>-4.5673291797043835E-3</v>
      </c>
      <c r="D415" s="16" t="s">
        <v>19891</v>
      </c>
      <c r="E415" s="16" t="s">
        <v>19890</v>
      </c>
      <c r="F415" s="16" t="s">
        <v>14269</v>
      </c>
      <c r="G415" s="18">
        <v>-2.27126122772096E+17</v>
      </c>
      <c r="H415" s="18">
        <v>2.7498825900916099E+17</v>
      </c>
    </row>
    <row r="416" spans="1:8">
      <c r="A416" s="15">
        <v>40444</v>
      </c>
      <c r="B416" s="16" t="s">
        <v>19889</v>
      </c>
      <c r="C416" s="12">
        <f t="shared" si="8"/>
        <v>-5.9015453681100088E-3</v>
      </c>
      <c r="D416" s="16" t="s">
        <v>19888</v>
      </c>
      <c r="E416" s="16" t="s">
        <v>19887</v>
      </c>
      <c r="F416" s="16" t="s">
        <v>14022</v>
      </c>
      <c r="G416" s="18">
        <v>-2.7417898616757501E+17</v>
      </c>
      <c r="H416" s="18">
        <v>2.60191277694056E+17</v>
      </c>
    </row>
    <row r="417" spans="1:8">
      <c r="A417" s="15">
        <v>40445</v>
      </c>
      <c r="B417" s="16" t="s">
        <v>19886</v>
      </c>
      <c r="C417" s="12">
        <f t="shared" si="8"/>
        <v>2.221758234080131E-3</v>
      </c>
      <c r="D417" s="16" t="s">
        <v>19885</v>
      </c>
      <c r="E417" s="16" t="s">
        <v>19884</v>
      </c>
      <c r="F417" s="16" t="s">
        <v>14146</v>
      </c>
      <c r="G417" s="18">
        <v>-2.4282149750158499E+17</v>
      </c>
      <c r="H417" s="18">
        <v>2.662917482282E+17</v>
      </c>
    </row>
    <row r="418" spans="1:8">
      <c r="A418" s="15">
        <v>40446</v>
      </c>
      <c r="B418" s="16" t="s">
        <v>19883</v>
      </c>
      <c r="C418" s="12">
        <f t="shared" si="8"/>
        <v>-1.0155643958404782E-4</v>
      </c>
      <c r="D418" s="16" t="s">
        <v>19882</v>
      </c>
      <c r="E418" s="16" t="s">
        <v>19881</v>
      </c>
      <c r="F418" s="16" t="s">
        <v>14144</v>
      </c>
      <c r="G418" s="18">
        <v>-3.0713678272691398E+17</v>
      </c>
      <c r="H418" s="18">
        <v>2.4714230840940301E+17</v>
      </c>
    </row>
    <row r="419" spans="1:8">
      <c r="A419" s="15">
        <v>40447</v>
      </c>
      <c r="B419" s="16" t="s">
        <v>19880</v>
      </c>
      <c r="C419" s="12">
        <f t="shared" si="8"/>
        <v>-1.0155666082313131E-4</v>
      </c>
      <c r="D419" s="16" t="s">
        <v>19879</v>
      </c>
      <c r="E419" s="16" t="s">
        <v>19878</v>
      </c>
      <c r="F419" s="16" t="s">
        <v>14144</v>
      </c>
      <c r="G419" s="18">
        <v>-4.2478128142118003E+17</v>
      </c>
      <c r="H419" s="18">
        <v>2.5506510039687802E+17</v>
      </c>
    </row>
    <row r="420" spans="1:8">
      <c r="A420" s="15">
        <v>40448</v>
      </c>
      <c r="B420" s="16" t="s">
        <v>19877</v>
      </c>
      <c r="C420" s="12">
        <f t="shared" si="8"/>
        <v>7.8505924510614954E-3</v>
      </c>
      <c r="D420" s="16" t="s">
        <v>19876</v>
      </c>
      <c r="E420" s="16" t="s">
        <v>19875</v>
      </c>
      <c r="F420" s="16" t="s">
        <v>14146</v>
      </c>
      <c r="G420" s="18">
        <v>-3.6607586857588698E+17</v>
      </c>
      <c r="H420" s="18">
        <v>2.78940527412696E+17</v>
      </c>
    </row>
    <row r="421" spans="1:8">
      <c r="A421" s="15">
        <v>40449</v>
      </c>
      <c r="B421" s="16" t="s">
        <v>19874</v>
      </c>
      <c r="C421" s="12">
        <f t="shared" si="8"/>
        <v>1.8415951055447712E-2</v>
      </c>
      <c r="D421" s="16" t="s">
        <v>19873</v>
      </c>
      <c r="E421" s="16" t="s">
        <v>19872</v>
      </c>
      <c r="F421" s="16" t="s">
        <v>14145</v>
      </c>
      <c r="G421" s="18">
        <v>-2.0686635686900499E+17</v>
      </c>
      <c r="H421" s="18">
        <v>3.2753242403254003E+17</v>
      </c>
    </row>
    <row r="422" spans="1:8">
      <c r="A422" s="15">
        <v>40449</v>
      </c>
      <c r="B422" s="16" t="s">
        <v>19874</v>
      </c>
      <c r="C422" s="12">
        <f t="shared" si="8"/>
        <v>0</v>
      </c>
      <c r="D422" s="16" t="s">
        <v>19873</v>
      </c>
      <c r="E422" s="16" t="s">
        <v>19872</v>
      </c>
      <c r="F422" s="16" t="s">
        <v>14145</v>
      </c>
      <c r="G422" s="18">
        <v>-2.0686635686900499E+17</v>
      </c>
      <c r="H422" s="18">
        <v>3.2753242403254003E+17</v>
      </c>
    </row>
    <row r="423" spans="1:8">
      <c r="A423" s="15">
        <v>40450</v>
      </c>
      <c r="B423" s="16" t="s">
        <v>19871</v>
      </c>
      <c r="C423" s="12">
        <f t="shared" si="8"/>
        <v>1.0545071371883355E-2</v>
      </c>
      <c r="D423" s="16" t="s">
        <v>19870</v>
      </c>
      <c r="E423" s="16" t="s">
        <v>19869</v>
      </c>
      <c r="F423" s="16" t="s">
        <v>14145</v>
      </c>
      <c r="G423" s="18">
        <v>-7.00574495827368E+16</v>
      </c>
      <c r="H423" s="18">
        <v>3.5638093995730899E+17</v>
      </c>
    </row>
    <row r="424" spans="1:8">
      <c r="A424" s="15">
        <v>40451</v>
      </c>
      <c r="B424" s="16" t="s">
        <v>19868</v>
      </c>
      <c r="C424" s="12">
        <f t="shared" si="8"/>
        <v>1.2723639822257386E-3</v>
      </c>
      <c r="D424" s="16" t="s">
        <v>19867</v>
      </c>
      <c r="E424" s="16" t="s">
        <v>19866</v>
      </c>
      <c r="F424" s="16" t="s">
        <v>14146</v>
      </c>
      <c r="G424" s="18">
        <v>-1.7174990573488998E+17</v>
      </c>
      <c r="H424" s="18">
        <v>3.6019163032273299E+17</v>
      </c>
    </row>
    <row r="425" spans="1:8">
      <c r="A425" s="15">
        <v>40452</v>
      </c>
      <c r="B425" s="16" t="s">
        <v>19865</v>
      </c>
      <c r="C425" s="12">
        <f t="shared" si="8"/>
        <v>-1.8874108501818717E-3</v>
      </c>
      <c r="D425" s="16" t="s">
        <v>19864</v>
      </c>
      <c r="E425" s="16" t="s">
        <v>19863</v>
      </c>
      <c r="F425" s="16" t="s">
        <v>14020</v>
      </c>
      <c r="G425" s="18">
        <v>-3.7783921760006598E+17</v>
      </c>
      <c r="H425" s="18">
        <v>3.5529862923177702E+17</v>
      </c>
    </row>
    <row r="426" spans="1:8">
      <c r="A426" s="15">
        <v>40453</v>
      </c>
      <c r="B426" s="16" t="s">
        <v>19862</v>
      </c>
      <c r="C426" s="12">
        <f t="shared" si="8"/>
        <v>-8.4696000516406461E-5</v>
      </c>
      <c r="D426" s="16" t="s">
        <v>19861</v>
      </c>
      <c r="E426" s="16" t="s">
        <v>19860</v>
      </c>
      <c r="F426" s="16" t="s">
        <v>14021</v>
      </c>
      <c r="G426" s="18">
        <v>8.1008248941845094E+17</v>
      </c>
      <c r="H426" s="18">
        <v>3.40608781931144E+17</v>
      </c>
    </row>
    <row r="427" spans="1:8">
      <c r="A427" s="15">
        <v>40454</v>
      </c>
      <c r="B427" s="16" t="s">
        <v>19859</v>
      </c>
      <c r="C427" s="12">
        <f t="shared" si="8"/>
        <v>-8.4694581294858371E-5</v>
      </c>
      <c r="D427" s="16" t="s">
        <v>19858</v>
      </c>
      <c r="E427" s="16" t="s">
        <v>19857</v>
      </c>
      <c r="F427" s="16" t="s">
        <v>14021</v>
      </c>
      <c r="G427" s="18">
        <v>7.166670888148E+17</v>
      </c>
      <c r="H427" s="18">
        <v>3.2296845841032E+17</v>
      </c>
    </row>
    <row r="428" spans="1:8">
      <c r="A428" s="15">
        <v>40455</v>
      </c>
      <c r="B428" s="16" t="s">
        <v>19856</v>
      </c>
      <c r="C428" s="12">
        <f t="shared" si="8"/>
        <v>-2.5856226154795704E-5</v>
      </c>
      <c r="D428" s="16" t="s">
        <v>19855</v>
      </c>
      <c r="E428" s="16" t="s">
        <v>19854</v>
      </c>
      <c r="F428" s="16" t="s">
        <v>14020</v>
      </c>
      <c r="G428" s="18">
        <v>7.1841931121038605E+17</v>
      </c>
      <c r="H428" s="18">
        <v>3.0704494119235802E+17</v>
      </c>
    </row>
    <row r="429" spans="1:8">
      <c r="A429" s="15">
        <v>40456</v>
      </c>
      <c r="B429" s="16" t="s">
        <v>19853</v>
      </c>
      <c r="C429" s="12">
        <f t="shared" si="8"/>
        <v>1.4220395842710686E-2</v>
      </c>
      <c r="D429" s="16" t="s">
        <v>19852</v>
      </c>
      <c r="E429" s="16" t="s">
        <v>19851</v>
      </c>
      <c r="F429" s="16" t="s">
        <v>14020</v>
      </c>
      <c r="G429" s="18">
        <v>1.04323783899001E+18</v>
      </c>
      <c r="H429" s="18">
        <v>3.4677896978970803E+17</v>
      </c>
    </row>
    <row r="430" spans="1:8">
      <c r="A430" s="15">
        <v>40457</v>
      </c>
      <c r="B430" s="16" t="s">
        <v>19850</v>
      </c>
      <c r="C430" s="12">
        <f t="shared" si="8"/>
        <v>1.2590760105797516E-2</v>
      </c>
      <c r="D430" s="16" t="s">
        <v>19849</v>
      </c>
      <c r="E430" s="16" t="s">
        <v>19848</v>
      </c>
      <c r="F430" s="16" t="s">
        <v>14185</v>
      </c>
      <c r="G430" s="18">
        <v>1.08776670536769E+18</v>
      </c>
      <c r="H430" s="18">
        <v>3.8555197390485402E+17</v>
      </c>
    </row>
    <row r="431" spans="1:8">
      <c r="A431" s="15">
        <v>40458</v>
      </c>
      <c r="B431" s="16" t="s">
        <v>19847</v>
      </c>
      <c r="C431" s="12">
        <f t="shared" si="8"/>
        <v>-6.0569312807942383E-3</v>
      </c>
      <c r="D431" s="16" t="s">
        <v>19846</v>
      </c>
      <c r="E431" s="16" t="s">
        <v>19845</v>
      </c>
      <c r="F431" s="16" t="s">
        <v>14149</v>
      </c>
      <c r="G431" s="18">
        <v>1.02990839766678E+18</v>
      </c>
      <c r="H431" s="18">
        <v>3.6888031708291098E+17</v>
      </c>
    </row>
    <row r="432" spans="1:8">
      <c r="A432" s="15">
        <v>40459</v>
      </c>
      <c r="B432" s="16" t="s">
        <v>19844</v>
      </c>
      <c r="C432" s="12">
        <f t="shared" si="8"/>
        <v>1.0802455197391016E-2</v>
      </c>
      <c r="D432" s="16" t="s">
        <v>19843</v>
      </c>
      <c r="E432" s="16" t="s">
        <v>19842</v>
      </c>
      <c r="F432" s="16" t="s">
        <v>14184</v>
      </c>
      <c r="G432" s="18">
        <v>9.8139259623402701E+17</v>
      </c>
      <c r="H432" s="18">
        <v>3.9933149759627597E+17</v>
      </c>
    </row>
    <row r="433" spans="1:8">
      <c r="A433" s="15">
        <v>40460</v>
      </c>
      <c r="B433" s="16" t="s">
        <v>19841</v>
      </c>
      <c r="C433" s="12">
        <f t="shared" si="8"/>
        <v>-9.3771865544324561E-5</v>
      </c>
      <c r="D433" s="16" t="s">
        <v>19840</v>
      </c>
      <c r="E433" s="16" t="s">
        <v>19839</v>
      </c>
      <c r="F433" s="16" t="s">
        <v>14184</v>
      </c>
      <c r="G433" s="18">
        <v>1.02976661515471E+18</v>
      </c>
      <c r="H433" s="18">
        <v>3.9630611709150202E+17</v>
      </c>
    </row>
    <row r="434" spans="1:8">
      <c r="A434" s="15">
        <v>40461</v>
      </c>
      <c r="B434" s="16" t="s">
        <v>19838</v>
      </c>
      <c r="C434" s="12">
        <f t="shared" si="8"/>
        <v>-9.377145672364078E-5</v>
      </c>
      <c r="D434" s="16" t="s">
        <v>19837</v>
      </c>
      <c r="E434" s="16" t="s">
        <v>19836</v>
      </c>
      <c r="F434" s="16" t="s">
        <v>14184</v>
      </c>
      <c r="G434" s="18">
        <v>1.4069226025554199E+18</v>
      </c>
      <c r="H434" s="18">
        <v>3.90740976006048E+17</v>
      </c>
    </row>
    <row r="435" spans="1:8">
      <c r="A435" s="15">
        <v>40462</v>
      </c>
      <c r="B435" s="16" t="s">
        <v>19835</v>
      </c>
      <c r="C435" s="12">
        <f t="shared" si="8"/>
        <v>1.2320097999356209E-2</v>
      </c>
      <c r="D435" s="16" t="s">
        <v>19834</v>
      </c>
      <c r="E435" s="16" t="s">
        <v>19833</v>
      </c>
      <c r="F435" s="16" t="s">
        <v>14018</v>
      </c>
      <c r="G435" s="18">
        <v>1.7973354052226501E+18</v>
      </c>
      <c r="H435" s="18">
        <v>3.9047050473765299E+17</v>
      </c>
    </row>
    <row r="436" spans="1:8">
      <c r="A436" s="15">
        <v>40463</v>
      </c>
      <c r="B436" s="16" t="s">
        <v>19832</v>
      </c>
      <c r="C436" s="12">
        <f t="shared" si="8"/>
        <v>-6.0349504428859754E-4</v>
      </c>
      <c r="D436" s="16" t="s">
        <v>19831</v>
      </c>
      <c r="E436" s="16" t="s">
        <v>19830</v>
      </c>
      <c r="F436" s="16" t="s">
        <v>14017</v>
      </c>
      <c r="G436" s="18">
        <v>1.7805875535549901E+18</v>
      </c>
      <c r="H436" s="18">
        <v>3.5232434522210099E+17</v>
      </c>
    </row>
    <row r="437" spans="1:8">
      <c r="A437" s="15">
        <v>40464</v>
      </c>
      <c r="B437" s="16" t="s">
        <v>19829</v>
      </c>
      <c r="C437" s="12">
        <f t="shared" si="8"/>
        <v>1.6230081254377637E-2</v>
      </c>
      <c r="D437" s="16" t="s">
        <v>19828</v>
      </c>
      <c r="E437" s="16" t="s">
        <v>19827</v>
      </c>
      <c r="F437" s="16" t="s">
        <v>14156</v>
      </c>
      <c r="G437" s="18">
        <v>2.4608774269183201E+18</v>
      </c>
      <c r="H437" s="18">
        <v>4.3379419836845101E+17</v>
      </c>
    </row>
    <row r="438" spans="1:8">
      <c r="A438" s="15">
        <v>40465</v>
      </c>
      <c r="B438" s="16" t="s">
        <v>19826</v>
      </c>
      <c r="C438" s="12">
        <f t="shared" si="8"/>
        <v>-1.2417274832807388E-2</v>
      </c>
      <c r="D438" s="16" t="s">
        <v>19825</v>
      </c>
      <c r="E438" s="16" t="s">
        <v>19824</v>
      </c>
      <c r="F438" s="16" t="s">
        <v>14182</v>
      </c>
      <c r="G438" s="18">
        <v>1.7580365179530601E+18</v>
      </c>
      <c r="H438" s="18">
        <v>3.9828069697638298E+17</v>
      </c>
    </row>
    <row r="439" spans="1:8">
      <c r="A439" s="15">
        <v>40466</v>
      </c>
      <c r="B439" s="16" t="s">
        <v>19823</v>
      </c>
      <c r="C439" s="12">
        <f t="shared" si="8"/>
        <v>-1.1895521369903761E-2</v>
      </c>
      <c r="D439" s="16" t="s">
        <v>19822</v>
      </c>
      <c r="E439" s="16" t="s">
        <v>19821</v>
      </c>
      <c r="F439" s="16" t="s">
        <v>14163</v>
      </c>
      <c r="G439" s="18">
        <v>1.5212747258962801E+18</v>
      </c>
      <c r="H439" s="18">
        <v>3.6510769704024998E+17</v>
      </c>
    </row>
    <row r="440" spans="1:8">
      <c r="A440" s="15">
        <v>40467</v>
      </c>
      <c r="B440" s="16" t="s">
        <v>19820</v>
      </c>
      <c r="C440" s="12">
        <f t="shared" si="8"/>
        <v>-1.0177379378770983E-4</v>
      </c>
      <c r="D440" s="16" t="s">
        <v>19819</v>
      </c>
      <c r="E440" s="16" t="s">
        <v>19818</v>
      </c>
      <c r="F440" s="16" t="s">
        <v>14162</v>
      </c>
      <c r="G440" s="18">
        <v>1.5290427233702899E+18</v>
      </c>
      <c r="H440" s="18">
        <v>3.8366910993090502E+17</v>
      </c>
    </row>
    <row r="441" spans="1:8">
      <c r="A441" s="15">
        <v>40468</v>
      </c>
      <c r="B441" s="16" t="s">
        <v>19817</v>
      </c>
      <c r="C441" s="12">
        <f t="shared" si="8"/>
        <v>-1.0177450373081775E-4</v>
      </c>
      <c r="D441" s="16" t="s">
        <v>19816</v>
      </c>
      <c r="E441" s="16" t="s">
        <v>19815</v>
      </c>
      <c r="F441" s="16" t="s">
        <v>14162</v>
      </c>
      <c r="G441" s="18">
        <v>1.5699585648773299E+18</v>
      </c>
      <c r="H441" s="18">
        <v>3.3864065517949498E+17</v>
      </c>
    </row>
    <row r="442" spans="1:8">
      <c r="A442" s="15">
        <v>40469</v>
      </c>
      <c r="B442" s="16" t="s">
        <v>19814</v>
      </c>
      <c r="C442" s="12">
        <f t="shared" si="8"/>
        <v>-1.0177552922940301E-4</v>
      </c>
      <c r="D442" s="16" t="s">
        <v>19813</v>
      </c>
      <c r="E442" s="16" t="s">
        <v>19812</v>
      </c>
      <c r="F442" s="16" t="s">
        <v>14162</v>
      </c>
      <c r="G442" s="18">
        <v>1.57011785936942E+18</v>
      </c>
      <c r="H442" s="18">
        <v>3.29090341205704E+17</v>
      </c>
    </row>
    <row r="443" spans="1:8">
      <c r="A443" s="15">
        <v>40470</v>
      </c>
      <c r="B443" s="16" t="s">
        <v>19811</v>
      </c>
      <c r="C443" s="12">
        <f t="shared" si="8"/>
        <v>1.2050145498273598E-2</v>
      </c>
      <c r="D443" s="16" t="s">
        <v>19810</v>
      </c>
      <c r="E443" s="16" t="s">
        <v>19809</v>
      </c>
      <c r="F443" s="16" t="s">
        <v>14164</v>
      </c>
      <c r="G443" s="18">
        <v>1.97720781797534E+18</v>
      </c>
      <c r="H443" s="18">
        <v>3.5216219105864602E+17</v>
      </c>
    </row>
    <row r="444" spans="1:8">
      <c r="A444" s="15">
        <v>40471</v>
      </c>
      <c r="B444" s="16" t="s">
        <v>19808</v>
      </c>
      <c r="C444" s="12">
        <f t="shared" si="8"/>
        <v>2.6494652030120578E-3</v>
      </c>
      <c r="D444" s="16" t="s">
        <v>19807</v>
      </c>
      <c r="E444" s="16" t="s">
        <v>19806</v>
      </c>
      <c r="F444" s="16" t="s">
        <v>14164</v>
      </c>
      <c r="G444" s="18">
        <v>1.77849581023315E+18</v>
      </c>
      <c r="H444" s="18">
        <v>3.0616517980303603E+17</v>
      </c>
    </row>
    <row r="445" spans="1:8">
      <c r="A445" s="15">
        <v>40472</v>
      </c>
      <c r="B445" s="16" t="s">
        <v>19805</v>
      </c>
      <c r="C445" s="12">
        <f t="shared" si="8"/>
        <v>8.3009070072277476E-3</v>
      </c>
      <c r="D445" s="16" t="s">
        <v>19804</v>
      </c>
      <c r="E445" s="16" t="s">
        <v>19803</v>
      </c>
      <c r="F445" s="16" t="s">
        <v>14179</v>
      </c>
      <c r="G445" s="18">
        <v>1.7869796925877E+18</v>
      </c>
      <c r="H445" s="18">
        <v>3.28560786305424E+17</v>
      </c>
    </row>
    <row r="446" spans="1:8">
      <c r="A446" s="15">
        <v>40473</v>
      </c>
      <c r="B446" s="16" t="s">
        <v>19802</v>
      </c>
      <c r="C446" s="12">
        <f t="shared" si="8"/>
        <v>1.0933700989161965E-2</v>
      </c>
      <c r="D446" s="16" t="s">
        <v>19801</v>
      </c>
      <c r="E446" s="16" t="s">
        <v>19800</v>
      </c>
      <c r="F446" s="16" t="s">
        <v>14178</v>
      </c>
      <c r="G446" s="18">
        <v>2.3634244549413402E+18</v>
      </c>
      <c r="H446" s="18">
        <v>3.5850502615868499E+17</v>
      </c>
    </row>
    <row r="447" spans="1:8">
      <c r="A447" s="15">
        <v>40474</v>
      </c>
      <c r="B447" s="16" t="s">
        <v>19799</v>
      </c>
      <c r="C447" s="12">
        <f t="shared" si="8"/>
        <v>-7.47046269982719E-5</v>
      </c>
      <c r="D447" s="16" t="s">
        <v>19798</v>
      </c>
      <c r="E447" s="16" t="s">
        <v>19797</v>
      </c>
      <c r="F447" s="16" t="s">
        <v>14178</v>
      </c>
      <c r="G447" s="18">
        <v>2.6112917806987802E+18</v>
      </c>
      <c r="H447" s="18">
        <v>3.3403125384099802E+17</v>
      </c>
    </row>
    <row r="448" spans="1:8">
      <c r="A448" s="15">
        <v>40475</v>
      </c>
      <c r="B448" s="16" t="s">
        <v>19796</v>
      </c>
      <c r="C448" s="12">
        <f t="shared" si="8"/>
        <v>-7.389395312551183E-5</v>
      </c>
      <c r="D448" s="16" t="s">
        <v>19795</v>
      </c>
      <c r="E448" s="16" t="s">
        <v>19794</v>
      </c>
      <c r="F448" s="16" t="s">
        <v>14178</v>
      </c>
      <c r="G448" s="18">
        <v>2.5119275942410501E+18</v>
      </c>
      <c r="H448" s="18">
        <v>3.4024219337959501E+17</v>
      </c>
    </row>
    <row r="449" spans="1:8">
      <c r="A449" s="15">
        <v>40476</v>
      </c>
      <c r="B449" s="16" t="s">
        <v>19793</v>
      </c>
      <c r="C449" s="12">
        <f t="shared" si="8"/>
        <v>-2.3194189822573611E-3</v>
      </c>
      <c r="D449" s="16" t="s">
        <v>19792</v>
      </c>
      <c r="E449" s="16" t="s">
        <v>19791</v>
      </c>
      <c r="F449" s="16" t="s">
        <v>19790</v>
      </c>
      <c r="G449" s="18">
        <v>2.4183170873365002E+18</v>
      </c>
      <c r="H449" s="18">
        <v>3.3226815033756301E+17</v>
      </c>
    </row>
    <row r="450" spans="1:8">
      <c r="A450" s="15">
        <v>40477</v>
      </c>
      <c r="B450" s="16" t="s">
        <v>19789</v>
      </c>
      <c r="C450" s="12">
        <f t="shared" si="8"/>
        <v>-1.2008604273888581E-2</v>
      </c>
      <c r="D450" s="16" t="s">
        <v>19788</v>
      </c>
      <c r="E450" s="16" t="s">
        <v>19787</v>
      </c>
      <c r="F450" s="16" t="s">
        <v>14167</v>
      </c>
      <c r="G450" s="18">
        <v>1.95469369906765E+18</v>
      </c>
      <c r="H450" s="18">
        <v>1.9374530849118499E+17</v>
      </c>
    </row>
    <row r="451" spans="1:8">
      <c r="A451" s="15">
        <v>40478</v>
      </c>
      <c r="B451" s="16" t="s">
        <v>19786</v>
      </c>
      <c r="C451" s="12">
        <f t="shared" si="8"/>
        <v>-4.8796064042657007E-3</v>
      </c>
      <c r="D451" s="16" t="s">
        <v>19785</v>
      </c>
      <c r="E451" s="16" t="s">
        <v>19784</v>
      </c>
      <c r="F451" s="16" t="s">
        <v>19783</v>
      </c>
      <c r="G451" s="18">
        <v>1.5313140604704399E+18</v>
      </c>
      <c r="H451" s="18">
        <v>1.9775691230689501E+17</v>
      </c>
    </row>
    <row r="452" spans="1:8">
      <c r="A452" s="15">
        <v>40478</v>
      </c>
      <c r="B452" s="16" t="s">
        <v>19786</v>
      </c>
      <c r="C452" s="12">
        <f t="shared" si="8"/>
        <v>0</v>
      </c>
      <c r="D452" s="16" t="s">
        <v>19785</v>
      </c>
      <c r="E452" s="16" t="s">
        <v>19784</v>
      </c>
      <c r="F452" s="16" t="s">
        <v>19783</v>
      </c>
      <c r="G452" s="18">
        <v>1.5313140604704399E+18</v>
      </c>
      <c r="H452" s="18">
        <v>1.9775691230689501E+17</v>
      </c>
    </row>
    <row r="453" spans="1:8">
      <c r="A453" s="15">
        <v>40479</v>
      </c>
      <c r="B453" s="16" t="s">
        <v>19782</v>
      </c>
      <c r="C453" s="12">
        <f t="shared" si="8"/>
        <v>6.2064172417332667E-3</v>
      </c>
      <c r="D453" s="16" t="s">
        <v>19781</v>
      </c>
      <c r="E453" s="16" t="s">
        <v>19780</v>
      </c>
      <c r="F453" s="16" t="s">
        <v>14013</v>
      </c>
      <c r="G453" s="18">
        <v>1.18582652536305E+18</v>
      </c>
      <c r="H453" s="18">
        <v>2.1311298173301402E+17</v>
      </c>
    </row>
    <row r="454" spans="1:8">
      <c r="A454" s="15">
        <v>40480</v>
      </c>
      <c r="B454" s="16" t="s">
        <v>19779</v>
      </c>
      <c r="C454" s="12">
        <f t="shared" si="8"/>
        <v>1.7310049588230198E-2</v>
      </c>
      <c r="D454" s="16" t="s">
        <v>19778</v>
      </c>
      <c r="E454" s="16" t="s">
        <v>19777</v>
      </c>
      <c r="F454" s="16" t="s">
        <v>14170</v>
      </c>
      <c r="G454" s="18">
        <v>1.3706661064988401E+18</v>
      </c>
      <c r="H454" s="18">
        <v>2.56279397991308E+17</v>
      </c>
    </row>
    <row r="455" spans="1:8">
      <c r="A455" s="15">
        <v>40481</v>
      </c>
      <c r="B455" s="16" t="s">
        <v>19776</v>
      </c>
      <c r="C455" s="12">
        <f t="shared" si="8"/>
        <v>-1.0005661577422248E-4</v>
      </c>
      <c r="D455" s="16" t="s">
        <v>19775</v>
      </c>
      <c r="E455" s="16" t="s">
        <v>19774</v>
      </c>
      <c r="F455" s="16" t="s">
        <v>14170</v>
      </c>
      <c r="G455" s="18">
        <v>1.3314326907154099E+18</v>
      </c>
      <c r="H455" s="18">
        <v>2.3188329146502202E+17</v>
      </c>
    </row>
    <row r="456" spans="1:8">
      <c r="A456" s="15">
        <v>40482</v>
      </c>
      <c r="B456" s="16" t="s">
        <v>19773</v>
      </c>
      <c r="C456" s="12">
        <f t="shared" si="8"/>
        <v>-1.0005718060925091E-4</v>
      </c>
      <c r="D456" s="16" t="s">
        <v>19772</v>
      </c>
      <c r="E456" s="16" t="s">
        <v>19771</v>
      </c>
      <c r="F456" s="16" t="s">
        <v>14170</v>
      </c>
      <c r="G456" s="18">
        <v>1.3827391774277199E+18</v>
      </c>
      <c r="H456" s="18">
        <v>2.60707244688008E+17</v>
      </c>
    </row>
    <row r="457" spans="1:8">
      <c r="A457" s="15">
        <v>40483</v>
      </c>
      <c r="B457" s="16" t="s">
        <v>19770</v>
      </c>
      <c r="C457" s="12">
        <f t="shared" si="8"/>
        <v>-1.000578970061645E-4</v>
      </c>
      <c r="D457" s="16" t="s">
        <v>19769</v>
      </c>
      <c r="E457" s="16" t="s">
        <v>19768</v>
      </c>
      <c r="F457" s="16" t="s">
        <v>14170</v>
      </c>
      <c r="G457" s="18">
        <v>1.38229383892349E+18</v>
      </c>
      <c r="H457" s="18">
        <v>3.2477998793720698E+17</v>
      </c>
    </row>
    <row r="458" spans="1:8">
      <c r="A458" s="15">
        <v>40484</v>
      </c>
      <c r="B458" s="16" t="s">
        <v>19767</v>
      </c>
      <c r="C458" s="12">
        <f t="shared" si="8"/>
        <v>3.7302198490150509E-3</v>
      </c>
      <c r="D458" s="16" t="s">
        <v>19766</v>
      </c>
      <c r="E458" s="16" t="s">
        <v>19765</v>
      </c>
      <c r="F458" s="16" t="s">
        <v>14177</v>
      </c>
      <c r="G458" s="18">
        <v>1.4952632143660101E+18</v>
      </c>
      <c r="H458" s="18">
        <v>4.3374911979248902E+17</v>
      </c>
    </row>
    <row r="459" spans="1:8">
      <c r="A459" s="15">
        <v>40485</v>
      </c>
      <c r="B459" s="16" t="s">
        <v>19764</v>
      </c>
      <c r="C459" s="12">
        <f t="shared" si="8"/>
        <v>4.5569114174630705E-3</v>
      </c>
      <c r="D459" s="16" t="s">
        <v>19763</v>
      </c>
      <c r="E459" s="16" t="s">
        <v>19762</v>
      </c>
      <c r="F459" s="16" t="s">
        <v>14174</v>
      </c>
      <c r="G459" s="18">
        <v>1.6380111740410801E+18</v>
      </c>
      <c r="H459" s="18">
        <v>4.4907252621956198E+17</v>
      </c>
    </row>
    <row r="460" spans="1:8">
      <c r="A460" s="15">
        <v>40486</v>
      </c>
      <c r="B460" s="16" t="s">
        <v>19761</v>
      </c>
      <c r="C460" s="12">
        <f t="shared" si="8"/>
        <v>9.3855155101284331E-3</v>
      </c>
      <c r="D460" s="16" t="s">
        <v>19760</v>
      </c>
      <c r="E460" s="16" t="s">
        <v>19759</v>
      </c>
      <c r="F460" s="16" t="s">
        <v>14271</v>
      </c>
      <c r="G460" s="18">
        <v>1.48901488756929E+18</v>
      </c>
      <c r="H460" s="18">
        <v>4.7708963178523597E+17</v>
      </c>
    </row>
    <row r="461" spans="1:8">
      <c r="A461" s="15">
        <v>40487</v>
      </c>
      <c r="B461" s="16" t="s">
        <v>19758</v>
      </c>
      <c r="C461" s="12">
        <f t="shared" ref="C461:C524" si="9">+(B461-B460)/B460</f>
        <v>7.2776924597659572E-4</v>
      </c>
      <c r="D461" s="16" t="s">
        <v>19757</v>
      </c>
      <c r="E461" s="16" t="s">
        <v>19756</v>
      </c>
      <c r="F461" s="16" t="s">
        <v>14006</v>
      </c>
      <c r="G461" s="18">
        <v>1.15654430780018E+18</v>
      </c>
      <c r="H461" s="18">
        <v>4.7957644555559603E+17</v>
      </c>
    </row>
    <row r="462" spans="1:8">
      <c r="A462" s="15">
        <v>40488</v>
      </c>
      <c r="B462" s="16" t="s">
        <v>19755</v>
      </c>
      <c r="C462" s="12">
        <f t="shared" si="9"/>
        <v>-6.8736687581355947E-5</v>
      </c>
      <c r="D462" s="16" t="s">
        <v>19754</v>
      </c>
      <c r="E462" s="16" t="s">
        <v>19753</v>
      </c>
      <c r="F462" s="16" t="s">
        <v>19396</v>
      </c>
      <c r="G462" s="18">
        <v>1.3200471372791401E+18</v>
      </c>
      <c r="H462" s="18">
        <v>4.7103424071820301E+17</v>
      </c>
    </row>
    <row r="463" spans="1:8">
      <c r="A463" s="15">
        <v>40489</v>
      </c>
      <c r="B463" s="16" t="s">
        <v>19752</v>
      </c>
      <c r="C463" s="12">
        <f t="shared" si="9"/>
        <v>-6.8073598937618153E-5</v>
      </c>
      <c r="D463" s="16" t="s">
        <v>19751</v>
      </c>
      <c r="E463" s="16" t="s">
        <v>19750</v>
      </c>
      <c r="F463" s="16" t="s">
        <v>19396</v>
      </c>
      <c r="G463" s="18">
        <v>1.03406079396463E+18</v>
      </c>
      <c r="H463" s="18">
        <v>4.6354246457486202E+17</v>
      </c>
    </row>
    <row r="464" spans="1:8">
      <c r="A464" s="15">
        <v>40490</v>
      </c>
      <c r="B464" s="16" t="s">
        <v>19749</v>
      </c>
      <c r="C464" s="12">
        <f t="shared" si="9"/>
        <v>-2.1912283330216217E-4</v>
      </c>
      <c r="D464" s="16" t="s">
        <v>19748</v>
      </c>
      <c r="E464" s="16" t="s">
        <v>19747</v>
      </c>
      <c r="F464" s="16" t="s">
        <v>14006</v>
      </c>
      <c r="G464" s="18">
        <v>1.03096051893717E+18</v>
      </c>
      <c r="H464" s="18">
        <v>4.43431000508912E+17</v>
      </c>
    </row>
    <row r="465" spans="1:8">
      <c r="A465" s="15">
        <v>40491</v>
      </c>
      <c r="B465" s="16" t="s">
        <v>19746</v>
      </c>
      <c r="C465" s="12">
        <f t="shared" si="9"/>
        <v>7.8730676330749771E-4</v>
      </c>
      <c r="D465" s="16" t="s">
        <v>19745</v>
      </c>
      <c r="E465" s="16" t="s">
        <v>19744</v>
      </c>
      <c r="F465" s="16" t="s">
        <v>14306</v>
      </c>
      <c r="G465" s="18">
        <v>1.05284146492779E+18</v>
      </c>
      <c r="H465" s="18">
        <v>4.3814868587384602E+17</v>
      </c>
    </row>
    <row r="466" spans="1:8">
      <c r="A466" s="15">
        <v>40492</v>
      </c>
      <c r="B466" s="16" t="s">
        <v>19743</v>
      </c>
      <c r="C466" s="12">
        <f t="shared" si="9"/>
        <v>-2.0599039146308028E-2</v>
      </c>
      <c r="D466" s="16" t="s">
        <v>19742</v>
      </c>
      <c r="E466" s="16" t="s">
        <v>19741</v>
      </c>
      <c r="F466" s="16" t="s">
        <v>14306</v>
      </c>
      <c r="G466" s="18">
        <v>3.7301259589293101E+17</v>
      </c>
      <c r="H466" s="18">
        <v>4.1372954047360301E+17</v>
      </c>
    </row>
    <row r="467" spans="1:8">
      <c r="A467" s="15">
        <v>40493</v>
      </c>
      <c r="B467" s="16" t="s">
        <v>19740</v>
      </c>
      <c r="C467" s="12">
        <f t="shared" si="9"/>
        <v>-1.9832378109070591E-2</v>
      </c>
      <c r="D467" s="16" t="s">
        <v>19739</v>
      </c>
      <c r="E467" s="16" t="s">
        <v>19738</v>
      </c>
      <c r="F467" s="16" t="s">
        <v>14005</v>
      </c>
      <c r="G467" s="18">
        <v>8.3973305182719296E+16</v>
      </c>
      <c r="H467" s="18">
        <v>3.5772063186956E+17</v>
      </c>
    </row>
    <row r="468" spans="1:8">
      <c r="A468" s="15">
        <v>40494</v>
      </c>
      <c r="B468" s="16" t="s">
        <v>19737</v>
      </c>
      <c r="C468" s="12">
        <f t="shared" si="9"/>
        <v>-1.8109151694333327E-2</v>
      </c>
      <c r="D468" s="16" t="s">
        <v>19736</v>
      </c>
      <c r="E468" s="16" t="s">
        <v>19735</v>
      </c>
      <c r="F468" s="16" t="s">
        <v>14005</v>
      </c>
      <c r="G468" s="18">
        <v>-2.8651566933854701E+17</v>
      </c>
      <c r="H468" s="18">
        <v>3.0858342394276403E+17</v>
      </c>
    </row>
    <row r="469" spans="1:8">
      <c r="A469" s="15">
        <v>40495</v>
      </c>
      <c r="B469" s="16" t="s">
        <v>19734</v>
      </c>
      <c r="C469" s="12">
        <f t="shared" si="9"/>
        <v>-7.3037799715874847E-5</v>
      </c>
      <c r="D469" s="16" t="s">
        <v>19733</v>
      </c>
      <c r="E469" s="16" t="s">
        <v>19732</v>
      </c>
      <c r="F469" s="16" t="s">
        <v>14008</v>
      </c>
      <c r="G469" s="18">
        <v>-1.7010890608339101E+17</v>
      </c>
      <c r="H469" s="18">
        <v>3.0864584533703699E+17</v>
      </c>
    </row>
    <row r="470" spans="1:8">
      <c r="A470" s="15">
        <v>40496</v>
      </c>
      <c r="B470" s="16" t="s">
        <v>19731</v>
      </c>
      <c r="C470" s="12">
        <f t="shared" si="9"/>
        <v>-7.3035199794908897E-5</v>
      </c>
      <c r="D470" s="16" t="s">
        <v>19730</v>
      </c>
      <c r="E470" s="16" t="s">
        <v>19729</v>
      </c>
      <c r="F470" s="16" t="s">
        <v>14008</v>
      </c>
      <c r="G470" s="18">
        <v>-4.0893236779273504E+16</v>
      </c>
      <c r="H470" s="18">
        <v>3.3229219229024902E+17</v>
      </c>
    </row>
    <row r="471" spans="1:8">
      <c r="A471" s="15">
        <v>40497</v>
      </c>
      <c r="B471" s="16" t="s">
        <v>19728</v>
      </c>
      <c r="C471" s="12">
        <f t="shared" si="9"/>
        <v>-7.3032916330655954E-5</v>
      </c>
      <c r="D471" s="16" t="s">
        <v>19727</v>
      </c>
      <c r="E471" s="16" t="s">
        <v>19726</v>
      </c>
      <c r="F471" s="16" t="s">
        <v>14008</v>
      </c>
      <c r="G471" s="18">
        <v>-4.0557767484822E+16</v>
      </c>
      <c r="H471" s="18">
        <v>3.3121365058164102E+17</v>
      </c>
    </row>
    <row r="472" spans="1:8">
      <c r="A472" s="15">
        <v>40498</v>
      </c>
      <c r="B472" s="16" t="s">
        <v>19725</v>
      </c>
      <c r="C472" s="12">
        <f t="shared" si="9"/>
        <v>-2.5098193035902414E-2</v>
      </c>
      <c r="D472" s="16" t="s">
        <v>19724</v>
      </c>
      <c r="E472" s="16" t="s">
        <v>19723</v>
      </c>
      <c r="F472" s="16" t="s">
        <v>14306</v>
      </c>
      <c r="G472" s="18">
        <v>-2.9490558185744998E+17</v>
      </c>
      <c r="H472" s="18">
        <v>2.7655413167823002E+17</v>
      </c>
    </row>
    <row r="473" spans="1:8">
      <c r="A473" s="15">
        <v>40499</v>
      </c>
      <c r="B473" s="16" t="s">
        <v>19722</v>
      </c>
      <c r="C473" s="12">
        <f t="shared" si="9"/>
        <v>2.4591574246201921E-2</v>
      </c>
      <c r="D473" s="16" t="s">
        <v>19721</v>
      </c>
      <c r="E473" s="16" t="s">
        <v>19720</v>
      </c>
      <c r="F473" s="16" t="s">
        <v>14007</v>
      </c>
      <c r="G473" s="18">
        <v>-5.12475684244706E+16</v>
      </c>
      <c r="H473" s="18">
        <v>3.2826649174239699E+17</v>
      </c>
    </row>
    <row r="474" spans="1:8">
      <c r="A474" s="15">
        <v>40500</v>
      </c>
      <c r="B474" s="16" t="s">
        <v>19719</v>
      </c>
      <c r="C474" s="12">
        <f t="shared" si="9"/>
        <v>9.8764080568023698E-3</v>
      </c>
      <c r="D474" s="16" t="s">
        <v>19718</v>
      </c>
      <c r="E474" s="16" t="s">
        <v>19717</v>
      </c>
      <c r="F474" s="16" t="s">
        <v>14008</v>
      </c>
      <c r="G474" s="18">
        <v>-7.5745427573008496E+16</v>
      </c>
      <c r="H474" s="18">
        <v>3.55035672461528E+17</v>
      </c>
    </row>
    <row r="475" spans="1:8">
      <c r="A475" s="15">
        <v>40501</v>
      </c>
      <c r="B475" s="16" t="s">
        <v>19716</v>
      </c>
      <c r="C475" s="12">
        <f t="shared" si="9"/>
        <v>-1.6423891357849087E-2</v>
      </c>
      <c r="D475" s="16" t="s">
        <v>19715</v>
      </c>
      <c r="E475" s="16" t="s">
        <v>19712</v>
      </c>
      <c r="F475" s="16" t="s">
        <v>14306</v>
      </c>
      <c r="G475" s="18">
        <v>-2.6834296995031901E+17</v>
      </c>
      <c r="H475" s="18">
        <v>3.1041948661795098E+17</v>
      </c>
    </row>
    <row r="476" spans="1:8">
      <c r="A476" s="15">
        <v>40502</v>
      </c>
      <c r="B476" s="16" t="s">
        <v>19714</v>
      </c>
      <c r="C476" s="12">
        <f t="shared" si="9"/>
        <v>-6.6265412937220852E-5</v>
      </c>
      <c r="D476" s="16" t="s">
        <v>19713</v>
      </c>
      <c r="E476" s="16" t="s">
        <v>19712</v>
      </c>
      <c r="F476" s="16" t="s">
        <v>14306</v>
      </c>
      <c r="G476" s="18">
        <v>-3.3888479778999699E+17</v>
      </c>
      <c r="H476" s="18">
        <v>2.9695660063483501E+17</v>
      </c>
    </row>
    <row r="477" spans="1:8">
      <c r="A477" s="15">
        <v>40503</v>
      </c>
      <c r="B477" s="16" t="s">
        <v>19711</v>
      </c>
      <c r="C477" s="12">
        <f t="shared" si="9"/>
        <v>-6.483228302430807E-5</v>
      </c>
      <c r="D477" s="16" t="s">
        <v>19710</v>
      </c>
      <c r="E477" s="16" t="s">
        <v>19709</v>
      </c>
      <c r="F477" s="16" t="s">
        <v>14306</v>
      </c>
      <c r="G477" s="18">
        <v>-4.2127085235927501E+17</v>
      </c>
      <c r="H477" s="18">
        <v>3.0889603624897901E+17</v>
      </c>
    </row>
    <row r="478" spans="1:8">
      <c r="A478" s="15">
        <v>40504</v>
      </c>
      <c r="B478" s="16" t="s">
        <v>19708</v>
      </c>
      <c r="C478" s="12">
        <f t="shared" si="9"/>
        <v>-2.9126930789077085E-3</v>
      </c>
      <c r="D478" s="16" t="s">
        <v>19707</v>
      </c>
      <c r="E478" s="16" t="s">
        <v>19706</v>
      </c>
      <c r="F478" s="16" t="s">
        <v>14306</v>
      </c>
      <c r="G478" s="18">
        <v>-4.4094154453225101E+17</v>
      </c>
      <c r="H478" s="18">
        <v>2.65358196287468E+17</v>
      </c>
    </row>
    <row r="479" spans="1:8">
      <c r="A479" s="15">
        <v>40505</v>
      </c>
      <c r="B479" s="16" t="s">
        <v>19705</v>
      </c>
      <c r="C479" s="12">
        <f t="shared" si="9"/>
        <v>-1.1931263791001137E-2</v>
      </c>
      <c r="D479" s="16" t="s">
        <v>19704</v>
      </c>
      <c r="E479" s="16" t="s">
        <v>19703</v>
      </c>
      <c r="F479" s="16" t="s">
        <v>14005</v>
      </c>
      <c r="G479" s="18">
        <v>-5.1646850001618202E+17</v>
      </c>
      <c r="H479" s="18">
        <v>2.481196861281E+17</v>
      </c>
    </row>
    <row r="480" spans="1:8">
      <c r="A480" s="15">
        <v>40506</v>
      </c>
      <c r="B480" s="16" t="s">
        <v>19702</v>
      </c>
      <c r="C480" s="12">
        <f t="shared" si="9"/>
        <v>2.0743513935403725E-2</v>
      </c>
      <c r="D480" s="16" t="s">
        <v>19701</v>
      </c>
      <c r="E480" s="16" t="s">
        <v>19700</v>
      </c>
      <c r="F480" s="16" t="s">
        <v>14504</v>
      </c>
      <c r="G480" s="18">
        <v>-3.6147151721129997E+17</v>
      </c>
      <c r="H480" s="18">
        <v>2.8715404976668602E+17</v>
      </c>
    </row>
    <row r="481" spans="1:8">
      <c r="A481" s="15">
        <v>40507</v>
      </c>
      <c r="B481" s="16" t="s">
        <v>19699</v>
      </c>
      <c r="C481" s="12">
        <f t="shared" si="9"/>
        <v>-2.3918467568508199E-3</v>
      </c>
      <c r="D481" s="16" t="s">
        <v>19698</v>
      </c>
      <c r="E481" s="16" t="s">
        <v>19697</v>
      </c>
      <c r="F481" s="16" t="s">
        <v>14504</v>
      </c>
      <c r="G481" s="18">
        <v>-2.8160493186443699E+17</v>
      </c>
      <c r="H481" s="18">
        <v>2.8115582330806701E+17</v>
      </c>
    </row>
    <row r="482" spans="1:8">
      <c r="A482" s="15">
        <v>40507</v>
      </c>
      <c r="B482" s="16" t="s">
        <v>19699</v>
      </c>
      <c r="C482" s="12">
        <f t="shared" si="9"/>
        <v>0</v>
      </c>
      <c r="D482" s="16" t="s">
        <v>19698</v>
      </c>
      <c r="E482" s="16" t="s">
        <v>19697</v>
      </c>
      <c r="F482" s="16" t="s">
        <v>14504</v>
      </c>
      <c r="G482" s="18">
        <v>-2.8160493186443699E+17</v>
      </c>
      <c r="H482" s="18">
        <v>2.8115582330806701E+17</v>
      </c>
    </row>
    <row r="483" spans="1:8">
      <c r="A483" s="15">
        <v>40508</v>
      </c>
      <c r="B483" s="16" t="s">
        <v>19696</v>
      </c>
      <c r="C483" s="12">
        <f t="shared" si="9"/>
        <v>-9.0565725389500015E-3</v>
      </c>
      <c r="D483" s="16" t="s">
        <v>19695</v>
      </c>
      <c r="E483" s="16" t="s">
        <v>19694</v>
      </c>
      <c r="F483" s="16" t="s">
        <v>14504</v>
      </c>
      <c r="G483" s="18">
        <v>-3.174449242454E+17</v>
      </c>
      <c r="H483" s="18">
        <v>2.5797662108078701E+17</v>
      </c>
    </row>
    <row r="484" spans="1:8">
      <c r="A484" s="15">
        <v>40509</v>
      </c>
      <c r="B484" s="16" t="s">
        <v>19693</v>
      </c>
      <c r="C484" s="12">
        <f t="shared" si="9"/>
        <v>-9.0021966966175965E-5</v>
      </c>
      <c r="D484" s="16" t="s">
        <v>19692</v>
      </c>
      <c r="E484" s="16" t="s">
        <v>19691</v>
      </c>
      <c r="F484" s="16" t="s">
        <v>14277</v>
      </c>
      <c r="G484" s="18">
        <v>-3.6763304096718899E+17</v>
      </c>
      <c r="H484" s="18">
        <v>2.5639943143563002E+17</v>
      </c>
    </row>
    <row r="485" spans="1:8">
      <c r="A485" s="15">
        <v>40510</v>
      </c>
      <c r="B485" s="16" t="s">
        <v>19690</v>
      </c>
      <c r="C485" s="12">
        <f t="shared" si="9"/>
        <v>-9.0021138874278665E-5</v>
      </c>
      <c r="D485" s="16" t="s">
        <v>19689</v>
      </c>
      <c r="E485" s="16" t="s">
        <v>19688</v>
      </c>
      <c r="F485" s="16" t="s">
        <v>14277</v>
      </c>
      <c r="G485" s="18">
        <v>-4.8736146949875302E+17</v>
      </c>
      <c r="H485" s="18">
        <v>2.4890187579793402E+17</v>
      </c>
    </row>
    <row r="486" spans="1:8">
      <c r="A486" s="15">
        <v>40511</v>
      </c>
      <c r="B486" s="16" t="s">
        <v>19687</v>
      </c>
      <c r="C486" s="12">
        <f t="shared" si="9"/>
        <v>-3.9363079361948786E-3</v>
      </c>
      <c r="D486" s="16" t="s">
        <v>19686</v>
      </c>
      <c r="E486" s="16" t="s">
        <v>19685</v>
      </c>
      <c r="F486" s="16" t="s">
        <v>14504</v>
      </c>
      <c r="G486" s="18">
        <v>-5.10784962421952E+17</v>
      </c>
      <c r="H486" s="18">
        <v>2.37596031649232E+17</v>
      </c>
    </row>
    <row r="487" spans="1:8">
      <c r="A487" s="15">
        <v>40512</v>
      </c>
      <c r="B487" s="16" t="s">
        <v>19684</v>
      </c>
      <c r="C487" s="12">
        <f t="shared" si="9"/>
        <v>4.6161006655341345E-3</v>
      </c>
      <c r="D487" s="16" t="s">
        <v>19683</v>
      </c>
      <c r="E487" s="16" t="s">
        <v>19682</v>
      </c>
      <c r="F487" s="16" t="s">
        <v>14005</v>
      </c>
      <c r="G487" s="18">
        <v>-4.8195977435251699E+17</v>
      </c>
      <c r="H487" s="18">
        <v>2.44585137654276E+17</v>
      </c>
    </row>
    <row r="488" spans="1:8">
      <c r="A488" s="15">
        <v>40513</v>
      </c>
      <c r="B488" s="16" t="s">
        <v>19681</v>
      </c>
      <c r="C488" s="12">
        <f t="shared" si="9"/>
        <v>6.8721073076000597E-3</v>
      </c>
      <c r="D488" s="16" t="s">
        <v>19680</v>
      </c>
      <c r="E488" s="16" t="s">
        <v>19679</v>
      </c>
      <c r="F488" s="16" t="s">
        <v>14007</v>
      </c>
      <c r="G488" s="18">
        <v>-4.36258967085376E+17</v>
      </c>
      <c r="H488" s="18">
        <v>2.8719249390973402E+17</v>
      </c>
    </row>
    <row r="489" spans="1:8">
      <c r="A489" s="15">
        <v>40514</v>
      </c>
      <c r="B489" s="16" t="s">
        <v>19678</v>
      </c>
      <c r="C489" s="12">
        <f t="shared" si="9"/>
        <v>1.160089123708242E-2</v>
      </c>
      <c r="D489" s="16" t="s">
        <v>19677</v>
      </c>
      <c r="E489" s="16" t="s">
        <v>19676</v>
      </c>
      <c r="F489" s="16" t="s">
        <v>14005</v>
      </c>
      <c r="G489" s="18">
        <v>-3.8005743643063302E+17</v>
      </c>
      <c r="H489" s="18">
        <v>3.1788208316644499E+17</v>
      </c>
    </row>
    <row r="490" spans="1:8">
      <c r="A490" s="15">
        <v>40515</v>
      </c>
      <c r="B490" s="16" t="s">
        <v>19675</v>
      </c>
      <c r="C490" s="12">
        <f t="shared" si="9"/>
        <v>1.792057172825318E-3</v>
      </c>
      <c r="D490" s="16" t="s">
        <v>19674</v>
      </c>
      <c r="E490" s="16" t="s">
        <v>19673</v>
      </c>
      <c r="F490" s="16" t="s">
        <v>14504</v>
      </c>
      <c r="G490" s="18">
        <v>-4.0050106260810502E+17</v>
      </c>
      <c r="H490" s="18">
        <v>3.2290562314635002E+17</v>
      </c>
    </row>
    <row r="491" spans="1:8">
      <c r="A491" s="15">
        <v>40516</v>
      </c>
      <c r="B491" s="16" t="s">
        <v>19672</v>
      </c>
      <c r="C491" s="12">
        <f t="shared" si="9"/>
        <v>-7.4038976068660872E-5</v>
      </c>
      <c r="D491" s="16" t="s">
        <v>19671</v>
      </c>
      <c r="E491" s="16" t="s">
        <v>19670</v>
      </c>
      <c r="F491" s="16" t="s">
        <v>14005</v>
      </c>
      <c r="G491" s="18">
        <v>-4.6539109497298099E+17</v>
      </c>
      <c r="H491" s="18">
        <v>3.2293725697414502E+17</v>
      </c>
    </row>
    <row r="492" spans="1:8">
      <c r="A492" s="15">
        <v>40517</v>
      </c>
      <c r="B492" s="16" t="s">
        <v>19669</v>
      </c>
      <c r="C492" s="12">
        <f t="shared" si="9"/>
        <v>-7.4035708218109949E-5</v>
      </c>
      <c r="D492" s="16" t="s">
        <v>19668</v>
      </c>
      <c r="E492" s="16" t="s">
        <v>19667</v>
      </c>
      <c r="F492" s="16" t="s">
        <v>14005</v>
      </c>
      <c r="G492" s="18">
        <v>-4.7057931882186899E+17</v>
      </c>
      <c r="H492" s="18">
        <v>3.2949176276055802E+17</v>
      </c>
    </row>
    <row r="493" spans="1:8">
      <c r="A493" s="15">
        <v>40518</v>
      </c>
      <c r="B493" s="16" t="s">
        <v>19666</v>
      </c>
      <c r="C493" s="12">
        <f t="shared" si="9"/>
        <v>3.3282570976347907E-3</v>
      </c>
      <c r="D493" s="16" t="s">
        <v>19665</v>
      </c>
      <c r="E493" s="16" t="s">
        <v>19664</v>
      </c>
      <c r="F493" s="16" t="s">
        <v>14005</v>
      </c>
      <c r="G493" s="18">
        <v>-4.4827692968256301E+17</v>
      </c>
      <c r="H493" s="18">
        <v>3.2952352381631898E+17</v>
      </c>
    </row>
    <row r="494" spans="1:8">
      <c r="A494" s="15">
        <v>40519</v>
      </c>
      <c r="B494" s="16" t="s">
        <v>19663</v>
      </c>
      <c r="C494" s="12">
        <f t="shared" si="9"/>
        <v>-7.5878567714669049E-4</v>
      </c>
      <c r="D494" s="16" t="s">
        <v>19662</v>
      </c>
      <c r="E494" s="16" t="s">
        <v>19661</v>
      </c>
      <c r="F494" s="16" t="s">
        <v>14005</v>
      </c>
      <c r="G494" s="18">
        <v>-4.5289589886245901E+17</v>
      </c>
      <c r="H494" s="18">
        <v>3.1981795030813901E+17</v>
      </c>
    </row>
    <row r="495" spans="1:8">
      <c r="A495" s="15">
        <v>40520</v>
      </c>
      <c r="B495" s="16" t="s">
        <v>19660</v>
      </c>
      <c r="C495" s="12">
        <f t="shared" si="9"/>
        <v>-7.0693791858527204E-5</v>
      </c>
      <c r="D495" s="16" t="s">
        <v>19659</v>
      </c>
      <c r="E495" s="16" t="s">
        <v>19658</v>
      </c>
      <c r="F495" s="16" t="s">
        <v>14005</v>
      </c>
      <c r="G495" s="18">
        <v>-4.5190685504480698E+17</v>
      </c>
      <c r="H495" s="18">
        <v>3.1323065732306099E+17</v>
      </c>
    </row>
    <row r="496" spans="1:8">
      <c r="A496" s="15">
        <v>40521</v>
      </c>
      <c r="B496" s="16" t="s">
        <v>19657</v>
      </c>
      <c r="C496" s="12">
        <f t="shared" si="9"/>
        <v>-5.1607514419746876E-3</v>
      </c>
      <c r="D496" s="16" t="s">
        <v>19656</v>
      </c>
      <c r="E496" s="16" t="s">
        <v>19655</v>
      </c>
      <c r="F496" s="16" t="s">
        <v>14277</v>
      </c>
      <c r="G496" s="18">
        <v>-4.9025102770129798E+17</v>
      </c>
      <c r="H496" s="18">
        <v>2.9974622675818298E+17</v>
      </c>
    </row>
    <row r="497" spans="1:8">
      <c r="A497" s="15">
        <v>40522</v>
      </c>
      <c r="B497" s="16" t="s">
        <v>19654</v>
      </c>
      <c r="C497" s="12">
        <f t="shared" si="9"/>
        <v>1.6274448800082701E-3</v>
      </c>
      <c r="D497" s="16" t="s">
        <v>19653</v>
      </c>
      <c r="E497" s="16" t="s">
        <v>19652</v>
      </c>
      <c r="F497" s="16" t="s">
        <v>14277</v>
      </c>
      <c r="G497" s="18">
        <v>-3.30225018573464E+17</v>
      </c>
      <c r="H497" s="18">
        <v>3.0426180213076499E+17</v>
      </c>
    </row>
    <row r="498" spans="1:8">
      <c r="A498" s="15">
        <v>40523</v>
      </c>
      <c r="B498" s="16" t="s">
        <v>19651</v>
      </c>
      <c r="C498" s="12">
        <f t="shared" si="9"/>
        <v>-8.6845209609685823E-5</v>
      </c>
      <c r="D498" s="16" t="s">
        <v>19650</v>
      </c>
      <c r="E498" s="16" t="s">
        <v>19649</v>
      </c>
      <c r="F498" s="16" t="s">
        <v>19630</v>
      </c>
      <c r="G498" s="18">
        <v>-1.4627945525880198E+17</v>
      </c>
      <c r="H498" s="18">
        <v>3.0425483763735098E+17</v>
      </c>
    </row>
    <row r="499" spans="1:8">
      <c r="A499" s="15">
        <v>40524</v>
      </c>
      <c r="B499" s="16" t="s">
        <v>19648</v>
      </c>
      <c r="C499" s="12">
        <f t="shared" si="9"/>
        <v>-8.6842886733068381E-5</v>
      </c>
      <c r="D499" s="16" t="s">
        <v>19647</v>
      </c>
      <c r="E499" s="16" t="s">
        <v>19646</v>
      </c>
      <c r="F499" s="16" t="s">
        <v>19630</v>
      </c>
      <c r="G499" s="18">
        <v>6.51753156327756E+16</v>
      </c>
      <c r="H499" s="18">
        <v>2.9597565846131501E+17</v>
      </c>
    </row>
    <row r="500" spans="1:8">
      <c r="A500" s="15">
        <v>40525</v>
      </c>
      <c r="B500" s="16" t="s">
        <v>19645</v>
      </c>
      <c r="C500" s="12">
        <f t="shared" si="9"/>
        <v>6.4955801059749458E-3</v>
      </c>
      <c r="D500" s="16" t="s">
        <v>19644</v>
      </c>
      <c r="E500" s="16" t="s">
        <v>19643</v>
      </c>
      <c r="F500" s="16" t="s">
        <v>14504</v>
      </c>
      <c r="G500" s="18">
        <v>1.53501447250308E+17</v>
      </c>
      <c r="H500" s="18">
        <v>2.9142079608915802E+17</v>
      </c>
    </row>
    <row r="501" spans="1:8">
      <c r="A501" s="15">
        <v>40526</v>
      </c>
      <c r="B501" s="16" t="s">
        <v>19642</v>
      </c>
      <c r="C501" s="12">
        <f t="shared" si="9"/>
        <v>-3.2410673170116873E-4</v>
      </c>
      <c r="D501" s="16" t="s">
        <v>19641</v>
      </c>
      <c r="E501" s="16" t="s">
        <v>19640</v>
      </c>
      <c r="F501" s="16" t="s">
        <v>14504</v>
      </c>
      <c r="G501" s="18">
        <v>1.4998252014771901E+17</v>
      </c>
      <c r="H501" s="18">
        <v>2.8861660346386502E+17</v>
      </c>
    </row>
    <row r="502" spans="1:8">
      <c r="A502" s="15">
        <v>40527</v>
      </c>
      <c r="B502" s="16" t="s">
        <v>19639</v>
      </c>
      <c r="C502" s="12">
        <f t="shared" si="9"/>
        <v>-9.646992004967948E-3</v>
      </c>
      <c r="D502" s="16" t="s">
        <v>19638</v>
      </c>
      <c r="E502" s="16" t="s">
        <v>19637</v>
      </c>
      <c r="F502" s="16" t="s">
        <v>14005</v>
      </c>
      <c r="G502" s="18">
        <v>2.29532592814294E+16</v>
      </c>
      <c r="H502" s="18">
        <v>2.4564586627045699E+17</v>
      </c>
    </row>
    <row r="503" spans="1:8">
      <c r="A503" s="15">
        <v>40528</v>
      </c>
      <c r="B503" s="16" t="s">
        <v>19636</v>
      </c>
      <c r="C503" s="12">
        <f t="shared" si="9"/>
        <v>2.2158417091059437E-3</v>
      </c>
      <c r="D503" s="16" t="s">
        <v>19635</v>
      </c>
      <c r="E503" s="16" t="s">
        <v>19634</v>
      </c>
      <c r="F503" s="16" t="s">
        <v>14005</v>
      </c>
      <c r="G503" s="18">
        <v>4.3172797124251302E+17</v>
      </c>
      <c r="H503" s="18">
        <v>2.5148372100583398E+17</v>
      </c>
    </row>
    <row r="504" spans="1:8">
      <c r="A504" s="15">
        <v>40529</v>
      </c>
      <c r="B504" s="16" t="s">
        <v>19633</v>
      </c>
      <c r="C504" s="12">
        <f t="shared" si="9"/>
        <v>-1.6435676675973345E-3</v>
      </c>
      <c r="D504" s="16" t="s">
        <v>19632</v>
      </c>
      <c r="E504" s="16" t="s">
        <v>19631</v>
      </c>
      <c r="F504" s="16" t="s">
        <v>19630</v>
      </c>
      <c r="G504" s="18">
        <v>4.4241783726363104E+16</v>
      </c>
      <c r="H504" s="18">
        <v>2.4755054332291699E+17</v>
      </c>
    </row>
    <row r="505" spans="1:8">
      <c r="A505" s="15">
        <v>40530</v>
      </c>
      <c r="B505" s="16" t="s">
        <v>19629</v>
      </c>
      <c r="C505" s="12">
        <f t="shared" si="9"/>
        <v>-9.4470373457325484E-5</v>
      </c>
      <c r="D505" s="16" t="s">
        <v>19628</v>
      </c>
      <c r="E505" s="16" t="s">
        <v>19627</v>
      </c>
      <c r="F505" s="16" t="s">
        <v>14008</v>
      </c>
      <c r="G505" s="18">
        <v>-7.4509898404067808E+16</v>
      </c>
      <c r="H505" s="18">
        <v>2.5287955942364701E+17</v>
      </c>
    </row>
    <row r="506" spans="1:8">
      <c r="A506" s="15">
        <v>40531</v>
      </c>
      <c r="B506" s="16" t="s">
        <v>19626</v>
      </c>
      <c r="C506" s="12">
        <f t="shared" si="9"/>
        <v>-9.4470193887099716E-5</v>
      </c>
      <c r="D506" s="16" t="s">
        <v>19625</v>
      </c>
      <c r="E506" s="16" t="s">
        <v>19624</v>
      </c>
      <c r="F506" s="16" t="s">
        <v>14008</v>
      </c>
      <c r="G506" s="18">
        <v>1.30773445035142E+17</v>
      </c>
      <c r="H506" s="18">
        <v>2.5104800485528499E+17</v>
      </c>
    </row>
    <row r="507" spans="1:8">
      <c r="A507" s="15">
        <v>40532</v>
      </c>
      <c r="B507" s="16" t="s">
        <v>19623</v>
      </c>
      <c r="C507" s="12">
        <f t="shared" si="9"/>
        <v>-4.7153095352259096E-3</v>
      </c>
      <c r="D507" s="16" t="s">
        <v>19622</v>
      </c>
      <c r="E507" s="16" t="s">
        <v>19621</v>
      </c>
      <c r="F507" s="16" t="s">
        <v>14306</v>
      </c>
      <c r="G507" s="18">
        <v>6.84434134026212E+16</v>
      </c>
      <c r="H507" s="18">
        <v>2.3607827748855501E+17</v>
      </c>
    </row>
    <row r="508" spans="1:8">
      <c r="A508" s="15">
        <v>40533</v>
      </c>
      <c r="B508" s="16" t="s">
        <v>19620</v>
      </c>
      <c r="C508" s="12">
        <f t="shared" si="9"/>
        <v>3.7240424012579603E-3</v>
      </c>
      <c r="D508" s="16" t="s">
        <v>19619</v>
      </c>
      <c r="E508" s="16" t="s">
        <v>19618</v>
      </c>
      <c r="F508" s="16" t="s">
        <v>14008</v>
      </c>
      <c r="G508" s="18">
        <v>1.18755244750796E+17</v>
      </c>
      <c r="H508" s="18">
        <v>2.4759637469801798E+17</v>
      </c>
    </row>
    <row r="509" spans="1:8">
      <c r="A509" s="15">
        <v>40534</v>
      </c>
      <c r="B509" s="16" t="s">
        <v>19617</v>
      </c>
      <c r="C509" s="12">
        <f t="shared" si="9"/>
        <v>6.4876155444117505E-3</v>
      </c>
      <c r="D509" s="16" t="s">
        <v>19616</v>
      </c>
      <c r="E509" s="16" t="s">
        <v>19615</v>
      </c>
      <c r="F509" s="16" t="s">
        <v>14008</v>
      </c>
      <c r="G509" s="18">
        <v>2.5405696808755299E+17</v>
      </c>
      <c r="H509" s="18">
        <v>2.5807006074354701E+17</v>
      </c>
    </row>
    <row r="510" spans="1:8">
      <c r="A510" s="15">
        <v>40535</v>
      </c>
      <c r="B510" s="16" t="s">
        <v>19614</v>
      </c>
      <c r="C510" s="12">
        <f t="shared" si="9"/>
        <v>5.2076803348607885E-3</v>
      </c>
      <c r="D510" s="16" t="s">
        <v>19613</v>
      </c>
      <c r="E510" s="16" t="s">
        <v>19612</v>
      </c>
      <c r="F510" s="16" t="s">
        <v>14008</v>
      </c>
      <c r="G510" s="18">
        <v>5.4591539602024998E+17</v>
      </c>
      <c r="H510" s="18">
        <v>2.7166836572371901E+17</v>
      </c>
    </row>
    <row r="511" spans="1:8">
      <c r="A511" s="15">
        <v>40536</v>
      </c>
      <c r="B511" s="16" t="s">
        <v>19611</v>
      </c>
      <c r="C511" s="12">
        <f t="shared" si="9"/>
        <v>2.4219862715559233E-3</v>
      </c>
      <c r="D511" s="16" t="s">
        <v>19610</v>
      </c>
      <c r="E511" s="16" t="s">
        <v>19609</v>
      </c>
      <c r="F511" s="16" t="s">
        <v>14009</v>
      </c>
      <c r="G511" s="18">
        <v>2.4017270723054301E+17</v>
      </c>
      <c r="H511" s="18">
        <v>2.7820062746809299E+17</v>
      </c>
    </row>
    <row r="512" spans="1:8">
      <c r="A512" s="15">
        <v>40536</v>
      </c>
      <c r="B512" s="16" t="s">
        <v>19611</v>
      </c>
      <c r="C512" s="12">
        <f t="shared" si="9"/>
        <v>0</v>
      </c>
      <c r="D512" s="16" t="s">
        <v>19610</v>
      </c>
      <c r="E512" s="16" t="s">
        <v>19609</v>
      </c>
      <c r="F512" s="16" t="s">
        <v>14009</v>
      </c>
      <c r="G512" s="18">
        <v>2.4017270723054301E+17</v>
      </c>
      <c r="H512" s="18">
        <v>2.7820062746809299E+17</v>
      </c>
    </row>
    <row r="513" spans="1:8">
      <c r="A513" s="15">
        <v>40537</v>
      </c>
      <c r="B513" s="16" t="s">
        <v>19608</v>
      </c>
      <c r="C513" s="12">
        <f t="shared" si="9"/>
        <v>-8.8954117514360252E-5</v>
      </c>
      <c r="D513" s="16" t="s">
        <v>19607</v>
      </c>
      <c r="E513" s="16" t="s">
        <v>19606</v>
      </c>
      <c r="F513" s="16" t="s">
        <v>14009</v>
      </c>
      <c r="G513" s="18">
        <v>2.75456288039432E+17</v>
      </c>
      <c r="H513" s="18">
        <v>2.7948160546156301E+17</v>
      </c>
    </row>
    <row r="514" spans="1:8">
      <c r="A514" s="15">
        <v>40538</v>
      </c>
      <c r="B514" s="16" t="s">
        <v>19605</v>
      </c>
      <c r="C514" s="12">
        <f t="shared" si="9"/>
        <v>-8.8952339127606244E-5</v>
      </c>
      <c r="D514" s="16" t="s">
        <v>19604</v>
      </c>
      <c r="E514" s="16" t="s">
        <v>19603</v>
      </c>
      <c r="F514" s="16" t="s">
        <v>14009</v>
      </c>
      <c r="G514" s="18">
        <v>4.23205870748304E+17</v>
      </c>
      <c r="H514" s="18">
        <v>3.1408063085818598E+17</v>
      </c>
    </row>
    <row r="515" spans="1:8">
      <c r="A515" s="15">
        <v>40539</v>
      </c>
      <c r="B515" s="16" t="s">
        <v>19602</v>
      </c>
      <c r="C515" s="12">
        <f t="shared" si="9"/>
        <v>7.8643545791060501E-3</v>
      </c>
      <c r="D515" s="16" t="s">
        <v>19601</v>
      </c>
      <c r="E515" s="16" t="s">
        <v>19600</v>
      </c>
      <c r="F515" s="16" t="s">
        <v>14006</v>
      </c>
      <c r="G515" s="18">
        <v>5.67239823171896E+17</v>
      </c>
      <c r="H515" s="18">
        <v>3.1177711612780698E+17</v>
      </c>
    </row>
    <row r="516" spans="1:8">
      <c r="A516" s="15">
        <v>40540</v>
      </c>
      <c r="B516" s="16" t="s">
        <v>19599</v>
      </c>
      <c r="C516" s="12">
        <f t="shared" si="9"/>
        <v>-7.1852689042113645E-3</v>
      </c>
      <c r="D516" s="16" t="s">
        <v>19598</v>
      </c>
      <c r="E516" s="16" t="s">
        <v>19597</v>
      </c>
      <c r="F516" s="16" t="s">
        <v>14009</v>
      </c>
      <c r="G516" s="18">
        <v>4.3716863008949702E+17</v>
      </c>
      <c r="H516" s="18">
        <v>3.0476633126207098E+17</v>
      </c>
    </row>
    <row r="517" spans="1:8">
      <c r="A517" s="15">
        <v>40541</v>
      </c>
      <c r="B517" s="16" t="s">
        <v>19596</v>
      </c>
      <c r="C517" s="12">
        <f t="shared" si="9"/>
        <v>-7.7729687847814524E-3</v>
      </c>
      <c r="D517" s="16" t="s">
        <v>19595</v>
      </c>
      <c r="E517" s="16" t="s">
        <v>19594</v>
      </c>
      <c r="F517" s="16" t="s">
        <v>14010</v>
      </c>
      <c r="G517" s="18">
        <v>3.7124709845332403E+17</v>
      </c>
      <c r="H517" s="18">
        <v>2.9028054608214899E+17</v>
      </c>
    </row>
    <row r="518" spans="1:8">
      <c r="A518" s="15">
        <v>40542</v>
      </c>
      <c r="B518" s="16" t="s">
        <v>19593</v>
      </c>
      <c r="C518" s="12">
        <f t="shared" si="9"/>
        <v>-2.3212238638973229E-3</v>
      </c>
      <c r="D518" s="16" t="s">
        <v>19592</v>
      </c>
      <c r="E518" s="16" t="s">
        <v>19591</v>
      </c>
      <c r="F518" s="16" t="s">
        <v>14274</v>
      </c>
      <c r="G518" s="18">
        <v>2.6037954528243501E+17</v>
      </c>
      <c r="H518" s="18">
        <v>2.84460613788504E+17</v>
      </c>
    </row>
    <row r="519" spans="1:8">
      <c r="A519" s="15">
        <v>40543</v>
      </c>
      <c r="B519" s="16" t="s">
        <v>19590</v>
      </c>
      <c r="C519" s="12">
        <f t="shared" si="9"/>
        <v>-9.3890885348551481E-5</v>
      </c>
      <c r="D519" s="16" t="s">
        <v>19589</v>
      </c>
      <c r="E519" s="16" t="s">
        <v>19588</v>
      </c>
      <c r="F519" s="16" t="s">
        <v>14274</v>
      </c>
      <c r="G519" s="18">
        <v>1.58291241187916E+17</v>
      </c>
      <c r="H519" s="18">
        <v>2.84461409973896E+17</v>
      </c>
    </row>
    <row r="520" spans="1:8">
      <c r="A520" s="15">
        <v>40544</v>
      </c>
      <c r="B520" s="16" t="s">
        <v>19587</v>
      </c>
      <c r="C520" s="12">
        <f t="shared" si="9"/>
        <v>-9.3890783537117659E-5</v>
      </c>
      <c r="D520" s="16" t="s">
        <v>19586</v>
      </c>
      <c r="E520" s="16" t="s">
        <v>19585</v>
      </c>
      <c r="F520" s="16" t="s">
        <v>14274</v>
      </c>
      <c r="G520" s="16" t="s">
        <v>19584</v>
      </c>
      <c r="H520" s="18">
        <v>2.84461971806312E+17</v>
      </c>
    </row>
    <row r="521" spans="1:8">
      <c r="A521" s="15">
        <v>40545</v>
      </c>
      <c r="B521" s="16" t="s">
        <v>19583</v>
      </c>
      <c r="C521" s="12">
        <f t="shared" si="9"/>
        <v>-9.0470056648219826E-5</v>
      </c>
      <c r="D521" s="16" t="s">
        <v>19582</v>
      </c>
      <c r="E521" s="16" t="s">
        <v>19581</v>
      </c>
      <c r="F521" s="16" t="s">
        <v>14274</v>
      </c>
      <c r="G521" s="18">
        <v>-1.72621836130191E+16</v>
      </c>
      <c r="H521" s="18">
        <v>2.7174173142438499E+17</v>
      </c>
    </row>
    <row r="522" spans="1:8">
      <c r="A522" s="15">
        <v>40546</v>
      </c>
      <c r="B522" s="16" t="s">
        <v>19580</v>
      </c>
      <c r="C522" s="12">
        <f t="shared" si="9"/>
        <v>-1.2217037110357151E-2</v>
      </c>
      <c r="D522" s="16" t="s">
        <v>19579</v>
      </c>
      <c r="E522" s="16" t="s">
        <v>19578</v>
      </c>
      <c r="F522" s="16" t="s">
        <v>14275</v>
      </c>
      <c r="G522" s="18">
        <v>-1.5301147082684198E+17</v>
      </c>
      <c r="H522" s="18">
        <v>2.3255238129992701E+17</v>
      </c>
    </row>
    <row r="523" spans="1:8">
      <c r="A523" s="15">
        <v>40547</v>
      </c>
      <c r="B523" s="16" t="s">
        <v>19577</v>
      </c>
      <c r="C523" s="12">
        <f t="shared" si="9"/>
        <v>3.8053109931547553E-4</v>
      </c>
      <c r="D523" s="16" t="s">
        <v>19576</v>
      </c>
      <c r="E523" s="16" t="s">
        <v>19575</v>
      </c>
      <c r="F523" s="16" t="s">
        <v>14275</v>
      </c>
      <c r="G523" s="18">
        <v>-1.4831489219923101E+17</v>
      </c>
      <c r="H523" s="18">
        <v>2.1513981917145402E+17</v>
      </c>
    </row>
    <row r="524" spans="1:8">
      <c r="A524" s="15">
        <v>40548</v>
      </c>
      <c r="B524" s="16" t="s">
        <v>19574</v>
      </c>
      <c r="C524" s="12">
        <f t="shared" si="9"/>
        <v>-6.3129884665319895E-3</v>
      </c>
      <c r="D524" s="16" t="s">
        <v>19573</v>
      </c>
      <c r="E524" s="16" t="s">
        <v>19572</v>
      </c>
      <c r="F524" s="16" t="s">
        <v>19354</v>
      </c>
      <c r="G524" s="18">
        <v>-2.4271564689300301E+17</v>
      </c>
      <c r="H524" s="18">
        <v>1.9520273927642E+17</v>
      </c>
    </row>
    <row r="525" spans="1:8">
      <c r="A525" s="15">
        <v>40549</v>
      </c>
      <c r="B525" s="16" t="s">
        <v>19571</v>
      </c>
      <c r="C525" s="12">
        <f t="shared" ref="C525:C588" si="10">+(B525-B524)/B524</f>
        <v>-1.4412876248208079E-2</v>
      </c>
      <c r="D525" s="16" t="s">
        <v>19570</v>
      </c>
      <c r="E525" s="16" t="s">
        <v>19569</v>
      </c>
      <c r="F525" s="16" t="s">
        <v>19354</v>
      </c>
      <c r="G525" s="18">
        <v>-3.5944077918529997E+17</v>
      </c>
      <c r="H525" s="18">
        <v>1.6075583421970301E+17</v>
      </c>
    </row>
    <row r="526" spans="1:8">
      <c r="A526" s="15">
        <v>40550</v>
      </c>
      <c r="B526" s="16" t="s">
        <v>19568</v>
      </c>
      <c r="C526" s="12">
        <f t="shared" si="10"/>
        <v>5.3764418422378836E-3</v>
      </c>
      <c r="D526" s="16" t="s">
        <v>19567</v>
      </c>
      <c r="E526" s="16" t="s">
        <v>19566</v>
      </c>
      <c r="F526" s="16" t="s">
        <v>19354</v>
      </c>
      <c r="G526" s="18">
        <v>-3.1567026189489101E+17</v>
      </c>
      <c r="H526" s="18">
        <v>1.7367371199921402E+17</v>
      </c>
    </row>
    <row r="527" spans="1:8">
      <c r="A527" s="15">
        <v>40551</v>
      </c>
      <c r="B527" s="16" t="s">
        <v>19565</v>
      </c>
      <c r="C527" s="12">
        <f t="shared" si="10"/>
        <v>-8.8449506559050233E-5</v>
      </c>
      <c r="D527" s="16" t="s">
        <v>19564</v>
      </c>
      <c r="E527" s="16" t="s">
        <v>19563</v>
      </c>
      <c r="F527" s="16" t="s">
        <v>19354</v>
      </c>
      <c r="G527" s="18">
        <v>-2.7198954260483101E+17</v>
      </c>
      <c r="H527" s="18">
        <v>1.4581694823786899E+17</v>
      </c>
    </row>
    <row r="528" spans="1:8">
      <c r="A528" s="15">
        <v>40552</v>
      </c>
      <c r="B528" s="16" t="s">
        <v>19562</v>
      </c>
      <c r="C528" s="12">
        <f t="shared" si="10"/>
        <v>-8.8448486731923718E-5</v>
      </c>
      <c r="D528" s="16" t="s">
        <v>19561</v>
      </c>
      <c r="E528" s="16" t="s">
        <v>19560</v>
      </c>
      <c r="F528" s="16" t="s">
        <v>19354</v>
      </c>
      <c r="G528" s="18">
        <v>-2.8701901044767398E+17</v>
      </c>
      <c r="H528" s="18">
        <v>1.32810279756388E+17</v>
      </c>
    </row>
    <row r="529" spans="1:8">
      <c r="A529" s="15">
        <v>40553</v>
      </c>
      <c r="B529" s="16" t="s">
        <v>19559</v>
      </c>
      <c r="C529" s="12">
        <f t="shared" si="10"/>
        <v>-8.8447303655326241E-5</v>
      </c>
      <c r="D529" s="16" t="s">
        <v>19558</v>
      </c>
      <c r="E529" s="16" t="s">
        <v>19557</v>
      </c>
      <c r="F529" s="16" t="s">
        <v>19354</v>
      </c>
      <c r="G529" s="18">
        <v>-2.8703290980074099E+17</v>
      </c>
      <c r="H529" s="18">
        <v>1.2001228683146701E+17</v>
      </c>
    </row>
    <row r="530" spans="1:8">
      <c r="A530" s="15">
        <v>40554</v>
      </c>
      <c r="B530" s="16" t="s">
        <v>19556</v>
      </c>
      <c r="C530" s="12">
        <f t="shared" si="10"/>
        <v>-5.4003527954329302E-3</v>
      </c>
      <c r="D530" s="16" t="s">
        <v>19555</v>
      </c>
      <c r="E530" s="16" t="s">
        <v>19554</v>
      </c>
      <c r="F530" s="16" t="s">
        <v>14274</v>
      </c>
      <c r="G530" s="18">
        <v>-3.3178528499973702E+17</v>
      </c>
      <c r="H530" s="18">
        <v>9.9107576655885904E+16</v>
      </c>
    </row>
    <row r="531" spans="1:8">
      <c r="A531" s="15">
        <v>40555</v>
      </c>
      <c r="B531" s="16" t="s">
        <v>19553</v>
      </c>
      <c r="C531" s="12">
        <f t="shared" si="10"/>
        <v>1.0300337009610484E-2</v>
      </c>
      <c r="D531" s="16" t="s">
        <v>19552</v>
      </c>
      <c r="E531" s="16" t="s">
        <v>19551</v>
      </c>
      <c r="F531" s="16" t="s">
        <v>14273</v>
      </c>
      <c r="G531" s="18">
        <v>-3.0039541326117798E+17</v>
      </c>
      <c r="H531" s="18">
        <v>1.2946168635258499E+17</v>
      </c>
    </row>
    <row r="532" spans="1:8">
      <c r="A532" s="15">
        <v>40556</v>
      </c>
      <c r="B532" s="16" t="s">
        <v>19550</v>
      </c>
      <c r="C532" s="12">
        <f t="shared" si="10"/>
        <v>-1.4417863493900823E-4</v>
      </c>
      <c r="D532" s="16" t="s">
        <v>19549</v>
      </c>
      <c r="E532" s="16" t="s">
        <v>19548</v>
      </c>
      <c r="F532" s="16" t="s">
        <v>14272</v>
      </c>
      <c r="G532" s="18">
        <v>-2.9886185331723898E+17</v>
      </c>
      <c r="H532" s="18">
        <v>1.29349117027122E+17</v>
      </c>
    </row>
    <row r="533" spans="1:8">
      <c r="A533" s="15">
        <v>40557</v>
      </c>
      <c r="B533" s="16" t="s">
        <v>19547</v>
      </c>
      <c r="C533" s="12">
        <f t="shared" si="10"/>
        <v>-5.2647981661713191E-3</v>
      </c>
      <c r="D533" s="16" t="s">
        <v>19546</v>
      </c>
      <c r="E533" s="16" t="s">
        <v>19545</v>
      </c>
      <c r="F533" s="16" t="s">
        <v>14275</v>
      </c>
      <c r="G533" s="18">
        <v>-2.6016867039459699E+17</v>
      </c>
      <c r="H533" s="18">
        <v>1.17540394829032E+17</v>
      </c>
    </row>
    <row r="534" spans="1:8">
      <c r="A534" s="15">
        <v>40558</v>
      </c>
      <c r="B534" s="16" t="s">
        <v>19544</v>
      </c>
      <c r="C534" s="12">
        <f t="shared" si="10"/>
        <v>-5.735633082988377E-5</v>
      </c>
      <c r="D534" s="16" t="s">
        <v>19543</v>
      </c>
      <c r="E534" s="16" t="s">
        <v>19542</v>
      </c>
      <c r="F534" s="16" t="s">
        <v>19354</v>
      </c>
      <c r="G534" s="18">
        <v>-2.8032854943321299E+17</v>
      </c>
      <c r="H534" s="18">
        <v>1.13859998157024E+17</v>
      </c>
    </row>
    <row r="535" spans="1:8">
      <c r="A535" s="15">
        <v>40559</v>
      </c>
      <c r="B535" s="16" t="s">
        <v>19541</v>
      </c>
      <c r="C535" s="12">
        <f t="shared" si="10"/>
        <v>-5.644454393610955E-5</v>
      </c>
      <c r="D535" s="16" t="s">
        <v>19540</v>
      </c>
      <c r="E535" s="16" t="s">
        <v>19539</v>
      </c>
      <c r="F535" s="16" t="s">
        <v>19354</v>
      </c>
      <c r="G535" s="18">
        <v>-2.6628459800939299E+17</v>
      </c>
      <c r="H535" s="18">
        <v>1.1397424714436099E+17</v>
      </c>
    </row>
    <row r="536" spans="1:8">
      <c r="A536" s="15">
        <v>40560</v>
      </c>
      <c r="B536" s="16" t="s">
        <v>19538</v>
      </c>
      <c r="C536" s="12">
        <f t="shared" si="10"/>
        <v>1.5795535872425534E-3</v>
      </c>
      <c r="D536" s="16" t="s">
        <v>19537</v>
      </c>
      <c r="E536" s="16" t="s">
        <v>19536</v>
      </c>
      <c r="F536" s="16" t="s">
        <v>14274</v>
      </c>
      <c r="G536" s="18">
        <v>-2.5119889386105101E+17</v>
      </c>
      <c r="H536" s="18">
        <v>8.7709248149316896E+16</v>
      </c>
    </row>
    <row r="537" spans="1:8">
      <c r="A537" s="15">
        <v>40561</v>
      </c>
      <c r="B537" s="16" t="s">
        <v>19535</v>
      </c>
      <c r="C537" s="12">
        <f t="shared" si="10"/>
        <v>-5.4429185045853819E-3</v>
      </c>
      <c r="D537" s="16" t="s">
        <v>19534</v>
      </c>
      <c r="E537" s="16" t="s">
        <v>19533</v>
      </c>
      <c r="F537" s="16" t="s">
        <v>14012</v>
      </c>
      <c r="G537" s="18">
        <v>-2.9850077694457997E+17</v>
      </c>
      <c r="H537" s="18">
        <v>7.30021870578412E+16</v>
      </c>
    </row>
    <row r="538" spans="1:8">
      <c r="A538" s="15">
        <v>40562</v>
      </c>
      <c r="B538" s="16" t="s">
        <v>19532</v>
      </c>
      <c r="C538" s="12">
        <f t="shared" si="10"/>
        <v>-1.3983782375174201E-2</v>
      </c>
      <c r="D538" s="16" t="s">
        <v>19531</v>
      </c>
      <c r="E538" s="16" t="s">
        <v>19530</v>
      </c>
      <c r="F538" s="16" t="s">
        <v>14011</v>
      </c>
      <c r="G538" s="18">
        <v>-3.7397627145093498E+17</v>
      </c>
      <c r="H538" s="18">
        <v>4.00059401503736E+16</v>
      </c>
    </row>
    <row r="539" spans="1:8">
      <c r="A539" s="15">
        <v>40563</v>
      </c>
      <c r="B539" s="16" t="s">
        <v>19529</v>
      </c>
      <c r="C539" s="12">
        <f t="shared" si="10"/>
        <v>-9.9770114516966688E-3</v>
      </c>
      <c r="D539" s="16" t="s">
        <v>19528</v>
      </c>
      <c r="E539" s="16" t="s">
        <v>19527</v>
      </c>
      <c r="F539" s="16" t="s">
        <v>14011</v>
      </c>
      <c r="G539" s="18">
        <v>-4.7037633870050202E+17</v>
      </c>
      <c r="H539" s="18">
        <v>1.93273206784747E+16</v>
      </c>
    </row>
    <row r="540" spans="1:8">
      <c r="A540" s="15">
        <v>40564</v>
      </c>
      <c r="B540" s="16" t="s">
        <v>19526</v>
      </c>
      <c r="C540" s="12">
        <f t="shared" si="10"/>
        <v>9.4806268885828937E-3</v>
      </c>
      <c r="D540" s="16" t="s">
        <v>19525</v>
      </c>
      <c r="E540" s="16" t="s">
        <v>19524</v>
      </c>
      <c r="F540" s="16" t="s">
        <v>14011</v>
      </c>
      <c r="G540" s="18">
        <v>-4.5089304497532602E+17</v>
      </c>
      <c r="H540" s="18">
        <v>3.9278101873028304E+16</v>
      </c>
    </row>
    <row r="541" spans="1:8">
      <c r="A541" s="15">
        <v>40565</v>
      </c>
      <c r="B541" s="16" t="s">
        <v>19523</v>
      </c>
      <c r="C541" s="12">
        <f t="shared" si="10"/>
        <v>-1.0138223243843497E-4</v>
      </c>
      <c r="D541" s="16" t="s">
        <v>19522</v>
      </c>
      <c r="E541" s="16" t="s">
        <v>19521</v>
      </c>
      <c r="F541" s="16" t="s">
        <v>14011</v>
      </c>
      <c r="G541" s="18">
        <v>-4.8515597392063501E+17</v>
      </c>
      <c r="H541" s="16" t="s">
        <v>19520</v>
      </c>
    </row>
    <row r="542" spans="1:8">
      <c r="A542" s="15">
        <v>40565</v>
      </c>
      <c r="B542" s="16" t="s">
        <v>19523</v>
      </c>
      <c r="C542" s="12">
        <f t="shared" si="10"/>
        <v>0</v>
      </c>
      <c r="D542" s="16" t="s">
        <v>19522</v>
      </c>
      <c r="E542" s="16" t="s">
        <v>19521</v>
      </c>
      <c r="F542" s="16" t="s">
        <v>14011</v>
      </c>
      <c r="G542" s="18">
        <v>-4.8515597392063501E+17</v>
      </c>
      <c r="H542" s="16" t="s">
        <v>19520</v>
      </c>
    </row>
    <row r="543" spans="1:8">
      <c r="A543" s="15">
        <v>40566</v>
      </c>
      <c r="B543" s="16" t="s">
        <v>19519</v>
      </c>
      <c r="C543" s="12">
        <f t="shared" si="10"/>
        <v>-1.0138307985304617E-4</v>
      </c>
      <c r="D543" s="16" t="s">
        <v>19518</v>
      </c>
      <c r="E543" s="16" t="s">
        <v>19517</v>
      </c>
      <c r="F543" s="16" t="s">
        <v>14011</v>
      </c>
      <c r="G543" s="18">
        <v>-5.00704271036688E+17</v>
      </c>
      <c r="H543" s="16" t="s">
        <v>19516</v>
      </c>
    </row>
    <row r="544" spans="1:8">
      <c r="A544" s="15">
        <v>40567</v>
      </c>
      <c r="B544" s="16" t="s">
        <v>19515</v>
      </c>
      <c r="C544" s="12">
        <f t="shared" si="10"/>
        <v>1.0177545973268989E-3</v>
      </c>
      <c r="D544" s="16" t="s">
        <v>19514</v>
      </c>
      <c r="E544" s="16" t="s">
        <v>19513</v>
      </c>
      <c r="F544" s="16" t="s">
        <v>14012</v>
      </c>
      <c r="G544" s="18">
        <v>-4.9393897221659002E+17</v>
      </c>
      <c r="H544" s="18">
        <v>1.7026355454748E+16</v>
      </c>
    </row>
    <row r="545" spans="1:8">
      <c r="A545" s="15">
        <v>40568</v>
      </c>
      <c r="B545" s="16" t="s">
        <v>19512</v>
      </c>
      <c r="C545" s="12">
        <f t="shared" si="10"/>
        <v>-1.9521829282812843E-3</v>
      </c>
      <c r="D545" s="16" t="s">
        <v>19511</v>
      </c>
      <c r="E545" s="16" t="s">
        <v>19510</v>
      </c>
      <c r="F545" s="16" t="s">
        <v>14272</v>
      </c>
      <c r="G545" s="18">
        <v>-5.0529343005923699E+17</v>
      </c>
      <c r="H545" s="18">
        <v>5.26313061580556E+16</v>
      </c>
    </row>
    <row r="546" spans="1:8">
      <c r="A546" s="15">
        <v>40569</v>
      </c>
      <c r="B546" s="16" t="s">
        <v>19509</v>
      </c>
      <c r="C546" s="12">
        <f t="shared" si="10"/>
        <v>1.039444955116826E-2</v>
      </c>
      <c r="D546" s="16" t="s">
        <v>19508</v>
      </c>
      <c r="E546" s="16" t="s">
        <v>19507</v>
      </c>
      <c r="F546" s="16" t="s">
        <v>14273</v>
      </c>
      <c r="G546" s="18">
        <v>-4.8997020231641101E+17</v>
      </c>
      <c r="H546" s="18">
        <v>6.0914437204261296E+16</v>
      </c>
    </row>
    <row r="547" spans="1:8">
      <c r="A547" s="15">
        <v>40570</v>
      </c>
      <c r="B547" s="16" t="s">
        <v>19506</v>
      </c>
      <c r="C547" s="12">
        <f t="shared" si="10"/>
        <v>-1.4724653518651308E-3</v>
      </c>
      <c r="D547" s="16" t="s">
        <v>19505</v>
      </c>
      <c r="E547" s="16" t="s">
        <v>19504</v>
      </c>
      <c r="F547" s="16" t="s">
        <v>19354</v>
      </c>
      <c r="G547" s="18">
        <v>-4.5309379872383398E+17</v>
      </c>
      <c r="H547" s="18">
        <v>5.79655133959782E+16</v>
      </c>
    </row>
    <row r="548" spans="1:8">
      <c r="A548" s="15">
        <v>40571</v>
      </c>
      <c r="B548" s="16" t="s">
        <v>19503</v>
      </c>
      <c r="C548" s="12">
        <f t="shared" si="10"/>
        <v>-1.5913396084449524E-3</v>
      </c>
      <c r="D548" s="16" t="s">
        <v>19502</v>
      </c>
      <c r="E548" s="16" t="s">
        <v>19501</v>
      </c>
      <c r="F548" s="16" t="s">
        <v>14274</v>
      </c>
      <c r="G548" s="18">
        <v>-4.1016598098181299E+17</v>
      </c>
      <c r="H548" s="18">
        <v>5.4756820397258096E+16</v>
      </c>
    </row>
    <row r="549" spans="1:8">
      <c r="A549" s="15">
        <v>40572</v>
      </c>
      <c r="B549" s="16" t="s">
        <v>19500</v>
      </c>
      <c r="C549" s="12">
        <f t="shared" si="10"/>
        <v>-8.1528213493535008E-5</v>
      </c>
      <c r="D549" s="16" t="s">
        <v>19499</v>
      </c>
      <c r="E549" s="16" t="s">
        <v>19498</v>
      </c>
      <c r="F549" s="16" t="s">
        <v>14274</v>
      </c>
      <c r="G549" s="18">
        <v>-3.9385235709991603E+17</v>
      </c>
      <c r="H549" s="18">
        <v>4.30654752889318E+16</v>
      </c>
    </row>
    <row r="550" spans="1:8">
      <c r="A550" s="15">
        <v>40573</v>
      </c>
      <c r="B550" s="16" t="s">
        <v>19497</v>
      </c>
      <c r="C550" s="12">
        <f t="shared" si="10"/>
        <v>-8.1525733461866048E-5</v>
      </c>
      <c r="D550" s="16" t="s">
        <v>19496</v>
      </c>
      <c r="E550" s="16" t="s">
        <v>19495</v>
      </c>
      <c r="F550" s="16" t="s">
        <v>14274</v>
      </c>
      <c r="G550" s="18">
        <v>-3.9376115138086797E+17</v>
      </c>
      <c r="H550" s="18">
        <v>2.90710867891033E+16</v>
      </c>
    </row>
    <row r="551" spans="1:8">
      <c r="A551" s="15">
        <v>40574</v>
      </c>
      <c r="B551" s="16" t="s">
        <v>19494</v>
      </c>
      <c r="C551" s="12">
        <f t="shared" si="10"/>
        <v>1.5524817953670633E-3</v>
      </c>
      <c r="D551" s="16" t="s">
        <v>19493</v>
      </c>
      <c r="E551" s="16" t="s">
        <v>19492</v>
      </c>
      <c r="F551" s="16" t="s">
        <v>14274</v>
      </c>
      <c r="G551" s="18">
        <v>-3.8150424951550298E+17</v>
      </c>
      <c r="H551" s="18">
        <v>2.23671971061103E+16</v>
      </c>
    </row>
    <row r="552" spans="1:8">
      <c r="A552" s="15">
        <v>40575</v>
      </c>
      <c r="B552" s="16" t="s">
        <v>19491</v>
      </c>
      <c r="C552" s="12">
        <f t="shared" si="10"/>
        <v>-9.8039468056510285E-4</v>
      </c>
      <c r="D552" s="16" t="s">
        <v>19490</v>
      </c>
      <c r="E552" s="16" t="s">
        <v>19489</v>
      </c>
      <c r="F552" s="16" t="s">
        <v>19354</v>
      </c>
      <c r="G552" s="18">
        <v>-3.8816838655366502E+17</v>
      </c>
      <c r="H552" s="18">
        <v>1.00648147169979E+16</v>
      </c>
    </row>
    <row r="553" spans="1:8">
      <c r="A553" s="15">
        <v>40576</v>
      </c>
      <c r="B553" s="16" t="s">
        <v>19488</v>
      </c>
      <c r="C553" s="12">
        <f t="shared" si="10"/>
        <v>-5.308401604929085E-3</v>
      </c>
      <c r="D553" s="16" t="s">
        <v>19487</v>
      </c>
      <c r="E553" s="16" t="s">
        <v>19486</v>
      </c>
      <c r="F553" s="16" t="s">
        <v>19354</v>
      </c>
      <c r="G553" s="18">
        <v>-3.3402270786530099E+17</v>
      </c>
      <c r="H553" s="18">
        <v>3.08044760888732E+16</v>
      </c>
    </row>
    <row r="554" spans="1:8">
      <c r="A554" s="15">
        <v>40577</v>
      </c>
      <c r="B554" s="16" t="s">
        <v>19485</v>
      </c>
      <c r="C554" s="12">
        <f t="shared" si="10"/>
        <v>-6.7927421285993699E-3</v>
      </c>
      <c r="D554" s="16" t="s">
        <v>19484</v>
      </c>
      <c r="E554" s="16" t="s">
        <v>19483</v>
      </c>
      <c r="F554" s="16" t="s">
        <v>14272</v>
      </c>
      <c r="G554" s="18">
        <v>-3.8985315353404902E+17</v>
      </c>
      <c r="H554" s="18">
        <v>1.68762571730234E+16</v>
      </c>
    </row>
    <row r="555" spans="1:8">
      <c r="A555" s="15">
        <v>40578</v>
      </c>
      <c r="B555" s="16" t="s">
        <v>19482</v>
      </c>
      <c r="C555" s="12">
        <f t="shared" si="10"/>
        <v>-1.2136244695668104E-2</v>
      </c>
      <c r="D555" s="16" t="s">
        <v>19481</v>
      </c>
      <c r="E555" s="16" t="s">
        <v>19480</v>
      </c>
      <c r="F555" s="16" t="s">
        <v>14275</v>
      </c>
      <c r="G555" s="18">
        <v>-4.3196093599176198E+17</v>
      </c>
      <c r="H555" s="16" t="s">
        <v>19479</v>
      </c>
    </row>
    <row r="556" spans="1:8">
      <c r="A556" s="15">
        <v>40579</v>
      </c>
      <c r="B556" s="16" t="s">
        <v>19478</v>
      </c>
      <c r="C556" s="12">
        <f t="shared" si="10"/>
        <v>-8.4441834490901754E-5</v>
      </c>
      <c r="D556" s="16" t="s">
        <v>19477</v>
      </c>
      <c r="E556" s="16" t="s">
        <v>19476</v>
      </c>
      <c r="F556" s="16" t="s">
        <v>14275</v>
      </c>
      <c r="G556" s="18">
        <v>-3.2291595673805299E+17</v>
      </c>
      <c r="H556" s="18">
        <v>-1.41128252060088E+16</v>
      </c>
    </row>
    <row r="557" spans="1:8">
      <c r="A557" s="15">
        <v>40580</v>
      </c>
      <c r="B557" s="16" t="s">
        <v>19475</v>
      </c>
      <c r="C557" s="12">
        <f t="shared" si="10"/>
        <v>-8.4439532682297058E-5</v>
      </c>
      <c r="D557" s="16" t="s">
        <v>19474</v>
      </c>
      <c r="E557" s="16" t="s">
        <v>19473</v>
      </c>
      <c r="F557" s="16" t="s">
        <v>14275</v>
      </c>
      <c r="G557" s="18">
        <v>-3.6632902277123898E+17</v>
      </c>
      <c r="H557" s="16" t="s">
        <v>19472</v>
      </c>
    </row>
    <row r="558" spans="1:8">
      <c r="A558" s="15">
        <v>40581</v>
      </c>
      <c r="B558" s="16" t="s">
        <v>19471</v>
      </c>
      <c r="C558" s="12">
        <f t="shared" si="10"/>
        <v>-1.2723220568998281E-2</v>
      </c>
      <c r="D558" s="16" t="s">
        <v>19470</v>
      </c>
      <c r="E558" s="16" t="s">
        <v>19469</v>
      </c>
      <c r="F558" s="16" t="s">
        <v>14010</v>
      </c>
      <c r="G558" s="18">
        <v>-4.5716052510161101E+17</v>
      </c>
      <c r="H558" s="16" t="s">
        <v>19468</v>
      </c>
    </row>
    <row r="559" spans="1:8">
      <c r="A559" s="15">
        <v>40582</v>
      </c>
      <c r="B559" s="16" t="s">
        <v>19467</v>
      </c>
      <c r="C559" s="12">
        <f t="shared" si="10"/>
        <v>8.52195106316549E-3</v>
      </c>
      <c r="D559" s="16" t="s">
        <v>19466</v>
      </c>
      <c r="E559" s="16" t="s">
        <v>19465</v>
      </c>
      <c r="F559" s="16" t="s">
        <v>14010</v>
      </c>
      <c r="G559" s="18">
        <v>-3.9747192641637197E+17</v>
      </c>
      <c r="H559" s="18">
        <v>1.71831944212685E+16</v>
      </c>
    </row>
    <row r="560" spans="1:8">
      <c r="A560" s="15">
        <v>40583</v>
      </c>
      <c r="B560" s="16" t="s">
        <v>19464</v>
      </c>
      <c r="C560" s="12">
        <f t="shared" si="10"/>
        <v>-2.3632333192428532E-3</v>
      </c>
      <c r="D560" s="16" t="s">
        <v>19463</v>
      </c>
      <c r="E560" s="16" t="s">
        <v>19462</v>
      </c>
      <c r="F560" s="16" t="s">
        <v>14009</v>
      </c>
      <c r="G560" s="18">
        <v>-4.1393909598753997E+17</v>
      </c>
      <c r="H560" s="16" t="s">
        <v>19461</v>
      </c>
    </row>
    <row r="561" spans="1:8">
      <c r="A561" s="15">
        <v>40584</v>
      </c>
      <c r="B561" s="16" t="s">
        <v>19460</v>
      </c>
      <c r="C561" s="12">
        <f t="shared" si="10"/>
        <v>-5.1365183247846389E-3</v>
      </c>
      <c r="D561" s="16" t="s">
        <v>19459</v>
      </c>
      <c r="E561" s="16" t="s">
        <v>19458</v>
      </c>
      <c r="F561" s="16" t="s">
        <v>14275</v>
      </c>
      <c r="G561" s="18">
        <v>-4.1204483074450803E+17</v>
      </c>
      <c r="H561" s="16" t="s">
        <v>19457</v>
      </c>
    </row>
    <row r="562" spans="1:8">
      <c r="A562" s="15">
        <v>40585</v>
      </c>
      <c r="B562" s="16" t="s">
        <v>19456</v>
      </c>
      <c r="C562" s="12">
        <f t="shared" si="10"/>
        <v>1.8812546471310017E-3</v>
      </c>
      <c r="D562" s="16" t="s">
        <v>19455</v>
      </c>
      <c r="E562" s="16" t="s">
        <v>19454</v>
      </c>
      <c r="F562" s="16" t="s">
        <v>14009</v>
      </c>
      <c r="G562" s="18">
        <v>-4.6895962357200102E+17</v>
      </c>
      <c r="H562" s="16" t="s">
        <v>19453</v>
      </c>
    </row>
    <row r="563" spans="1:8">
      <c r="A563" s="15">
        <v>40586</v>
      </c>
      <c r="B563" s="16" t="s">
        <v>19452</v>
      </c>
      <c r="C563" s="12">
        <f t="shared" si="10"/>
        <v>-8.3664731039146512E-5</v>
      </c>
      <c r="D563" s="16" t="s">
        <v>19451</v>
      </c>
      <c r="E563" s="16" t="s">
        <v>19450</v>
      </c>
      <c r="F563" s="16" t="s">
        <v>14009</v>
      </c>
      <c r="G563" s="18">
        <v>-4.6856845544816499E+17</v>
      </c>
      <c r="H563" s="16" t="s">
        <v>19449</v>
      </c>
    </row>
    <row r="564" spans="1:8">
      <c r="A564" s="15">
        <v>40587</v>
      </c>
      <c r="B564" s="16" t="s">
        <v>19448</v>
      </c>
      <c r="C564" s="12">
        <f t="shared" si="10"/>
        <v>-8.3662713072432332E-5</v>
      </c>
      <c r="D564" s="16" t="s">
        <v>19447</v>
      </c>
      <c r="E564" s="16" t="s">
        <v>19446</v>
      </c>
      <c r="F564" s="16" t="s">
        <v>14009</v>
      </c>
      <c r="G564" s="18">
        <v>-4.3389435653440102E+17</v>
      </c>
      <c r="H564" s="18">
        <v>-1.14111011701949E+16</v>
      </c>
    </row>
    <row r="565" spans="1:8">
      <c r="A565" s="15">
        <v>40588</v>
      </c>
      <c r="B565" s="16" t="s">
        <v>19445</v>
      </c>
      <c r="C565" s="12">
        <f t="shared" si="10"/>
        <v>6.7182997476644074E-3</v>
      </c>
      <c r="D565" s="16" t="s">
        <v>19444</v>
      </c>
      <c r="E565" s="16" t="s">
        <v>19443</v>
      </c>
      <c r="F565" s="16" t="s">
        <v>14006</v>
      </c>
      <c r="G565" s="18">
        <v>-3.8541666884741702E+17</v>
      </c>
      <c r="H565" s="16" t="s">
        <v>19442</v>
      </c>
    </row>
    <row r="566" spans="1:8">
      <c r="A566" s="15">
        <v>40589</v>
      </c>
      <c r="B566" s="16" t="s">
        <v>19441</v>
      </c>
      <c r="C566" s="12">
        <f t="shared" si="10"/>
        <v>-4.7520294486250178E-3</v>
      </c>
      <c r="D566" s="16" t="s">
        <v>19440</v>
      </c>
      <c r="E566" s="16" t="s">
        <v>19439</v>
      </c>
      <c r="F566" s="16" t="s">
        <v>14276</v>
      </c>
      <c r="G566" s="18">
        <v>-4.1962344643240902E+17</v>
      </c>
      <c r="H566" s="18">
        <v>-2.53228010970805E+16</v>
      </c>
    </row>
    <row r="567" spans="1:8">
      <c r="A567" s="15">
        <v>40590</v>
      </c>
      <c r="B567" s="16" t="s">
        <v>19438</v>
      </c>
      <c r="C567" s="12">
        <f t="shared" si="10"/>
        <v>-3.6174855725502815E-4</v>
      </c>
      <c r="D567" s="16" t="s">
        <v>19437</v>
      </c>
      <c r="E567" s="16" t="s">
        <v>19436</v>
      </c>
      <c r="F567" s="16" t="s">
        <v>14007</v>
      </c>
      <c r="G567" s="18">
        <v>-4.3316270073635898E+17</v>
      </c>
      <c r="H567" s="18">
        <v>-3.0356475697414E+16</v>
      </c>
    </row>
    <row r="568" spans="1:8">
      <c r="A568" s="15">
        <v>40591</v>
      </c>
      <c r="B568" s="16" t="s">
        <v>19435</v>
      </c>
      <c r="C568" s="12">
        <f t="shared" si="10"/>
        <v>-9.0553567570543728E-3</v>
      </c>
      <c r="D568" s="16" t="s">
        <v>19434</v>
      </c>
      <c r="E568" s="16" t="s">
        <v>19433</v>
      </c>
      <c r="F568" s="16" t="s">
        <v>14007</v>
      </c>
      <c r="G568" s="18">
        <v>-4.5771049829333498E+17</v>
      </c>
      <c r="H568" s="18">
        <v>-4.7918875435936496E+16</v>
      </c>
    </row>
    <row r="569" spans="1:8">
      <c r="A569" s="15">
        <v>40592</v>
      </c>
      <c r="B569" s="16" t="s">
        <v>19432</v>
      </c>
      <c r="C569" s="12">
        <f t="shared" si="10"/>
        <v>-1.0953786795769178E-2</v>
      </c>
      <c r="D569" s="16" t="s">
        <v>19431</v>
      </c>
      <c r="E569" s="16" t="s">
        <v>19430</v>
      </c>
      <c r="F569" s="16" t="s">
        <v>14276</v>
      </c>
      <c r="G569" s="18">
        <v>-4.3708398884539597E+17</v>
      </c>
      <c r="H569" s="18">
        <v>-6.8791235877045E+16</v>
      </c>
    </row>
    <row r="570" spans="1:8">
      <c r="A570" s="15">
        <v>40593</v>
      </c>
      <c r="B570" s="16" t="s">
        <v>19429</v>
      </c>
      <c r="C570" s="12">
        <f t="shared" si="10"/>
        <v>-7.9727478398781829E-5</v>
      </c>
      <c r="D570" s="16" t="s">
        <v>19428</v>
      </c>
      <c r="E570" s="16" t="s">
        <v>19427</v>
      </c>
      <c r="F570" s="16" t="s">
        <v>14006</v>
      </c>
      <c r="G570" s="18">
        <v>-3.6466212207826899E+17</v>
      </c>
      <c r="H570" s="18">
        <v>-9.0410414893339008E+16</v>
      </c>
    </row>
    <row r="571" spans="1:8">
      <c r="A571" s="15">
        <v>40594</v>
      </c>
      <c r="B571" s="16" t="s">
        <v>19426</v>
      </c>
      <c r="C571" s="12">
        <f t="shared" si="10"/>
        <v>-7.9724560089325136E-5</v>
      </c>
      <c r="D571" s="16" t="s">
        <v>19425</v>
      </c>
      <c r="E571" s="16" t="s">
        <v>19424</v>
      </c>
      <c r="F571" s="16" t="s">
        <v>14006</v>
      </c>
      <c r="G571" s="18">
        <v>-4.3411965352380403E+17</v>
      </c>
      <c r="H571" s="18">
        <v>-8.91615412768892E+16</v>
      </c>
    </row>
    <row r="572" spans="1:8">
      <c r="A572" s="15">
        <v>40594</v>
      </c>
      <c r="B572" s="16" t="s">
        <v>19426</v>
      </c>
      <c r="C572" s="12">
        <f t="shared" si="10"/>
        <v>0</v>
      </c>
      <c r="D572" s="16" t="s">
        <v>19425</v>
      </c>
      <c r="E572" s="16" t="s">
        <v>19424</v>
      </c>
      <c r="F572" s="16" t="s">
        <v>14006</v>
      </c>
      <c r="G572" s="18">
        <v>-4.3411965352380403E+17</v>
      </c>
      <c r="H572" s="18">
        <v>-8.91615412768892E+16</v>
      </c>
    </row>
    <row r="573" spans="1:8">
      <c r="A573" s="15">
        <v>40595</v>
      </c>
      <c r="B573" s="16" t="s">
        <v>19423</v>
      </c>
      <c r="C573" s="12">
        <f t="shared" si="10"/>
        <v>6.9117553069700036E-3</v>
      </c>
      <c r="D573" s="16" t="s">
        <v>19422</v>
      </c>
      <c r="E573" s="16" t="s">
        <v>19421</v>
      </c>
      <c r="F573" s="16" t="s">
        <v>14006</v>
      </c>
      <c r="G573" s="18">
        <v>-3.8389343728018099E+17</v>
      </c>
      <c r="H573" s="18">
        <v>-7.3992922732595296E+16</v>
      </c>
    </row>
    <row r="574" spans="1:8">
      <c r="A574" s="15">
        <v>40596</v>
      </c>
      <c r="B574" s="16" t="s">
        <v>19420</v>
      </c>
      <c r="C574" s="12">
        <f t="shared" si="10"/>
        <v>1.7290526065212087E-3</v>
      </c>
      <c r="D574" s="16" t="s">
        <v>19419</v>
      </c>
      <c r="E574" s="16" t="s">
        <v>19418</v>
      </c>
      <c r="F574" s="16" t="s">
        <v>14006</v>
      </c>
      <c r="G574" s="18">
        <v>-3.7003003847078598E+17</v>
      </c>
      <c r="H574" s="18">
        <v>-8.4201351752268496E+16</v>
      </c>
    </row>
    <row r="575" spans="1:8">
      <c r="A575" s="15">
        <v>40597</v>
      </c>
      <c r="B575" s="16" t="s">
        <v>19417</v>
      </c>
      <c r="C575" s="12">
        <f t="shared" si="10"/>
        <v>1.712815936302833E-2</v>
      </c>
      <c r="D575" s="16" t="s">
        <v>19416</v>
      </c>
      <c r="E575" s="16" t="s">
        <v>19415</v>
      </c>
      <c r="F575" s="16" t="s">
        <v>14009</v>
      </c>
      <c r="G575" s="18">
        <v>-2.34963312961672E+17</v>
      </c>
      <c r="H575" s="18">
        <v>-8.0870739362895104E+16</v>
      </c>
    </row>
    <row r="576" spans="1:8">
      <c r="A576" s="15">
        <v>40598</v>
      </c>
      <c r="B576" s="16" t="s">
        <v>19414</v>
      </c>
      <c r="C576" s="12">
        <f t="shared" si="10"/>
        <v>-2.8990196776578071E-3</v>
      </c>
      <c r="D576" s="16" t="s">
        <v>19413</v>
      </c>
      <c r="E576" s="16" t="s">
        <v>19412</v>
      </c>
      <c r="F576" s="16" t="s">
        <v>14006</v>
      </c>
      <c r="G576" s="18">
        <v>-2.43747034175552E+17</v>
      </c>
      <c r="H576" s="18">
        <v>-8.5955684770554E+16</v>
      </c>
    </row>
    <row r="577" spans="1:8">
      <c r="A577" s="15">
        <v>40599</v>
      </c>
      <c r="B577" s="16" t="s">
        <v>19411</v>
      </c>
      <c r="C577" s="12">
        <f t="shared" si="10"/>
        <v>1.2011996472102071E-2</v>
      </c>
      <c r="D577" s="16" t="s">
        <v>19410</v>
      </c>
      <c r="E577" s="16" t="s">
        <v>19409</v>
      </c>
      <c r="F577" s="16" t="s">
        <v>14009</v>
      </c>
      <c r="G577" s="18">
        <v>-2.2888459011922598E+17</v>
      </c>
      <c r="H577" s="18">
        <v>-6.3235830939333904E+16</v>
      </c>
    </row>
    <row r="578" spans="1:8">
      <c r="A578" s="15">
        <v>40600</v>
      </c>
      <c r="B578" s="16" t="s">
        <v>19408</v>
      </c>
      <c r="C578" s="12">
        <f t="shared" si="10"/>
        <v>-8.0332186107918101E-5</v>
      </c>
      <c r="D578" s="16" t="s">
        <v>19407</v>
      </c>
      <c r="E578" s="16" t="s">
        <v>19406</v>
      </c>
      <c r="F578" s="16" t="s">
        <v>14010</v>
      </c>
      <c r="G578" s="18">
        <v>-2.1570216990687398E+17</v>
      </c>
      <c r="H578" s="18">
        <v>-5.8457580902595696E+16</v>
      </c>
    </row>
    <row r="579" spans="1:8">
      <c r="A579" s="15">
        <v>40601</v>
      </c>
      <c r="B579" s="16" t="s">
        <v>19405</v>
      </c>
      <c r="C579" s="12">
        <f t="shared" si="10"/>
        <v>-8.0328422713073618E-5</v>
      </c>
      <c r="D579" s="16" t="s">
        <v>19404</v>
      </c>
      <c r="E579" s="16" t="s">
        <v>19403</v>
      </c>
      <c r="F579" s="16" t="s">
        <v>14010</v>
      </c>
      <c r="G579" s="18">
        <v>-2.01138022694804E+17</v>
      </c>
      <c r="H579" s="18">
        <v>-7.89845605330952E+16</v>
      </c>
    </row>
    <row r="580" spans="1:8">
      <c r="A580" s="15">
        <v>40602</v>
      </c>
      <c r="B580" s="16" t="s">
        <v>19402</v>
      </c>
      <c r="C580" s="12">
        <f t="shared" si="10"/>
        <v>2.2237764374041069E-2</v>
      </c>
      <c r="D580" s="16" t="s">
        <v>19401</v>
      </c>
      <c r="E580" s="16" t="s">
        <v>19400</v>
      </c>
      <c r="F580" s="16" t="s">
        <v>14010</v>
      </c>
      <c r="G580" s="18">
        <v>4.5003140327431296E+16</v>
      </c>
      <c r="H580" s="18">
        <v>-7.8299130119096496E+16</v>
      </c>
    </row>
    <row r="581" spans="1:8">
      <c r="A581" s="15">
        <v>40603</v>
      </c>
      <c r="B581" s="16" t="s">
        <v>19399</v>
      </c>
      <c r="C581" s="12">
        <f t="shared" si="10"/>
        <v>9.6438428335623837E-3</v>
      </c>
      <c r="D581" s="16" t="s">
        <v>19398</v>
      </c>
      <c r="E581" s="16" t="s">
        <v>19397</v>
      </c>
      <c r="F581" s="16" t="s">
        <v>19396</v>
      </c>
      <c r="G581" s="18">
        <v>1.7560520956856701E+17</v>
      </c>
      <c r="H581" s="18">
        <v>1.2309388637106701E+17</v>
      </c>
    </row>
    <row r="582" spans="1:8">
      <c r="A582" s="15">
        <v>40604</v>
      </c>
      <c r="B582" s="16" t="s">
        <v>19395</v>
      </c>
      <c r="C582" s="12">
        <f t="shared" si="10"/>
        <v>-3.1547896168530594E-4</v>
      </c>
      <c r="D582" s="16" t="s">
        <v>19394</v>
      </c>
      <c r="E582" s="16" t="s">
        <v>19393</v>
      </c>
      <c r="F582" s="16" t="s">
        <v>14006</v>
      </c>
      <c r="G582" s="18">
        <v>1.4920485428842899E+17</v>
      </c>
      <c r="H582" s="18">
        <v>1.12698238616582E+17</v>
      </c>
    </row>
    <row r="583" spans="1:8">
      <c r="A583" s="15">
        <v>40605</v>
      </c>
      <c r="B583" s="16" t="s">
        <v>19392</v>
      </c>
      <c r="C583" s="12">
        <f t="shared" si="10"/>
        <v>1.0963360809493986E-2</v>
      </c>
      <c r="D583" s="16" t="s">
        <v>19391</v>
      </c>
      <c r="E583" s="16" t="s">
        <v>19390</v>
      </c>
      <c r="F583" s="16" t="s">
        <v>14009</v>
      </c>
      <c r="G583" s="18">
        <v>3.2798921216116102E+17</v>
      </c>
      <c r="H583" s="18">
        <v>1.37827397778406E+17</v>
      </c>
    </row>
    <row r="584" spans="1:8">
      <c r="A584" s="15">
        <v>40606</v>
      </c>
      <c r="B584" s="16" t="s">
        <v>19389</v>
      </c>
      <c r="C584" s="12">
        <f t="shared" si="10"/>
        <v>2.9799725766424335E-3</v>
      </c>
      <c r="D584" s="16" t="s">
        <v>19388</v>
      </c>
      <c r="E584" s="16" t="s">
        <v>19387</v>
      </c>
      <c r="F584" s="16" t="s">
        <v>14010</v>
      </c>
      <c r="G584" s="18">
        <v>4.6906468749646701E+17</v>
      </c>
      <c r="H584" s="18">
        <v>1.4496816739554099E+17</v>
      </c>
    </row>
    <row r="585" spans="1:8">
      <c r="A585" s="15">
        <v>40607</v>
      </c>
      <c r="B585" s="16" t="s">
        <v>19386</v>
      </c>
      <c r="C585" s="12">
        <f t="shared" si="10"/>
        <v>-1.2130101776883605E-4</v>
      </c>
      <c r="D585" s="16" t="s">
        <v>19385</v>
      </c>
      <c r="E585" s="16" t="s">
        <v>19384</v>
      </c>
      <c r="F585" s="16" t="s">
        <v>14274</v>
      </c>
      <c r="G585" s="18">
        <v>5.9372973208784102E+17</v>
      </c>
      <c r="H585" s="18">
        <v>1.20026312993102E+17</v>
      </c>
    </row>
    <row r="586" spans="1:8">
      <c r="A586" s="15">
        <v>40608</v>
      </c>
      <c r="B586" s="16" t="s">
        <v>19383</v>
      </c>
      <c r="C586" s="12">
        <f t="shared" si="10"/>
        <v>-1.2130772689792272E-4</v>
      </c>
      <c r="D586" s="16" t="s">
        <v>19382</v>
      </c>
      <c r="E586" s="16" t="s">
        <v>19381</v>
      </c>
      <c r="F586" s="16" t="s">
        <v>14274</v>
      </c>
      <c r="G586" s="18">
        <v>8.46260010285328E+17</v>
      </c>
      <c r="H586" s="18">
        <v>1.2833330444207699E+17</v>
      </c>
    </row>
    <row r="587" spans="1:8">
      <c r="A587" s="15">
        <v>40609</v>
      </c>
      <c r="B587" s="16" t="s">
        <v>19380</v>
      </c>
      <c r="C587" s="12">
        <f t="shared" si="10"/>
        <v>-5.8319731893069337E-3</v>
      </c>
      <c r="D587" s="16" t="s">
        <v>19379</v>
      </c>
      <c r="E587" s="16" t="s">
        <v>19378</v>
      </c>
      <c r="F587" s="16" t="s">
        <v>14274</v>
      </c>
      <c r="G587" s="18">
        <v>7.2120737620140698E+17</v>
      </c>
      <c r="H587" s="18">
        <v>8.6608880298772704E+16</v>
      </c>
    </row>
    <row r="588" spans="1:8">
      <c r="A588" s="15">
        <v>40610</v>
      </c>
      <c r="B588" s="16" t="s">
        <v>19377</v>
      </c>
      <c r="C588" s="12">
        <f t="shared" si="10"/>
        <v>-1.1524350085164441E-2</v>
      </c>
      <c r="D588" s="16" t="s">
        <v>19376</v>
      </c>
      <c r="E588" s="16" t="s">
        <v>19375</v>
      </c>
      <c r="F588" s="16" t="s">
        <v>14274</v>
      </c>
      <c r="G588" s="18">
        <v>4.96346214357896E+17</v>
      </c>
      <c r="H588" s="18">
        <v>6.5844575373412704E+16</v>
      </c>
    </row>
    <row r="589" spans="1:8">
      <c r="A589" s="15">
        <v>40611</v>
      </c>
      <c r="B589" s="16" t="s">
        <v>19374</v>
      </c>
      <c r="C589" s="12">
        <f t="shared" ref="C589:C652" si="11">+(B589-B588)/B588</f>
        <v>5.3804143181071865E-3</v>
      </c>
      <c r="D589" s="16" t="s">
        <v>19373</v>
      </c>
      <c r="E589" s="16" t="s">
        <v>19372</v>
      </c>
      <c r="F589" s="16" t="s">
        <v>14274</v>
      </c>
      <c r="G589" s="18">
        <v>8.6657444032381798E+17</v>
      </c>
      <c r="H589" s="18">
        <v>1.08761255533144E+17</v>
      </c>
    </row>
    <row r="590" spans="1:8">
      <c r="A590" s="15">
        <v>40612</v>
      </c>
      <c r="B590" s="16" t="s">
        <v>19371</v>
      </c>
      <c r="C590" s="12">
        <f t="shared" si="11"/>
        <v>-2.3651950374615104E-2</v>
      </c>
      <c r="D590" s="16" t="s">
        <v>19370</v>
      </c>
      <c r="E590" s="16" t="s">
        <v>19369</v>
      </c>
      <c r="F590" s="16" t="s">
        <v>14274</v>
      </c>
      <c r="G590" s="18">
        <v>2.5814363564811901E+17</v>
      </c>
      <c r="H590" s="18">
        <v>5.6466120739234496E+16</v>
      </c>
    </row>
    <row r="591" spans="1:8">
      <c r="A591" s="15">
        <v>40613</v>
      </c>
      <c r="B591" s="16" t="s">
        <v>19368</v>
      </c>
      <c r="C591" s="12">
        <f t="shared" si="11"/>
        <v>-2.1304867904561261E-2</v>
      </c>
      <c r="D591" s="16" t="s">
        <v>19367</v>
      </c>
      <c r="E591" s="16" t="s">
        <v>19366</v>
      </c>
      <c r="F591" s="16" t="s">
        <v>14274</v>
      </c>
      <c r="G591" s="16" t="s">
        <v>19365</v>
      </c>
      <c r="H591" s="18">
        <v>1.15505857225393E+16</v>
      </c>
    </row>
    <row r="592" spans="1:8">
      <c r="A592" s="15">
        <v>40614</v>
      </c>
      <c r="B592" s="16" t="s">
        <v>19364</v>
      </c>
      <c r="C592" s="12">
        <f t="shared" si="11"/>
        <v>-7.9047224233666239E-5</v>
      </c>
      <c r="D592" s="16" t="s">
        <v>19363</v>
      </c>
      <c r="E592" s="16" t="s">
        <v>19362</v>
      </c>
      <c r="F592" s="16" t="s">
        <v>14272</v>
      </c>
      <c r="G592" s="18">
        <v>5.9828729715381E+16</v>
      </c>
      <c r="H592" s="18">
        <v>1.52693636803706E+16</v>
      </c>
    </row>
    <row r="593" spans="1:8">
      <c r="A593" s="15">
        <v>40615</v>
      </c>
      <c r="B593" s="16" t="s">
        <v>19361</v>
      </c>
      <c r="C593" s="12">
        <f t="shared" si="11"/>
        <v>-7.9045245116826047E-5</v>
      </c>
      <c r="D593" s="16" t="s">
        <v>19360</v>
      </c>
      <c r="E593" s="16" t="s">
        <v>19359</v>
      </c>
      <c r="F593" s="16" t="s">
        <v>14272</v>
      </c>
      <c r="G593" s="18">
        <v>3.48727454852322E+16</v>
      </c>
      <c r="H593" s="16" t="s">
        <v>19358</v>
      </c>
    </row>
    <row r="594" spans="1:8">
      <c r="A594" s="15">
        <v>40616</v>
      </c>
      <c r="B594" s="16" t="s">
        <v>19357</v>
      </c>
      <c r="C594" s="12">
        <f t="shared" si="11"/>
        <v>-1.7944890390721998E-2</v>
      </c>
      <c r="D594" s="16" t="s">
        <v>19356</v>
      </c>
      <c r="E594" s="16" t="s">
        <v>19355</v>
      </c>
      <c r="F594" s="16" t="s">
        <v>19354</v>
      </c>
      <c r="G594" s="18">
        <v>-1.6890882494862E+17</v>
      </c>
      <c r="H594" s="18">
        <v>-2.46069429280578E+16</v>
      </c>
    </row>
    <row r="595" spans="1:8">
      <c r="A595" s="15">
        <v>40617</v>
      </c>
      <c r="B595" s="16" t="s">
        <v>19353</v>
      </c>
      <c r="C595" s="12">
        <f t="shared" si="11"/>
        <v>-2.8742607435989376E-2</v>
      </c>
      <c r="D595" s="16" t="s">
        <v>19352</v>
      </c>
      <c r="E595" s="16" t="s">
        <v>19351</v>
      </c>
      <c r="F595" s="16" t="s">
        <v>14271</v>
      </c>
      <c r="G595" s="18">
        <v>-4.1656582985595898E+17</v>
      </c>
      <c r="H595" s="18">
        <v>-7.9955552774257408E+16</v>
      </c>
    </row>
    <row r="596" spans="1:8">
      <c r="A596" s="15">
        <v>40618</v>
      </c>
      <c r="B596" s="16" t="s">
        <v>19350</v>
      </c>
      <c r="C596" s="12">
        <f t="shared" si="11"/>
        <v>-3.4121017767409427E-3</v>
      </c>
      <c r="D596" s="16" t="s">
        <v>19349</v>
      </c>
      <c r="E596" s="16" t="s">
        <v>19348</v>
      </c>
      <c r="F596" s="16" t="s">
        <v>14011</v>
      </c>
      <c r="G596" s="18">
        <v>-4.8411659899509101E+17</v>
      </c>
      <c r="H596" s="18">
        <v>-8.3673839437856304E+16</v>
      </c>
    </row>
    <row r="597" spans="1:8">
      <c r="A597" s="15">
        <v>40619</v>
      </c>
      <c r="B597" s="16" t="s">
        <v>19347</v>
      </c>
      <c r="C597" s="12">
        <f t="shared" si="11"/>
        <v>3.5666864384618906E-2</v>
      </c>
      <c r="D597" s="16" t="s">
        <v>19346</v>
      </c>
      <c r="E597" s="16" t="s">
        <v>19345</v>
      </c>
      <c r="F597" s="16" t="s">
        <v>14011</v>
      </c>
      <c r="G597" s="18">
        <v>-1.6266665422883901E+17</v>
      </c>
      <c r="H597" s="18">
        <v>-1.59726976011463E+16</v>
      </c>
    </row>
    <row r="598" spans="1:8">
      <c r="A598" s="15">
        <v>40620</v>
      </c>
      <c r="B598" s="16" t="s">
        <v>19344</v>
      </c>
      <c r="C598" s="12">
        <f t="shared" si="11"/>
        <v>1.4049499423646255E-2</v>
      </c>
      <c r="D598" s="16" t="s">
        <v>19343</v>
      </c>
      <c r="E598" s="16" t="s">
        <v>19342</v>
      </c>
      <c r="F598" s="16" t="s">
        <v>14273</v>
      </c>
      <c r="G598" s="16" t="s">
        <v>19341</v>
      </c>
      <c r="H598" s="18">
        <v>1.24833477922741E+16</v>
      </c>
    </row>
    <row r="599" spans="1:8">
      <c r="A599" s="15">
        <v>40621</v>
      </c>
      <c r="B599" s="16" t="s">
        <v>19340</v>
      </c>
      <c r="C599" s="12">
        <f t="shared" si="11"/>
        <v>-8.296553887828843E-5</v>
      </c>
      <c r="D599" s="16" t="s">
        <v>19339</v>
      </c>
      <c r="E599" s="16" t="s">
        <v>19338</v>
      </c>
      <c r="F599" s="16" t="s">
        <v>14011</v>
      </c>
      <c r="G599" s="18">
        <v>1.1213421492360499E+17</v>
      </c>
      <c r="H599" s="16" t="s">
        <v>19337</v>
      </c>
    </row>
    <row r="600" spans="1:8">
      <c r="A600" s="15">
        <v>40622</v>
      </c>
      <c r="B600" s="16" t="s">
        <v>19336</v>
      </c>
      <c r="C600" s="12">
        <f t="shared" si="11"/>
        <v>-8.2962224776079243E-5</v>
      </c>
      <c r="D600" s="16" t="s">
        <v>19335</v>
      </c>
      <c r="E600" s="16" t="s">
        <v>19334</v>
      </c>
      <c r="F600" s="16" t="s">
        <v>14011</v>
      </c>
      <c r="G600" s="18">
        <v>2.7033142172558202E+17</v>
      </c>
      <c r="H600" s="18">
        <v>-2.08430327404858E+16</v>
      </c>
    </row>
    <row r="601" spans="1:8">
      <c r="A601" s="15">
        <v>40623</v>
      </c>
      <c r="B601" s="16" t="s">
        <v>19333</v>
      </c>
      <c r="C601" s="12">
        <f t="shared" si="11"/>
        <v>-8.2959504207833854E-5</v>
      </c>
      <c r="D601" s="16" t="s">
        <v>19332</v>
      </c>
      <c r="E601" s="16" t="s">
        <v>19331</v>
      </c>
      <c r="F601" s="16" t="s">
        <v>14011</v>
      </c>
      <c r="G601" s="18">
        <v>2.7028146552073501E+17</v>
      </c>
      <c r="H601" s="18">
        <v>-1.18776987710069E+16</v>
      </c>
    </row>
    <row r="602" spans="1:8">
      <c r="A602" s="15">
        <v>40623</v>
      </c>
      <c r="B602" s="16" t="s">
        <v>19333</v>
      </c>
      <c r="C602" s="12">
        <f t="shared" si="11"/>
        <v>0</v>
      </c>
      <c r="D602" s="16" t="s">
        <v>19332</v>
      </c>
      <c r="E602" s="16" t="s">
        <v>19331</v>
      </c>
      <c r="F602" s="16" t="s">
        <v>14011</v>
      </c>
      <c r="G602" s="18">
        <v>2.7028146552073501E+17</v>
      </c>
      <c r="H602" s="18">
        <v>-1.18776987710069E+16</v>
      </c>
    </row>
    <row r="603" spans="1:8">
      <c r="A603" s="15">
        <v>40624</v>
      </c>
      <c r="B603" s="16" t="s">
        <v>19330</v>
      </c>
      <c r="C603" s="12">
        <f t="shared" si="11"/>
        <v>-1.6683994764847624E-4</v>
      </c>
      <c r="D603" s="16" t="s">
        <v>19329</v>
      </c>
      <c r="E603" s="16" t="s">
        <v>19328</v>
      </c>
      <c r="F603" s="16" t="s">
        <v>14012</v>
      </c>
      <c r="G603" s="18">
        <v>2.68935635757728E+17</v>
      </c>
      <c r="H603" s="16" t="s">
        <v>19327</v>
      </c>
    </row>
    <row r="604" spans="1:8">
      <c r="A604" s="15">
        <v>40625</v>
      </c>
      <c r="B604" s="16" t="s">
        <v>19326</v>
      </c>
      <c r="C604" s="12">
        <f t="shared" si="11"/>
        <v>1.2734213724269806E-3</v>
      </c>
      <c r="D604" s="16" t="s">
        <v>19325</v>
      </c>
      <c r="E604" s="16" t="s">
        <v>19324</v>
      </c>
      <c r="F604" s="16" t="s">
        <v>14175</v>
      </c>
      <c r="G604" s="18">
        <v>1.85136744913484E+17</v>
      </c>
      <c r="H604" s="16" t="s">
        <v>19323</v>
      </c>
    </row>
    <row r="605" spans="1:8">
      <c r="A605" s="15">
        <v>40626</v>
      </c>
      <c r="B605" s="16" t="s">
        <v>19322</v>
      </c>
      <c r="C605" s="12">
        <f t="shared" si="11"/>
        <v>-1.9084616981542746E-3</v>
      </c>
      <c r="D605" s="16" t="s">
        <v>19321</v>
      </c>
      <c r="E605" s="16" t="s">
        <v>19320</v>
      </c>
      <c r="F605" s="16" t="s">
        <v>14271</v>
      </c>
      <c r="G605" s="18">
        <v>1.3382596229551E+17</v>
      </c>
      <c r="H605" s="16" t="s">
        <v>19319</v>
      </c>
    </row>
    <row r="606" spans="1:8">
      <c r="A606" s="15">
        <v>40627</v>
      </c>
      <c r="B606" s="16" t="s">
        <v>19318</v>
      </c>
      <c r="C606" s="12">
        <f t="shared" si="11"/>
        <v>-1.0235428853322109E-2</v>
      </c>
      <c r="D606" s="16" t="s">
        <v>19317</v>
      </c>
      <c r="E606" s="16" t="s">
        <v>19316</v>
      </c>
      <c r="F606" s="16" t="s">
        <v>14011</v>
      </c>
      <c r="G606" s="18">
        <v>-1.8633216580845699E+17</v>
      </c>
      <c r="H606" s="18">
        <v>-2.617941985564E+16</v>
      </c>
    </row>
    <row r="607" spans="1:8">
      <c r="A607" s="15">
        <v>40628</v>
      </c>
      <c r="B607" s="16" t="s">
        <v>19315</v>
      </c>
      <c r="C607" s="12">
        <f t="shared" si="11"/>
        <v>-1.129429242122703E-4</v>
      </c>
      <c r="D607" s="16" t="s">
        <v>19314</v>
      </c>
      <c r="E607" s="16" t="s">
        <v>19313</v>
      </c>
      <c r="F607" s="16" t="s">
        <v>14271</v>
      </c>
      <c r="G607" s="18">
        <v>-1.5823520704406E+17</v>
      </c>
      <c r="H607" s="18">
        <v>-4.1719102823764304E+16</v>
      </c>
    </row>
    <row r="608" spans="1:8">
      <c r="A608" s="15">
        <v>40629</v>
      </c>
      <c r="B608" s="16" t="s">
        <v>19312</v>
      </c>
      <c r="C608" s="12">
        <f t="shared" si="11"/>
        <v>-1.1294588290376476E-4</v>
      </c>
      <c r="D608" s="16" t="s">
        <v>19311</v>
      </c>
      <c r="E608" s="16" t="s">
        <v>19310</v>
      </c>
      <c r="F608" s="16" t="s">
        <v>14271</v>
      </c>
      <c r="G608" s="18">
        <v>-2.73054718438204E+17</v>
      </c>
      <c r="H608" s="18">
        <v>-7.6742532384976992E+16</v>
      </c>
    </row>
    <row r="609" spans="1:8">
      <c r="A609" s="15">
        <v>40630</v>
      </c>
      <c r="B609" s="16" t="s">
        <v>19309</v>
      </c>
      <c r="C609" s="12">
        <f t="shared" si="11"/>
        <v>-4.8102545703915733E-3</v>
      </c>
      <c r="D609" s="16" t="s">
        <v>19308</v>
      </c>
      <c r="E609" s="16" t="s">
        <v>19307</v>
      </c>
      <c r="F609" s="16" t="s">
        <v>14271</v>
      </c>
      <c r="G609" s="18">
        <v>-3.1380444967557498E+17</v>
      </c>
      <c r="H609" s="18">
        <v>-1.04968087153408E+17</v>
      </c>
    </row>
    <row r="610" spans="1:8">
      <c r="A610" s="15">
        <v>40631</v>
      </c>
      <c r="B610" s="16" t="s">
        <v>19306</v>
      </c>
      <c r="C610" s="12">
        <f t="shared" si="11"/>
        <v>-8.976265952269781E-3</v>
      </c>
      <c r="D610" s="16" t="s">
        <v>19305</v>
      </c>
      <c r="E610" s="16" t="s">
        <v>19304</v>
      </c>
      <c r="F610" s="16" t="s">
        <v>14175</v>
      </c>
      <c r="G610" s="18">
        <v>-3.8449955356586502E+17</v>
      </c>
      <c r="H610" s="18">
        <v>-1.2344724928140499E+17</v>
      </c>
    </row>
    <row r="611" spans="1:8">
      <c r="A611" s="15">
        <v>40632</v>
      </c>
      <c r="B611" s="16" t="s">
        <v>19303</v>
      </c>
      <c r="C611" s="12">
        <f t="shared" si="11"/>
        <v>-5.6572681337956144E-3</v>
      </c>
      <c r="D611" s="16" t="s">
        <v>19302</v>
      </c>
      <c r="E611" s="16" t="s">
        <v>19301</v>
      </c>
      <c r="F611" s="16" t="s">
        <v>14174</v>
      </c>
      <c r="G611" s="18">
        <v>-5.6042202179708602E+17</v>
      </c>
      <c r="H611" s="18">
        <v>-1.3014763908194899E+17</v>
      </c>
    </row>
    <row r="612" spans="1:8">
      <c r="A612" s="15">
        <v>40633</v>
      </c>
      <c r="B612" s="16" t="s">
        <v>19300</v>
      </c>
      <c r="C612" s="12">
        <f t="shared" si="11"/>
        <v>1.3928952686526268E-2</v>
      </c>
      <c r="D612" s="16" t="s">
        <v>19299</v>
      </c>
      <c r="E612" s="16" t="s">
        <v>19298</v>
      </c>
      <c r="F612" s="16" t="s">
        <v>14172</v>
      </c>
      <c r="G612" s="18">
        <v>-5.3717760890353299E+17</v>
      </c>
      <c r="H612" s="18">
        <v>-1.05249268224186E+17</v>
      </c>
    </row>
    <row r="613" spans="1:8">
      <c r="A613" s="15">
        <v>40634</v>
      </c>
      <c r="B613" s="16" t="s">
        <v>19297</v>
      </c>
      <c r="C613" s="12">
        <f t="shared" si="11"/>
        <v>-8.0444516072559515E-3</v>
      </c>
      <c r="D613" s="16" t="s">
        <v>19296</v>
      </c>
      <c r="E613" s="16" t="s">
        <v>19295</v>
      </c>
      <c r="F613" s="16" t="s">
        <v>14172</v>
      </c>
      <c r="G613" s="18">
        <v>-5.7888230700139098E+17</v>
      </c>
      <c r="H613" s="18">
        <v>-1.19633242880046E+17</v>
      </c>
    </row>
    <row r="614" spans="1:8">
      <c r="A614" s="15">
        <v>40635</v>
      </c>
      <c r="B614" s="16" t="s">
        <v>19294</v>
      </c>
      <c r="C614" s="12">
        <f t="shared" si="11"/>
        <v>-1.1827467666646114E-4</v>
      </c>
      <c r="D614" s="16" t="s">
        <v>19293</v>
      </c>
      <c r="E614" s="16" t="s">
        <v>19292</v>
      </c>
      <c r="F614" s="16" t="s">
        <v>14172</v>
      </c>
      <c r="G614" s="18">
        <v>-6.3173175895647501E+17</v>
      </c>
      <c r="H614" s="18">
        <v>-1.19798223473988E+17</v>
      </c>
    </row>
    <row r="615" spans="1:8">
      <c r="A615" s="15">
        <v>40636</v>
      </c>
      <c r="B615" s="16" t="s">
        <v>19291</v>
      </c>
      <c r="C615" s="12">
        <f t="shared" si="11"/>
        <v>-1.182808223175652E-4</v>
      </c>
      <c r="D615" s="16" t="s">
        <v>19290</v>
      </c>
      <c r="E615" s="16" t="s">
        <v>19289</v>
      </c>
      <c r="F615" s="16" t="s">
        <v>14172</v>
      </c>
      <c r="G615" s="18">
        <v>-6.4533630560406797E+17</v>
      </c>
      <c r="H615" s="18">
        <v>-1.4484852793154899E+17</v>
      </c>
    </row>
    <row r="616" spans="1:8">
      <c r="A616" s="15">
        <v>40637</v>
      </c>
      <c r="B616" s="16" t="s">
        <v>19288</v>
      </c>
      <c r="C616" s="12">
        <f t="shared" si="11"/>
        <v>2.7556484726858851E-3</v>
      </c>
      <c r="D616" s="16" t="s">
        <v>19287</v>
      </c>
      <c r="E616" s="16" t="s">
        <v>19286</v>
      </c>
      <c r="F616" s="16" t="s">
        <v>14174</v>
      </c>
      <c r="G616" s="18">
        <v>-6.3271913079148595E+17</v>
      </c>
      <c r="H616" s="18">
        <v>-1.61607053698496E+17</v>
      </c>
    </row>
    <row r="617" spans="1:8">
      <c r="A617" s="15">
        <v>40638</v>
      </c>
      <c r="B617" s="16" t="s">
        <v>19285</v>
      </c>
      <c r="C617" s="12">
        <f t="shared" si="11"/>
        <v>1.5445910763090287E-2</v>
      </c>
      <c r="D617" s="16" t="s">
        <v>19284</v>
      </c>
      <c r="E617" s="16" t="s">
        <v>19283</v>
      </c>
      <c r="F617" s="16" t="s">
        <v>14174</v>
      </c>
      <c r="G617" s="18">
        <v>-5.5676879139354803E+17</v>
      </c>
      <c r="H617" s="18">
        <v>-1.2441887841618301E+17</v>
      </c>
    </row>
    <row r="618" spans="1:8">
      <c r="A618" s="15">
        <v>40639</v>
      </c>
      <c r="B618" s="16" t="s">
        <v>19282</v>
      </c>
      <c r="C618" s="12">
        <f t="shared" si="11"/>
        <v>4.4860020518222555E-4</v>
      </c>
      <c r="D618" s="16" t="s">
        <v>19281</v>
      </c>
      <c r="E618" s="16" t="s">
        <v>19280</v>
      </c>
      <c r="F618" s="16" t="s">
        <v>14176</v>
      </c>
      <c r="G618" s="18">
        <v>-5.2147345579918099E+17</v>
      </c>
      <c r="H618" s="18">
        <v>-1.4250979819257299E+17</v>
      </c>
    </row>
    <row r="619" spans="1:8">
      <c r="A619" s="15">
        <v>40640</v>
      </c>
      <c r="B619" s="16" t="s">
        <v>19279</v>
      </c>
      <c r="C619" s="12">
        <f t="shared" si="11"/>
        <v>4.8524861493439075E-3</v>
      </c>
      <c r="D619" s="16" t="s">
        <v>19278</v>
      </c>
      <c r="E619" s="16" t="s">
        <v>19277</v>
      </c>
      <c r="F619" s="16" t="s">
        <v>14173</v>
      </c>
      <c r="G619" s="18">
        <v>-4.1557140852631501E+17</v>
      </c>
      <c r="H619" s="18">
        <v>-1.3388657420247901E+17</v>
      </c>
    </row>
    <row r="620" spans="1:8">
      <c r="A620" s="15">
        <v>40641</v>
      </c>
      <c r="B620" s="16" t="s">
        <v>19276</v>
      </c>
      <c r="C620" s="12">
        <f t="shared" si="11"/>
        <v>-1.0186321675774511E-2</v>
      </c>
      <c r="D620" s="16" t="s">
        <v>19275</v>
      </c>
      <c r="E620" s="16" t="s">
        <v>19274</v>
      </c>
      <c r="F620" s="16" t="s">
        <v>14173</v>
      </c>
      <c r="G620" s="18">
        <v>-5.1663152121802502E+17</v>
      </c>
      <c r="H620" s="18">
        <v>-1.51521695951516E+17</v>
      </c>
    </row>
    <row r="621" spans="1:8">
      <c r="A621" s="15">
        <v>40642</v>
      </c>
      <c r="B621" s="16" t="s">
        <v>19273</v>
      </c>
      <c r="C621" s="12">
        <f t="shared" si="11"/>
        <v>-1.1510751034431975E-4</v>
      </c>
      <c r="D621" s="16" t="s">
        <v>19272</v>
      </c>
      <c r="E621" s="16" t="s">
        <v>19271</v>
      </c>
      <c r="F621" s="16" t="s">
        <v>14173</v>
      </c>
      <c r="G621" s="18">
        <v>-3.5412768061117299E+17</v>
      </c>
      <c r="H621" s="18">
        <v>-1.72523003461112E+17</v>
      </c>
    </row>
    <row r="622" spans="1:8">
      <c r="A622" s="15">
        <v>40643</v>
      </c>
      <c r="B622" s="16" t="s">
        <v>19270</v>
      </c>
      <c r="C622" s="12">
        <f t="shared" si="11"/>
        <v>-1.1511284513462426E-4</v>
      </c>
      <c r="D622" s="16" t="s">
        <v>19269</v>
      </c>
      <c r="E622" s="16" t="s">
        <v>19268</v>
      </c>
      <c r="F622" s="16" t="s">
        <v>14173</v>
      </c>
      <c r="G622" s="18">
        <v>-1.6183791014029699E+17</v>
      </c>
      <c r="H622" s="18">
        <v>-1.71702826982956E+17</v>
      </c>
    </row>
    <row r="623" spans="1:8">
      <c r="A623" s="15">
        <v>40644</v>
      </c>
      <c r="B623" s="16" t="s">
        <v>19267</v>
      </c>
      <c r="C623" s="12">
        <f t="shared" si="11"/>
        <v>-4.9814335635945039E-3</v>
      </c>
      <c r="D623" s="16" t="s">
        <v>19266</v>
      </c>
      <c r="E623" s="16" t="s">
        <v>19265</v>
      </c>
      <c r="F623" s="16" t="s">
        <v>14173</v>
      </c>
      <c r="G623" s="18">
        <v>-2.10488511515652E+17</v>
      </c>
      <c r="H623" s="18">
        <v>-2.06384781636372E+17</v>
      </c>
    </row>
    <row r="624" spans="1:8">
      <c r="A624" s="15">
        <v>40645</v>
      </c>
      <c r="B624" s="16" t="s">
        <v>19264</v>
      </c>
      <c r="C624" s="12">
        <f t="shared" si="11"/>
        <v>-2.1789769756458466E-2</v>
      </c>
      <c r="D624" s="16" t="s">
        <v>19263</v>
      </c>
      <c r="E624" s="16" t="s">
        <v>19262</v>
      </c>
      <c r="F624" s="16" t="s">
        <v>14172</v>
      </c>
      <c r="G624" s="18">
        <v>-3.9553952112000301E+17</v>
      </c>
      <c r="H624" s="18">
        <v>-2.2158287243122202E+17</v>
      </c>
    </row>
    <row r="625" spans="1:8">
      <c r="A625" s="15">
        <v>40646</v>
      </c>
      <c r="B625" s="16" t="s">
        <v>19261</v>
      </c>
      <c r="C625" s="12">
        <f t="shared" si="11"/>
        <v>5.5650916710336742E-3</v>
      </c>
      <c r="D625" s="16" t="s">
        <v>19260</v>
      </c>
      <c r="E625" s="16" t="s">
        <v>19259</v>
      </c>
      <c r="F625" s="16" t="s">
        <v>14172</v>
      </c>
      <c r="G625" s="18">
        <v>-1.9393095505969798E+17</v>
      </c>
      <c r="H625" s="18">
        <v>-1.9343691952317299E+17</v>
      </c>
    </row>
    <row r="626" spans="1:8">
      <c r="A626" s="15">
        <v>40647</v>
      </c>
      <c r="B626" s="16" t="s">
        <v>19258</v>
      </c>
      <c r="C626" s="12">
        <f t="shared" si="11"/>
        <v>-1.2558582597983276E-2</v>
      </c>
      <c r="D626" s="16" t="s">
        <v>19257</v>
      </c>
      <c r="E626" s="16" t="s">
        <v>19256</v>
      </c>
      <c r="F626" s="16" t="s">
        <v>14177</v>
      </c>
      <c r="G626" s="18">
        <v>-1.44187448190197E+16</v>
      </c>
      <c r="H626" s="18">
        <v>-2.1368205557988099E+17</v>
      </c>
    </row>
    <row r="627" spans="1:8">
      <c r="A627" s="15">
        <v>40648</v>
      </c>
      <c r="B627" s="16" t="s">
        <v>19255</v>
      </c>
      <c r="C627" s="12">
        <f t="shared" si="11"/>
        <v>-7.1041444529329931E-5</v>
      </c>
      <c r="D627" s="16" t="s">
        <v>19254</v>
      </c>
      <c r="E627" s="16" t="s">
        <v>19253</v>
      </c>
      <c r="F627" s="16" t="s">
        <v>14171</v>
      </c>
      <c r="G627" s="18">
        <v>2.65429691460816E+16</v>
      </c>
      <c r="H627" s="18">
        <v>-2.1363304672048499E+17</v>
      </c>
    </row>
    <row r="628" spans="1:8">
      <c r="A628" s="15">
        <v>40649</v>
      </c>
      <c r="B628" s="16" t="s">
        <v>19252</v>
      </c>
      <c r="C628" s="12">
        <f t="shared" si="11"/>
        <v>-1.2216385380000555E-4</v>
      </c>
      <c r="D628" s="16" t="s">
        <v>19251</v>
      </c>
      <c r="E628" s="16" t="s">
        <v>19250</v>
      </c>
      <c r="F628" s="16" t="s">
        <v>14169</v>
      </c>
      <c r="G628" s="18">
        <v>-3.3080308189940403E+17</v>
      </c>
      <c r="H628" s="18">
        <v>-2.1366556044598202E+17</v>
      </c>
    </row>
    <row r="629" spans="1:8">
      <c r="A629" s="15">
        <v>40650</v>
      </c>
      <c r="B629" s="16" t="s">
        <v>19249</v>
      </c>
      <c r="C629" s="12">
        <f t="shared" si="11"/>
        <v>-1.2216987342000566E-4</v>
      </c>
      <c r="D629" s="16" t="s">
        <v>19248</v>
      </c>
      <c r="E629" s="16" t="s">
        <v>19247</v>
      </c>
      <c r="F629" s="16" t="s">
        <v>14169</v>
      </c>
      <c r="G629" s="18">
        <v>-4.3611747147807501E+17</v>
      </c>
      <c r="H629" s="18">
        <v>-2.3272484236356198E+17</v>
      </c>
    </row>
    <row r="630" spans="1:8">
      <c r="A630" s="15">
        <v>40651</v>
      </c>
      <c r="B630" s="16" t="s">
        <v>19246</v>
      </c>
      <c r="C630" s="12">
        <f t="shared" si="11"/>
        <v>-1.3763486478686623E-2</v>
      </c>
      <c r="D630" s="16" t="s">
        <v>19245</v>
      </c>
      <c r="E630" s="16" t="s">
        <v>19244</v>
      </c>
      <c r="F630" s="16" t="s">
        <v>14169</v>
      </c>
      <c r="G630" s="18">
        <v>-5.2313349924071398E+17</v>
      </c>
      <c r="H630" s="18">
        <v>-2.5797946121815101E+17</v>
      </c>
    </row>
    <row r="631" spans="1:8">
      <c r="A631" s="15">
        <v>40652</v>
      </c>
      <c r="B631" s="16" t="s">
        <v>19243</v>
      </c>
      <c r="C631" s="12">
        <f t="shared" si="11"/>
        <v>9.3549304603256344E-3</v>
      </c>
      <c r="D631" s="16" t="s">
        <v>19242</v>
      </c>
      <c r="E631" s="16" t="s">
        <v>19241</v>
      </c>
      <c r="F631" s="16" t="s">
        <v>14169</v>
      </c>
      <c r="G631" s="18">
        <v>-4.6539121781686298E+17</v>
      </c>
      <c r="H631" s="18">
        <v>-2.5640573327861402E+17</v>
      </c>
    </row>
    <row r="632" spans="1:8">
      <c r="A632" s="15">
        <v>40652</v>
      </c>
      <c r="B632" s="16" t="s">
        <v>19243</v>
      </c>
      <c r="C632" s="12">
        <f t="shared" si="11"/>
        <v>0</v>
      </c>
      <c r="D632" s="16" t="s">
        <v>19242</v>
      </c>
      <c r="E632" s="16" t="s">
        <v>19241</v>
      </c>
      <c r="F632" s="16" t="s">
        <v>14169</v>
      </c>
      <c r="G632" s="18">
        <v>-4.6539121781686298E+17</v>
      </c>
      <c r="H632" s="18">
        <v>-2.5640573327861402E+17</v>
      </c>
    </row>
    <row r="633" spans="1:8">
      <c r="A633" s="15">
        <v>40653</v>
      </c>
      <c r="B633" s="16" t="s">
        <v>19240</v>
      </c>
      <c r="C633" s="12">
        <f t="shared" si="11"/>
        <v>2.2484432930990693E-2</v>
      </c>
      <c r="D633" s="16" t="s">
        <v>19239</v>
      </c>
      <c r="E633" s="16" t="s">
        <v>19238</v>
      </c>
      <c r="F633" s="16" t="s">
        <v>14170</v>
      </c>
      <c r="G633" s="18">
        <v>-2.9860225463278797E+17</v>
      </c>
      <c r="H633" s="18">
        <v>-2.3907623320829501E+17</v>
      </c>
    </row>
    <row r="634" spans="1:8">
      <c r="A634" s="15">
        <v>40654</v>
      </c>
      <c r="B634" s="16" t="s">
        <v>19237</v>
      </c>
      <c r="C634" s="12">
        <f t="shared" si="11"/>
        <v>-1.190733522567218E-4</v>
      </c>
      <c r="D634" s="16" t="s">
        <v>19236</v>
      </c>
      <c r="E634" s="16" t="s">
        <v>19235</v>
      </c>
      <c r="F634" s="16" t="s">
        <v>14170</v>
      </c>
      <c r="G634" s="18">
        <v>-2.9819445382370502E+17</v>
      </c>
      <c r="H634" s="18">
        <v>-2.3914469705511802E+17</v>
      </c>
    </row>
    <row r="635" spans="1:8">
      <c r="A635" s="15">
        <v>40655</v>
      </c>
      <c r="B635" s="16" t="s">
        <v>19234</v>
      </c>
      <c r="C635" s="12">
        <f t="shared" si="11"/>
        <v>-1.1908009305872447E-4</v>
      </c>
      <c r="D635" s="16" t="s">
        <v>19233</v>
      </c>
      <c r="E635" s="16" t="s">
        <v>19232</v>
      </c>
      <c r="F635" s="16" t="s">
        <v>14170</v>
      </c>
      <c r="G635" s="18">
        <v>-3.0997761791719302E+17</v>
      </c>
      <c r="H635" s="18">
        <v>-2.3921441579959299E+17</v>
      </c>
    </row>
    <row r="636" spans="1:8">
      <c r="A636" s="15">
        <v>40656</v>
      </c>
      <c r="B636" s="16" t="s">
        <v>19231</v>
      </c>
      <c r="C636" s="12">
        <f t="shared" si="11"/>
        <v>-1.1908552159782404E-4</v>
      </c>
      <c r="D636" s="16" t="s">
        <v>19230</v>
      </c>
      <c r="E636" s="16" t="s">
        <v>19229</v>
      </c>
      <c r="F636" s="16" t="s">
        <v>14170</v>
      </c>
      <c r="G636" s="18">
        <v>-2.9477501694513798E+17</v>
      </c>
      <c r="H636" s="18">
        <v>-2.3580820482705501E+17</v>
      </c>
    </row>
    <row r="637" spans="1:8">
      <c r="A637" s="15">
        <v>40657</v>
      </c>
      <c r="B637" s="16" t="s">
        <v>19228</v>
      </c>
      <c r="C637" s="12">
        <f t="shared" si="11"/>
        <v>-1.190910379300186E-4</v>
      </c>
      <c r="D637" s="16" t="s">
        <v>19227</v>
      </c>
      <c r="E637" s="16" t="s">
        <v>19226</v>
      </c>
      <c r="F637" s="16" t="s">
        <v>14170</v>
      </c>
      <c r="G637" s="18">
        <v>-2.01894656904152E+17</v>
      </c>
      <c r="H637" s="18">
        <v>-2.1704481024958701E+17</v>
      </c>
    </row>
    <row r="638" spans="1:8">
      <c r="A638" s="15">
        <v>40658</v>
      </c>
      <c r="B638" s="16" t="s">
        <v>19225</v>
      </c>
      <c r="C638" s="12">
        <f t="shared" si="11"/>
        <v>-5.0936902231819804E-3</v>
      </c>
      <c r="D638" s="16" t="s">
        <v>19224</v>
      </c>
      <c r="E638" s="16" t="s">
        <v>19223</v>
      </c>
      <c r="F638" s="16" t="s">
        <v>14170</v>
      </c>
      <c r="G638" s="18">
        <v>-2.48941752231624E+17</v>
      </c>
      <c r="H638" s="18">
        <v>-2.1738633118997699E+17</v>
      </c>
    </row>
    <row r="639" spans="1:8">
      <c r="A639" s="15">
        <v>40659</v>
      </c>
      <c r="B639" s="16" t="s">
        <v>19222</v>
      </c>
      <c r="C639" s="12">
        <f t="shared" si="11"/>
        <v>5.1466797964256602E-3</v>
      </c>
      <c r="D639" s="16" t="s">
        <v>19221</v>
      </c>
      <c r="E639" s="16" t="s">
        <v>19220</v>
      </c>
      <c r="F639" s="16" t="s">
        <v>14013</v>
      </c>
      <c r="G639" s="18">
        <v>-1.99437334264004E+17</v>
      </c>
      <c r="H639" s="18">
        <v>-2.19056821189532E+17</v>
      </c>
    </row>
    <row r="640" spans="1:8">
      <c r="A640" s="15">
        <v>40660</v>
      </c>
      <c r="B640" s="16" t="s">
        <v>19219</v>
      </c>
      <c r="C640" s="12">
        <f t="shared" si="11"/>
        <v>-5.9039401136060203E-3</v>
      </c>
      <c r="D640" s="16" t="s">
        <v>19218</v>
      </c>
      <c r="E640" s="16" t="s">
        <v>19217</v>
      </c>
      <c r="F640" s="16" t="s">
        <v>14013</v>
      </c>
      <c r="G640" s="18">
        <v>-2.1007608104466701E+17</v>
      </c>
      <c r="H640" s="18">
        <v>-2.54768850260896E+17</v>
      </c>
    </row>
    <row r="641" spans="1:8">
      <c r="A641" s="15">
        <v>40661</v>
      </c>
      <c r="B641" s="16" t="s">
        <v>19216</v>
      </c>
      <c r="C641" s="12">
        <f t="shared" si="11"/>
        <v>3.9285470781049497E-3</v>
      </c>
      <c r="D641" s="16" t="s">
        <v>19215</v>
      </c>
      <c r="E641" s="16" t="s">
        <v>19214</v>
      </c>
      <c r="F641" s="16" t="s">
        <v>14167</v>
      </c>
      <c r="G641" s="18">
        <v>-7.5415303682146304E+16</v>
      </c>
      <c r="H641" s="18">
        <v>-2.48667756935324E+17</v>
      </c>
    </row>
    <row r="642" spans="1:8">
      <c r="A642" s="15">
        <v>40662</v>
      </c>
      <c r="B642" s="16" t="s">
        <v>19213</v>
      </c>
      <c r="C642" s="12">
        <f t="shared" si="11"/>
        <v>6.1382811169097507E-3</v>
      </c>
      <c r="D642" s="16" t="s">
        <v>19212</v>
      </c>
      <c r="E642" s="16" t="s">
        <v>19211</v>
      </c>
      <c r="F642" s="16" t="s">
        <v>19210</v>
      </c>
      <c r="G642" s="18">
        <v>6.7232716730825904E+16</v>
      </c>
      <c r="H642" s="18">
        <v>-2.39132003368164E+17</v>
      </c>
    </row>
    <row r="643" spans="1:8">
      <c r="A643" s="15">
        <v>40663</v>
      </c>
      <c r="B643" s="16" t="s">
        <v>19209</v>
      </c>
      <c r="C643" s="12">
        <f t="shared" si="11"/>
        <v>-1.1224719083207304E-4</v>
      </c>
      <c r="D643" s="16" t="s">
        <v>19208</v>
      </c>
      <c r="E643" s="16" t="s">
        <v>19207</v>
      </c>
      <c r="F643" s="16" t="s">
        <v>14178</v>
      </c>
      <c r="G643" s="18">
        <v>-9.93118596026956E+16</v>
      </c>
      <c r="H643" s="18">
        <v>-2.3915081156800602E+17</v>
      </c>
    </row>
    <row r="644" spans="1:8">
      <c r="A644" s="15">
        <v>40664</v>
      </c>
      <c r="B644" s="16" t="s">
        <v>19206</v>
      </c>
      <c r="C644" s="12">
        <f t="shared" si="11"/>
        <v>-1.1243218727459324E-4</v>
      </c>
      <c r="D644" s="16" t="s">
        <v>19205</v>
      </c>
      <c r="E644" s="16" t="s">
        <v>19204</v>
      </c>
      <c r="F644" s="16" t="s">
        <v>14178</v>
      </c>
      <c r="G644" s="16" t="s">
        <v>19203</v>
      </c>
      <c r="H644" s="18">
        <v>-2.4504572974648998E+17</v>
      </c>
    </row>
    <row r="645" spans="1:8">
      <c r="A645" s="15">
        <v>40665</v>
      </c>
      <c r="B645" s="16" t="s">
        <v>19202</v>
      </c>
      <c r="C645" s="12">
        <f t="shared" si="11"/>
        <v>-3.3174872334735387E-3</v>
      </c>
      <c r="D645" s="16" t="s">
        <v>19201</v>
      </c>
      <c r="E645" s="16" t="s">
        <v>19200</v>
      </c>
      <c r="F645" s="16" t="s">
        <v>14178</v>
      </c>
      <c r="G645" s="18">
        <v>-4.56120365070188E+16</v>
      </c>
      <c r="H645" s="18">
        <v>-2.5699746662472602E+17</v>
      </c>
    </row>
    <row r="646" spans="1:8">
      <c r="A646" s="15">
        <v>40666</v>
      </c>
      <c r="B646" s="16" t="s">
        <v>19199</v>
      </c>
      <c r="C646" s="12">
        <f t="shared" si="11"/>
        <v>-1.4476962132232638E-2</v>
      </c>
      <c r="D646" s="16" t="s">
        <v>19198</v>
      </c>
      <c r="E646" s="16" t="s">
        <v>19197</v>
      </c>
      <c r="F646" s="16" t="s">
        <v>19196</v>
      </c>
      <c r="G646" s="18">
        <v>-1.9962076752549798E+17</v>
      </c>
      <c r="H646" s="18">
        <v>-2.9218281840252301E+17</v>
      </c>
    </row>
    <row r="647" spans="1:8">
      <c r="A647" s="15">
        <v>40667</v>
      </c>
      <c r="B647" s="16" t="s">
        <v>19195</v>
      </c>
      <c r="C647" s="12">
        <f t="shared" si="11"/>
        <v>-4.2939561161840735E-3</v>
      </c>
      <c r="D647" s="16" t="s">
        <v>19194</v>
      </c>
      <c r="E647" s="16" t="s">
        <v>19193</v>
      </c>
      <c r="F647" s="16" t="s">
        <v>14166</v>
      </c>
      <c r="G647" s="18">
        <v>-2.6545659461923699E+17</v>
      </c>
      <c r="H647" s="18">
        <v>-2.9936666654316301E+17</v>
      </c>
    </row>
    <row r="648" spans="1:8">
      <c r="A648" s="15">
        <v>40668</v>
      </c>
      <c r="B648" s="16" t="s">
        <v>19192</v>
      </c>
      <c r="C648" s="12">
        <f t="shared" si="11"/>
        <v>-2.3919583680997673E-2</v>
      </c>
      <c r="D648" s="16" t="s">
        <v>19191</v>
      </c>
      <c r="E648" s="16" t="s">
        <v>19190</v>
      </c>
      <c r="F648" s="16" t="s">
        <v>14179</v>
      </c>
      <c r="G648" s="18">
        <v>-5.4595254020369798E+17</v>
      </c>
      <c r="H648" s="18">
        <v>-3.3283928910942899E+17</v>
      </c>
    </row>
    <row r="649" spans="1:8">
      <c r="A649" s="15">
        <v>40669</v>
      </c>
      <c r="B649" s="16" t="s">
        <v>19189</v>
      </c>
      <c r="C649" s="12">
        <f t="shared" si="11"/>
        <v>4.9091639351705229E-3</v>
      </c>
      <c r="D649" s="16" t="s">
        <v>19188</v>
      </c>
      <c r="E649" s="16" t="s">
        <v>19187</v>
      </c>
      <c r="F649" s="16" t="s">
        <v>14165</v>
      </c>
      <c r="G649" s="18">
        <v>-5.2069985163724499E+17</v>
      </c>
      <c r="H649" s="18">
        <v>-3.2608813094104998E+17</v>
      </c>
    </row>
    <row r="650" spans="1:8">
      <c r="A650" s="15">
        <v>40670</v>
      </c>
      <c r="B650" s="16" t="s">
        <v>19186</v>
      </c>
      <c r="C650" s="12">
        <f t="shared" si="11"/>
        <v>-1.2225363130242338E-4</v>
      </c>
      <c r="D650" s="16" t="s">
        <v>19185</v>
      </c>
      <c r="E650" s="16" t="s">
        <v>19184</v>
      </c>
      <c r="F650" s="16" t="s">
        <v>14159</v>
      </c>
      <c r="G650" s="18">
        <v>-5.4878510819810298E+17</v>
      </c>
      <c r="H650" s="18">
        <v>-3.2595571934926701E+17</v>
      </c>
    </row>
    <row r="651" spans="1:8">
      <c r="A651" s="15">
        <v>40671</v>
      </c>
      <c r="B651" s="16" t="s">
        <v>19183</v>
      </c>
      <c r="C651" s="12">
        <f t="shared" si="11"/>
        <v>-1.2226185108032221E-4</v>
      </c>
      <c r="D651" s="16" t="s">
        <v>19182</v>
      </c>
      <c r="E651" s="16" t="s">
        <v>19181</v>
      </c>
      <c r="F651" s="16" t="s">
        <v>14159</v>
      </c>
      <c r="G651" s="18">
        <v>-4.8968651823314598E+17</v>
      </c>
      <c r="H651" s="18">
        <v>-3.2719737050689702E+17</v>
      </c>
    </row>
    <row r="652" spans="1:8">
      <c r="A652" s="15">
        <v>40672</v>
      </c>
      <c r="B652" s="16" t="s">
        <v>19180</v>
      </c>
      <c r="C652" s="12">
        <f t="shared" si="11"/>
        <v>1.0918148911820615E-2</v>
      </c>
      <c r="D652" s="16" t="s">
        <v>19179</v>
      </c>
      <c r="E652" s="16" t="s">
        <v>19178</v>
      </c>
      <c r="F652" s="16" t="s">
        <v>14161</v>
      </c>
      <c r="G652" s="18">
        <v>-4.1679234450426899E+17</v>
      </c>
      <c r="H652" s="18">
        <v>-2.8256805278169402E+17</v>
      </c>
    </row>
    <row r="653" spans="1:8">
      <c r="A653" s="15">
        <v>40673</v>
      </c>
      <c r="B653" s="16" t="s">
        <v>19177</v>
      </c>
      <c r="C653" s="12">
        <f t="shared" ref="C653:C716" si="12">+(B653-B652)/B652</f>
        <v>1.4648815915061949E-2</v>
      </c>
      <c r="D653" s="16" t="s">
        <v>19176</v>
      </c>
      <c r="E653" s="16" t="s">
        <v>19175</v>
      </c>
      <c r="F653" s="16" t="s">
        <v>14158</v>
      </c>
      <c r="G653" s="18">
        <v>-3.0293519116928397E+17</v>
      </c>
      <c r="H653" s="18">
        <v>-2.3046459173943699E+17</v>
      </c>
    </row>
    <row r="654" spans="1:8">
      <c r="A654" s="15">
        <v>40674</v>
      </c>
      <c r="B654" s="16" t="s">
        <v>19174</v>
      </c>
      <c r="C654" s="12">
        <f t="shared" si="12"/>
        <v>-6.1398281950355898E-4</v>
      </c>
      <c r="D654" s="16" t="s">
        <v>19173</v>
      </c>
      <c r="E654" s="16" t="s">
        <v>19172</v>
      </c>
      <c r="F654" s="16" t="s">
        <v>14158</v>
      </c>
      <c r="G654" s="18">
        <v>-2.6478360526851901E+17</v>
      </c>
      <c r="H654" s="18">
        <v>-2.0240618455773299E+17</v>
      </c>
    </row>
    <row r="655" spans="1:8">
      <c r="A655" s="15">
        <v>40675</v>
      </c>
      <c r="B655" s="16" t="s">
        <v>19171</v>
      </c>
      <c r="C655" s="12">
        <f t="shared" si="12"/>
        <v>3.9019759396282136E-3</v>
      </c>
      <c r="D655" s="16" t="s">
        <v>19170</v>
      </c>
      <c r="E655" s="16" t="s">
        <v>19169</v>
      </c>
      <c r="F655" s="16" t="s">
        <v>14158</v>
      </c>
      <c r="G655" s="16" t="s">
        <v>19168</v>
      </c>
      <c r="H655" s="18">
        <v>-1.9596361933997798E+17</v>
      </c>
    </row>
    <row r="656" spans="1:8">
      <c r="A656" s="15">
        <v>40676</v>
      </c>
      <c r="B656" s="16" t="s">
        <v>19167</v>
      </c>
      <c r="C656" s="12">
        <f t="shared" si="12"/>
        <v>-1.666962475681405E-3</v>
      </c>
      <c r="D656" s="16" t="s">
        <v>19166</v>
      </c>
      <c r="E656" s="16" t="s">
        <v>19165</v>
      </c>
      <c r="F656" s="16" t="s">
        <v>14180</v>
      </c>
      <c r="G656" s="18">
        <v>-7.6872673763542496E+16</v>
      </c>
      <c r="H656" s="18">
        <v>-1.9856043052367101E+17</v>
      </c>
    </row>
    <row r="657" spans="1:8">
      <c r="A657" s="15">
        <v>40677</v>
      </c>
      <c r="B657" s="16" t="s">
        <v>19164</v>
      </c>
      <c r="C657" s="12">
        <f t="shared" si="12"/>
        <v>-1.2564961472519539E-4</v>
      </c>
      <c r="D657" s="16" t="s">
        <v>19163</v>
      </c>
      <c r="E657" s="16" t="s">
        <v>19162</v>
      </c>
      <c r="F657" s="16" t="s">
        <v>14181</v>
      </c>
      <c r="G657" s="18">
        <v>7.49205040181688E+16</v>
      </c>
      <c r="H657" s="18">
        <v>-1.9864594407816998E+17</v>
      </c>
    </row>
    <row r="658" spans="1:8">
      <c r="A658" s="15">
        <v>40678</v>
      </c>
      <c r="B658" s="16" t="s">
        <v>19161</v>
      </c>
      <c r="C658" s="12">
        <f t="shared" si="12"/>
        <v>-1.2565858867139023E-4</v>
      </c>
      <c r="D658" s="16" t="s">
        <v>19160</v>
      </c>
      <c r="E658" s="16" t="s">
        <v>19159</v>
      </c>
      <c r="F658" s="16" t="s">
        <v>14181</v>
      </c>
      <c r="G658" s="18">
        <v>7.4206378050006592E+16</v>
      </c>
      <c r="H658" s="18">
        <v>-1.56473632662228E+17</v>
      </c>
    </row>
    <row r="659" spans="1:8">
      <c r="A659" s="15">
        <v>40679</v>
      </c>
      <c r="B659" s="16" t="s">
        <v>19158</v>
      </c>
      <c r="C659" s="12">
        <f t="shared" si="12"/>
        <v>-7.4303116402504137E-3</v>
      </c>
      <c r="D659" s="16" t="s">
        <v>19157</v>
      </c>
      <c r="E659" s="16" t="s">
        <v>19156</v>
      </c>
      <c r="F659" s="16" t="s">
        <v>14181</v>
      </c>
      <c r="G659" s="18">
        <v>-1.75158843053769E+16</v>
      </c>
      <c r="H659" s="18">
        <v>-2.0907360394679299E+17</v>
      </c>
    </row>
    <row r="660" spans="1:8">
      <c r="A660" s="15">
        <v>40680</v>
      </c>
      <c r="B660" s="16" t="s">
        <v>19155</v>
      </c>
      <c r="C660" s="12">
        <f t="shared" si="12"/>
        <v>6.87820185666751E-3</v>
      </c>
      <c r="D660" s="16" t="s">
        <v>19154</v>
      </c>
      <c r="E660" s="16" t="s">
        <v>19153</v>
      </c>
      <c r="F660" s="16" t="s">
        <v>14157</v>
      </c>
      <c r="G660" s="18">
        <v>6.95240004156276E+16</v>
      </c>
      <c r="H660" s="18">
        <v>-2.1382790435311101E+17</v>
      </c>
    </row>
    <row r="661" spans="1:8">
      <c r="A661" s="15">
        <v>40681</v>
      </c>
      <c r="B661" s="16" t="s">
        <v>19152</v>
      </c>
      <c r="C661" s="12">
        <f t="shared" si="12"/>
        <v>-3.8296365127466966E-3</v>
      </c>
      <c r="D661" s="16" t="s">
        <v>19151</v>
      </c>
      <c r="E661" s="16" t="s">
        <v>19150</v>
      </c>
      <c r="F661" s="16" t="s">
        <v>14181</v>
      </c>
      <c r="G661" s="18">
        <v>2.08221151500884E+17</v>
      </c>
      <c r="H661" s="18">
        <v>-1.93280774088292E+17</v>
      </c>
    </row>
    <row r="662" spans="1:8">
      <c r="A662" s="15">
        <v>40681</v>
      </c>
      <c r="B662" s="16" t="s">
        <v>19152</v>
      </c>
      <c r="C662" s="12">
        <f t="shared" si="12"/>
        <v>0</v>
      </c>
      <c r="D662" s="16" t="s">
        <v>19151</v>
      </c>
      <c r="E662" s="16" t="s">
        <v>19150</v>
      </c>
      <c r="F662" s="16" t="s">
        <v>14181</v>
      </c>
      <c r="G662" s="18">
        <v>2.08221151500884E+17</v>
      </c>
      <c r="H662" s="18">
        <v>-1.93280774088292E+17</v>
      </c>
    </row>
    <row r="663" spans="1:8">
      <c r="A663" s="15">
        <v>40682</v>
      </c>
      <c r="B663" s="16" t="s">
        <v>19149</v>
      </c>
      <c r="C663" s="12">
        <f t="shared" si="12"/>
        <v>-7.2504857851308484E-3</v>
      </c>
      <c r="D663" s="16" t="s">
        <v>19148</v>
      </c>
      <c r="E663" s="16" t="s">
        <v>19147</v>
      </c>
      <c r="F663" s="16" t="s">
        <v>14180</v>
      </c>
      <c r="G663" s="18">
        <v>-1.25956793068917E+16</v>
      </c>
      <c r="H663" s="18">
        <v>-2.0499044957680701E+17</v>
      </c>
    </row>
    <row r="664" spans="1:8">
      <c r="A664" s="15">
        <v>40683</v>
      </c>
      <c r="B664" s="16" t="s">
        <v>19146</v>
      </c>
      <c r="C664" s="12">
        <f t="shared" si="12"/>
        <v>1.0208908734320515E-3</v>
      </c>
      <c r="D664" s="16" t="s">
        <v>19145</v>
      </c>
      <c r="E664" s="16" t="s">
        <v>19144</v>
      </c>
      <c r="F664" s="16" t="s">
        <v>14015</v>
      </c>
      <c r="G664" s="18">
        <v>-2.37224621284092E+17</v>
      </c>
      <c r="H664" s="18">
        <v>-2.0323906214690899E+17</v>
      </c>
    </row>
    <row r="665" spans="1:8">
      <c r="A665" s="15">
        <v>40684</v>
      </c>
      <c r="B665" s="16" t="s">
        <v>19143</v>
      </c>
      <c r="C665" s="12">
        <f t="shared" si="12"/>
        <v>-1.0120191549759303E-4</v>
      </c>
      <c r="D665" s="16" t="s">
        <v>19142</v>
      </c>
      <c r="E665" s="16" t="s">
        <v>19141</v>
      </c>
      <c r="F665" s="16" t="s">
        <v>14015</v>
      </c>
      <c r="G665" s="18">
        <v>-2.3705872957183699E+17</v>
      </c>
      <c r="H665" s="18">
        <v>-1.9867679412950899E+17</v>
      </c>
    </row>
    <row r="666" spans="1:8">
      <c r="A666" s="15">
        <v>40685</v>
      </c>
      <c r="B666" s="16" t="s">
        <v>19140</v>
      </c>
      <c r="C666" s="12">
        <f t="shared" si="12"/>
        <v>-1.0120311987614325E-4</v>
      </c>
      <c r="D666" s="16" t="s">
        <v>19139</v>
      </c>
      <c r="E666" s="16" t="s">
        <v>19138</v>
      </c>
      <c r="F666" s="16" t="s">
        <v>14015</v>
      </c>
      <c r="G666" s="18">
        <v>-2.3689275169743901E+17</v>
      </c>
      <c r="H666" s="18">
        <v>-1.7910222997534899E+17</v>
      </c>
    </row>
    <row r="667" spans="1:8">
      <c r="A667" s="15">
        <v>40686</v>
      </c>
      <c r="B667" s="16" t="s">
        <v>19137</v>
      </c>
      <c r="C667" s="12">
        <f t="shared" si="12"/>
        <v>-8.6295389583159767E-4</v>
      </c>
      <c r="D667" s="16" t="s">
        <v>19136</v>
      </c>
      <c r="E667" s="16" t="s">
        <v>19135</v>
      </c>
      <c r="F667" s="16" t="s">
        <v>14157</v>
      </c>
      <c r="G667" s="18">
        <v>-2.43771379665912E+17</v>
      </c>
      <c r="H667" s="18">
        <v>-2.1395421532847699E+17</v>
      </c>
    </row>
    <row r="668" spans="1:8">
      <c r="A668" s="15">
        <v>40687</v>
      </c>
      <c r="B668" s="16" t="s">
        <v>19134</v>
      </c>
      <c r="C668" s="12">
        <f t="shared" si="12"/>
        <v>2.7952228506717362E-3</v>
      </c>
      <c r="D668" s="16" t="s">
        <v>19133</v>
      </c>
      <c r="E668" s="16" t="s">
        <v>19132</v>
      </c>
      <c r="F668" s="16" t="s">
        <v>14157</v>
      </c>
      <c r="G668" s="18">
        <v>-2.1651347112390701E+17</v>
      </c>
      <c r="H668" s="18">
        <v>-2.05644441146688E+17</v>
      </c>
    </row>
    <row r="669" spans="1:8">
      <c r="A669" s="15">
        <v>40688</v>
      </c>
      <c r="B669" s="16" t="s">
        <v>19131</v>
      </c>
      <c r="C669" s="12">
        <f t="shared" si="12"/>
        <v>-4.3944788569222446E-4</v>
      </c>
      <c r="D669" s="16" t="s">
        <v>19130</v>
      </c>
      <c r="E669" s="16" t="s">
        <v>19129</v>
      </c>
      <c r="F669" s="16" t="s">
        <v>14181</v>
      </c>
      <c r="G669" s="18">
        <v>-1.7073672829968998E+17</v>
      </c>
      <c r="H669" s="18">
        <v>-1.9157472346683901E+17</v>
      </c>
    </row>
    <row r="670" spans="1:8">
      <c r="A670" s="15">
        <v>40689</v>
      </c>
      <c r="B670" s="16" t="s">
        <v>19128</v>
      </c>
      <c r="C670" s="12">
        <f t="shared" si="12"/>
        <v>1.0347226425503878E-2</v>
      </c>
      <c r="D670" s="16" t="s">
        <v>19127</v>
      </c>
      <c r="E670" s="16" t="s">
        <v>19126</v>
      </c>
      <c r="F670" s="16" t="s">
        <v>14015</v>
      </c>
      <c r="G670" s="18">
        <v>-1.1700041420065101E+17</v>
      </c>
      <c r="H670" s="18">
        <v>-1.7437153517927699E+17</v>
      </c>
    </row>
    <row r="671" spans="1:8">
      <c r="A671" s="15">
        <v>40690</v>
      </c>
      <c r="B671" s="16" t="s">
        <v>19125</v>
      </c>
      <c r="C671" s="12">
        <f t="shared" si="12"/>
        <v>-1.7524475078823417E-3</v>
      </c>
      <c r="D671" s="16" t="s">
        <v>19124</v>
      </c>
      <c r="E671" s="16" t="s">
        <v>19123</v>
      </c>
      <c r="F671" s="16" t="s">
        <v>14182</v>
      </c>
      <c r="G671" s="18">
        <v>-7.10743187688758E+16</v>
      </c>
      <c r="H671" s="18">
        <v>-1.7715262694968998E+17</v>
      </c>
    </row>
    <row r="672" spans="1:8">
      <c r="A672" s="15">
        <v>40691</v>
      </c>
      <c r="B672" s="16" t="s">
        <v>19122</v>
      </c>
      <c r="C672" s="12">
        <f t="shared" si="12"/>
        <v>-7.2094414880241711E-5</v>
      </c>
      <c r="D672" s="16" t="s">
        <v>19121</v>
      </c>
      <c r="E672" s="16" t="s">
        <v>19120</v>
      </c>
      <c r="F672" s="16" t="s">
        <v>14296</v>
      </c>
      <c r="G672" s="18">
        <v>-1.1512368787768701E+17</v>
      </c>
      <c r="H672" s="18">
        <v>-1.7066660167016E+17</v>
      </c>
    </row>
    <row r="673" spans="1:8">
      <c r="A673" s="15">
        <v>40692</v>
      </c>
      <c r="B673" s="16" t="s">
        <v>19119</v>
      </c>
      <c r="C673" s="12">
        <f t="shared" si="12"/>
        <v>-9.852984019061976E-5</v>
      </c>
      <c r="D673" s="16" t="s">
        <v>19118</v>
      </c>
      <c r="E673" s="16" t="s">
        <v>19117</v>
      </c>
      <c r="F673" s="16" t="s">
        <v>14296</v>
      </c>
      <c r="G673" s="18">
        <v>-1.7959764762733699E+17</v>
      </c>
      <c r="H673" s="18">
        <v>-1.7853975029937699E+17</v>
      </c>
    </row>
    <row r="674" spans="1:8">
      <c r="A674" s="15">
        <v>40693</v>
      </c>
      <c r="B674" s="16" t="s">
        <v>19116</v>
      </c>
      <c r="C674" s="12">
        <f t="shared" si="12"/>
        <v>2.7833619053996266E-3</v>
      </c>
      <c r="D674" s="16" t="s">
        <v>19115</v>
      </c>
      <c r="E674" s="16" t="s">
        <v>19114</v>
      </c>
      <c r="F674" s="16" t="s">
        <v>14296</v>
      </c>
      <c r="G674" s="18">
        <v>-1.5021970578339299E+17</v>
      </c>
      <c r="H674" s="18">
        <v>-1.85289932083672E+17</v>
      </c>
    </row>
    <row r="675" spans="1:8">
      <c r="A675" s="15">
        <v>40694</v>
      </c>
      <c r="B675" s="16" t="s">
        <v>19113</v>
      </c>
      <c r="C675" s="12">
        <f t="shared" si="12"/>
        <v>1.0534393820455552E-2</v>
      </c>
      <c r="D675" s="16" t="s">
        <v>19112</v>
      </c>
      <c r="E675" s="16" t="s">
        <v>19111</v>
      </c>
      <c r="F675" s="16" t="s">
        <v>14296</v>
      </c>
      <c r="G675" s="18">
        <v>-3.3342819500989E+16</v>
      </c>
      <c r="H675" s="18">
        <v>-1.8703069130415002E+17</v>
      </c>
    </row>
    <row r="676" spans="1:8">
      <c r="A676" s="15">
        <v>40695</v>
      </c>
      <c r="B676" s="16" t="s">
        <v>19110</v>
      </c>
      <c r="C676" s="12">
        <f t="shared" si="12"/>
        <v>-4.8380550195235078E-3</v>
      </c>
      <c r="D676" s="16" t="s">
        <v>19109</v>
      </c>
      <c r="E676" s="16" t="s">
        <v>19108</v>
      </c>
      <c r="F676" s="16" t="s">
        <v>14016</v>
      </c>
      <c r="G676" s="18">
        <v>-5.11336834976222E+16</v>
      </c>
      <c r="H676" s="18">
        <v>-1.9790391491540602E+17</v>
      </c>
    </row>
    <row r="677" spans="1:8">
      <c r="A677" s="15">
        <v>40696</v>
      </c>
      <c r="B677" s="16" t="s">
        <v>19107</v>
      </c>
      <c r="C677" s="12">
        <f t="shared" si="12"/>
        <v>-4.9979267830654579E-4</v>
      </c>
      <c r="D677" s="16" t="s">
        <v>19106</v>
      </c>
      <c r="E677" s="16" t="s">
        <v>19105</v>
      </c>
      <c r="F677" s="16" t="s">
        <v>14182</v>
      </c>
      <c r="G677" s="18">
        <v>1.26205574152962E+17</v>
      </c>
      <c r="H677" s="18">
        <v>-1.9859629140729101E+17</v>
      </c>
    </row>
    <row r="678" spans="1:8">
      <c r="A678" s="15">
        <v>40697</v>
      </c>
      <c r="B678" s="16" t="s">
        <v>19104</v>
      </c>
      <c r="C678" s="12">
        <f t="shared" si="12"/>
        <v>-2.9253257187352162E-3</v>
      </c>
      <c r="D678" s="16" t="s">
        <v>19103</v>
      </c>
      <c r="E678" s="16" t="s">
        <v>19102</v>
      </c>
      <c r="F678" s="16" t="s">
        <v>14182</v>
      </c>
      <c r="G678" s="18">
        <v>1.4518486798625699E+17</v>
      </c>
      <c r="H678" s="18">
        <v>-2.03223386242932E+17</v>
      </c>
    </row>
    <row r="679" spans="1:8">
      <c r="A679" s="15">
        <v>40698</v>
      </c>
      <c r="B679" s="16" t="s">
        <v>19101</v>
      </c>
      <c r="C679" s="12">
        <f t="shared" si="12"/>
        <v>-9.0416716189120361E-5</v>
      </c>
      <c r="D679" s="16" t="s">
        <v>19100</v>
      </c>
      <c r="E679" s="16" t="s">
        <v>19099</v>
      </c>
      <c r="F679" s="16" t="s">
        <v>14016</v>
      </c>
      <c r="G679" s="18">
        <v>5.3575887098552E+17</v>
      </c>
      <c r="H679" s="18">
        <v>-2.08718927536632E+17</v>
      </c>
    </row>
    <row r="680" spans="1:8">
      <c r="A680" s="15">
        <v>40699</v>
      </c>
      <c r="B680" s="16" t="s">
        <v>19098</v>
      </c>
      <c r="C680" s="12">
        <f t="shared" si="12"/>
        <v>-9.041677873530684E-5</v>
      </c>
      <c r="D680" s="16" t="s">
        <v>19097</v>
      </c>
      <c r="E680" s="16" t="s">
        <v>19096</v>
      </c>
      <c r="F680" s="16" t="s">
        <v>14016</v>
      </c>
      <c r="G680" s="18">
        <v>4.4533696076610298E+17</v>
      </c>
      <c r="H680" s="18">
        <v>-2.07645318197392E+17</v>
      </c>
    </row>
    <row r="681" spans="1:8">
      <c r="A681" s="15">
        <v>40700</v>
      </c>
      <c r="B681" s="16" t="s">
        <v>19095</v>
      </c>
      <c r="C681" s="12">
        <f t="shared" si="12"/>
        <v>-9.0416487772003299E-5</v>
      </c>
      <c r="D681" s="16" t="s">
        <v>19094</v>
      </c>
      <c r="E681" s="16" t="s">
        <v>19093</v>
      </c>
      <c r="F681" s="16" t="s">
        <v>14016</v>
      </c>
      <c r="G681" s="18">
        <v>4.4589698249917702E+17</v>
      </c>
      <c r="H681" s="18">
        <v>-2.0767700890136602E+17</v>
      </c>
    </row>
    <row r="682" spans="1:8">
      <c r="A682" s="15">
        <v>40701</v>
      </c>
      <c r="B682" s="16" t="s">
        <v>19092</v>
      </c>
      <c r="C682" s="12">
        <f t="shared" si="12"/>
        <v>-4.6073297243033242E-3</v>
      </c>
      <c r="D682" s="16" t="s">
        <v>19091</v>
      </c>
      <c r="E682" s="16" t="s">
        <v>19090</v>
      </c>
      <c r="F682" s="16" t="s">
        <v>14016</v>
      </c>
      <c r="G682" s="18">
        <v>3.68933694101128E+17</v>
      </c>
      <c r="H682" s="18">
        <v>-2.0678298320985299E+17</v>
      </c>
    </row>
    <row r="683" spans="1:8">
      <c r="A683" s="15">
        <v>40702</v>
      </c>
      <c r="B683" s="16" t="s">
        <v>19089</v>
      </c>
      <c r="C683" s="12">
        <f t="shared" si="12"/>
        <v>2.1738689964190087E-3</v>
      </c>
      <c r="D683" s="16" t="s">
        <v>19088</v>
      </c>
      <c r="E683" s="16" t="s">
        <v>19087</v>
      </c>
      <c r="F683" s="16" t="s">
        <v>14183</v>
      </c>
      <c r="G683" s="18">
        <v>2.3162520253561299E+17</v>
      </c>
      <c r="H683" s="18">
        <v>-2.0590525948669402E+17</v>
      </c>
    </row>
    <row r="684" spans="1:8">
      <c r="A684" s="15">
        <v>40703</v>
      </c>
      <c r="B684" s="16" t="s">
        <v>19086</v>
      </c>
      <c r="C684" s="12">
        <f t="shared" si="12"/>
        <v>-1.9950210213087764E-3</v>
      </c>
      <c r="D684" s="16" t="s">
        <v>19085</v>
      </c>
      <c r="E684" s="16" t="s">
        <v>19084</v>
      </c>
      <c r="F684" s="16" t="s">
        <v>14183</v>
      </c>
      <c r="G684" s="16" t="s">
        <v>19083</v>
      </c>
      <c r="H684" s="18">
        <v>-2.0897514866690598E+17</v>
      </c>
    </row>
    <row r="685" spans="1:8">
      <c r="A685" s="15">
        <v>40704</v>
      </c>
      <c r="B685" s="16" t="s">
        <v>19082</v>
      </c>
      <c r="C685" s="12">
        <f t="shared" si="12"/>
        <v>1.2679940093757985E-3</v>
      </c>
      <c r="D685" s="16" t="s">
        <v>19081</v>
      </c>
      <c r="E685" s="16" t="s">
        <v>19080</v>
      </c>
      <c r="F685" s="16" t="s">
        <v>14156</v>
      </c>
      <c r="G685" s="18">
        <v>3.04473677665757E+16</v>
      </c>
      <c r="H685" s="18">
        <v>-2.0680025746902301E+17</v>
      </c>
    </row>
    <row r="686" spans="1:8">
      <c r="A686" s="15">
        <v>40705</v>
      </c>
      <c r="B686" s="16" t="s">
        <v>19079</v>
      </c>
      <c r="C686" s="12">
        <f t="shared" si="12"/>
        <v>-1.0272219613795823E-4</v>
      </c>
      <c r="D686" s="16" t="s">
        <v>19078</v>
      </c>
      <c r="E686" s="16" t="s">
        <v>19077</v>
      </c>
      <c r="F686" s="16" t="s">
        <v>14156</v>
      </c>
      <c r="G686" s="18">
        <v>-1.84658430120754E+16</v>
      </c>
      <c r="H686" s="18">
        <v>-2.1730917016772198E+17</v>
      </c>
    </row>
    <row r="687" spans="1:8">
      <c r="A687" s="15">
        <v>40706</v>
      </c>
      <c r="B687" s="16" t="s">
        <v>19076</v>
      </c>
      <c r="C687" s="12">
        <f t="shared" si="12"/>
        <v>-1.0272540402691453E-4</v>
      </c>
      <c r="D687" s="16" t="s">
        <v>19075</v>
      </c>
      <c r="E687" s="16" t="s">
        <v>19074</v>
      </c>
      <c r="F687" s="16" t="s">
        <v>14156</v>
      </c>
      <c r="G687" s="16" t="s">
        <v>19073</v>
      </c>
      <c r="H687" s="18">
        <v>-2.16957656707332E+17</v>
      </c>
    </row>
    <row r="688" spans="1:8">
      <c r="A688" s="15">
        <v>40707</v>
      </c>
      <c r="B688" s="16" t="s">
        <v>19072</v>
      </c>
      <c r="C688" s="12">
        <f t="shared" si="12"/>
        <v>-1.1505290867124048E-2</v>
      </c>
      <c r="D688" s="16" t="s">
        <v>19071</v>
      </c>
      <c r="E688" s="16" t="s">
        <v>19070</v>
      </c>
      <c r="F688" s="16" t="s">
        <v>14156</v>
      </c>
      <c r="G688" s="18">
        <v>-1.2964469350676099E+17</v>
      </c>
      <c r="H688" s="18">
        <v>-2.1993419978974202E+17</v>
      </c>
    </row>
    <row r="689" spans="1:8">
      <c r="A689" s="15">
        <v>40708</v>
      </c>
      <c r="B689" s="16" t="s">
        <v>19069</v>
      </c>
      <c r="C689" s="12">
        <f t="shared" si="12"/>
        <v>-6.4290033900585492E-4</v>
      </c>
      <c r="D689" s="16" t="s">
        <v>19068</v>
      </c>
      <c r="E689" s="16" t="s">
        <v>19067</v>
      </c>
      <c r="F689" s="16" t="s">
        <v>14017</v>
      </c>
      <c r="G689" s="18">
        <v>-1.3510682749768899E+17</v>
      </c>
      <c r="H689" s="18">
        <v>-2.2443954690508998E+17</v>
      </c>
    </row>
    <row r="690" spans="1:8">
      <c r="A690" s="15">
        <v>40709</v>
      </c>
      <c r="B690" s="16" t="s">
        <v>19066</v>
      </c>
      <c r="C690" s="12">
        <f t="shared" si="12"/>
        <v>-1.6065195967033478E-2</v>
      </c>
      <c r="D690" s="16" t="s">
        <v>19065</v>
      </c>
      <c r="E690" s="16" t="s">
        <v>19064</v>
      </c>
      <c r="F690" s="16" t="s">
        <v>14155</v>
      </c>
      <c r="G690" s="18">
        <v>-2.2233277634443002E+17</v>
      </c>
      <c r="H690" s="18">
        <v>-2.4698864623294701E+17</v>
      </c>
    </row>
    <row r="691" spans="1:8">
      <c r="A691" s="15">
        <v>40710</v>
      </c>
      <c r="B691" s="16" t="s">
        <v>19063</v>
      </c>
      <c r="C691" s="12">
        <f t="shared" si="12"/>
        <v>-1.6304026255113833E-3</v>
      </c>
      <c r="D691" s="16" t="s">
        <v>19062</v>
      </c>
      <c r="E691" s="16" t="s">
        <v>19061</v>
      </c>
      <c r="F691" s="16" t="s">
        <v>14153</v>
      </c>
      <c r="G691" s="18">
        <v>-2.9862152835212602E+17</v>
      </c>
      <c r="H691" s="18">
        <v>-2.4933229221680099E+17</v>
      </c>
    </row>
    <row r="692" spans="1:8">
      <c r="A692" s="15">
        <v>40710</v>
      </c>
      <c r="B692" s="16" t="s">
        <v>19063</v>
      </c>
      <c r="C692" s="12">
        <f t="shared" si="12"/>
        <v>0</v>
      </c>
      <c r="D692" s="16" t="s">
        <v>19062</v>
      </c>
      <c r="E692" s="16" t="s">
        <v>19061</v>
      </c>
      <c r="F692" s="16" t="s">
        <v>14153</v>
      </c>
      <c r="G692" s="18">
        <v>-2.9862152835212602E+17</v>
      </c>
      <c r="H692" s="18">
        <v>-2.4933229221680099E+17</v>
      </c>
    </row>
    <row r="693" spans="1:8">
      <c r="A693" s="15">
        <v>40711</v>
      </c>
      <c r="B693" s="16" t="s">
        <v>19060</v>
      </c>
      <c r="C693" s="12">
        <f t="shared" si="12"/>
        <v>7.9168912557624736E-4</v>
      </c>
      <c r="D693" s="16" t="s">
        <v>19059</v>
      </c>
      <c r="E693" s="16" t="s">
        <v>19058</v>
      </c>
      <c r="F693" s="16" t="s">
        <v>14154</v>
      </c>
      <c r="G693" s="18">
        <v>-2.5799245703316499E+17</v>
      </c>
      <c r="H693" s="18">
        <v>-2.4798264995243002E+17</v>
      </c>
    </row>
    <row r="694" spans="1:8">
      <c r="A694" s="15">
        <v>40712</v>
      </c>
      <c r="B694" s="16" t="s">
        <v>19057</v>
      </c>
      <c r="C694" s="12">
        <f t="shared" si="12"/>
        <v>-1.2233298664564936E-4</v>
      </c>
      <c r="D694" s="16" t="s">
        <v>19056</v>
      </c>
      <c r="E694" s="16" t="s">
        <v>19055</v>
      </c>
      <c r="F694" s="16" t="s">
        <v>14018</v>
      </c>
      <c r="G694" s="18">
        <v>-1.9050829278559901E+17</v>
      </c>
      <c r="H694" s="18">
        <v>-2.4092883838081901E+17</v>
      </c>
    </row>
    <row r="695" spans="1:8">
      <c r="A695" s="15">
        <v>40713</v>
      </c>
      <c r="B695" s="16" t="s">
        <v>19054</v>
      </c>
      <c r="C695" s="12">
        <f t="shared" si="12"/>
        <v>-1.2234084477466599E-4</v>
      </c>
      <c r="D695" s="16" t="s">
        <v>19053</v>
      </c>
      <c r="E695" s="16" t="s">
        <v>19052</v>
      </c>
      <c r="F695" s="16" t="s">
        <v>14018</v>
      </c>
      <c r="G695" s="18">
        <v>-2.0168484126645299E+17</v>
      </c>
      <c r="H695" s="18">
        <v>-2.46815716024676E+17</v>
      </c>
    </row>
    <row r="696" spans="1:8">
      <c r="A696" s="15">
        <v>40714</v>
      </c>
      <c r="B696" s="16" t="s">
        <v>19051</v>
      </c>
      <c r="C696" s="12">
        <f t="shared" si="12"/>
        <v>1.7475391253449514E-4</v>
      </c>
      <c r="D696" s="16" t="s">
        <v>19050</v>
      </c>
      <c r="E696" s="16" t="s">
        <v>19049</v>
      </c>
      <c r="F696" s="16" t="s">
        <v>14018</v>
      </c>
      <c r="G696" s="18">
        <v>-1.9900012285973101E+17</v>
      </c>
      <c r="H696" s="18">
        <v>-2.5636426653432899E+17</v>
      </c>
    </row>
    <row r="697" spans="1:8">
      <c r="A697" s="15">
        <v>40715</v>
      </c>
      <c r="B697" s="16" t="s">
        <v>19048</v>
      </c>
      <c r="C697" s="12">
        <f t="shared" si="12"/>
        <v>9.4317798888192972E-3</v>
      </c>
      <c r="D697" s="16" t="s">
        <v>19047</v>
      </c>
      <c r="E697" s="16" t="s">
        <v>19046</v>
      </c>
      <c r="F697" s="16" t="s">
        <v>19021</v>
      </c>
      <c r="G697" s="18">
        <v>-1.00977827048906E+17</v>
      </c>
      <c r="H697" s="18">
        <v>-2.5001394325928602E+17</v>
      </c>
    </row>
    <row r="698" spans="1:8">
      <c r="A698" s="15">
        <v>40716</v>
      </c>
      <c r="B698" s="16" t="s">
        <v>19045</v>
      </c>
      <c r="C698" s="12">
        <f t="shared" si="12"/>
        <v>5.2124986077943716E-3</v>
      </c>
      <c r="D698" s="16" t="s">
        <v>19044</v>
      </c>
      <c r="E698" s="16" t="s">
        <v>19043</v>
      </c>
      <c r="F698" s="16" t="s">
        <v>19021</v>
      </c>
      <c r="G698" s="18">
        <v>-3.21612203054798E+16</v>
      </c>
      <c r="H698" s="18">
        <v>-2.4577431511343101E+17</v>
      </c>
    </row>
    <row r="699" spans="1:8">
      <c r="A699" s="15">
        <v>40717</v>
      </c>
      <c r="B699" s="16" t="s">
        <v>19042</v>
      </c>
      <c r="C699" s="12">
        <f t="shared" si="12"/>
        <v>-3.9377152575154157E-3</v>
      </c>
      <c r="D699" s="16" t="s">
        <v>19041</v>
      </c>
      <c r="E699" s="16" t="s">
        <v>19040</v>
      </c>
      <c r="F699" s="16" t="s">
        <v>19021</v>
      </c>
      <c r="G699" s="18">
        <v>-1.0832565902455699E+17</v>
      </c>
      <c r="H699" s="18">
        <v>-2.5164949839067699E+17</v>
      </c>
    </row>
    <row r="700" spans="1:8">
      <c r="A700" s="15">
        <v>40718</v>
      </c>
      <c r="B700" s="16" t="s">
        <v>19039</v>
      </c>
      <c r="C700" s="12">
        <f t="shared" si="12"/>
        <v>-5.4264890737766407E-3</v>
      </c>
      <c r="D700" s="16" t="s">
        <v>19038</v>
      </c>
      <c r="E700" s="16" t="s">
        <v>19037</v>
      </c>
      <c r="F700" s="16" t="s">
        <v>19021</v>
      </c>
      <c r="G700" s="18">
        <v>-1.6096980194680899E+17</v>
      </c>
      <c r="H700" s="18">
        <v>-2.5972765029823802E+17</v>
      </c>
    </row>
    <row r="701" spans="1:8">
      <c r="A701" s="15">
        <v>40719</v>
      </c>
      <c r="B701" s="16" t="s">
        <v>19036</v>
      </c>
      <c r="C701" s="12">
        <f t="shared" si="12"/>
        <v>-9.5882204011910733E-5</v>
      </c>
      <c r="D701" s="16" t="s">
        <v>19035</v>
      </c>
      <c r="E701" s="16" t="s">
        <v>19034</v>
      </c>
      <c r="F701" s="16" t="s">
        <v>19021</v>
      </c>
      <c r="G701" s="18">
        <v>-2.6060249217132198E+17</v>
      </c>
      <c r="H701" s="18">
        <v>-2.7153546777662701E+17</v>
      </c>
    </row>
    <row r="702" spans="1:8">
      <c r="A702" s="15">
        <v>40720</v>
      </c>
      <c r="B702" s="16" t="s">
        <v>19033</v>
      </c>
      <c r="C702" s="12">
        <f t="shared" si="12"/>
        <v>-9.5881877618008037E-5</v>
      </c>
      <c r="D702" s="16" t="s">
        <v>19032</v>
      </c>
      <c r="E702" s="16" t="s">
        <v>19031</v>
      </c>
      <c r="F702" s="16" t="s">
        <v>19021</v>
      </c>
      <c r="G702" s="18">
        <v>-2.4553476060243802E+17</v>
      </c>
      <c r="H702" s="18">
        <v>-2.6094878038604499E+17</v>
      </c>
    </row>
    <row r="703" spans="1:8">
      <c r="A703" s="15">
        <v>40721</v>
      </c>
      <c r="B703" s="16" t="s">
        <v>19030</v>
      </c>
      <c r="C703" s="12">
        <f t="shared" si="12"/>
        <v>-9.5881187521367235E-5</v>
      </c>
      <c r="D703" s="16" t="s">
        <v>19029</v>
      </c>
      <c r="E703" s="16" t="s">
        <v>19028</v>
      </c>
      <c r="F703" s="16" t="s">
        <v>19021</v>
      </c>
      <c r="G703" s="18">
        <v>-2.45753093987852E+17</v>
      </c>
      <c r="H703" s="18">
        <v>-2.4930741759726099E+17</v>
      </c>
    </row>
    <row r="704" spans="1:8">
      <c r="A704" s="15">
        <v>40722</v>
      </c>
      <c r="B704" s="16" t="s">
        <v>19027</v>
      </c>
      <c r="C704" s="12">
        <f t="shared" si="12"/>
        <v>-1.9739151005672344E-4</v>
      </c>
      <c r="D704" s="16" t="s">
        <v>19026</v>
      </c>
      <c r="E704" s="16" t="s">
        <v>19025</v>
      </c>
      <c r="F704" s="16" t="s">
        <v>19021</v>
      </c>
      <c r="G704" s="18">
        <v>-2.4665990362843299E+17</v>
      </c>
      <c r="H704" s="18">
        <v>-2.46063372913288E+17</v>
      </c>
    </row>
    <row r="705" spans="1:8">
      <c r="A705" s="15">
        <v>40723</v>
      </c>
      <c r="B705" s="16" t="s">
        <v>19024</v>
      </c>
      <c r="C705" s="12">
        <f t="shared" si="12"/>
        <v>2.7429153614364223E-3</v>
      </c>
      <c r="D705" s="16" t="s">
        <v>19023</v>
      </c>
      <c r="E705" s="16" t="s">
        <v>19022</v>
      </c>
      <c r="F705" s="16" t="s">
        <v>19021</v>
      </c>
      <c r="G705" s="18">
        <v>-2.4702950915240899E+17</v>
      </c>
      <c r="H705" s="18">
        <v>-2.4171968720351398E+17</v>
      </c>
    </row>
    <row r="706" spans="1:8">
      <c r="A706" s="15">
        <v>40724</v>
      </c>
      <c r="B706" s="16" t="s">
        <v>19020</v>
      </c>
      <c r="C706" s="12">
        <f t="shared" si="12"/>
        <v>-1.0117854319969734E-2</v>
      </c>
      <c r="D706" s="16" t="s">
        <v>19019</v>
      </c>
      <c r="E706" s="16" t="s">
        <v>19018</v>
      </c>
      <c r="F706" s="16" t="s">
        <v>14019</v>
      </c>
      <c r="G706" s="18">
        <v>-4.14304275021368E+17</v>
      </c>
      <c r="H706" s="18">
        <v>-2.5705481769494499E+17</v>
      </c>
    </row>
    <row r="707" spans="1:8">
      <c r="A707" s="15">
        <v>40725</v>
      </c>
      <c r="B707" s="16" t="s">
        <v>19017</v>
      </c>
      <c r="C707" s="12">
        <f t="shared" si="12"/>
        <v>-2.1989217292370914E-4</v>
      </c>
      <c r="D707" s="16" t="s">
        <v>19016</v>
      </c>
      <c r="E707" s="16" t="s">
        <v>19015</v>
      </c>
      <c r="F707" s="16" t="s">
        <v>14151</v>
      </c>
      <c r="G707" s="18">
        <v>-3.8036498454654701E+17</v>
      </c>
      <c r="H707" s="18">
        <v>-2.57249800410044E+17</v>
      </c>
    </row>
    <row r="708" spans="1:8">
      <c r="A708" s="15">
        <v>40726</v>
      </c>
      <c r="B708" s="16" t="s">
        <v>19014</v>
      </c>
      <c r="C708" s="12">
        <f t="shared" si="12"/>
        <v>-7.2264761990446921E-5</v>
      </c>
      <c r="D708" s="16" t="s">
        <v>19013</v>
      </c>
      <c r="E708" s="16" t="s">
        <v>19012</v>
      </c>
      <c r="F708" s="16" t="s">
        <v>14150</v>
      </c>
      <c r="G708" s="18">
        <v>-3.7713257308396499E+17</v>
      </c>
      <c r="H708" s="18">
        <v>-2.3861491848479501E+17</v>
      </c>
    </row>
    <row r="709" spans="1:8">
      <c r="A709" s="15">
        <v>40727</v>
      </c>
      <c r="B709" s="16" t="s">
        <v>19011</v>
      </c>
      <c r="C709" s="12">
        <f t="shared" si="12"/>
        <v>-7.2260660583888781E-5</v>
      </c>
      <c r="D709" s="16" t="s">
        <v>19010</v>
      </c>
      <c r="E709" s="16" t="s">
        <v>19009</v>
      </c>
      <c r="F709" s="16" t="s">
        <v>14150</v>
      </c>
      <c r="G709" s="18">
        <v>-3.5509816138639501E+17</v>
      </c>
      <c r="H709" s="18">
        <v>-2.3931356416428499E+17</v>
      </c>
    </row>
    <row r="710" spans="1:8">
      <c r="A710" s="15">
        <v>40728</v>
      </c>
      <c r="B710" s="16" t="s">
        <v>19008</v>
      </c>
      <c r="C710" s="12">
        <f t="shared" si="12"/>
        <v>-7.2256649328906732E-5</v>
      </c>
      <c r="D710" s="16" t="s">
        <v>19007</v>
      </c>
      <c r="E710" s="16" t="s">
        <v>19006</v>
      </c>
      <c r="F710" s="16" t="s">
        <v>14150</v>
      </c>
      <c r="G710" s="18">
        <v>-3.5495564444793498E+17</v>
      </c>
      <c r="H710" s="18">
        <v>-2.2959479181669901E+17</v>
      </c>
    </row>
    <row r="711" spans="1:8">
      <c r="A711" s="15">
        <v>40729</v>
      </c>
      <c r="B711" s="16" t="s">
        <v>19005</v>
      </c>
      <c r="C711" s="12">
        <f t="shared" si="12"/>
        <v>4.7603943283487452E-3</v>
      </c>
      <c r="D711" s="16" t="s">
        <v>19004</v>
      </c>
      <c r="E711" s="16" t="s">
        <v>19003</v>
      </c>
      <c r="F711" s="16" t="s">
        <v>14150</v>
      </c>
      <c r="G711" s="18">
        <v>-3.1583445458471603E+17</v>
      </c>
      <c r="H711" s="18">
        <v>-1.9890021764745901E+17</v>
      </c>
    </row>
    <row r="712" spans="1:8">
      <c r="A712" s="15">
        <v>40730</v>
      </c>
      <c r="B712" s="16" t="s">
        <v>19002</v>
      </c>
      <c r="C712" s="12">
        <f t="shared" si="12"/>
        <v>-1.8434768797844794E-2</v>
      </c>
      <c r="D712" s="16" t="s">
        <v>19001</v>
      </c>
      <c r="E712" s="16" t="s">
        <v>19000</v>
      </c>
      <c r="F712" s="16" t="s">
        <v>14184</v>
      </c>
      <c r="G712" s="18">
        <v>-4.5383713664250701E+17</v>
      </c>
      <c r="H712" s="18">
        <v>-2.3690539386990701E+17</v>
      </c>
    </row>
    <row r="713" spans="1:8">
      <c r="A713" s="15">
        <v>40731</v>
      </c>
      <c r="B713" s="16" t="s">
        <v>18999</v>
      </c>
      <c r="C713" s="12">
        <f t="shared" si="12"/>
        <v>-1.5969632497065135E-4</v>
      </c>
      <c r="D713" s="16" t="s">
        <v>18998</v>
      </c>
      <c r="E713" s="16" t="s">
        <v>18997</v>
      </c>
      <c r="F713" s="16" t="s">
        <v>14148</v>
      </c>
      <c r="G713" s="18">
        <v>-4.2339384154945498E+17</v>
      </c>
      <c r="H713" s="18">
        <v>-2.3701564592246598E+17</v>
      </c>
    </row>
    <row r="714" spans="1:8">
      <c r="A714" s="15">
        <v>40732</v>
      </c>
      <c r="B714" s="16" t="s">
        <v>18996</v>
      </c>
      <c r="C714" s="12">
        <f t="shared" si="12"/>
        <v>-5.6910991919307506E-3</v>
      </c>
      <c r="D714" s="16" t="s">
        <v>18995</v>
      </c>
      <c r="E714" s="16" t="s">
        <v>18994</v>
      </c>
      <c r="F714" s="16" t="s">
        <v>14148</v>
      </c>
      <c r="G714" s="18">
        <v>-4.7610046251466202E+17</v>
      </c>
      <c r="H714" s="18">
        <v>-2.4565966486186E+17</v>
      </c>
    </row>
    <row r="715" spans="1:8">
      <c r="A715" s="15">
        <v>40733</v>
      </c>
      <c r="B715" s="16" t="s">
        <v>18993</v>
      </c>
      <c r="C715" s="12">
        <f t="shared" si="12"/>
        <v>-8.0591504322903671E-5</v>
      </c>
      <c r="D715" s="16" t="s">
        <v>18992</v>
      </c>
      <c r="E715" s="16" t="s">
        <v>18991</v>
      </c>
      <c r="F715" s="16" t="s">
        <v>14185</v>
      </c>
      <c r="G715" s="18">
        <v>-4.6374147117431501E+17</v>
      </c>
      <c r="H715" s="18">
        <v>-2.4564764720941901E+17</v>
      </c>
    </row>
    <row r="716" spans="1:8">
      <c r="A716" s="15">
        <v>40734</v>
      </c>
      <c r="B716" s="16" t="s">
        <v>18990</v>
      </c>
      <c r="C716" s="12">
        <f t="shared" si="12"/>
        <v>-8.0587928455573484E-5</v>
      </c>
      <c r="D716" s="16" t="s">
        <v>18989</v>
      </c>
      <c r="E716" s="16" t="s">
        <v>18988</v>
      </c>
      <c r="F716" s="16" t="s">
        <v>14185</v>
      </c>
      <c r="G716" s="18">
        <v>-4.7246333981958598E+17</v>
      </c>
      <c r="H716" s="18">
        <v>-2.3744354866426598E+17</v>
      </c>
    </row>
    <row r="717" spans="1:8">
      <c r="A717" s="15">
        <v>40735</v>
      </c>
      <c r="B717" s="16" t="s">
        <v>18987</v>
      </c>
      <c r="C717" s="12">
        <f t="shared" ref="C717:C780" si="13">+(B717-B716)/B716</f>
        <v>-1.7480834384454635E-2</v>
      </c>
      <c r="D717" s="16" t="s">
        <v>18986</v>
      </c>
      <c r="E717" s="16" t="s">
        <v>18985</v>
      </c>
      <c r="F717" s="16" t="s">
        <v>14185</v>
      </c>
      <c r="G717" s="18">
        <v>-5.7380208283376102E+17</v>
      </c>
      <c r="H717" s="18">
        <v>-2.79362776269848E+17</v>
      </c>
    </row>
    <row r="718" spans="1:8">
      <c r="A718" s="15">
        <v>40736</v>
      </c>
      <c r="B718" s="16" t="s">
        <v>18984</v>
      </c>
      <c r="C718" s="12">
        <f t="shared" si="13"/>
        <v>-3.0977634745340894E-3</v>
      </c>
      <c r="D718" s="16" t="s">
        <v>18983</v>
      </c>
      <c r="E718" s="16" t="s">
        <v>18982</v>
      </c>
      <c r="F718" s="16" t="s">
        <v>14021</v>
      </c>
      <c r="G718" s="18">
        <v>-5.8907703291432806E+17</v>
      </c>
      <c r="H718" s="18">
        <v>-2.8367289642078499E+17</v>
      </c>
    </row>
    <row r="719" spans="1:8">
      <c r="A719" s="15">
        <v>40737</v>
      </c>
      <c r="B719" s="16" t="s">
        <v>18981</v>
      </c>
      <c r="C719" s="12">
        <f t="shared" si="13"/>
        <v>3.3038378012327681E-3</v>
      </c>
      <c r="D719" s="16" t="s">
        <v>18980</v>
      </c>
      <c r="E719" s="16" t="s">
        <v>18979</v>
      </c>
      <c r="F719" s="16" t="s">
        <v>14186</v>
      </c>
      <c r="G719" s="18">
        <v>-5.07581612123128E+17</v>
      </c>
      <c r="H719" s="18">
        <v>-2.7110523936025501E+17</v>
      </c>
    </row>
    <row r="720" spans="1:8">
      <c r="A720" s="15">
        <v>40738</v>
      </c>
      <c r="B720" s="16" t="s">
        <v>18978</v>
      </c>
      <c r="C720" s="12">
        <f t="shared" si="13"/>
        <v>-9.0584342309483167E-3</v>
      </c>
      <c r="D720" s="16" t="s">
        <v>18977</v>
      </c>
      <c r="E720" s="16" t="s">
        <v>18976</v>
      </c>
      <c r="F720" s="16" t="s">
        <v>14147</v>
      </c>
      <c r="G720" s="18">
        <v>-5.5572663846396301E+17</v>
      </c>
      <c r="H720" s="18">
        <v>-2.8434838515779299E+17</v>
      </c>
    </row>
    <row r="721" spans="1:8">
      <c r="A721" s="15">
        <v>40739</v>
      </c>
      <c r="B721" s="16" t="s">
        <v>18975</v>
      </c>
      <c r="C721" s="12">
        <f t="shared" si="13"/>
        <v>5.5923007166676462E-4</v>
      </c>
      <c r="D721" s="16" t="s">
        <v>18974</v>
      </c>
      <c r="E721" s="16" t="s">
        <v>18973</v>
      </c>
      <c r="F721" s="16" t="s">
        <v>14147</v>
      </c>
      <c r="G721" s="18">
        <v>-4.5527064662200301E+17</v>
      </c>
      <c r="H721" s="18">
        <v>-2.83454595740056E+17</v>
      </c>
    </row>
    <row r="722" spans="1:8">
      <c r="A722" s="15">
        <v>40739</v>
      </c>
      <c r="B722" s="16" t="s">
        <v>18975</v>
      </c>
      <c r="C722" s="12">
        <f t="shared" si="13"/>
        <v>0</v>
      </c>
      <c r="D722" s="16" t="s">
        <v>18974</v>
      </c>
      <c r="E722" s="16" t="s">
        <v>18973</v>
      </c>
      <c r="F722" s="16" t="s">
        <v>14147</v>
      </c>
      <c r="G722" s="18">
        <v>-4.5527064662200301E+17</v>
      </c>
      <c r="H722" s="18">
        <v>-2.83454595740056E+17</v>
      </c>
    </row>
    <row r="723" spans="1:8">
      <c r="A723" s="15">
        <v>40740</v>
      </c>
      <c r="B723" s="16" t="s">
        <v>18972</v>
      </c>
      <c r="C723" s="12">
        <f t="shared" si="13"/>
        <v>-4.2513485428057781E-5</v>
      </c>
      <c r="D723" s="16" t="s">
        <v>18971</v>
      </c>
      <c r="E723" s="16" t="s">
        <v>18970</v>
      </c>
      <c r="F723" s="16" t="s">
        <v>14145</v>
      </c>
      <c r="G723" s="18">
        <v>-4.4463554839563802E+17</v>
      </c>
      <c r="H723" s="18">
        <v>-2.8580577553001299E+17</v>
      </c>
    </row>
    <row r="724" spans="1:8">
      <c r="A724" s="15">
        <v>40741</v>
      </c>
      <c r="B724" s="16" t="s">
        <v>18969</v>
      </c>
      <c r="C724" s="12">
        <f t="shared" si="13"/>
        <v>-4.2502370727210595E-5</v>
      </c>
      <c r="D724" s="16" t="s">
        <v>18968</v>
      </c>
      <c r="E724" s="16" t="s">
        <v>18967</v>
      </c>
      <c r="F724" s="16" t="s">
        <v>14145</v>
      </c>
      <c r="G724" s="18">
        <v>-4.5024152912977702E+17</v>
      </c>
      <c r="H724" s="18">
        <v>-2.7791999966682099E+17</v>
      </c>
    </row>
    <row r="725" spans="1:8">
      <c r="A725" s="15">
        <v>40742</v>
      </c>
      <c r="B725" s="16" t="s">
        <v>18966</v>
      </c>
      <c r="C725" s="12">
        <f t="shared" si="13"/>
        <v>2.002453329061417E-3</v>
      </c>
      <c r="D725" s="16" t="s">
        <v>18965</v>
      </c>
      <c r="E725" s="16" t="s">
        <v>18964</v>
      </c>
      <c r="F725" s="16" t="s">
        <v>14145</v>
      </c>
      <c r="G725" s="18">
        <v>-4.3585780673781901E+17</v>
      </c>
      <c r="H725" s="18">
        <v>-2.5398288665709101E+17</v>
      </c>
    </row>
    <row r="726" spans="1:8">
      <c r="A726" s="15">
        <v>40743</v>
      </c>
      <c r="B726" s="16" t="s">
        <v>18963</v>
      </c>
      <c r="C726" s="12">
        <f t="shared" si="13"/>
        <v>1.8735682429958957E-2</v>
      </c>
      <c r="D726" s="16" t="s">
        <v>18962</v>
      </c>
      <c r="E726" s="16" t="s">
        <v>18961</v>
      </c>
      <c r="F726" s="16" t="s">
        <v>14022</v>
      </c>
      <c r="G726" s="18">
        <v>-2.9186368952676102E+17</v>
      </c>
      <c r="H726" s="18">
        <v>-2.0945578764898598E+17</v>
      </c>
    </row>
    <row r="727" spans="1:8">
      <c r="A727" s="15">
        <v>40744</v>
      </c>
      <c r="B727" s="16" t="s">
        <v>18960</v>
      </c>
      <c r="C727" s="12">
        <f t="shared" si="13"/>
        <v>-4.3226812942422603E-5</v>
      </c>
      <c r="D727" s="16" t="s">
        <v>18959</v>
      </c>
      <c r="E727" s="16" t="s">
        <v>18958</v>
      </c>
      <c r="F727" s="16" t="s">
        <v>14022</v>
      </c>
      <c r="G727" s="18">
        <v>-2.9373912488904698E+17</v>
      </c>
      <c r="H727" s="18">
        <v>-2.24506281410728E+17</v>
      </c>
    </row>
    <row r="728" spans="1:8">
      <c r="A728" s="15">
        <v>40745</v>
      </c>
      <c r="B728" s="16" t="s">
        <v>18957</v>
      </c>
      <c r="C728" s="12">
        <f t="shared" si="13"/>
        <v>1.761990464118211E-2</v>
      </c>
      <c r="D728" s="16" t="s">
        <v>18956</v>
      </c>
      <c r="E728" s="16" t="s">
        <v>18955</v>
      </c>
      <c r="F728" s="16" t="s">
        <v>14022</v>
      </c>
      <c r="G728" s="18">
        <v>-2.20792086387704E+17</v>
      </c>
      <c r="H728" s="18">
        <v>-1.96382346057928E+17</v>
      </c>
    </row>
    <row r="729" spans="1:8">
      <c r="A729" s="15">
        <v>40746</v>
      </c>
      <c r="B729" s="16" t="s">
        <v>18954</v>
      </c>
      <c r="C729" s="12">
        <f t="shared" si="13"/>
        <v>-4.6959835270794469E-3</v>
      </c>
      <c r="D729" s="16" t="s">
        <v>18953</v>
      </c>
      <c r="E729" s="16" t="s">
        <v>18952</v>
      </c>
      <c r="F729" s="16" t="s">
        <v>14142</v>
      </c>
      <c r="G729" s="18">
        <v>-3.0926596621555699E+17</v>
      </c>
      <c r="H729" s="18">
        <v>-2.0385259222487501E+17</v>
      </c>
    </row>
    <row r="730" spans="1:8">
      <c r="A730" s="15">
        <v>40747</v>
      </c>
      <c r="B730" s="16" t="s">
        <v>18951</v>
      </c>
      <c r="C730" s="12">
        <f t="shared" si="13"/>
        <v>-4.4687978752013309E-5</v>
      </c>
      <c r="D730" s="16" t="s">
        <v>18950</v>
      </c>
      <c r="E730" s="16" t="s">
        <v>18949</v>
      </c>
      <c r="F730" s="16" t="s">
        <v>14141</v>
      </c>
      <c r="G730" s="18">
        <v>-2.7569354959845798E+17</v>
      </c>
      <c r="H730" s="18">
        <v>-2.0556513172530899E+17</v>
      </c>
    </row>
    <row r="731" spans="1:8">
      <c r="A731" s="15">
        <v>40748</v>
      </c>
      <c r="B731" s="16" t="s">
        <v>18948</v>
      </c>
      <c r="C731" s="12">
        <f t="shared" si="13"/>
        <v>-4.4677938526858171E-5</v>
      </c>
      <c r="D731" s="16" t="s">
        <v>18947</v>
      </c>
      <c r="E731" s="16" t="s">
        <v>18946</v>
      </c>
      <c r="F731" s="16" t="s">
        <v>14141</v>
      </c>
      <c r="G731" s="18">
        <v>-2.2654069873985798E+17</v>
      </c>
      <c r="H731" s="18">
        <v>-2.0248322610110899E+17</v>
      </c>
    </row>
    <row r="732" spans="1:8">
      <c r="A732" s="15">
        <v>40749</v>
      </c>
      <c r="B732" s="16" t="s">
        <v>18945</v>
      </c>
      <c r="C732" s="12">
        <f t="shared" si="13"/>
        <v>3.9812330354637975E-3</v>
      </c>
      <c r="D732" s="16" t="s">
        <v>18944</v>
      </c>
      <c r="E732" s="16" t="s">
        <v>18943</v>
      </c>
      <c r="F732" s="16" t="s">
        <v>14141</v>
      </c>
      <c r="G732" s="18">
        <v>-1.8728390441480998E+17</v>
      </c>
      <c r="H732" s="18">
        <v>-2.1271442042955002E+17</v>
      </c>
    </row>
    <row r="733" spans="1:8">
      <c r="A733" s="15">
        <v>40750</v>
      </c>
      <c r="B733" s="16" t="s">
        <v>18942</v>
      </c>
      <c r="C733" s="12">
        <f t="shared" si="13"/>
        <v>1.0116312621267253E-2</v>
      </c>
      <c r="D733" s="16" t="s">
        <v>18941</v>
      </c>
      <c r="E733" s="16" t="s">
        <v>18940</v>
      </c>
      <c r="F733" s="16" t="s">
        <v>14143</v>
      </c>
      <c r="G733" s="18">
        <v>-8.0332800400870896E+16</v>
      </c>
      <c r="H733" s="18">
        <v>-1.94075831876248E+17</v>
      </c>
    </row>
    <row r="734" spans="1:8">
      <c r="A734" s="15">
        <v>40751</v>
      </c>
      <c r="B734" s="16" t="s">
        <v>18939</v>
      </c>
      <c r="C734" s="12">
        <f t="shared" si="13"/>
        <v>-5.3425105311594506E-3</v>
      </c>
      <c r="D734" s="16" t="s">
        <v>18938</v>
      </c>
      <c r="E734" s="16" t="s">
        <v>18937</v>
      </c>
      <c r="F734" s="16" t="s">
        <v>14140</v>
      </c>
      <c r="G734" s="18">
        <v>-1.37354632309088E+17</v>
      </c>
      <c r="H734" s="18">
        <v>-2.0020404343321402E+17</v>
      </c>
    </row>
    <row r="735" spans="1:8">
      <c r="A735" s="15">
        <v>40752</v>
      </c>
      <c r="B735" s="16" t="s">
        <v>18936</v>
      </c>
      <c r="C735" s="12">
        <f t="shared" si="13"/>
        <v>4.2879256239115289E-3</v>
      </c>
      <c r="D735" s="16" t="s">
        <v>18935</v>
      </c>
      <c r="E735" s="16" t="s">
        <v>18934</v>
      </c>
      <c r="F735" s="16" t="s">
        <v>14269</v>
      </c>
      <c r="G735" s="18">
        <v>-8.9072108548138896E+16</v>
      </c>
      <c r="H735" s="18">
        <v>-1.9310113323786301E+17</v>
      </c>
    </row>
    <row r="736" spans="1:8">
      <c r="A736" s="15">
        <v>40753</v>
      </c>
      <c r="B736" s="16" t="s">
        <v>18933</v>
      </c>
      <c r="C736" s="12">
        <f t="shared" si="13"/>
        <v>-1.3710135173232885E-3</v>
      </c>
      <c r="D736" s="16" t="s">
        <v>18932</v>
      </c>
      <c r="E736" s="16" t="s">
        <v>18931</v>
      </c>
      <c r="F736" s="16" t="s">
        <v>14024</v>
      </c>
      <c r="G736" s="18">
        <v>-1.3351466937836E+17</v>
      </c>
      <c r="H736" s="18">
        <v>-1.9520978175970899E+17</v>
      </c>
    </row>
    <row r="737" spans="1:8">
      <c r="A737" s="15">
        <v>40754</v>
      </c>
      <c r="B737" s="16" t="s">
        <v>18930</v>
      </c>
      <c r="C737" s="12">
        <f t="shared" si="13"/>
        <v>-4.5203202403260982E-5</v>
      </c>
      <c r="D737" s="16" t="s">
        <v>18929</v>
      </c>
      <c r="E737" s="16" t="s">
        <v>18928</v>
      </c>
      <c r="F737" s="16" t="s">
        <v>14139</v>
      </c>
      <c r="G737" s="18">
        <v>-1.9931227591727E+16</v>
      </c>
      <c r="H737" s="18">
        <v>-1.9781092551733101E+17</v>
      </c>
    </row>
    <row r="738" spans="1:8">
      <c r="A738" s="15">
        <v>40755</v>
      </c>
      <c r="B738" s="16" t="s">
        <v>18927</v>
      </c>
      <c r="C738" s="12">
        <f t="shared" si="13"/>
        <v>-4.5192247684281176E-5</v>
      </c>
      <c r="D738" s="16" t="s">
        <v>18926</v>
      </c>
      <c r="E738" s="16" t="s">
        <v>18925</v>
      </c>
      <c r="F738" s="16" t="s">
        <v>14139</v>
      </c>
      <c r="G738" s="18">
        <v>-1.78455839357639E+16</v>
      </c>
      <c r="H738" s="18">
        <v>-1.9628744258278E+17</v>
      </c>
    </row>
    <row r="739" spans="1:8">
      <c r="A739" s="15">
        <v>40756</v>
      </c>
      <c r="B739" s="16" t="s">
        <v>18924</v>
      </c>
      <c r="C739" s="12">
        <f t="shared" si="13"/>
        <v>4.0446996141696228E-3</v>
      </c>
      <c r="D739" s="16" t="s">
        <v>18923</v>
      </c>
      <c r="E739" s="16" t="s">
        <v>18922</v>
      </c>
      <c r="F739" s="16" t="s">
        <v>14139</v>
      </c>
      <c r="G739" s="18">
        <v>3.25007532092904E+16</v>
      </c>
      <c r="H739" s="18">
        <v>-1.8088881610595299E+17</v>
      </c>
    </row>
    <row r="740" spans="1:8">
      <c r="A740" s="15">
        <v>40757</v>
      </c>
      <c r="B740" s="16" t="s">
        <v>18921</v>
      </c>
      <c r="C740" s="12">
        <f t="shared" si="13"/>
        <v>-7.1973958089290042E-3</v>
      </c>
      <c r="D740" s="16" t="s">
        <v>18920</v>
      </c>
      <c r="E740" s="16" t="s">
        <v>18919</v>
      </c>
      <c r="F740" s="16" t="s">
        <v>14137</v>
      </c>
      <c r="G740" s="18">
        <v>-5.3535664853700704E+16</v>
      </c>
      <c r="H740" s="18">
        <v>-1.81565391133084E+17</v>
      </c>
    </row>
    <row r="741" spans="1:8">
      <c r="A741" s="15">
        <v>40758</v>
      </c>
      <c r="B741" s="16" t="s">
        <v>18918</v>
      </c>
      <c r="C741" s="12">
        <f t="shared" si="13"/>
        <v>-6.6001823913513242E-3</v>
      </c>
      <c r="D741" s="16" t="s">
        <v>18917</v>
      </c>
      <c r="E741" s="16" t="s">
        <v>18916</v>
      </c>
      <c r="F741" s="16" t="s">
        <v>14135</v>
      </c>
      <c r="G741" s="18">
        <v>-1.2603174936724899E+17</v>
      </c>
      <c r="H741" s="18">
        <v>-1.7223806322815398E+17</v>
      </c>
    </row>
    <row r="742" spans="1:8">
      <c r="A742" s="15">
        <v>40759</v>
      </c>
      <c r="B742" s="16" t="s">
        <v>18915</v>
      </c>
      <c r="C742" s="12">
        <f t="shared" si="13"/>
        <v>-2.2164530003272905E-2</v>
      </c>
      <c r="D742" s="16" t="s">
        <v>18914</v>
      </c>
      <c r="E742" s="16" t="s">
        <v>18913</v>
      </c>
      <c r="F742" s="16" t="s">
        <v>14225</v>
      </c>
      <c r="G742" s="18">
        <v>-3.71986636525424E+17</v>
      </c>
      <c r="H742" s="18">
        <v>-2.0888248791266E+17</v>
      </c>
    </row>
    <row r="743" spans="1:8">
      <c r="A743" s="15">
        <v>40760</v>
      </c>
      <c r="B743" s="16" t="s">
        <v>18912</v>
      </c>
      <c r="C743" s="12">
        <f t="shared" si="13"/>
        <v>-8.9902834849353054E-3</v>
      </c>
      <c r="D743" s="16" t="s">
        <v>18911</v>
      </c>
      <c r="E743" s="16" t="s">
        <v>18910</v>
      </c>
      <c r="F743" s="16" t="s">
        <v>14134</v>
      </c>
      <c r="G743" s="18">
        <v>-2.9438636789937901E+17</v>
      </c>
      <c r="H743" s="18">
        <v>-2.2310515190466099E+17</v>
      </c>
    </row>
    <row r="744" spans="1:8">
      <c r="A744" s="15">
        <v>40761</v>
      </c>
      <c r="B744" s="16" t="s">
        <v>18909</v>
      </c>
      <c r="C744" s="12">
        <f t="shared" si="13"/>
        <v>-4.9124492122033031E-5</v>
      </c>
      <c r="D744" s="16" t="s">
        <v>18908</v>
      </c>
      <c r="E744" s="16" t="s">
        <v>18907</v>
      </c>
      <c r="F744" s="16" t="s">
        <v>14224</v>
      </c>
      <c r="G744" s="18">
        <v>-2.9343637444138099E+17</v>
      </c>
      <c r="H744" s="18">
        <v>-2.0274801724806701E+17</v>
      </c>
    </row>
    <row r="745" spans="1:8">
      <c r="A745" s="15">
        <v>40762</v>
      </c>
      <c r="B745" s="16" t="s">
        <v>18906</v>
      </c>
      <c r="C745" s="12">
        <f t="shared" si="13"/>
        <v>-4.9114598806596889E-5</v>
      </c>
      <c r="D745" s="16" t="s">
        <v>18905</v>
      </c>
      <c r="E745" s="16" t="s">
        <v>18904</v>
      </c>
      <c r="F745" s="16" t="s">
        <v>14224</v>
      </c>
      <c r="G745" s="18">
        <v>-2.4308181610540499E+17</v>
      </c>
      <c r="H745" s="18">
        <v>-2.1642734369828E+17</v>
      </c>
    </row>
    <row r="746" spans="1:8">
      <c r="A746" s="15">
        <v>40763</v>
      </c>
      <c r="B746" s="16" t="s">
        <v>18903</v>
      </c>
      <c r="C746" s="12">
        <f t="shared" si="13"/>
        <v>-2.2849163072317311E-2</v>
      </c>
      <c r="D746" s="16" t="s">
        <v>18902</v>
      </c>
      <c r="E746" s="16" t="s">
        <v>18901</v>
      </c>
      <c r="F746" s="16" t="s">
        <v>14224</v>
      </c>
      <c r="G746" s="18">
        <v>-4.2807243414570202E+17</v>
      </c>
      <c r="H746" s="18">
        <v>-2.4871054072487802E+17</v>
      </c>
    </row>
    <row r="747" spans="1:8">
      <c r="A747" s="15">
        <v>40764</v>
      </c>
      <c r="B747" s="16" t="s">
        <v>18900</v>
      </c>
      <c r="C747" s="12">
        <f t="shared" si="13"/>
        <v>1.9864587290693118E-2</v>
      </c>
      <c r="D747" s="16" t="s">
        <v>18899</v>
      </c>
      <c r="E747" s="16" t="s">
        <v>18898</v>
      </c>
      <c r="F747" s="16" t="s">
        <v>14132</v>
      </c>
      <c r="G747" s="18">
        <v>-2.7272147625966899E+17</v>
      </c>
      <c r="H747" s="18">
        <v>-2.0993147971532602E+17</v>
      </c>
    </row>
    <row r="748" spans="1:8">
      <c r="A748" s="15">
        <v>40765</v>
      </c>
      <c r="B748" s="16" t="s">
        <v>18897</v>
      </c>
      <c r="C748" s="12">
        <f t="shared" si="13"/>
        <v>-3.7676233247407648E-4</v>
      </c>
      <c r="D748" s="16" t="s">
        <v>18896</v>
      </c>
      <c r="E748" s="16" t="s">
        <v>18895</v>
      </c>
      <c r="F748" s="16" t="s">
        <v>14223</v>
      </c>
      <c r="G748" s="18">
        <v>-1.0279076830190499E+17</v>
      </c>
      <c r="H748" s="18">
        <v>-2.1353803663443398E+17</v>
      </c>
    </row>
    <row r="749" spans="1:8">
      <c r="A749" s="15">
        <v>40766</v>
      </c>
      <c r="B749" s="16" t="s">
        <v>18894</v>
      </c>
      <c r="C749" s="12">
        <f t="shared" si="13"/>
        <v>6.9346855439790227E-3</v>
      </c>
      <c r="D749" s="16" t="s">
        <v>18893</v>
      </c>
      <c r="E749" s="16" t="s">
        <v>18892</v>
      </c>
      <c r="F749" s="16" t="s">
        <v>14223</v>
      </c>
      <c r="G749" s="18">
        <v>1.34522499208589E+16</v>
      </c>
      <c r="H749" s="18">
        <v>-2.02304067764308E+17</v>
      </c>
    </row>
    <row r="750" spans="1:8">
      <c r="A750" s="15">
        <v>40767</v>
      </c>
      <c r="B750" s="16" t="s">
        <v>18891</v>
      </c>
      <c r="C750" s="12">
        <f t="shared" si="13"/>
        <v>7.8653016821134247E-3</v>
      </c>
      <c r="D750" s="16" t="s">
        <v>18890</v>
      </c>
      <c r="E750" s="16" t="s">
        <v>18889</v>
      </c>
      <c r="F750" s="16" t="s">
        <v>14223</v>
      </c>
      <c r="G750" s="18">
        <v>7.09565986897442E+16</v>
      </c>
      <c r="H750" s="18">
        <v>-1.8939260833530301E+17</v>
      </c>
    </row>
    <row r="751" spans="1:8">
      <c r="A751" s="15">
        <v>40768</v>
      </c>
      <c r="B751" s="16" t="s">
        <v>18888</v>
      </c>
      <c r="C751" s="12">
        <f t="shared" si="13"/>
        <v>-3.6258749373863964E-5</v>
      </c>
      <c r="D751" s="16" t="s">
        <v>18887</v>
      </c>
      <c r="E751" s="16" t="s">
        <v>18886</v>
      </c>
      <c r="F751" s="16" t="s">
        <v>14026</v>
      </c>
      <c r="G751" s="18">
        <v>1.9581058087297299E+17</v>
      </c>
      <c r="H751" s="18">
        <v>-2.0038317307740899E+17</v>
      </c>
    </row>
    <row r="752" spans="1:8">
      <c r="A752" s="15">
        <v>40768</v>
      </c>
      <c r="B752" s="16" t="s">
        <v>18888</v>
      </c>
      <c r="C752" s="12">
        <f t="shared" si="13"/>
        <v>0</v>
      </c>
      <c r="D752" s="16" t="s">
        <v>18887</v>
      </c>
      <c r="E752" s="16" t="s">
        <v>18886</v>
      </c>
      <c r="F752" s="16" t="s">
        <v>14026</v>
      </c>
      <c r="G752" s="18">
        <v>1.9581058087297299E+17</v>
      </c>
      <c r="H752" s="18">
        <v>-2.0038317307740899E+17</v>
      </c>
    </row>
    <row r="753" spans="1:8">
      <c r="A753" s="15">
        <v>40769</v>
      </c>
      <c r="B753" s="16" t="s">
        <v>18885</v>
      </c>
      <c r="C753" s="12">
        <f t="shared" si="13"/>
        <v>-3.6244492746041304E-5</v>
      </c>
      <c r="D753" s="16" t="s">
        <v>18884</v>
      </c>
      <c r="E753" s="16" t="s">
        <v>18883</v>
      </c>
      <c r="F753" s="16" t="s">
        <v>14026</v>
      </c>
      <c r="G753" s="18">
        <v>1.8718055979637299E+17</v>
      </c>
      <c r="H753" s="18">
        <v>-1.9268156851956602E+17</v>
      </c>
    </row>
    <row r="754" spans="1:8">
      <c r="A754" s="15">
        <v>40770</v>
      </c>
      <c r="B754" s="16" t="s">
        <v>18882</v>
      </c>
      <c r="C754" s="12">
        <f t="shared" si="13"/>
        <v>-3.623061202156919E-5</v>
      </c>
      <c r="D754" s="16" t="s">
        <v>18881</v>
      </c>
      <c r="E754" s="16" t="s">
        <v>18880</v>
      </c>
      <c r="F754" s="16" t="s">
        <v>14026</v>
      </c>
      <c r="G754" s="18">
        <v>1.87271316287696E+17</v>
      </c>
      <c r="H754" s="18">
        <v>-1.92148393270528E+17</v>
      </c>
    </row>
    <row r="755" spans="1:8">
      <c r="A755" s="15">
        <v>40771</v>
      </c>
      <c r="B755" s="16" t="s">
        <v>18879</v>
      </c>
      <c r="C755" s="12">
        <f t="shared" si="13"/>
        <v>2.0271598561884445E-3</v>
      </c>
      <c r="D755" s="16" t="s">
        <v>18878</v>
      </c>
      <c r="E755" s="16" t="s">
        <v>18877</v>
      </c>
      <c r="F755" s="16" t="s">
        <v>14026</v>
      </c>
      <c r="G755" s="18">
        <v>2.1751707413761402E+17</v>
      </c>
      <c r="H755" s="18">
        <v>-1.73722436362708E+17</v>
      </c>
    </row>
    <row r="756" spans="1:8">
      <c r="A756" s="15">
        <v>40772</v>
      </c>
      <c r="B756" s="16" t="s">
        <v>18876</v>
      </c>
      <c r="C756" s="12">
        <f t="shared" si="13"/>
        <v>3.6154658219770533E-3</v>
      </c>
      <c r="D756" s="16" t="s">
        <v>18875</v>
      </c>
      <c r="E756" s="16" t="s">
        <v>18874</v>
      </c>
      <c r="F756" s="16" t="s">
        <v>14026</v>
      </c>
      <c r="G756" s="18">
        <v>2.4157857911095299E+17</v>
      </c>
      <c r="H756" s="18">
        <v>-1.48854334693664E+17</v>
      </c>
    </row>
    <row r="757" spans="1:8">
      <c r="A757" s="15">
        <v>40773</v>
      </c>
      <c r="B757" s="16" t="s">
        <v>18873</v>
      </c>
      <c r="C757" s="12">
        <f t="shared" si="13"/>
        <v>-2.1542904820780931E-2</v>
      </c>
      <c r="D757" s="16" t="s">
        <v>18872</v>
      </c>
      <c r="E757" s="16" t="s">
        <v>18871</v>
      </c>
      <c r="F757" s="16" t="s">
        <v>14026</v>
      </c>
      <c r="G757" s="18">
        <v>-2.3999319528070202E+17</v>
      </c>
      <c r="H757" s="18">
        <v>-1.8549275389096499E+17</v>
      </c>
    </row>
    <row r="758" spans="1:8">
      <c r="A758" s="15">
        <v>40774</v>
      </c>
      <c r="B758" s="16" t="s">
        <v>18870</v>
      </c>
      <c r="C758" s="12">
        <f t="shared" si="13"/>
        <v>-5.3410892314772517E-3</v>
      </c>
      <c r="D758" s="16" t="s">
        <v>18869</v>
      </c>
      <c r="E758" s="16" t="s">
        <v>18868</v>
      </c>
      <c r="F758" s="16" t="s">
        <v>14026</v>
      </c>
      <c r="G758" s="18">
        <v>-2.8755984824253402E+17</v>
      </c>
      <c r="H758" s="18">
        <v>-1.9415982755209501E+17</v>
      </c>
    </row>
    <row r="759" spans="1:8">
      <c r="A759" s="15">
        <v>40775</v>
      </c>
      <c r="B759" s="16" t="s">
        <v>18867</v>
      </c>
      <c r="C759" s="12">
        <f t="shared" si="13"/>
        <v>-6.013087605504209E-5</v>
      </c>
      <c r="D759" s="16" t="s">
        <v>18866</v>
      </c>
      <c r="E759" s="16" t="s">
        <v>18865</v>
      </c>
      <c r="F759" s="16" t="s">
        <v>14027</v>
      </c>
      <c r="G759" s="18">
        <v>-4.2437550413313203E+17</v>
      </c>
      <c r="H759" s="18">
        <v>-2.0543388386415901E+17</v>
      </c>
    </row>
    <row r="760" spans="1:8">
      <c r="A760" s="15">
        <v>40776</v>
      </c>
      <c r="B760" s="16" t="s">
        <v>18864</v>
      </c>
      <c r="C760" s="12">
        <f t="shared" si="13"/>
        <v>-6.0123016149051721E-5</v>
      </c>
      <c r="D760" s="16" t="s">
        <v>18863</v>
      </c>
      <c r="E760" s="16" t="s">
        <v>18862</v>
      </c>
      <c r="F760" s="16" t="s">
        <v>14027</v>
      </c>
      <c r="G760" s="18">
        <v>-3.9089354742145203E+17</v>
      </c>
      <c r="H760" s="18">
        <v>-2.0830899283046499E+17</v>
      </c>
    </row>
    <row r="761" spans="1:8">
      <c r="A761" s="15">
        <v>40777</v>
      </c>
      <c r="B761" s="16" t="s">
        <v>18861</v>
      </c>
      <c r="C761" s="12">
        <f t="shared" si="13"/>
        <v>2.3208646040130416E-3</v>
      </c>
      <c r="D761" s="16" t="s">
        <v>18860</v>
      </c>
      <c r="E761" s="16" t="s">
        <v>18859</v>
      </c>
      <c r="F761" s="16" t="s">
        <v>14027</v>
      </c>
      <c r="G761" s="18">
        <v>-3.73128712330264E+17</v>
      </c>
      <c r="H761" s="18">
        <v>-2.3150511109334E+17</v>
      </c>
    </row>
    <row r="762" spans="1:8">
      <c r="A762" s="15">
        <v>40778</v>
      </c>
      <c r="B762" s="16" t="s">
        <v>18858</v>
      </c>
      <c r="C762" s="12">
        <f t="shared" si="13"/>
        <v>1.2385993143676655E-2</v>
      </c>
      <c r="D762" s="16" t="s">
        <v>18857</v>
      </c>
      <c r="E762" s="16" t="s">
        <v>18856</v>
      </c>
      <c r="F762" s="16" t="s">
        <v>14227</v>
      </c>
      <c r="G762" s="18">
        <v>-2.7145058524762499E+17</v>
      </c>
      <c r="H762" s="18">
        <v>-2.07428448047792E+17</v>
      </c>
    </row>
    <row r="763" spans="1:8">
      <c r="A763" s="15">
        <v>40779</v>
      </c>
      <c r="B763" s="16" t="s">
        <v>18855</v>
      </c>
      <c r="C763" s="12">
        <f t="shared" si="13"/>
        <v>2.6563539389349981E-3</v>
      </c>
      <c r="D763" s="16" t="s">
        <v>18854</v>
      </c>
      <c r="E763" s="16" t="s">
        <v>18853</v>
      </c>
      <c r="F763" s="16" t="s">
        <v>14227</v>
      </c>
      <c r="G763" s="18">
        <v>-2.8306196796251699E+17</v>
      </c>
      <c r="H763" s="18">
        <v>-2.22215406617096E+17</v>
      </c>
    </row>
    <row r="764" spans="1:8">
      <c r="A764" s="15">
        <v>40780</v>
      </c>
      <c r="B764" s="16" t="s">
        <v>18852</v>
      </c>
      <c r="C764" s="12">
        <f t="shared" si="13"/>
        <v>-5.2920478282226045E-3</v>
      </c>
      <c r="D764" s="16" t="s">
        <v>18851</v>
      </c>
      <c r="E764" s="16" t="s">
        <v>18850</v>
      </c>
      <c r="F764" s="16" t="s">
        <v>14222</v>
      </c>
      <c r="G764" s="18">
        <v>-4.0535270240547699E+17</v>
      </c>
      <c r="H764" s="18">
        <v>-2.3041383392461798E+17</v>
      </c>
    </row>
    <row r="765" spans="1:8">
      <c r="A765" s="15">
        <v>40781</v>
      </c>
      <c r="B765" s="16" t="s">
        <v>18849</v>
      </c>
      <c r="C765" s="12">
        <f t="shared" si="13"/>
        <v>1.0708430068971334E-3</v>
      </c>
      <c r="D765" s="16" t="s">
        <v>18848</v>
      </c>
      <c r="E765" s="16" t="s">
        <v>18847</v>
      </c>
      <c r="F765" s="16" t="s">
        <v>14222</v>
      </c>
      <c r="G765" s="18">
        <v>-3.5698704550493798E+17</v>
      </c>
      <c r="H765" s="18">
        <v>-2.2861616646263101E+17</v>
      </c>
    </row>
    <row r="766" spans="1:8">
      <c r="A766" s="15">
        <v>40782</v>
      </c>
      <c r="B766" s="16" t="s">
        <v>18846</v>
      </c>
      <c r="C766" s="12">
        <f t="shared" si="13"/>
        <v>-4.7060517141869915E-5</v>
      </c>
      <c r="D766" s="16" t="s">
        <v>18845</v>
      </c>
      <c r="E766" s="16" t="s">
        <v>18844</v>
      </c>
      <c r="F766" s="16" t="s">
        <v>14028</v>
      </c>
      <c r="G766" s="18">
        <v>-3.8995418708804499E+17</v>
      </c>
      <c r="H766" s="18">
        <v>-2.6233374861399002E+17</v>
      </c>
    </row>
    <row r="767" spans="1:8">
      <c r="A767" s="15">
        <v>40783</v>
      </c>
      <c r="B767" s="16" t="s">
        <v>18843</v>
      </c>
      <c r="C767" s="12">
        <f t="shared" si="13"/>
        <v>-4.7049118904757523E-5</v>
      </c>
      <c r="D767" s="16" t="s">
        <v>18842</v>
      </c>
      <c r="E767" s="16" t="s">
        <v>18841</v>
      </c>
      <c r="F767" s="16" t="s">
        <v>14028</v>
      </c>
      <c r="G767" s="18">
        <v>-3.8004076732622701E+17</v>
      </c>
      <c r="H767" s="18">
        <v>-2.7662033821896301E+17</v>
      </c>
    </row>
    <row r="768" spans="1:8">
      <c r="A768" s="15">
        <v>40784</v>
      </c>
      <c r="B768" s="16" t="s">
        <v>18840</v>
      </c>
      <c r="C768" s="12">
        <f t="shared" si="13"/>
        <v>1.2463190425928214E-2</v>
      </c>
      <c r="D768" s="16" t="s">
        <v>18839</v>
      </c>
      <c r="E768" s="16" t="s">
        <v>18838</v>
      </c>
      <c r="F768" s="16" t="s">
        <v>14028</v>
      </c>
      <c r="G768" s="18">
        <v>-2.7881042364373299E+17</v>
      </c>
      <c r="H768" s="18">
        <v>-2.5774680735169901E+17</v>
      </c>
    </row>
    <row r="769" spans="1:8">
      <c r="A769" s="15">
        <v>40785</v>
      </c>
      <c r="B769" s="16" t="s">
        <v>18837</v>
      </c>
      <c r="C769" s="12">
        <f t="shared" si="13"/>
        <v>1.7480729293217524E-3</v>
      </c>
      <c r="D769" s="16" t="s">
        <v>18836</v>
      </c>
      <c r="E769" s="16" t="s">
        <v>18835</v>
      </c>
      <c r="F769" s="16" t="s">
        <v>14028</v>
      </c>
      <c r="G769" s="18">
        <v>-2.6291623457690701E+17</v>
      </c>
      <c r="H769" s="18">
        <v>-2.7140228700228998E+17</v>
      </c>
    </row>
    <row r="770" spans="1:8">
      <c r="A770" s="15">
        <v>40786</v>
      </c>
      <c r="B770" s="16" t="s">
        <v>18834</v>
      </c>
      <c r="C770" s="12">
        <f t="shared" si="13"/>
        <v>-2.7634812852324994E-3</v>
      </c>
      <c r="D770" s="16" t="s">
        <v>18833</v>
      </c>
      <c r="E770" s="16" t="s">
        <v>18832</v>
      </c>
      <c r="F770" s="16" t="s">
        <v>14221</v>
      </c>
      <c r="G770" s="18">
        <v>-3.2147495923392102E+17</v>
      </c>
      <c r="H770" s="18">
        <v>-2.7983775561909501E+17</v>
      </c>
    </row>
    <row r="771" spans="1:8">
      <c r="A771" s="15">
        <v>40787</v>
      </c>
      <c r="B771" s="16" t="s">
        <v>18831</v>
      </c>
      <c r="C771" s="12">
        <f t="shared" si="13"/>
        <v>1.2739978542160315E-3</v>
      </c>
      <c r="D771" s="16" t="s">
        <v>18830</v>
      </c>
      <c r="E771" s="16" t="s">
        <v>18829</v>
      </c>
      <c r="F771" s="16" t="s">
        <v>14221</v>
      </c>
      <c r="G771" s="18">
        <v>-2.4757840730031802E+17</v>
      </c>
      <c r="H771" s="18">
        <v>-2.7779845162112899E+17</v>
      </c>
    </row>
    <row r="772" spans="1:8">
      <c r="A772" s="15">
        <v>40788</v>
      </c>
      <c r="B772" s="16" t="s">
        <v>18828</v>
      </c>
      <c r="C772" s="12">
        <f t="shared" si="13"/>
        <v>4.756788372602236E-4</v>
      </c>
      <c r="D772" s="16" t="s">
        <v>18827</v>
      </c>
      <c r="E772" s="16" t="s">
        <v>18826</v>
      </c>
      <c r="F772" s="16" t="s">
        <v>14221</v>
      </c>
      <c r="G772" s="18">
        <v>-1.79715492619764E+17</v>
      </c>
      <c r="H772" s="18">
        <v>-2.7692381179215501E+17</v>
      </c>
    </row>
    <row r="773" spans="1:8">
      <c r="A773" s="15">
        <v>40789</v>
      </c>
      <c r="B773" s="16" t="s">
        <v>18825</v>
      </c>
      <c r="C773" s="12">
        <f t="shared" si="13"/>
        <v>-1.1640230416627991E-4</v>
      </c>
      <c r="D773" s="16" t="s">
        <v>18824</v>
      </c>
      <c r="E773" s="16" t="s">
        <v>18823</v>
      </c>
      <c r="F773" s="16" t="s">
        <v>14221</v>
      </c>
      <c r="G773" s="18">
        <v>7.5925846840299904E+16</v>
      </c>
      <c r="H773" s="18">
        <v>-2.6846935895588701E+17</v>
      </c>
    </row>
    <row r="774" spans="1:8">
      <c r="A774" s="15">
        <v>40790</v>
      </c>
      <c r="B774" s="16" t="s">
        <v>18822</v>
      </c>
      <c r="C774" s="12">
        <f t="shared" si="13"/>
        <v>-1.1640937123214599E-4</v>
      </c>
      <c r="D774" s="16" t="s">
        <v>18821</v>
      </c>
      <c r="E774" s="16" t="s">
        <v>18820</v>
      </c>
      <c r="F774" s="16" t="s">
        <v>14221</v>
      </c>
      <c r="G774" s="18">
        <v>1.9918430929876499E+17</v>
      </c>
      <c r="H774" s="18">
        <v>-2.5124819416427002E+17</v>
      </c>
    </row>
    <row r="775" spans="1:8">
      <c r="A775" s="15">
        <v>40791</v>
      </c>
      <c r="B775" s="16" t="s">
        <v>18819</v>
      </c>
      <c r="C775" s="12">
        <f t="shared" si="13"/>
        <v>-1.8624544713975694E-2</v>
      </c>
      <c r="D775" s="16" t="s">
        <v>18818</v>
      </c>
      <c r="E775" s="16" t="s">
        <v>18817</v>
      </c>
      <c r="F775" s="16" t="s">
        <v>14222</v>
      </c>
      <c r="G775" s="18">
        <v>-4.54316858511142E+16</v>
      </c>
      <c r="H775" s="18">
        <v>-2.8705522373716099E+17</v>
      </c>
    </row>
    <row r="776" spans="1:8">
      <c r="A776" s="15">
        <v>40792</v>
      </c>
      <c r="B776" s="16" t="s">
        <v>18816</v>
      </c>
      <c r="C776" s="12">
        <f t="shared" si="13"/>
        <v>1.5903191101873736E-2</v>
      </c>
      <c r="D776" s="16" t="s">
        <v>18815</v>
      </c>
      <c r="E776" s="16" t="s">
        <v>18814</v>
      </c>
      <c r="F776" s="16" t="s">
        <v>14221</v>
      </c>
      <c r="G776" s="18">
        <v>1.5727477389495901E+17</v>
      </c>
      <c r="H776" s="18">
        <v>-2.2726547601926099E+17</v>
      </c>
    </row>
    <row r="777" spans="1:8">
      <c r="A777" s="15">
        <v>40793</v>
      </c>
      <c r="B777" s="16" t="s">
        <v>18813</v>
      </c>
      <c r="C777" s="12">
        <f t="shared" si="13"/>
        <v>4.8750017787385835E-3</v>
      </c>
      <c r="D777" s="16" t="s">
        <v>18812</v>
      </c>
      <c r="E777" s="16" t="s">
        <v>18811</v>
      </c>
      <c r="F777" s="16" t="s">
        <v>14028</v>
      </c>
      <c r="G777" s="18">
        <v>6.2654756481343795E+17</v>
      </c>
      <c r="H777" s="18">
        <v>-1.8477403064402099E+17</v>
      </c>
    </row>
    <row r="778" spans="1:8">
      <c r="A778" s="15">
        <v>40794</v>
      </c>
      <c r="B778" s="16" t="s">
        <v>18810</v>
      </c>
      <c r="C778" s="12">
        <f t="shared" si="13"/>
        <v>-9.9445009700310609E-4</v>
      </c>
      <c r="D778" s="16" t="s">
        <v>18809</v>
      </c>
      <c r="E778" s="16" t="s">
        <v>18808</v>
      </c>
      <c r="F778" s="16" t="s">
        <v>14028</v>
      </c>
      <c r="G778" s="18">
        <v>2.6495671734548099E+17</v>
      </c>
      <c r="H778" s="18">
        <v>-1.8628668803892602E+17</v>
      </c>
    </row>
    <row r="779" spans="1:8">
      <c r="A779" s="15">
        <v>40795</v>
      </c>
      <c r="B779" s="16" t="s">
        <v>18807</v>
      </c>
      <c r="C779" s="12">
        <f t="shared" si="13"/>
        <v>-8.6035496175257114E-3</v>
      </c>
      <c r="D779" s="16" t="s">
        <v>18806</v>
      </c>
      <c r="E779" s="16" t="s">
        <v>18805</v>
      </c>
      <c r="F779" s="16" t="s">
        <v>14028</v>
      </c>
      <c r="G779" s="18">
        <v>1.4395699008941901E+17</v>
      </c>
      <c r="H779" s="18">
        <v>-2.0029186423940099E+17</v>
      </c>
    </row>
    <row r="780" spans="1:8">
      <c r="A780" s="15">
        <v>40796</v>
      </c>
      <c r="B780" s="16" t="s">
        <v>18804</v>
      </c>
      <c r="C780" s="12">
        <f t="shared" si="13"/>
        <v>-1.0522744184207306E-4</v>
      </c>
      <c r="D780" s="16" t="s">
        <v>18803</v>
      </c>
      <c r="E780" s="16" t="s">
        <v>18802</v>
      </c>
      <c r="F780" s="16" t="s">
        <v>14028</v>
      </c>
      <c r="G780" s="18">
        <v>5.0359153485973904E+16</v>
      </c>
      <c r="H780" s="18">
        <v>-1.70558865183904E+17</v>
      </c>
    </row>
    <row r="781" spans="1:8">
      <c r="A781" s="15">
        <v>40797</v>
      </c>
      <c r="B781" s="16" t="s">
        <v>18801</v>
      </c>
      <c r="C781" s="12">
        <f t="shared" ref="C781:C844" si="14">+(B781-B780)/B780</f>
        <v>-1.0523008507766821E-4</v>
      </c>
      <c r="D781" s="16" t="s">
        <v>18800</v>
      </c>
      <c r="E781" s="16" t="s">
        <v>18799</v>
      </c>
      <c r="F781" s="16" t="s">
        <v>14028</v>
      </c>
      <c r="G781" s="18">
        <v>-4.6359337960981504E+16</v>
      </c>
      <c r="H781" s="18">
        <v>-1.2021603369264E+17</v>
      </c>
    </row>
    <row r="782" spans="1:8">
      <c r="A782" s="15">
        <v>40797</v>
      </c>
      <c r="B782" s="16" t="s">
        <v>18801</v>
      </c>
      <c r="C782" s="12">
        <f t="shared" si="14"/>
        <v>0</v>
      </c>
      <c r="D782" s="16" t="s">
        <v>18800</v>
      </c>
      <c r="E782" s="16" t="s">
        <v>18799</v>
      </c>
      <c r="F782" s="16" t="s">
        <v>14028</v>
      </c>
      <c r="G782" s="18">
        <v>-4.6359337960981504E+16</v>
      </c>
      <c r="H782" s="18">
        <v>-1.2021603369264E+17</v>
      </c>
    </row>
    <row r="783" spans="1:8">
      <c r="A783" s="15">
        <v>40798</v>
      </c>
      <c r="B783" s="16" t="s">
        <v>18798</v>
      </c>
      <c r="C783" s="12">
        <f t="shared" si="14"/>
        <v>-2.3477654922777333E-3</v>
      </c>
      <c r="D783" s="16" t="s">
        <v>18797</v>
      </c>
      <c r="E783" s="16" t="s">
        <v>18796</v>
      </c>
      <c r="F783" s="16" t="s">
        <v>14028</v>
      </c>
      <c r="G783" s="18">
        <v>-7.2836406044814E+16</v>
      </c>
      <c r="H783" s="18">
        <v>-1.1830970441073699E+17</v>
      </c>
    </row>
    <row r="784" spans="1:8">
      <c r="A784" s="15">
        <v>40799</v>
      </c>
      <c r="B784" s="16" t="s">
        <v>18795</v>
      </c>
      <c r="C784" s="12">
        <f t="shared" si="14"/>
        <v>9.4996285107364631E-3</v>
      </c>
      <c r="D784" s="16" t="s">
        <v>18794</v>
      </c>
      <c r="E784" s="16" t="s">
        <v>18793</v>
      </c>
      <c r="F784" s="16" t="s">
        <v>14028</v>
      </c>
      <c r="G784" s="18">
        <v>4.0653643845938304E+16</v>
      </c>
      <c r="H784" s="18">
        <v>-1.62895831010528E+17</v>
      </c>
    </row>
    <row r="785" spans="1:8">
      <c r="A785" s="15">
        <v>40800</v>
      </c>
      <c r="B785" s="16" t="s">
        <v>18792</v>
      </c>
      <c r="C785" s="12">
        <f t="shared" si="14"/>
        <v>4.3603642987075962E-3</v>
      </c>
      <c r="D785" s="16" t="s">
        <v>18791</v>
      </c>
      <c r="E785" s="16" t="s">
        <v>18790</v>
      </c>
      <c r="F785" s="16" t="s">
        <v>14028</v>
      </c>
      <c r="G785" s="18">
        <v>9.7709357732649296E+16</v>
      </c>
      <c r="H785" s="18">
        <v>-1.7903526144997299E+17</v>
      </c>
    </row>
    <row r="786" spans="1:8">
      <c r="A786" s="15">
        <v>40801</v>
      </c>
      <c r="B786" s="16" t="s">
        <v>18789</v>
      </c>
      <c r="C786" s="12">
        <f t="shared" si="14"/>
        <v>7.8775632130104484E-3</v>
      </c>
      <c r="D786" s="16" t="s">
        <v>18788</v>
      </c>
      <c r="E786" s="16" t="s">
        <v>18787</v>
      </c>
      <c r="F786" s="16" t="s">
        <v>14028</v>
      </c>
      <c r="G786" s="18">
        <v>1.7827905024030202E+17</v>
      </c>
      <c r="H786" s="18">
        <v>-1.6572777334784701E+17</v>
      </c>
    </row>
    <row r="787" spans="1:8">
      <c r="A787" s="15">
        <v>40802</v>
      </c>
      <c r="B787" s="16" t="s">
        <v>18786</v>
      </c>
      <c r="C787" s="12">
        <f t="shared" si="14"/>
        <v>1.4715612197735662E-2</v>
      </c>
      <c r="D787" s="16" t="s">
        <v>18785</v>
      </c>
      <c r="E787" s="16" t="s">
        <v>18784</v>
      </c>
      <c r="F787" s="16" t="s">
        <v>14028</v>
      </c>
      <c r="G787" s="18">
        <v>3.4700214886277901E+17</v>
      </c>
      <c r="H787" s="18">
        <v>-1.4050022685646701E+17</v>
      </c>
    </row>
    <row r="788" spans="1:8">
      <c r="A788" s="15">
        <v>40803</v>
      </c>
      <c r="B788" s="16" t="s">
        <v>18783</v>
      </c>
      <c r="C788" s="12">
        <f t="shared" si="14"/>
        <v>-1.1889793621114283E-4</v>
      </c>
      <c r="D788" s="16" t="s">
        <v>18782</v>
      </c>
      <c r="E788" s="16" t="s">
        <v>18781</v>
      </c>
      <c r="F788" s="16" t="s">
        <v>14028</v>
      </c>
      <c r="G788" s="18">
        <v>7.5313326807236595E+17</v>
      </c>
      <c r="H788" s="18">
        <v>-1.4056286711564701E+17</v>
      </c>
    </row>
    <row r="789" spans="1:8">
      <c r="A789" s="15">
        <v>40804</v>
      </c>
      <c r="B789" s="16" t="s">
        <v>18780</v>
      </c>
      <c r="C789" s="12">
        <f t="shared" si="14"/>
        <v>-1.1890209134372481E-4</v>
      </c>
      <c r="D789" s="16" t="s">
        <v>18779</v>
      </c>
      <c r="E789" s="16" t="s">
        <v>18778</v>
      </c>
      <c r="F789" s="16" t="s">
        <v>14028</v>
      </c>
      <c r="G789" s="18">
        <v>8.6846139763500096E+17</v>
      </c>
      <c r="H789" s="18">
        <v>-1.4047930756996899E+17</v>
      </c>
    </row>
    <row r="790" spans="1:8">
      <c r="A790" s="15">
        <v>40805</v>
      </c>
      <c r="B790" s="16" t="s">
        <v>18777</v>
      </c>
      <c r="C790" s="12">
        <f t="shared" si="14"/>
        <v>-4.7427119379914668E-3</v>
      </c>
      <c r="D790" s="16" t="s">
        <v>18776</v>
      </c>
      <c r="E790" s="16" t="s">
        <v>18775</v>
      </c>
      <c r="F790" s="16" t="s">
        <v>14028</v>
      </c>
      <c r="G790" s="18">
        <v>7.6474580771860506E+17</v>
      </c>
      <c r="H790" s="18">
        <v>-1.5091925934663699E+17</v>
      </c>
    </row>
    <row r="791" spans="1:8">
      <c r="A791" s="15">
        <v>40806</v>
      </c>
      <c r="B791" s="16" t="s">
        <v>18774</v>
      </c>
      <c r="C791" s="12">
        <f t="shared" si="14"/>
        <v>-1.6063088280829768E-3</v>
      </c>
      <c r="D791" s="16" t="s">
        <v>18773</v>
      </c>
      <c r="E791" s="16" t="s">
        <v>18772</v>
      </c>
      <c r="F791" s="16" t="s">
        <v>14028</v>
      </c>
      <c r="G791" s="18">
        <v>7.3183067634995098E+17</v>
      </c>
      <c r="H791" s="18">
        <v>-1.5039795263914301E+17</v>
      </c>
    </row>
    <row r="792" spans="1:8">
      <c r="A792" s="15">
        <v>40807</v>
      </c>
      <c r="B792" s="16" t="s">
        <v>18771</v>
      </c>
      <c r="C792" s="12">
        <f t="shared" si="14"/>
        <v>-1.346865656606858E-2</v>
      </c>
      <c r="D792" s="16" t="s">
        <v>18770</v>
      </c>
      <c r="E792" s="16" t="s">
        <v>18769</v>
      </c>
      <c r="F792" s="16" t="s">
        <v>14028</v>
      </c>
      <c r="G792" s="18">
        <v>4.2759664749252301E+17</v>
      </c>
      <c r="H792" s="18">
        <v>-1.5601632668867802E+17</v>
      </c>
    </row>
    <row r="793" spans="1:8">
      <c r="A793" s="15">
        <v>40808</v>
      </c>
      <c r="B793" s="16" t="s">
        <v>18768</v>
      </c>
      <c r="C793" s="12">
        <f t="shared" si="14"/>
        <v>-3.0290738790975665E-2</v>
      </c>
      <c r="D793" s="16" t="s">
        <v>18767</v>
      </c>
      <c r="E793" s="16" t="s">
        <v>18766</v>
      </c>
      <c r="F793" s="16" t="s">
        <v>14221</v>
      </c>
      <c r="G793" s="18">
        <v>-1.5465677837230202E+17</v>
      </c>
      <c r="H793" s="18">
        <v>-2.0686788961742099E+17</v>
      </c>
    </row>
    <row r="794" spans="1:8">
      <c r="A794" s="15">
        <v>40809</v>
      </c>
      <c r="B794" s="16" t="s">
        <v>18765</v>
      </c>
      <c r="C794" s="12">
        <f t="shared" si="14"/>
        <v>-8.998576956867288E-3</v>
      </c>
      <c r="D794" s="16" t="s">
        <v>18764</v>
      </c>
      <c r="E794" s="16" t="s">
        <v>18763</v>
      </c>
      <c r="F794" s="16" t="s">
        <v>14029</v>
      </c>
      <c r="G794" s="18">
        <v>-2.6674880009687299E+17</v>
      </c>
      <c r="H794" s="18">
        <v>-2.21094961851188E+17</v>
      </c>
    </row>
    <row r="795" spans="1:8">
      <c r="A795" s="15">
        <v>40810</v>
      </c>
      <c r="B795" s="16" t="s">
        <v>18762</v>
      </c>
      <c r="C795" s="12">
        <f t="shared" si="14"/>
        <v>-1.1363198120680549E-4</v>
      </c>
      <c r="D795" s="16" t="s">
        <v>18761</v>
      </c>
      <c r="E795" s="16" t="s">
        <v>18760</v>
      </c>
      <c r="F795" s="16" t="s">
        <v>14029</v>
      </c>
      <c r="G795" s="18">
        <v>-2.1893115356007101E+17</v>
      </c>
      <c r="H795" s="18">
        <v>-2.13622965032436E+17</v>
      </c>
    </row>
    <row r="796" spans="1:8">
      <c r="A796" s="15">
        <v>40811</v>
      </c>
      <c r="B796" s="16" t="s">
        <v>18759</v>
      </c>
      <c r="C796" s="12">
        <f t="shared" si="14"/>
        <v>-1.1363439205380227E-4</v>
      </c>
      <c r="D796" s="16" t="s">
        <v>18758</v>
      </c>
      <c r="E796" s="16" t="s">
        <v>18757</v>
      </c>
      <c r="F796" s="16" t="s">
        <v>14029</v>
      </c>
      <c r="G796" s="18">
        <v>-2.301012235607E+17</v>
      </c>
      <c r="H796" s="18">
        <v>-1.99297086095616E+17</v>
      </c>
    </row>
    <row r="797" spans="1:8">
      <c r="A797" s="15">
        <v>40812</v>
      </c>
      <c r="B797" s="16" t="s">
        <v>18756</v>
      </c>
      <c r="C797" s="12">
        <f t="shared" si="14"/>
        <v>-3.1699951320207334E-3</v>
      </c>
      <c r="D797" s="16" t="s">
        <v>18755</v>
      </c>
      <c r="E797" s="16" t="s">
        <v>18754</v>
      </c>
      <c r="F797" s="16" t="s">
        <v>14029</v>
      </c>
      <c r="G797" s="18">
        <v>-2.5885069442182E+17</v>
      </c>
      <c r="H797" s="18">
        <v>-1.9523043357430202E+17</v>
      </c>
    </row>
    <row r="798" spans="1:8">
      <c r="A798" s="15">
        <v>40813</v>
      </c>
      <c r="B798" s="16" t="s">
        <v>18753</v>
      </c>
      <c r="C798" s="12">
        <f t="shared" si="14"/>
        <v>3.8971917146981396E-3</v>
      </c>
      <c r="D798" s="16" t="s">
        <v>18752</v>
      </c>
      <c r="E798" s="16" t="s">
        <v>18751</v>
      </c>
      <c r="F798" s="16" t="s">
        <v>14029</v>
      </c>
      <c r="G798" s="18">
        <v>-2.22488668013664E+17</v>
      </c>
      <c r="H798" s="18">
        <v>-2.1129422319286499E+17</v>
      </c>
    </row>
    <row r="799" spans="1:8">
      <c r="A799" s="15">
        <v>40814</v>
      </c>
      <c r="B799" s="16" t="s">
        <v>18750</v>
      </c>
      <c r="C799" s="12">
        <f t="shared" si="14"/>
        <v>-3.147800791093067E-3</v>
      </c>
      <c r="D799" s="16" t="s">
        <v>18749</v>
      </c>
      <c r="E799" s="16" t="s">
        <v>18748</v>
      </c>
      <c r="F799" s="16" t="s">
        <v>14128</v>
      </c>
      <c r="G799" s="18">
        <v>-3.5642328128926598E+17</v>
      </c>
      <c r="H799" s="18">
        <v>-2.03379373676432E+17</v>
      </c>
    </row>
    <row r="800" spans="1:8">
      <c r="A800" s="15">
        <v>40815</v>
      </c>
      <c r="B800" s="16" t="s">
        <v>18747</v>
      </c>
      <c r="C800" s="12">
        <f t="shared" si="14"/>
        <v>9.2239430558822364E-3</v>
      </c>
      <c r="D800" s="16" t="s">
        <v>18746</v>
      </c>
      <c r="E800" s="16" t="s">
        <v>18745</v>
      </c>
      <c r="F800" s="16" t="s">
        <v>14128</v>
      </c>
      <c r="G800" s="18">
        <v>-2.9549050308139501E+17</v>
      </c>
      <c r="H800" s="18">
        <v>-1.88213980335596E+17</v>
      </c>
    </row>
    <row r="801" spans="1:8">
      <c r="A801" s="15">
        <v>40816</v>
      </c>
      <c r="B801" s="16" t="s">
        <v>18744</v>
      </c>
      <c r="C801" s="12">
        <f t="shared" si="14"/>
        <v>-2.6768199786635712E-3</v>
      </c>
      <c r="D801" s="16" t="s">
        <v>18743</v>
      </c>
      <c r="E801" s="16" t="s">
        <v>18742</v>
      </c>
      <c r="F801" s="16" t="s">
        <v>14127</v>
      </c>
      <c r="G801" s="18">
        <v>-2.9474526244945203E+17</v>
      </c>
      <c r="H801" s="18">
        <v>-1.9242060641874E+17</v>
      </c>
    </row>
    <row r="802" spans="1:8">
      <c r="A802" s="15">
        <v>40817</v>
      </c>
      <c r="B802" s="16" t="s">
        <v>18741</v>
      </c>
      <c r="C802" s="12">
        <f t="shared" si="14"/>
        <v>-3.6727047920821048E-5</v>
      </c>
      <c r="D802" s="16" t="s">
        <v>18740</v>
      </c>
      <c r="E802" s="16" t="s">
        <v>18739</v>
      </c>
      <c r="F802" s="16" t="s">
        <v>14030</v>
      </c>
      <c r="G802" s="18">
        <v>-3.0589602371847699E+17</v>
      </c>
      <c r="H802" s="18">
        <v>-1.9697428516147501E+17</v>
      </c>
    </row>
    <row r="803" spans="1:8">
      <c r="A803" s="15">
        <v>40818</v>
      </c>
      <c r="B803" s="16" t="s">
        <v>18738</v>
      </c>
      <c r="C803" s="12">
        <f t="shared" si="14"/>
        <v>-3.6715803898910205E-5</v>
      </c>
      <c r="D803" s="16" t="s">
        <v>18737</v>
      </c>
      <c r="E803" s="16" t="s">
        <v>18736</v>
      </c>
      <c r="F803" s="16" t="s">
        <v>14030</v>
      </c>
      <c r="G803" s="18">
        <v>-3.1020875799102099E+17</v>
      </c>
      <c r="H803" s="18">
        <v>-2.2160754574547802E+17</v>
      </c>
    </row>
    <row r="804" spans="1:8">
      <c r="A804" s="15">
        <v>40819</v>
      </c>
      <c r="B804" s="16" t="s">
        <v>18735</v>
      </c>
      <c r="C804" s="12">
        <f t="shared" si="14"/>
        <v>-1.2726138378434716E-2</v>
      </c>
      <c r="D804" s="16" t="s">
        <v>18734</v>
      </c>
      <c r="E804" s="16" t="s">
        <v>18733</v>
      </c>
      <c r="F804" s="16" t="s">
        <v>14030</v>
      </c>
      <c r="G804" s="18">
        <v>-4.0890487119013299E+17</v>
      </c>
      <c r="H804" s="18">
        <v>-2.4225267315805501E+17</v>
      </c>
    </row>
    <row r="805" spans="1:8">
      <c r="A805" s="15">
        <v>40820</v>
      </c>
      <c r="B805" s="16" t="s">
        <v>18732</v>
      </c>
      <c r="C805" s="12">
        <f t="shared" si="14"/>
        <v>6.5014015989755918E-3</v>
      </c>
      <c r="D805" s="16" t="s">
        <v>18731</v>
      </c>
      <c r="E805" s="16" t="s">
        <v>18730</v>
      </c>
      <c r="F805" s="16" t="s">
        <v>14030</v>
      </c>
      <c r="G805" s="18">
        <v>-3.5950729763671098E+17</v>
      </c>
      <c r="H805" s="18">
        <v>-2.3972915208004198E+17</v>
      </c>
    </row>
    <row r="806" spans="1:8">
      <c r="A806" s="15">
        <v>40821</v>
      </c>
      <c r="B806" s="16" t="s">
        <v>18729</v>
      </c>
      <c r="C806" s="12">
        <f t="shared" si="14"/>
        <v>3.8855843279924258E-3</v>
      </c>
      <c r="D806" s="16" t="s">
        <v>18728</v>
      </c>
      <c r="E806" s="16" t="s">
        <v>18727</v>
      </c>
      <c r="F806" s="16" t="s">
        <v>14030</v>
      </c>
      <c r="G806" s="18">
        <v>-1.55996976390872E+17</v>
      </c>
      <c r="H806" s="18">
        <v>-2.1765165044909501E+17</v>
      </c>
    </row>
    <row r="807" spans="1:8">
      <c r="A807" s="15">
        <v>40822</v>
      </c>
      <c r="B807" s="16" t="s">
        <v>18726</v>
      </c>
      <c r="C807" s="12">
        <f t="shared" si="14"/>
        <v>5.5144839491583532E-3</v>
      </c>
      <c r="D807" s="16" t="s">
        <v>18725</v>
      </c>
      <c r="E807" s="16" t="s">
        <v>18724</v>
      </c>
      <c r="F807" s="16" t="s">
        <v>14030</v>
      </c>
      <c r="G807" s="18">
        <v>-2.5521301550868E+17</v>
      </c>
      <c r="H807" s="18">
        <v>-2.08693833062472E+17</v>
      </c>
    </row>
    <row r="808" spans="1:8">
      <c r="A808" s="15">
        <v>40823</v>
      </c>
      <c r="B808" s="16" t="s">
        <v>18723</v>
      </c>
      <c r="C808" s="12">
        <f t="shared" si="14"/>
        <v>-3.8140882107787198E-3</v>
      </c>
      <c r="D808" s="16" t="s">
        <v>18722</v>
      </c>
      <c r="E808" s="16" t="s">
        <v>18721</v>
      </c>
      <c r="F808" s="16" t="s">
        <v>14126</v>
      </c>
      <c r="G808" s="18">
        <v>-3.2989368745740198E+17</v>
      </c>
      <c r="H808" s="18">
        <v>-2.1461858196674099E+17</v>
      </c>
    </row>
    <row r="809" spans="1:8">
      <c r="A809" s="15">
        <v>40824</v>
      </c>
      <c r="B809" s="16" t="s">
        <v>18720</v>
      </c>
      <c r="C809" s="12">
        <f t="shared" si="14"/>
        <v>-5.0999044895684227E-5</v>
      </c>
      <c r="D809" s="16" t="s">
        <v>18719</v>
      </c>
      <c r="E809" s="16" t="s">
        <v>18718</v>
      </c>
      <c r="F809" s="16" t="s">
        <v>14126</v>
      </c>
      <c r="G809" s="18">
        <v>-3.22153383881496E+17</v>
      </c>
      <c r="H809" s="18">
        <v>-2.0670706965282701E+17</v>
      </c>
    </row>
    <row r="810" spans="1:8">
      <c r="A810" s="15">
        <v>40825</v>
      </c>
      <c r="B810" s="16" t="s">
        <v>18717</v>
      </c>
      <c r="C810" s="12">
        <f t="shared" si="14"/>
        <v>-5.0991562913692486E-5</v>
      </c>
      <c r="D810" s="16" t="s">
        <v>18716</v>
      </c>
      <c r="E810" s="16" t="s">
        <v>18715</v>
      </c>
      <c r="F810" s="16" t="s">
        <v>14126</v>
      </c>
      <c r="G810" s="18">
        <v>-2.4747814838498701E+17</v>
      </c>
      <c r="H810" s="18">
        <v>-1.7055031149249402E+17</v>
      </c>
    </row>
    <row r="811" spans="1:8">
      <c r="A811" s="15">
        <v>40826</v>
      </c>
      <c r="B811" s="16" t="s">
        <v>18714</v>
      </c>
      <c r="C811" s="12">
        <f t="shared" si="14"/>
        <v>8.6999064933488621E-3</v>
      </c>
      <c r="D811" s="16" t="s">
        <v>18713</v>
      </c>
      <c r="E811" s="16" t="s">
        <v>18712</v>
      </c>
      <c r="F811" s="16" t="s">
        <v>14126</v>
      </c>
      <c r="G811" s="18">
        <v>-1.62767804306896E+17</v>
      </c>
      <c r="H811" s="18">
        <v>-1.6529852184562301E+17</v>
      </c>
    </row>
    <row r="812" spans="1:8">
      <c r="A812" s="15">
        <v>40826</v>
      </c>
      <c r="B812" s="16" t="s">
        <v>18714</v>
      </c>
      <c r="C812" s="12">
        <f t="shared" si="14"/>
        <v>0</v>
      </c>
      <c r="D812" s="16" t="s">
        <v>18713</v>
      </c>
      <c r="E812" s="16" t="s">
        <v>18712</v>
      </c>
      <c r="F812" s="16" t="s">
        <v>14126</v>
      </c>
      <c r="G812" s="18">
        <v>-1.62767804306896E+17</v>
      </c>
      <c r="H812" s="18">
        <v>-1.6529852184562301E+17</v>
      </c>
    </row>
    <row r="813" spans="1:8">
      <c r="A813" s="15">
        <v>40827</v>
      </c>
      <c r="B813" s="16" t="s">
        <v>18711</v>
      </c>
      <c r="C813" s="12">
        <f t="shared" si="14"/>
        <v>-9.7290560969440394E-4</v>
      </c>
      <c r="D813" s="16" t="s">
        <v>18710</v>
      </c>
      <c r="E813" s="16" t="s">
        <v>18709</v>
      </c>
      <c r="F813" s="16" t="s">
        <v>14125</v>
      </c>
      <c r="G813" s="18">
        <v>-1.7156445768283398E+17</v>
      </c>
      <c r="H813" s="18">
        <v>-1.4531957447931101E+17</v>
      </c>
    </row>
    <row r="814" spans="1:8">
      <c r="A814" s="15">
        <v>40828</v>
      </c>
      <c r="B814" s="16" t="s">
        <v>18708</v>
      </c>
      <c r="C814" s="12">
        <f t="shared" si="14"/>
        <v>5.729338489244536E-3</v>
      </c>
      <c r="D814" s="16" t="s">
        <v>18707</v>
      </c>
      <c r="E814" s="16" t="s">
        <v>18706</v>
      </c>
      <c r="F814" s="16" t="s">
        <v>14124</v>
      </c>
      <c r="G814" s="18">
        <v>-8.6169485064495904E+16</v>
      </c>
      <c r="H814" s="18">
        <v>-1.3523623984311101E+17</v>
      </c>
    </row>
    <row r="815" spans="1:8">
      <c r="A815" s="15">
        <v>40829</v>
      </c>
      <c r="B815" s="16" t="s">
        <v>18705</v>
      </c>
      <c r="C815" s="12">
        <f t="shared" si="14"/>
        <v>7.96571321049203E-4</v>
      </c>
      <c r="D815" s="16" t="s">
        <v>18704</v>
      </c>
      <c r="E815" s="16" t="s">
        <v>18703</v>
      </c>
      <c r="F815" s="16" t="s">
        <v>14219</v>
      </c>
      <c r="G815" s="18">
        <v>-1.77540210055868E+17</v>
      </c>
      <c r="H815" s="18">
        <v>-1.33624235245086E+17</v>
      </c>
    </row>
    <row r="816" spans="1:8">
      <c r="A816" s="15">
        <v>40830</v>
      </c>
      <c r="B816" s="16" t="s">
        <v>18702</v>
      </c>
      <c r="C816" s="12">
        <f t="shared" si="14"/>
        <v>2.3615558677376894E-3</v>
      </c>
      <c r="D816" s="16" t="s">
        <v>18701</v>
      </c>
      <c r="E816" s="16" t="s">
        <v>18700</v>
      </c>
      <c r="F816" s="16" t="s">
        <v>14219</v>
      </c>
      <c r="G816" s="18">
        <v>-1.97234846052332E+17</v>
      </c>
      <c r="H816" s="18">
        <v>-1.2925467843271901E+17</v>
      </c>
    </row>
    <row r="817" spans="1:8">
      <c r="A817" s="15">
        <v>40831</v>
      </c>
      <c r="B817" s="16" t="s">
        <v>18699</v>
      </c>
      <c r="C817" s="12">
        <f t="shared" si="14"/>
        <v>-6.0582198784152378E-5</v>
      </c>
      <c r="D817" s="16" t="s">
        <v>18698</v>
      </c>
      <c r="E817" s="16" t="s">
        <v>18697</v>
      </c>
      <c r="F817" s="16" t="s">
        <v>14123</v>
      </c>
      <c r="G817" s="18">
        <v>-2.7086641854465299E+17</v>
      </c>
      <c r="H817" s="18">
        <v>-1.04546922053638E+17</v>
      </c>
    </row>
    <row r="818" spans="1:8">
      <c r="A818" s="15">
        <v>40832</v>
      </c>
      <c r="B818" s="16" t="s">
        <v>18696</v>
      </c>
      <c r="C818" s="12">
        <f t="shared" si="14"/>
        <v>-6.0574424723065711E-5</v>
      </c>
      <c r="D818" s="16" t="s">
        <v>18695</v>
      </c>
      <c r="E818" s="16" t="s">
        <v>18694</v>
      </c>
      <c r="F818" s="16" t="s">
        <v>14123</v>
      </c>
      <c r="G818" s="18">
        <v>-3.9004538429645197E+17</v>
      </c>
      <c r="H818" s="18">
        <v>-1.2140376350247699E+17</v>
      </c>
    </row>
    <row r="819" spans="1:8">
      <c r="A819" s="15">
        <v>40833</v>
      </c>
      <c r="B819" s="16" t="s">
        <v>18693</v>
      </c>
      <c r="C819" s="12">
        <f t="shared" si="14"/>
        <v>-6.0566267521143519E-5</v>
      </c>
      <c r="D819" s="16" t="s">
        <v>18692</v>
      </c>
      <c r="E819" s="16" t="s">
        <v>18691</v>
      </c>
      <c r="F819" s="16" t="s">
        <v>14123</v>
      </c>
      <c r="G819" s="18">
        <v>-3.8961230531599699E+17</v>
      </c>
      <c r="H819" s="18">
        <v>-1.60241616998848E+17</v>
      </c>
    </row>
    <row r="820" spans="1:8">
      <c r="A820" s="15">
        <v>40834</v>
      </c>
      <c r="B820" s="16" t="s">
        <v>18690</v>
      </c>
      <c r="C820" s="12">
        <f t="shared" si="14"/>
        <v>3.8791663527497542E-3</v>
      </c>
      <c r="D820" s="16" t="s">
        <v>18689</v>
      </c>
      <c r="E820" s="16" t="s">
        <v>18688</v>
      </c>
      <c r="F820" s="16" t="s">
        <v>14123</v>
      </c>
      <c r="G820" s="18">
        <v>-3.5924557801436602E+17</v>
      </c>
      <c r="H820" s="18">
        <v>-1.5341843747293901E+17</v>
      </c>
    </row>
    <row r="821" spans="1:8">
      <c r="A821" s="15">
        <v>40835</v>
      </c>
      <c r="B821" s="16" t="s">
        <v>18687</v>
      </c>
      <c r="C821" s="12">
        <f t="shared" si="14"/>
        <v>-4.8641608628778171E-3</v>
      </c>
      <c r="D821" s="16" t="s">
        <v>18686</v>
      </c>
      <c r="E821" s="16" t="s">
        <v>18685</v>
      </c>
      <c r="F821" s="16" t="s">
        <v>14119</v>
      </c>
      <c r="G821" s="18">
        <v>-3.6019623844976902E+17</v>
      </c>
      <c r="H821" s="18">
        <v>-1.6154532244294E+17</v>
      </c>
    </row>
    <row r="822" spans="1:8">
      <c r="A822" s="15">
        <v>40836</v>
      </c>
      <c r="B822" s="16" t="s">
        <v>18684</v>
      </c>
      <c r="C822" s="12">
        <f t="shared" si="14"/>
        <v>1.382885300137613E-3</v>
      </c>
      <c r="D822" s="16" t="s">
        <v>18683</v>
      </c>
      <c r="E822" s="16" t="s">
        <v>18682</v>
      </c>
      <c r="F822" s="16" t="s">
        <v>14118</v>
      </c>
      <c r="G822" s="18">
        <v>-3.3649650247992998E+17</v>
      </c>
      <c r="H822" s="18">
        <v>-1.5898939630967802E+17</v>
      </c>
    </row>
    <row r="823" spans="1:8">
      <c r="A823" s="15">
        <v>40837</v>
      </c>
      <c r="B823" s="16" t="s">
        <v>18681</v>
      </c>
      <c r="C823" s="12">
        <f t="shared" si="14"/>
        <v>3.2958595225946767E-3</v>
      </c>
      <c r="D823" s="16" t="s">
        <v>18680</v>
      </c>
      <c r="E823" s="16" t="s">
        <v>18679</v>
      </c>
      <c r="F823" s="16" t="s">
        <v>14117</v>
      </c>
      <c r="G823" s="18">
        <v>-1.8551987819290099E+17</v>
      </c>
      <c r="H823" s="18">
        <v>-1.53154682412008E+17</v>
      </c>
    </row>
    <row r="824" spans="1:8">
      <c r="A824" s="15">
        <v>40838</v>
      </c>
      <c r="B824" s="16" t="s">
        <v>18678</v>
      </c>
      <c r="C824" s="12">
        <f t="shared" si="14"/>
        <v>-6.9811088226324209E-5</v>
      </c>
      <c r="D824" s="16" t="s">
        <v>18677</v>
      </c>
      <c r="E824" s="16" t="s">
        <v>18676</v>
      </c>
      <c r="F824" s="16" t="s">
        <v>14263</v>
      </c>
      <c r="G824" s="18">
        <v>1.8314913295290202E+17</v>
      </c>
      <c r="H824" s="18">
        <v>-1.4446093540072499E+17</v>
      </c>
    </row>
    <row r="825" spans="1:8">
      <c r="A825" s="15">
        <v>40839</v>
      </c>
      <c r="B825" s="16" t="s">
        <v>18675</v>
      </c>
      <c r="C825" s="12">
        <f t="shared" si="14"/>
        <v>-6.8501278198841283E-5</v>
      </c>
      <c r="D825" s="16" t="s">
        <v>18674</v>
      </c>
      <c r="E825" s="16" t="s">
        <v>18673</v>
      </c>
      <c r="F825" s="16" t="s">
        <v>14263</v>
      </c>
      <c r="G825" s="18">
        <v>3.1959442471532698E+17</v>
      </c>
      <c r="H825" s="18">
        <v>-1.5343813136256899E+17</v>
      </c>
    </row>
    <row r="826" spans="1:8">
      <c r="A826" s="15">
        <v>40840</v>
      </c>
      <c r="B826" s="16" t="s">
        <v>18672</v>
      </c>
      <c r="C826" s="12">
        <f t="shared" si="14"/>
        <v>3.4198813893703528E-3</v>
      </c>
      <c r="D826" s="16" t="s">
        <v>18671</v>
      </c>
      <c r="E826" s="16" t="s">
        <v>18670</v>
      </c>
      <c r="F826" s="16" t="s">
        <v>14263</v>
      </c>
      <c r="G826" s="18">
        <v>3.7746466073205702E+17</v>
      </c>
      <c r="H826" s="18">
        <v>-1.3725982486893501E+17</v>
      </c>
    </row>
    <row r="827" spans="1:8">
      <c r="A827" s="15">
        <v>40841</v>
      </c>
      <c r="B827" s="16" t="s">
        <v>18669</v>
      </c>
      <c r="C827" s="12">
        <f t="shared" si="14"/>
        <v>-9.5976142273454072E-3</v>
      </c>
      <c r="D827" s="16" t="s">
        <v>18668</v>
      </c>
      <c r="E827" s="16" t="s">
        <v>18667</v>
      </c>
      <c r="F827" s="16" t="s">
        <v>14032</v>
      </c>
      <c r="G827" s="18">
        <v>2.2665664345335002E+17</v>
      </c>
      <c r="H827" s="18">
        <v>-1.6066732951353101E+17</v>
      </c>
    </row>
    <row r="828" spans="1:8">
      <c r="A828" s="15">
        <v>40842</v>
      </c>
      <c r="B828" s="16" t="s">
        <v>18666</v>
      </c>
      <c r="C828" s="12">
        <f t="shared" si="14"/>
        <v>2.1330169868041607E-3</v>
      </c>
      <c r="D828" s="16" t="s">
        <v>18665</v>
      </c>
      <c r="E828" s="16" t="s">
        <v>18664</v>
      </c>
      <c r="F828" s="16" t="s">
        <v>14262</v>
      </c>
      <c r="G828" s="18">
        <v>3.0845348405333197E+17</v>
      </c>
      <c r="H828" s="18">
        <v>-1.67428761152376E+17</v>
      </c>
    </row>
    <row r="829" spans="1:8">
      <c r="A829" s="15">
        <v>40843</v>
      </c>
      <c r="B829" s="16" t="s">
        <v>18663</v>
      </c>
      <c r="C829" s="12">
        <f t="shared" si="14"/>
        <v>7.1055459208866269E-3</v>
      </c>
      <c r="D829" s="16" t="s">
        <v>18662</v>
      </c>
      <c r="E829" s="16" t="s">
        <v>18661</v>
      </c>
      <c r="F829" s="16" t="s">
        <v>14115</v>
      </c>
      <c r="G829" s="18">
        <v>3.6024840292029299E+17</v>
      </c>
      <c r="H829" s="18">
        <v>-1.5519660234795299E+17</v>
      </c>
    </row>
    <row r="830" spans="1:8">
      <c r="A830" s="15">
        <v>40844</v>
      </c>
      <c r="B830" s="16" t="s">
        <v>18660</v>
      </c>
      <c r="C830" s="12">
        <f t="shared" si="14"/>
        <v>-2.9957006599177632E-3</v>
      </c>
      <c r="D830" s="16" t="s">
        <v>18659</v>
      </c>
      <c r="E830" s="16" t="s">
        <v>18658</v>
      </c>
      <c r="F830" s="16" t="s">
        <v>14115</v>
      </c>
      <c r="G830" s="18">
        <v>3.6277571352397702E+17</v>
      </c>
      <c r="H830" s="18">
        <v>-1.6012908887749402E+17</v>
      </c>
    </row>
    <row r="831" spans="1:8">
      <c r="A831" s="15">
        <v>40845</v>
      </c>
      <c r="B831" s="16" t="s">
        <v>18657</v>
      </c>
      <c r="C831" s="12">
        <f t="shared" si="14"/>
        <v>-7.1411745977759678E-5</v>
      </c>
      <c r="D831" s="16" t="s">
        <v>18656</v>
      </c>
      <c r="E831" s="16" t="s">
        <v>18655</v>
      </c>
      <c r="F831" s="16" t="s">
        <v>14217</v>
      </c>
      <c r="G831" s="18">
        <v>2.1767644256699901E+17</v>
      </c>
      <c r="H831" s="18">
        <v>-1.54573105186832E+17</v>
      </c>
    </row>
    <row r="832" spans="1:8">
      <c r="A832" s="15">
        <v>40846</v>
      </c>
      <c r="B832" s="16" t="s">
        <v>18654</v>
      </c>
      <c r="C832" s="12">
        <f t="shared" si="14"/>
        <v>-7.1405914679462866E-5</v>
      </c>
      <c r="D832" s="16" t="s">
        <v>18653</v>
      </c>
      <c r="E832" s="16" t="s">
        <v>18652</v>
      </c>
      <c r="F832" s="16" t="s">
        <v>14217</v>
      </c>
      <c r="G832" s="18">
        <v>2.5694896460940499E+17</v>
      </c>
      <c r="H832" s="18">
        <v>-1.29326083052962E+17</v>
      </c>
    </row>
    <row r="833" spans="1:8">
      <c r="A833" s="15">
        <v>40847</v>
      </c>
      <c r="B833" s="16" t="s">
        <v>18651</v>
      </c>
      <c r="C833" s="12">
        <f t="shared" si="14"/>
        <v>-4.1321436635198862E-3</v>
      </c>
      <c r="D833" s="16" t="s">
        <v>18650</v>
      </c>
      <c r="E833" s="16" t="s">
        <v>18649</v>
      </c>
      <c r="F833" s="16" t="s">
        <v>14217</v>
      </c>
      <c r="G833" s="18">
        <v>1.9572848387626202E+17</v>
      </c>
      <c r="H833" s="18">
        <v>-1.29039141888206E+17</v>
      </c>
    </row>
    <row r="834" spans="1:8">
      <c r="A834" s="15">
        <v>40848</v>
      </c>
      <c r="B834" s="16" t="s">
        <v>18648</v>
      </c>
      <c r="C834" s="12">
        <f t="shared" si="14"/>
        <v>-1.1345041453591442E-2</v>
      </c>
      <c r="D834" s="16" t="s">
        <v>18647</v>
      </c>
      <c r="E834" s="16" t="s">
        <v>18646</v>
      </c>
      <c r="F834" s="16" t="s">
        <v>14217</v>
      </c>
      <c r="G834" s="18">
        <v>4.1208471552160496E+16</v>
      </c>
      <c r="H834" s="18">
        <v>-1.0613618303924E+17</v>
      </c>
    </row>
    <row r="835" spans="1:8">
      <c r="A835" s="15">
        <v>40849</v>
      </c>
      <c r="B835" s="16" t="s">
        <v>18645</v>
      </c>
      <c r="C835" s="12">
        <f t="shared" si="14"/>
        <v>-4.1473867822203261E-3</v>
      </c>
      <c r="D835" s="16" t="s">
        <v>18644</v>
      </c>
      <c r="E835" s="16" t="s">
        <v>18643</v>
      </c>
      <c r="F835" s="16" t="s">
        <v>14307</v>
      </c>
      <c r="G835" s="18">
        <v>1.5678612322526301E+17</v>
      </c>
      <c r="H835" s="18">
        <v>-1.2239585843811299E+17</v>
      </c>
    </row>
    <row r="836" spans="1:8">
      <c r="A836" s="15">
        <v>40850</v>
      </c>
      <c r="B836" s="16" t="s">
        <v>18642</v>
      </c>
      <c r="C836" s="12">
        <f t="shared" si="14"/>
        <v>8.4888172440317419E-3</v>
      </c>
      <c r="D836" s="16" t="s">
        <v>18641</v>
      </c>
      <c r="E836" s="16" t="s">
        <v>18640</v>
      </c>
      <c r="F836" s="16" t="s">
        <v>14114</v>
      </c>
      <c r="G836" s="18">
        <v>1.8488523578047901E+17</v>
      </c>
      <c r="H836" s="18">
        <v>-1.07002008731926E+17</v>
      </c>
    </row>
    <row r="837" spans="1:8">
      <c r="A837" s="15">
        <v>40851</v>
      </c>
      <c r="B837" s="16" t="s">
        <v>18639</v>
      </c>
      <c r="C837" s="12">
        <f t="shared" si="14"/>
        <v>-7.0070691605585234E-3</v>
      </c>
      <c r="D837" s="16" t="s">
        <v>18638</v>
      </c>
      <c r="E837" s="16" t="s">
        <v>18637</v>
      </c>
      <c r="F837" s="16" t="s">
        <v>14113</v>
      </c>
      <c r="G837" s="18">
        <v>3.7599796533640304E+16</v>
      </c>
      <c r="H837" s="18">
        <v>-1.1942643568340301E+17</v>
      </c>
    </row>
    <row r="838" spans="1:8">
      <c r="A838" s="15">
        <v>40852</v>
      </c>
      <c r="B838" s="16" t="s">
        <v>18636</v>
      </c>
      <c r="C838" s="12">
        <f t="shared" si="14"/>
        <v>-4.923218762916842E-5</v>
      </c>
      <c r="D838" s="16" t="s">
        <v>18635</v>
      </c>
      <c r="E838" s="16" t="s">
        <v>18634</v>
      </c>
      <c r="F838" s="16" t="s">
        <v>14113</v>
      </c>
      <c r="G838" s="18">
        <v>-3.01340599184417E+16</v>
      </c>
      <c r="H838" s="18">
        <v>-1.3869037781568899E+17</v>
      </c>
    </row>
    <row r="839" spans="1:8">
      <c r="A839" s="15">
        <v>40853</v>
      </c>
      <c r="B839" s="16" t="s">
        <v>18633</v>
      </c>
      <c r="C839" s="12">
        <f t="shared" si="14"/>
        <v>-4.922405811560755E-5</v>
      </c>
      <c r="D839" s="16" t="s">
        <v>18632</v>
      </c>
      <c r="E839" s="16" t="s">
        <v>18631</v>
      </c>
      <c r="F839" s="16" t="s">
        <v>14113</v>
      </c>
      <c r="G839" s="18">
        <v>1.54147301113367E+16</v>
      </c>
      <c r="H839" s="18">
        <v>-1.6380222953621299E+17</v>
      </c>
    </row>
    <row r="840" spans="1:8">
      <c r="A840" s="15">
        <v>40854</v>
      </c>
      <c r="B840" s="16" t="s">
        <v>18630</v>
      </c>
      <c r="C840" s="12">
        <f t="shared" si="14"/>
        <v>-4.9215733631178311E-5</v>
      </c>
      <c r="D840" s="16" t="s">
        <v>18629</v>
      </c>
      <c r="E840" s="16" t="s">
        <v>18628</v>
      </c>
      <c r="F840" s="16" t="s">
        <v>14113</v>
      </c>
      <c r="G840" s="18">
        <v>1.54367640581831E+16</v>
      </c>
      <c r="H840" s="18">
        <v>-1.6284373058260602E+17</v>
      </c>
    </row>
    <row r="841" spans="1:8">
      <c r="A841" s="15">
        <v>40855</v>
      </c>
      <c r="B841" s="16" t="s">
        <v>18627</v>
      </c>
      <c r="C841" s="12">
        <f t="shared" si="14"/>
        <v>-3.9149104291653171E-4</v>
      </c>
      <c r="D841" s="16" t="s">
        <v>18626</v>
      </c>
      <c r="E841" s="16" t="s">
        <v>18625</v>
      </c>
      <c r="F841" s="16" t="s">
        <v>14113</v>
      </c>
      <c r="G841" s="18">
        <v>1.12378443549749E+16</v>
      </c>
      <c r="H841" s="18">
        <v>-1.7008789347778899E+17</v>
      </c>
    </row>
    <row r="842" spans="1:8">
      <c r="A842" s="15">
        <v>40855</v>
      </c>
      <c r="B842" s="16" t="s">
        <v>18627</v>
      </c>
      <c r="C842" s="12">
        <f t="shared" si="14"/>
        <v>0</v>
      </c>
      <c r="D842" s="16" t="s">
        <v>18626</v>
      </c>
      <c r="E842" s="16" t="s">
        <v>18625</v>
      </c>
      <c r="F842" s="16" t="s">
        <v>14113</v>
      </c>
      <c r="G842" s="18">
        <v>1.12378443549749E+16</v>
      </c>
      <c r="H842" s="18">
        <v>-1.7008789347778899E+17</v>
      </c>
    </row>
    <row r="843" spans="1:8">
      <c r="A843" s="15">
        <v>40856</v>
      </c>
      <c r="B843" s="16" t="s">
        <v>18624</v>
      </c>
      <c r="C843" s="12">
        <f t="shared" si="14"/>
        <v>-1.3831400002439896E-2</v>
      </c>
      <c r="D843" s="16" t="s">
        <v>18623</v>
      </c>
      <c r="E843" s="16" t="s">
        <v>18622</v>
      </c>
      <c r="F843" s="16" t="s">
        <v>14214</v>
      </c>
      <c r="G843" s="18">
        <v>-2.3177496482844198E+17</v>
      </c>
      <c r="H843" s="18">
        <v>-1.9046494907257299E+17</v>
      </c>
    </row>
    <row r="844" spans="1:8">
      <c r="A844" s="15">
        <v>40857</v>
      </c>
      <c r="B844" s="16" t="s">
        <v>18621</v>
      </c>
      <c r="C844" s="12">
        <f t="shared" si="14"/>
        <v>-1.7449524521321196E-3</v>
      </c>
      <c r="D844" s="16" t="s">
        <v>18620</v>
      </c>
      <c r="E844" s="16" t="s">
        <v>18619</v>
      </c>
      <c r="F844" s="16" t="s">
        <v>14111</v>
      </c>
      <c r="G844" s="18">
        <v>-2.3896702653894202E+17</v>
      </c>
      <c r="H844" s="18">
        <v>-1.9312124871673299E+17</v>
      </c>
    </row>
    <row r="845" spans="1:8">
      <c r="A845" s="15">
        <v>40858</v>
      </c>
      <c r="B845" s="16" t="s">
        <v>18618</v>
      </c>
      <c r="C845" s="12">
        <f t="shared" ref="C845:C908" si="15">+(B845-B844)/B844</f>
        <v>4.3118639951530797E-3</v>
      </c>
      <c r="D845" s="16" t="s">
        <v>18617</v>
      </c>
      <c r="E845" s="16" t="s">
        <v>18616</v>
      </c>
      <c r="F845" s="16" t="s">
        <v>14111</v>
      </c>
      <c r="G845" s="18">
        <v>-2.5191478481743398E+17</v>
      </c>
      <c r="H845" s="18">
        <v>-1.8584322960416998E+17</v>
      </c>
    </row>
    <row r="846" spans="1:8">
      <c r="A846" s="15">
        <v>40859</v>
      </c>
      <c r="B846" s="16" t="s">
        <v>18615</v>
      </c>
      <c r="C846" s="12">
        <f t="shared" si="15"/>
        <v>-6.2284730711131849E-5</v>
      </c>
      <c r="D846" s="16" t="s">
        <v>18614</v>
      </c>
      <c r="E846" s="16" t="s">
        <v>18613</v>
      </c>
      <c r="F846" s="16" t="s">
        <v>14109</v>
      </c>
      <c r="G846" s="18">
        <v>-2.59688300088516E+17</v>
      </c>
      <c r="H846" s="18">
        <v>-1.7354132791640099E+17</v>
      </c>
    </row>
    <row r="847" spans="1:8">
      <c r="A847" s="15">
        <v>40860</v>
      </c>
      <c r="B847" s="16" t="s">
        <v>18612</v>
      </c>
      <c r="C847" s="12">
        <f t="shared" si="15"/>
        <v>-6.2276362593707539E-5</v>
      </c>
      <c r="D847" s="16" t="s">
        <v>18611</v>
      </c>
      <c r="E847" s="16" t="s">
        <v>18610</v>
      </c>
      <c r="F847" s="16" t="s">
        <v>14109</v>
      </c>
      <c r="G847" s="18">
        <v>-2.81176961623312E+17</v>
      </c>
      <c r="H847" s="18">
        <v>-1.85052324690252E+17</v>
      </c>
    </row>
    <row r="848" spans="1:8">
      <c r="A848" s="15">
        <v>40861</v>
      </c>
      <c r="B848" s="16" t="s">
        <v>18609</v>
      </c>
      <c r="C848" s="12">
        <f t="shared" si="15"/>
        <v>-6.2267894682942266E-5</v>
      </c>
      <c r="D848" s="16" t="s">
        <v>18608</v>
      </c>
      <c r="E848" s="16" t="s">
        <v>18607</v>
      </c>
      <c r="F848" s="16" t="s">
        <v>14109</v>
      </c>
      <c r="G848" s="18">
        <v>-2.8119170458735002E+17</v>
      </c>
      <c r="H848" s="18">
        <v>-1.78790544431116E+17</v>
      </c>
    </row>
    <row r="849" spans="1:8">
      <c r="A849" s="15">
        <v>40862</v>
      </c>
      <c r="B849" s="16" t="s">
        <v>18606</v>
      </c>
      <c r="C849" s="12">
        <f t="shared" si="15"/>
        <v>-2.0871687819683511E-3</v>
      </c>
      <c r="D849" s="16" t="s">
        <v>18605</v>
      </c>
      <c r="E849" s="16" t="s">
        <v>18604</v>
      </c>
      <c r="F849" s="16" t="s">
        <v>14109</v>
      </c>
      <c r="G849" s="18">
        <v>-2.9871716339221299E+17</v>
      </c>
      <c r="H849" s="18">
        <v>-1.7010648725379802E+17</v>
      </c>
    </row>
    <row r="850" spans="1:8">
      <c r="A850" s="15">
        <v>40863</v>
      </c>
      <c r="B850" s="16" t="s">
        <v>18603</v>
      </c>
      <c r="C850" s="12">
        <f t="shared" si="15"/>
        <v>-2.9978770367087644E-3</v>
      </c>
      <c r="D850" s="16" t="s">
        <v>18602</v>
      </c>
      <c r="E850" s="16" t="s">
        <v>18601</v>
      </c>
      <c r="F850" s="16" t="s">
        <v>14108</v>
      </c>
      <c r="G850" s="18">
        <v>-3.2337362318074701E+17</v>
      </c>
      <c r="H850" s="18">
        <v>-1.7684859423011398E+17</v>
      </c>
    </row>
    <row r="851" spans="1:8">
      <c r="A851" s="15">
        <v>40864</v>
      </c>
      <c r="B851" s="16" t="s">
        <v>18600</v>
      </c>
      <c r="C851" s="12">
        <f t="shared" si="15"/>
        <v>-2.5350742438192404E-3</v>
      </c>
      <c r="D851" s="16" t="s">
        <v>18599</v>
      </c>
      <c r="E851" s="16" t="s">
        <v>18598</v>
      </c>
      <c r="F851" s="16" t="s">
        <v>14107</v>
      </c>
      <c r="G851" s="18">
        <v>-3.7413702485808198E+17</v>
      </c>
      <c r="H851" s="18">
        <v>-1.80906465457428E+17</v>
      </c>
    </row>
    <row r="852" spans="1:8">
      <c r="A852" s="15">
        <v>40865</v>
      </c>
      <c r="B852" s="16" t="s">
        <v>18597</v>
      </c>
      <c r="C852" s="12">
        <f t="shared" si="15"/>
        <v>-2.3006451958098935E-3</v>
      </c>
      <c r="D852" s="16" t="s">
        <v>18596</v>
      </c>
      <c r="E852" s="16" t="s">
        <v>18595</v>
      </c>
      <c r="F852" s="16" t="s">
        <v>14106</v>
      </c>
      <c r="G852" s="18">
        <v>-3.5423668614741901E+17</v>
      </c>
      <c r="H852" s="18">
        <v>-1.84555845938796E+17</v>
      </c>
    </row>
    <row r="853" spans="1:8">
      <c r="A853" s="15">
        <v>40866</v>
      </c>
      <c r="B853" s="16" t="s">
        <v>18594</v>
      </c>
      <c r="C853" s="12">
        <f t="shared" si="15"/>
        <v>-7.331759278428996E-5</v>
      </c>
      <c r="D853" s="16" t="s">
        <v>18593</v>
      </c>
      <c r="E853" s="16" t="s">
        <v>18592</v>
      </c>
      <c r="F853" s="16" t="s">
        <v>14106</v>
      </c>
      <c r="G853" s="18">
        <v>-3.6556965329722598E+17</v>
      </c>
      <c r="H853" s="18">
        <v>-1.8324849265868899E+17</v>
      </c>
    </row>
    <row r="854" spans="1:8">
      <c r="A854" s="15">
        <v>40867</v>
      </c>
      <c r="B854" s="16" t="s">
        <v>18591</v>
      </c>
      <c r="C854" s="12">
        <f t="shared" si="15"/>
        <v>-7.3312575780008624E-5</v>
      </c>
      <c r="D854" s="16" t="s">
        <v>18590</v>
      </c>
      <c r="E854" s="16" t="s">
        <v>18589</v>
      </c>
      <c r="F854" s="16" t="s">
        <v>14106</v>
      </c>
      <c r="G854" s="18">
        <v>-3.9101001920499898E+17</v>
      </c>
      <c r="H854" s="18">
        <v>-1.8797912710279002E+17</v>
      </c>
    </row>
    <row r="855" spans="1:8">
      <c r="A855" s="15">
        <v>40868</v>
      </c>
      <c r="B855" s="16" t="s">
        <v>18588</v>
      </c>
      <c r="C855" s="12">
        <f t="shared" si="15"/>
        <v>-1.0625724623695843E-2</v>
      </c>
      <c r="D855" s="16" t="s">
        <v>18587</v>
      </c>
      <c r="E855" s="16" t="s">
        <v>18586</v>
      </c>
      <c r="F855" s="16" t="s">
        <v>14106</v>
      </c>
      <c r="G855" s="18">
        <v>-4.6477896312602298E+17</v>
      </c>
      <c r="H855" s="18">
        <v>-2.0467133531743501E+17</v>
      </c>
    </row>
    <row r="856" spans="1:8">
      <c r="A856" s="15">
        <v>40869</v>
      </c>
      <c r="B856" s="16" t="s">
        <v>18585</v>
      </c>
      <c r="C856" s="12">
        <f t="shared" si="15"/>
        <v>-3.9899571372521746E-3</v>
      </c>
      <c r="D856" s="16" t="s">
        <v>18584</v>
      </c>
      <c r="E856" s="16" t="s">
        <v>18583</v>
      </c>
      <c r="F856" s="16" t="s">
        <v>14105</v>
      </c>
      <c r="G856" s="18">
        <v>-4.8976485242902502E+17</v>
      </c>
      <c r="H856" s="18">
        <v>-2.2738995882430301E+17</v>
      </c>
    </row>
    <row r="857" spans="1:8">
      <c r="A857" s="15">
        <v>40870</v>
      </c>
      <c r="B857" s="16" t="s">
        <v>18582</v>
      </c>
      <c r="C857" s="12">
        <f t="shared" si="15"/>
        <v>-1.7873417290175345E-2</v>
      </c>
      <c r="D857" s="16" t="s">
        <v>18581</v>
      </c>
      <c r="E857" s="16" t="s">
        <v>18580</v>
      </c>
      <c r="F857" s="16" t="s">
        <v>14213</v>
      </c>
      <c r="G857" s="18">
        <v>-6.06961581418352E+17</v>
      </c>
      <c r="H857" s="18">
        <v>-2.5248078400239101E+17</v>
      </c>
    </row>
    <row r="858" spans="1:8">
      <c r="A858" s="15">
        <v>40871</v>
      </c>
      <c r="B858" s="16" t="s">
        <v>18579</v>
      </c>
      <c r="C858" s="12">
        <f t="shared" si="15"/>
        <v>-1.9736732995857525E-3</v>
      </c>
      <c r="D858" s="16" t="s">
        <v>18578</v>
      </c>
      <c r="E858" s="16" t="s">
        <v>18577</v>
      </c>
      <c r="F858" s="16" t="s">
        <v>14213</v>
      </c>
      <c r="G858" s="18">
        <v>-5.6852673227015098E+17</v>
      </c>
      <c r="H858" s="18">
        <v>-2.5536059344439002E+17</v>
      </c>
    </row>
    <row r="859" spans="1:8">
      <c r="A859" s="15">
        <v>40872</v>
      </c>
      <c r="B859" s="16" t="s">
        <v>18576</v>
      </c>
      <c r="C859" s="12">
        <f t="shared" si="15"/>
        <v>-1.8877851403277229E-3</v>
      </c>
      <c r="D859" s="16" t="s">
        <v>18575</v>
      </c>
      <c r="E859" s="16" t="s">
        <v>18574</v>
      </c>
      <c r="F859" s="16" t="s">
        <v>14213</v>
      </c>
      <c r="G859" s="18">
        <v>-5.8912389168036096E+17</v>
      </c>
      <c r="H859" s="18">
        <v>-2.58060084826948E+17</v>
      </c>
    </row>
    <row r="860" spans="1:8">
      <c r="A860" s="15">
        <v>40873</v>
      </c>
      <c r="B860" s="16" t="s">
        <v>18573</v>
      </c>
      <c r="C860" s="12">
        <f t="shared" si="15"/>
        <v>-7.0401485748536059E-5</v>
      </c>
      <c r="D860" s="16" t="s">
        <v>18572</v>
      </c>
      <c r="E860" s="16" t="s">
        <v>18571</v>
      </c>
      <c r="F860" s="16" t="s">
        <v>14213</v>
      </c>
      <c r="G860" s="18">
        <v>-6.2335992150891904E+17</v>
      </c>
      <c r="H860" s="18">
        <v>-2.6233536262618701E+17</v>
      </c>
    </row>
    <row r="861" spans="1:8">
      <c r="A861" s="15">
        <v>40874</v>
      </c>
      <c r="B861" s="16" t="s">
        <v>18570</v>
      </c>
      <c r="C861" s="12">
        <f t="shared" si="15"/>
        <v>-7.0394839373085174E-5</v>
      </c>
      <c r="D861" s="16" t="s">
        <v>18569</v>
      </c>
      <c r="E861" s="16" t="s">
        <v>18568</v>
      </c>
      <c r="F861" s="16" t="s">
        <v>14213</v>
      </c>
      <c r="G861" s="18">
        <v>-6.0969209614259302E+17</v>
      </c>
      <c r="H861" s="18">
        <v>-2.77948207382968E+17</v>
      </c>
    </row>
    <row r="862" spans="1:8">
      <c r="A862" s="15">
        <v>40875</v>
      </c>
      <c r="B862" s="16" t="s">
        <v>18567</v>
      </c>
      <c r="C862" s="12">
        <f t="shared" si="15"/>
        <v>1.3085543029640977E-2</v>
      </c>
      <c r="D862" s="16" t="s">
        <v>18566</v>
      </c>
      <c r="E862" s="16" t="s">
        <v>18565</v>
      </c>
      <c r="F862" s="16" t="s">
        <v>14213</v>
      </c>
      <c r="G862" s="18">
        <v>-5.4240725747510003E+17</v>
      </c>
      <c r="H862" s="18">
        <v>-2.51333485082076E+17</v>
      </c>
    </row>
    <row r="863" spans="1:8">
      <c r="A863" s="15">
        <v>40876</v>
      </c>
      <c r="B863" s="16" t="s">
        <v>18564</v>
      </c>
      <c r="C863" s="12">
        <f t="shared" si="15"/>
        <v>6.1240885038623284E-3</v>
      </c>
      <c r="D863" s="16" t="s">
        <v>18563</v>
      </c>
      <c r="E863" s="16" t="s">
        <v>18562</v>
      </c>
      <c r="F863" s="16" t="s">
        <v>14213</v>
      </c>
      <c r="G863" s="18">
        <v>-5.0669339285885901E+17</v>
      </c>
      <c r="H863" s="18">
        <v>-2.4123828238866598E+17</v>
      </c>
    </row>
    <row r="864" spans="1:8">
      <c r="A864" s="15">
        <v>40877</v>
      </c>
      <c r="B864" s="16" t="s">
        <v>18561</v>
      </c>
      <c r="C864" s="12">
        <f t="shared" si="15"/>
        <v>1.9204938958466863E-2</v>
      </c>
      <c r="D864" s="16" t="s">
        <v>18560</v>
      </c>
      <c r="E864" s="16" t="s">
        <v>18559</v>
      </c>
      <c r="F864" s="16" t="s">
        <v>14212</v>
      </c>
      <c r="G864" s="18">
        <v>-3.4610017296065498E+17</v>
      </c>
      <c r="H864" s="18">
        <v>-2.06699171077092E+17</v>
      </c>
    </row>
    <row r="865" spans="1:8">
      <c r="A865" s="15">
        <v>40878</v>
      </c>
      <c r="B865" s="16" t="s">
        <v>18558</v>
      </c>
      <c r="C865" s="12">
        <f t="shared" si="15"/>
        <v>2.6629991168890528E-3</v>
      </c>
      <c r="D865" s="16" t="s">
        <v>18557</v>
      </c>
      <c r="E865" s="16" t="s">
        <v>18556</v>
      </c>
      <c r="F865" s="16" t="s">
        <v>14104</v>
      </c>
      <c r="G865" s="18">
        <v>-2.2401652421538899E+17</v>
      </c>
      <c r="H865" s="18">
        <v>-2.02263253195556E+17</v>
      </c>
    </row>
    <row r="866" spans="1:8">
      <c r="A866" s="15">
        <v>40879</v>
      </c>
      <c r="B866" s="16" t="s">
        <v>18555</v>
      </c>
      <c r="C866" s="12">
        <f t="shared" si="15"/>
        <v>6.6104575400052733E-3</v>
      </c>
      <c r="D866" s="16" t="s">
        <v>18554</v>
      </c>
      <c r="E866" s="16" t="s">
        <v>18553</v>
      </c>
      <c r="F866" s="16" t="s">
        <v>14104</v>
      </c>
      <c r="G866" s="18">
        <v>-1.156449739775E+17</v>
      </c>
      <c r="H866" s="18">
        <v>-1.9138538353865299E+17</v>
      </c>
    </row>
    <row r="867" spans="1:8">
      <c r="A867" s="15">
        <v>40880</v>
      </c>
      <c r="B867" s="16" t="s">
        <v>18552</v>
      </c>
      <c r="C867" s="12">
        <f t="shared" si="15"/>
        <v>-6.3478478661954641E-5</v>
      </c>
      <c r="D867" s="16" t="s">
        <v>18551</v>
      </c>
      <c r="E867" s="16" t="s">
        <v>18550</v>
      </c>
      <c r="F867" s="16" t="s">
        <v>14104</v>
      </c>
      <c r="G867" s="18">
        <v>-2.0269161203202899E+17</v>
      </c>
      <c r="H867" s="18">
        <v>-1.9134120882778899E+17</v>
      </c>
    </row>
    <row r="868" spans="1:8">
      <c r="A868" s="15">
        <v>40881</v>
      </c>
      <c r="B868" s="16" t="s">
        <v>18549</v>
      </c>
      <c r="C868" s="12">
        <f t="shared" si="15"/>
        <v>-6.3471342817939254E-5</v>
      </c>
      <c r="D868" s="16" t="s">
        <v>18548</v>
      </c>
      <c r="E868" s="16" t="s">
        <v>18547</v>
      </c>
      <c r="F868" s="16" t="s">
        <v>14104</v>
      </c>
      <c r="G868" s="18">
        <v>-1.3214726331384E+17</v>
      </c>
      <c r="H868" s="18">
        <v>-1.8383823117979299E+17</v>
      </c>
    </row>
    <row r="869" spans="1:8">
      <c r="A869" s="15">
        <v>40882</v>
      </c>
      <c r="B869" s="16" t="s">
        <v>18546</v>
      </c>
      <c r="C869" s="12">
        <f t="shared" si="15"/>
        <v>-7.6960996432384613E-3</v>
      </c>
      <c r="D869" s="16" t="s">
        <v>18545</v>
      </c>
      <c r="E869" s="16" t="s">
        <v>18544</v>
      </c>
      <c r="F869" s="16" t="s">
        <v>14104</v>
      </c>
      <c r="G869" s="18">
        <v>-2.0953372223410499E+17</v>
      </c>
      <c r="H869" s="18">
        <v>-2.0005505999036701E+17</v>
      </c>
    </row>
    <row r="870" spans="1:8">
      <c r="A870" s="15">
        <v>40883</v>
      </c>
      <c r="B870" s="16" t="s">
        <v>18543</v>
      </c>
      <c r="C870" s="12">
        <f t="shared" si="15"/>
        <v>-1.3658470262033574E-2</v>
      </c>
      <c r="D870" s="16" t="s">
        <v>18542</v>
      </c>
      <c r="E870" s="16" t="s">
        <v>18541</v>
      </c>
      <c r="F870" s="16" t="s">
        <v>14211</v>
      </c>
      <c r="G870" s="18">
        <v>-3.3092340947645299E+17</v>
      </c>
      <c r="H870" s="18">
        <v>-2.1889844542892602E+17</v>
      </c>
    </row>
    <row r="871" spans="1:8">
      <c r="A871" s="15">
        <v>40884</v>
      </c>
      <c r="B871" s="16" t="s">
        <v>18540</v>
      </c>
      <c r="C871" s="12">
        <f t="shared" si="15"/>
        <v>1.2071450865338189E-2</v>
      </c>
      <c r="D871" s="16" t="s">
        <v>18539</v>
      </c>
      <c r="E871" s="16" t="s">
        <v>18538</v>
      </c>
      <c r="F871" s="16" t="s">
        <v>14210</v>
      </c>
      <c r="G871" s="18">
        <v>-2.2529115789928E+17</v>
      </c>
      <c r="H871" s="18">
        <v>-2.0171374714871002E+17</v>
      </c>
    </row>
    <row r="872" spans="1:8">
      <c r="A872" s="15">
        <v>40884</v>
      </c>
      <c r="B872" s="16" t="s">
        <v>18540</v>
      </c>
      <c r="C872" s="12">
        <f t="shared" si="15"/>
        <v>0</v>
      </c>
      <c r="D872" s="16" t="s">
        <v>18539</v>
      </c>
      <c r="E872" s="16" t="s">
        <v>18538</v>
      </c>
      <c r="F872" s="16" t="s">
        <v>14210</v>
      </c>
      <c r="G872" s="18">
        <v>-2.2529115789928E+17</v>
      </c>
      <c r="H872" s="18">
        <v>-2.0171374714871002E+17</v>
      </c>
    </row>
    <row r="873" spans="1:8">
      <c r="A873" s="15">
        <v>40885</v>
      </c>
      <c r="B873" s="16" t="s">
        <v>18537</v>
      </c>
      <c r="C873" s="12">
        <f t="shared" si="15"/>
        <v>-7.2880138822959577E-5</v>
      </c>
      <c r="D873" s="16" t="s">
        <v>18536</v>
      </c>
      <c r="E873" s="16" t="s">
        <v>18535</v>
      </c>
      <c r="F873" s="16" t="s">
        <v>14210</v>
      </c>
      <c r="G873" s="18">
        <v>-2.2228152337622099E+17</v>
      </c>
      <c r="H873" s="18">
        <v>-2.0166543469901101E+17</v>
      </c>
    </row>
    <row r="874" spans="1:8">
      <c r="A874" s="15">
        <v>40886</v>
      </c>
      <c r="B874" s="16" t="s">
        <v>18534</v>
      </c>
      <c r="C874" s="12">
        <f t="shared" si="15"/>
        <v>-4.2954012068411988E-4</v>
      </c>
      <c r="D874" s="16" t="s">
        <v>18533</v>
      </c>
      <c r="E874" s="16" t="s">
        <v>18532</v>
      </c>
      <c r="F874" s="16" t="s">
        <v>14210</v>
      </c>
      <c r="G874" s="18">
        <v>-8.3470665036167808E+16</v>
      </c>
      <c r="H874" s="18">
        <v>-2.02194462743628E+17</v>
      </c>
    </row>
    <row r="875" spans="1:8">
      <c r="A875" s="15">
        <v>40887</v>
      </c>
      <c r="B875" s="16" t="s">
        <v>18531</v>
      </c>
      <c r="C875" s="12">
        <f t="shared" si="15"/>
        <v>-7.2172202813586739E-5</v>
      </c>
      <c r="D875" s="16" t="s">
        <v>18530</v>
      </c>
      <c r="E875" s="16" t="s">
        <v>18529</v>
      </c>
      <c r="F875" s="16" t="s">
        <v>14102</v>
      </c>
      <c r="G875" s="18">
        <v>-6.4608884800649904E+16</v>
      </c>
      <c r="H875" s="18">
        <v>-1.8337177081575699E+17</v>
      </c>
    </row>
    <row r="876" spans="1:8">
      <c r="A876" s="15">
        <v>40888</v>
      </c>
      <c r="B876" s="16" t="s">
        <v>18528</v>
      </c>
      <c r="C876" s="12">
        <f t="shared" si="15"/>
        <v>-7.2166231798036128E-5</v>
      </c>
      <c r="D876" s="16" t="s">
        <v>18527</v>
      </c>
      <c r="E876" s="16" t="s">
        <v>18526</v>
      </c>
      <c r="F876" s="16" t="s">
        <v>14102</v>
      </c>
      <c r="G876" s="18">
        <v>-1.13094481908222E+17</v>
      </c>
      <c r="H876" s="18">
        <v>-1.8242578361371398E+17</v>
      </c>
    </row>
    <row r="877" spans="1:8">
      <c r="A877" s="15">
        <v>40889</v>
      </c>
      <c r="B877" s="16" t="s">
        <v>18525</v>
      </c>
      <c r="C877" s="12">
        <f t="shared" si="15"/>
        <v>-5.0655382607900394E-3</v>
      </c>
      <c r="D877" s="16" t="s">
        <v>18524</v>
      </c>
      <c r="E877" s="16" t="s">
        <v>18523</v>
      </c>
      <c r="F877" s="16" t="s">
        <v>14102</v>
      </c>
      <c r="G877" s="18">
        <v>-1.6560330774447002E+17</v>
      </c>
      <c r="H877" s="18">
        <v>-1.6378567281191699E+17</v>
      </c>
    </row>
    <row r="878" spans="1:8">
      <c r="A878" s="15">
        <v>40890</v>
      </c>
      <c r="B878" s="16" t="s">
        <v>18522</v>
      </c>
      <c r="C878" s="12">
        <f t="shared" si="15"/>
        <v>-2.4595422487092501E-3</v>
      </c>
      <c r="D878" s="16" t="s">
        <v>18521</v>
      </c>
      <c r="E878" s="16" t="s">
        <v>18520</v>
      </c>
      <c r="F878" s="16" t="s">
        <v>14102</v>
      </c>
      <c r="G878" s="18">
        <v>-1.8961830348730202E+17</v>
      </c>
      <c r="H878" s="18">
        <v>-1.6519330397014E+17</v>
      </c>
    </row>
    <row r="879" spans="1:8">
      <c r="A879" s="15">
        <v>40891</v>
      </c>
      <c r="B879" s="16" t="s">
        <v>18519</v>
      </c>
      <c r="C879" s="12">
        <f t="shared" si="15"/>
        <v>-1.0773855419706747E-2</v>
      </c>
      <c r="D879" s="16" t="s">
        <v>18518</v>
      </c>
      <c r="E879" s="16" t="s">
        <v>18517</v>
      </c>
      <c r="F879" s="16" t="s">
        <v>14102</v>
      </c>
      <c r="G879" s="18">
        <v>-2.8914403104419699E+17</v>
      </c>
      <c r="H879" s="18">
        <v>-1.8463983413247501E+17</v>
      </c>
    </row>
    <row r="880" spans="1:8">
      <c r="A880" s="15">
        <v>40892</v>
      </c>
      <c r="B880" s="16" t="s">
        <v>18516</v>
      </c>
      <c r="C880" s="12">
        <f t="shared" si="15"/>
        <v>-3.5485087547851798E-3</v>
      </c>
      <c r="D880" s="16" t="s">
        <v>18515</v>
      </c>
      <c r="E880" s="16" t="s">
        <v>18514</v>
      </c>
      <c r="F880" s="16" t="s">
        <v>14035</v>
      </c>
      <c r="G880" s="18">
        <v>-3.0170618556275398E+17</v>
      </c>
      <c r="H880" s="18">
        <v>-1.9029528498484E+17</v>
      </c>
    </row>
    <row r="881" spans="1:8">
      <c r="A881" s="15">
        <v>40893</v>
      </c>
      <c r="B881" s="16" t="s">
        <v>18513</v>
      </c>
      <c r="C881" s="12">
        <f t="shared" si="15"/>
        <v>9.2833819680653608E-3</v>
      </c>
      <c r="D881" s="16" t="s">
        <v>18512</v>
      </c>
      <c r="E881" s="16" t="s">
        <v>18511</v>
      </c>
      <c r="F881" s="16" t="s">
        <v>14209</v>
      </c>
      <c r="G881" s="18">
        <v>-1.89545117913364E+17</v>
      </c>
      <c r="H881" s="18">
        <v>-1.7477545794599501E+17</v>
      </c>
    </row>
    <row r="882" spans="1:8">
      <c r="A882" s="15">
        <v>40894</v>
      </c>
      <c r="B882" s="16" t="s">
        <v>18510</v>
      </c>
      <c r="C882" s="12">
        <f t="shared" si="15"/>
        <v>-8.1242974680683405E-5</v>
      </c>
      <c r="D882" s="16" t="s">
        <v>18509</v>
      </c>
      <c r="E882" s="16" t="s">
        <v>18508</v>
      </c>
      <c r="F882" s="16" t="s">
        <v>14209</v>
      </c>
      <c r="G882" s="18">
        <v>-1.6495155527948499E+17</v>
      </c>
      <c r="H882" s="18">
        <v>-1.7520370476893798E+17</v>
      </c>
    </row>
    <row r="883" spans="1:8">
      <c r="A883" s="15">
        <v>40895</v>
      </c>
      <c r="B883" s="16" t="s">
        <v>18507</v>
      </c>
      <c r="C883" s="12">
        <f t="shared" si="15"/>
        <v>-8.1238651803511417E-5</v>
      </c>
      <c r="D883" s="16" t="s">
        <v>18506</v>
      </c>
      <c r="E883" s="16" t="s">
        <v>18505</v>
      </c>
      <c r="F883" s="16" t="s">
        <v>14209</v>
      </c>
      <c r="G883" s="18">
        <v>-1.4206809684840701E+17</v>
      </c>
      <c r="H883" s="18">
        <v>-1.90889272214632E+17</v>
      </c>
    </row>
    <row r="884" spans="1:8">
      <c r="A884" s="15">
        <v>40896</v>
      </c>
      <c r="B884" s="16" t="s">
        <v>18504</v>
      </c>
      <c r="C884" s="12">
        <f t="shared" si="15"/>
        <v>-1.6705992438008212E-3</v>
      </c>
      <c r="D884" s="16" t="s">
        <v>18503</v>
      </c>
      <c r="E884" s="16" t="s">
        <v>18502</v>
      </c>
      <c r="F884" s="16" t="s">
        <v>14209</v>
      </c>
      <c r="G884" s="18">
        <v>-1.5859411014724E+17</v>
      </c>
      <c r="H884" s="18">
        <v>-2.0208425915316899E+17</v>
      </c>
    </row>
    <row r="885" spans="1:8">
      <c r="A885" s="15">
        <v>40897</v>
      </c>
      <c r="B885" s="16" t="s">
        <v>18501</v>
      </c>
      <c r="C885" s="12">
        <f t="shared" si="15"/>
        <v>8.2532287895214686E-3</v>
      </c>
      <c r="D885" s="16" t="s">
        <v>18500</v>
      </c>
      <c r="E885" s="16" t="s">
        <v>18499</v>
      </c>
      <c r="F885" s="16" t="s">
        <v>14209</v>
      </c>
      <c r="G885" s="18">
        <v>-6.9270812711396704E+16</v>
      </c>
      <c r="H885" s="18">
        <v>-1.8215681921287398E+17</v>
      </c>
    </row>
    <row r="886" spans="1:8">
      <c r="A886" s="15">
        <v>40898</v>
      </c>
      <c r="B886" s="16" t="s">
        <v>18498</v>
      </c>
      <c r="C886" s="12">
        <f t="shared" si="15"/>
        <v>3.6102256409025787E-3</v>
      </c>
      <c r="D886" s="16" t="s">
        <v>18497</v>
      </c>
      <c r="E886" s="16" t="s">
        <v>18496</v>
      </c>
      <c r="F886" s="16" t="s">
        <v>14209</v>
      </c>
      <c r="G886" s="18">
        <v>1.07416455908148E+17</v>
      </c>
      <c r="H886" s="18">
        <v>-1.6701816253428301E+17</v>
      </c>
    </row>
    <row r="887" spans="1:8">
      <c r="A887" s="15">
        <v>40899</v>
      </c>
      <c r="B887" s="16" t="s">
        <v>18495</v>
      </c>
      <c r="C887" s="12">
        <f t="shared" si="15"/>
        <v>5.5432045390139493E-3</v>
      </c>
      <c r="D887" s="16" t="s">
        <v>18494</v>
      </c>
      <c r="E887" s="16" t="s">
        <v>18493</v>
      </c>
      <c r="F887" s="16" t="s">
        <v>14209</v>
      </c>
      <c r="G887" s="18">
        <v>2.4349685397502301E+17</v>
      </c>
      <c r="H887" s="18">
        <v>-1.57464647333936E+17</v>
      </c>
    </row>
    <row r="888" spans="1:8">
      <c r="A888" s="15">
        <v>40900</v>
      </c>
      <c r="B888" s="16" t="s">
        <v>18492</v>
      </c>
      <c r="C888" s="12">
        <f t="shared" si="15"/>
        <v>3.4756031547895348E-3</v>
      </c>
      <c r="D888" s="16" t="s">
        <v>18491</v>
      </c>
      <c r="E888" s="16" t="s">
        <v>18490</v>
      </c>
      <c r="F888" s="16" t="s">
        <v>14209</v>
      </c>
      <c r="G888" s="18">
        <v>6.1537544168098202E+17</v>
      </c>
      <c r="H888" s="18">
        <v>-1.5135106982899699E+17</v>
      </c>
    </row>
    <row r="889" spans="1:8">
      <c r="A889" s="15">
        <v>40901</v>
      </c>
      <c r="B889" s="16" t="s">
        <v>18489</v>
      </c>
      <c r="C889" s="12">
        <f t="shared" si="15"/>
        <v>-8.4541955408536901E-5</v>
      </c>
      <c r="D889" s="16" t="s">
        <v>18488</v>
      </c>
      <c r="E889" s="16" t="s">
        <v>18487</v>
      </c>
      <c r="F889" s="16" t="s">
        <v>18435</v>
      </c>
      <c r="G889" s="18">
        <v>6.5297305336442995E+17</v>
      </c>
      <c r="H889" s="18">
        <v>-1.5133155447914598E+17</v>
      </c>
    </row>
    <row r="890" spans="1:8">
      <c r="A890" s="15">
        <v>40902</v>
      </c>
      <c r="B890" s="16" t="s">
        <v>18486</v>
      </c>
      <c r="C890" s="12">
        <f t="shared" si="15"/>
        <v>-8.4537893258495648E-5</v>
      </c>
      <c r="D890" s="16" t="s">
        <v>18485</v>
      </c>
      <c r="E890" s="16" t="s">
        <v>18484</v>
      </c>
      <c r="F890" s="16" t="s">
        <v>18435</v>
      </c>
      <c r="G890" s="18">
        <v>6.8967582216823398E+17</v>
      </c>
      <c r="H890" s="18">
        <v>-1.5113729376213402E+17</v>
      </c>
    </row>
    <row r="891" spans="1:8">
      <c r="A891" s="15">
        <v>40903</v>
      </c>
      <c r="B891" s="16" t="s">
        <v>18483</v>
      </c>
      <c r="C891" s="12">
        <f t="shared" si="15"/>
        <v>-5.6113430441207908E-3</v>
      </c>
      <c r="D891" s="16" t="s">
        <v>18482</v>
      </c>
      <c r="E891" s="16" t="s">
        <v>18481</v>
      </c>
      <c r="F891" s="16" t="s">
        <v>18435</v>
      </c>
      <c r="G891" s="18">
        <v>5.7921780339866496E+17</v>
      </c>
      <c r="H891" s="18">
        <v>-1.6541678953408701E+17</v>
      </c>
    </row>
    <row r="892" spans="1:8">
      <c r="A892" s="15">
        <v>40904</v>
      </c>
      <c r="B892" s="16" t="s">
        <v>18480</v>
      </c>
      <c r="C892" s="12">
        <f t="shared" si="15"/>
        <v>-1.3860961750508543E-3</v>
      </c>
      <c r="D892" s="16" t="s">
        <v>18479</v>
      </c>
      <c r="E892" s="16" t="s">
        <v>18478</v>
      </c>
      <c r="F892" s="16" t="s">
        <v>14209</v>
      </c>
      <c r="G892" s="18">
        <v>5.5412128471783603E+17</v>
      </c>
      <c r="H892" s="18">
        <v>-1.5042088784517402E+17</v>
      </c>
    </row>
    <row r="893" spans="1:8">
      <c r="A893" s="15">
        <v>40905</v>
      </c>
      <c r="B893" s="16" t="s">
        <v>18477</v>
      </c>
      <c r="C893" s="12">
        <f t="shared" si="15"/>
        <v>1.6878058010774853E-3</v>
      </c>
      <c r="D893" s="16" t="s">
        <v>18476</v>
      </c>
      <c r="E893" s="16" t="s">
        <v>18475</v>
      </c>
      <c r="F893" s="16" t="s">
        <v>18435</v>
      </c>
      <c r="G893" s="18">
        <v>3.5425728551790701E+17</v>
      </c>
      <c r="H893" s="18">
        <v>-1.4713044031029299E+17</v>
      </c>
    </row>
    <row r="894" spans="1:8">
      <c r="A894" s="15">
        <v>40906</v>
      </c>
      <c r="B894" s="16" t="s">
        <v>18474</v>
      </c>
      <c r="C894" s="12">
        <f t="shared" si="15"/>
        <v>-2.93825832634265E-3</v>
      </c>
      <c r="D894" s="16" t="s">
        <v>18473</v>
      </c>
      <c r="E894" s="16" t="s">
        <v>18472</v>
      </c>
      <c r="F894" s="16" t="s">
        <v>18435</v>
      </c>
      <c r="G894" s="18">
        <v>2.1308805930056E+17</v>
      </c>
      <c r="H894" s="18">
        <v>-1.5208003286872899E+17</v>
      </c>
    </row>
    <row r="895" spans="1:8">
      <c r="A895" s="15">
        <v>40907</v>
      </c>
      <c r="B895" s="16" t="s">
        <v>18471</v>
      </c>
      <c r="C895" s="12">
        <f t="shared" si="15"/>
        <v>-9.1453337375344994E-5</v>
      </c>
      <c r="D895" s="16" t="s">
        <v>18470</v>
      </c>
      <c r="E895" s="16" t="s">
        <v>18469</v>
      </c>
      <c r="F895" s="16" t="s">
        <v>18435</v>
      </c>
      <c r="G895" s="18">
        <v>-3.8622574506993904E+16</v>
      </c>
      <c r="H895" s="18">
        <v>-1.52113034566084E+17</v>
      </c>
    </row>
    <row r="896" spans="1:8">
      <c r="A896" s="15">
        <v>40908</v>
      </c>
      <c r="B896" s="16" t="s">
        <v>18468</v>
      </c>
      <c r="C896" s="12">
        <f t="shared" si="15"/>
        <v>-8.3862635954252832E-5</v>
      </c>
      <c r="D896" s="16" t="s">
        <v>18467</v>
      </c>
      <c r="E896" s="16" t="s">
        <v>18466</v>
      </c>
      <c r="F896" s="16" t="s">
        <v>18435</v>
      </c>
      <c r="G896" s="18">
        <v>-7.0180999908035904E+16</v>
      </c>
      <c r="H896" s="18">
        <v>-1.5213299031805699E+17</v>
      </c>
    </row>
    <row r="897" spans="1:8">
      <c r="A897" s="15">
        <v>40909</v>
      </c>
      <c r="B897" s="16" t="s">
        <v>18465</v>
      </c>
      <c r="C897" s="12">
        <f t="shared" si="15"/>
        <v>-8.2031332336655646E-5</v>
      </c>
      <c r="D897" s="16" t="s">
        <v>18464</v>
      </c>
      <c r="E897" s="16" t="s">
        <v>18463</v>
      </c>
      <c r="F897" s="16" t="s">
        <v>18435</v>
      </c>
      <c r="G897" s="18">
        <v>-1.42664532776696E+17</v>
      </c>
      <c r="H897" s="18">
        <v>-1.6039853853584998E+17</v>
      </c>
    </row>
    <row r="898" spans="1:8">
      <c r="A898" s="15">
        <v>40910</v>
      </c>
      <c r="B898" s="16" t="s">
        <v>18462</v>
      </c>
      <c r="C898" s="12">
        <f t="shared" si="15"/>
        <v>-1.547018389774639E-3</v>
      </c>
      <c r="D898" s="16" t="s">
        <v>18461</v>
      </c>
      <c r="E898" s="16" t="s">
        <v>18460</v>
      </c>
      <c r="F898" s="16" t="s">
        <v>18435</v>
      </c>
      <c r="G898" s="18">
        <v>-1.5801264157481798E+17</v>
      </c>
      <c r="H898" s="18">
        <v>-1.30847708233622E+17</v>
      </c>
    </row>
    <row r="899" spans="1:8">
      <c r="A899" s="15">
        <v>40911</v>
      </c>
      <c r="B899" s="16" t="s">
        <v>18459</v>
      </c>
      <c r="C899" s="12">
        <f t="shared" si="15"/>
        <v>1.161343663877978E-2</v>
      </c>
      <c r="D899" s="16" t="s">
        <v>18458</v>
      </c>
      <c r="E899" s="16" t="s">
        <v>18457</v>
      </c>
      <c r="F899" s="16" t="s">
        <v>18435</v>
      </c>
      <c r="G899" s="18">
        <v>-3.02678492228101E+16</v>
      </c>
      <c r="H899" s="18">
        <v>-1.0996927273460499E+17</v>
      </c>
    </row>
    <row r="900" spans="1:8">
      <c r="A900" s="15">
        <v>40912</v>
      </c>
      <c r="B900" s="16" t="s">
        <v>18456</v>
      </c>
      <c r="C900" s="12">
        <f t="shared" si="15"/>
        <v>1.2262936484763933E-3</v>
      </c>
      <c r="D900" s="16" t="s">
        <v>18455</v>
      </c>
      <c r="E900" s="16" t="s">
        <v>18454</v>
      </c>
      <c r="F900" s="16" t="s">
        <v>14208</v>
      </c>
      <c r="G900" s="18">
        <v>8.1310183503098208E+16</v>
      </c>
      <c r="H900" s="18">
        <v>-9.7368521025194896E+16</v>
      </c>
    </row>
    <row r="901" spans="1:8">
      <c r="A901" s="15">
        <v>40913</v>
      </c>
      <c r="B901" s="16" t="s">
        <v>18453</v>
      </c>
      <c r="C901" s="12">
        <f t="shared" si="15"/>
        <v>4.3614912367846747E-4</v>
      </c>
      <c r="D901" s="16" t="s">
        <v>18452</v>
      </c>
      <c r="E901" s="16" t="s">
        <v>18451</v>
      </c>
      <c r="F901" s="16" t="s">
        <v>18435</v>
      </c>
      <c r="G901" s="18">
        <v>2.8505578355768499E+17</v>
      </c>
      <c r="H901" s="18">
        <v>-9.6422384522500704E+16</v>
      </c>
    </row>
    <row r="902" spans="1:8">
      <c r="A902" s="15">
        <v>40913</v>
      </c>
      <c r="B902" s="16" t="s">
        <v>18453</v>
      </c>
      <c r="C902" s="12">
        <f t="shared" si="15"/>
        <v>0</v>
      </c>
      <c r="D902" s="16" t="s">
        <v>18452</v>
      </c>
      <c r="E902" s="16" t="s">
        <v>18451</v>
      </c>
      <c r="F902" s="16" t="s">
        <v>18435</v>
      </c>
      <c r="G902" s="18">
        <v>2.8505578355768499E+17</v>
      </c>
      <c r="H902" s="18">
        <v>-9.6422384522500704E+16</v>
      </c>
    </row>
    <row r="903" spans="1:8">
      <c r="A903" s="15">
        <v>40914</v>
      </c>
      <c r="B903" s="16" t="s">
        <v>18450</v>
      </c>
      <c r="C903" s="12">
        <f t="shared" si="15"/>
        <v>-3.2650092734947374E-3</v>
      </c>
      <c r="D903" s="16" t="s">
        <v>18449</v>
      </c>
      <c r="E903" s="16" t="s">
        <v>18448</v>
      </c>
      <c r="F903" s="16" t="s">
        <v>18435</v>
      </c>
      <c r="G903" s="18">
        <v>6.7183495349893504E+16</v>
      </c>
      <c r="H903" s="18">
        <v>-1.02247976175366E+17</v>
      </c>
    </row>
    <row r="904" spans="1:8">
      <c r="A904" s="15">
        <v>40915</v>
      </c>
      <c r="B904" s="16" t="s">
        <v>18447</v>
      </c>
      <c r="C904" s="12">
        <f t="shared" si="15"/>
        <v>-8.198796082305099E-5</v>
      </c>
      <c r="D904" s="16" t="s">
        <v>18446</v>
      </c>
      <c r="E904" s="16" t="s">
        <v>18445</v>
      </c>
      <c r="F904" s="16" t="s">
        <v>18435</v>
      </c>
      <c r="G904" s="18">
        <v>6.70652364140358E+16</v>
      </c>
      <c r="H904" s="18">
        <v>-6.9717450054383E+16</v>
      </c>
    </row>
    <row r="905" spans="1:8">
      <c r="A905" s="15">
        <v>40916</v>
      </c>
      <c r="B905" s="16" t="s">
        <v>18444</v>
      </c>
      <c r="C905" s="12">
        <f t="shared" si="15"/>
        <v>-8.1985633898281707E-5</v>
      </c>
      <c r="D905" s="16" t="s">
        <v>18443</v>
      </c>
      <c r="E905" s="16" t="s">
        <v>18442</v>
      </c>
      <c r="F905" s="16" t="s">
        <v>18435</v>
      </c>
      <c r="G905" s="18">
        <v>7.1588120602020096E+16</v>
      </c>
      <c r="H905" s="18">
        <v>-6.4001918050485296E+16</v>
      </c>
    </row>
    <row r="906" spans="1:8">
      <c r="A906" s="15">
        <v>40917</v>
      </c>
      <c r="B906" s="16" t="s">
        <v>18441</v>
      </c>
      <c r="C906" s="12">
        <f t="shared" si="15"/>
        <v>-8.1983207477314847E-5</v>
      </c>
      <c r="D906" s="16" t="s">
        <v>18440</v>
      </c>
      <c r="E906" s="16" t="s">
        <v>18439</v>
      </c>
      <c r="F906" s="16" t="s">
        <v>18435</v>
      </c>
      <c r="G906" s="18">
        <v>7.1460204836410496E+16</v>
      </c>
      <c r="H906" s="18">
        <v>-7.03959243576706E+16</v>
      </c>
    </row>
    <row r="907" spans="1:8">
      <c r="A907" s="15">
        <v>40918</v>
      </c>
      <c r="B907" s="16" t="s">
        <v>18438</v>
      </c>
      <c r="C907" s="12">
        <f t="shared" si="15"/>
        <v>1.0327282761403121E-2</v>
      </c>
      <c r="D907" s="16" t="s">
        <v>18437</v>
      </c>
      <c r="E907" s="16" t="s">
        <v>18436</v>
      </c>
      <c r="F907" s="16" t="s">
        <v>18435</v>
      </c>
      <c r="G907" s="18">
        <v>2.1519515553905299E+17</v>
      </c>
      <c r="H907" s="18">
        <v>-3.31484167896454E+16</v>
      </c>
    </row>
    <row r="908" spans="1:8">
      <c r="A908" s="15">
        <v>40919</v>
      </c>
      <c r="B908" s="16" t="s">
        <v>18434</v>
      </c>
      <c r="C908" s="12">
        <f t="shared" si="15"/>
        <v>-2.4497938909316076E-3</v>
      </c>
      <c r="D908" s="16" t="s">
        <v>18433</v>
      </c>
      <c r="E908" s="16" t="s">
        <v>18432</v>
      </c>
      <c r="F908" s="16" t="s">
        <v>14208</v>
      </c>
      <c r="G908" s="18">
        <v>2.5464119651301798E+17</v>
      </c>
      <c r="H908" s="18">
        <v>-3.9035380096048704E+16</v>
      </c>
    </row>
    <row r="909" spans="1:8">
      <c r="A909" s="15">
        <v>40920</v>
      </c>
      <c r="B909" s="16" t="s">
        <v>18431</v>
      </c>
      <c r="C909" s="12">
        <f t="shared" ref="C909:C972" si="16">+(B909-B908)/B908</f>
        <v>-7.4132308506936386E-3</v>
      </c>
      <c r="D909" s="16" t="s">
        <v>18430</v>
      </c>
      <c r="E909" s="16" t="s">
        <v>18429</v>
      </c>
      <c r="F909" s="16" t="s">
        <v>14208</v>
      </c>
      <c r="G909" s="18">
        <v>1.8090446076975901E+17</v>
      </c>
      <c r="H909" s="18">
        <v>-5.3344334947234E+16</v>
      </c>
    </row>
    <row r="910" spans="1:8">
      <c r="A910" s="15">
        <v>40921</v>
      </c>
      <c r="B910" s="16" t="s">
        <v>18428</v>
      </c>
      <c r="C910" s="12">
        <f t="shared" si="16"/>
        <v>1.7700482350834637E-3</v>
      </c>
      <c r="D910" s="16" t="s">
        <v>18427</v>
      </c>
      <c r="E910" s="16" t="s">
        <v>18426</v>
      </c>
      <c r="F910" s="16" t="s">
        <v>14208</v>
      </c>
      <c r="G910" s="18">
        <v>3.7656372118757702E+17</v>
      </c>
      <c r="H910" s="18">
        <v>-4.9861560376294896E+16</v>
      </c>
    </row>
    <row r="911" spans="1:8">
      <c r="A911" s="15">
        <v>40922</v>
      </c>
      <c r="B911" s="16" t="s">
        <v>18425</v>
      </c>
      <c r="C911" s="12">
        <f t="shared" si="16"/>
        <v>-7.9591655766904094E-5</v>
      </c>
      <c r="D911" s="16" t="s">
        <v>18424</v>
      </c>
      <c r="E911" s="16" t="s">
        <v>18423</v>
      </c>
      <c r="F911" s="16" t="s">
        <v>14208</v>
      </c>
      <c r="G911" s="18">
        <v>4.3601546369622003E+17</v>
      </c>
      <c r="H911" s="18">
        <v>-5.3860681873152E+16</v>
      </c>
    </row>
    <row r="912" spans="1:8">
      <c r="A912" s="15">
        <v>40923</v>
      </c>
      <c r="B912" s="16" t="s">
        <v>18422</v>
      </c>
      <c r="C912" s="12">
        <f t="shared" si="16"/>
        <v>-7.9588173414178414E-5</v>
      </c>
      <c r="D912" s="16" t="s">
        <v>18421</v>
      </c>
      <c r="E912" s="16" t="s">
        <v>18420</v>
      </c>
      <c r="F912" s="16" t="s">
        <v>14208</v>
      </c>
      <c r="G912" s="18">
        <v>2.8207147613382E+17</v>
      </c>
      <c r="H912" s="18">
        <v>-8.8958771635003008E+16</v>
      </c>
    </row>
    <row r="913" spans="1:8">
      <c r="A913" s="15">
        <v>40924</v>
      </c>
      <c r="B913" s="16" t="s">
        <v>18419</v>
      </c>
      <c r="C913" s="12">
        <f t="shared" si="16"/>
        <v>-6.3081815919980829E-3</v>
      </c>
      <c r="D913" s="16" t="s">
        <v>18418</v>
      </c>
      <c r="E913" s="16" t="s">
        <v>18417</v>
      </c>
      <c r="F913" s="16" t="s">
        <v>14208</v>
      </c>
      <c r="G913" s="18">
        <v>1.88239697484572E+17</v>
      </c>
      <c r="H913" s="18">
        <v>-1.0049581882858301E+17</v>
      </c>
    </row>
    <row r="914" spans="1:8">
      <c r="A914" s="15">
        <v>40925</v>
      </c>
      <c r="B914" s="16" t="s">
        <v>18416</v>
      </c>
      <c r="C914" s="12">
        <f t="shared" si="16"/>
        <v>8.8160367078250704E-3</v>
      </c>
      <c r="D914" s="16" t="s">
        <v>18415</v>
      </c>
      <c r="E914" s="16" t="s">
        <v>18414</v>
      </c>
      <c r="F914" s="16" t="s">
        <v>14208</v>
      </c>
      <c r="G914" s="18">
        <v>3.23464788773184E+17</v>
      </c>
      <c r="H914" s="18">
        <v>-1.1620583041245501E+17</v>
      </c>
    </row>
    <row r="915" spans="1:8">
      <c r="A915" s="15">
        <v>40926</v>
      </c>
      <c r="B915" s="16" t="s">
        <v>18413</v>
      </c>
      <c r="C915" s="12">
        <f t="shared" si="16"/>
        <v>6.9145787348264412E-3</v>
      </c>
      <c r="D915" s="16" t="s">
        <v>18412</v>
      </c>
      <c r="E915" s="16" t="s">
        <v>18411</v>
      </c>
      <c r="F915" s="16" t="s">
        <v>14208</v>
      </c>
      <c r="G915" s="18">
        <v>4.6878219025310701E+17</v>
      </c>
      <c r="H915" s="18">
        <v>-9.5174586800915808E+16</v>
      </c>
    </row>
    <row r="916" spans="1:8">
      <c r="A916" s="15">
        <v>40927</v>
      </c>
      <c r="B916" s="16" t="s">
        <v>18410</v>
      </c>
      <c r="C916" s="12">
        <f t="shared" si="16"/>
        <v>-4.141796474338732E-3</v>
      </c>
      <c r="D916" s="16" t="s">
        <v>18409</v>
      </c>
      <c r="E916" s="16" t="s">
        <v>18408</v>
      </c>
      <c r="F916" s="16" t="s">
        <v>14208</v>
      </c>
      <c r="G916" s="18">
        <v>2.6356227462087501E+17</v>
      </c>
      <c r="H916" s="18">
        <v>-1.0267640720749E+17</v>
      </c>
    </row>
    <row r="917" spans="1:8">
      <c r="A917" s="15">
        <v>40928</v>
      </c>
      <c r="B917" s="16" t="s">
        <v>18407</v>
      </c>
      <c r="C917" s="12">
        <f t="shared" si="16"/>
        <v>-1.407739891986104E-3</v>
      </c>
      <c r="D917" s="16" t="s">
        <v>18406</v>
      </c>
      <c r="E917" s="16" t="s">
        <v>18405</v>
      </c>
      <c r="F917" s="16" t="s">
        <v>14208</v>
      </c>
      <c r="G917" s="18">
        <v>1.88806723980964E+17</v>
      </c>
      <c r="H917" s="18">
        <v>-1.05154971178306E+17</v>
      </c>
    </row>
    <row r="918" spans="1:8">
      <c r="A918" s="15">
        <v>40929</v>
      </c>
      <c r="B918" s="16" t="s">
        <v>18404</v>
      </c>
      <c r="C918" s="12">
        <f t="shared" si="16"/>
        <v>-8.0162923533501297E-5</v>
      </c>
      <c r="D918" s="16" t="s">
        <v>18403</v>
      </c>
      <c r="E918" s="16" t="s">
        <v>18402</v>
      </c>
      <c r="F918" s="16" t="s">
        <v>14208</v>
      </c>
      <c r="G918" s="18">
        <v>1.10398111617846E+17</v>
      </c>
      <c r="H918" s="18">
        <v>-1.1248008188202701E+17</v>
      </c>
    </row>
    <row r="919" spans="1:8">
      <c r="A919" s="15">
        <v>40930</v>
      </c>
      <c r="B919" s="16" t="s">
        <v>18401</v>
      </c>
      <c r="C919" s="12">
        <f t="shared" si="16"/>
        <v>-8.0159274474918775E-5</v>
      </c>
      <c r="D919" s="16" t="s">
        <v>18400</v>
      </c>
      <c r="E919" s="16" t="s">
        <v>18399</v>
      </c>
      <c r="F919" s="16" t="s">
        <v>14208</v>
      </c>
      <c r="G919" s="18">
        <v>6.3462517449246896E+16</v>
      </c>
      <c r="H919" s="18">
        <v>-1.30552593364466E+17</v>
      </c>
    </row>
    <row r="920" spans="1:8">
      <c r="A920" s="15">
        <v>40931</v>
      </c>
      <c r="B920" s="16" t="s">
        <v>18398</v>
      </c>
      <c r="C920" s="12">
        <f t="shared" si="16"/>
        <v>1.9269667859969947E-3</v>
      </c>
      <c r="D920" s="16" t="s">
        <v>18397</v>
      </c>
      <c r="E920" s="16" t="s">
        <v>18396</v>
      </c>
      <c r="F920" s="16" t="s">
        <v>14208</v>
      </c>
      <c r="G920" s="18">
        <v>8.9785569387678496E+16</v>
      </c>
      <c r="H920" s="18">
        <v>-1.1761893242782701E+17</v>
      </c>
    </row>
    <row r="921" spans="1:8">
      <c r="A921" s="15">
        <v>40932</v>
      </c>
      <c r="B921" s="16" t="s">
        <v>18395</v>
      </c>
      <c r="C921" s="12">
        <f t="shared" si="16"/>
        <v>3.7166632543306629E-5</v>
      </c>
      <c r="D921" s="16" t="s">
        <v>18394</v>
      </c>
      <c r="E921" s="16" t="s">
        <v>18393</v>
      </c>
      <c r="F921" s="16" t="s">
        <v>14208</v>
      </c>
      <c r="G921" s="18">
        <v>9.1400489421693504E+16</v>
      </c>
      <c r="H921" s="18">
        <v>-1.2517575386833E+17</v>
      </c>
    </row>
    <row r="922" spans="1:8">
      <c r="A922" s="15">
        <v>40933</v>
      </c>
      <c r="B922" s="16" t="s">
        <v>18392</v>
      </c>
      <c r="C922" s="12">
        <f t="shared" si="16"/>
        <v>-4.361463689437513E-4</v>
      </c>
      <c r="D922" s="16" t="s">
        <v>18391</v>
      </c>
      <c r="E922" s="16" t="s">
        <v>18390</v>
      </c>
      <c r="F922" s="16" t="s">
        <v>14208</v>
      </c>
      <c r="G922" s="18">
        <v>1.6255215928912899E+17</v>
      </c>
      <c r="H922" s="18">
        <v>-1.23514271423038E+17</v>
      </c>
    </row>
    <row r="923" spans="1:8">
      <c r="A923" s="15">
        <v>40934</v>
      </c>
      <c r="B923" s="16" t="s">
        <v>18389</v>
      </c>
      <c r="C923" s="12">
        <f t="shared" si="16"/>
        <v>-1.3433881567093456E-3</v>
      </c>
      <c r="D923" s="16" t="s">
        <v>18388</v>
      </c>
      <c r="E923" s="16" t="s">
        <v>18387</v>
      </c>
      <c r="F923" s="16" t="s">
        <v>14208</v>
      </c>
      <c r="G923" s="18">
        <v>1.6315722233927002E+17</v>
      </c>
      <c r="H923" s="18">
        <v>-1.25820124050934E+17</v>
      </c>
    </row>
    <row r="924" spans="1:8">
      <c r="A924" s="15">
        <v>40935</v>
      </c>
      <c r="B924" s="16" t="s">
        <v>18386</v>
      </c>
      <c r="C924" s="12">
        <f t="shared" si="16"/>
        <v>-3.681659853948849E-3</v>
      </c>
      <c r="D924" s="16" t="s">
        <v>18385</v>
      </c>
      <c r="E924" s="16" t="s">
        <v>18384</v>
      </c>
      <c r="F924" s="16" t="s">
        <v>14208</v>
      </c>
      <c r="G924" s="18">
        <v>8.9527593515805296E+16</v>
      </c>
      <c r="H924" s="18">
        <v>-1.3225452561658499E+17</v>
      </c>
    </row>
    <row r="925" spans="1:8">
      <c r="A925" s="15">
        <v>40936</v>
      </c>
      <c r="B925" s="16" t="s">
        <v>18383</v>
      </c>
      <c r="C925" s="12">
        <f t="shared" si="16"/>
        <v>-7.9091338990898956E-5</v>
      </c>
      <c r="D925" s="16" t="s">
        <v>18382</v>
      </c>
      <c r="E925" s="16" t="s">
        <v>18381</v>
      </c>
      <c r="F925" s="16" t="s">
        <v>14208</v>
      </c>
      <c r="G925" s="18">
        <v>1.2815473290332E+17</v>
      </c>
      <c r="H925" s="18">
        <v>-1.3946624383101699E+17</v>
      </c>
    </row>
    <row r="926" spans="1:8">
      <c r="A926" s="15">
        <v>40937</v>
      </c>
      <c r="B926" s="16" t="s">
        <v>18380</v>
      </c>
      <c r="C926" s="12">
        <f t="shared" si="16"/>
        <v>-7.9088071340618633E-5</v>
      </c>
      <c r="D926" s="16" t="s">
        <v>18379</v>
      </c>
      <c r="E926" s="16" t="s">
        <v>18378</v>
      </c>
      <c r="F926" s="16" t="s">
        <v>14208</v>
      </c>
      <c r="G926" s="18">
        <v>1.28324483642716E+17</v>
      </c>
      <c r="H926" s="18">
        <v>-1.26908851442878E+17</v>
      </c>
    </row>
    <row r="927" spans="1:8">
      <c r="A927" s="15">
        <v>40938</v>
      </c>
      <c r="B927" s="16" t="s">
        <v>18377</v>
      </c>
      <c r="C927" s="12">
        <f t="shared" si="16"/>
        <v>6.0815112754559813E-3</v>
      </c>
      <c r="D927" s="16" t="s">
        <v>18376</v>
      </c>
      <c r="E927" s="16" t="s">
        <v>18375</v>
      </c>
      <c r="F927" s="16" t="s">
        <v>14208</v>
      </c>
      <c r="G927" s="18">
        <v>2.15945281010428E+17</v>
      </c>
      <c r="H927" s="18">
        <v>-1.0415927855297E+17</v>
      </c>
    </row>
    <row r="928" spans="1:8">
      <c r="A928" s="15">
        <v>40939</v>
      </c>
      <c r="B928" s="16" t="s">
        <v>18374</v>
      </c>
      <c r="C928" s="12">
        <f t="shared" si="16"/>
        <v>6.6304002162042271E-3</v>
      </c>
      <c r="D928" s="16" t="s">
        <v>18373</v>
      </c>
      <c r="E928" s="16" t="s">
        <v>18372</v>
      </c>
      <c r="F928" s="16" t="s">
        <v>14208</v>
      </c>
      <c r="G928" s="18">
        <v>3.1906543522717702E+17</v>
      </c>
      <c r="H928" s="18">
        <v>-4.9856003975656096E+16</v>
      </c>
    </row>
    <row r="929" spans="1:8">
      <c r="A929" s="15">
        <v>40940</v>
      </c>
      <c r="B929" s="16" t="s">
        <v>18371</v>
      </c>
      <c r="C929" s="12">
        <f t="shared" si="16"/>
        <v>4.517081789662333E-3</v>
      </c>
      <c r="D929" s="16" t="s">
        <v>18370</v>
      </c>
      <c r="E929" s="16" t="s">
        <v>18369</v>
      </c>
      <c r="F929" s="16" t="s">
        <v>14208</v>
      </c>
      <c r="G929" s="18">
        <v>4.1991099485081798E+17</v>
      </c>
      <c r="H929" s="18">
        <v>-2.34115741171596E+16</v>
      </c>
    </row>
    <row r="930" spans="1:8">
      <c r="A930" s="15">
        <v>40941</v>
      </c>
      <c r="B930" s="16" t="s">
        <v>18368</v>
      </c>
      <c r="C930" s="12">
        <f t="shared" si="16"/>
        <v>5.8442716302466976E-3</v>
      </c>
      <c r="D930" s="16" t="s">
        <v>18367</v>
      </c>
      <c r="E930" s="16" t="s">
        <v>18366</v>
      </c>
      <c r="F930" s="16" t="s">
        <v>14208</v>
      </c>
      <c r="G930" s="18">
        <v>3.24466691133136E+17</v>
      </c>
      <c r="H930" s="18">
        <v>-1.17049323865525E+16</v>
      </c>
    </row>
    <row r="931" spans="1:8">
      <c r="A931" s="15">
        <v>40942</v>
      </c>
      <c r="B931" s="16" t="s">
        <v>18365</v>
      </c>
      <c r="C931" s="12">
        <f t="shared" si="16"/>
        <v>7.7804604001693943E-4</v>
      </c>
      <c r="D931" s="16" t="s">
        <v>18364</v>
      </c>
      <c r="E931" s="16" t="s">
        <v>18363</v>
      </c>
      <c r="F931" s="16" t="s">
        <v>14208</v>
      </c>
      <c r="G931" s="18">
        <v>3.1727032944270701E+17</v>
      </c>
      <c r="H931" s="18">
        <v>-1.00464808488975E+16</v>
      </c>
    </row>
    <row r="932" spans="1:8">
      <c r="A932" s="15">
        <v>40942</v>
      </c>
      <c r="B932" s="16" t="s">
        <v>18365</v>
      </c>
      <c r="C932" s="12">
        <f t="shared" si="16"/>
        <v>0</v>
      </c>
      <c r="D932" s="16" t="s">
        <v>18364</v>
      </c>
      <c r="E932" s="16" t="s">
        <v>18363</v>
      </c>
      <c r="F932" s="16" t="s">
        <v>14208</v>
      </c>
      <c r="G932" s="18">
        <v>3.1727032944270701E+17</v>
      </c>
      <c r="H932" s="18">
        <v>-1.00464808488975E+16</v>
      </c>
    </row>
    <row r="933" spans="1:8">
      <c r="A933" s="15">
        <v>40943</v>
      </c>
      <c r="B933" s="16" t="s">
        <v>18362</v>
      </c>
      <c r="C933" s="12">
        <f t="shared" si="16"/>
        <v>-8.2227919323166188E-5</v>
      </c>
      <c r="D933" s="16" t="s">
        <v>18361</v>
      </c>
      <c r="E933" s="16" t="s">
        <v>18360</v>
      </c>
      <c r="F933" s="16" t="s">
        <v>14101</v>
      </c>
      <c r="G933" s="18">
        <v>3.0899001279317702E+17</v>
      </c>
      <c r="H933" s="18">
        <v>3.72848004650954E+16</v>
      </c>
    </row>
    <row r="934" spans="1:8">
      <c r="A934" s="15">
        <v>40944</v>
      </c>
      <c r="B934" s="16" t="s">
        <v>18359</v>
      </c>
      <c r="C934" s="12">
        <f t="shared" si="16"/>
        <v>-8.2225475945715707E-5</v>
      </c>
      <c r="D934" s="16" t="s">
        <v>18358</v>
      </c>
      <c r="E934" s="16" t="s">
        <v>18357</v>
      </c>
      <c r="F934" s="16" t="s">
        <v>14101</v>
      </c>
      <c r="G934" s="18">
        <v>3.6076178331255699E+17</v>
      </c>
      <c r="H934" s="16" t="s">
        <v>18356</v>
      </c>
    </row>
    <row r="935" spans="1:8">
      <c r="A935" s="15">
        <v>40945</v>
      </c>
      <c r="B935" s="16" t="s">
        <v>18355</v>
      </c>
      <c r="C935" s="12">
        <f t="shared" si="16"/>
        <v>-9.4168481684112461E-4</v>
      </c>
      <c r="D935" s="16" t="s">
        <v>18354</v>
      </c>
      <c r="E935" s="16" t="s">
        <v>18353</v>
      </c>
      <c r="F935" s="16" t="s">
        <v>14101</v>
      </c>
      <c r="G935" s="18">
        <v>3.4659566192148998E+17</v>
      </c>
      <c r="H935" s="16" t="s">
        <v>18352</v>
      </c>
    </row>
    <row r="936" spans="1:8">
      <c r="A936" s="15">
        <v>40946</v>
      </c>
      <c r="B936" s="16" t="s">
        <v>18351</v>
      </c>
      <c r="C936" s="12">
        <f t="shared" si="16"/>
        <v>4.4807068823631687E-3</v>
      </c>
      <c r="D936" s="16" t="s">
        <v>18350</v>
      </c>
      <c r="E936" s="16" t="s">
        <v>18349</v>
      </c>
      <c r="F936" s="16" t="s">
        <v>14101</v>
      </c>
      <c r="G936" s="18">
        <v>4.2328944692970502E+17</v>
      </c>
      <c r="H936" s="16" t="s">
        <v>18348</v>
      </c>
    </row>
    <row r="937" spans="1:8">
      <c r="A937" s="15">
        <v>40947</v>
      </c>
      <c r="B937" s="16" t="s">
        <v>18347</v>
      </c>
      <c r="C937" s="12">
        <f t="shared" si="16"/>
        <v>1.6368973541384785E-3</v>
      </c>
      <c r="D937" s="16" t="s">
        <v>18346</v>
      </c>
      <c r="E937" s="16" t="s">
        <v>18345</v>
      </c>
      <c r="F937" s="16" t="s">
        <v>14101</v>
      </c>
      <c r="G937" s="18">
        <v>4.53344586205088E+17</v>
      </c>
      <c r="H937" s="18">
        <v>-2.18679860267593E+16</v>
      </c>
    </row>
    <row r="938" spans="1:8">
      <c r="A938" s="15">
        <v>40948</v>
      </c>
      <c r="B938" s="16" t="s">
        <v>18344</v>
      </c>
      <c r="C938" s="12">
        <f t="shared" si="16"/>
        <v>7.7610792750167003E-4</v>
      </c>
      <c r="D938" s="16" t="s">
        <v>18343</v>
      </c>
      <c r="E938" s="16" t="s">
        <v>18342</v>
      </c>
      <c r="F938" s="16" t="s">
        <v>14101</v>
      </c>
      <c r="G938" s="18">
        <v>2.9473010534467597E+17</v>
      </c>
      <c r="H938" s="18">
        <v>-2.02559790313787E+16</v>
      </c>
    </row>
    <row r="939" spans="1:8">
      <c r="A939" s="15">
        <v>40949</v>
      </c>
      <c r="B939" s="16" t="s">
        <v>18341</v>
      </c>
      <c r="C939" s="12">
        <f t="shared" si="16"/>
        <v>-8.3831271471895982E-4</v>
      </c>
      <c r="D939" s="16" t="s">
        <v>18340</v>
      </c>
      <c r="E939" s="16" t="s">
        <v>18339</v>
      </c>
      <c r="F939" s="16" t="s">
        <v>14101</v>
      </c>
      <c r="G939" s="18">
        <v>3.2040816553395898E+17</v>
      </c>
      <c r="H939" s="18">
        <v>-2.18488513475549E+16</v>
      </c>
    </row>
    <row r="940" spans="1:8">
      <c r="A940" s="15">
        <v>40950</v>
      </c>
      <c r="B940" s="16" t="s">
        <v>18338</v>
      </c>
      <c r="C940" s="12">
        <f t="shared" si="16"/>
        <v>-8.2801110502438277E-5</v>
      </c>
      <c r="D940" s="16" t="s">
        <v>18337</v>
      </c>
      <c r="E940" s="16" t="s">
        <v>18336</v>
      </c>
      <c r="F940" s="16" t="s">
        <v>14101</v>
      </c>
      <c r="G940" s="18">
        <v>4.4406743077493101E+17</v>
      </c>
      <c r="H940" s="18">
        <v>-2.19412237364263E+16</v>
      </c>
    </row>
    <row r="941" spans="1:8">
      <c r="A941" s="15">
        <v>40951</v>
      </c>
      <c r="B941" s="16" t="s">
        <v>18335</v>
      </c>
      <c r="C941" s="12">
        <f t="shared" si="16"/>
        <v>-8.2799379560237669E-5</v>
      </c>
      <c r="D941" s="16" t="s">
        <v>18334</v>
      </c>
      <c r="E941" s="16" t="s">
        <v>18333</v>
      </c>
      <c r="F941" s="16" t="s">
        <v>14101</v>
      </c>
      <c r="G941" s="18">
        <v>4.1190485280634298E+17</v>
      </c>
      <c r="H941" s="18">
        <v>-2.6112891449311E+16</v>
      </c>
    </row>
    <row r="942" spans="1:8">
      <c r="A942" s="15">
        <v>40952</v>
      </c>
      <c r="B942" s="16" t="s">
        <v>18332</v>
      </c>
      <c r="C942" s="12">
        <f t="shared" si="16"/>
        <v>2.829524128140561E-3</v>
      </c>
      <c r="D942" s="16" t="s">
        <v>18331</v>
      </c>
      <c r="E942" s="16" t="s">
        <v>18330</v>
      </c>
      <c r="F942" s="16" t="s">
        <v>14101</v>
      </c>
      <c r="G942" s="18">
        <v>4.62702013763992E+17</v>
      </c>
      <c r="H942" s="18">
        <v>-2.76587763858442E+16</v>
      </c>
    </row>
    <row r="943" spans="1:8">
      <c r="A943" s="15">
        <v>40953</v>
      </c>
      <c r="B943" s="16" t="s">
        <v>18329</v>
      </c>
      <c r="C943" s="12">
        <f t="shared" si="16"/>
        <v>1.885795164371838E-3</v>
      </c>
      <c r="D943" s="16" t="s">
        <v>18328</v>
      </c>
      <c r="E943" s="16" t="s">
        <v>18327</v>
      </c>
      <c r="F943" s="16" t="s">
        <v>14101</v>
      </c>
      <c r="G943" s="18">
        <v>4.9806760632069498E+17</v>
      </c>
      <c r="H943" s="18">
        <v>2.01335240226321E+16</v>
      </c>
    </row>
    <row r="944" spans="1:8">
      <c r="A944" s="15">
        <v>40954</v>
      </c>
      <c r="B944" s="16" t="s">
        <v>18326</v>
      </c>
      <c r="C944" s="12">
        <f t="shared" si="16"/>
        <v>2.7950697488629841E-3</v>
      </c>
      <c r="D944" s="16" t="s">
        <v>18325</v>
      </c>
      <c r="E944" s="16" t="s">
        <v>18324</v>
      </c>
      <c r="F944" s="16" t="s">
        <v>14101</v>
      </c>
      <c r="G944" s="18">
        <v>6.7385257563066099E+17</v>
      </c>
      <c r="H944" s="18">
        <v>3.71255243197392E+16</v>
      </c>
    </row>
    <row r="945" spans="1:8">
      <c r="A945" s="15">
        <v>40955</v>
      </c>
      <c r="B945" s="16" t="s">
        <v>18323</v>
      </c>
      <c r="C945" s="12">
        <f t="shared" si="16"/>
        <v>1.1546309685350559E-2</v>
      </c>
      <c r="D945" s="16" t="s">
        <v>18322</v>
      </c>
      <c r="E945" s="16" t="s">
        <v>18321</v>
      </c>
      <c r="F945" s="16" t="s">
        <v>14101</v>
      </c>
      <c r="G945" s="18">
        <v>7.2980978251862899E+17</v>
      </c>
      <c r="H945" s="18">
        <v>6.16816532710238E+16</v>
      </c>
    </row>
    <row r="946" spans="1:8">
      <c r="A946" s="15">
        <v>40956</v>
      </c>
      <c r="B946" s="16" t="s">
        <v>18320</v>
      </c>
      <c r="C946" s="12">
        <f t="shared" si="16"/>
        <v>3.0084772503344002E-3</v>
      </c>
      <c r="D946" s="16" t="s">
        <v>18319</v>
      </c>
      <c r="E946" s="16" t="s">
        <v>18318</v>
      </c>
      <c r="F946" s="16" t="s">
        <v>14101</v>
      </c>
      <c r="G946" s="18">
        <v>6.4991172005981504E+17</v>
      </c>
      <c r="H946" s="18">
        <v>6.8298719167735696E+16</v>
      </c>
    </row>
    <row r="947" spans="1:8">
      <c r="A947" s="15">
        <v>40957</v>
      </c>
      <c r="B947" s="16" t="s">
        <v>18317</v>
      </c>
      <c r="C947" s="12">
        <f t="shared" si="16"/>
        <v>-8.8286074522022249E-5</v>
      </c>
      <c r="D947" s="16" t="s">
        <v>18316</v>
      </c>
      <c r="E947" s="16" t="s">
        <v>18315</v>
      </c>
      <c r="F947" s="16" t="s">
        <v>14207</v>
      </c>
      <c r="G947" s="18">
        <v>7.3350278376722803E+17</v>
      </c>
      <c r="H947" s="18">
        <v>6.30983580069328E+16</v>
      </c>
    </row>
    <row r="948" spans="1:8">
      <c r="A948" s="15">
        <v>40958</v>
      </c>
      <c r="B948" s="16" t="s">
        <v>18314</v>
      </c>
      <c r="C948" s="12">
        <f t="shared" si="16"/>
        <v>-8.8284907256006497E-5</v>
      </c>
      <c r="D948" s="16" t="s">
        <v>18313</v>
      </c>
      <c r="E948" s="16" t="s">
        <v>18312</v>
      </c>
      <c r="F948" s="16" t="s">
        <v>14207</v>
      </c>
      <c r="G948" s="18">
        <v>7.6157708941119706E+17</v>
      </c>
      <c r="H948" s="18">
        <v>3.6704387144742704E+16</v>
      </c>
    </row>
    <row r="949" spans="1:8">
      <c r="A949" s="15">
        <v>40959</v>
      </c>
      <c r="B949" s="16" t="s">
        <v>18311</v>
      </c>
      <c r="C949" s="12">
        <f t="shared" si="16"/>
        <v>2.857697860222668E-3</v>
      </c>
      <c r="D949" s="16" t="s">
        <v>18310</v>
      </c>
      <c r="E949" s="16" t="s">
        <v>18309</v>
      </c>
      <c r="F949" s="16" t="s">
        <v>14101</v>
      </c>
      <c r="G949" s="18">
        <v>8.2559125122712602E+17</v>
      </c>
      <c r="H949" s="18">
        <v>3.71265755779424E+16</v>
      </c>
    </row>
    <row r="950" spans="1:8">
      <c r="A950" s="15">
        <v>40960</v>
      </c>
      <c r="B950" s="16" t="s">
        <v>18308</v>
      </c>
      <c r="C950" s="12">
        <f t="shared" si="16"/>
        <v>-8.3061307349711639E-3</v>
      </c>
      <c r="D950" s="16" t="s">
        <v>18307</v>
      </c>
      <c r="E950" s="16" t="s">
        <v>18306</v>
      </c>
      <c r="F950" s="16" t="s">
        <v>14037</v>
      </c>
      <c r="G950" s="18">
        <v>6.5102986758975002E+17</v>
      </c>
      <c r="H950" s="18">
        <v>3.07639706334694E+16</v>
      </c>
    </row>
    <row r="951" spans="1:8">
      <c r="A951" s="15">
        <v>40961</v>
      </c>
      <c r="B951" s="16" t="s">
        <v>18305</v>
      </c>
      <c r="C951" s="12">
        <f t="shared" si="16"/>
        <v>9.9612498253537503E-4</v>
      </c>
      <c r="D951" s="16" t="s">
        <v>18304</v>
      </c>
      <c r="E951" s="16" t="s">
        <v>18303</v>
      </c>
      <c r="F951" s="16" t="s">
        <v>14206</v>
      </c>
      <c r="G951" s="18">
        <v>6.3246401614853005E+17</v>
      </c>
      <c r="H951" s="18">
        <v>3.0607970860307E+16</v>
      </c>
    </row>
    <row r="952" spans="1:8">
      <c r="A952" s="15">
        <v>40962</v>
      </c>
      <c r="B952" s="16" t="s">
        <v>18302</v>
      </c>
      <c r="C952" s="12">
        <f t="shared" si="16"/>
        <v>6.1679891942755371E-3</v>
      </c>
      <c r="D952" s="16" t="s">
        <v>18301</v>
      </c>
      <c r="E952" s="16" t="s">
        <v>18300</v>
      </c>
      <c r="F952" s="16" t="s">
        <v>14100</v>
      </c>
      <c r="G952" s="18">
        <v>7.5848340424674099E+17</v>
      </c>
      <c r="H952" s="18">
        <v>4.36385556574818E+16</v>
      </c>
    </row>
    <row r="953" spans="1:8">
      <c r="A953" s="15">
        <v>40963</v>
      </c>
      <c r="B953" s="16" t="s">
        <v>18299</v>
      </c>
      <c r="C953" s="12">
        <f t="shared" si="16"/>
        <v>1.526982958557017E-3</v>
      </c>
      <c r="D953" s="16" t="s">
        <v>18298</v>
      </c>
      <c r="E953" s="16" t="s">
        <v>18297</v>
      </c>
      <c r="F953" s="16" t="s">
        <v>14100</v>
      </c>
      <c r="G953" s="18">
        <v>8.0096649646085798E+17</v>
      </c>
      <c r="H953" s="18">
        <v>4.6972479368643904E+16</v>
      </c>
    </row>
    <row r="954" spans="1:8">
      <c r="A954" s="15">
        <v>40964</v>
      </c>
      <c r="B954" s="16" t="s">
        <v>18296</v>
      </c>
      <c r="C954" s="12">
        <f t="shared" si="16"/>
        <v>-9.2817367873422292E-5</v>
      </c>
      <c r="D954" s="16" t="s">
        <v>18295</v>
      </c>
      <c r="E954" s="16" t="s">
        <v>18294</v>
      </c>
      <c r="F954" s="16" t="s">
        <v>14100</v>
      </c>
      <c r="G954" s="18">
        <v>8.2859822746328397E+17</v>
      </c>
      <c r="H954" s="18">
        <v>2.08116399132387E+16</v>
      </c>
    </row>
    <row r="955" spans="1:8">
      <c r="A955" s="15">
        <v>40965</v>
      </c>
      <c r="B955" s="16" t="s">
        <v>18293</v>
      </c>
      <c r="C955" s="12">
        <f t="shared" si="16"/>
        <v>-9.2817048218465126E-5</v>
      </c>
      <c r="D955" s="16" t="s">
        <v>18292</v>
      </c>
      <c r="E955" s="16" t="s">
        <v>18291</v>
      </c>
      <c r="F955" s="16" t="s">
        <v>14100</v>
      </c>
      <c r="G955" s="18">
        <v>9.1036923218101094E+17</v>
      </c>
      <c r="H955" s="18">
        <v>1.70112776799649E+16</v>
      </c>
    </row>
    <row r="956" spans="1:8">
      <c r="A956" s="15">
        <v>40966</v>
      </c>
      <c r="B956" s="16" t="s">
        <v>18290</v>
      </c>
      <c r="C956" s="12">
        <f t="shared" si="16"/>
        <v>-6.5208241473473441E-3</v>
      </c>
      <c r="D956" s="16" t="s">
        <v>18289</v>
      </c>
      <c r="E956" s="16" t="s">
        <v>18288</v>
      </c>
      <c r="F956" s="16" t="s">
        <v>14036</v>
      </c>
      <c r="G956" s="18">
        <v>7.6590333057362496E+17</v>
      </c>
      <c r="H956" s="16" t="s">
        <v>18287</v>
      </c>
    </row>
    <row r="957" spans="1:8">
      <c r="A957" s="15">
        <v>40967</v>
      </c>
      <c r="B957" s="16" t="s">
        <v>18286</v>
      </c>
      <c r="C957" s="12">
        <f t="shared" si="16"/>
        <v>-4.0877304420202263E-3</v>
      </c>
      <c r="D957" s="16" t="s">
        <v>18285</v>
      </c>
      <c r="E957" s="16" t="s">
        <v>18284</v>
      </c>
      <c r="F957" s="16" t="s">
        <v>14036</v>
      </c>
      <c r="G957" s="18">
        <v>6.8167220156910003E+17</v>
      </c>
      <c r="H957" s="16" t="s">
        <v>18283</v>
      </c>
    </row>
    <row r="958" spans="1:8">
      <c r="A958" s="15">
        <v>40968</v>
      </c>
      <c r="B958" s="16" t="s">
        <v>18282</v>
      </c>
      <c r="C958" s="12">
        <f t="shared" si="16"/>
        <v>7.2781591149948584E-3</v>
      </c>
      <c r="D958" s="16" t="s">
        <v>18281</v>
      </c>
      <c r="E958" s="16" t="s">
        <v>18280</v>
      </c>
      <c r="F958" s="16" t="s">
        <v>14036</v>
      </c>
      <c r="G958" s="18">
        <v>7.0617029552676595E+17</v>
      </c>
      <c r="H958" s="18">
        <v>1.21396640839006E+16</v>
      </c>
    </row>
    <row r="959" spans="1:8">
      <c r="A959" s="15">
        <v>40969</v>
      </c>
      <c r="B959" s="16" t="s">
        <v>18279</v>
      </c>
      <c r="C959" s="12">
        <f t="shared" si="16"/>
        <v>6.5569400897679412E-3</v>
      </c>
      <c r="D959" s="16" t="s">
        <v>18278</v>
      </c>
      <c r="E959" s="16" t="s">
        <v>18277</v>
      </c>
      <c r="F959" s="16" t="s">
        <v>14036</v>
      </c>
      <c r="G959" s="18">
        <v>7.0465604109270797E+17</v>
      </c>
      <c r="H959" s="18">
        <v>2.58845719185245E+16</v>
      </c>
    </row>
    <row r="960" spans="1:8">
      <c r="A960" s="15">
        <v>40970</v>
      </c>
      <c r="B960" s="16" t="s">
        <v>18276</v>
      </c>
      <c r="C960" s="12">
        <f t="shared" si="16"/>
        <v>3.3952210300615851E-3</v>
      </c>
      <c r="D960" s="16" t="s">
        <v>18275</v>
      </c>
      <c r="E960" s="16" t="s">
        <v>18274</v>
      </c>
      <c r="F960" s="16" t="s">
        <v>14099</v>
      </c>
      <c r="G960" s="18">
        <v>6.8163718461551206E+17</v>
      </c>
      <c r="H960" s="18">
        <v>3.32037339039521E+16</v>
      </c>
    </row>
    <row r="961" spans="1:8">
      <c r="A961" s="15">
        <v>40971</v>
      </c>
      <c r="B961" s="16" t="s">
        <v>18273</v>
      </c>
      <c r="C961" s="12">
        <f t="shared" si="16"/>
        <v>-7.3706608909731043E-5</v>
      </c>
      <c r="D961" s="16" t="s">
        <v>18272</v>
      </c>
      <c r="E961" s="16" t="s">
        <v>18271</v>
      </c>
      <c r="F961" s="16" t="s">
        <v>14099</v>
      </c>
      <c r="G961" s="18">
        <v>5.6513597510220902E+17</v>
      </c>
      <c r="H961" s="18">
        <v>7.31921100897896E+16</v>
      </c>
    </row>
    <row r="962" spans="1:8">
      <c r="A962" s="15">
        <v>40971</v>
      </c>
      <c r="B962" s="16" t="s">
        <v>18273</v>
      </c>
      <c r="C962" s="12">
        <f t="shared" si="16"/>
        <v>0</v>
      </c>
      <c r="D962" s="16" t="s">
        <v>18272</v>
      </c>
      <c r="E962" s="16" t="s">
        <v>18271</v>
      </c>
      <c r="F962" s="16" t="s">
        <v>14099</v>
      </c>
      <c r="G962" s="18">
        <v>5.6513597510220902E+17</v>
      </c>
      <c r="H962" s="18">
        <v>7.31921100897896E+16</v>
      </c>
    </row>
    <row r="963" spans="1:8">
      <c r="A963" s="15">
        <v>40972</v>
      </c>
      <c r="B963" s="16" t="s">
        <v>18270</v>
      </c>
      <c r="C963" s="12">
        <f t="shared" si="16"/>
        <v>-7.3702053366446197E-5</v>
      </c>
      <c r="D963" s="16" t="s">
        <v>18269</v>
      </c>
      <c r="E963" s="16" t="s">
        <v>18268</v>
      </c>
      <c r="F963" s="16" t="s">
        <v>14099</v>
      </c>
      <c r="G963" s="18">
        <v>5.4900597397090298E+17</v>
      </c>
      <c r="H963" s="18">
        <v>3.9244109388525104E+16</v>
      </c>
    </row>
    <row r="964" spans="1:8">
      <c r="A964" s="15">
        <v>40973</v>
      </c>
      <c r="B964" s="16" t="s">
        <v>18267</v>
      </c>
      <c r="C964" s="12">
        <f t="shared" si="16"/>
        <v>-2.82195466800467E-3</v>
      </c>
      <c r="D964" s="16" t="s">
        <v>18266</v>
      </c>
      <c r="E964" s="16" t="s">
        <v>18265</v>
      </c>
      <c r="F964" s="16" t="s">
        <v>14099</v>
      </c>
      <c r="G964" s="18">
        <v>4.9815085026405299E+17</v>
      </c>
      <c r="H964" s="18">
        <v>2.31661028823848E+16</v>
      </c>
    </row>
    <row r="965" spans="1:8">
      <c r="A965" s="15">
        <v>40974</v>
      </c>
      <c r="B965" s="16" t="s">
        <v>18264</v>
      </c>
      <c r="C965" s="12">
        <f t="shared" si="16"/>
        <v>-1.2497984129219399E-2</v>
      </c>
      <c r="D965" s="16" t="s">
        <v>18263</v>
      </c>
      <c r="E965" s="16" t="s">
        <v>18262</v>
      </c>
      <c r="F965" s="16" t="s">
        <v>14099</v>
      </c>
      <c r="G965" s="18">
        <v>2.8687271066718899E+17</v>
      </c>
      <c r="H965" s="16" t="s">
        <v>18261</v>
      </c>
    </row>
    <row r="966" spans="1:8">
      <c r="A966" s="15">
        <v>40975</v>
      </c>
      <c r="B966" s="16" t="s">
        <v>18260</v>
      </c>
      <c r="C966" s="12">
        <f t="shared" si="16"/>
        <v>3.5843011461701344E-3</v>
      </c>
      <c r="D966" s="16" t="s">
        <v>18259</v>
      </c>
      <c r="E966" s="16" t="s">
        <v>18258</v>
      </c>
      <c r="F966" s="16" t="s">
        <v>14099</v>
      </c>
      <c r="G966" s="18">
        <v>3.5962457264263802E+17</v>
      </c>
      <c r="H966" s="18">
        <v>2.44883063071428E+16</v>
      </c>
    </row>
    <row r="967" spans="1:8">
      <c r="A967" s="15">
        <v>40976</v>
      </c>
      <c r="B967" s="16" t="s">
        <v>18257</v>
      </c>
      <c r="C967" s="12">
        <f t="shared" si="16"/>
        <v>4.697023269348401E-3</v>
      </c>
      <c r="D967" s="16" t="s">
        <v>18256</v>
      </c>
      <c r="E967" s="16" t="s">
        <v>18255</v>
      </c>
      <c r="F967" s="16" t="s">
        <v>14099</v>
      </c>
      <c r="G967" s="18">
        <v>3.63191224804096E+17</v>
      </c>
      <c r="H967" s="18">
        <v>3.44903441234458E+16</v>
      </c>
    </row>
    <row r="968" spans="1:8">
      <c r="A968" s="15">
        <v>40977</v>
      </c>
      <c r="B968" s="16" t="s">
        <v>18254</v>
      </c>
      <c r="C968" s="12">
        <f t="shared" si="16"/>
        <v>-2.4558916350274042E-4</v>
      </c>
      <c r="D968" s="16" t="s">
        <v>18253</v>
      </c>
      <c r="E968" s="16" t="s">
        <v>18252</v>
      </c>
      <c r="F968" s="16" t="s">
        <v>14099</v>
      </c>
      <c r="G968" s="18">
        <v>3.3234529455075002E+17</v>
      </c>
      <c r="H968" s="18">
        <v>3.41959009808734E+16</v>
      </c>
    </row>
    <row r="969" spans="1:8">
      <c r="A969" s="15">
        <v>40978</v>
      </c>
      <c r="B969" s="16" t="s">
        <v>18251</v>
      </c>
      <c r="C969" s="12">
        <f t="shared" si="16"/>
        <v>-8.3199479376436808E-5</v>
      </c>
      <c r="D969" s="16" t="s">
        <v>18250</v>
      </c>
      <c r="E969" s="16" t="s">
        <v>18249</v>
      </c>
      <c r="F969" s="16" t="s">
        <v>14099</v>
      </c>
      <c r="G969" s="18">
        <v>3.1849308490534797E+17</v>
      </c>
      <c r="H969" s="18">
        <v>3.8961695282434E+16</v>
      </c>
    </row>
    <row r="970" spans="1:8">
      <c r="A970" s="15">
        <v>40979</v>
      </c>
      <c r="B970" s="16" t="s">
        <v>18248</v>
      </c>
      <c r="C970" s="12">
        <f t="shared" si="16"/>
        <v>-8.3196990196496393E-5</v>
      </c>
      <c r="D970" s="16" t="s">
        <v>18247</v>
      </c>
      <c r="E970" s="16" t="s">
        <v>18246</v>
      </c>
      <c r="F970" s="16" t="s">
        <v>14099</v>
      </c>
      <c r="G970" s="18">
        <v>3.3066784925131597E+17</v>
      </c>
      <c r="H970" s="18">
        <v>1.90602893290365E+16</v>
      </c>
    </row>
    <row r="971" spans="1:8">
      <c r="A971" s="15">
        <v>40980</v>
      </c>
      <c r="B971" s="16" t="s">
        <v>18245</v>
      </c>
      <c r="C971" s="12">
        <f t="shared" si="16"/>
        <v>-9.6897198971452464E-4</v>
      </c>
      <c r="D971" s="16" t="s">
        <v>18244</v>
      </c>
      <c r="E971" s="16" t="s">
        <v>18243</v>
      </c>
      <c r="F971" s="16" t="s">
        <v>14099</v>
      </c>
      <c r="G971" s="18">
        <v>3.1639052383183002E+17</v>
      </c>
      <c r="H971" s="16" t="s">
        <v>18242</v>
      </c>
    </row>
    <row r="972" spans="1:8">
      <c r="A972" s="15">
        <v>40981</v>
      </c>
      <c r="B972" s="16" t="s">
        <v>18241</v>
      </c>
      <c r="C972" s="12">
        <f t="shared" si="16"/>
        <v>1.5398637462112345E-2</v>
      </c>
      <c r="D972" s="16" t="s">
        <v>18240</v>
      </c>
      <c r="E972" s="16" t="s">
        <v>18239</v>
      </c>
      <c r="F972" s="16" t="s">
        <v>14099</v>
      </c>
      <c r="G972" s="18">
        <v>5.8696475534777997E+17</v>
      </c>
      <c r="H972" s="18">
        <v>2.34386280184395E+16</v>
      </c>
    </row>
    <row r="973" spans="1:8">
      <c r="A973" s="15">
        <v>40982</v>
      </c>
      <c r="B973" s="16" t="s">
        <v>18238</v>
      </c>
      <c r="C973" s="12">
        <f t="shared" ref="C973:C1036" si="17">+(B973-B972)/B972</f>
        <v>-3.2585663985164846E-3</v>
      </c>
      <c r="D973" s="16" t="s">
        <v>18237</v>
      </c>
      <c r="E973" s="16" t="s">
        <v>18236</v>
      </c>
      <c r="F973" s="16" t="s">
        <v>14099</v>
      </c>
      <c r="G973" s="18">
        <v>4.7363972377470899E+17</v>
      </c>
      <c r="H973" s="18">
        <v>-1.29877628461972E+16</v>
      </c>
    </row>
    <row r="974" spans="1:8">
      <c r="A974" s="15">
        <v>40983</v>
      </c>
      <c r="B974" s="16" t="s">
        <v>18235</v>
      </c>
      <c r="C974" s="12">
        <f t="shared" si="17"/>
        <v>4.4581926943111584E-4</v>
      </c>
      <c r="D974" s="16" t="s">
        <v>18234</v>
      </c>
      <c r="E974" s="16" t="s">
        <v>18233</v>
      </c>
      <c r="F974" s="16" t="s">
        <v>14100</v>
      </c>
      <c r="G974" s="18">
        <v>4.4807637125793101E+17</v>
      </c>
      <c r="H974" s="18">
        <v>-1.18570516735796E+16</v>
      </c>
    </row>
    <row r="975" spans="1:8">
      <c r="A975" s="15">
        <v>40984</v>
      </c>
      <c r="B975" s="16" t="s">
        <v>18232</v>
      </c>
      <c r="C975" s="12">
        <f t="shared" si="17"/>
        <v>-1.2449436638340246E-2</v>
      </c>
      <c r="D975" s="16" t="s">
        <v>18231</v>
      </c>
      <c r="E975" s="16" t="s">
        <v>18230</v>
      </c>
      <c r="F975" s="16" t="s">
        <v>14100</v>
      </c>
      <c r="G975" s="18">
        <v>2.0184502670823299E+17</v>
      </c>
      <c r="H975" s="18">
        <v>-3.64105284191738E+16</v>
      </c>
    </row>
    <row r="976" spans="1:8">
      <c r="A976" s="15">
        <v>40985</v>
      </c>
      <c r="B976" s="16" t="s">
        <v>18229</v>
      </c>
      <c r="C976" s="12">
        <f t="shared" si="17"/>
        <v>-8.9105020282158123E-5</v>
      </c>
      <c r="D976" s="16" t="s">
        <v>18228</v>
      </c>
      <c r="E976" s="16" t="s">
        <v>18227</v>
      </c>
      <c r="F976" s="16" t="s">
        <v>14100</v>
      </c>
      <c r="G976" s="18">
        <v>4.4040687777296704E+16</v>
      </c>
      <c r="H976" s="18">
        <v>-2.72523506715004E+16</v>
      </c>
    </row>
    <row r="977" spans="1:8">
      <c r="A977" s="15">
        <v>40986</v>
      </c>
      <c r="B977" s="16" t="s">
        <v>18226</v>
      </c>
      <c r="C977" s="12">
        <f t="shared" si="17"/>
        <v>-8.9103537425738315E-5</v>
      </c>
      <c r="D977" s="16" t="s">
        <v>18225</v>
      </c>
      <c r="E977" s="16" t="s">
        <v>18224</v>
      </c>
      <c r="F977" s="16" t="s">
        <v>14100</v>
      </c>
      <c r="G977" s="16" t="s">
        <v>18223</v>
      </c>
      <c r="H977" s="18">
        <v>-2.42524831496947E+16</v>
      </c>
    </row>
    <row r="978" spans="1:8">
      <c r="A978" s="15">
        <v>40987</v>
      </c>
      <c r="B978" s="16" t="s">
        <v>18222</v>
      </c>
      <c r="C978" s="12">
        <f t="shared" si="17"/>
        <v>-8.9101866848891238E-5</v>
      </c>
      <c r="D978" s="16" t="s">
        <v>18221</v>
      </c>
      <c r="E978" s="16" t="s">
        <v>18220</v>
      </c>
      <c r="F978" s="16" t="s">
        <v>14100</v>
      </c>
      <c r="G978" s="16" t="s">
        <v>18219</v>
      </c>
      <c r="H978" s="16" t="s">
        <v>18218</v>
      </c>
    </row>
    <row r="979" spans="1:8">
      <c r="A979" s="15">
        <v>40988</v>
      </c>
      <c r="B979" s="16" t="s">
        <v>18217</v>
      </c>
      <c r="C979" s="12">
        <f t="shared" si="17"/>
        <v>2.740424934930158E-3</v>
      </c>
      <c r="D979" s="16" t="s">
        <v>18216</v>
      </c>
      <c r="E979" s="16" t="s">
        <v>18215</v>
      </c>
      <c r="F979" s="16" t="s">
        <v>14100</v>
      </c>
      <c r="G979" s="18">
        <v>4.0630332831291104E+16</v>
      </c>
      <c r="H979" s="18">
        <v>7.3244909905612704E+16</v>
      </c>
    </row>
    <row r="980" spans="1:8">
      <c r="A980" s="15">
        <v>40989</v>
      </c>
      <c r="B980" s="16" t="s">
        <v>18214</v>
      </c>
      <c r="C980" s="12">
        <f t="shared" si="17"/>
        <v>-6.9325423394477959E-4</v>
      </c>
      <c r="D980" s="16" t="s">
        <v>18213</v>
      </c>
      <c r="E980" s="16" t="s">
        <v>18212</v>
      </c>
      <c r="F980" s="16" t="s">
        <v>14099</v>
      </c>
      <c r="G980" s="16" t="s">
        <v>18211</v>
      </c>
      <c r="H980" s="18">
        <v>9.1562484351995504E+16</v>
      </c>
    </row>
    <row r="981" spans="1:8">
      <c r="A981" s="15">
        <v>40990</v>
      </c>
      <c r="B981" s="16" t="s">
        <v>18210</v>
      </c>
      <c r="C981" s="12">
        <f t="shared" si="17"/>
        <v>-2.4970342277375814E-3</v>
      </c>
      <c r="D981" s="16" t="s">
        <v>18209</v>
      </c>
      <c r="E981" s="16" t="s">
        <v>18208</v>
      </c>
      <c r="F981" s="16" t="s">
        <v>14099</v>
      </c>
      <c r="G981" s="18">
        <v>7.00778618709512E+16</v>
      </c>
      <c r="H981" s="18">
        <v>8.6292815009922704E+16</v>
      </c>
    </row>
    <row r="982" spans="1:8">
      <c r="A982" s="15">
        <v>40991</v>
      </c>
      <c r="B982" s="16" t="s">
        <v>18207</v>
      </c>
      <c r="C982" s="12">
        <f t="shared" si="17"/>
        <v>1.006471137422963E-2</v>
      </c>
      <c r="D982" s="16" t="s">
        <v>18206</v>
      </c>
      <c r="E982" s="16" t="s">
        <v>18205</v>
      </c>
      <c r="F982" s="16" t="s">
        <v>14099</v>
      </c>
      <c r="G982" s="18">
        <v>1.94180034947036E+17</v>
      </c>
      <c r="H982" s="18">
        <v>1.0883312928090701E+17</v>
      </c>
    </row>
    <row r="983" spans="1:8">
      <c r="A983" s="15">
        <v>40992</v>
      </c>
      <c r="B983" s="16" t="s">
        <v>18204</v>
      </c>
      <c r="C983" s="12">
        <f t="shared" si="17"/>
        <v>-8.7170435485742039E-5</v>
      </c>
      <c r="D983" s="16" t="s">
        <v>18203</v>
      </c>
      <c r="E983" s="16" t="s">
        <v>18202</v>
      </c>
      <c r="F983" s="16" t="s">
        <v>14098</v>
      </c>
      <c r="G983" s="18">
        <v>1.06924872243688E+17</v>
      </c>
      <c r="H983" s="18">
        <v>1.1579785385265299E+17</v>
      </c>
    </row>
    <row r="984" spans="1:8">
      <c r="A984" s="15">
        <v>40993</v>
      </c>
      <c r="B984" s="16" t="s">
        <v>18201</v>
      </c>
      <c r="C984" s="12">
        <f t="shared" si="17"/>
        <v>-8.7168144099458361E-5</v>
      </c>
      <c r="D984" s="16" t="s">
        <v>18200</v>
      </c>
      <c r="E984" s="16" t="s">
        <v>18199</v>
      </c>
      <c r="F984" s="16" t="s">
        <v>14098</v>
      </c>
      <c r="G984" s="18">
        <v>8.5413554530472992E+16</v>
      </c>
      <c r="H984" s="18">
        <v>1.0683619204274E+17</v>
      </c>
    </row>
    <row r="985" spans="1:8">
      <c r="A985" s="15">
        <v>40994</v>
      </c>
      <c r="B985" s="16" t="s">
        <v>18198</v>
      </c>
      <c r="C985" s="12">
        <f t="shared" si="17"/>
        <v>6.2895511234145633E-3</v>
      </c>
      <c r="D985" s="16" t="s">
        <v>18197</v>
      </c>
      <c r="E985" s="16" t="s">
        <v>18196</v>
      </c>
      <c r="F985" s="16" t="s">
        <v>14098</v>
      </c>
      <c r="G985" s="18">
        <v>1.7277604820566E+17</v>
      </c>
      <c r="H985" s="18">
        <v>1.28187821332856E+17</v>
      </c>
    </row>
    <row r="986" spans="1:8">
      <c r="A986" s="15">
        <v>40995</v>
      </c>
      <c r="B986" s="16" t="s">
        <v>18195</v>
      </c>
      <c r="C986" s="12">
        <f t="shared" si="17"/>
        <v>-5.844044478899974E-3</v>
      </c>
      <c r="D986" s="16" t="s">
        <v>18194</v>
      </c>
      <c r="E986" s="16" t="s">
        <v>18193</v>
      </c>
      <c r="F986" s="16" t="s">
        <v>14098</v>
      </c>
      <c r="G986" s="18">
        <v>9.32903724848492E+16</v>
      </c>
      <c r="H986" s="18">
        <v>9.4293654396164304E+16</v>
      </c>
    </row>
    <row r="987" spans="1:8">
      <c r="A987" s="15">
        <v>40996</v>
      </c>
      <c r="B987" s="16" t="s">
        <v>18192</v>
      </c>
      <c r="C987" s="12">
        <f t="shared" si="17"/>
        <v>-6.5106541515801847E-4</v>
      </c>
      <c r="D987" s="16" t="s">
        <v>18191</v>
      </c>
      <c r="E987" s="16" t="s">
        <v>18190</v>
      </c>
      <c r="F987" s="16" t="s">
        <v>14098</v>
      </c>
      <c r="G987" s="18">
        <v>1.74525759148392E+17</v>
      </c>
      <c r="H987" s="18">
        <v>9.8805541545762704E+16</v>
      </c>
    </row>
    <row r="988" spans="1:8">
      <c r="A988" s="15">
        <v>40997</v>
      </c>
      <c r="B988" s="16" t="s">
        <v>18189</v>
      </c>
      <c r="C988" s="12">
        <f t="shared" si="17"/>
        <v>5.6948396003533852E-3</v>
      </c>
      <c r="D988" s="16" t="s">
        <v>18188</v>
      </c>
      <c r="E988" s="16" t="s">
        <v>18187</v>
      </c>
      <c r="F988" s="16" t="s">
        <v>14097</v>
      </c>
      <c r="G988" s="18">
        <v>3.2285345263728397E+17</v>
      </c>
      <c r="H988" s="18">
        <v>1.11614325589106E+17</v>
      </c>
    </row>
    <row r="989" spans="1:8">
      <c r="A989" s="15">
        <v>40998</v>
      </c>
      <c r="B989" s="16" t="s">
        <v>18186</v>
      </c>
      <c r="C989" s="12">
        <f t="shared" si="17"/>
        <v>-2.7071951778874274E-3</v>
      </c>
      <c r="D989" s="16" t="s">
        <v>18185</v>
      </c>
      <c r="E989" s="16" t="s">
        <v>18184</v>
      </c>
      <c r="F989" s="16" t="s">
        <v>14097</v>
      </c>
      <c r="G989" s="18">
        <v>1.71844094949332E+17</v>
      </c>
      <c r="H989" s="18">
        <v>1.05602820075694E+17</v>
      </c>
    </row>
    <row r="990" spans="1:8">
      <c r="A990" s="15">
        <v>40999</v>
      </c>
      <c r="B990" s="16" t="s">
        <v>18183</v>
      </c>
      <c r="C990" s="12">
        <f t="shared" si="17"/>
        <v>-8.4020394229597384E-5</v>
      </c>
      <c r="D990" s="16" t="s">
        <v>18182</v>
      </c>
      <c r="E990" s="16" t="s">
        <v>18181</v>
      </c>
      <c r="F990" s="16" t="s">
        <v>14097</v>
      </c>
      <c r="G990" s="18">
        <v>8.1166625425870208E+16</v>
      </c>
      <c r="H990" s="18">
        <v>1.3449966948332E+17</v>
      </c>
    </row>
    <row r="991" spans="1:8">
      <c r="A991" s="15">
        <v>41000</v>
      </c>
      <c r="B991" s="16" t="s">
        <v>18180</v>
      </c>
      <c r="C991" s="12">
        <f t="shared" si="17"/>
        <v>-8.1245935120586568E-5</v>
      </c>
      <c r="D991" s="16" t="s">
        <v>18179</v>
      </c>
      <c r="E991" s="16" t="s">
        <v>18178</v>
      </c>
      <c r="F991" s="16" t="s">
        <v>14097</v>
      </c>
      <c r="G991" s="18">
        <v>3.64626109527828E+16</v>
      </c>
      <c r="H991" s="18">
        <v>1.1950458357702301E+17</v>
      </c>
    </row>
    <row r="992" spans="1:8">
      <c r="A992" s="15">
        <v>41000</v>
      </c>
      <c r="B992" s="16" t="s">
        <v>18180</v>
      </c>
      <c r="C992" s="12">
        <f t="shared" si="17"/>
        <v>0</v>
      </c>
      <c r="D992" s="16" t="s">
        <v>18179</v>
      </c>
      <c r="E992" s="16" t="s">
        <v>18178</v>
      </c>
      <c r="F992" s="16" t="s">
        <v>14097</v>
      </c>
      <c r="G992" s="18">
        <v>3.64626109527828E+16</v>
      </c>
      <c r="H992" s="18">
        <v>1.1950458357702301E+17</v>
      </c>
    </row>
    <row r="993" spans="1:8">
      <c r="A993" s="15">
        <v>41001</v>
      </c>
      <c r="B993" s="16" t="s">
        <v>18177</v>
      </c>
      <c r="C993" s="12">
        <f t="shared" si="17"/>
        <v>1.1265953456457858E-3</v>
      </c>
      <c r="D993" s="16" t="s">
        <v>18176</v>
      </c>
      <c r="E993" s="16" t="s">
        <v>18175</v>
      </c>
      <c r="F993" s="16" t="s">
        <v>14097</v>
      </c>
      <c r="G993" s="18">
        <v>5.1701755815682E+16</v>
      </c>
      <c r="H993" s="18">
        <v>1.13274437836878E+17</v>
      </c>
    </row>
    <row r="994" spans="1:8">
      <c r="A994" s="15">
        <v>41002</v>
      </c>
      <c r="B994" s="16" t="s">
        <v>18174</v>
      </c>
      <c r="C994" s="12">
        <f t="shared" si="17"/>
        <v>2.1000057097994273E-5</v>
      </c>
      <c r="D994" s="16" t="s">
        <v>18173</v>
      </c>
      <c r="E994" s="16" t="s">
        <v>18172</v>
      </c>
      <c r="F994" s="16" t="s">
        <v>14097</v>
      </c>
      <c r="G994" s="18">
        <v>5.2914264903951296E+16</v>
      </c>
      <c r="H994" s="18">
        <v>1.0097568245934E+17</v>
      </c>
    </row>
    <row r="995" spans="1:8">
      <c r="A995" s="15">
        <v>41003</v>
      </c>
      <c r="B995" s="16" t="s">
        <v>18171</v>
      </c>
      <c r="C995" s="12">
        <f t="shared" si="17"/>
        <v>2.9098487268096689E-3</v>
      </c>
      <c r="D995" s="16" t="s">
        <v>18170</v>
      </c>
      <c r="E995" s="16" t="s">
        <v>18169</v>
      </c>
      <c r="F995" s="16" t="s">
        <v>14097</v>
      </c>
      <c r="G995" s="18">
        <v>1.2895889824164E+17</v>
      </c>
      <c r="H995" s="18">
        <v>1.1609684551705101E+17</v>
      </c>
    </row>
    <row r="996" spans="1:8">
      <c r="A996" s="15">
        <v>41004</v>
      </c>
      <c r="B996" s="16" t="s">
        <v>18168</v>
      </c>
      <c r="C996" s="12">
        <f t="shared" si="17"/>
        <v>-7.9951657218713283E-5</v>
      </c>
      <c r="D996" s="16" t="s">
        <v>18167</v>
      </c>
      <c r="E996" s="16" t="s">
        <v>18166</v>
      </c>
      <c r="F996" s="16" t="s">
        <v>14097</v>
      </c>
      <c r="G996" s="18">
        <v>3.14347186930416E+17</v>
      </c>
      <c r="H996" s="18">
        <v>1.16031317734722E+17</v>
      </c>
    </row>
    <row r="997" spans="1:8">
      <c r="A997" s="15">
        <v>41005</v>
      </c>
      <c r="B997" s="16" t="s">
        <v>18165</v>
      </c>
      <c r="C997" s="12">
        <f t="shared" si="17"/>
        <v>-7.9948773865604547E-5</v>
      </c>
      <c r="D997" s="16" t="s">
        <v>18164</v>
      </c>
      <c r="E997" s="16" t="s">
        <v>18163</v>
      </c>
      <c r="F997" s="16" t="s">
        <v>14097</v>
      </c>
      <c r="G997" s="18">
        <v>2.5711964174127501E+17</v>
      </c>
      <c r="H997" s="18">
        <v>1.15965783375228E+17</v>
      </c>
    </row>
    <row r="998" spans="1:8">
      <c r="A998" s="15">
        <v>41006</v>
      </c>
      <c r="B998" s="16" t="s">
        <v>18162</v>
      </c>
      <c r="C998" s="12">
        <f t="shared" si="17"/>
        <v>-7.99457056095279E-5</v>
      </c>
      <c r="D998" s="16" t="s">
        <v>18161</v>
      </c>
      <c r="E998" s="16" t="s">
        <v>18160</v>
      </c>
      <c r="F998" s="16" t="s">
        <v>14097</v>
      </c>
      <c r="G998" s="18">
        <v>1.8631313671754499E+17</v>
      </c>
      <c r="H998" s="18">
        <v>9.6357043743028304E+16</v>
      </c>
    </row>
    <row r="999" spans="1:8">
      <c r="A999" s="15">
        <v>41007</v>
      </c>
      <c r="B999" s="16" t="s">
        <v>18159</v>
      </c>
      <c r="C999" s="12">
        <f t="shared" si="17"/>
        <v>-7.9942636106235422E-5</v>
      </c>
      <c r="D999" s="16" t="s">
        <v>18158</v>
      </c>
      <c r="E999" s="16" t="s">
        <v>18157</v>
      </c>
      <c r="F999" s="16" t="s">
        <v>14097</v>
      </c>
      <c r="G999" s="18">
        <v>1.8870679162068998E+17</v>
      </c>
      <c r="H999" s="18">
        <v>9.8345096799278704E+16</v>
      </c>
    </row>
    <row r="1000" spans="1:8">
      <c r="A1000" s="15">
        <v>41008</v>
      </c>
      <c r="B1000" s="16" t="s">
        <v>18156</v>
      </c>
      <c r="C1000" s="12">
        <f t="shared" si="17"/>
        <v>3.795293158417696E-3</v>
      </c>
      <c r="D1000" s="16" t="s">
        <v>18155</v>
      </c>
      <c r="E1000" s="16" t="s">
        <v>18154</v>
      </c>
      <c r="F1000" s="16" t="s">
        <v>14097</v>
      </c>
      <c r="G1000" s="18">
        <v>2.4603554994516602E+17</v>
      </c>
      <c r="H1000" s="18">
        <v>9.4066362475751104E+16</v>
      </c>
    </row>
    <row r="1001" spans="1:8">
      <c r="A1001" s="15">
        <v>41009</v>
      </c>
      <c r="B1001" s="16" t="s">
        <v>18153</v>
      </c>
      <c r="C1001" s="12">
        <f t="shared" si="17"/>
        <v>-2.2941128620351759E-3</v>
      </c>
      <c r="D1001" s="16" t="s">
        <v>18152</v>
      </c>
      <c r="E1001" s="16" t="s">
        <v>18151</v>
      </c>
      <c r="F1001" s="16" t="s">
        <v>14097</v>
      </c>
      <c r="G1001" s="18">
        <v>2.1292579290076198E+17</v>
      </c>
      <c r="H1001" s="18">
        <v>8.7225937220548304E+16</v>
      </c>
    </row>
    <row r="1002" spans="1:8">
      <c r="A1002" s="15">
        <v>41010</v>
      </c>
      <c r="B1002" s="16" t="s">
        <v>18150</v>
      </c>
      <c r="C1002" s="12">
        <f t="shared" si="17"/>
        <v>9.7340497568414539E-3</v>
      </c>
      <c r="D1002" s="16" t="s">
        <v>18149</v>
      </c>
      <c r="E1002" s="16" t="s">
        <v>18148</v>
      </c>
      <c r="F1002" s="16" t="s">
        <v>14039</v>
      </c>
      <c r="G1002" s="18">
        <v>3.8083525294104499E+17</v>
      </c>
      <c r="H1002" s="18">
        <v>1.0350272550661101E+17</v>
      </c>
    </row>
    <row r="1003" spans="1:8">
      <c r="A1003" s="15">
        <v>41011</v>
      </c>
      <c r="B1003" s="16" t="s">
        <v>18147</v>
      </c>
      <c r="C1003" s="12">
        <f t="shared" si="17"/>
        <v>-2.3271898393049202E-3</v>
      </c>
      <c r="D1003" s="16" t="s">
        <v>18146</v>
      </c>
      <c r="E1003" s="16" t="s">
        <v>18145</v>
      </c>
      <c r="F1003" s="16" t="s">
        <v>14096</v>
      </c>
      <c r="G1003" s="18">
        <v>1.1451482098795101E+17</v>
      </c>
      <c r="H1003" s="18">
        <v>9.8436433160714304E+16</v>
      </c>
    </row>
    <row r="1004" spans="1:8">
      <c r="A1004" s="15">
        <v>41012</v>
      </c>
      <c r="B1004" s="16" t="s">
        <v>18144</v>
      </c>
      <c r="C1004" s="12">
        <f t="shared" si="17"/>
        <v>-1.6400004446320939E-3</v>
      </c>
      <c r="D1004" s="16" t="s">
        <v>18143</v>
      </c>
      <c r="E1004" s="16" t="s">
        <v>18142</v>
      </c>
      <c r="F1004" s="16" t="s">
        <v>14096</v>
      </c>
      <c r="G1004" s="18">
        <v>1.3673495695833901E+17</v>
      </c>
      <c r="H1004" s="18">
        <v>9.4921085820613504E+16</v>
      </c>
    </row>
    <row r="1005" spans="1:8">
      <c r="A1005" s="15">
        <v>41013</v>
      </c>
      <c r="B1005" s="16" t="s">
        <v>18141</v>
      </c>
      <c r="C1005" s="12">
        <f t="shared" si="17"/>
        <v>-7.9538794666718154E-5</v>
      </c>
      <c r="D1005" s="16" t="s">
        <v>18140</v>
      </c>
      <c r="E1005" s="16" t="s">
        <v>18139</v>
      </c>
      <c r="F1005" s="16" t="s">
        <v>14096</v>
      </c>
      <c r="G1005" s="18">
        <v>1.2949360249548301E+17</v>
      </c>
      <c r="H1005" s="18">
        <v>9.4878959728178704E+16</v>
      </c>
    </row>
    <row r="1006" spans="1:8">
      <c r="A1006" s="15">
        <v>41014</v>
      </c>
      <c r="B1006" s="16" t="s">
        <v>18138</v>
      </c>
      <c r="C1006" s="12">
        <f t="shared" si="17"/>
        <v>-7.9534723367906388E-5</v>
      </c>
      <c r="D1006" s="16" t="s">
        <v>18137</v>
      </c>
      <c r="E1006" s="16" t="s">
        <v>18136</v>
      </c>
      <c r="F1006" s="16" t="s">
        <v>14096</v>
      </c>
      <c r="G1006" s="18">
        <v>3.1419008918295603E+17</v>
      </c>
      <c r="H1006" s="18">
        <v>8.6141669063329792E+16</v>
      </c>
    </row>
    <row r="1007" spans="1:8">
      <c r="A1007" s="15">
        <v>41015</v>
      </c>
      <c r="B1007" s="16" t="s">
        <v>18135</v>
      </c>
      <c r="C1007" s="12">
        <f t="shared" si="17"/>
        <v>7.364544648637927E-3</v>
      </c>
      <c r="D1007" s="16" t="s">
        <v>18134</v>
      </c>
      <c r="E1007" s="16" t="s">
        <v>18133</v>
      </c>
      <c r="F1007" s="16" t="s">
        <v>14096</v>
      </c>
      <c r="G1007" s="18">
        <v>4.3846757798384602E+17</v>
      </c>
      <c r="H1007" s="18">
        <v>1.13377408370238E+17</v>
      </c>
    </row>
    <row r="1008" spans="1:8">
      <c r="A1008" s="15">
        <v>41016</v>
      </c>
      <c r="B1008" s="16" t="s">
        <v>18132</v>
      </c>
      <c r="C1008" s="12">
        <f t="shared" si="17"/>
        <v>3.1471335566035366E-3</v>
      </c>
      <c r="D1008" s="16" t="s">
        <v>18131</v>
      </c>
      <c r="E1008" s="16" t="s">
        <v>18130</v>
      </c>
      <c r="F1008" s="16" t="s">
        <v>14040</v>
      </c>
      <c r="G1008" s="18">
        <v>4.9614605517342797E+17</v>
      </c>
      <c r="H1008" s="18">
        <v>1.17358620496892E+17</v>
      </c>
    </row>
    <row r="1009" spans="1:8">
      <c r="A1009" s="15">
        <v>41017</v>
      </c>
      <c r="B1009" s="16" t="s">
        <v>18129</v>
      </c>
      <c r="C1009" s="12">
        <f t="shared" si="17"/>
        <v>-1.770894895979388E-3</v>
      </c>
      <c r="D1009" s="16" t="s">
        <v>18128</v>
      </c>
      <c r="E1009" s="16" t="s">
        <v>18127</v>
      </c>
      <c r="F1009" s="16" t="s">
        <v>14040</v>
      </c>
      <c r="G1009" s="18">
        <v>4.6581534650396998E+17</v>
      </c>
      <c r="H1009" s="18">
        <v>1.0594600253022301E+17</v>
      </c>
    </row>
    <row r="1010" spans="1:8">
      <c r="A1010" s="15">
        <v>41018</v>
      </c>
      <c r="B1010" s="16" t="s">
        <v>18126</v>
      </c>
      <c r="C1010" s="12">
        <f t="shared" si="17"/>
        <v>-4.6856501817412952E-3</v>
      </c>
      <c r="D1010" s="16" t="s">
        <v>18125</v>
      </c>
      <c r="E1010" s="16" t="s">
        <v>18124</v>
      </c>
      <c r="F1010" s="16" t="s">
        <v>14040</v>
      </c>
      <c r="G1010" s="18">
        <v>3.3906643249689997E+17</v>
      </c>
      <c r="H1010" s="18">
        <v>9.56182967929644E+16</v>
      </c>
    </row>
    <row r="1011" spans="1:8">
      <c r="A1011" s="15">
        <v>41019</v>
      </c>
      <c r="B1011" s="16" t="s">
        <v>18123</v>
      </c>
      <c r="C1011" s="12">
        <f t="shared" si="17"/>
        <v>3.2291942961887869E-3</v>
      </c>
      <c r="D1011" s="16" t="s">
        <v>18122</v>
      </c>
      <c r="E1011" s="16" t="s">
        <v>18121</v>
      </c>
      <c r="F1011" s="16" t="s">
        <v>14095</v>
      </c>
      <c r="G1011" s="18">
        <v>4.0443548154297702E+17</v>
      </c>
      <c r="H1011" s="18">
        <v>1.0295760933329299E+17</v>
      </c>
    </row>
    <row r="1012" spans="1:8">
      <c r="A1012" s="15">
        <v>41020</v>
      </c>
      <c r="B1012" s="16" t="s">
        <v>18120</v>
      </c>
      <c r="C1012" s="12">
        <f t="shared" si="17"/>
        <v>-8.5729682947083711E-5</v>
      </c>
      <c r="D1012" s="16" t="s">
        <v>18119</v>
      </c>
      <c r="E1012" s="16" t="s">
        <v>18118</v>
      </c>
      <c r="F1012" s="16" t="s">
        <v>14217</v>
      </c>
      <c r="G1012" s="18">
        <v>4.4630339251553702E+17</v>
      </c>
      <c r="H1012" s="18">
        <v>9.5157874529524896E+16</v>
      </c>
    </row>
    <row r="1013" spans="1:8">
      <c r="A1013" s="15">
        <v>41021</v>
      </c>
      <c r="B1013" s="16" t="s">
        <v>18117</v>
      </c>
      <c r="C1013" s="12">
        <f t="shared" si="17"/>
        <v>-8.5727704452370299E-5</v>
      </c>
      <c r="D1013" s="16" t="s">
        <v>18116</v>
      </c>
      <c r="E1013" s="16" t="s">
        <v>18115</v>
      </c>
      <c r="F1013" s="16" t="s">
        <v>14094</v>
      </c>
      <c r="G1013" s="18">
        <v>2.7906071423897402E+17</v>
      </c>
      <c r="H1013" s="18">
        <v>1.16591242326982E+17</v>
      </c>
    </row>
    <row r="1014" spans="1:8">
      <c r="A1014" s="15">
        <v>41022</v>
      </c>
      <c r="B1014" s="16" t="s">
        <v>18114</v>
      </c>
      <c r="C1014" s="12">
        <f t="shared" si="17"/>
        <v>-6.6449166093791347E-3</v>
      </c>
      <c r="D1014" s="16" t="s">
        <v>18113</v>
      </c>
      <c r="E1014" s="16" t="s">
        <v>18112</v>
      </c>
      <c r="F1014" s="16" t="s">
        <v>14095</v>
      </c>
      <c r="G1014" s="18">
        <v>1.8065612426221299E+17</v>
      </c>
      <c r="H1014" s="18">
        <v>9.6847823466754E+16</v>
      </c>
    </row>
    <row r="1015" spans="1:8">
      <c r="A1015" s="15">
        <v>41023</v>
      </c>
      <c r="B1015" s="16" t="s">
        <v>18111</v>
      </c>
      <c r="C1015" s="12">
        <f t="shared" si="17"/>
        <v>-1.9494893989544938E-3</v>
      </c>
      <c r="D1015" s="16" t="s">
        <v>18110</v>
      </c>
      <c r="E1015" s="16" t="s">
        <v>18109</v>
      </c>
      <c r="F1015" s="16" t="s">
        <v>14076</v>
      </c>
      <c r="G1015" s="18">
        <v>1.5417866170761299E+17</v>
      </c>
      <c r="H1015" s="18">
        <v>7.6942429236779008E+16</v>
      </c>
    </row>
    <row r="1016" spans="1:8">
      <c r="A1016" s="15">
        <v>41024</v>
      </c>
      <c r="B1016" s="16" t="s">
        <v>18108</v>
      </c>
      <c r="C1016" s="12">
        <f t="shared" si="17"/>
        <v>1.3043083446374936E-2</v>
      </c>
      <c r="D1016" s="16" t="s">
        <v>18107</v>
      </c>
      <c r="E1016" s="16" t="s">
        <v>18106</v>
      </c>
      <c r="F1016" s="16" t="s">
        <v>14041</v>
      </c>
      <c r="G1016" s="18">
        <v>2.52035464590732E+17</v>
      </c>
      <c r="H1016" s="18">
        <v>1.12363632096694E+17</v>
      </c>
    </row>
    <row r="1017" spans="1:8">
      <c r="A1017" s="15">
        <v>41025</v>
      </c>
      <c r="B1017" s="16" t="s">
        <v>18105</v>
      </c>
      <c r="C1017" s="12">
        <f t="shared" si="17"/>
        <v>4.9570346144662044E-3</v>
      </c>
      <c r="D1017" s="16" t="s">
        <v>18104</v>
      </c>
      <c r="E1017" s="16" t="s">
        <v>18103</v>
      </c>
      <c r="F1017" s="16" t="s">
        <v>14041</v>
      </c>
      <c r="G1017" s="18">
        <v>4.2795494732321997E+17</v>
      </c>
      <c r="H1017" s="18">
        <v>1.2373605237914301E+17</v>
      </c>
    </row>
    <row r="1018" spans="1:8">
      <c r="A1018" s="15">
        <v>41026</v>
      </c>
      <c r="B1018" s="16" t="s">
        <v>18102</v>
      </c>
      <c r="C1018" s="12">
        <f t="shared" si="17"/>
        <v>7.1211668635315205E-3</v>
      </c>
      <c r="D1018" s="16" t="s">
        <v>18101</v>
      </c>
      <c r="E1018" s="16" t="s">
        <v>18100</v>
      </c>
      <c r="F1018" s="16" t="s">
        <v>14205</v>
      </c>
      <c r="G1018" s="18">
        <v>5.6909813650188902E+17</v>
      </c>
      <c r="H1018" s="18">
        <v>1.40187436663866E+17</v>
      </c>
    </row>
    <row r="1019" spans="1:8">
      <c r="A1019" s="15">
        <v>41027</v>
      </c>
      <c r="B1019" s="16" t="s">
        <v>18099</v>
      </c>
      <c r="C1019" s="12">
        <f t="shared" si="17"/>
        <v>-8.3327864710412185E-5</v>
      </c>
      <c r="D1019" s="16" t="s">
        <v>18098</v>
      </c>
      <c r="E1019" s="16" t="s">
        <v>18097</v>
      </c>
      <c r="F1019" s="16" t="s">
        <v>14205</v>
      </c>
      <c r="G1019" s="18">
        <v>4.6286447510020698E+17</v>
      </c>
      <c r="H1019" s="18">
        <v>1.4960696956987802E+17</v>
      </c>
    </row>
    <row r="1020" spans="1:8">
      <c r="A1020" s="15">
        <v>41028</v>
      </c>
      <c r="B1020" s="16" t="s">
        <v>18096</v>
      </c>
      <c r="C1020" s="12">
        <f t="shared" si="17"/>
        <v>-8.33250063413815E-5</v>
      </c>
      <c r="D1020" s="16" t="s">
        <v>18095</v>
      </c>
      <c r="E1020" s="16" t="s">
        <v>18094</v>
      </c>
      <c r="F1020" s="16" t="s">
        <v>14205</v>
      </c>
      <c r="G1020" s="18">
        <v>5.1038541226158797E+17</v>
      </c>
      <c r="H1020" s="18">
        <v>1.76316402109716E+17</v>
      </c>
    </row>
    <row r="1021" spans="1:8">
      <c r="A1021" s="15">
        <v>41029</v>
      </c>
      <c r="B1021" s="16" t="s">
        <v>18093</v>
      </c>
      <c r="C1021" s="12">
        <f t="shared" si="17"/>
        <v>1.0291695274660666E-2</v>
      </c>
      <c r="D1021" s="16" t="s">
        <v>18092</v>
      </c>
      <c r="E1021" s="16" t="s">
        <v>18091</v>
      </c>
      <c r="F1021" s="16" t="s">
        <v>14205</v>
      </c>
      <c r="G1021" s="18">
        <v>7.1251461133308006E+17</v>
      </c>
      <c r="H1021" s="18">
        <v>2.1115922926914202E+17</v>
      </c>
    </row>
    <row r="1022" spans="1:8">
      <c r="A1022" s="15">
        <v>41029</v>
      </c>
      <c r="B1022" s="16" t="s">
        <v>18093</v>
      </c>
      <c r="C1022" s="12">
        <f t="shared" si="17"/>
        <v>0</v>
      </c>
      <c r="D1022" s="16" t="s">
        <v>18092</v>
      </c>
      <c r="E1022" s="16" t="s">
        <v>18091</v>
      </c>
      <c r="F1022" s="16" t="s">
        <v>14205</v>
      </c>
      <c r="G1022" s="18">
        <v>7.1251461133308006E+17</v>
      </c>
      <c r="H1022" s="18">
        <v>2.1115922926914202E+17</v>
      </c>
    </row>
    <row r="1023" spans="1:8">
      <c r="A1023" s="15">
        <v>41030</v>
      </c>
      <c r="B1023" s="16" t="s">
        <v>18090</v>
      </c>
      <c r="C1023" s="12">
        <f t="shared" si="17"/>
        <v>-8.1504865232508332E-5</v>
      </c>
      <c r="D1023" s="16" t="s">
        <v>18089</v>
      </c>
      <c r="E1023" s="16" t="s">
        <v>18088</v>
      </c>
      <c r="F1023" s="16" t="s">
        <v>14205</v>
      </c>
      <c r="G1023" s="18">
        <v>7.1250921284130406E+17</v>
      </c>
      <c r="H1023" s="18">
        <v>1.9037915746888301E+17</v>
      </c>
    </row>
    <row r="1024" spans="1:8">
      <c r="A1024" s="15">
        <v>41031</v>
      </c>
      <c r="B1024" s="16" t="s">
        <v>18087</v>
      </c>
      <c r="C1024" s="12">
        <f t="shared" si="17"/>
        <v>1.3600975664199147E-2</v>
      </c>
      <c r="D1024" s="16" t="s">
        <v>18086</v>
      </c>
      <c r="E1024" s="16" t="s">
        <v>18085</v>
      </c>
      <c r="F1024" s="16" t="s">
        <v>14205</v>
      </c>
      <c r="G1024" s="18">
        <v>9.9097362996643994E+17</v>
      </c>
      <c r="H1024" s="18">
        <v>2.41008746136232E+17</v>
      </c>
    </row>
    <row r="1025" spans="1:8">
      <c r="A1025" s="15">
        <v>41032</v>
      </c>
      <c r="B1025" s="16" t="s">
        <v>18084</v>
      </c>
      <c r="C1025" s="12">
        <f t="shared" si="17"/>
        <v>-1.4186282592045343E-3</v>
      </c>
      <c r="D1025" s="16" t="s">
        <v>18083</v>
      </c>
      <c r="E1025" s="16" t="s">
        <v>18082</v>
      </c>
      <c r="F1025" s="16" t="s">
        <v>18036</v>
      </c>
      <c r="G1025" s="18">
        <v>9.56380438875472E+17</v>
      </c>
      <c r="H1025" s="18">
        <v>2.3756493039926899E+17</v>
      </c>
    </row>
    <row r="1026" spans="1:8">
      <c r="A1026" s="15">
        <v>41033</v>
      </c>
      <c r="B1026" s="16" t="s">
        <v>18081</v>
      </c>
      <c r="C1026" s="12">
        <f t="shared" si="17"/>
        <v>-5.8402128327328384E-3</v>
      </c>
      <c r="D1026" s="16" t="s">
        <v>18080</v>
      </c>
      <c r="E1026" s="16" t="s">
        <v>18079</v>
      </c>
      <c r="F1026" s="16" t="s">
        <v>18036</v>
      </c>
      <c r="G1026" s="18">
        <v>7.5853323942479603E+17</v>
      </c>
      <c r="H1026" s="18">
        <v>2.23074939689092E+17</v>
      </c>
    </row>
    <row r="1027" spans="1:8">
      <c r="A1027" s="15">
        <v>41034</v>
      </c>
      <c r="B1027" s="16" t="s">
        <v>18078</v>
      </c>
      <c r="C1027" s="12">
        <f t="shared" si="17"/>
        <v>-7.8449438950830647E-5</v>
      </c>
      <c r="D1027" s="16" t="s">
        <v>18077</v>
      </c>
      <c r="E1027" s="16" t="s">
        <v>18076</v>
      </c>
      <c r="F1027" s="16" t="s">
        <v>18036</v>
      </c>
      <c r="G1027" s="18">
        <v>7.5856538444309901E+17</v>
      </c>
      <c r="H1027" s="18">
        <v>2.2300243395736998E+17</v>
      </c>
    </row>
    <row r="1028" spans="1:8">
      <c r="A1028" s="15">
        <v>41035</v>
      </c>
      <c r="B1028" s="16" t="s">
        <v>18075</v>
      </c>
      <c r="C1028" s="12">
        <f t="shared" si="17"/>
        <v>-7.84456860228865E-5</v>
      </c>
      <c r="D1028" s="16" t="s">
        <v>18074</v>
      </c>
      <c r="E1028" s="16" t="s">
        <v>18073</v>
      </c>
      <c r="F1028" s="16" t="s">
        <v>18036</v>
      </c>
      <c r="G1028" s="18">
        <v>7.5859754656690598E+17</v>
      </c>
      <c r="H1028" s="18">
        <v>2.2377920827589101E+17</v>
      </c>
    </row>
    <row r="1029" spans="1:8">
      <c r="A1029" s="15">
        <v>41036</v>
      </c>
      <c r="B1029" s="16" t="s">
        <v>18072</v>
      </c>
      <c r="C1029" s="12">
        <f t="shared" si="17"/>
        <v>5.4827927117679135E-4</v>
      </c>
      <c r="D1029" s="16" t="s">
        <v>18071</v>
      </c>
      <c r="E1029" s="16" t="s">
        <v>18070</v>
      </c>
      <c r="F1029" s="16" t="s">
        <v>18036</v>
      </c>
      <c r="G1029" s="18">
        <v>7.7208754783605798E+17</v>
      </c>
      <c r="H1029" s="18">
        <v>2.6023478874673699E+17</v>
      </c>
    </row>
    <row r="1030" spans="1:8">
      <c r="A1030" s="15">
        <v>41037</v>
      </c>
      <c r="B1030" s="16" t="s">
        <v>18069</v>
      </c>
      <c r="C1030" s="12">
        <f t="shared" si="17"/>
        <v>-4.4975814200537163E-3</v>
      </c>
      <c r="D1030" s="16" t="s">
        <v>18068</v>
      </c>
      <c r="E1030" s="16" t="s">
        <v>18067</v>
      </c>
      <c r="F1030" s="16" t="s">
        <v>14041</v>
      </c>
      <c r="G1030" s="18">
        <v>6.7914869050304499E+17</v>
      </c>
      <c r="H1030" s="18">
        <v>2.5319820011420602E+17</v>
      </c>
    </row>
    <row r="1031" spans="1:8">
      <c r="A1031" s="15">
        <v>41038</v>
      </c>
      <c r="B1031" s="16" t="s">
        <v>18066</v>
      </c>
      <c r="C1031" s="12">
        <f t="shared" si="17"/>
        <v>2.2741283791105336E-4</v>
      </c>
      <c r="D1031" s="16" t="s">
        <v>18065</v>
      </c>
      <c r="E1031" s="16" t="s">
        <v>18064</v>
      </c>
      <c r="F1031" s="16" t="s">
        <v>14041</v>
      </c>
      <c r="G1031" s="18">
        <v>6.0795761574136397E+17</v>
      </c>
      <c r="H1031" s="18">
        <v>2.42884923347632E+17</v>
      </c>
    </row>
    <row r="1032" spans="1:8">
      <c r="A1032" s="15">
        <v>41039</v>
      </c>
      <c r="B1032" s="16" t="s">
        <v>18063</v>
      </c>
      <c r="C1032" s="12">
        <f t="shared" si="17"/>
        <v>-4.7002236288225911E-3</v>
      </c>
      <c r="D1032" s="16" t="s">
        <v>18062</v>
      </c>
      <c r="E1032" s="16" t="s">
        <v>18061</v>
      </c>
      <c r="F1032" s="16" t="s">
        <v>14041</v>
      </c>
      <c r="G1032" s="18">
        <v>5.6140758696003699E+17</v>
      </c>
      <c r="H1032" s="18">
        <v>2.3122308536033101E+17</v>
      </c>
    </row>
    <row r="1033" spans="1:8">
      <c r="A1033" s="15">
        <v>41040</v>
      </c>
      <c r="B1033" s="16" t="s">
        <v>18060</v>
      </c>
      <c r="C1033" s="12">
        <f t="shared" si="17"/>
        <v>2.1044369475423482E-4</v>
      </c>
      <c r="D1033" s="16" t="s">
        <v>18059</v>
      </c>
      <c r="E1033" s="16" t="s">
        <v>18058</v>
      </c>
      <c r="F1033" s="16" t="s">
        <v>14041</v>
      </c>
      <c r="G1033" s="18">
        <v>3.9137100654045798E+17</v>
      </c>
      <c r="H1033" s="18">
        <v>2.3190410874210598E+17</v>
      </c>
    </row>
    <row r="1034" spans="1:8">
      <c r="A1034" s="15">
        <v>41041</v>
      </c>
      <c r="B1034" s="16" t="s">
        <v>18057</v>
      </c>
      <c r="C1034" s="12">
        <f t="shared" si="17"/>
        <v>-9.7116223744378842E-5</v>
      </c>
      <c r="D1034" s="16" t="s">
        <v>18056</v>
      </c>
      <c r="E1034" s="16" t="s">
        <v>18055</v>
      </c>
      <c r="F1034" s="16" t="s">
        <v>14041</v>
      </c>
      <c r="G1034" s="18">
        <v>4.2968637031358797E+17</v>
      </c>
      <c r="H1034" s="18">
        <v>2.3181705274044899E+17</v>
      </c>
    </row>
    <row r="1035" spans="1:8">
      <c r="A1035" s="15">
        <v>41042</v>
      </c>
      <c r="B1035" s="16" t="s">
        <v>18054</v>
      </c>
      <c r="C1035" s="12">
        <f t="shared" si="17"/>
        <v>-9.7116106930723333E-5</v>
      </c>
      <c r="D1035" s="16" t="s">
        <v>18053</v>
      </c>
      <c r="E1035" s="16" t="s">
        <v>18052</v>
      </c>
      <c r="F1035" s="16" t="s">
        <v>14041</v>
      </c>
      <c r="G1035" s="18">
        <v>4.5680135613011802E+17</v>
      </c>
      <c r="H1035" s="18">
        <v>2.36803409904972E+17</v>
      </c>
    </row>
    <row r="1036" spans="1:8">
      <c r="A1036" s="15">
        <v>41043</v>
      </c>
      <c r="B1036" s="16" t="s">
        <v>18051</v>
      </c>
      <c r="C1036" s="12">
        <f t="shared" si="17"/>
        <v>-1.4598510597497507E-2</v>
      </c>
      <c r="D1036" s="16" t="s">
        <v>18050</v>
      </c>
      <c r="E1036" s="16" t="s">
        <v>18049</v>
      </c>
      <c r="F1036" s="16" t="s">
        <v>14041</v>
      </c>
      <c r="G1036" s="18">
        <v>2.1931169223578099E+17</v>
      </c>
      <c r="H1036" s="18">
        <v>2.0779644164704301E+17</v>
      </c>
    </row>
    <row r="1037" spans="1:8">
      <c r="A1037" s="15">
        <v>41044</v>
      </c>
      <c r="B1037" s="16" t="s">
        <v>18048</v>
      </c>
      <c r="C1037" s="12">
        <f t="shared" ref="C1037:C1100" si="18">+(B1037-B1036)/B1036</f>
        <v>-2.876140276442265E-3</v>
      </c>
      <c r="D1037" s="16" t="s">
        <v>18047</v>
      </c>
      <c r="E1037" s="16" t="s">
        <v>18046</v>
      </c>
      <c r="F1037" s="16" t="s">
        <v>14205</v>
      </c>
      <c r="G1037" s="18">
        <v>1.7846266658000701E+17</v>
      </c>
      <c r="H1037" s="18">
        <v>2.0695914632854202E+17</v>
      </c>
    </row>
    <row r="1038" spans="1:8">
      <c r="A1038" s="15">
        <v>41045</v>
      </c>
      <c r="B1038" s="16" t="s">
        <v>18045</v>
      </c>
      <c r="C1038" s="12">
        <f t="shared" si="18"/>
        <v>1.7008525745565474E-3</v>
      </c>
      <c r="D1038" s="16" t="s">
        <v>18044</v>
      </c>
      <c r="E1038" s="16" t="s">
        <v>18043</v>
      </c>
      <c r="F1038" s="16" t="s">
        <v>14205</v>
      </c>
      <c r="G1038" s="18">
        <v>1.0033343916591501E+17</v>
      </c>
      <c r="H1038" s="18">
        <v>2.1679540730431101E+17</v>
      </c>
    </row>
    <row r="1039" spans="1:8">
      <c r="A1039" s="15">
        <v>41046</v>
      </c>
      <c r="B1039" s="16" t="s">
        <v>18042</v>
      </c>
      <c r="C1039" s="12">
        <f t="shared" si="18"/>
        <v>-1.2166983468064812E-2</v>
      </c>
      <c r="D1039" s="16" t="s">
        <v>18041</v>
      </c>
      <c r="E1039" s="16" t="s">
        <v>18040</v>
      </c>
      <c r="F1039" s="16" t="s">
        <v>14205</v>
      </c>
      <c r="G1039" s="18">
        <v>-8.7490051477137792E+16</v>
      </c>
      <c r="H1039" s="18">
        <v>1.8713887566806499E+17</v>
      </c>
    </row>
    <row r="1040" spans="1:8">
      <c r="A1040" s="15">
        <v>41047</v>
      </c>
      <c r="B1040" s="16" t="s">
        <v>18039</v>
      </c>
      <c r="C1040" s="12">
        <f t="shared" si="18"/>
        <v>2.7682996809298061E-3</v>
      </c>
      <c r="D1040" s="16" t="s">
        <v>18038</v>
      </c>
      <c r="E1040" s="16" t="s">
        <v>18037</v>
      </c>
      <c r="F1040" s="16" t="s">
        <v>18036</v>
      </c>
      <c r="G1040" s="18">
        <v>-3.57038847101999E+16</v>
      </c>
      <c r="H1040" s="18">
        <v>1.9398984966933299E+17</v>
      </c>
    </row>
    <row r="1041" spans="1:8">
      <c r="A1041" s="15">
        <v>41048</v>
      </c>
      <c r="B1041" s="16" t="s">
        <v>18035</v>
      </c>
      <c r="C1041" s="12">
        <f t="shared" si="18"/>
        <v>-9.5630226233191188E-5</v>
      </c>
      <c r="D1041" s="16" t="s">
        <v>18034</v>
      </c>
      <c r="E1041" s="16" t="s">
        <v>18033</v>
      </c>
      <c r="F1041" s="16" t="s">
        <v>14204</v>
      </c>
      <c r="G1041" s="18">
        <v>1.98160926971E+16</v>
      </c>
      <c r="H1041" s="18">
        <v>2.19899511267708E+17</v>
      </c>
    </row>
    <row r="1042" spans="1:8">
      <c r="A1042" s="15">
        <v>41049</v>
      </c>
      <c r="B1042" s="16" t="s">
        <v>18032</v>
      </c>
      <c r="C1042" s="12">
        <f t="shared" si="18"/>
        <v>-9.56294850537387E-5</v>
      </c>
      <c r="D1042" s="16" t="s">
        <v>18031</v>
      </c>
      <c r="E1042" s="16" t="s">
        <v>18030</v>
      </c>
      <c r="F1042" s="16" t="s">
        <v>14204</v>
      </c>
      <c r="G1042" s="18">
        <v>-2.05523322012765E+16</v>
      </c>
      <c r="H1042" s="18">
        <v>2.2959087643930099E+17</v>
      </c>
    </row>
    <row r="1043" spans="1:8">
      <c r="A1043" s="15">
        <v>41050</v>
      </c>
      <c r="B1043" s="16" t="s">
        <v>18029</v>
      </c>
      <c r="C1043" s="12">
        <f t="shared" si="18"/>
        <v>-9.5629468522340745E-5</v>
      </c>
      <c r="D1043" s="16" t="s">
        <v>18028</v>
      </c>
      <c r="E1043" s="16" t="s">
        <v>18027</v>
      </c>
      <c r="F1043" s="16" t="s">
        <v>14204</v>
      </c>
      <c r="G1043" s="18">
        <v>-2.06703062200734E+16</v>
      </c>
      <c r="H1043" s="18">
        <v>2.7514346658986499E+17</v>
      </c>
    </row>
    <row r="1044" spans="1:8">
      <c r="A1044" s="15">
        <v>41051</v>
      </c>
      <c r="B1044" s="16" t="s">
        <v>18026</v>
      </c>
      <c r="C1044" s="12">
        <f t="shared" si="18"/>
        <v>5.2640791535223256E-3</v>
      </c>
      <c r="D1044" s="16" t="s">
        <v>18025</v>
      </c>
      <c r="E1044" s="16" t="s">
        <v>18024</v>
      </c>
      <c r="F1044" s="16" t="s">
        <v>14204</v>
      </c>
      <c r="G1044" s="18">
        <v>4.5018354811183904E+16</v>
      </c>
      <c r="H1044" s="18">
        <v>2.9396507535878598E+17</v>
      </c>
    </row>
    <row r="1045" spans="1:8">
      <c r="A1045" s="15">
        <v>41052</v>
      </c>
      <c r="B1045" s="16" t="s">
        <v>18023</v>
      </c>
      <c r="C1045" s="12">
        <f t="shared" si="18"/>
        <v>-3.8699247204224726E-4</v>
      </c>
      <c r="D1045" s="16" t="s">
        <v>18022</v>
      </c>
      <c r="E1045" s="16" t="s">
        <v>18021</v>
      </c>
      <c r="F1045" s="16" t="s">
        <v>14204</v>
      </c>
      <c r="G1045" s="18">
        <v>1.2799466177890899E+17</v>
      </c>
      <c r="H1045" s="18">
        <v>2.9791346234299898E+17</v>
      </c>
    </row>
    <row r="1046" spans="1:8">
      <c r="A1046" s="15">
        <v>41053</v>
      </c>
      <c r="B1046" s="16" t="s">
        <v>18020</v>
      </c>
      <c r="C1046" s="12">
        <f t="shared" si="18"/>
        <v>-1.8899960818056076E-3</v>
      </c>
      <c r="D1046" s="16" t="s">
        <v>18019</v>
      </c>
      <c r="E1046" s="16" t="s">
        <v>18018</v>
      </c>
      <c r="F1046" s="16" t="s">
        <v>14204</v>
      </c>
      <c r="G1046" s="18">
        <v>1.28813012258776E+17</v>
      </c>
      <c r="H1046" s="18">
        <v>2.9312864885863802E+17</v>
      </c>
    </row>
    <row r="1047" spans="1:8">
      <c r="A1047" s="15">
        <v>41054</v>
      </c>
      <c r="B1047" s="16" t="s">
        <v>18017</v>
      </c>
      <c r="C1047" s="12">
        <f t="shared" si="18"/>
        <v>-2.6641879423843001E-3</v>
      </c>
      <c r="D1047" s="16" t="s">
        <v>18016</v>
      </c>
      <c r="E1047" s="16" t="s">
        <v>18015</v>
      </c>
      <c r="F1047" s="16" t="s">
        <v>14093</v>
      </c>
      <c r="G1047" s="18">
        <v>-6.663201511099E+16</v>
      </c>
      <c r="H1047" s="18">
        <v>2.8633585098377101E+17</v>
      </c>
    </row>
    <row r="1048" spans="1:8">
      <c r="A1048" s="15">
        <v>41055</v>
      </c>
      <c r="B1048" s="16" t="s">
        <v>18014</v>
      </c>
      <c r="C1048" s="12">
        <f t="shared" si="18"/>
        <v>-1.0256012654025268E-4</v>
      </c>
      <c r="D1048" s="16" t="s">
        <v>18013</v>
      </c>
      <c r="E1048" s="16" t="s">
        <v>18012</v>
      </c>
      <c r="F1048" s="16" t="s">
        <v>14093</v>
      </c>
      <c r="G1048" s="18">
        <v>-1.22225211136222E+17</v>
      </c>
      <c r="H1048" s="18">
        <v>2.5260741115456198E+17</v>
      </c>
    </row>
    <row r="1049" spans="1:8">
      <c r="A1049" s="15">
        <v>41056</v>
      </c>
      <c r="B1049" s="16" t="s">
        <v>18011</v>
      </c>
      <c r="C1049" s="12">
        <f t="shared" si="18"/>
        <v>-1.025620290043722E-4</v>
      </c>
      <c r="D1049" s="16" t="s">
        <v>18010</v>
      </c>
      <c r="E1049" s="16" t="s">
        <v>18009</v>
      </c>
      <c r="F1049" s="16" t="s">
        <v>14093</v>
      </c>
      <c r="G1049" s="18">
        <v>-1.9583190157056499E+17</v>
      </c>
      <c r="H1049" s="18">
        <v>2.36937917498504E+17</v>
      </c>
    </row>
    <row r="1050" spans="1:8">
      <c r="A1050" s="15">
        <v>41057</v>
      </c>
      <c r="B1050" s="16" t="s">
        <v>18008</v>
      </c>
      <c r="C1050" s="12">
        <f t="shared" si="18"/>
        <v>-7.0011895357450608E-3</v>
      </c>
      <c r="D1050" s="16" t="s">
        <v>18007</v>
      </c>
      <c r="E1050" s="16" t="s">
        <v>18006</v>
      </c>
      <c r="F1050" s="16" t="s">
        <v>14093</v>
      </c>
      <c r="G1050" s="18">
        <v>-2.6096781883935002E+17</v>
      </c>
      <c r="H1050" s="18">
        <v>1.7329731282695299E+17</v>
      </c>
    </row>
    <row r="1051" spans="1:8">
      <c r="A1051" s="15">
        <v>41058</v>
      </c>
      <c r="B1051" s="16" t="s">
        <v>18005</v>
      </c>
      <c r="C1051" s="12">
        <f t="shared" si="18"/>
        <v>2.2926467179714637E-3</v>
      </c>
      <c r="D1051" s="16" t="s">
        <v>18004</v>
      </c>
      <c r="E1051" s="16" t="s">
        <v>18003</v>
      </c>
      <c r="F1051" s="16" t="s">
        <v>14093</v>
      </c>
      <c r="G1051" s="18">
        <v>-2.3931660023408899E+17</v>
      </c>
      <c r="H1051" s="18">
        <v>1.7241868247420198E+17</v>
      </c>
    </row>
    <row r="1052" spans="1:8">
      <c r="A1052" s="15">
        <v>41058</v>
      </c>
      <c r="B1052" s="16" t="s">
        <v>18005</v>
      </c>
      <c r="C1052" s="12">
        <f t="shared" si="18"/>
        <v>0</v>
      </c>
      <c r="D1052" s="16" t="s">
        <v>18004</v>
      </c>
      <c r="E1052" s="16" t="s">
        <v>18003</v>
      </c>
      <c r="F1052" s="16" t="s">
        <v>14093</v>
      </c>
      <c r="G1052" s="18">
        <v>-2.3931660023408899E+17</v>
      </c>
      <c r="H1052" s="18">
        <v>1.7241868247420198E+17</v>
      </c>
    </row>
    <row r="1053" spans="1:8">
      <c r="A1053" s="15">
        <v>41059</v>
      </c>
      <c r="B1053" s="16" t="s">
        <v>18002</v>
      </c>
      <c r="C1053" s="12">
        <f t="shared" si="18"/>
        <v>-7.680589957163547E-3</v>
      </c>
      <c r="D1053" s="16" t="s">
        <v>18001</v>
      </c>
      <c r="E1053" s="16" t="s">
        <v>18000</v>
      </c>
      <c r="F1053" s="16" t="s">
        <v>14093</v>
      </c>
      <c r="G1053" s="18">
        <v>-3.8854970076301798E+17</v>
      </c>
      <c r="H1053" s="18">
        <v>1.3891241868420099E+17</v>
      </c>
    </row>
    <row r="1054" spans="1:8">
      <c r="A1054" s="15">
        <v>41060</v>
      </c>
      <c r="B1054" s="16" t="s">
        <v>17999</v>
      </c>
      <c r="C1054" s="12">
        <f t="shared" si="18"/>
        <v>1.1435469645249354E-2</v>
      </c>
      <c r="D1054" s="16" t="s">
        <v>17998</v>
      </c>
      <c r="E1054" s="16" t="s">
        <v>17997</v>
      </c>
      <c r="F1054" s="16" t="s">
        <v>14093</v>
      </c>
      <c r="G1054" s="18">
        <v>-2.9713319855284499E+17</v>
      </c>
      <c r="H1054" s="18">
        <v>1.65627443112404E+17</v>
      </c>
    </row>
    <row r="1055" spans="1:8">
      <c r="A1055" s="15">
        <v>41061</v>
      </c>
      <c r="B1055" s="16" t="s">
        <v>17996</v>
      </c>
      <c r="C1055" s="12">
        <f t="shared" si="18"/>
        <v>-1.6777619575095847E-2</v>
      </c>
      <c r="D1055" s="16" t="s">
        <v>17995</v>
      </c>
      <c r="E1055" s="16" t="s">
        <v>17994</v>
      </c>
      <c r="F1055" s="16" t="s">
        <v>14093</v>
      </c>
      <c r="G1055" s="18">
        <v>-5.1461392439009299E+17</v>
      </c>
      <c r="H1055" s="18">
        <v>1.2645813293046899E+17</v>
      </c>
    </row>
    <row r="1056" spans="1:8">
      <c r="A1056" s="15">
        <v>41062</v>
      </c>
      <c r="B1056" s="16" t="s">
        <v>17993</v>
      </c>
      <c r="C1056" s="12">
        <f t="shared" si="18"/>
        <v>-6.6400665319720677E-5</v>
      </c>
      <c r="D1056" s="16" t="s">
        <v>17992</v>
      </c>
      <c r="E1056" s="16" t="s">
        <v>17991</v>
      </c>
      <c r="F1056" s="16" t="s">
        <v>14093</v>
      </c>
      <c r="G1056" s="18">
        <v>-5.0655621692154202E+17</v>
      </c>
      <c r="H1056" s="18">
        <v>1.44090509633998E+17</v>
      </c>
    </row>
    <row r="1057" spans="1:8">
      <c r="A1057" s="15">
        <v>41063</v>
      </c>
      <c r="B1057" s="16" t="s">
        <v>17990</v>
      </c>
      <c r="C1057" s="12">
        <f t="shared" si="18"/>
        <v>-6.6393713150266325E-5</v>
      </c>
      <c r="D1057" s="16" t="s">
        <v>17989</v>
      </c>
      <c r="E1057" s="16" t="s">
        <v>17988</v>
      </c>
      <c r="F1057" s="16" t="s">
        <v>14093</v>
      </c>
      <c r="G1057" s="18">
        <v>-4.7053590917013299E+17</v>
      </c>
      <c r="H1057" s="18">
        <v>1.7628668314322099E+17</v>
      </c>
    </row>
    <row r="1058" spans="1:8">
      <c r="A1058" s="15">
        <v>41064</v>
      </c>
      <c r="B1058" s="16" t="s">
        <v>17987</v>
      </c>
      <c r="C1058" s="12">
        <f t="shared" si="18"/>
        <v>-9.12976277736058E-3</v>
      </c>
      <c r="D1058" s="16" t="s">
        <v>17986</v>
      </c>
      <c r="E1058" s="16" t="s">
        <v>17985</v>
      </c>
      <c r="F1058" s="16" t="s">
        <v>14093</v>
      </c>
      <c r="G1058" s="18">
        <v>-5.2598882282062298E+17</v>
      </c>
      <c r="H1058" s="18">
        <v>1.268575001608E+17</v>
      </c>
    </row>
    <row r="1059" spans="1:8">
      <c r="A1059" s="15">
        <v>41065</v>
      </c>
      <c r="B1059" s="16" t="s">
        <v>17984</v>
      </c>
      <c r="C1059" s="12">
        <f t="shared" si="18"/>
        <v>-2.6816166829377302E-3</v>
      </c>
      <c r="D1059" s="16" t="s">
        <v>17983</v>
      </c>
      <c r="E1059" s="16" t="s">
        <v>17982</v>
      </c>
      <c r="F1059" s="16" t="s">
        <v>14092</v>
      </c>
      <c r="G1059" s="18">
        <v>-5.4078651949200198E+17</v>
      </c>
      <c r="H1059" s="18">
        <v>1.20904051668066E+17</v>
      </c>
    </row>
    <row r="1060" spans="1:8">
      <c r="A1060" s="15">
        <v>41066</v>
      </c>
      <c r="B1060" s="16" t="s">
        <v>17981</v>
      </c>
      <c r="C1060" s="12">
        <f t="shared" si="18"/>
        <v>6.2617240780882162E-3</v>
      </c>
      <c r="D1060" s="16" t="s">
        <v>17980</v>
      </c>
      <c r="E1060" s="16" t="s">
        <v>17979</v>
      </c>
      <c r="F1060" s="16" t="s">
        <v>14092</v>
      </c>
      <c r="G1060" s="18">
        <v>-5.0784531061790797E+17</v>
      </c>
      <c r="H1060" s="18">
        <v>1.3617180336052499E+17</v>
      </c>
    </row>
    <row r="1061" spans="1:8">
      <c r="A1061" s="15">
        <v>41067</v>
      </c>
      <c r="B1061" s="16" t="s">
        <v>17978</v>
      </c>
      <c r="C1061" s="12">
        <f t="shared" si="18"/>
        <v>-6.2930901758060512E-5</v>
      </c>
      <c r="D1061" s="16" t="s">
        <v>17977</v>
      </c>
      <c r="E1061" s="16" t="s">
        <v>17976</v>
      </c>
      <c r="F1061" s="16" t="s">
        <v>14092</v>
      </c>
      <c r="G1061" s="18">
        <v>-4.8049762001356698E+17</v>
      </c>
      <c r="H1061" s="18">
        <v>1.3619309596111501E+17</v>
      </c>
    </row>
    <row r="1062" spans="1:8">
      <c r="A1062" s="15">
        <v>41068</v>
      </c>
      <c r="B1062" s="16" t="s">
        <v>17975</v>
      </c>
      <c r="C1062" s="12">
        <f t="shared" si="18"/>
        <v>4.843527694134389E-4</v>
      </c>
      <c r="D1062" s="16" t="s">
        <v>17974</v>
      </c>
      <c r="E1062" s="16" t="s">
        <v>17973</v>
      </c>
      <c r="F1062" s="16" t="s">
        <v>14092</v>
      </c>
      <c r="G1062" s="18">
        <v>-4.7887164054584397E+17</v>
      </c>
      <c r="H1062" s="18">
        <v>1.37475745795772E+17</v>
      </c>
    </row>
    <row r="1063" spans="1:8">
      <c r="A1063" s="15">
        <v>41069</v>
      </c>
      <c r="B1063" s="16" t="s">
        <v>17972</v>
      </c>
      <c r="C1063" s="12">
        <f t="shared" si="18"/>
        <v>-5.9772137524495125E-5</v>
      </c>
      <c r="D1063" s="16" t="s">
        <v>17971</v>
      </c>
      <c r="E1063" s="16" t="s">
        <v>17970</v>
      </c>
      <c r="F1063" s="16" t="s">
        <v>14092</v>
      </c>
      <c r="G1063" s="18">
        <v>-4.4852858603948102E+17</v>
      </c>
      <c r="H1063" s="18">
        <v>1.4911057615528099E+17</v>
      </c>
    </row>
    <row r="1064" spans="1:8">
      <c r="A1064" s="15">
        <v>41070</v>
      </c>
      <c r="B1064" s="16" t="s">
        <v>17969</v>
      </c>
      <c r="C1064" s="12">
        <f t="shared" si="18"/>
        <v>-5.9763545434996272E-5</v>
      </c>
      <c r="D1064" s="16" t="s">
        <v>17968</v>
      </c>
      <c r="E1064" s="16" t="s">
        <v>17967</v>
      </c>
      <c r="F1064" s="16" t="s">
        <v>14092</v>
      </c>
      <c r="G1064" s="18">
        <v>-4.50338447723768E+17</v>
      </c>
      <c r="H1064" s="18">
        <v>1.5472311581305402E+17</v>
      </c>
    </row>
    <row r="1065" spans="1:8">
      <c r="A1065" s="15">
        <v>41071</v>
      </c>
      <c r="B1065" s="16" t="s">
        <v>17966</v>
      </c>
      <c r="C1065" s="12">
        <f t="shared" si="18"/>
        <v>-5.9755415931934415E-5</v>
      </c>
      <c r="D1065" s="16" t="s">
        <v>17965</v>
      </c>
      <c r="E1065" s="16" t="s">
        <v>17964</v>
      </c>
      <c r="F1065" s="16" t="s">
        <v>14092</v>
      </c>
      <c r="G1065" s="18">
        <v>-4.5008851890368998E+17</v>
      </c>
      <c r="H1065" s="18">
        <v>1.8022481231113901E+17</v>
      </c>
    </row>
    <row r="1066" spans="1:8">
      <c r="A1066" s="15">
        <v>41072</v>
      </c>
      <c r="B1066" s="16" t="s">
        <v>17963</v>
      </c>
      <c r="C1066" s="12">
        <f t="shared" si="18"/>
        <v>-6.2111613567967343E-3</v>
      </c>
      <c r="D1066" s="16" t="s">
        <v>17962</v>
      </c>
      <c r="E1066" s="16" t="s">
        <v>17961</v>
      </c>
      <c r="F1066" s="16" t="s">
        <v>14092</v>
      </c>
      <c r="G1066" s="18">
        <v>-4.8963091180487398E+17</v>
      </c>
      <c r="H1066" s="18">
        <v>1.7383855115835398E+17</v>
      </c>
    </row>
    <row r="1067" spans="1:8">
      <c r="A1067" s="15">
        <v>41073</v>
      </c>
      <c r="B1067" s="16" t="s">
        <v>17960</v>
      </c>
      <c r="C1067" s="12">
        <f t="shared" si="18"/>
        <v>-1.2280857770836271E-3</v>
      </c>
      <c r="D1067" s="16" t="s">
        <v>17959</v>
      </c>
      <c r="E1067" s="16" t="s">
        <v>17958</v>
      </c>
      <c r="F1067" s="16" t="s">
        <v>14203</v>
      </c>
      <c r="G1067" s="18">
        <v>-3.9869174768961901E+17</v>
      </c>
      <c r="H1067" s="18">
        <v>1.4918107683988899E+17</v>
      </c>
    </row>
    <row r="1068" spans="1:8">
      <c r="A1068" s="15">
        <v>41074</v>
      </c>
      <c r="B1068" s="16" t="s">
        <v>17957</v>
      </c>
      <c r="C1068" s="12">
        <f t="shared" si="18"/>
        <v>9.2890134293347939E-3</v>
      </c>
      <c r="D1068" s="16" t="s">
        <v>17956</v>
      </c>
      <c r="E1068" s="16" t="s">
        <v>17955</v>
      </c>
      <c r="F1068" s="16" t="s">
        <v>14091</v>
      </c>
      <c r="G1068" s="18">
        <v>-3.0309729192539898E+17</v>
      </c>
      <c r="H1068" s="18">
        <v>1.71123377474644E+17</v>
      </c>
    </row>
    <row r="1069" spans="1:8">
      <c r="A1069" s="15">
        <v>41075</v>
      </c>
      <c r="B1069" s="16" t="s">
        <v>17954</v>
      </c>
      <c r="C1069" s="12">
        <f t="shared" si="18"/>
        <v>-8.0361756980967605E-3</v>
      </c>
      <c r="D1069" s="16" t="s">
        <v>17953</v>
      </c>
      <c r="E1069" s="16" t="s">
        <v>17952</v>
      </c>
      <c r="F1069" s="16" t="s">
        <v>14091</v>
      </c>
      <c r="G1069" s="18">
        <v>-3.8118817028138502E+17</v>
      </c>
      <c r="H1069" s="18">
        <v>1.5230786666486598E+17</v>
      </c>
    </row>
    <row r="1070" spans="1:8">
      <c r="A1070" s="15">
        <v>41076</v>
      </c>
      <c r="B1070" s="16" t="s">
        <v>17951</v>
      </c>
      <c r="C1070" s="12">
        <f t="shared" si="18"/>
        <v>-6.857987183640321E-5</v>
      </c>
      <c r="D1070" s="16" t="s">
        <v>17950</v>
      </c>
      <c r="E1070" s="16" t="s">
        <v>17949</v>
      </c>
      <c r="F1070" s="16" t="s">
        <v>14091</v>
      </c>
      <c r="G1070" s="18">
        <v>-2.8240426206518598E+17</v>
      </c>
      <c r="H1070" s="18">
        <v>1.5606054025703802E+17</v>
      </c>
    </row>
    <row r="1071" spans="1:8">
      <c r="A1071" s="15">
        <v>41077</v>
      </c>
      <c r="B1071" s="16" t="s">
        <v>17948</v>
      </c>
      <c r="C1071" s="12">
        <f t="shared" si="18"/>
        <v>-6.857401376179651E-5</v>
      </c>
      <c r="D1071" s="16" t="s">
        <v>17947</v>
      </c>
      <c r="E1071" s="16" t="s">
        <v>17946</v>
      </c>
      <c r="F1071" s="16" t="s">
        <v>14091</v>
      </c>
      <c r="G1071" s="18">
        <v>-3.0671748866968998E+17</v>
      </c>
      <c r="H1071" s="18">
        <v>1.3679403659258499E+17</v>
      </c>
    </row>
    <row r="1072" spans="1:8">
      <c r="A1072" s="15">
        <v>41078</v>
      </c>
      <c r="B1072" s="16" t="s">
        <v>17945</v>
      </c>
      <c r="C1072" s="12">
        <f t="shared" si="18"/>
        <v>-6.8568808462267589E-5</v>
      </c>
      <c r="D1072" s="16" t="s">
        <v>17944</v>
      </c>
      <c r="E1072" s="16" t="s">
        <v>17943</v>
      </c>
      <c r="F1072" s="16" t="s">
        <v>14091</v>
      </c>
      <c r="G1072" s="18">
        <v>-3.06489171048248E+17</v>
      </c>
      <c r="H1072" s="18">
        <v>1.2836022736438499E+17</v>
      </c>
    </row>
    <row r="1073" spans="1:8">
      <c r="A1073" s="15">
        <v>41079</v>
      </c>
      <c r="B1073" s="16" t="s">
        <v>17942</v>
      </c>
      <c r="C1073" s="12">
        <f t="shared" si="18"/>
        <v>6.8922584508302846E-3</v>
      </c>
      <c r="D1073" s="16" t="s">
        <v>17941</v>
      </c>
      <c r="E1073" s="16" t="s">
        <v>17940</v>
      </c>
      <c r="F1073" s="16" t="s">
        <v>14091</v>
      </c>
      <c r="G1073" s="18">
        <v>-2.45165472291432E+17</v>
      </c>
      <c r="H1073" s="18">
        <v>1.3143204913908099E+17</v>
      </c>
    </row>
    <row r="1074" spans="1:8">
      <c r="A1074" s="15">
        <v>41080</v>
      </c>
      <c r="B1074" s="16" t="s">
        <v>17939</v>
      </c>
      <c r="C1074" s="12">
        <f t="shared" si="18"/>
        <v>1.48869688885109E-3</v>
      </c>
      <c r="D1074" s="16" t="s">
        <v>17938</v>
      </c>
      <c r="E1074" s="16" t="s">
        <v>17937</v>
      </c>
      <c r="F1074" s="16" t="s">
        <v>14202</v>
      </c>
      <c r="G1074" s="18">
        <v>-2.30484486683764E+17</v>
      </c>
      <c r="H1074" s="18">
        <v>1.2689391546632499E+17</v>
      </c>
    </row>
    <row r="1075" spans="1:8">
      <c r="A1075" s="15">
        <v>41081</v>
      </c>
      <c r="B1075" s="16" t="s">
        <v>17936</v>
      </c>
      <c r="C1075" s="12">
        <f t="shared" si="18"/>
        <v>-1.9087675524803015E-2</v>
      </c>
      <c r="D1075" s="16" t="s">
        <v>17935</v>
      </c>
      <c r="E1075" s="16" t="s">
        <v>17934</v>
      </c>
      <c r="F1075" s="16" t="s">
        <v>14088</v>
      </c>
      <c r="G1075" s="18">
        <v>-4.2899132384654598E+17</v>
      </c>
      <c r="H1075" s="18">
        <v>8.3890417890013504E+16</v>
      </c>
    </row>
    <row r="1076" spans="1:8">
      <c r="A1076" s="15">
        <v>41082</v>
      </c>
      <c r="B1076" s="16" t="s">
        <v>17933</v>
      </c>
      <c r="C1076" s="12">
        <f t="shared" si="18"/>
        <v>-1.9355835341952352E-3</v>
      </c>
      <c r="D1076" s="16" t="s">
        <v>17932</v>
      </c>
      <c r="E1076" s="16" t="s">
        <v>17931</v>
      </c>
      <c r="F1076" s="16" t="s">
        <v>14088</v>
      </c>
      <c r="G1076" s="18">
        <v>-4.3966136688196902E+17</v>
      </c>
      <c r="H1076" s="18">
        <v>7.98255516474968E+16</v>
      </c>
    </row>
    <row r="1077" spans="1:8">
      <c r="A1077" s="15">
        <v>41083</v>
      </c>
      <c r="B1077" s="16" t="s">
        <v>17930</v>
      </c>
      <c r="C1077" s="12">
        <f t="shared" si="18"/>
        <v>-6.7551420641155741E-5</v>
      </c>
      <c r="D1077" s="16" t="s">
        <v>17929</v>
      </c>
      <c r="E1077" s="16" t="s">
        <v>17928</v>
      </c>
      <c r="F1077" s="16" t="s">
        <v>14088</v>
      </c>
      <c r="G1077" s="18">
        <v>-4.2708571841466598E+17</v>
      </c>
      <c r="H1077" s="18">
        <v>9.2067970189467504E+16</v>
      </c>
    </row>
    <row r="1078" spans="1:8">
      <c r="A1078" s="15">
        <v>41084</v>
      </c>
      <c r="B1078" s="16" t="s">
        <v>17927</v>
      </c>
      <c r="C1078" s="12">
        <f t="shared" si="18"/>
        <v>-6.7545473116322274E-5</v>
      </c>
      <c r="D1078" s="16" t="s">
        <v>17926</v>
      </c>
      <c r="E1078" s="16" t="s">
        <v>17925</v>
      </c>
      <c r="F1078" s="16" t="s">
        <v>14088</v>
      </c>
      <c r="G1078" s="18">
        <v>-4.0867142865554099E+17</v>
      </c>
      <c r="H1078" s="18">
        <v>9.4993899700314496E+16</v>
      </c>
    </row>
    <row r="1079" spans="1:8">
      <c r="A1079" s="15">
        <v>41085</v>
      </c>
      <c r="B1079" s="16" t="s">
        <v>17924</v>
      </c>
      <c r="C1079" s="12">
        <f t="shared" si="18"/>
        <v>-1.4806855100513844E-2</v>
      </c>
      <c r="D1079" s="16" t="s">
        <v>17923</v>
      </c>
      <c r="E1079" s="16" t="s">
        <v>17922</v>
      </c>
      <c r="F1079" s="16" t="s">
        <v>14088</v>
      </c>
      <c r="G1079" s="18">
        <v>-5.0620394460489901E+17</v>
      </c>
      <c r="H1079" s="18">
        <v>5.8740149911455E+16</v>
      </c>
    </row>
    <row r="1080" spans="1:8">
      <c r="A1080" s="15">
        <v>41086</v>
      </c>
      <c r="B1080" s="16" t="s">
        <v>17921</v>
      </c>
      <c r="C1080" s="12">
        <f t="shared" si="18"/>
        <v>-2.515516882008601E-4</v>
      </c>
      <c r="D1080" s="16" t="s">
        <v>17920</v>
      </c>
      <c r="E1080" s="16" t="s">
        <v>17919</v>
      </c>
      <c r="F1080" s="16" t="s">
        <v>14087</v>
      </c>
      <c r="G1080" s="18">
        <v>-5.0709839999298701E+17</v>
      </c>
      <c r="H1080" s="18">
        <v>6.4533221838279E+16</v>
      </c>
    </row>
    <row r="1081" spans="1:8">
      <c r="A1081" s="15">
        <v>41087</v>
      </c>
      <c r="B1081" s="16" t="s">
        <v>17918</v>
      </c>
      <c r="C1081" s="12">
        <f t="shared" si="18"/>
        <v>9.9032532643254616E-3</v>
      </c>
      <c r="D1081" s="16" t="s">
        <v>17917</v>
      </c>
      <c r="E1081" s="16" t="s">
        <v>17916</v>
      </c>
      <c r="F1081" s="16" t="s">
        <v>14044</v>
      </c>
      <c r="G1081" s="18">
        <v>-3.94722424999944E+17</v>
      </c>
      <c r="H1081" s="18">
        <v>8.62209797015636E+16</v>
      </c>
    </row>
    <row r="1082" spans="1:8">
      <c r="A1082" s="15">
        <v>41087</v>
      </c>
      <c r="B1082" s="16" t="s">
        <v>17918</v>
      </c>
      <c r="C1082" s="12">
        <f t="shared" si="18"/>
        <v>0</v>
      </c>
      <c r="D1082" s="16" t="s">
        <v>17917</v>
      </c>
      <c r="E1082" s="16" t="s">
        <v>17916</v>
      </c>
      <c r="F1082" s="16" t="s">
        <v>14044</v>
      </c>
      <c r="G1082" s="18">
        <v>-3.94722424999944E+17</v>
      </c>
      <c r="H1082" s="18">
        <v>8.62209797015636E+16</v>
      </c>
    </row>
    <row r="1083" spans="1:8">
      <c r="A1083" s="15">
        <v>41088</v>
      </c>
      <c r="B1083" s="16" t="s">
        <v>17915</v>
      </c>
      <c r="C1083" s="12">
        <f t="shared" si="18"/>
        <v>-9.4266155549264062E-3</v>
      </c>
      <c r="D1083" s="16" t="s">
        <v>17914</v>
      </c>
      <c r="E1083" s="16" t="s">
        <v>17913</v>
      </c>
      <c r="F1083" s="16" t="s">
        <v>14086</v>
      </c>
      <c r="G1083" s="18">
        <v>-4.7542378323868698E+17</v>
      </c>
      <c r="H1083" s="18">
        <v>6.5739576417098896E+16</v>
      </c>
    </row>
    <row r="1084" spans="1:8">
      <c r="A1084" s="15">
        <v>41089</v>
      </c>
      <c r="B1084" s="16" t="s">
        <v>17912</v>
      </c>
      <c r="C1084" s="12">
        <f t="shared" si="18"/>
        <v>9.0752409337070856E-3</v>
      </c>
      <c r="D1084" s="16" t="s">
        <v>17911</v>
      </c>
      <c r="E1084" s="16" t="s">
        <v>17910</v>
      </c>
      <c r="F1084" s="16" t="s">
        <v>14086</v>
      </c>
      <c r="G1084" s="18">
        <v>-3.5688983455764998E+17</v>
      </c>
      <c r="H1084" s="18">
        <v>8.56239752176988E+16</v>
      </c>
    </row>
    <row r="1085" spans="1:8">
      <c r="A1085" s="15">
        <v>41090</v>
      </c>
      <c r="B1085" s="16" t="s">
        <v>17909</v>
      </c>
      <c r="C1085" s="12">
        <f t="shared" si="18"/>
        <v>-5.0843201289593779E-5</v>
      </c>
      <c r="D1085" s="16" t="s">
        <v>17908</v>
      </c>
      <c r="E1085" s="16" t="s">
        <v>17907</v>
      </c>
      <c r="F1085" s="16" t="s">
        <v>14086</v>
      </c>
      <c r="G1085" s="18">
        <v>-4.4032548639110701E+17</v>
      </c>
      <c r="H1085" s="18">
        <v>8.8925305122284E+16</v>
      </c>
    </row>
    <row r="1086" spans="1:8">
      <c r="A1086" s="15">
        <v>41091</v>
      </c>
      <c r="B1086" s="16" t="s">
        <v>17906</v>
      </c>
      <c r="C1086" s="12">
        <f t="shared" si="18"/>
        <v>-4.8187604710854935E-5</v>
      </c>
      <c r="D1086" s="16" t="s">
        <v>17905</v>
      </c>
      <c r="E1086" s="16" t="s">
        <v>17904</v>
      </c>
      <c r="F1086" s="16" t="s">
        <v>14086</v>
      </c>
      <c r="G1086" s="18">
        <v>-3.1279779189856499E+17</v>
      </c>
      <c r="H1086" s="18">
        <v>6.36216779610514E+16</v>
      </c>
    </row>
    <row r="1087" spans="1:8">
      <c r="A1087" s="15">
        <v>41092</v>
      </c>
      <c r="B1087" s="16" t="s">
        <v>17903</v>
      </c>
      <c r="C1087" s="12">
        <f t="shared" si="18"/>
        <v>-4.8176876792740796E-5</v>
      </c>
      <c r="D1087" s="16" t="s">
        <v>17902</v>
      </c>
      <c r="E1087" s="16" t="s">
        <v>17901</v>
      </c>
      <c r="F1087" s="16" t="s">
        <v>14086</v>
      </c>
      <c r="G1087" s="18">
        <v>-3.1264539888942598E+17</v>
      </c>
      <c r="H1087" s="18">
        <v>6.08780772738268E+16</v>
      </c>
    </row>
    <row r="1088" spans="1:8">
      <c r="A1088" s="15">
        <v>41093</v>
      </c>
      <c r="B1088" s="16" t="s">
        <v>17900</v>
      </c>
      <c r="C1088" s="12">
        <f t="shared" si="18"/>
        <v>1.51858875750225E-2</v>
      </c>
      <c r="D1088" s="16" t="s">
        <v>17899</v>
      </c>
      <c r="E1088" s="16" t="s">
        <v>17898</v>
      </c>
      <c r="F1088" s="16" t="s">
        <v>14086</v>
      </c>
      <c r="G1088" s="18">
        <v>-1.7363965920712701E+17</v>
      </c>
      <c r="H1088" s="18">
        <v>9.2834578069649296E+16</v>
      </c>
    </row>
    <row r="1089" spans="1:8">
      <c r="A1089" s="15">
        <v>41094</v>
      </c>
      <c r="B1089" s="16" t="s">
        <v>17897</v>
      </c>
      <c r="C1089" s="12">
        <f t="shared" si="18"/>
        <v>2.8695237496127938E-3</v>
      </c>
      <c r="D1089" s="16" t="s">
        <v>17896</v>
      </c>
      <c r="E1089" s="16" t="s">
        <v>17895</v>
      </c>
      <c r="F1089" s="16" t="s">
        <v>14086</v>
      </c>
      <c r="G1089" s="18">
        <v>-4.3307121653280704E+16</v>
      </c>
      <c r="H1089" s="18">
        <v>1.0651653084783901E+17</v>
      </c>
    </row>
    <row r="1090" spans="1:8">
      <c r="A1090" s="15">
        <v>41095</v>
      </c>
      <c r="B1090" s="16" t="s">
        <v>17894</v>
      </c>
      <c r="C1090" s="12">
        <f t="shared" si="18"/>
        <v>1.6187318605264834E-3</v>
      </c>
      <c r="D1090" s="16" t="s">
        <v>17893</v>
      </c>
      <c r="E1090" s="16" t="s">
        <v>17892</v>
      </c>
      <c r="F1090" s="16" t="s">
        <v>14086</v>
      </c>
      <c r="G1090" s="16" t="s">
        <v>17891</v>
      </c>
      <c r="H1090" s="18">
        <v>1.10336202807126E+17</v>
      </c>
    </row>
    <row r="1091" spans="1:8">
      <c r="A1091" s="15">
        <v>41096</v>
      </c>
      <c r="B1091" s="16" t="s">
        <v>17890</v>
      </c>
      <c r="C1091" s="12">
        <f t="shared" si="18"/>
        <v>-1.5889599793402207E-3</v>
      </c>
      <c r="D1091" s="16" t="s">
        <v>17889</v>
      </c>
      <c r="E1091" s="16" t="s">
        <v>17888</v>
      </c>
      <c r="F1091" s="16" t="s">
        <v>14085</v>
      </c>
      <c r="G1091" s="18">
        <v>-8.3523223763451504E+16</v>
      </c>
      <c r="H1091" s="18">
        <v>1.06945577220252E+17</v>
      </c>
    </row>
    <row r="1092" spans="1:8">
      <c r="A1092" s="15">
        <v>41097</v>
      </c>
      <c r="B1092" s="16" t="s">
        <v>17887</v>
      </c>
      <c r="C1092" s="12">
        <f t="shared" si="18"/>
        <v>-5.1589273265834254E-5</v>
      </c>
      <c r="D1092" s="16" t="s">
        <v>17886</v>
      </c>
      <c r="E1092" s="16" t="s">
        <v>17885</v>
      </c>
      <c r="F1092" s="16" t="s">
        <v>14085</v>
      </c>
      <c r="G1092" s="18">
        <v>-8.33967434295028E+16</v>
      </c>
      <c r="H1092" s="18">
        <v>1.0701380736546E+17</v>
      </c>
    </row>
    <row r="1093" spans="1:8">
      <c r="A1093" s="15">
        <v>41098</v>
      </c>
      <c r="B1093" s="16" t="s">
        <v>17884</v>
      </c>
      <c r="C1093" s="12">
        <f t="shared" si="18"/>
        <v>-5.1579209414511104E-5</v>
      </c>
      <c r="D1093" s="16" t="s">
        <v>17883</v>
      </c>
      <c r="E1093" s="16" t="s">
        <v>17882</v>
      </c>
      <c r="F1093" s="16" t="s">
        <v>14085</v>
      </c>
      <c r="G1093" s="18">
        <v>-8.9352732805686896E+16</v>
      </c>
      <c r="H1093" s="18">
        <v>8.40754385292692E+16</v>
      </c>
    </row>
    <row r="1094" spans="1:8">
      <c r="A1094" s="15">
        <v>41099</v>
      </c>
      <c r="B1094" s="16" t="s">
        <v>17881</v>
      </c>
      <c r="C1094" s="12">
        <f t="shared" si="18"/>
        <v>6.3346380349312416E-4</v>
      </c>
      <c r="D1094" s="16" t="s">
        <v>17880</v>
      </c>
      <c r="E1094" s="16" t="s">
        <v>17879</v>
      </c>
      <c r="F1094" s="16" t="s">
        <v>14085</v>
      </c>
      <c r="G1094" s="18">
        <v>-8.16417347521496E+16</v>
      </c>
      <c r="H1094" s="18">
        <v>9.0880690333332096E+16</v>
      </c>
    </row>
    <row r="1095" spans="1:8">
      <c r="A1095" s="15">
        <v>41100</v>
      </c>
      <c r="B1095" s="16" t="s">
        <v>17878</v>
      </c>
      <c r="C1095" s="12">
        <f t="shared" si="18"/>
        <v>-4.1582467682196476E-3</v>
      </c>
      <c r="D1095" s="16" t="s">
        <v>17877</v>
      </c>
      <c r="E1095" s="16" t="s">
        <v>17876</v>
      </c>
      <c r="F1095" s="16" t="s">
        <v>17545</v>
      </c>
      <c r="G1095" s="18">
        <v>-1.2640468219104099E+17</v>
      </c>
      <c r="H1095" s="18">
        <v>9.8146922734896304E+16</v>
      </c>
    </row>
    <row r="1096" spans="1:8">
      <c r="A1096" s="15">
        <v>41101</v>
      </c>
      <c r="B1096" s="16" t="s">
        <v>17875</v>
      </c>
      <c r="C1096" s="12">
        <f t="shared" si="18"/>
        <v>4.4106794776439745E-3</v>
      </c>
      <c r="D1096" s="16" t="s">
        <v>17874</v>
      </c>
      <c r="E1096" s="16" t="s">
        <v>17873</v>
      </c>
      <c r="F1096" s="16" t="s">
        <v>14044</v>
      </c>
      <c r="G1096" s="18">
        <v>-7.76824674609816E+16</v>
      </c>
      <c r="H1096" s="18">
        <v>1.04024636450006E+17</v>
      </c>
    </row>
    <row r="1097" spans="1:8">
      <c r="A1097" s="15">
        <v>41102</v>
      </c>
      <c r="B1097" s="16" t="s">
        <v>17872</v>
      </c>
      <c r="C1097" s="12">
        <f t="shared" si="18"/>
        <v>-7.6115127016938428E-3</v>
      </c>
      <c r="D1097" s="16" t="s">
        <v>17871</v>
      </c>
      <c r="E1097" s="16" t="s">
        <v>17870</v>
      </c>
      <c r="F1097" s="16" t="s">
        <v>14044</v>
      </c>
      <c r="G1097" s="18">
        <v>-9.3370954682073104E+16</v>
      </c>
      <c r="H1097" s="18">
        <v>8.7226728090156992E+16</v>
      </c>
    </row>
    <row r="1098" spans="1:8">
      <c r="A1098" s="15">
        <v>41103</v>
      </c>
      <c r="B1098" s="16" t="s">
        <v>17869</v>
      </c>
      <c r="C1098" s="12">
        <f t="shared" si="18"/>
        <v>7.0983186597828396E-3</v>
      </c>
      <c r="D1098" s="16" t="s">
        <v>17868</v>
      </c>
      <c r="E1098" s="16" t="s">
        <v>17867</v>
      </c>
      <c r="F1098" s="16" t="s">
        <v>14083</v>
      </c>
      <c r="G1098" s="16" t="s">
        <v>17866</v>
      </c>
      <c r="H1098" s="18">
        <v>1.0311117543843901E+17</v>
      </c>
    </row>
    <row r="1099" spans="1:8">
      <c r="A1099" s="15">
        <v>41104</v>
      </c>
      <c r="B1099" s="16" t="s">
        <v>17865</v>
      </c>
      <c r="C1099" s="12">
        <f t="shared" si="18"/>
        <v>-6.9561132413160901E-5</v>
      </c>
      <c r="D1099" s="16" t="s">
        <v>17864</v>
      </c>
      <c r="E1099" s="16" t="s">
        <v>17863</v>
      </c>
      <c r="F1099" s="16" t="s">
        <v>14044</v>
      </c>
      <c r="G1099" s="18">
        <v>-1.0448312637342301E+17</v>
      </c>
      <c r="H1099" s="18">
        <v>1.1720002372688899E+17</v>
      </c>
    </row>
    <row r="1100" spans="1:8">
      <c r="A1100" s="15">
        <v>41105</v>
      </c>
      <c r="B1100" s="16" t="s">
        <v>17862</v>
      </c>
      <c r="C1100" s="12">
        <f t="shared" si="18"/>
        <v>-6.9555400046315919E-5</v>
      </c>
      <c r="D1100" s="16" t="s">
        <v>17861</v>
      </c>
      <c r="E1100" s="16" t="s">
        <v>17860</v>
      </c>
      <c r="F1100" s="16" t="s">
        <v>14044</v>
      </c>
      <c r="G1100" s="18">
        <v>-1.2947501703294E+16</v>
      </c>
      <c r="H1100" s="18">
        <v>9.73365298427868E+16</v>
      </c>
    </row>
    <row r="1101" spans="1:8">
      <c r="A1101" s="15">
        <v>41106</v>
      </c>
      <c r="B1101" s="16" t="s">
        <v>17859</v>
      </c>
      <c r="C1101" s="12">
        <f t="shared" ref="C1101:C1164" si="19">+(B1101-B1100)/B1100</f>
        <v>-4.7880419121880093E-4</v>
      </c>
      <c r="D1101" s="16" t="s">
        <v>17858</v>
      </c>
      <c r="E1101" s="16" t="s">
        <v>17857</v>
      </c>
      <c r="F1101" s="16" t="s">
        <v>14044</v>
      </c>
      <c r="G1101" s="18">
        <v>-1.78630111243562E+16</v>
      </c>
      <c r="H1101" s="18">
        <v>8.1059728376781296E+16</v>
      </c>
    </row>
    <row r="1102" spans="1:8">
      <c r="A1102" s="15">
        <v>41107</v>
      </c>
      <c r="B1102" s="16" t="s">
        <v>17856</v>
      </c>
      <c r="C1102" s="12">
        <f t="shared" si="19"/>
        <v>1.8504217614709073E-3</v>
      </c>
      <c r="D1102" s="16" t="s">
        <v>17855</v>
      </c>
      <c r="E1102" s="16" t="s">
        <v>17854</v>
      </c>
      <c r="F1102" s="16" t="s">
        <v>14084</v>
      </c>
      <c r="G1102" s="16" t="s">
        <v>17853</v>
      </c>
      <c r="H1102" s="18">
        <v>9.42909843627468E+16</v>
      </c>
    </row>
    <row r="1103" spans="1:8">
      <c r="A1103" s="15">
        <v>41108</v>
      </c>
      <c r="B1103" s="16" t="s">
        <v>17852</v>
      </c>
      <c r="C1103" s="12">
        <f t="shared" si="19"/>
        <v>2.2272452894831381E-3</v>
      </c>
      <c r="D1103" s="16" t="s">
        <v>17851</v>
      </c>
      <c r="E1103" s="16" t="s">
        <v>17850</v>
      </c>
      <c r="F1103" s="16" t="s">
        <v>14083</v>
      </c>
      <c r="G1103" s="18">
        <v>3.37622602995568E+16</v>
      </c>
      <c r="H1103" s="18">
        <v>1.0238342078944099E+17</v>
      </c>
    </row>
    <row r="1104" spans="1:8">
      <c r="A1104" s="15">
        <v>41109</v>
      </c>
      <c r="B1104" s="16" t="s">
        <v>17849</v>
      </c>
      <c r="C1104" s="12">
        <f t="shared" si="19"/>
        <v>2.3801413533500438E-3</v>
      </c>
      <c r="D1104" s="16" t="s">
        <v>17848</v>
      </c>
      <c r="E1104" s="16" t="s">
        <v>17847</v>
      </c>
      <c r="F1104" s="16" t="s">
        <v>14083</v>
      </c>
      <c r="G1104" s="18">
        <v>-2.12111597930583E+16</v>
      </c>
      <c r="H1104" s="18">
        <v>1.0789055235191699E+17</v>
      </c>
    </row>
    <row r="1105" spans="1:8">
      <c r="A1105" s="15">
        <v>41110</v>
      </c>
      <c r="B1105" s="16" t="s">
        <v>17846</v>
      </c>
      <c r="C1105" s="12">
        <f t="shared" si="19"/>
        <v>-6.5284436168076327E-5</v>
      </c>
      <c r="D1105" s="16" t="s">
        <v>17845</v>
      </c>
      <c r="E1105" s="16" t="s">
        <v>17844</v>
      </c>
      <c r="F1105" s="16" t="s">
        <v>14083</v>
      </c>
      <c r="G1105" s="18">
        <v>-3.9530141387104896E+16</v>
      </c>
      <c r="H1105" s="18">
        <v>1.07923972566798E+17</v>
      </c>
    </row>
    <row r="1106" spans="1:8">
      <c r="A1106" s="15">
        <v>41111</v>
      </c>
      <c r="B1106" s="16" t="s">
        <v>17843</v>
      </c>
      <c r="C1106" s="12">
        <f t="shared" si="19"/>
        <v>-6.5276328411063836E-5</v>
      </c>
      <c r="D1106" s="16" t="s">
        <v>17842</v>
      </c>
      <c r="E1106" s="16" t="s">
        <v>17841</v>
      </c>
      <c r="F1106" s="16" t="s">
        <v>14083</v>
      </c>
      <c r="G1106" s="18">
        <v>2.1330919302071901E+17</v>
      </c>
      <c r="H1106" s="18">
        <v>1.03461324745836E+17</v>
      </c>
    </row>
    <row r="1107" spans="1:8">
      <c r="A1107" s="15">
        <v>41112</v>
      </c>
      <c r="B1107" s="16" t="s">
        <v>17840</v>
      </c>
      <c r="C1107" s="12">
        <f t="shared" si="19"/>
        <v>-6.5268869888101031E-5</v>
      </c>
      <c r="D1107" s="16" t="s">
        <v>17839</v>
      </c>
      <c r="E1107" s="16" t="s">
        <v>17838</v>
      </c>
      <c r="F1107" s="16" t="s">
        <v>14083</v>
      </c>
      <c r="G1107" s="18">
        <v>2.4126346906374899E+17</v>
      </c>
      <c r="H1107" s="18">
        <v>1.0323213840579101E+17</v>
      </c>
    </row>
    <row r="1108" spans="1:8">
      <c r="A1108" s="15">
        <v>41113</v>
      </c>
      <c r="B1108" s="16" t="s">
        <v>17837</v>
      </c>
      <c r="C1108" s="12">
        <f t="shared" si="19"/>
        <v>-5.5063695554200195E-3</v>
      </c>
      <c r="D1108" s="16" t="s">
        <v>17836</v>
      </c>
      <c r="E1108" s="16" t="s">
        <v>17835</v>
      </c>
      <c r="F1108" s="16" t="s">
        <v>14083</v>
      </c>
      <c r="G1108" s="18">
        <v>1.6156983923305402E+17</v>
      </c>
      <c r="H1108" s="18">
        <v>9.1914122160190592E+16</v>
      </c>
    </row>
    <row r="1109" spans="1:8">
      <c r="A1109" s="15">
        <v>41114</v>
      </c>
      <c r="B1109" s="16" t="s">
        <v>17834</v>
      </c>
      <c r="C1109" s="12">
        <f t="shared" si="19"/>
        <v>-1.866828331605267E-3</v>
      </c>
      <c r="D1109" s="16" t="s">
        <v>17833</v>
      </c>
      <c r="E1109" s="16" t="s">
        <v>17832</v>
      </c>
      <c r="F1109" s="16" t="s">
        <v>14083</v>
      </c>
      <c r="G1109" s="18">
        <v>1.36393812565962E+17</v>
      </c>
      <c r="H1109" s="18">
        <v>9.0753895807127392E+16</v>
      </c>
    </row>
    <row r="1110" spans="1:8">
      <c r="A1110" s="15">
        <v>41115</v>
      </c>
      <c r="B1110" s="16" t="s">
        <v>17831</v>
      </c>
      <c r="C1110" s="12">
        <f t="shared" si="19"/>
        <v>-6.0060829728697182E-3</v>
      </c>
      <c r="D1110" s="16" t="s">
        <v>17830</v>
      </c>
      <c r="E1110" s="16" t="s">
        <v>17829</v>
      </c>
      <c r="F1110" s="16" t="s">
        <v>14083</v>
      </c>
      <c r="G1110" s="18">
        <v>2.6625370251736198E+17</v>
      </c>
      <c r="H1110" s="18">
        <v>8.5599909912519904E+16</v>
      </c>
    </row>
    <row r="1111" spans="1:8">
      <c r="A1111" s="15">
        <v>41116</v>
      </c>
      <c r="B1111" s="16" t="s">
        <v>17828</v>
      </c>
      <c r="C1111" s="12">
        <f t="shared" si="19"/>
        <v>5.2914012915225512E-3</v>
      </c>
      <c r="D1111" s="16" t="s">
        <v>17827</v>
      </c>
      <c r="E1111" s="16" t="s">
        <v>17826</v>
      </c>
      <c r="F1111" s="16" t="s">
        <v>14082</v>
      </c>
      <c r="G1111" s="18">
        <v>3.5436487774277901E+17</v>
      </c>
      <c r="H1111" s="18">
        <v>9.7455842589247504E+16</v>
      </c>
    </row>
    <row r="1112" spans="1:8">
      <c r="A1112" s="15">
        <v>41116</v>
      </c>
      <c r="B1112" s="16" t="s">
        <v>17828</v>
      </c>
      <c r="C1112" s="12">
        <f t="shared" si="19"/>
        <v>0</v>
      </c>
      <c r="D1112" s="16" t="s">
        <v>17827</v>
      </c>
      <c r="E1112" s="16" t="s">
        <v>17826</v>
      </c>
      <c r="F1112" s="16" t="s">
        <v>14082</v>
      </c>
      <c r="G1112" s="18">
        <v>3.5436487774277901E+17</v>
      </c>
      <c r="H1112" s="18">
        <v>9.7455842589247504E+16</v>
      </c>
    </row>
    <row r="1113" spans="1:8">
      <c r="A1113" s="15">
        <v>41117</v>
      </c>
      <c r="B1113" s="16" t="s">
        <v>17825</v>
      </c>
      <c r="C1113" s="12">
        <f t="shared" si="19"/>
        <v>1.3830076773273194E-2</v>
      </c>
      <c r="D1113" s="16" t="s">
        <v>17824</v>
      </c>
      <c r="E1113" s="16" t="s">
        <v>17823</v>
      </c>
      <c r="F1113" s="16" t="s">
        <v>14082</v>
      </c>
      <c r="G1113" s="18">
        <v>4.1984645232725901E+17</v>
      </c>
      <c r="H1113" s="18">
        <v>1.2863300958292099E+17</v>
      </c>
    </row>
    <row r="1114" spans="1:8">
      <c r="A1114" s="15">
        <v>41118</v>
      </c>
      <c r="B1114" s="16" t="s">
        <v>17822</v>
      </c>
      <c r="C1114" s="12">
        <f t="shared" si="19"/>
        <v>-6.3004498586427063E-5</v>
      </c>
      <c r="D1114" s="16" t="s">
        <v>17821</v>
      </c>
      <c r="E1114" s="16" t="s">
        <v>17820</v>
      </c>
      <c r="F1114" s="16" t="s">
        <v>14082</v>
      </c>
      <c r="G1114" s="18">
        <v>5.9204067649326298E+17</v>
      </c>
      <c r="H1114" s="18">
        <v>1.1469943678335101E+17</v>
      </c>
    </row>
    <row r="1115" spans="1:8">
      <c r="A1115" s="15">
        <v>41119</v>
      </c>
      <c r="B1115" s="16" t="s">
        <v>17819</v>
      </c>
      <c r="C1115" s="12">
        <f t="shared" si="19"/>
        <v>-6.2997460085115236E-5</v>
      </c>
      <c r="D1115" s="16" t="s">
        <v>17818</v>
      </c>
      <c r="E1115" s="16" t="s">
        <v>17817</v>
      </c>
      <c r="F1115" s="16" t="s">
        <v>14082</v>
      </c>
      <c r="G1115" s="18">
        <v>4.2522931852796198E+17</v>
      </c>
      <c r="H1115" s="18">
        <v>9.9720937783248608E+16</v>
      </c>
    </row>
    <row r="1116" spans="1:8">
      <c r="A1116" s="15">
        <v>41120</v>
      </c>
      <c r="B1116" s="16" t="s">
        <v>17816</v>
      </c>
      <c r="C1116" s="12">
        <f t="shared" si="19"/>
        <v>6.8157226772304011E-4</v>
      </c>
      <c r="D1116" s="16" t="s">
        <v>17815</v>
      </c>
      <c r="E1116" s="16" t="s">
        <v>17814</v>
      </c>
      <c r="F1116" s="16" t="s">
        <v>14082</v>
      </c>
      <c r="G1116" s="18">
        <v>4.3798233013569203E+17</v>
      </c>
      <c r="H1116" s="18">
        <v>9.1222959157496E+16</v>
      </c>
    </row>
    <row r="1117" spans="1:8">
      <c r="A1117" s="15">
        <v>41121</v>
      </c>
      <c r="B1117" s="16" t="s">
        <v>17813</v>
      </c>
      <c r="C1117" s="12">
        <f t="shared" si="19"/>
        <v>-3.1371751218637984E-3</v>
      </c>
      <c r="D1117" s="16" t="s">
        <v>17812</v>
      </c>
      <c r="E1117" s="16" t="s">
        <v>17811</v>
      </c>
      <c r="F1117" s="16" t="s">
        <v>14081</v>
      </c>
      <c r="G1117" s="18">
        <v>3.8485896845619898E+17</v>
      </c>
      <c r="H1117" s="18">
        <v>7.1555323164029104E+16</v>
      </c>
    </row>
    <row r="1118" spans="1:8">
      <c r="A1118" s="15">
        <v>41122</v>
      </c>
      <c r="B1118" s="16" t="s">
        <v>17810</v>
      </c>
      <c r="C1118" s="12">
        <f t="shared" si="19"/>
        <v>-3.6975829048145701E-3</v>
      </c>
      <c r="D1118" s="16" t="s">
        <v>17809</v>
      </c>
      <c r="E1118" s="16" t="s">
        <v>17808</v>
      </c>
      <c r="F1118" s="16" t="s">
        <v>14083</v>
      </c>
      <c r="G1118" s="18">
        <v>3.2460438486227302E+17</v>
      </c>
      <c r="H1118" s="18">
        <v>6.1860228267587696E+16</v>
      </c>
    </row>
    <row r="1119" spans="1:8">
      <c r="A1119" s="15">
        <v>41123</v>
      </c>
      <c r="B1119" s="16" t="s">
        <v>17807</v>
      </c>
      <c r="C1119" s="12">
        <f t="shared" si="19"/>
        <v>-7.1842022108768618E-3</v>
      </c>
      <c r="D1119" s="16" t="s">
        <v>17806</v>
      </c>
      <c r="E1119" s="16" t="s">
        <v>17805</v>
      </c>
      <c r="F1119" s="16" t="s">
        <v>14083</v>
      </c>
      <c r="G1119" s="18">
        <v>1.00681085310745E+16</v>
      </c>
      <c r="H1119" s="18">
        <v>4.6622697876449904E+16</v>
      </c>
    </row>
    <row r="1120" spans="1:8">
      <c r="A1120" s="15">
        <v>41124</v>
      </c>
      <c r="B1120" s="16" t="s">
        <v>17804</v>
      </c>
      <c r="C1120" s="12">
        <f t="shared" si="19"/>
        <v>1.3099422703728293E-3</v>
      </c>
      <c r="D1120" s="16" t="s">
        <v>17803</v>
      </c>
      <c r="E1120" s="16" t="s">
        <v>17802</v>
      </c>
      <c r="F1120" s="16" t="s">
        <v>14083</v>
      </c>
      <c r="G1120" s="16" t="s">
        <v>17801</v>
      </c>
      <c r="H1120" s="18">
        <v>4.95796781339352E+16</v>
      </c>
    </row>
    <row r="1121" spans="1:8">
      <c r="A1121" s="15">
        <v>41125</v>
      </c>
      <c r="B1121" s="16" t="s">
        <v>17800</v>
      </c>
      <c r="C1121" s="12">
        <f t="shared" si="19"/>
        <v>-6.0473523779723453E-5</v>
      </c>
      <c r="D1121" s="16" t="s">
        <v>17799</v>
      </c>
      <c r="E1121" s="16" t="s">
        <v>17798</v>
      </c>
      <c r="F1121" s="16" t="s">
        <v>14083</v>
      </c>
      <c r="G1121" s="18">
        <v>-2.89060019343061E+16</v>
      </c>
      <c r="H1121" s="18">
        <v>5.1457791309406496E+16</v>
      </c>
    </row>
    <row r="1122" spans="1:8">
      <c r="A1122" s="15">
        <v>41126</v>
      </c>
      <c r="B1122" s="16" t="s">
        <v>17797</v>
      </c>
      <c r="C1122" s="12">
        <f t="shared" si="19"/>
        <v>-6.0466505927175757E-5</v>
      </c>
      <c r="D1122" s="16" t="s">
        <v>17796</v>
      </c>
      <c r="E1122" s="16" t="s">
        <v>17795</v>
      </c>
      <c r="F1122" s="16" t="s">
        <v>14083</v>
      </c>
      <c r="G1122" s="18">
        <v>-1.0662732398779E+16</v>
      </c>
      <c r="H1122" s="18">
        <v>4.1841035829944096E+16</v>
      </c>
    </row>
    <row r="1123" spans="1:8">
      <c r="A1123" s="15">
        <v>41127</v>
      </c>
      <c r="B1123" s="16" t="s">
        <v>17794</v>
      </c>
      <c r="C1123" s="12">
        <f t="shared" si="19"/>
        <v>-2.6562477101241383E-3</v>
      </c>
      <c r="D1123" s="16" t="s">
        <v>17793</v>
      </c>
      <c r="E1123" s="16" t="s">
        <v>17792</v>
      </c>
      <c r="F1123" s="16" t="s">
        <v>14083</v>
      </c>
      <c r="G1123" s="18">
        <v>-4.15644689452678E+16</v>
      </c>
      <c r="H1123" s="18">
        <v>3.28060082955337E+16</v>
      </c>
    </row>
    <row r="1124" spans="1:8">
      <c r="A1124" s="15">
        <v>41128</v>
      </c>
      <c r="B1124" s="16" t="s">
        <v>17791</v>
      </c>
      <c r="C1124" s="12">
        <f t="shared" si="19"/>
        <v>-5.7254132890735848E-5</v>
      </c>
      <c r="D1124" s="16" t="s">
        <v>17790</v>
      </c>
      <c r="E1124" s="16" t="s">
        <v>17789</v>
      </c>
      <c r="F1124" s="16" t="s">
        <v>14083</v>
      </c>
      <c r="G1124" s="18">
        <v>-4.1630645240442496E+16</v>
      </c>
      <c r="H1124" s="18">
        <v>3.1062796974864E+16</v>
      </c>
    </row>
    <row r="1125" spans="1:8">
      <c r="A1125" s="15">
        <v>41129</v>
      </c>
      <c r="B1125" s="16" t="s">
        <v>17788</v>
      </c>
      <c r="C1125" s="12">
        <f t="shared" si="19"/>
        <v>-6.7866192680544959E-3</v>
      </c>
      <c r="D1125" s="16" t="s">
        <v>17787</v>
      </c>
      <c r="E1125" s="16" t="s">
        <v>17786</v>
      </c>
      <c r="F1125" s="16" t="s">
        <v>14083</v>
      </c>
      <c r="G1125" s="18">
        <v>-1.24603827987238E+17</v>
      </c>
      <c r="H1125" s="18">
        <v>1.86539213126621E+16</v>
      </c>
    </row>
    <row r="1126" spans="1:8">
      <c r="A1126" s="15">
        <v>41130</v>
      </c>
      <c r="B1126" s="16" t="s">
        <v>17785</v>
      </c>
      <c r="C1126" s="12">
        <f t="shared" si="19"/>
        <v>1.3036944256143969E-2</v>
      </c>
      <c r="D1126" s="16" t="s">
        <v>17784</v>
      </c>
      <c r="E1126" s="16" t="s">
        <v>17783</v>
      </c>
      <c r="F1126" s="16" t="s">
        <v>14083</v>
      </c>
      <c r="G1126" s="18">
        <v>7.8110395595312608E+16</v>
      </c>
      <c r="H1126" s="18">
        <v>4.5939125594915E+16</v>
      </c>
    </row>
    <row r="1127" spans="1:8">
      <c r="A1127" s="15">
        <v>41131</v>
      </c>
      <c r="B1127" s="16" t="s">
        <v>17782</v>
      </c>
      <c r="C1127" s="12">
        <f t="shared" si="19"/>
        <v>7.0068318182247204E-3</v>
      </c>
      <c r="D1127" s="16" t="s">
        <v>17781</v>
      </c>
      <c r="E1127" s="16" t="s">
        <v>17780</v>
      </c>
      <c r="F1127" s="16" t="s">
        <v>14083</v>
      </c>
      <c r="G1127" s="18">
        <v>1.1250821050396499E+17</v>
      </c>
      <c r="H1127" s="18">
        <v>6.10317924131518E+16</v>
      </c>
    </row>
    <row r="1128" spans="1:8">
      <c r="A1128" s="15">
        <v>41132</v>
      </c>
      <c r="B1128" s="16" t="s">
        <v>17779</v>
      </c>
      <c r="C1128" s="12">
        <f t="shared" si="19"/>
        <v>-5.6337399179119297E-5</v>
      </c>
      <c r="D1128" s="16" t="s">
        <v>17778</v>
      </c>
      <c r="E1128" s="16" t="s">
        <v>17777</v>
      </c>
      <c r="F1128" s="16" t="s">
        <v>14082</v>
      </c>
      <c r="G1128" s="18">
        <v>2.20050966884032E+17</v>
      </c>
      <c r="H1128" s="18">
        <v>5.4849430616118E+16</v>
      </c>
    </row>
    <row r="1129" spans="1:8">
      <c r="A1129" s="15">
        <v>41133</v>
      </c>
      <c r="B1129" s="16" t="s">
        <v>17776</v>
      </c>
      <c r="C1129" s="12">
        <f t="shared" si="19"/>
        <v>-5.6329080612851066E-5</v>
      </c>
      <c r="D1129" s="16" t="s">
        <v>17775</v>
      </c>
      <c r="E1129" s="16" t="s">
        <v>17774</v>
      </c>
      <c r="F1129" s="16" t="s">
        <v>14082</v>
      </c>
      <c r="G1129" s="18">
        <v>1.1868006076144899E+17</v>
      </c>
      <c r="H1129" s="18">
        <v>5.0707176131811104E+16</v>
      </c>
    </row>
    <row r="1130" spans="1:8">
      <c r="A1130" s="15">
        <v>41134</v>
      </c>
      <c r="B1130" s="16" t="s">
        <v>17773</v>
      </c>
      <c r="C1130" s="12">
        <f t="shared" si="19"/>
        <v>-1.9565035198599685E-3</v>
      </c>
      <c r="D1130" s="16" t="s">
        <v>17772</v>
      </c>
      <c r="E1130" s="16" t="s">
        <v>17771</v>
      </c>
      <c r="F1130" s="16" t="s">
        <v>14082</v>
      </c>
      <c r="G1130" s="18">
        <v>9.3264731892082896E+16</v>
      </c>
      <c r="H1130" s="18">
        <v>4.0636269737706E+16</v>
      </c>
    </row>
    <row r="1131" spans="1:8">
      <c r="A1131" s="15">
        <v>41135</v>
      </c>
      <c r="B1131" s="16" t="s">
        <v>17770</v>
      </c>
      <c r="C1131" s="12">
        <f t="shared" si="19"/>
        <v>2.7262835276314944E-3</v>
      </c>
      <c r="D1131" s="16" t="s">
        <v>17769</v>
      </c>
      <c r="E1131" s="16" t="s">
        <v>17768</v>
      </c>
      <c r="F1131" s="16" t="s">
        <v>14082</v>
      </c>
      <c r="G1131" s="18">
        <v>1.31041990216402E+17</v>
      </c>
      <c r="H1131" s="18">
        <v>2.23193167039439E+16</v>
      </c>
    </row>
    <row r="1132" spans="1:8">
      <c r="A1132" s="15">
        <v>41136</v>
      </c>
      <c r="B1132" s="16" t="s">
        <v>17767</v>
      </c>
      <c r="C1132" s="12">
        <f t="shared" si="19"/>
        <v>5.541890670548508E-3</v>
      </c>
      <c r="D1132" s="16" t="s">
        <v>17766</v>
      </c>
      <c r="E1132" s="16" t="s">
        <v>17765</v>
      </c>
      <c r="F1132" s="16" t="s">
        <v>14082</v>
      </c>
      <c r="G1132" s="18">
        <v>2.1677797122056198E+17</v>
      </c>
      <c r="H1132" s="18">
        <v>2.75622187656261E+16</v>
      </c>
    </row>
    <row r="1133" spans="1:8">
      <c r="A1133" s="15">
        <v>41137</v>
      </c>
      <c r="B1133" s="16" t="s">
        <v>17764</v>
      </c>
      <c r="C1133" s="12">
        <f t="shared" si="19"/>
        <v>3.6824731372219486E-3</v>
      </c>
      <c r="D1133" s="16" t="s">
        <v>17763</v>
      </c>
      <c r="E1133" s="16" t="s">
        <v>17762</v>
      </c>
      <c r="F1133" s="16" t="s">
        <v>14081</v>
      </c>
      <c r="G1133" s="18">
        <v>2.4412793295942E+17</v>
      </c>
      <c r="H1133" s="18">
        <v>3.54351503912746E+16</v>
      </c>
    </row>
    <row r="1134" spans="1:8">
      <c r="A1134" s="15">
        <v>41138</v>
      </c>
      <c r="B1134" s="16" t="s">
        <v>17761</v>
      </c>
      <c r="C1134" s="12">
        <f t="shared" si="19"/>
        <v>4.7876226059418402E-4</v>
      </c>
      <c r="D1134" s="16" t="s">
        <v>17760</v>
      </c>
      <c r="E1134" s="16" t="s">
        <v>17759</v>
      </c>
      <c r="F1134" s="16" t="s">
        <v>14081</v>
      </c>
      <c r="G1134" s="18">
        <v>2.1797586841446301E+17</v>
      </c>
      <c r="H1134" s="18">
        <v>3.66261928705886E+16</v>
      </c>
    </row>
    <row r="1135" spans="1:8">
      <c r="A1135" s="15">
        <v>41139</v>
      </c>
      <c r="B1135" s="16" t="s">
        <v>17758</v>
      </c>
      <c r="C1135" s="12">
        <f t="shared" si="19"/>
        <v>-6.7041082226605025E-5</v>
      </c>
      <c r="D1135" s="16" t="s">
        <v>17757</v>
      </c>
      <c r="E1135" s="16" t="s">
        <v>17756</v>
      </c>
      <c r="F1135" s="16" t="s">
        <v>14081</v>
      </c>
      <c r="G1135" s="18">
        <v>1.8228698552262301E+17</v>
      </c>
      <c r="H1135" s="18">
        <v>3.05049591238371E+16</v>
      </c>
    </row>
    <row r="1136" spans="1:8">
      <c r="A1136" s="15">
        <v>41140</v>
      </c>
      <c r="B1136" s="16" t="s">
        <v>17755</v>
      </c>
      <c r="C1136" s="12">
        <f t="shared" si="19"/>
        <v>-6.7034294132010722E-5</v>
      </c>
      <c r="D1136" s="16" t="s">
        <v>17754</v>
      </c>
      <c r="E1136" s="16" t="s">
        <v>17753</v>
      </c>
      <c r="F1136" s="16" t="s">
        <v>14081</v>
      </c>
      <c r="G1136" s="18">
        <v>1.8226181214937901E+17</v>
      </c>
      <c r="H1136" s="18">
        <v>4.79399928689958E+16</v>
      </c>
    </row>
    <row r="1137" spans="1:8">
      <c r="A1137" s="15">
        <v>41141</v>
      </c>
      <c r="B1137" s="16" t="s">
        <v>17752</v>
      </c>
      <c r="C1137" s="12">
        <f t="shared" si="19"/>
        <v>-6.7027779581776216E-5</v>
      </c>
      <c r="D1137" s="16" t="s">
        <v>17751</v>
      </c>
      <c r="E1137" s="16" t="s">
        <v>17750</v>
      </c>
      <c r="F1137" s="16" t="s">
        <v>14081</v>
      </c>
      <c r="G1137" s="18">
        <v>1.8223661733361101E+17</v>
      </c>
      <c r="H1137" s="18">
        <v>4.56842844845344E+16</v>
      </c>
    </row>
    <row r="1138" spans="1:8">
      <c r="A1138" s="15">
        <v>41142</v>
      </c>
      <c r="B1138" s="16" t="s">
        <v>17749</v>
      </c>
      <c r="C1138" s="12">
        <f t="shared" si="19"/>
        <v>-3.9654909756761574E-3</v>
      </c>
      <c r="D1138" s="16" t="s">
        <v>17748</v>
      </c>
      <c r="E1138" s="16" t="s">
        <v>17747</v>
      </c>
      <c r="F1138" s="16" t="s">
        <v>14081</v>
      </c>
      <c r="G1138" s="18">
        <v>1.27338440244514E+17</v>
      </c>
      <c r="H1138" s="18">
        <v>2.44393340829767E+16</v>
      </c>
    </row>
    <row r="1139" spans="1:8">
      <c r="A1139" s="15">
        <v>41143</v>
      </c>
      <c r="B1139" s="16" t="s">
        <v>17746</v>
      </c>
      <c r="C1139" s="12">
        <f t="shared" si="19"/>
        <v>3.6652654958353715E-3</v>
      </c>
      <c r="D1139" s="16" t="s">
        <v>17745</v>
      </c>
      <c r="E1139" s="16" t="s">
        <v>17744</v>
      </c>
      <c r="F1139" s="16" t="s">
        <v>14201</v>
      </c>
      <c r="G1139" s="18">
        <v>2.6055401691422099E+17</v>
      </c>
      <c r="H1139" s="18">
        <v>2.88793576833106E+16</v>
      </c>
    </row>
    <row r="1140" spans="1:8">
      <c r="A1140" s="15">
        <v>41144</v>
      </c>
      <c r="B1140" s="16" t="s">
        <v>17743</v>
      </c>
      <c r="C1140" s="12">
        <f t="shared" si="19"/>
        <v>-6.1360286786821001E-4</v>
      </c>
      <c r="D1140" s="16" t="s">
        <v>17742</v>
      </c>
      <c r="E1140" s="16" t="s">
        <v>17741</v>
      </c>
      <c r="F1140" s="16" t="s">
        <v>14201</v>
      </c>
      <c r="G1140" s="18">
        <v>2.7994592672862099E+17</v>
      </c>
      <c r="H1140" s="18">
        <v>2.7793012626307E+16</v>
      </c>
    </row>
    <row r="1141" spans="1:8">
      <c r="A1141" s="15">
        <v>41145</v>
      </c>
      <c r="B1141" s="16" t="s">
        <v>17740</v>
      </c>
      <c r="C1141" s="12">
        <f t="shared" si="19"/>
        <v>-4.5112598634924088E-3</v>
      </c>
      <c r="D1141" s="16" t="s">
        <v>17739</v>
      </c>
      <c r="E1141" s="16" t="s">
        <v>17738</v>
      </c>
      <c r="F1141" s="16" t="s">
        <v>14201</v>
      </c>
      <c r="G1141" s="18">
        <v>3.03562623299056E+17</v>
      </c>
      <c r="H1141" s="18">
        <v>1.86044349132474E+16</v>
      </c>
    </row>
    <row r="1142" spans="1:8">
      <c r="A1142" s="15">
        <v>41145</v>
      </c>
      <c r="B1142" s="16" t="s">
        <v>17740</v>
      </c>
      <c r="C1142" s="12">
        <f t="shared" si="19"/>
        <v>0</v>
      </c>
      <c r="D1142" s="16" t="s">
        <v>17739</v>
      </c>
      <c r="E1142" s="16" t="s">
        <v>17738</v>
      </c>
      <c r="F1142" s="16" t="s">
        <v>14201</v>
      </c>
      <c r="G1142" s="18">
        <v>3.03562623299056E+17</v>
      </c>
      <c r="H1142" s="18">
        <v>1.86044349132474E+16</v>
      </c>
    </row>
    <row r="1143" spans="1:8">
      <c r="A1143" s="15">
        <v>41146</v>
      </c>
      <c r="B1143" s="16" t="s">
        <v>17737</v>
      </c>
      <c r="C1143" s="12">
        <f t="shared" si="19"/>
        <v>-7.4289271049450401E-5</v>
      </c>
      <c r="D1143" s="16" t="s">
        <v>17736</v>
      </c>
      <c r="E1143" s="16" t="s">
        <v>17735</v>
      </c>
      <c r="F1143" s="16" t="s">
        <v>14201</v>
      </c>
      <c r="G1143" s="18">
        <v>2.2138824977406499E+17</v>
      </c>
      <c r="H1143" s="18">
        <v>3.20518664098252E+16</v>
      </c>
    </row>
    <row r="1144" spans="1:8">
      <c r="A1144" s="15">
        <v>41147</v>
      </c>
      <c r="B1144" s="16" t="s">
        <v>17734</v>
      </c>
      <c r="C1144" s="12">
        <f t="shared" si="19"/>
        <v>-7.4283812433583184E-5</v>
      </c>
      <c r="D1144" s="16" t="s">
        <v>17733</v>
      </c>
      <c r="E1144" s="16" t="s">
        <v>17732</v>
      </c>
      <c r="F1144" s="16" t="s">
        <v>14201</v>
      </c>
      <c r="G1144" s="18">
        <v>3.24878877766985E+16</v>
      </c>
      <c r="H1144" s="18">
        <v>4.0503035411703696E+16</v>
      </c>
    </row>
    <row r="1145" spans="1:8">
      <c r="A1145" s="15">
        <v>41148</v>
      </c>
      <c r="B1145" s="16" t="s">
        <v>17731</v>
      </c>
      <c r="C1145" s="12">
        <f t="shared" si="19"/>
        <v>2.2357072421382066E-3</v>
      </c>
      <c r="D1145" s="16" t="s">
        <v>17730</v>
      </c>
      <c r="E1145" s="16" t="s">
        <v>17729</v>
      </c>
      <c r="F1145" s="16" t="s">
        <v>14045</v>
      </c>
      <c r="G1145" s="18">
        <v>6.1739538417562E+16</v>
      </c>
      <c r="H1145" s="18">
        <v>2.99679655839741E+16</v>
      </c>
    </row>
    <row r="1146" spans="1:8">
      <c r="A1146" s="15">
        <v>41149</v>
      </c>
      <c r="B1146" s="16" t="s">
        <v>17728</v>
      </c>
      <c r="C1146" s="12">
        <f t="shared" si="19"/>
        <v>2.7020864811788548E-3</v>
      </c>
      <c r="D1146" s="16" t="s">
        <v>17727</v>
      </c>
      <c r="E1146" s="16" t="s">
        <v>17726</v>
      </c>
      <c r="F1146" s="16" t="s">
        <v>14045</v>
      </c>
      <c r="G1146" s="18">
        <v>9.80173881625212E+16</v>
      </c>
      <c r="H1146" s="18">
        <v>2.1985113264465E+16</v>
      </c>
    </row>
    <row r="1147" spans="1:8">
      <c r="A1147" s="15">
        <v>41150</v>
      </c>
      <c r="B1147" s="16" t="s">
        <v>17725</v>
      </c>
      <c r="C1147" s="12">
        <f t="shared" si="19"/>
        <v>-2.913309431810506E-3</v>
      </c>
      <c r="D1147" s="16" t="s">
        <v>17724</v>
      </c>
      <c r="E1147" s="16" t="s">
        <v>17723</v>
      </c>
      <c r="F1147" s="16" t="s">
        <v>14079</v>
      </c>
      <c r="G1147" s="18">
        <v>5.09763031847558E+16</v>
      </c>
      <c r="H1147" s="16" t="s">
        <v>17722</v>
      </c>
    </row>
    <row r="1148" spans="1:8">
      <c r="A1148" s="15">
        <v>41151</v>
      </c>
      <c r="B1148" s="16" t="s">
        <v>17721</v>
      </c>
      <c r="C1148" s="12">
        <f t="shared" si="19"/>
        <v>-3.2252245107910779E-3</v>
      </c>
      <c r="D1148" s="16" t="s">
        <v>17720</v>
      </c>
      <c r="E1148" s="16" t="s">
        <v>17719</v>
      </c>
      <c r="F1148" s="16" t="s">
        <v>14079</v>
      </c>
      <c r="G1148" s="18">
        <v>4.98474402938278E+16</v>
      </c>
      <c r="H1148" s="16" t="s">
        <v>17718</v>
      </c>
    </row>
    <row r="1149" spans="1:8">
      <c r="A1149" s="15">
        <v>41152</v>
      </c>
      <c r="B1149" s="16" t="s">
        <v>17717</v>
      </c>
      <c r="C1149" s="12">
        <f t="shared" si="19"/>
        <v>-5.09950596353375E-3</v>
      </c>
      <c r="D1149" s="16" t="s">
        <v>17716</v>
      </c>
      <c r="E1149" s="16" t="s">
        <v>17715</v>
      </c>
      <c r="F1149" s="16" t="s">
        <v>14079</v>
      </c>
      <c r="G1149" s="18">
        <v>3.20145535821119E+16</v>
      </c>
      <c r="H1149" s="16" t="s">
        <v>17714</v>
      </c>
    </row>
    <row r="1150" spans="1:8">
      <c r="A1150" s="15">
        <v>41153</v>
      </c>
      <c r="B1150" s="16" t="s">
        <v>17713</v>
      </c>
      <c r="C1150" s="12">
        <f t="shared" si="19"/>
        <v>-6.6411155581202325E-5</v>
      </c>
      <c r="D1150" s="16" t="s">
        <v>17712</v>
      </c>
      <c r="E1150" s="16" t="s">
        <v>17711</v>
      </c>
      <c r="F1150" s="16" t="s">
        <v>14079</v>
      </c>
      <c r="G1150" s="18">
        <v>1.2572584499426099E+17</v>
      </c>
      <c r="H1150" s="16" t="s">
        <v>17710</v>
      </c>
    </row>
    <row r="1151" spans="1:8">
      <c r="A1151" s="15">
        <v>41154</v>
      </c>
      <c r="B1151" s="16" t="s">
        <v>17709</v>
      </c>
      <c r="C1151" s="12">
        <f t="shared" si="19"/>
        <v>-6.640451714139577E-5</v>
      </c>
      <c r="D1151" s="16" t="s">
        <v>17708</v>
      </c>
      <c r="E1151" s="16" t="s">
        <v>17707</v>
      </c>
      <c r="F1151" s="16" t="s">
        <v>14079</v>
      </c>
      <c r="G1151" s="18">
        <v>1.07043416134046E+17</v>
      </c>
      <c r="H1151" s="18">
        <v>2.35763834107527E+16</v>
      </c>
    </row>
    <row r="1152" spans="1:8">
      <c r="A1152" s="15">
        <v>41155</v>
      </c>
      <c r="B1152" s="16" t="s">
        <v>17706</v>
      </c>
      <c r="C1152" s="12">
        <f t="shared" si="19"/>
        <v>2.92072418398961E-3</v>
      </c>
      <c r="D1152" s="16" t="s">
        <v>17705</v>
      </c>
      <c r="E1152" s="16" t="s">
        <v>17704</v>
      </c>
      <c r="F1152" s="16" t="s">
        <v>14079</v>
      </c>
      <c r="G1152" s="18">
        <v>1.4787492336800099E+17</v>
      </c>
      <c r="H1152" s="18">
        <v>2.22044581048082E+16</v>
      </c>
    </row>
    <row r="1153" spans="1:8">
      <c r="A1153" s="15">
        <v>41156</v>
      </c>
      <c r="B1153" s="16" t="s">
        <v>17703</v>
      </c>
      <c r="C1153" s="12">
        <f t="shared" si="19"/>
        <v>-2.9105612013044339E-3</v>
      </c>
      <c r="D1153" s="16" t="s">
        <v>17702</v>
      </c>
      <c r="E1153" s="16" t="s">
        <v>17701</v>
      </c>
      <c r="F1153" s="16" t="s">
        <v>14079</v>
      </c>
      <c r="G1153" s="18">
        <v>1.08696028958014E+17</v>
      </c>
      <c r="H1153" s="16" t="s">
        <v>17700</v>
      </c>
    </row>
    <row r="1154" spans="1:8">
      <c r="A1154" s="15">
        <v>41157</v>
      </c>
      <c r="B1154" s="16" t="s">
        <v>17699</v>
      </c>
      <c r="C1154" s="12">
        <f t="shared" si="19"/>
        <v>-2.2206451078632134E-3</v>
      </c>
      <c r="D1154" s="16" t="s">
        <v>17698</v>
      </c>
      <c r="E1154" s="16" t="s">
        <v>17697</v>
      </c>
      <c r="F1154" s="16" t="s">
        <v>14079</v>
      </c>
      <c r="G1154" s="18">
        <v>1.14601968577498E+17</v>
      </c>
      <c r="H1154" s="16" t="s">
        <v>17696</v>
      </c>
    </row>
    <row r="1155" spans="1:8">
      <c r="A1155" s="15">
        <v>41158</v>
      </c>
      <c r="B1155" s="16" t="s">
        <v>17695</v>
      </c>
      <c r="C1155" s="12">
        <f t="shared" si="19"/>
        <v>1.5749800567860035E-2</v>
      </c>
      <c r="D1155" s="16" t="s">
        <v>17694</v>
      </c>
      <c r="E1155" s="16" t="s">
        <v>17693</v>
      </c>
      <c r="F1155" s="16" t="s">
        <v>14079</v>
      </c>
      <c r="G1155" s="18">
        <v>3.4894553027947302E+17</v>
      </c>
      <c r="H1155" s="18">
        <v>3.49941053498892E+16</v>
      </c>
    </row>
    <row r="1156" spans="1:8">
      <c r="A1156" s="15">
        <v>41159</v>
      </c>
      <c r="B1156" s="16" t="s">
        <v>17692</v>
      </c>
      <c r="C1156" s="12">
        <f t="shared" si="19"/>
        <v>4.8050486908778464E-3</v>
      </c>
      <c r="D1156" s="16" t="s">
        <v>17691</v>
      </c>
      <c r="E1156" s="16" t="s">
        <v>17690</v>
      </c>
      <c r="F1156" s="16" t="s">
        <v>14046</v>
      </c>
      <c r="G1156" s="18">
        <v>5.5347850710022701E+17</v>
      </c>
      <c r="H1156" s="18">
        <v>4.5279882927857504E+16</v>
      </c>
    </row>
    <row r="1157" spans="1:8">
      <c r="A1157" s="15">
        <v>41160</v>
      </c>
      <c r="B1157" s="16" t="s">
        <v>17689</v>
      </c>
      <c r="C1157" s="12">
        <f t="shared" si="19"/>
        <v>-6.5480896708157655E-5</v>
      </c>
      <c r="D1157" s="16" t="s">
        <v>17688</v>
      </c>
      <c r="E1157" s="16" t="s">
        <v>17687</v>
      </c>
      <c r="F1157" s="16" t="s">
        <v>14046</v>
      </c>
      <c r="G1157" s="18">
        <v>3.2592295048457997E+17</v>
      </c>
      <c r="H1157" s="18">
        <v>4.7197666471742304E+16</v>
      </c>
    </row>
    <row r="1158" spans="1:8">
      <c r="A1158" s="15">
        <v>41161</v>
      </c>
      <c r="B1158" s="16" t="s">
        <v>17686</v>
      </c>
      <c r="C1158" s="12">
        <f t="shared" si="19"/>
        <v>-6.5473603896351994E-5</v>
      </c>
      <c r="D1158" s="16" t="s">
        <v>17685</v>
      </c>
      <c r="E1158" s="16" t="s">
        <v>17684</v>
      </c>
      <c r="F1158" s="16" t="s">
        <v>14046</v>
      </c>
      <c r="G1158" s="18">
        <v>2.16964511905392E+17</v>
      </c>
      <c r="H1158" s="18">
        <v>1.5110926598256E+16</v>
      </c>
    </row>
    <row r="1159" spans="1:8">
      <c r="A1159" s="15">
        <v>41162</v>
      </c>
      <c r="B1159" s="16" t="s">
        <v>17683</v>
      </c>
      <c r="C1159" s="12">
        <f t="shared" si="19"/>
        <v>-3.1212118696419193E-3</v>
      </c>
      <c r="D1159" s="16" t="s">
        <v>17682</v>
      </c>
      <c r="E1159" s="16" t="s">
        <v>17681</v>
      </c>
      <c r="F1159" s="16" t="s">
        <v>14046</v>
      </c>
      <c r="G1159" s="18">
        <v>1.7235081868664998E+17</v>
      </c>
      <c r="H1159" s="18">
        <v>1.53946043644017E+16</v>
      </c>
    </row>
    <row r="1160" spans="1:8">
      <c r="A1160" s="15">
        <v>41163</v>
      </c>
      <c r="B1160" s="16" t="s">
        <v>17680</v>
      </c>
      <c r="C1160" s="12">
        <f t="shared" si="19"/>
        <v>1.2054068246440894E-3</v>
      </c>
      <c r="D1160" s="16" t="s">
        <v>17679</v>
      </c>
      <c r="E1160" s="16" t="s">
        <v>17678</v>
      </c>
      <c r="F1160" s="16" t="s">
        <v>14048</v>
      </c>
      <c r="G1160" s="18">
        <v>1.9047606985778202E+17</v>
      </c>
      <c r="H1160" s="18">
        <v>1.6958503781395E+16</v>
      </c>
    </row>
    <row r="1161" spans="1:8">
      <c r="A1161" s="15">
        <v>41164</v>
      </c>
      <c r="B1161" s="16" t="s">
        <v>17677</v>
      </c>
      <c r="C1161" s="12">
        <f t="shared" si="19"/>
        <v>1.597815785443397E-3</v>
      </c>
      <c r="D1161" s="16" t="s">
        <v>17676</v>
      </c>
      <c r="E1161" s="16" t="s">
        <v>17675</v>
      </c>
      <c r="F1161" s="16" t="s">
        <v>14047</v>
      </c>
      <c r="G1161" s="18">
        <v>2.4309632967451901E+17</v>
      </c>
      <c r="H1161" s="18">
        <v>4.65058909380264E+16</v>
      </c>
    </row>
    <row r="1162" spans="1:8">
      <c r="A1162" s="15">
        <v>41165</v>
      </c>
      <c r="B1162" s="16" t="s">
        <v>17674</v>
      </c>
      <c r="C1162" s="12">
        <f t="shared" si="19"/>
        <v>6.3935910566055775E-3</v>
      </c>
      <c r="D1162" s="16" t="s">
        <v>17673</v>
      </c>
      <c r="E1162" s="16" t="s">
        <v>17672</v>
      </c>
      <c r="F1162" s="16" t="s">
        <v>14047</v>
      </c>
      <c r="G1162" s="18">
        <v>2.9955477994889101E+17</v>
      </c>
      <c r="H1162" s="18">
        <v>6.03097656063094E+16</v>
      </c>
    </row>
    <row r="1163" spans="1:8">
      <c r="A1163" s="15">
        <v>41166</v>
      </c>
      <c r="B1163" s="16" t="s">
        <v>17671</v>
      </c>
      <c r="C1163" s="12">
        <f t="shared" si="19"/>
        <v>2.9385159870495441E-3</v>
      </c>
      <c r="D1163" s="16" t="s">
        <v>17670</v>
      </c>
      <c r="E1163" s="16" t="s">
        <v>17669</v>
      </c>
      <c r="F1163" s="16" t="s">
        <v>14187</v>
      </c>
      <c r="G1163" s="18">
        <v>2.5920561567272602E+17</v>
      </c>
      <c r="H1163" s="18">
        <v>6.68300775081476E+16</v>
      </c>
    </row>
    <row r="1164" spans="1:8">
      <c r="A1164" s="15">
        <v>41167</v>
      </c>
      <c r="B1164" s="16" t="s">
        <v>17668</v>
      </c>
      <c r="C1164" s="12">
        <f t="shared" si="19"/>
        <v>-6.7041829506215802E-5</v>
      </c>
      <c r="D1164" s="16" t="s">
        <v>17667</v>
      </c>
      <c r="E1164" s="16" t="s">
        <v>17666</v>
      </c>
      <c r="F1164" s="16" t="s">
        <v>14187</v>
      </c>
      <c r="G1164" s="18">
        <v>2.0315133107925101E+17</v>
      </c>
      <c r="H1164" s="18">
        <v>6.6877804661187904E+16</v>
      </c>
    </row>
    <row r="1165" spans="1:8">
      <c r="A1165" s="15">
        <v>41168</v>
      </c>
      <c r="B1165" s="16" t="s">
        <v>17665</v>
      </c>
      <c r="C1165" s="12">
        <f t="shared" ref="C1165:C1228" si="20">+(B1165-B1164)/B1164</f>
        <v>-6.703556868678886E-5</v>
      </c>
      <c r="D1165" s="16" t="s">
        <v>17664</v>
      </c>
      <c r="E1165" s="16" t="s">
        <v>17663</v>
      </c>
      <c r="F1165" s="16" t="s">
        <v>14187</v>
      </c>
      <c r="G1165" s="18">
        <v>1.9518985924973299E+17</v>
      </c>
      <c r="H1165" s="18">
        <v>6.08294829353932E+16</v>
      </c>
    </row>
    <row r="1166" spans="1:8">
      <c r="A1166" s="15">
        <v>41169</v>
      </c>
      <c r="B1166" s="16" t="s">
        <v>17662</v>
      </c>
      <c r="C1166" s="12">
        <f t="shared" si="20"/>
        <v>-1.231467080699292E-2</v>
      </c>
      <c r="D1166" s="16" t="s">
        <v>17661</v>
      </c>
      <c r="E1166" s="16" t="s">
        <v>17660</v>
      </c>
      <c r="F1166" s="16" t="s">
        <v>14078</v>
      </c>
      <c r="G1166" s="18">
        <v>2.87680927072857E+16</v>
      </c>
      <c r="H1166" s="18">
        <v>3.59624924195434E+16</v>
      </c>
    </row>
    <row r="1167" spans="1:8">
      <c r="A1167" s="15">
        <v>41170</v>
      </c>
      <c r="B1167" s="16" t="s">
        <v>17659</v>
      </c>
      <c r="C1167" s="12">
        <f t="shared" si="20"/>
        <v>3.1765893955483025E-3</v>
      </c>
      <c r="D1167" s="16" t="s">
        <v>17658</v>
      </c>
      <c r="E1167" s="16" t="s">
        <v>17657</v>
      </c>
      <c r="F1167" s="16" t="s">
        <v>14078</v>
      </c>
      <c r="G1167" s="18">
        <v>7.0113717386711904E+16</v>
      </c>
      <c r="H1167" s="18">
        <v>4.7945845076218E+16</v>
      </c>
    </row>
    <row r="1168" spans="1:8">
      <c r="A1168" s="15">
        <v>41171</v>
      </c>
      <c r="B1168" s="16" t="s">
        <v>17656</v>
      </c>
      <c r="C1168" s="12">
        <f t="shared" si="20"/>
        <v>6.1722506442452151E-3</v>
      </c>
      <c r="D1168" s="16" t="s">
        <v>17655</v>
      </c>
      <c r="E1168" s="16" t="s">
        <v>17654</v>
      </c>
      <c r="F1168" s="16" t="s">
        <v>14078</v>
      </c>
      <c r="G1168" s="18">
        <v>1.5424374540753901E+17</v>
      </c>
      <c r="H1168" s="18">
        <v>3.9772998135902496E+16</v>
      </c>
    </row>
    <row r="1169" spans="1:8">
      <c r="A1169" s="15">
        <v>41172</v>
      </c>
      <c r="B1169" s="16" t="s">
        <v>17653</v>
      </c>
      <c r="C1169" s="12">
        <f t="shared" si="20"/>
        <v>-9.7910102419167795E-5</v>
      </c>
      <c r="D1169" s="16" t="s">
        <v>17652</v>
      </c>
      <c r="E1169" s="16" t="s">
        <v>17651</v>
      </c>
      <c r="F1169" s="16" t="s">
        <v>14047</v>
      </c>
      <c r="G1169" s="18">
        <v>2.0997147619087002E+17</v>
      </c>
      <c r="H1169" s="18">
        <v>3.9750352395027104E+16</v>
      </c>
    </row>
    <row r="1170" spans="1:8">
      <c r="A1170" s="15">
        <v>41173</v>
      </c>
      <c r="B1170" s="16" t="s">
        <v>17650</v>
      </c>
      <c r="C1170" s="12">
        <f t="shared" si="20"/>
        <v>1.7273516904929283E-3</v>
      </c>
      <c r="D1170" s="16" t="s">
        <v>17649</v>
      </c>
      <c r="E1170" s="16" t="s">
        <v>17648</v>
      </c>
      <c r="F1170" s="16" t="s">
        <v>14045</v>
      </c>
      <c r="G1170" s="18">
        <v>1.8185144543898099E+17</v>
      </c>
      <c r="H1170" s="18">
        <v>4.3579956155919504E+16</v>
      </c>
    </row>
    <row r="1171" spans="1:8">
      <c r="A1171" s="15">
        <v>41174</v>
      </c>
      <c r="B1171" s="16" t="s">
        <v>17647</v>
      </c>
      <c r="C1171" s="12">
        <f t="shared" si="20"/>
        <v>-8.1523694816861624E-5</v>
      </c>
      <c r="D1171" s="16" t="s">
        <v>17646</v>
      </c>
      <c r="E1171" s="16" t="s">
        <v>17645</v>
      </c>
      <c r="F1171" s="16" t="s">
        <v>14045</v>
      </c>
      <c r="G1171" s="18">
        <v>1.8952980981222899E+17</v>
      </c>
      <c r="H1171" s="18">
        <v>3.02256722496998E+16</v>
      </c>
    </row>
    <row r="1172" spans="1:8">
      <c r="A1172" s="15">
        <v>41174</v>
      </c>
      <c r="B1172" s="16" t="s">
        <v>17647</v>
      </c>
      <c r="C1172" s="12">
        <f t="shared" si="20"/>
        <v>0</v>
      </c>
      <c r="D1172" s="16" t="s">
        <v>17646</v>
      </c>
      <c r="E1172" s="16" t="s">
        <v>17645</v>
      </c>
      <c r="F1172" s="16" t="s">
        <v>14045</v>
      </c>
      <c r="G1172" s="18">
        <v>1.8952980981222899E+17</v>
      </c>
      <c r="H1172" s="18">
        <v>3.02256722496998E+16</v>
      </c>
    </row>
    <row r="1173" spans="1:8">
      <c r="A1173" s="15">
        <v>41175</v>
      </c>
      <c r="B1173" s="16" t="s">
        <v>17644</v>
      </c>
      <c r="C1173" s="12">
        <f t="shared" si="20"/>
        <v>-8.1520021301329616E-5</v>
      </c>
      <c r="D1173" s="16" t="s">
        <v>17643</v>
      </c>
      <c r="E1173" s="16" t="s">
        <v>17642</v>
      </c>
      <c r="F1173" s="16" t="s">
        <v>14045</v>
      </c>
      <c r="G1173" s="18">
        <v>2.5555463866339398E+17</v>
      </c>
      <c r="H1173" s="18">
        <v>4.23708191119076E+16</v>
      </c>
    </row>
    <row r="1174" spans="1:8">
      <c r="A1174" s="15">
        <v>41176</v>
      </c>
      <c r="B1174" s="16" t="s">
        <v>17641</v>
      </c>
      <c r="C1174" s="12">
        <f t="shared" si="20"/>
        <v>-4.6688497939216221E-3</v>
      </c>
      <c r="D1174" s="16" t="s">
        <v>17640</v>
      </c>
      <c r="E1174" s="16" t="s">
        <v>17639</v>
      </c>
      <c r="F1174" s="16" t="s">
        <v>14187</v>
      </c>
      <c r="G1174" s="18">
        <v>1.87136309933468E+17</v>
      </c>
      <c r="H1174" s="18">
        <v>3.38904664210719E+16</v>
      </c>
    </row>
    <row r="1175" spans="1:8">
      <c r="A1175" s="15">
        <v>41177</v>
      </c>
      <c r="B1175" s="16" t="s">
        <v>17638</v>
      </c>
      <c r="C1175" s="12">
        <f t="shared" si="20"/>
        <v>-4.6910847524315223E-3</v>
      </c>
      <c r="D1175" s="16" t="s">
        <v>17637</v>
      </c>
      <c r="E1175" s="16" t="s">
        <v>17636</v>
      </c>
      <c r="F1175" s="16" t="s">
        <v>14187</v>
      </c>
      <c r="G1175" s="18">
        <v>1.22141158942094E+17</v>
      </c>
      <c r="H1175" s="18">
        <v>1.2354562112731E+16</v>
      </c>
    </row>
    <row r="1176" spans="1:8">
      <c r="A1176" s="15">
        <v>41178</v>
      </c>
      <c r="B1176" s="16" t="s">
        <v>17635</v>
      </c>
      <c r="C1176" s="12">
        <f t="shared" si="20"/>
        <v>-2.8825241210233884E-3</v>
      </c>
      <c r="D1176" s="16" t="s">
        <v>17634</v>
      </c>
      <c r="E1176" s="16" t="s">
        <v>17633</v>
      </c>
      <c r="F1176" s="16" t="s">
        <v>14078</v>
      </c>
      <c r="G1176" s="18">
        <v>5.4373246325313696E+16</v>
      </c>
      <c r="H1176" s="18">
        <v>1.19936970590479E+16</v>
      </c>
    </row>
    <row r="1177" spans="1:8">
      <c r="A1177" s="15">
        <v>41179</v>
      </c>
      <c r="B1177" s="16" t="s">
        <v>17632</v>
      </c>
      <c r="C1177" s="12">
        <f t="shared" si="20"/>
        <v>1.0455911288264282E-2</v>
      </c>
      <c r="D1177" s="16" t="s">
        <v>17631</v>
      </c>
      <c r="E1177" s="16" t="s">
        <v>17630</v>
      </c>
      <c r="F1177" s="16" t="s">
        <v>14187</v>
      </c>
      <c r="G1177" s="18">
        <v>1.5797012846791101E+17</v>
      </c>
      <c r="H1177" s="18">
        <v>3.37416722153951E+16</v>
      </c>
    </row>
    <row r="1178" spans="1:8">
      <c r="A1178" s="15">
        <v>41180</v>
      </c>
      <c r="B1178" s="16" t="s">
        <v>17629</v>
      </c>
      <c r="C1178" s="12">
        <f t="shared" si="20"/>
        <v>-7.7843745810487934E-3</v>
      </c>
      <c r="D1178" s="16" t="s">
        <v>17628</v>
      </c>
      <c r="E1178" s="16" t="s">
        <v>17627</v>
      </c>
      <c r="F1178" s="16" t="s">
        <v>14187</v>
      </c>
      <c r="G1178" s="18">
        <v>9.0989558377577696E+16</v>
      </c>
      <c r="H1178" s="18">
        <v>1.76569998913895E+16</v>
      </c>
    </row>
    <row r="1179" spans="1:8">
      <c r="A1179" s="15">
        <v>41181</v>
      </c>
      <c r="B1179" s="16" t="s">
        <v>17626</v>
      </c>
      <c r="C1179" s="12">
        <f t="shared" si="20"/>
        <v>-8.0433182153260514E-5</v>
      </c>
      <c r="D1179" s="16" t="s">
        <v>17625</v>
      </c>
      <c r="E1179" s="16" t="s">
        <v>17624</v>
      </c>
      <c r="F1179" s="16" t="s">
        <v>14187</v>
      </c>
      <c r="G1179" s="18">
        <v>1.3361329843935501E+17</v>
      </c>
      <c r="H1179" s="18">
        <v>1.51705416879204E+16</v>
      </c>
    </row>
    <row r="1180" spans="1:8">
      <c r="A1180" s="15">
        <v>41182</v>
      </c>
      <c r="B1180" s="16" t="s">
        <v>17623</v>
      </c>
      <c r="C1180" s="12">
        <f t="shared" si="20"/>
        <v>-8.042785855922394E-5</v>
      </c>
      <c r="D1180" s="16" t="s">
        <v>17622</v>
      </c>
      <c r="E1180" s="16" t="s">
        <v>17621</v>
      </c>
      <c r="F1180" s="16" t="s">
        <v>14187</v>
      </c>
      <c r="G1180" s="18">
        <v>2.0518645239169798E+17</v>
      </c>
      <c r="H1180" s="18">
        <v>1.49617635751142E+16</v>
      </c>
    </row>
    <row r="1181" spans="1:8">
      <c r="A1181" s="15">
        <v>41183</v>
      </c>
      <c r="B1181" s="16" t="s">
        <v>17620</v>
      </c>
      <c r="C1181" s="12">
        <f t="shared" si="20"/>
        <v>6.4159800668820389E-3</v>
      </c>
      <c r="D1181" s="16" t="s">
        <v>17619</v>
      </c>
      <c r="E1181" s="16" t="s">
        <v>17618</v>
      </c>
      <c r="F1181" s="16" t="s">
        <v>14187</v>
      </c>
      <c r="G1181" s="18">
        <v>3.03762161185552E+17</v>
      </c>
      <c r="H1181" s="18">
        <v>2.21697818002091E+16</v>
      </c>
    </row>
    <row r="1182" spans="1:8">
      <c r="A1182" s="15">
        <v>41184</v>
      </c>
      <c r="B1182" s="16" t="s">
        <v>17617</v>
      </c>
      <c r="C1182" s="12">
        <f t="shared" si="20"/>
        <v>4.769227192230557E-3</v>
      </c>
      <c r="D1182" s="16" t="s">
        <v>17616</v>
      </c>
      <c r="E1182" s="16" t="s">
        <v>17615</v>
      </c>
      <c r="F1182" s="16" t="s">
        <v>14078</v>
      </c>
      <c r="G1182" s="18">
        <v>3.8257772130227802E+17</v>
      </c>
      <c r="H1182" s="18">
        <v>3.22466911616172E+16</v>
      </c>
    </row>
    <row r="1183" spans="1:8">
      <c r="A1183" s="15">
        <v>41185</v>
      </c>
      <c r="B1183" s="16" t="s">
        <v>17614</v>
      </c>
      <c r="C1183" s="12">
        <f t="shared" si="20"/>
        <v>-1.4149834834513663E-3</v>
      </c>
      <c r="D1183" s="16" t="s">
        <v>17613</v>
      </c>
      <c r="E1183" s="16" t="s">
        <v>17612</v>
      </c>
      <c r="F1183" s="16" t="s">
        <v>14200</v>
      </c>
      <c r="G1183" s="18">
        <v>3.1158740462849203E+17</v>
      </c>
      <c r="H1183" s="18">
        <v>2.94539344628983E+16</v>
      </c>
    </row>
    <row r="1184" spans="1:8">
      <c r="A1184" s="15">
        <v>41186</v>
      </c>
      <c r="B1184" s="16" t="s">
        <v>17611</v>
      </c>
      <c r="C1184" s="12">
        <f t="shared" si="20"/>
        <v>6.7027805672285733E-3</v>
      </c>
      <c r="D1184" s="16" t="s">
        <v>17610</v>
      </c>
      <c r="E1184" s="16" t="s">
        <v>17609</v>
      </c>
      <c r="F1184" s="16" t="s">
        <v>14078</v>
      </c>
      <c r="G1184" s="18">
        <v>4.7400034701636198E+17</v>
      </c>
      <c r="H1184" s="18">
        <v>4.3663396426135E+16</v>
      </c>
    </row>
    <row r="1185" spans="1:8">
      <c r="A1185" s="15">
        <v>41187</v>
      </c>
      <c r="B1185" s="16" t="s">
        <v>17608</v>
      </c>
      <c r="C1185" s="12">
        <f t="shared" si="20"/>
        <v>6.9185258464113267E-5</v>
      </c>
      <c r="D1185" s="16" t="s">
        <v>17607</v>
      </c>
      <c r="E1185" s="16" t="s">
        <v>17606</v>
      </c>
      <c r="F1185" s="16" t="s">
        <v>14078</v>
      </c>
      <c r="G1185" s="18">
        <v>5.1568828040774797E+17</v>
      </c>
      <c r="H1185" s="18">
        <v>4.39790479669452E+16</v>
      </c>
    </row>
    <row r="1186" spans="1:8">
      <c r="A1186" s="15">
        <v>41188</v>
      </c>
      <c r="B1186" s="16" t="s">
        <v>17605</v>
      </c>
      <c r="C1186" s="12">
        <f t="shared" si="20"/>
        <v>-6.6491846263793726E-5</v>
      </c>
      <c r="D1186" s="16" t="s">
        <v>17604</v>
      </c>
      <c r="E1186" s="16" t="s">
        <v>17603</v>
      </c>
      <c r="F1186" s="16" t="s">
        <v>14078</v>
      </c>
      <c r="G1186" s="18">
        <v>2.5223682338893798E+17</v>
      </c>
      <c r="H1186" s="18">
        <v>3.58508241399593E+16</v>
      </c>
    </row>
    <row r="1187" spans="1:8">
      <c r="A1187" s="15">
        <v>41189</v>
      </c>
      <c r="B1187" s="16" t="s">
        <v>17602</v>
      </c>
      <c r="C1187" s="12">
        <f t="shared" si="20"/>
        <v>-6.6485564670822766E-5</v>
      </c>
      <c r="D1187" s="16" t="s">
        <v>17601</v>
      </c>
      <c r="E1187" s="16" t="s">
        <v>17600</v>
      </c>
      <c r="F1187" s="16" t="s">
        <v>14078</v>
      </c>
      <c r="G1187" s="18">
        <v>1.8033825832836899E+17</v>
      </c>
      <c r="H1187" s="18">
        <v>4.054604053543E+16</v>
      </c>
    </row>
    <row r="1188" spans="1:8">
      <c r="A1188" s="15">
        <v>41190</v>
      </c>
      <c r="B1188" s="16" t="s">
        <v>17599</v>
      </c>
      <c r="C1188" s="12">
        <f t="shared" si="20"/>
        <v>-1.4072841661925442E-5</v>
      </c>
      <c r="D1188" s="16" t="s">
        <v>17598</v>
      </c>
      <c r="E1188" s="16" t="s">
        <v>17597</v>
      </c>
      <c r="F1188" s="16" t="s">
        <v>14200</v>
      </c>
      <c r="G1188" s="18">
        <v>1.8107677975710301E+17</v>
      </c>
      <c r="H1188" s="18">
        <v>2.02768750160222E+16</v>
      </c>
    </row>
    <row r="1189" spans="1:8">
      <c r="A1189" s="15">
        <v>41191</v>
      </c>
      <c r="B1189" s="16" t="s">
        <v>17596</v>
      </c>
      <c r="C1189" s="12">
        <f t="shared" si="20"/>
        <v>-5.6831462553531102E-3</v>
      </c>
      <c r="D1189" s="16" t="s">
        <v>17595</v>
      </c>
      <c r="E1189" s="16" t="s">
        <v>17594</v>
      </c>
      <c r="F1189" s="16" t="s">
        <v>14078</v>
      </c>
      <c r="G1189" s="18">
        <v>1.02831534435786E+17</v>
      </c>
      <c r="H1189" s="18">
        <v>1.33295882162021E+16</v>
      </c>
    </row>
    <row r="1190" spans="1:8">
      <c r="A1190" s="15">
        <v>41192</v>
      </c>
      <c r="B1190" s="16" t="s">
        <v>17593</v>
      </c>
      <c r="C1190" s="12">
        <f t="shared" si="20"/>
        <v>1.3372152654085548E-3</v>
      </c>
      <c r="D1190" s="16" t="s">
        <v>17592</v>
      </c>
      <c r="E1190" s="16" t="s">
        <v>17591</v>
      </c>
      <c r="F1190" s="16" t="s">
        <v>14078</v>
      </c>
      <c r="G1190" s="18">
        <v>1.6436247957459501E+17</v>
      </c>
      <c r="H1190" s="18">
        <v>1.94666325204972E+16</v>
      </c>
    </row>
    <row r="1191" spans="1:8">
      <c r="A1191" s="15">
        <v>41193</v>
      </c>
      <c r="B1191" s="16" t="s">
        <v>17590</v>
      </c>
      <c r="C1191" s="12">
        <f t="shared" si="20"/>
        <v>4.2250623969063567E-3</v>
      </c>
      <c r="D1191" s="16" t="s">
        <v>17589</v>
      </c>
      <c r="E1191" s="16" t="s">
        <v>17588</v>
      </c>
      <c r="F1191" s="16" t="s">
        <v>14078</v>
      </c>
      <c r="G1191" s="18">
        <v>2.07815548075332E+17</v>
      </c>
      <c r="H1191" s="18">
        <v>2.83857235872657E+16</v>
      </c>
    </row>
    <row r="1192" spans="1:8">
      <c r="A1192" s="15">
        <v>41194</v>
      </c>
      <c r="B1192" s="16" t="s">
        <v>17587</v>
      </c>
      <c r="C1192" s="12">
        <f t="shared" si="20"/>
        <v>4.0634601977246288E-3</v>
      </c>
      <c r="D1192" s="16" t="s">
        <v>17586</v>
      </c>
      <c r="E1192" s="16" t="s">
        <v>17585</v>
      </c>
      <c r="F1192" s="16" t="s">
        <v>14047</v>
      </c>
      <c r="G1192" s="18">
        <v>2.4449199219280701E+17</v>
      </c>
      <c r="H1192" s="18">
        <v>3.7044351892502704E+16</v>
      </c>
    </row>
    <row r="1193" spans="1:8">
      <c r="A1193" s="15">
        <v>41195</v>
      </c>
      <c r="B1193" s="16" t="s">
        <v>17584</v>
      </c>
      <c r="C1193" s="12">
        <f t="shared" si="20"/>
        <v>-7.2078992395506114E-5</v>
      </c>
      <c r="D1193" s="16" t="s">
        <v>17583</v>
      </c>
      <c r="E1193" s="16" t="s">
        <v>17582</v>
      </c>
      <c r="F1193" s="16" t="s">
        <v>14047</v>
      </c>
      <c r="G1193" s="18">
        <v>1.5062968420727501E+17</v>
      </c>
      <c r="H1193" s="18">
        <v>2.15791267837019E+16</v>
      </c>
    </row>
    <row r="1194" spans="1:8">
      <c r="A1194" s="15">
        <v>41196</v>
      </c>
      <c r="B1194" s="16" t="s">
        <v>17581</v>
      </c>
      <c r="C1194" s="12">
        <f t="shared" si="20"/>
        <v>-7.2072987593828559E-5</v>
      </c>
      <c r="D1194" s="16" t="s">
        <v>17580</v>
      </c>
      <c r="E1194" s="16" t="s">
        <v>17579</v>
      </c>
      <c r="F1194" s="16" t="s">
        <v>14047</v>
      </c>
      <c r="G1194" s="18">
        <v>1.09304127320862E+17</v>
      </c>
      <c r="H1194" s="18">
        <v>1.4942310494953E+16</v>
      </c>
    </row>
    <row r="1195" spans="1:8">
      <c r="A1195" s="15">
        <v>41197</v>
      </c>
      <c r="B1195" s="16" t="s">
        <v>17578</v>
      </c>
      <c r="C1195" s="12">
        <f t="shared" si="20"/>
        <v>-7.206698111930056E-5</v>
      </c>
      <c r="D1195" s="16" t="s">
        <v>17577</v>
      </c>
      <c r="E1195" s="16" t="s">
        <v>17576</v>
      </c>
      <c r="F1195" s="16" t="s">
        <v>14047</v>
      </c>
      <c r="G1195" s="18">
        <v>1.0923630190148499E+17</v>
      </c>
      <c r="H1195" s="18">
        <v>1.84478956314981E+16</v>
      </c>
    </row>
    <row r="1196" spans="1:8">
      <c r="A1196" s="15">
        <v>41198</v>
      </c>
      <c r="B1196" s="16" t="s">
        <v>17575</v>
      </c>
      <c r="C1196" s="12">
        <f t="shared" si="20"/>
        <v>6.743473855292224E-3</v>
      </c>
      <c r="D1196" s="16" t="s">
        <v>17574</v>
      </c>
      <c r="E1196" s="16" t="s">
        <v>17573</v>
      </c>
      <c r="F1196" s="16" t="s">
        <v>14048</v>
      </c>
      <c r="G1196" s="18">
        <v>2.0473254661173299E+17</v>
      </c>
      <c r="H1196" s="18">
        <v>4.2302232396966304E+16</v>
      </c>
    </row>
    <row r="1197" spans="1:8">
      <c r="A1197" s="15">
        <v>41199</v>
      </c>
      <c r="B1197" s="16" t="s">
        <v>17572</v>
      </c>
      <c r="C1197" s="12">
        <f t="shared" si="20"/>
        <v>1.3873011659625003E-2</v>
      </c>
      <c r="D1197" s="16" t="s">
        <v>17571</v>
      </c>
      <c r="E1197" s="16" t="s">
        <v>17570</v>
      </c>
      <c r="F1197" s="16" t="s">
        <v>14046</v>
      </c>
      <c r="G1197" s="18">
        <v>6.5639656226254899E+17</v>
      </c>
      <c r="H1197" s="18">
        <v>6.48484091870618E+16</v>
      </c>
    </row>
    <row r="1198" spans="1:8">
      <c r="A1198" s="15">
        <v>41200</v>
      </c>
      <c r="B1198" s="16" t="s">
        <v>17569</v>
      </c>
      <c r="C1198" s="12">
        <f t="shared" si="20"/>
        <v>5.8402844337155004E-3</v>
      </c>
      <c r="D1198" s="16" t="s">
        <v>17568</v>
      </c>
      <c r="E1198" s="16" t="s">
        <v>17567</v>
      </c>
      <c r="F1198" s="16" t="s">
        <v>14046</v>
      </c>
      <c r="G1198" s="18">
        <v>7.1070805120265997E+17</v>
      </c>
      <c r="H1198" s="18">
        <v>7.7684382351054896E+16</v>
      </c>
    </row>
    <row r="1199" spans="1:8">
      <c r="A1199" s="15">
        <v>41201</v>
      </c>
      <c r="B1199" s="16" t="s">
        <v>17566</v>
      </c>
      <c r="C1199" s="12">
        <f t="shared" si="20"/>
        <v>-1.5173579256304746E-5</v>
      </c>
      <c r="D1199" s="16" t="s">
        <v>17565</v>
      </c>
      <c r="E1199" s="16" t="s">
        <v>17564</v>
      </c>
      <c r="F1199" s="16" t="s">
        <v>14079</v>
      </c>
      <c r="G1199" s="18">
        <v>5.8701965441605606E+17</v>
      </c>
      <c r="H1199" s="18">
        <v>7.7838583285870304E+16</v>
      </c>
    </row>
    <row r="1200" spans="1:8">
      <c r="A1200" s="15">
        <v>41202</v>
      </c>
      <c r="B1200" s="16" t="s">
        <v>17563</v>
      </c>
      <c r="C1200" s="12">
        <f t="shared" si="20"/>
        <v>-7.3157278205652747E-5</v>
      </c>
      <c r="D1200" s="16" t="s">
        <v>17562</v>
      </c>
      <c r="E1200" s="16" t="s">
        <v>17561</v>
      </c>
      <c r="F1200" s="16" t="s">
        <v>14079</v>
      </c>
      <c r="G1200" s="18">
        <v>5.8749771552596096E+17</v>
      </c>
      <c r="H1200" s="18">
        <v>9.23471762663004E+16</v>
      </c>
    </row>
    <row r="1201" spans="1:8">
      <c r="A1201" s="15">
        <v>41203</v>
      </c>
      <c r="B1201" s="16" t="s">
        <v>17560</v>
      </c>
      <c r="C1201" s="12">
        <f t="shared" si="20"/>
        <v>-7.3152591433077108E-5</v>
      </c>
      <c r="D1201" s="16" t="s">
        <v>17559</v>
      </c>
      <c r="E1201" s="16" t="s">
        <v>17558</v>
      </c>
      <c r="F1201" s="16" t="s">
        <v>14079</v>
      </c>
      <c r="G1201" s="18">
        <v>5.5312801913892998E+17</v>
      </c>
      <c r="H1201" s="18">
        <v>9.6515473783574704E+16</v>
      </c>
    </row>
    <row r="1202" spans="1:8">
      <c r="A1202" s="15">
        <v>41203</v>
      </c>
      <c r="B1202" s="16" t="s">
        <v>17560</v>
      </c>
      <c r="C1202" s="12">
        <f t="shared" si="20"/>
        <v>0</v>
      </c>
      <c r="D1202" s="16" t="s">
        <v>17559</v>
      </c>
      <c r="E1202" s="16" t="s">
        <v>17558</v>
      </c>
      <c r="F1202" s="16" t="s">
        <v>14079</v>
      </c>
      <c r="G1202" s="18">
        <v>5.5312801913892998E+17</v>
      </c>
      <c r="H1202" s="18">
        <v>9.6515473783574704E+16</v>
      </c>
    </row>
    <row r="1203" spans="1:8">
      <c r="A1203" s="15">
        <v>41204</v>
      </c>
      <c r="B1203" s="16" t="s">
        <v>17557</v>
      </c>
      <c r="C1203" s="12">
        <f t="shared" si="20"/>
        <v>4.260092576250693E-3</v>
      </c>
      <c r="D1203" s="16" t="s">
        <v>17556</v>
      </c>
      <c r="E1203" s="16" t="s">
        <v>17555</v>
      </c>
      <c r="F1203" s="16" t="s">
        <v>14080</v>
      </c>
      <c r="G1203" s="18">
        <v>6.3719419931569997E+17</v>
      </c>
      <c r="H1203" s="18">
        <v>7.7323902594804704E+16</v>
      </c>
    </row>
    <row r="1204" spans="1:8">
      <c r="A1204" s="15">
        <v>41205</v>
      </c>
      <c r="B1204" s="16" t="s">
        <v>17554</v>
      </c>
      <c r="C1204" s="12">
        <f t="shared" si="20"/>
        <v>3.9394260417549527E-4</v>
      </c>
      <c r="D1204" s="16" t="s">
        <v>17553</v>
      </c>
      <c r="E1204" s="16" t="s">
        <v>17552</v>
      </c>
      <c r="F1204" s="16" t="s">
        <v>14086</v>
      </c>
      <c r="G1204" s="18">
        <v>6.4669099017766003E+17</v>
      </c>
      <c r="H1204" s="18">
        <v>6.7427807075806704E+16</v>
      </c>
    </row>
    <row r="1205" spans="1:8">
      <c r="A1205" s="15">
        <v>41206</v>
      </c>
      <c r="B1205" s="16" t="s">
        <v>17551</v>
      </c>
      <c r="C1205" s="12">
        <f t="shared" si="20"/>
        <v>9.8106464378186747E-4</v>
      </c>
      <c r="D1205" s="16" t="s">
        <v>17550</v>
      </c>
      <c r="E1205" s="16" t="s">
        <v>17549</v>
      </c>
      <c r="F1205" s="16" t="s">
        <v>14083</v>
      </c>
      <c r="G1205" s="18">
        <v>7.6409111474212902E+17</v>
      </c>
      <c r="H1205" s="18">
        <v>5.42728316571514E+16</v>
      </c>
    </row>
    <row r="1206" spans="1:8">
      <c r="A1206" s="15">
        <v>41207</v>
      </c>
      <c r="B1206" s="16" t="s">
        <v>17548</v>
      </c>
      <c r="C1206" s="12">
        <f t="shared" si="20"/>
        <v>1.0552379184759863E-2</v>
      </c>
      <c r="D1206" s="16" t="s">
        <v>17547</v>
      </c>
      <c r="E1206" s="16" t="s">
        <v>17546</v>
      </c>
      <c r="F1206" s="16" t="s">
        <v>17545</v>
      </c>
      <c r="G1206" s="18">
        <v>1.12242515699105E+18</v>
      </c>
      <c r="H1206" s="18">
        <v>7.7136376387064192E+16</v>
      </c>
    </row>
    <row r="1207" spans="1:8">
      <c r="A1207" s="15">
        <v>41208</v>
      </c>
      <c r="B1207" s="16" t="s">
        <v>17544</v>
      </c>
      <c r="C1207" s="12">
        <f t="shared" si="20"/>
        <v>4.4541074721395589E-3</v>
      </c>
      <c r="D1207" s="16" t="s">
        <v>17543</v>
      </c>
      <c r="E1207" s="16" t="s">
        <v>17542</v>
      </c>
      <c r="F1207" s="16" t="s">
        <v>14090</v>
      </c>
      <c r="G1207" s="18">
        <v>1.3204289046023199E+18</v>
      </c>
      <c r="H1207" s="18">
        <v>8.7070945392473104E+16</v>
      </c>
    </row>
    <row r="1208" spans="1:8">
      <c r="A1208" s="15">
        <v>41209</v>
      </c>
      <c r="B1208" s="16" t="s">
        <v>17541</v>
      </c>
      <c r="C1208" s="12">
        <f t="shared" si="20"/>
        <v>-2.3530893645046756E-5</v>
      </c>
      <c r="D1208" s="16" t="s">
        <v>17540</v>
      </c>
      <c r="E1208" s="16" t="s">
        <v>17539</v>
      </c>
      <c r="F1208" s="16" t="s">
        <v>14090</v>
      </c>
      <c r="G1208" s="18">
        <v>1.04400807947928E+18</v>
      </c>
      <c r="H1208" s="18">
        <v>6.4682406749781696E+16</v>
      </c>
    </row>
    <row r="1209" spans="1:8">
      <c r="A1209" s="15">
        <v>41210</v>
      </c>
      <c r="B1209" s="16" t="s">
        <v>17538</v>
      </c>
      <c r="C1209" s="12">
        <f t="shared" si="20"/>
        <v>-2.351938789085862E-5</v>
      </c>
      <c r="D1209" s="16" t="s">
        <v>17537</v>
      </c>
      <c r="E1209" s="16" t="s">
        <v>17536</v>
      </c>
      <c r="F1209" s="16" t="s">
        <v>14090</v>
      </c>
      <c r="G1209" s="18">
        <v>1.24724924881169E+18</v>
      </c>
      <c r="H1209" s="18">
        <v>6.4807607878154704E+16</v>
      </c>
    </row>
    <row r="1210" spans="1:8">
      <c r="A1210" s="15">
        <v>41211</v>
      </c>
      <c r="B1210" s="16" t="s">
        <v>17535</v>
      </c>
      <c r="C1210" s="12">
        <f t="shared" si="20"/>
        <v>2.9264988806050924E-3</v>
      </c>
      <c r="D1210" s="16" t="s">
        <v>17534</v>
      </c>
      <c r="E1210" s="16" t="s">
        <v>17533</v>
      </c>
      <c r="F1210" s="16" t="s">
        <v>14093</v>
      </c>
      <c r="G1210" s="18">
        <v>1.3308646509437901E+18</v>
      </c>
      <c r="H1210" s="18">
        <v>4.2191671242105296E+16</v>
      </c>
    </row>
    <row r="1211" spans="1:8">
      <c r="A1211" s="15">
        <v>41212</v>
      </c>
      <c r="B1211" s="16" t="s">
        <v>17532</v>
      </c>
      <c r="C1211" s="12">
        <f t="shared" si="20"/>
        <v>-9.4488931030367023E-3</v>
      </c>
      <c r="D1211" s="16" t="s">
        <v>17531</v>
      </c>
      <c r="E1211" s="16" t="s">
        <v>17530</v>
      </c>
      <c r="F1211" s="16" t="s">
        <v>14229</v>
      </c>
      <c r="G1211" s="18">
        <v>1.07863153915398E+18</v>
      </c>
      <c r="H1211" s="18">
        <v>2.52671633514023E+16</v>
      </c>
    </row>
    <row r="1212" spans="1:8">
      <c r="A1212" s="15">
        <v>41213</v>
      </c>
      <c r="B1212" s="16" t="s">
        <v>17529</v>
      </c>
      <c r="C1212" s="12">
        <f t="shared" si="20"/>
        <v>-3.0757474849210783E-4</v>
      </c>
      <c r="D1212" s="16" t="s">
        <v>17528</v>
      </c>
      <c r="E1212" s="16" t="s">
        <v>17527</v>
      </c>
      <c r="F1212" s="16" t="s">
        <v>14038</v>
      </c>
      <c r="G1212" s="18">
        <v>9.1583831820961498E+17</v>
      </c>
      <c r="H1212" s="18">
        <v>3.6870257030918896E+16</v>
      </c>
    </row>
    <row r="1213" spans="1:8">
      <c r="A1213" s="15">
        <v>41214</v>
      </c>
      <c r="B1213" s="16" t="s">
        <v>17526</v>
      </c>
      <c r="C1213" s="12">
        <f t="shared" si="20"/>
        <v>-1.4332233168190369E-2</v>
      </c>
      <c r="D1213" s="16" t="s">
        <v>17525</v>
      </c>
      <c r="E1213" s="16" t="s">
        <v>17524</v>
      </c>
      <c r="F1213" s="16" t="s">
        <v>14099</v>
      </c>
      <c r="G1213" s="18">
        <v>5.1684186882672301E+17</v>
      </c>
      <c r="H1213" s="16" t="s">
        <v>17523</v>
      </c>
    </row>
    <row r="1214" spans="1:8">
      <c r="A1214" s="15">
        <v>41215</v>
      </c>
      <c r="B1214" s="16" t="s">
        <v>17522</v>
      </c>
      <c r="C1214" s="12">
        <f t="shared" si="20"/>
        <v>-1.0003054112732893E-2</v>
      </c>
      <c r="D1214" s="16" t="s">
        <v>17521</v>
      </c>
      <c r="E1214" s="16" t="s">
        <v>17520</v>
      </c>
      <c r="F1214" s="16" t="s">
        <v>14101</v>
      </c>
      <c r="G1214" s="18">
        <v>3.6552867253614598E+17</v>
      </c>
      <c r="H1214" s="18">
        <v>-1.3048121718914E+16</v>
      </c>
    </row>
    <row r="1215" spans="1:8">
      <c r="A1215" s="15">
        <v>41216</v>
      </c>
      <c r="B1215" s="16" t="s">
        <v>17519</v>
      </c>
      <c r="C1215" s="12">
        <f t="shared" si="20"/>
        <v>-6.5213777496313452E-5</v>
      </c>
      <c r="D1215" s="16" t="s">
        <v>17518</v>
      </c>
      <c r="E1215" s="16" t="s">
        <v>17517</v>
      </c>
      <c r="F1215" s="16" t="s">
        <v>14101</v>
      </c>
      <c r="G1215" s="18">
        <v>2.5793287153662E+17</v>
      </c>
      <c r="H1215" s="18">
        <v>-1.42748574608556E+16</v>
      </c>
    </row>
    <row r="1216" spans="1:8">
      <c r="A1216" s="15">
        <v>41217</v>
      </c>
      <c r="B1216" s="16" t="s">
        <v>17516</v>
      </c>
      <c r="C1216" s="12">
        <f t="shared" si="20"/>
        <v>-6.5206291843357043E-5</v>
      </c>
      <c r="D1216" s="16" t="s">
        <v>17515</v>
      </c>
      <c r="E1216" s="16" t="s">
        <v>17514</v>
      </c>
      <c r="F1216" s="16" t="s">
        <v>14101</v>
      </c>
      <c r="G1216" s="18">
        <v>2.5587771326673798E+17</v>
      </c>
      <c r="H1216" s="16" t="s">
        <v>17513</v>
      </c>
    </row>
    <row r="1217" spans="1:8">
      <c r="A1217" s="15">
        <v>41218</v>
      </c>
      <c r="B1217" s="16" t="s">
        <v>17512</v>
      </c>
      <c r="C1217" s="12">
        <f t="shared" si="20"/>
        <v>-6.5199951921554816E-5</v>
      </c>
      <c r="D1217" s="16" t="s">
        <v>17511</v>
      </c>
      <c r="E1217" s="16" t="s">
        <v>17510</v>
      </c>
      <c r="F1217" s="16" t="s">
        <v>14101</v>
      </c>
      <c r="G1217" s="18">
        <v>2.55897453861564E+17</v>
      </c>
      <c r="H1217" s="16" t="s">
        <v>17509</v>
      </c>
    </row>
    <row r="1218" spans="1:8">
      <c r="A1218" s="15">
        <v>41219</v>
      </c>
      <c r="B1218" s="16" t="s">
        <v>17508</v>
      </c>
      <c r="C1218" s="12">
        <f t="shared" si="20"/>
        <v>-4.819614196332059E-3</v>
      </c>
      <c r="D1218" s="16" t="s">
        <v>17507</v>
      </c>
      <c r="E1218" s="16" t="s">
        <v>17506</v>
      </c>
      <c r="F1218" s="16" t="s">
        <v>14101</v>
      </c>
      <c r="G1218" s="18">
        <v>1.8516138075303101E+17</v>
      </c>
      <c r="H1218" s="16" t="s">
        <v>17505</v>
      </c>
    </row>
    <row r="1219" spans="1:8">
      <c r="A1219" s="15">
        <v>41220</v>
      </c>
      <c r="B1219" s="16" t="s">
        <v>17504</v>
      </c>
      <c r="C1219" s="12">
        <f t="shared" si="20"/>
        <v>-1.330395474429928E-2</v>
      </c>
      <c r="D1219" s="16" t="s">
        <v>17503</v>
      </c>
      <c r="E1219" s="16" t="s">
        <v>17502</v>
      </c>
      <c r="F1219" s="16" t="s">
        <v>14034</v>
      </c>
      <c r="G1219" s="16" t="s">
        <v>17501</v>
      </c>
      <c r="H1219" s="18">
        <v>-3.3226518054454E+16</v>
      </c>
    </row>
    <row r="1220" spans="1:8">
      <c r="A1220" s="15">
        <v>41221</v>
      </c>
      <c r="B1220" s="16" t="s">
        <v>17500</v>
      </c>
      <c r="C1220" s="12">
        <f t="shared" si="20"/>
        <v>1.5585963464249635E-2</v>
      </c>
      <c r="D1220" s="16" t="s">
        <v>17499</v>
      </c>
      <c r="E1220" s="16" t="s">
        <v>17498</v>
      </c>
      <c r="F1220" s="16" t="s">
        <v>14104</v>
      </c>
      <c r="G1220" s="18">
        <v>3.02919895977544E+17</v>
      </c>
      <c r="H1220" s="16" t="s">
        <v>17497</v>
      </c>
    </row>
    <row r="1221" spans="1:8">
      <c r="A1221" s="15">
        <v>41222</v>
      </c>
      <c r="B1221" s="16" t="s">
        <v>17496</v>
      </c>
      <c r="C1221" s="12">
        <f t="shared" si="20"/>
        <v>3.6455842195965756E-3</v>
      </c>
      <c r="D1221" s="16" t="s">
        <v>17495</v>
      </c>
      <c r="E1221" s="16" t="s">
        <v>17494</v>
      </c>
      <c r="F1221" s="16" t="s">
        <v>14213</v>
      </c>
      <c r="G1221" s="18">
        <v>3.3993779424070099E+17</v>
      </c>
      <c r="H1221" s="16" t="s">
        <v>17493</v>
      </c>
    </row>
    <row r="1222" spans="1:8">
      <c r="A1222" s="15">
        <v>41223</v>
      </c>
      <c r="B1222" s="16" t="s">
        <v>17492</v>
      </c>
      <c r="C1222" s="12">
        <f t="shared" si="20"/>
        <v>-3.321786080016598E-5</v>
      </c>
      <c r="D1222" s="16" t="s">
        <v>17491</v>
      </c>
      <c r="E1222" s="16" t="s">
        <v>17490</v>
      </c>
      <c r="F1222" s="16" t="s">
        <v>14213</v>
      </c>
      <c r="G1222" s="18">
        <v>2.7242228696483299E+17</v>
      </c>
      <c r="H1222" s="18">
        <v>3.57194383444863E+16</v>
      </c>
    </row>
    <row r="1223" spans="1:8">
      <c r="A1223" s="15">
        <v>41224</v>
      </c>
      <c r="B1223" s="16" t="s">
        <v>17489</v>
      </c>
      <c r="C1223" s="12">
        <f t="shared" si="20"/>
        <v>-3.3205558138985053E-5</v>
      </c>
      <c r="D1223" s="16" t="s">
        <v>17488</v>
      </c>
      <c r="E1223" s="16" t="s">
        <v>17487</v>
      </c>
      <c r="F1223" s="16" t="s">
        <v>14213</v>
      </c>
      <c r="G1223" s="18">
        <v>2.10677110335512E+17</v>
      </c>
      <c r="H1223" s="18">
        <v>4.1716191055588096E+16</v>
      </c>
    </row>
    <row r="1224" spans="1:8">
      <c r="A1224" s="15">
        <v>41225</v>
      </c>
      <c r="B1224" s="16" t="s">
        <v>17486</v>
      </c>
      <c r="C1224" s="12">
        <f t="shared" si="20"/>
        <v>-3.3193166014262706E-5</v>
      </c>
      <c r="D1224" s="16" t="s">
        <v>17485</v>
      </c>
      <c r="E1224" s="16" t="s">
        <v>17484</v>
      </c>
      <c r="F1224" s="16" t="s">
        <v>14213</v>
      </c>
      <c r="G1224" s="18">
        <v>2.1125006016673299E+17</v>
      </c>
      <c r="H1224" s="18">
        <v>3.8062719046429504E+16</v>
      </c>
    </row>
    <row r="1225" spans="1:8">
      <c r="A1225" s="15">
        <v>41226</v>
      </c>
      <c r="B1225" s="16" t="s">
        <v>17483</v>
      </c>
      <c r="C1225" s="12">
        <f t="shared" si="20"/>
        <v>-2.919900140302844E-3</v>
      </c>
      <c r="D1225" s="16" t="s">
        <v>17482</v>
      </c>
      <c r="E1225" s="16" t="s">
        <v>17481</v>
      </c>
      <c r="F1225" s="16" t="s">
        <v>14213</v>
      </c>
      <c r="G1225" s="18">
        <v>1.6993996515390202E+17</v>
      </c>
      <c r="H1225" s="18">
        <v>5.78620051909748E+16</v>
      </c>
    </row>
    <row r="1226" spans="1:8">
      <c r="A1226" s="15">
        <v>41227</v>
      </c>
      <c r="B1226" s="16" t="s">
        <v>17480</v>
      </c>
      <c r="C1226" s="12">
        <f t="shared" si="20"/>
        <v>-2.3865169034536214E-3</v>
      </c>
      <c r="D1226" s="16" t="s">
        <v>17479</v>
      </c>
      <c r="E1226" s="16" t="s">
        <v>17478</v>
      </c>
      <c r="F1226" s="16" t="s">
        <v>14212</v>
      </c>
      <c r="G1226" s="18">
        <v>1.3741554503138099E+17</v>
      </c>
      <c r="H1226" s="18">
        <v>4.6864016481166E+16</v>
      </c>
    </row>
    <row r="1227" spans="1:8">
      <c r="A1227" s="15">
        <v>41228</v>
      </c>
      <c r="B1227" s="16" t="s">
        <v>17477</v>
      </c>
      <c r="C1227" s="12">
        <f t="shared" si="20"/>
        <v>6.1730368719752696E-3</v>
      </c>
      <c r="D1227" s="16" t="s">
        <v>17476</v>
      </c>
      <c r="E1227" s="16" t="s">
        <v>17475</v>
      </c>
      <c r="F1227" s="16" t="s">
        <v>14213</v>
      </c>
      <c r="G1227" s="18">
        <v>1.2959915694216701E+17</v>
      </c>
      <c r="H1227" s="18">
        <v>6.02153418393214E+16</v>
      </c>
    </row>
    <row r="1228" spans="1:8">
      <c r="A1228" s="15">
        <v>41229</v>
      </c>
      <c r="B1228" s="16" t="s">
        <v>17474</v>
      </c>
      <c r="C1228" s="12">
        <f t="shared" si="20"/>
        <v>-3.4154403774732658E-4</v>
      </c>
      <c r="D1228" s="16" t="s">
        <v>17473</v>
      </c>
      <c r="E1228" s="16" t="s">
        <v>17472</v>
      </c>
      <c r="F1228" s="16" t="s">
        <v>14105</v>
      </c>
      <c r="G1228" s="18">
        <v>-4.8695944493335296E+16</v>
      </c>
      <c r="H1228" s="18">
        <v>5.9686671013267E+16</v>
      </c>
    </row>
    <row r="1229" spans="1:8">
      <c r="A1229" s="15">
        <v>41230</v>
      </c>
      <c r="B1229" s="16" t="s">
        <v>17471</v>
      </c>
      <c r="C1229" s="12">
        <f t="shared" ref="C1229:C1292" si="21">+(B1229-B1228)/B1228</f>
        <v>-5.1777893442736463E-5</v>
      </c>
      <c r="D1229" s="16" t="s">
        <v>17470</v>
      </c>
      <c r="E1229" s="16" t="s">
        <v>17469</v>
      </c>
      <c r="F1229" s="16" t="s">
        <v>14105</v>
      </c>
      <c r="G1229" s="18">
        <v>-1.1432182529028899E+17</v>
      </c>
      <c r="H1229" s="18">
        <v>5.9780910648830496E+16</v>
      </c>
    </row>
    <row r="1230" spans="1:8">
      <c r="A1230" s="15">
        <v>41231</v>
      </c>
      <c r="B1230" s="16" t="s">
        <v>17468</v>
      </c>
      <c r="C1230" s="12">
        <f t="shared" si="21"/>
        <v>-5.1766732688087155E-5</v>
      </c>
      <c r="D1230" s="16" t="s">
        <v>17467</v>
      </c>
      <c r="E1230" s="16" t="s">
        <v>17466</v>
      </c>
      <c r="F1230" s="16" t="s">
        <v>14105</v>
      </c>
      <c r="G1230" s="18">
        <v>-1.1471606934658899E+17</v>
      </c>
      <c r="H1230" s="18">
        <v>4.84478570701984E+16</v>
      </c>
    </row>
    <row r="1231" spans="1:8">
      <c r="A1231" s="15">
        <v>41232</v>
      </c>
      <c r="B1231" s="16" t="s">
        <v>17465</v>
      </c>
      <c r="C1231" s="12">
        <f t="shared" si="21"/>
        <v>-1.7153665616062976E-4</v>
      </c>
      <c r="D1231" s="16" t="s">
        <v>17464</v>
      </c>
      <c r="E1231" s="16" t="s">
        <v>17463</v>
      </c>
      <c r="F1231" s="16" t="s">
        <v>14105</v>
      </c>
      <c r="G1231" s="18">
        <v>-1.15775204639406E+17</v>
      </c>
      <c r="H1231" s="18">
        <v>4.8906148474314704E+16</v>
      </c>
    </row>
    <row r="1232" spans="1:8">
      <c r="A1232" s="15">
        <v>41232</v>
      </c>
      <c r="B1232" s="16" t="s">
        <v>17465</v>
      </c>
      <c r="C1232" s="12">
        <f t="shared" si="21"/>
        <v>0</v>
      </c>
      <c r="D1232" s="16" t="s">
        <v>17464</v>
      </c>
      <c r="E1232" s="16" t="s">
        <v>17463</v>
      </c>
      <c r="F1232" s="16" t="s">
        <v>14105</v>
      </c>
      <c r="G1232" s="18">
        <v>-1.15775204639406E+17</v>
      </c>
      <c r="H1232" s="18">
        <v>4.8906148474314704E+16</v>
      </c>
    </row>
    <row r="1233" spans="1:8">
      <c r="A1233" s="15">
        <v>41233</v>
      </c>
      <c r="B1233" s="16" t="s">
        <v>17462</v>
      </c>
      <c r="C1233" s="12">
        <f t="shared" si="21"/>
        <v>1.8469761037693423E-3</v>
      </c>
      <c r="D1233" s="16" t="s">
        <v>17461</v>
      </c>
      <c r="E1233" s="16" t="s">
        <v>17460</v>
      </c>
      <c r="F1233" s="16" t="s">
        <v>14107</v>
      </c>
      <c r="G1233" s="18">
        <v>-9.4893880644759008E+16</v>
      </c>
      <c r="H1233" s="18">
        <v>5.6884869196647E+16</v>
      </c>
    </row>
    <row r="1234" spans="1:8">
      <c r="A1234" s="15">
        <v>41234</v>
      </c>
      <c r="B1234" s="16" t="s">
        <v>17459</v>
      </c>
      <c r="C1234" s="12">
        <f t="shared" si="21"/>
        <v>-4.3031604437247177E-4</v>
      </c>
      <c r="D1234" s="16" t="s">
        <v>17458</v>
      </c>
      <c r="E1234" s="16" t="s">
        <v>17457</v>
      </c>
      <c r="F1234" s="16" t="s">
        <v>14108</v>
      </c>
      <c r="G1234" s="18">
        <v>-1.4500594099236499E+17</v>
      </c>
      <c r="H1234" s="18">
        <v>6.1690655970489904E+16</v>
      </c>
    </row>
    <row r="1235" spans="1:8">
      <c r="A1235" s="15">
        <v>41235</v>
      </c>
      <c r="B1235" s="16" t="s">
        <v>17456</v>
      </c>
      <c r="C1235" s="12">
        <f t="shared" si="21"/>
        <v>-2.791309110867632E-3</v>
      </c>
      <c r="D1235" s="16" t="s">
        <v>17455</v>
      </c>
      <c r="E1235" s="16" t="s">
        <v>17454</v>
      </c>
      <c r="F1235" s="16" t="s">
        <v>14295</v>
      </c>
      <c r="G1235" s="18">
        <v>-1.77544743418036E+17</v>
      </c>
      <c r="H1235" s="18">
        <v>5.5909527371417104E+16</v>
      </c>
    </row>
    <row r="1236" spans="1:8">
      <c r="A1236" s="15">
        <v>41236</v>
      </c>
      <c r="B1236" s="16" t="s">
        <v>17453</v>
      </c>
      <c r="C1236" s="12">
        <f t="shared" si="21"/>
        <v>-9.3242731295609387E-4</v>
      </c>
      <c r="D1236" s="16" t="s">
        <v>17452</v>
      </c>
      <c r="E1236" s="16" t="s">
        <v>17451</v>
      </c>
      <c r="F1236" s="16" t="s">
        <v>14228</v>
      </c>
      <c r="G1236" s="18">
        <v>-1.96470561245964E+17</v>
      </c>
      <c r="H1236" s="18">
        <v>5.4133237198486096E+16</v>
      </c>
    </row>
    <row r="1237" spans="1:8">
      <c r="A1237" s="15">
        <v>41237</v>
      </c>
      <c r="B1237" s="16" t="s">
        <v>17450</v>
      </c>
      <c r="C1237" s="12">
        <f t="shared" si="21"/>
        <v>-8.2773026649139426E-5</v>
      </c>
      <c r="D1237" s="16" t="s">
        <v>17449</v>
      </c>
      <c r="E1237" s="16" t="s">
        <v>17448</v>
      </c>
      <c r="F1237" s="16" t="s">
        <v>14228</v>
      </c>
      <c r="G1237" s="18">
        <v>-2.9352197536242899E+17</v>
      </c>
      <c r="H1237" s="18">
        <v>6.9079275687714704E+16</v>
      </c>
    </row>
    <row r="1238" spans="1:8">
      <c r="A1238" s="15">
        <v>41238</v>
      </c>
      <c r="B1238" s="16" t="s">
        <v>17447</v>
      </c>
      <c r="C1238" s="12">
        <f t="shared" si="21"/>
        <v>-8.2768917505653366E-5</v>
      </c>
      <c r="D1238" s="16" t="s">
        <v>17446</v>
      </c>
      <c r="E1238" s="16" t="s">
        <v>17445</v>
      </c>
      <c r="F1238" s="16" t="s">
        <v>14228</v>
      </c>
      <c r="G1238" s="18">
        <v>-3.3138144724828102E+17</v>
      </c>
      <c r="H1238" s="18">
        <v>6.3947754670595696E+16</v>
      </c>
    </row>
    <row r="1239" spans="1:8">
      <c r="A1239" s="15">
        <v>41239</v>
      </c>
      <c r="B1239" s="16" t="s">
        <v>17444</v>
      </c>
      <c r="C1239" s="12">
        <f t="shared" si="21"/>
        <v>-5.4177525854513858E-3</v>
      </c>
      <c r="D1239" s="16" t="s">
        <v>17443</v>
      </c>
      <c r="E1239" s="16" t="s">
        <v>17442</v>
      </c>
      <c r="F1239" s="16" t="s">
        <v>14214</v>
      </c>
      <c r="G1239" s="18">
        <v>-3.7396591246714598E+17</v>
      </c>
      <c r="H1239" s="18">
        <v>6.8873264315478704E+16</v>
      </c>
    </row>
    <row r="1240" spans="1:8">
      <c r="A1240" s="15">
        <v>41240</v>
      </c>
      <c r="B1240" s="16" t="s">
        <v>17441</v>
      </c>
      <c r="C1240" s="12">
        <f t="shared" si="21"/>
        <v>2.4697500004636596E-3</v>
      </c>
      <c r="D1240" s="16" t="s">
        <v>17440</v>
      </c>
      <c r="E1240" s="16" t="s">
        <v>17439</v>
      </c>
      <c r="F1240" s="16" t="s">
        <v>14111</v>
      </c>
      <c r="G1240" s="18">
        <v>-3.5470823786641299E+17</v>
      </c>
      <c r="H1240" s="18">
        <v>4.97478499325028E+16</v>
      </c>
    </row>
    <row r="1241" spans="1:8">
      <c r="A1241" s="15">
        <v>41241</v>
      </c>
      <c r="B1241" s="16" t="s">
        <v>17438</v>
      </c>
      <c r="C1241" s="12">
        <f t="shared" si="21"/>
        <v>3.4846833816892658E-3</v>
      </c>
      <c r="D1241" s="16" t="s">
        <v>17437</v>
      </c>
      <c r="E1241" s="16" t="s">
        <v>17436</v>
      </c>
      <c r="F1241" s="16" t="s">
        <v>14111</v>
      </c>
      <c r="G1241" s="18">
        <v>-3.5032508749543098E+17</v>
      </c>
      <c r="H1241" s="18">
        <v>9.4079956888317504E+16</v>
      </c>
    </row>
    <row r="1242" spans="1:8">
      <c r="A1242" s="15">
        <v>41242</v>
      </c>
      <c r="B1242" s="16" t="s">
        <v>17435</v>
      </c>
      <c r="C1242" s="12">
        <f t="shared" si="21"/>
        <v>4.9462529299462606E-3</v>
      </c>
      <c r="D1242" s="16" t="s">
        <v>17434</v>
      </c>
      <c r="E1242" s="16" t="s">
        <v>17433</v>
      </c>
      <c r="F1242" s="16" t="s">
        <v>14111</v>
      </c>
      <c r="G1242" s="18">
        <v>-2.25659824590204E+17</v>
      </c>
      <c r="H1242" s="18">
        <v>1.05230174747446E+17</v>
      </c>
    </row>
    <row r="1243" spans="1:8">
      <c r="A1243" s="15">
        <v>41243</v>
      </c>
      <c r="B1243" s="16" t="s">
        <v>17432</v>
      </c>
      <c r="C1243" s="12">
        <f t="shared" si="21"/>
        <v>1.303301408018346E-2</v>
      </c>
      <c r="D1243" s="16" t="s">
        <v>17431</v>
      </c>
      <c r="E1243" s="16" t="s">
        <v>17430</v>
      </c>
      <c r="F1243" s="16" t="s">
        <v>14112</v>
      </c>
      <c r="G1243" s="18">
        <v>-9.0133458117973296E+16</v>
      </c>
      <c r="H1243" s="18">
        <v>1.3478768523914899E+17</v>
      </c>
    </row>
    <row r="1244" spans="1:8">
      <c r="A1244" s="15">
        <v>41244</v>
      </c>
      <c r="B1244" s="16" t="s">
        <v>17429</v>
      </c>
      <c r="C1244" s="12">
        <f t="shared" si="21"/>
        <v>-6.7280645930683472E-5</v>
      </c>
      <c r="D1244" s="16" t="s">
        <v>17428</v>
      </c>
      <c r="E1244" s="16" t="s">
        <v>17427</v>
      </c>
      <c r="F1244" s="16" t="s">
        <v>14112</v>
      </c>
      <c r="G1244" s="18">
        <v>8.3678434493335008E+16</v>
      </c>
      <c r="H1244" s="18">
        <v>1.5593240499746899E+17</v>
      </c>
    </row>
    <row r="1245" spans="1:8">
      <c r="A1245" s="15">
        <v>41245</v>
      </c>
      <c r="B1245" s="16" t="s">
        <v>17426</v>
      </c>
      <c r="C1245" s="12">
        <f t="shared" si="21"/>
        <v>-6.7273628836285362E-5</v>
      </c>
      <c r="D1245" s="16" t="s">
        <v>17425</v>
      </c>
      <c r="E1245" s="16" t="s">
        <v>17424</v>
      </c>
      <c r="F1245" s="16" t="s">
        <v>14112</v>
      </c>
      <c r="G1245" s="18">
        <v>2.2367583593579501E+17</v>
      </c>
      <c r="H1245" s="18">
        <v>1.6208511162723299E+17</v>
      </c>
    </row>
    <row r="1246" spans="1:8">
      <c r="A1246" s="15">
        <v>41246</v>
      </c>
      <c r="B1246" s="16" t="s">
        <v>17423</v>
      </c>
      <c r="C1246" s="12">
        <f t="shared" si="21"/>
        <v>-4.4990811142620723E-3</v>
      </c>
      <c r="D1246" s="16" t="s">
        <v>17422</v>
      </c>
      <c r="E1246" s="16" t="s">
        <v>17421</v>
      </c>
      <c r="F1246" s="16" t="s">
        <v>14113</v>
      </c>
      <c r="G1246" s="18">
        <v>1.5926993499007901E+17</v>
      </c>
      <c r="H1246" s="18">
        <v>1.3702406950688899E+17</v>
      </c>
    </row>
    <row r="1247" spans="1:8">
      <c r="A1247" s="15">
        <v>41247</v>
      </c>
      <c r="B1247" s="16" t="s">
        <v>17420</v>
      </c>
      <c r="C1247" s="12">
        <f t="shared" si="21"/>
        <v>1.6665042455128634E-3</v>
      </c>
      <c r="D1247" s="16" t="s">
        <v>17419</v>
      </c>
      <c r="E1247" s="16" t="s">
        <v>17418</v>
      </c>
      <c r="F1247" s="16" t="s">
        <v>14114</v>
      </c>
      <c r="G1247" s="18">
        <v>1.8393393329358E+17</v>
      </c>
      <c r="H1247" s="18">
        <v>1.41015306024766E+17</v>
      </c>
    </row>
    <row r="1248" spans="1:8">
      <c r="A1248" s="15">
        <v>41248</v>
      </c>
      <c r="B1248" s="16" t="s">
        <v>17417</v>
      </c>
      <c r="C1248" s="12">
        <f t="shared" si="21"/>
        <v>4.7155755827847272E-3</v>
      </c>
      <c r="D1248" s="16" t="s">
        <v>17416</v>
      </c>
      <c r="E1248" s="16" t="s">
        <v>17415</v>
      </c>
      <c r="F1248" s="16" t="s">
        <v>14308</v>
      </c>
      <c r="G1248" s="18">
        <v>2.5467178904419802E+17</v>
      </c>
      <c r="H1248" s="18">
        <v>1.5082172182603002E+17</v>
      </c>
    </row>
    <row r="1249" spans="1:8">
      <c r="A1249" s="15">
        <v>41249</v>
      </c>
      <c r="B1249" s="16" t="s">
        <v>17414</v>
      </c>
      <c r="C1249" s="12">
        <f t="shared" si="21"/>
        <v>5.1252823968285744E-3</v>
      </c>
      <c r="D1249" s="16" t="s">
        <v>17413</v>
      </c>
      <c r="E1249" s="16" t="s">
        <v>17412</v>
      </c>
      <c r="F1249" s="16" t="s">
        <v>14114</v>
      </c>
      <c r="G1249" s="18">
        <v>4.1602374419936499E+17</v>
      </c>
      <c r="H1249" s="18">
        <v>1.6295458984699901E+17</v>
      </c>
    </row>
    <row r="1250" spans="1:8">
      <c r="A1250" s="15">
        <v>41250</v>
      </c>
      <c r="B1250" s="16" t="s">
        <v>17411</v>
      </c>
      <c r="C1250" s="12">
        <f t="shared" si="21"/>
        <v>4.0149242351866337E-4</v>
      </c>
      <c r="D1250" s="16" t="s">
        <v>17410</v>
      </c>
      <c r="E1250" s="16" t="s">
        <v>17409</v>
      </c>
      <c r="F1250" s="16" t="s">
        <v>14308</v>
      </c>
      <c r="G1250" s="18">
        <v>6.7478995645257101E+17</v>
      </c>
      <c r="H1250" s="18">
        <v>1.64042652999752E+17</v>
      </c>
    </row>
    <row r="1251" spans="1:8">
      <c r="A1251" s="15">
        <v>41251</v>
      </c>
      <c r="B1251" s="16" t="s">
        <v>17408</v>
      </c>
      <c r="C1251" s="12">
        <f t="shared" si="21"/>
        <v>-8.1104013366719476E-5</v>
      </c>
      <c r="D1251" s="16" t="s">
        <v>17407</v>
      </c>
      <c r="E1251" s="16" t="s">
        <v>17406</v>
      </c>
      <c r="F1251" s="16" t="s">
        <v>14308</v>
      </c>
      <c r="G1251" s="18">
        <v>3.8615583485930298E+17</v>
      </c>
      <c r="H1251" s="18">
        <v>1.6399225885022099E+17</v>
      </c>
    </row>
    <row r="1252" spans="1:8">
      <c r="A1252" s="15">
        <v>41252</v>
      </c>
      <c r="B1252" s="16" t="s">
        <v>17405</v>
      </c>
      <c r="C1252" s="12">
        <f t="shared" si="21"/>
        <v>-8.1100940416381289E-5</v>
      </c>
      <c r="D1252" s="16" t="s">
        <v>17404</v>
      </c>
      <c r="E1252" s="16" t="s">
        <v>17403</v>
      </c>
      <c r="F1252" s="16" t="s">
        <v>14308</v>
      </c>
      <c r="G1252" s="18">
        <v>3.2481603291857299E+17</v>
      </c>
      <c r="H1252" s="18">
        <v>1.7859773249975901E+17</v>
      </c>
    </row>
    <row r="1253" spans="1:8">
      <c r="A1253" s="15">
        <v>41253</v>
      </c>
      <c r="B1253" s="16" t="s">
        <v>17402</v>
      </c>
      <c r="C1253" s="12">
        <f t="shared" si="21"/>
        <v>5.2061713487484562E-3</v>
      </c>
      <c r="D1253" s="16" t="s">
        <v>17401</v>
      </c>
      <c r="E1253" s="16" t="s">
        <v>17400</v>
      </c>
      <c r="F1253" s="16" t="s">
        <v>14214</v>
      </c>
      <c r="G1253" s="18">
        <v>4.11785479861632E+17</v>
      </c>
      <c r="H1253" s="18">
        <v>1.94045065732132E+17</v>
      </c>
    </row>
    <row r="1254" spans="1:8">
      <c r="A1254" s="15">
        <v>41254</v>
      </c>
      <c r="B1254" s="16" t="s">
        <v>17399</v>
      </c>
      <c r="C1254" s="12">
        <f t="shared" si="21"/>
        <v>5.3297451003556841E-3</v>
      </c>
      <c r="D1254" s="16" t="s">
        <v>17398</v>
      </c>
      <c r="E1254" s="16" t="s">
        <v>17397</v>
      </c>
      <c r="F1254" s="16" t="s">
        <v>14214</v>
      </c>
      <c r="G1254" s="18">
        <v>5.0671569775178899E+17</v>
      </c>
      <c r="H1254" s="18">
        <v>1.84566030841552E+17</v>
      </c>
    </row>
    <row r="1255" spans="1:8">
      <c r="A1255" s="15">
        <v>41255</v>
      </c>
      <c r="B1255" s="16" t="s">
        <v>17396</v>
      </c>
      <c r="C1255" s="12">
        <f t="shared" si="21"/>
        <v>3.3610697280687754E-3</v>
      </c>
      <c r="D1255" s="16" t="s">
        <v>17395</v>
      </c>
      <c r="E1255" s="16" t="s">
        <v>17394</v>
      </c>
      <c r="F1255" s="16" t="s">
        <v>14112</v>
      </c>
      <c r="G1255" s="18">
        <v>5.7013334946660403E+17</v>
      </c>
      <c r="H1255" s="18">
        <v>2.1232738610995699E+17</v>
      </c>
    </row>
    <row r="1256" spans="1:8">
      <c r="A1256" s="15">
        <v>41256</v>
      </c>
      <c r="B1256" s="16" t="s">
        <v>17393</v>
      </c>
      <c r="C1256" s="12">
        <f t="shared" si="21"/>
        <v>2.1825323795006667E-4</v>
      </c>
      <c r="D1256" s="16" t="s">
        <v>17392</v>
      </c>
      <c r="E1256" s="16" t="s">
        <v>17391</v>
      </c>
      <c r="F1256" s="16" t="s">
        <v>14112</v>
      </c>
      <c r="G1256" s="18">
        <v>6.3132585875240704E+17</v>
      </c>
      <c r="H1256" s="18">
        <v>2.13032669075796E+17</v>
      </c>
    </row>
    <row r="1257" spans="1:8">
      <c r="A1257" s="15">
        <v>41257</v>
      </c>
      <c r="B1257" s="16" t="s">
        <v>17390</v>
      </c>
      <c r="C1257" s="12">
        <f t="shared" si="21"/>
        <v>-3.1029110193918252E-3</v>
      </c>
      <c r="D1257" s="16" t="s">
        <v>17389</v>
      </c>
      <c r="E1257" s="16" t="s">
        <v>17388</v>
      </c>
      <c r="F1257" s="16" t="s">
        <v>14111</v>
      </c>
      <c r="G1257" s="18">
        <v>6.1713000630287795E+17</v>
      </c>
      <c r="H1257" s="18">
        <v>2.0558005375871002E+17</v>
      </c>
    </row>
    <row r="1258" spans="1:8">
      <c r="A1258" s="15">
        <v>41258</v>
      </c>
      <c r="B1258" s="16" t="s">
        <v>17387</v>
      </c>
      <c r="C1258" s="12">
        <f t="shared" si="21"/>
        <v>-9.0666731243482367E-5</v>
      </c>
      <c r="D1258" s="16" t="s">
        <v>17386</v>
      </c>
      <c r="E1258" s="16" t="s">
        <v>17385</v>
      </c>
      <c r="F1258" s="16" t="s">
        <v>14111</v>
      </c>
      <c r="G1258" s="18">
        <v>4.98815901268168E+17</v>
      </c>
      <c r="H1258" s="18">
        <v>2.0552602920013699E+17</v>
      </c>
    </row>
    <row r="1259" spans="1:8">
      <c r="A1259" s="15">
        <v>41259</v>
      </c>
      <c r="B1259" s="16" t="s">
        <v>17384</v>
      </c>
      <c r="C1259" s="12">
        <f t="shared" si="21"/>
        <v>-9.0665916277889432E-5</v>
      </c>
      <c r="D1259" s="16" t="s">
        <v>17383</v>
      </c>
      <c r="E1259" s="16" t="s">
        <v>17382</v>
      </c>
      <c r="F1259" s="16" t="s">
        <v>14111</v>
      </c>
      <c r="G1259" s="18">
        <v>5.0339879364402099E+17</v>
      </c>
      <c r="H1259" s="18">
        <v>1.8863325992113798E+17</v>
      </c>
    </row>
    <row r="1260" spans="1:8">
      <c r="A1260" s="15">
        <v>41260</v>
      </c>
      <c r="B1260" s="16" t="s">
        <v>17381</v>
      </c>
      <c r="C1260" s="12">
        <f t="shared" si="21"/>
        <v>-3.6267764838430619E-3</v>
      </c>
      <c r="D1260" s="16" t="s">
        <v>17380</v>
      </c>
      <c r="E1260" s="16" t="s">
        <v>17379</v>
      </c>
      <c r="F1260" s="16" t="s">
        <v>14110</v>
      </c>
      <c r="G1260" s="18">
        <v>4.3929354143362701E+17</v>
      </c>
      <c r="H1260" s="18">
        <v>1.7635415827298301E+17</v>
      </c>
    </row>
    <row r="1261" spans="1:8">
      <c r="A1261" s="15">
        <v>41261</v>
      </c>
      <c r="B1261" s="16" t="s">
        <v>17378</v>
      </c>
      <c r="C1261" s="12">
        <f t="shared" si="21"/>
        <v>9.8621947843674615E-4</v>
      </c>
      <c r="D1261" s="16" t="s">
        <v>17377</v>
      </c>
      <c r="E1261" s="16" t="s">
        <v>17376</v>
      </c>
      <c r="F1261" s="16" t="s">
        <v>14110</v>
      </c>
      <c r="G1261" s="18">
        <v>4.5757680265122099E+17</v>
      </c>
      <c r="H1261" s="18">
        <v>2.2568336861050099E+17</v>
      </c>
    </row>
    <row r="1262" spans="1:8">
      <c r="A1262" s="15">
        <v>41261</v>
      </c>
      <c r="B1262" s="16" t="s">
        <v>17378</v>
      </c>
      <c r="C1262" s="12">
        <f t="shared" si="21"/>
        <v>0</v>
      </c>
      <c r="D1262" s="16" t="s">
        <v>17377</v>
      </c>
      <c r="E1262" s="16" t="s">
        <v>17376</v>
      </c>
      <c r="F1262" s="16" t="s">
        <v>14110</v>
      </c>
      <c r="G1262" s="18">
        <v>4.5757680265122099E+17</v>
      </c>
      <c r="H1262" s="18">
        <v>2.2568336861050099E+17</v>
      </c>
    </row>
    <row r="1263" spans="1:8">
      <c r="A1263" s="15">
        <v>41262</v>
      </c>
      <c r="B1263" s="16" t="s">
        <v>17375</v>
      </c>
      <c r="C1263" s="12">
        <f t="shared" si="21"/>
        <v>4.1743591109771813E-3</v>
      </c>
      <c r="D1263" s="16" t="s">
        <v>17374</v>
      </c>
      <c r="E1263" s="16" t="s">
        <v>17373</v>
      </c>
      <c r="F1263" s="16" t="s">
        <v>14228</v>
      </c>
      <c r="G1263" s="18">
        <v>5.3655802414880499E+17</v>
      </c>
      <c r="H1263" s="18">
        <v>2.4094642122888099E+17</v>
      </c>
    </row>
    <row r="1264" spans="1:8">
      <c r="A1264" s="15">
        <v>41263</v>
      </c>
      <c r="B1264" s="16" t="s">
        <v>17372</v>
      </c>
      <c r="C1264" s="12">
        <f t="shared" si="21"/>
        <v>-5.7557687726795094E-4</v>
      </c>
      <c r="D1264" s="16" t="s">
        <v>17371</v>
      </c>
      <c r="E1264" s="16" t="s">
        <v>17370</v>
      </c>
      <c r="F1264" s="16" t="s">
        <v>14214</v>
      </c>
      <c r="G1264" s="18">
        <v>4.9195774711222099E+17</v>
      </c>
      <c r="H1264" s="18">
        <v>2.3966829181189798E+17</v>
      </c>
    </row>
    <row r="1265" spans="1:8">
      <c r="A1265" s="15">
        <v>41264</v>
      </c>
      <c r="B1265" s="16" t="s">
        <v>17369</v>
      </c>
      <c r="C1265" s="12">
        <f t="shared" si="21"/>
        <v>-2.7888722175771676E-3</v>
      </c>
      <c r="D1265" s="16" t="s">
        <v>17368</v>
      </c>
      <c r="E1265" s="16" t="s">
        <v>17367</v>
      </c>
      <c r="F1265" s="16" t="s">
        <v>14114</v>
      </c>
      <c r="G1265" s="18">
        <v>4.4968622937435098E+17</v>
      </c>
      <c r="H1265" s="18">
        <v>2.328366030058E+17</v>
      </c>
    </row>
    <row r="1266" spans="1:8">
      <c r="A1266" s="15">
        <v>41265</v>
      </c>
      <c r="B1266" s="16" t="s">
        <v>17366</v>
      </c>
      <c r="C1266" s="12">
        <f t="shared" si="21"/>
        <v>-9.2644201242672174E-5</v>
      </c>
      <c r="D1266" s="16" t="s">
        <v>17365</v>
      </c>
      <c r="E1266" s="16" t="s">
        <v>17364</v>
      </c>
      <c r="F1266" s="16" t="s">
        <v>14114</v>
      </c>
      <c r="G1266" s="18">
        <v>4.9814597918253299E+17</v>
      </c>
      <c r="H1266" s="18">
        <v>2.7046038602315299E+17</v>
      </c>
    </row>
    <row r="1267" spans="1:8">
      <c r="A1267" s="15">
        <v>41266</v>
      </c>
      <c r="B1267" s="16" t="s">
        <v>17363</v>
      </c>
      <c r="C1267" s="12">
        <f t="shared" si="21"/>
        <v>-9.2644072104295139E-5</v>
      </c>
      <c r="D1267" s="16" t="s">
        <v>17362</v>
      </c>
      <c r="E1267" s="16" t="s">
        <v>17361</v>
      </c>
      <c r="F1267" s="16" t="s">
        <v>14114</v>
      </c>
      <c r="G1267" s="18">
        <v>5.13539477725688E+17</v>
      </c>
      <c r="H1267" s="18">
        <v>2.7086990235336E+17</v>
      </c>
    </row>
    <row r="1268" spans="1:8">
      <c r="A1268" s="15">
        <v>41267</v>
      </c>
      <c r="B1268" s="16" t="s">
        <v>17360</v>
      </c>
      <c r="C1268" s="12">
        <f t="shared" si="21"/>
        <v>1.0484794206797821E-2</v>
      </c>
      <c r="D1268" s="16" t="s">
        <v>17359</v>
      </c>
      <c r="E1268" s="16" t="s">
        <v>17358</v>
      </c>
      <c r="F1268" s="16" t="s">
        <v>14113</v>
      </c>
      <c r="G1268" s="18">
        <v>7.20059586312848E+17</v>
      </c>
      <c r="H1268" s="18">
        <v>2.72354300614904E+17</v>
      </c>
    </row>
    <row r="1269" spans="1:8">
      <c r="A1269" s="15">
        <v>41268</v>
      </c>
      <c r="B1269" s="16" t="s">
        <v>17357</v>
      </c>
      <c r="C1269" s="12">
        <f t="shared" si="21"/>
        <v>-1.0055263733934242E-4</v>
      </c>
      <c r="D1269" s="16" t="s">
        <v>17356</v>
      </c>
      <c r="E1269" s="16" t="s">
        <v>17355</v>
      </c>
      <c r="F1269" s="16" t="s">
        <v>14113</v>
      </c>
      <c r="G1269" s="18">
        <v>7.1968742672554099E+17</v>
      </c>
      <c r="H1269" s="18">
        <v>2.9676253757048602E+17</v>
      </c>
    </row>
    <row r="1270" spans="1:8">
      <c r="A1270" s="15">
        <v>41269</v>
      </c>
      <c r="B1270" s="16" t="s">
        <v>17354</v>
      </c>
      <c r="C1270" s="12">
        <f t="shared" si="21"/>
        <v>-5.5400948261621116E-3</v>
      </c>
      <c r="D1270" s="16" t="s">
        <v>17353</v>
      </c>
      <c r="E1270" s="16" t="s">
        <v>17352</v>
      </c>
      <c r="F1270" s="16" t="s">
        <v>14113</v>
      </c>
      <c r="G1270" s="18">
        <v>7.1711550000416602E+17</v>
      </c>
      <c r="H1270" s="18">
        <v>2.58959917163208E+17</v>
      </c>
    </row>
    <row r="1271" spans="1:8">
      <c r="A1271" s="15">
        <v>41270</v>
      </c>
      <c r="B1271" s="16" t="s">
        <v>17351</v>
      </c>
      <c r="C1271" s="12">
        <f t="shared" si="21"/>
        <v>5.7297335531948249E-3</v>
      </c>
      <c r="D1271" s="16" t="s">
        <v>17350</v>
      </c>
      <c r="E1271" s="16" t="s">
        <v>17349</v>
      </c>
      <c r="F1271" s="16" t="s">
        <v>14112</v>
      </c>
      <c r="G1271" s="18">
        <v>7.8630112477248499E+17</v>
      </c>
      <c r="H1271" s="18">
        <v>2.7376169354417299E+17</v>
      </c>
    </row>
    <row r="1272" spans="1:8">
      <c r="A1272" s="15">
        <v>41271</v>
      </c>
      <c r="B1272" s="16" t="s">
        <v>17348</v>
      </c>
      <c r="C1272" s="12">
        <f t="shared" si="21"/>
        <v>-5.3387708034241931E-3</v>
      </c>
      <c r="D1272" s="16" t="s">
        <v>17347</v>
      </c>
      <c r="E1272" s="16" t="s">
        <v>17346</v>
      </c>
      <c r="F1272" s="16" t="s">
        <v>14112</v>
      </c>
      <c r="G1272" s="18">
        <v>6.0431156642884595E+17</v>
      </c>
      <c r="H1272" s="18">
        <v>2.6013311169355699E+17</v>
      </c>
    </row>
    <row r="1273" spans="1:8">
      <c r="A1273" s="15">
        <v>41272</v>
      </c>
      <c r="B1273" s="16" t="s">
        <v>17345</v>
      </c>
      <c r="C1273" s="12">
        <f t="shared" si="21"/>
        <v>-1.0065250310590226E-4</v>
      </c>
      <c r="D1273" s="16" t="s">
        <v>17344</v>
      </c>
      <c r="E1273" s="16" t="s">
        <v>17343</v>
      </c>
      <c r="F1273" s="16" t="s">
        <v>14112</v>
      </c>
      <c r="G1273" s="18">
        <v>5.0898765402823398E+17</v>
      </c>
      <c r="H1273" s="18">
        <v>2.5999901947148602E+17</v>
      </c>
    </row>
    <row r="1274" spans="1:8">
      <c r="A1274" s="15">
        <v>41273</v>
      </c>
      <c r="B1274" s="16" t="s">
        <v>17342</v>
      </c>
      <c r="C1274" s="12">
        <f t="shared" si="21"/>
        <v>-1.0065286012403505E-4</v>
      </c>
      <c r="D1274" s="16" t="s">
        <v>17341</v>
      </c>
      <c r="E1274" s="16" t="s">
        <v>17340</v>
      </c>
      <c r="F1274" s="16" t="s">
        <v>14112</v>
      </c>
      <c r="G1274" s="18">
        <v>2.8745887328303398E+17</v>
      </c>
      <c r="H1274" s="18">
        <v>2.21823847131856E+17</v>
      </c>
    </row>
    <row r="1275" spans="1:8">
      <c r="A1275" s="15">
        <v>41274</v>
      </c>
      <c r="B1275" s="16" t="s">
        <v>17339</v>
      </c>
      <c r="C1275" s="12">
        <f t="shared" si="21"/>
        <v>-1.0065321622992024E-4</v>
      </c>
      <c r="D1275" s="16" t="s">
        <v>17338</v>
      </c>
      <c r="E1275" s="16" t="s">
        <v>17337</v>
      </c>
      <c r="F1275" s="16" t="s">
        <v>14112</v>
      </c>
      <c r="G1275" s="18">
        <v>2.8693618508973299E+17</v>
      </c>
      <c r="H1275" s="18">
        <v>2.1449719831819299E+17</v>
      </c>
    </row>
    <row r="1276" spans="1:8">
      <c r="A1276" s="15">
        <v>41275</v>
      </c>
      <c r="B1276" s="16" t="s">
        <v>17336</v>
      </c>
      <c r="C1276" s="12">
        <f t="shared" si="21"/>
        <v>-9.1899678635295632E-5</v>
      </c>
      <c r="D1276" s="16" t="s">
        <v>17335</v>
      </c>
      <c r="E1276" s="16" t="s">
        <v>17334</v>
      </c>
      <c r="F1276" s="16" t="s">
        <v>14112</v>
      </c>
      <c r="G1276" s="18">
        <v>2.8655062388459299E+17</v>
      </c>
      <c r="H1276" s="18">
        <v>2.1029487383182598E+17</v>
      </c>
    </row>
    <row r="1277" spans="1:8">
      <c r="A1277" s="15">
        <v>41276</v>
      </c>
      <c r="B1277" s="16" t="s">
        <v>17333</v>
      </c>
      <c r="C1277" s="12">
        <f t="shared" si="21"/>
        <v>3.2824065553762791E-4</v>
      </c>
      <c r="D1277" s="16" t="s">
        <v>17332</v>
      </c>
      <c r="E1277" s="16" t="s">
        <v>17331</v>
      </c>
      <c r="F1277" s="16" t="s">
        <v>14112</v>
      </c>
      <c r="G1277" s="18">
        <v>3.64543539387776E+17</v>
      </c>
      <c r="H1277" s="18">
        <v>2.15012223641168E+17</v>
      </c>
    </row>
    <row r="1278" spans="1:8">
      <c r="A1278" s="15">
        <v>41277</v>
      </c>
      <c r="B1278" s="16" t="s">
        <v>17330</v>
      </c>
      <c r="C1278" s="12">
        <f t="shared" si="21"/>
        <v>7.2219923973785597E-3</v>
      </c>
      <c r="D1278" s="16" t="s">
        <v>17329</v>
      </c>
      <c r="E1278" s="16" t="s">
        <v>17328</v>
      </c>
      <c r="F1278" s="16" t="s">
        <v>14112</v>
      </c>
      <c r="G1278" s="18">
        <v>4.5952763890602502E+17</v>
      </c>
      <c r="H1278" s="18">
        <v>2.3300061022765901E+17</v>
      </c>
    </row>
    <row r="1279" spans="1:8">
      <c r="A1279" s="15">
        <v>41278</v>
      </c>
      <c r="B1279" s="16" t="s">
        <v>17327</v>
      </c>
      <c r="C1279" s="12">
        <f t="shared" si="21"/>
        <v>4.0699288731848877E-3</v>
      </c>
      <c r="D1279" s="16" t="s">
        <v>17326</v>
      </c>
      <c r="E1279" s="16" t="s">
        <v>17325</v>
      </c>
      <c r="F1279" s="16" t="s">
        <v>14112</v>
      </c>
      <c r="G1279" s="18">
        <v>4.4815717537937498E+17</v>
      </c>
      <c r="H1279" s="18">
        <v>2.4332777604903802E+17</v>
      </c>
    </row>
    <row r="1280" spans="1:8">
      <c r="A1280" s="15">
        <v>41279</v>
      </c>
      <c r="B1280" s="16" t="s">
        <v>17324</v>
      </c>
      <c r="C1280" s="12">
        <f t="shared" si="21"/>
        <v>-9.0958858374317242E-5</v>
      </c>
      <c r="D1280" s="16" t="s">
        <v>17323</v>
      </c>
      <c r="E1280" s="16" t="s">
        <v>17322</v>
      </c>
      <c r="F1280" s="16" t="s">
        <v>14112</v>
      </c>
      <c r="G1280" s="18">
        <v>3.5932298775677197E+17</v>
      </c>
      <c r="H1280" s="18">
        <v>2.4150320238159802E+17</v>
      </c>
    </row>
    <row r="1281" spans="1:8">
      <c r="A1281" s="15">
        <v>41280</v>
      </c>
      <c r="B1281" s="16" t="s">
        <v>17321</v>
      </c>
      <c r="C1281" s="12">
        <f t="shared" si="21"/>
        <v>-9.0958391175634452E-5</v>
      </c>
      <c r="D1281" s="16" t="s">
        <v>17320</v>
      </c>
      <c r="E1281" s="16" t="s">
        <v>17319</v>
      </c>
      <c r="F1281" s="16" t="s">
        <v>14112</v>
      </c>
      <c r="G1281" s="18">
        <v>3.5120423071653498E+17</v>
      </c>
      <c r="H1281" s="18">
        <v>2.5180690804487101E+17</v>
      </c>
    </row>
    <row r="1282" spans="1:8">
      <c r="A1282" s="15">
        <v>41281</v>
      </c>
      <c r="B1282" s="16" t="s">
        <v>17318</v>
      </c>
      <c r="C1282" s="12">
        <f t="shared" si="21"/>
        <v>-9.0957502795799126E-5</v>
      </c>
      <c r="D1282" s="16" t="s">
        <v>17317</v>
      </c>
      <c r="E1282" s="16" t="s">
        <v>17316</v>
      </c>
      <c r="F1282" s="16" t="s">
        <v>14112</v>
      </c>
      <c r="G1282" s="18">
        <v>3.5104223844109299E+17</v>
      </c>
      <c r="H1282" s="18">
        <v>2.4045639520505699E+17</v>
      </c>
    </row>
    <row r="1283" spans="1:8">
      <c r="A1283" s="15">
        <v>41282</v>
      </c>
      <c r="B1283" s="16" t="s">
        <v>17315</v>
      </c>
      <c r="C1283" s="12">
        <f t="shared" si="21"/>
        <v>-1.0959985960455181E-2</v>
      </c>
      <c r="D1283" s="16" t="s">
        <v>17314</v>
      </c>
      <c r="E1283" s="16" t="s">
        <v>17313</v>
      </c>
      <c r="F1283" s="16" t="s">
        <v>14112</v>
      </c>
      <c r="G1283" s="18">
        <v>1.82676953602676E+17</v>
      </c>
      <c r="H1283" s="18">
        <v>2.3198386166052E+17</v>
      </c>
    </row>
    <row r="1284" spans="1:8">
      <c r="A1284" s="15">
        <v>41283</v>
      </c>
      <c r="B1284" s="16" t="s">
        <v>17312</v>
      </c>
      <c r="C1284" s="12">
        <f t="shared" si="21"/>
        <v>6.9461896847153523E-3</v>
      </c>
      <c r="D1284" s="16" t="s">
        <v>17311</v>
      </c>
      <c r="E1284" s="16" t="s">
        <v>17310</v>
      </c>
      <c r="F1284" s="16" t="s">
        <v>14112</v>
      </c>
      <c r="G1284" s="18">
        <v>2.0782696222241101E+17</v>
      </c>
      <c r="H1284" s="18">
        <v>2.31606522568056E+17</v>
      </c>
    </row>
    <row r="1285" spans="1:8">
      <c r="A1285" s="15">
        <v>41284</v>
      </c>
      <c r="B1285" s="16" t="s">
        <v>17309</v>
      </c>
      <c r="C1285" s="12">
        <f t="shared" si="21"/>
        <v>-2.6094137664773257E-3</v>
      </c>
      <c r="D1285" s="16" t="s">
        <v>17308</v>
      </c>
      <c r="E1285" s="16" t="s">
        <v>17307</v>
      </c>
      <c r="F1285" s="16" t="s">
        <v>14113</v>
      </c>
      <c r="G1285" s="18">
        <v>9.6760072677012496E+16</v>
      </c>
      <c r="H1285" s="18">
        <v>2.2527127137079699E+17</v>
      </c>
    </row>
    <row r="1286" spans="1:8">
      <c r="A1286" s="15">
        <v>41285</v>
      </c>
      <c r="B1286" s="16" t="s">
        <v>17306</v>
      </c>
      <c r="C1286" s="12">
        <f t="shared" si="21"/>
        <v>7.0894147597018627E-3</v>
      </c>
      <c r="D1286" s="16" t="s">
        <v>17305</v>
      </c>
      <c r="E1286" s="16" t="s">
        <v>17304</v>
      </c>
      <c r="F1286" s="16" t="s">
        <v>14215</v>
      </c>
      <c r="G1286" s="18">
        <v>1.4738591119352602E+17</v>
      </c>
      <c r="H1286" s="18">
        <v>2.4312497762366202E+17</v>
      </c>
    </row>
    <row r="1287" spans="1:8">
      <c r="A1287" s="15">
        <v>41286</v>
      </c>
      <c r="B1287" s="16" t="s">
        <v>17303</v>
      </c>
      <c r="C1287" s="12">
        <f t="shared" si="21"/>
        <v>-9.1084747990861467E-5</v>
      </c>
      <c r="D1287" s="16" t="s">
        <v>17302</v>
      </c>
      <c r="E1287" s="16" t="s">
        <v>17301</v>
      </c>
      <c r="F1287" s="16" t="s">
        <v>14215</v>
      </c>
      <c r="G1287" s="18">
        <v>1.43075985911044E+17</v>
      </c>
      <c r="H1287" s="18">
        <v>2.4410299687117699E+17</v>
      </c>
    </row>
    <row r="1288" spans="1:8">
      <c r="A1288" s="15">
        <v>41287</v>
      </c>
      <c r="B1288" s="16" t="s">
        <v>17300</v>
      </c>
      <c r="C1288" s="12">
        <f t="shared" si="21"/>
        <v>-9.108447250602439E-5</v>
      </c>
      <c r="D1288" s="16" t="s">
        <v>17299</v>
      </c>
      <c r="E1288" s="16" t="s">
        <v>17298</v>
      </c>
      <c r="F1288" s="16" t="s">
        <v>14215</v>
      </c>
      <c r="G1288" s="18">
        <v>1.8580917924161402E+17</v>
      </c>
      <c r="H1288" s="18">
        <v>2.3921894908391101E+17</v>
      </c>
    </row>
    <row r="1289" spans="1:8">
      <c r="A1289" s="15">
        <v>41288</v>
      </c>
      <c r="B1289" s="16" t="s">
        <v>17297</v>
      </c>
      <c r="C1289" s="12">
        <f t="shared" si="21"/>
        <v>5.561771247782507E-4</v>
      </c>
      <c r="D1289" s="16" t="s">
        <v>17296</v>
      </c>
      <c r="E1289" s="16" t="s">
        <v>17295</v>
      </c>
      <c r="F1289" s="16" t="s">
        <v>14216</v>
      </c>
      <c r="G1289" s="18">
        <v>1.9517604804391901E+17</v>
      </c>
      <c r="H1289" s="18">
        <v>2.3503270939548602E+17</v>
      </c>
    </row>
    <row r="1290" spans="1:8">
      <c r="A1290" s="15">
        <v>41289</v>
      </c>
      <c r="B1290" s="16" t="s">
        <v>17294</v>
      </c>
      <c r="C1290" s="12">
        <f t="shared" si="21"/>
        <v>-6.0878015358721499E-3</v>
      </c>
      <c r="D1290" s="16" t="s">
        <v>17293</v>
      </c>
      <c r="E1290" s="16" t="s">
        <v>17292</v>
      </c>
      <c r="F1290" s="16" t="s">
        <v>14115</v>
      </c>
      <c r="G1290" s="18">
        <v>1.1082393122634E+17</v>
      </c>
      <c r="H1290" s="18">
        <v>2.13968025577624E+17</v>
      </c>
    </row>
    <row r="1291" spans="1:8">
      <c r="A1291" s="15">
        <v>41290</v>
      </c>
      <c r="B1291" s="16" t="s">
        <v>17291</v>
      </c>
      <c r="C1291" s="12">
        <f t="shared" si="21"/>
        <v>1.2075004550492903E-2</v>
      </c>
      <c r="D1291" s="16" t="s">
        <v>17290</v>
      </c>
      <c r="E1291" s="16" t="s">
        <v>17289</v>
      </c>
      <c r="F1291" s="16" t="s">
        <v>14116</v>
      </c>
      <c r="G1291" s="18">
        <v>3.4358398349815603E+17</v>
      </c>
      <c r="H1291" s="18">
        <v>2.4404170065487699E+17</v>
      </c>
    </row>
    <row r="1292" spans="1:8">
      <c r="A1292" s="15">
        <v>41290</v>
      </c>
      <c r="B1292" s="16" t="s">
        <v>17291</v>
      </c>
      <c r="C1292" s="12">
        <f t="shared" si="21"/>
        <v>0</v>
      </c>
      <c r="D1292" s="16" t="s">
        <v>17290</v>
      </c>
      <c r="E1292" s="16" t="s">
        <v>17289</v>
      </c>
      <c r="F1292" s="16" t="s">
        <v>14116</v>
      </c>
      <c r="G1292" s="18">
        <v>3.4358398349815603E+17</v>
      </c>
      <c r="H1292" s="18">
        <v>2.4404170065487699E+17</v>
      </c>
    </row>
    <row r="1293" spans="1:8">
      <c r="A1293" s="15">
        <v>41291</v>
      </c>
      <c r="B1293" s="16" t="s">
        <v>17288</v>
      </c>
      <c r="C1293" s="12">
        <f t="shared" ref="C1293:C1356" si="22">+(B1293-B1292)/B1292</f>
        <v>-4.6893440995809284E-3</v>
      </c>
      <c r="D1293" s="16" t="s">
        <v>17287</v>
      </c>
      <c r="E1293" s="16" t="s">
        <v>17286</v>
      </c>
      <c r="F1293" s="16" t="s">
        <v>14117</v>
      </c>
      <c r="G1293" s="18">
        <v>2.5377586386789501E+17</v>
      </c>
      <c r="H1293" s="18">
        <v>2.3240380159376301E+17</v>
      </c>
    </row>
    <row r="1294" spans="1:8">
      <c r="A1294" s="15">
        <v>41292</v>
      </c>
      <c r="B1294" s="16" t="s">
        <v>17285</v>
      </c>
      <c r="C1294" s="12">
        <f t="shared" si="22"/>
        <v>3.8551840013724475E-3</v>
      </c>
      <c r="D1294" s="16" t="s">
        <v>17284</v>
      </c>
      <c r="E1294" s="16" t="s">
        <v>17283</v>
      </c>
      <c r="F1294" s="16" t="s">
        <v>14263</v>
      </c>
      <c r="G1294" s="18">
        <v>2.48935914919808E+17</v>
      </c>
      <c r="H1294" s="18">
        <v>2.42221555433456E+17</v>
      </c>
    </row>
    <row r="1295" spans="1:8">
      <c r="A1295" s="15">
        <v>41293</v>
      </c>
      <c r="B1295" s="16" t="s">
        <v>17282</v>
      </c>
      <c r="C1295" s="12">
        <f t="shared" si="22"/>
        <v>-8.5189418207060982E-5</v>
      </c>
      <c r="D1295" s="16" t="s">
        <v>17281</v>
      </c>
      <c r="E1295" s="16" t="s">
        <v>17280</v>
      </c>
      <c r="F1295" s="16" t="s">
        <v>14263</v>
      </c>
      <c r="G1295" s="18">
        <v>2.5641229332203501E+17</v>
      </c>
      <c r="H1295" s="18">
        <v>2.5599131026418598E+17</v>
      </c>
    </row>
    <row r="1296" spans="1:8">
      <c r="A1296" s="15">
        <v>41294</v>
      </c>
      <c r="B1296" s="16" t="s">
        <v>17279</v>
      </c>
      <c r="C1296" s="12">
        <f t="shared" si="22"/>
        <v>-8.5187230253968503E-5</v>
      </c>
      <c r="D1296" s="16" t="s">
        <v>17278</v>
      </c>
      <c r="E1296" s="16" t="s">
        <v>17277</v>
      </c>
      <c r="F1296" s="16" t="s">
        <v>14263</v>
      </c>
      <c r="G1296" s="18">
        <v>2.9849053864297299E+17</v>
      </c>
      <c r="H1296" s="18">
        <v>2.60541577614404E+17</v>
      </c>
    </row>
    <row r="1297" spans="1:8">
      <c r="A1297" s="15">
        <v>41295</v>
      </c>
      <c r="B1297" s="16" t="s">
        <v>17276</v>
      </c>
      <c r="C1297" s="12">
        <f t="shared" si="22"/>
        <v>4.4025596823281203E-4</v>
      </c>
      <c r="D1297" s="16" t="s">
        <v>17275</v>
      </c>
      <c r="E1297" s="16" t="s">
        <v>17274</v>
      </c>
      <c r="F1297" s="16" t="s">
        <v>14118</v>
      </c>
      <c r="G1297" s="18">
        <v>3.0693533624490803E+17</v>
      </c>
      <c r="H1297" s="18">
        <v>2.7717386609472998E+17</v>
      </c>
    </row>
    <row r="1298" spans="1:8">
      <c r="A1298" s="15">
        <v>41296</v>
      </c>
      <c r="B1298" s="16" t="s">
        <v>17273</v>
      </c>
      <c r="C1298" s="12">
        <f t="shared" si="22"/>
        <v>6.6229445397664776E-3</v>
      </c>
      <c r="D1298" s="16" t="s">
        <v>17272</v>
      </c>
      <c r="E1298" s="16" t="s">
        <v>17271</v>
      </c>
      <c r="F1298" s="16" t="s">
        <v>14218</v>
      </c>
      <c r="G1298" s="18">
        <v>4.1782736378712902E+17</v>
      </c>
      <c r="H1298" s="18">
        <v>2.8060651338744099E+17</v>
      </c>
    </row>
    <row r="1299" spans="1:8">
      <c r="A1299" s="15">
        <v>41297</v>
      </c>
      <c r="B1299" s="16" t="s">
        <v>17270</v>
      </c>
      <c r="C1299" s="12">
        <f t="shared" si="22"/>
        <v>2.9458936009559461E-4</v>
      </c>
      <c r="D1299" s="16" t="s">
        <v>17269</v>
      </c>
      <c r="E1299" s="16" t="s">
        <v>17268</v>
      </c>
      <c r="F1299" s="16" t="s">
        <v>14120</v>
      </c>
      <c r="G1299" s="18">
        <v>2.5333554114994099E+17</v>
      </c>
      <c r="H1299" s="18">
        <v>2.46175067117524E+17</v>
      </c>
    </row>
    <row r="1300" spans="1:8">
      <c r="A1300" s="15">
        <v>41298</v>
      </c>
      <c r="B1300" s="16" t="s">
        <v>17267</v>
      </c>
      <c r="C1300" s="12">
        <f t="shared" si="22"/>
        <v>6.6990748375828808E-3</v>
      </c>
      <c r="D1300" s="16" t="s">
        <v>17266</v>
      </c>
      <c r="E1300" s="16" t="s">
        <v>17265</v>
      </c>
      <c r="F1300" s="16" t="s">
        <v>14121</v>
      </c>
      <c r="G1300" s="18">
        <v>3.6106230317255501E+17</v>
      </c>
      <c r="H1300" s="18">
        <v>2.6332307844691699E+17</v>
      </c>
    </row>
    <row r="1301" spans="1:8">
      <c r="A1301" s="15">
        <v>41299</v>
      </c>
      <c r="B1301" s="16" t="s">
        <v>17264</v>
      </c>
      <c r="C1301" s="12">
        <f t="shared" si="22"/>
        <v>3.4883349589877486E-3</v>
      </c>
      <c r="D1301" s="16" t="s">
        <v>17263</v>
      </c>
      <c r="E1301" s="16" t="s">
        <v>17262</v>
      </c>
      <c r="F1301" s="16" t="s">
        <v>14219</v>
      </c>
      <c r="G1301" s="18">
        <v>5.1926239151239802E+17</v>
      </c>
      <c r="H1301" s="18">
        <v>2.7243784216242301E+17</v>
      </c>
    </row>
    <row r="1302" spans="1:8">
      <c r="A1302" s="15">
        <v>41300</v>
      </c>
      <c r="B1302" s="16" t="s">
        <v>17261</v>
      </c>
      <c r="C1302" s="12">
        <f t="shared" si="22"/>
        <v>-9.392895335564211E-5</v>
      </c>
      <c r="D1302" s="16" t="s">
        <v>17260</v>
      </c>
      <c r="E1302" s="16" t="s">
        <v>17259</v>
      </c>
      <c r="F1302" s="16" t="s">
        <v>14219</v>
      </c>
      <c r="G1302" s="18">
        <v>4.1562239483749498E+17</v>
      </c>
      <c r="H1302" s="18">
        <v>2.7043903669620499E+17</v>
      </c>
    </row>
    <row r="1303" spans="1:8">
      <c r="A1303" s="15">
        <v>41301</v>
      </c>
      <c r="B1303" s="16" t="s">
        <v>17258</v>
      </c>
      <c r="C1303" s="12">
        <f t="shared" si="22"/>
        <v>-8.6398544884418627E-5</v>
      </c>
      <c r="D1303" s="16" t="s">
        <v>17257</v>
      </c>
      <c r="E1303" s="16" t="s">
        <v>17256</v>
      </c>
      <c r="F1303" s="16" t="s">
        <v>14219</v>
      </c>
      <c r="G1303" s="18">
        <v>5.0930173458267398E+17</v>
      </c>
      <c r="H1303" s="18">
        <v>2.7833548315558598E+17</v>
      </c>
    </row>
    <row r="1304" spans="1:8">
      <c r="A1304" s="15">
        <v>41302</v>
      </c>
      <c r="B1304" s="16" t="s">
        <v>17255</v>
      </c>
      <c r="C1304" s="12">
        <f t="shared" si="22"/>
        <v>-4.923329649426181E-3</v>
      </c>
      <c r="D1304" s="16" t="s">
        <v>17254</v>
      </c>
      <c r="E1304" s="16" t="s">
        <v>17253</v>
      </c>
      <c r="F1304" s="16" t="s">
        <v>14030</v>
      </c>
      <c r="G1304" s="18">
        <v>4.2307970946460602E+17</v>
      </c>
      <c r="H1304" s="18">
        <v>2.7514835066455101E+17</v>
      </c>
    </row>
    <row r="1305" spans="1:8">
      <c r="A1305" s="15">
        <v>41303</v>
      </c>
      <c r="B1305" s="16" t="s">
        <v>17252</v>
      </c>
      <c r="C1305" s="12">
        <f t="shared" si="22"/>
        <v>8.1803975404221691E-4</v>
      </c>
      <c r="D1305" s="16" t="s">
        <v>17251</v>
      </c>
      <c r="E1305" s="16" t="s">
        <v>17250</v>
      </c>
      <c r="F1305" s="16" t="s">
        <v>14029</v>
      </c>
      <c r="G1305" s="18">
        <v>4.3906954054217402E+17</v>
      </c>
      <c r="H1305" s="18">
        <v>2.9607594705689901E+17</v>
      </c>
    </row>
    <row r="1306" spans="1:8">
      <c r="A1306" s="15">
        <v>41304</v>
      </c>
      <c r="B1306" s="16" t="s">
        <v>17249</v>
      </c>
      <c r="C1306" s="12">
        <f t="shared" si="22"/>
        <v>6.635352537303592E-3</v>
      </c>
      <c r="D1306" s="16" t="s">
        <v>17248</v>
      </c>
      <c r="E1306" s="16" t="s">
        <v>17247</v>
      </c>
      <c r="F1306" s="16" t="s">
        <v>14027</v>
      </c>
      <c r="G1306" s="18">
        <v>5.6155932970409101E+17</v>
      </c>
      <c r="H1306" s="18">
        <v>3.1009183923568902E+17</v>
      </c>
    </row>
    <row r="1307" spans="1:8">
      <c r="A1307" s="15">
        <v>41305</v>
      </c>
      <c r="B1307" s="16" t="s">
        <v>17246</v>
      </c>
      <c r="C1307" s="12">
        <f t="shared" si="22"/>
        <v>-4.4587908781875928E-3</v>
      </c>
      <c r="D1307" s="16" t="s">
        <v>17245</v>
      </c>
      <c r="E1307" s="16" t="s">
        <v>17244</v>
      </c>
      <c r="F1307" s="16" t="s">
        <v>14026</v>
      </c>
      <c r="G1307" s="18">
        <v>4.8057885946507898E+17</v>
      </c>
      <c r="H1307" s="18">
        <v>2.9843308430650899E+17</v>
      </c>
    </row>
    <row r="1308" spans="1:8">
      <c r="A1308" s="15">
        <v>41306</v>
      </c>
      <c r="B1308" s="16" t="s">
        <v>17243</v>
      </c>
      <c r="C1308" s="12">
        <f t="shared" si="22"/>
        <v>1.0726581875510132E-2</v>
      </c>
      <c r="D1308" s="16" t="s">
        <v>17242</v>
      </c>
      <c r="E1308" s="16" t="s">
        <v>17241</v>
      </c>
      <c r="F1308" s="16" t="s">
        <v>14131</v>
      </c>
      <c r="G1308" s="18">
        <v>6.7908996530886298E+17</v>
      </c>
      <c r="H1308" s="18">
        <v>3.2699385999173901E+17</v>
      </c>
    </row>
    <row r="1309" spans="1:8">
      <c r="A1309" s="15">
        <v>41307</v>
      </c>
      <c r="B1309" s="16" t="s">
        <v>17240</v>
      </c>
      <c r="C1309" s="12">
        <f t="shared" si="22"/>
        <v>-8.6697584829857123E-5</v>
      </c>
      <c r="D1309" s="16" t="s">
        <v>17239</v>
      </c>
      <c r="E1309" s="16" t="s">
        <v>17238</v>
      </c>
      <c r="F1309" s="16" t="s">
        <v>14131</v>
      </c>
      <c r="G1309" s="18">
        <v>5.3671233725497402E+17</v>
      </c>
      <c r="H1309" s="18">
        <v>3.3393572433014899E+17</v>
      </c>
    </row>
    <row r="1310" spans="1:8">
      <c r="A1310" s="15">
        <v>41308</v>
      </c>
      <c r="B1310" s="16" t="s">
        <v>17237</v>
      </c>
      <c r="C1310" s="12">
        <f t="shared" si="22"/>
        <v>-8.6695408334214392E-5</v>
      </c>
      <c r="D1310" s="16" t="s">
        <v>17236</v>
      </c>
      <c r="E1310" s="16" t="s">
        <v>17235</v>
      </c>
      <c r="F1310" s="16" t="s">
        <v>14131</v>
      </c>
      <c r="G1310" s="18">
        <v>4.6107647284870298E+17</v>
      </c>
      <c r="H1310" s="18">
        <v>3.3385608443168602E+17</v>
      </c>
    </row>
    <row r="1311" spans="1:8">
      <c r="A1311" s="15">
        <v>41309</v>
      </c>
      <c r="B1311" s="16" t="s">
        <v>17234</v>
      </c>
      <c r="C1311" s="12">
        <f t="shared" si="22"/>
        <v>-6.7380173468216842E-4</v>
      </c>
      <c r="D1311" s="16" t="s">
        <v>17233</v>
      </c>
      <c r="E1311" s="16" t="s">
        <v>17232</v>
      </c>
      <c r="F1311" s="16" t="s">
        <v>14224</v>
      </c>
      <c r="G1311" s="18">
        <v>4.5074832114794701E+17</v>
      </c>
      <c r="H1311" s="18">
        <v>3.5055543936148403E+17</v>
      </c>
    </row>
    <row r="1312" spans="1:8">
      <c r="A1312" s="15">
        <v>41310</v>
      </c>
      <c r="B1312" s="16" t="s">
        <v>17231</v>
      </c>
      <c r="C1312" s="12">
        <f t="shared" si="22"/>
        <v>5.1197679057221361E-3</v>
      </c>
      <c r="D1312" s="16" t="s">
        <v>17230</v>
      </c>
      <c r="E1312" s="16" t="s">
        <v>17229</v>
      </c>
      <c r="F1312" s="16" t="s">
        <v>14023</v>
      </c>
      <c r="G1312" s="18">
        <v>5.4545414438635302E+17</v>
      </c>
      <c r="H1312" s="18">
        <v>3.2923823623229901E+17</v>
      </c>
    </row>
    <row r="1313" spans="1:8">
      <c r="A1313" s="15">
        <v>41311</v>
      </c>
      <c r="B1313" s="16" t="s">
        <v>17228</v>
      </c>
      <c r="C1313" s="12">
        <f t="shared" si="22"/>
        <v>-5.941262037524527E-3</v>
      </c>
      <c r="D1313" s="16" t="s">
        <v>17227</v>
      </c>
      <c r="E1313" s="16" t="s">
        <v>17226</v>
      </c>
      <c r="F1313" s="16" t="s">
        <v>14147</v>
      </c>
      <c r="G1313" s="18">
        <v>4.3896423026973798E+17</v>
      </c>
      <c r="H1313" s="18">
        <v>2.9480976107123802E+17</v>
      </c>
    </row>
    <row r="1314" spans="1:8">
      <c r="A1314" s="15">
        <v>41312</v>
      </c>
      <c r="B1314" s="16" t="s">
        <v>17225</v>
      </c>
      <c r="C1314" s="12">
        <f t="shared" si="22"/>
        <v>-3.4417542387585633E-3</v>
      </c>
      <c r="D1314" s="16" t="s">
        <v>17224</v>
      </c>
      <c r="E1314" s="16" t="s">
        <v>17223</v>
      </c>
      <c r="F1314" s="16" t="s">
        <v>14185</v>
      </c>
      <c r="G1314" s="18">
        <v>5.7784388220339802E+17</v>
      </c>
      <c r="H1314" s="18">
        <v>2.8593602073580701E+17</v>
      </c>
    </row>
    <row r="1315" spans="1:8">
      <c r="A1315" s="15">
        <v>41313</v>
      </c>
      <c r="B1315" s="16" t="s">
        <v>17222</v>
      </c>
      <c r="C1315" s="12">
        <f t="shared" si="22"/>
        <v>6.4791172091025373E-5</v>
      </c>
      <c r="D1315" s="16" t="s">
        <v>17221</v>
      </c>
      <c r="E1315" s="16" t="s">
        <v>17220</v>
      </c>
      <c r="F1315" s="16" t="s">
        <v>14149</v>
      </c>
      <c r="G1315" s="18">
        <v>4.5154389027458803E+17</v>
      </c>
      <c r="H1315" s="18">
        <v>2.8625189039578099E+17</v>
      </c>
    </row>
    <row r="1316" spans="1:8">
      <c r="A1316" s="15">
        <v>41314</v>
      </c>
      <c r="B1316" s="16" t="s">
        <v>17219</v>
      </c>
      <c r="C1316" s="12">
        <f t="shared" si="22"/>
        <v>-8.4813515884565768E-5</v>
      </c>
      <c r="D1316" s="16" t="s">
        <v>17218</v>
      </c>
      <c r="E1316" s="16" t="s">
        <v>17217</v>
      </c>
      <c r="F1316" s="16" t="s">
        <v>14149</v>
      </c>
      <c r="G1316" s="18">
        <v>4.9688332399916998E+17</v>
      </c>
      <c r="H1316" s="18">
        <v>2.9114797811975802E+17</v>
      </c>
    </row>
    <row r="1317" spans="1:8">
      <c r="A1317" s="15">
        <v>41315</v>
      </c>
      <c r="B1317" s="16" t="s">
        <v>17216</v>
      </c>
      <c r="C1317" s="12">
        <f t="shared" si="22"/>
        <v>-8.4811458075850619E-5</v>
      </c>
      <c r="D1317" s="16" t="s">
        <v>17215</v>
      </c>
      <c r="E1317" s="16" t="s">
        <v>17214</v>
      </c>
      <c r="F1317" s="16" t="s">
        <v>14149</v>
      </c>
      <c r="G1317" s="18">
        <v>3.7218314750708499E+17</v>
      </c>
      <c r="H1317" s="18">
        <v>2.8381866298048E+17</v>
      </c>
    </row>
    <row r="1318" spans="1:8">
      <c r="A1318" s="15">
        <v>41316</v>
      </c>
      <c r="B1318" s="16" t="s">
        <v>17213</v>
      </c>
      <c r="C1318" s="12">
        <f t="shared" si="22"/>
        <v>-3.094458638414161E-3</v>
      </c>
      <c r="D1318" s="16" t="s">
        <v>17212</v>
      </c>
      <c r="E1318" s="16" t="s">
        <v>17211</v>
      </c>
      <c r="F1318" s="16" t="s">
        <v>14152</v>
      </c>
      <c r="G1318" s="18">
        <v>3.2287002517412403E+17</v>
      </c>
      <c r="H1318" s="18">
        <v>2.6155825322895398E+17</v>
      </c>
    </row>
    <row r="1319" spans="1:8">
      <c r="A1319" s="15">
        <v>41317</v>
      </c>
      <c r="B1319" s="16" t="s">
        <v>17210</v>
      </c>
      <c r="C1319" s="12">
        <f t="shared" si="22"/>
        <v>2.3692021650912336E-3</v>
      </c>
      <c r="D1319" s="16" t="s">
        <v>17209</v>
      </c>
      <c r="E1319" s="16" t="s">
        <v>17208</v>
      </c>
      <c r="F1319" s="16" t="s">
        <v>14181</v>
      </c>
      <c r="G1319" s="18">
        <v>3.63020351310128E+17</v>
      </c>
      <c r="H1319" s="18">
        <v>2.5821327287279699E+17</v>
      </c>
    </row>
    <row r="1320" spans="1:8">
      <c r="A1320" s="15">
        <v>41318</v>
      </c>
      <c r="B1320" s="16" t="s">
        <v>17207</v>
      </c>
      <c r="C1320" s="12">
        <f t="shared" si="22"/>
        <v>4.7908021375390525E-3</v>
      </c>
      <c r="D1320" s="16" t="s">
        <v>17206</v>
      </c>
      <c r="E1320" s="16" t="s">
        <v>17205</v>
      </c>
      <c r="F1320" s="16" t="s">
        <v>14160</v>
      </c>
      <c r="G1320" s="18">
        <v>4.3488837188346298E+17</v>
      </c>
      <c r="H1320" s="18">
        <v>2.6923400359066598E+17</v>
      </c>
    </row>
    <row r="1321" spans="1:8">
      <c r="A1321" s="15">
        <v>41319</v>
      </c>
      <c r="B1321" s="16" t="s">
        <v>17204</v>
      </c>
      <c r="C1321" s="12">
        <f t="shared" si="22"/>
        <v>2.470702359407994E-4</v>
      </c>
      <c r="D1321" s="16" t="s">
        <v>17203</v>
      </c>
      <c r="E1321" s="16" t="s">
        <v>17202</v>
      </c>
      <c r="F1321" s="16" t="s">
        <v>14160</v>
      </c>
      <c r="G1321" s="18">
        <v>5.5020523820092698E+17</v>
      </c>
      <c r="H1321" s="18">
        <v>2.7004262409903901E+17</v>
      </c>
    </row>
    <row r="1322" spans="1:8">
      <c r="A1322" s="15">
        <v>41319</v>
      </c>
      <c r="B1322" s="16" t="s">
        <v>17204</v>
      </c>
      <c r="C1322" s="12">
        <f t="shared" si="22"/>
        <v>0</v>
      </c>
      <c r="D1322" s="16" t="s">
        <v>17203</v>
      </c>
      <c r="E1322" s="16" t="s">
        <v>17202</v>
      </c>
      <c r="F1322" s="16" t="s">
        <v>14160</v>
      </c>
      <c r="G1322" s="18">
        <v>5.5020523820092698E+17</v>
      </c>
      <c r="H1322" s="18">
        <v>2.7004262409903901E+17</v>
      </c>
    </row>
    <row r="1323" spans="1:8">
      <c r="A1323" s="15">
        <v>41320</v>
      </c>
      <c r="B1323" s="16" t="s">
        <v>17201</v>
      </c>
      <c r="C1323" s="12">
        <f t="shared" si="22"/>
        <v>-5.4932127017293204E-3</v>
      </c>
      <c r="D1323" s="16" t="s">
        <v>17200</v>
      </c>
      <c r="E1323" s="16" t="s">
        <v>17199</v>
      </c>
      <c r="F1323" s="16" t="s">
        <v>14179</v>
      </c>
      <c r="G1323" s="18">
        <v>2.5274401521347802E+17</v>
      </c>
      <c r="H1323" s="18">
        <v>2.5610627185176499E+17</v>
      </c>
    </row>
    <row r="1324" spans="1:8">
      <c r="A1324" s="15">
        <v>41321</v>
      </c>
      <c r="B1324" s="16" t="s">
        <v>17198</v>
      </c>
      <c r="C1324" s="12">
        <f t="shared" si="22"/>
        <v>-8.0542606910710668E-5</v>
      </c>
      <c r="D1324" s="16" t="s">
        <v>17197</v>
      </c>
      <c r="E1324" s="16" t="s">
        <v>17196</v>
      </c>
      <c r="F1324" s="16" t="s">
        <v>14179</v>
      </c>
      <c r="G1324" s="18">
        <v>3.2517464859277498E+17</v>
      </c>
      <c r="H1324" s="18">
        <v>2.5607184621258E+17</v>
      </c>
    </row>
    <row r="1325" spans="1:8">
      <c r="A1325" s="15">
        <v>41322</v>
      </c>
      <c r="B1325" s="16" t="s">
        <v>17195</v>
      </c>
      <c r="C1325" s="12">
        <f t="shared" si="22"/>
        <v>-8.0539993989791987E-5</v>
      </c>
      <c r="D1325" s="16" t="s">
        <v>17194</v>
      </c>
      <c r="E1325" s="16" t="s">
        <v>17193</v>
      </c>
      <c r="F1325" s="16" t="s">
        <v>14179</v>
      </c>
      <c r="G1325" s="18">
        <v>2.6332831908452499E+17</v>
      </c>
      <c r="H1325" s="18">
        <v>2.6602625898245402E+17</v>
      </c>
    </row>
    <row r="1326" spans="1:8">
      <c r="A1326" s="15">
        <v>41323</v>
      </c>
      <c r="B1326" s="16" t="s">
        <v>17192</v>
      </c>
      <c r="C1326" s="12">
        <f t="shared" si="22"/>
        <v>2.1852286071722873E-3</v>
      </c>
      <c r="D1326" s="16" t="s">
        <v>17191</v>
      </c>
      <c r="E1326" s="16" t="s">
        <v>17190</v>
      </c>
      <c r="F1326" s="16" t="s">
        <v>14014</v>
      </c>
      <c r="G1326" s="18">
        <v>2.9867461560419098E+17</v>
      </c>
      <c r="H1326" s="18">
        <v>2.6224342322418202E+17</v>
      </c>
    </row>
    <row r="1327" spans="1:8">
      <c r="A1327" s="15">
        <v>41324</v>
      </c>
      <c r="B1327" s="16" t="s">
        <v>17189</v>
      </c>
      <c r="C1327" s="12">
        <f t="shared" si="22"/>
        <v>6.4271008528557136E-4</v>
      </c>
      <c r="D1327" s="16" t="s">
        <v>17188</v>
      </c>
      <c r="E1327" s="16" t="s">
        <v>17187</v>
      </c>
      <c r="F1327" s="16" t="s">
        <v>14167</v>
      </c>
      <c r="G1327" s="18">
        <v>3.1022363184167302E+17</v>
      </c>
      <c r="H1327" s="18">
        <v>2.6546307079676198E+17</v>
      </c>
    </row>
    <row r="1328" spans="1:8">
      <c r="A1328" s="15">
        <v>41325</v>
      </c>
      <c r="B1328" s="16" t="s">
        <v>17186</v>
      </c>
      <c r="C1328" s="12">
        <f t="shared" si="22"/>
        <v>-4.8125460522719906E-3</v>
      </c>
      <c r="D1328" s="16" t="s">
        <v>17185</v>
      </c>
      <c r="E1328" s="16" t="s">
        <v>17184</v>
      </c>
      <c r="F1328" s="16" t="s">
        <v>14168</v>
      </c>
      <c r="G1328" s="18">
        <v>2.2893577875643699E+17</v>
      </c>
      <c r="H1328" s="18">
        <v>2.6468656430114202E+17</v>
      </c>
    </row>
    <row r="1329" spans="1:8">
      <c r="A1329" s="15">
        <v>41326</v>
      </c>
      <c r="B1329" s="16" t="s">
        <v>17183</v>
      </c>
      <c r="C1329" s="12">
        <f t="shared" si="22"/>
        <v>-6.3872438430630967E-4</v>
      </c>
      <c r="D1329" s="16" t="s">
        <v>17182</v>
      </c>
      <c r="E1329" s="16" t="s">
        <v>17181</v>
      </c>
      <c r="F1329" s="16" t="s">
        <v>14169</v>
      </c>
      <c r="G1329" s="18">
        <v>1.25313259672664E+17</v>
      </c>
      <c r="H1329" s="18">
        <v>2.6323938096880602E+17</v>
      </c>
    </row>
    <row r="1330" spans="1:8">
      <c r="A1330" s="15">
        <v>41327</v>
      </c>
      <c r="B1330" s="16" t="s">
        <v>17180</v>
      </c>
      <c r="C1330" s="12">
        <f t="shared" si="22"/>
        <v>5.8030441197900202E-3</v>
      </c>
      <c r="D1330" s="16" t="s">
        <v>17179</v>
      </c>
      <c r="E1330" s="16" t="s">
        <v>17178</v>
      </c>
      <c r="F1330" s="16" t="s">
        <v>14169</v>
      </c>
      <c r="G1330" s="18">
        <v>2.0307098381211002E+17</v>
      </c>
      <c r="H1330" s="18">
        <v>2.78341159312144E+17</v>
      </c>
    </row>
    <row r="1331" spans="1:8">
      <c r="A1331" s="15">
        <v>41328</v>
      </c>
      <c r="B1331" s="16" t="s">
        <v>17177</v>
      </c>
      <c r="C1331" s="12">
        <f t="shared" si="22"/>
        <v>-5.6562095489061596E-5</v>
      </c>
      <c r="D1331" s="16" t="s">
        <v>17176</v>
      </c>
      <c r="E1331" s="16" t="s">
        <v>17175</v>
      </c>
      <c r="F1331" s="16" t="s">
        <v>14169</v>
      </c>
      <c r="G1331" s="18">
        <v>1.0844222825444701E+17</v>
      </c>
      <c r="H1331" s="18">
        <v>2.7241938043553101E+17</v>
      </c>
    </row>
    <row r="1332" spans="1:8">
      <c r="A1332" s="15">
        <v>41329</v>
      </c>
      <c r="B1332" s="16" t="s">
        <v>17174</v>
      </c>
      <c r="C1332" s="12">
        <f t="shared" si="22"/>
        <v>-5.6554505200352663E-5</v>
      </c>
      <c r="D1332" s="16" t="s">
        <v>17173</v>
      </c>
      <c r="E1332" s="16" t="s">
        <v>17172</v>
      </c>
      <c r="F1332" s="16" t="s">
        <v>14169</v>
      </c>
      <c r="G1332" s="18">
        <v>6.1730343520140304E+16</v>
      </c>
      <c r="H1332" s="18">
        <v>2.6533079686079398E+17</v>
      </c>
    </row>
    <row r="1333" spans="1:8">
      <c r="A1333" s="15">
        <v>41330</v>
      </c>
      <c r="B1333" s="16" t="s">
        <v>17171</v>
      </c>
      <c r="C1333" s="12">
        <f t="shared" si="22"/>
        <v>-2.8637125048118356E-3</v>
      </c>
      <c r="D1333" s="16" t="s">
        <v>17170</v>
      </c>
      <c r="E1333" s="16" t="s">
        <v>17169</v>
      </c>
      <c r="F1333" s="16" t="s">
        <v>14174</v>
      </c>
      <c r="G1333" s="18">
        <v>2.64959513937528E+16</v>
      </c>
      <c r="H1333" s="18">
        <v>2.6545842819460701E+17</v>
      </c>
    </row>
    <row r="1334" spans="1:8">
      <c r="A1334" s="15">
        <v>41331</v>
      </c>
      <c r="B1334" s="16" t="s">
        <v>17168</v>
      </c>
      <c r="C1334" s="12">
        <f t="shared" si="22"/>
        <v>-2.5399311545747003E-3</v>
      </c>
      <c r="D1334" s="16" t="s">
        <v>17167</v>
      </c>
      <c r="E1334" s="16" t="s">
        <v>17166</v>
      </c>
      <c r="F1334" s="16" t="s">
        <v>14175</v>
      </c>
      <c r="G1334" s="16" t="s">
        <v>17165</v>
      </c>
      <c r="H1334" s="18">
        <v>2.6722325118665101E+17</v>
      </c>
    </row>
    <row r="1335" spans="1:8">
      <c r="A1335" s="15">
        <v>41332</v>
      </c>
      <c r="B1335" s="16" t="s">
        <v>17164</v>
      </c>
      <c r="C1335" s="12">
        <f t="shared" si="22"/>
        <v>9.6549758682034584E-4</v>
      </c>
      <c r="D1335" s="16" t="s">
        <v>17163</v>
      </c>
      <c r="E1335" s="16" t="s">
        <v>17162</v>
      </c>
      <c r="F1335" s="16" t="s">
        <v>14275</v>
      </c>
      <c r="G1335" s="18">
        <v>7.04189407411122E+16</v>
      </c>
      <c r="H1335" s="18">
        <v>2.82937128981636E+17</v>
      </c>
    </row>
    <row r="1336" spans="1:8">
      <c r="A1336" s="15">
        <v>41333</v>
      </c>
      <c r="B1336" s="16" t="s">
        <v>17161</v>
      </c>
      <c r="C1336" s="12">
        <f t="shared" si="22"/>
        <v>-1.2757162960739536E-3</v>
      </c>
      <c r="D1336" s="16" t="s">
        <v>17160</v>
      </c>
      <c r="E1336" s="16" t="s">
        <v>17159</v>
      </c>
      <c r="F1336" s="16" t="s">
        <v>14276</v>
      </c>
      <c r="G1336" s="18">
        <v>4.3489341054329104E+16</v>
      </c>
      <c r="H1336" s="18">
        <v>2.79792854341828E+17</v>
      </c>
    </row>
    <row r="1337" spans="1:8">
      <c r="A1337" s="15">
        <v>41334</v>
      </c>
      <c r="B1337" s="16" t="s">
        <v>17158</v>
      </c>
      <c r="C1337" s="12">
        <f t="shared" si="22"/>
        <v>2.8953039548485919E-4</v>
      </c>
      <c r="D1337" s="16" t="s">
        <v>17157</v>
      </c>
      <c r="E1337" s="16" t="s">
        <v>17156</v>
      </c>
      <c r="F1337" s="16" t="s">
        <v>14504</v>
      </c>
      <c r="G1337" s="18">
        <v>-3.37871442576345E+16</v>
      </c>
      <c r="H1337" s="18">
        <v>2.8071678399977901E+17</v>
      </c>
    </row>
    <row r="1338" spans="1:8">
      <c r="A1338" s="15">
        <v>41335</v>
      </c>
      <c r="B1338" s="16" t="s">
        <v>17155</v>
      </c>
      <c r="C1338" s="12">
        <f t="shared" si="22"/>
        <v>-7.2343257870767161E-5</v>
      </c>
      <c r="D1338" s="16" t="s">
        <v>17154</v>
      </c>
      <c r="E1338" s="16" t="s">
        <v>17153</v>
      </c>
      <c r="F1338" s="16" t="s">
        <v>14504</v>
      </c>
      <c r="G1338" s="18">
        <v>1.9302525119095E+16</v>
      </c>
      <c r="H1338" s="18">
        <v>2.7297828347992998E+17</v>
      </c>
    </row>
    <row r="1339" spans="1:8">
      <c r="A1339" s="15">
        <v>41336</v>
      </c>
      <c r="B1339" s="16" t="s">
        <v>17152</v>
      </c>
      <c r="C1339" s="12">
        <f t="shared" si="22"/>
        <v>-7.2338874822729148E-5</v>
      </c>
      <c r="D1339" s="16" t="s">
        <v>17151</v>
      </c>
      <c r="E1339" s="16" t="s">
        <v>17150</v>
      </c>
      <c r="F1339" s="16" t="s">
        <v>14504</v>
      </c>
      <c r="G1339" s="18">
        <v>-1.0557419591983901E+17</v>
      </c>
      <c r="H1339" s="18">
        <v>2.8033676966610899E+17</v>
      </c>
    </row>
    <row r="1340" spans="1:8">
      <c r="A1340" s="15">
        <v>41337</v>
      </c>
      <c r="B1340" s="16" t="s">
        <v>17149</v>
      </c>
      <c r="C1340" s="12">
        <f t="shared" si="22"/>
        <v>-3.159299541376984E-3</v>
      </c>
      <c r="D1340" s="16" t="s">
        <v>17148</v>
      </c>
      <c r="E1340" s="16" t="s">
        <v>17147</v>
      </c>
      <c r="F1340" s="16" t="s">
        <v>17146</v>
      </c>
      <c r="G1340" s="18">
        <v>-1.38445920637268E+17</v>
      </c>
      <c r="H1340" s="18">
        <v>2.77895555985976E+17</v>
      </c>
    </row>
    <row r="1341" spans="1:8">
      <c r="A1341" s="15">
        <v>41338</v>
      </c>
      <c r="B1341" s="16" t="s">
        <v>17145</v>
      </c>
      <c r="C1341" s="12">
        <f t="shared" si="22"/>
        <v>-1.5437669406753447E-3</v>
      </c>
      <c r="D1341" s="16" t="s">
        <v>17144</v>
      </c>
      <c r="E1341" s="16" t="s">
        <v>17143</v>
      </c>
      <c r="F1341" s="16" t="s">
        <v>17142</v>
      </c>
      <c r="G1341" s="18">
        <v>-1.5359695624280899E+17</v>
      </c>
      <c r="H1341" s="18">
        <v>2.3416371749723101E+17</v>
      </c>
    </row>
    <row r="1342" spans="1:8">
      <c r="A1342" s="15">
        <v>41339</v>
      </c>
      <c r="B1342" s="16" t="s">
        <v>17141</v>
      </c>
      <c r="C1342" s="12">
        <f t="shared" si="22"/>
        <v>-4.6422773638400538E-3</v>
      </c>
      <c r="D1342" s="16" t="s">
        <v>17140</v>
      </c>
      <c r="E1342" s="16" t="s">
        <v>17139</v>
      </c>
      <c r="F1342" s="16" t="s">
        <v>17138</v>
      </c>
      <c r="G1342" s="18">
        <v>-1.9359685910998099E+17</v>
      </c>
      <c r="H1342" s="18">
        <v>2.1074748794852099E+17</v>
      </c>
    </row>
    <row r="1343" spans="1:8">
      <c r="A1343" s="15">
        <v>41340</v>
      </c>
      <c r="B1343" s="16" t="s">
        <v>17137</v>
      </c>
      <c r="C1343" s="12">
        <f t="shared" si="22"/>
        <v>-9.5472489881166453E-3</v>
      </c>
      <c r="D1343" s="16" t="s">
        <v>17136</v>
      </c>
      <c r="E1343" s="16" t="s">
        <v>17135</v>
      </c>
      <c r="F1343" s="16" t="s">
        <v>14278</v>
      </c>
      <c r="G1343" s="18">
        <v>-3.25658977261184E+17</v>
      </c>
      <c r="H1343" s="18">
        <v>1.8758045349929798E+17</v>
      </c>
    </row>
    <row r="1344" spans="1:8">
      <c r="A1344" s="15">
        <v>41341</v>
      </c>
      <c r="B1344" s="16" t="s">
        <v>17134</v>
      </c>
      <c r="C1344" s="12">
        <f t="shared" si="22"/>
        <v>-4.5403969600493954E-3</v>
      </c>
      <c r="D1344" s="16" t="s">
        <v>17133</v>
      </c>
      <c r="E1344" s="16" t="s">
        <v>17132</v>
      </c>
      <c r="F1344" s="16" t="s">
        <v>14004</v>
      </c>
      <c r="G1344" s="18">
        <v>-3.1400550237191002E+17</v>
      </c>
      <c r="H1344" s="18">
        <v>1.7682824803708499E+17</v>
      </c>
    </row>
    <row r="1345" spans="1:8">
      <c r="A1345" s="15">
        <v>41342</v>
      </c>
      <c r="B1345" s="16" t="s">
        <v>17131</v>
      </c>
      <c r="C1345" s="12">
        <f t="shared" si="22"/>
        <v>-7.0273914658763642E-5</v>
      </c>
      <c r="D1345" s="16" t="s">
        <v>17130</v>
      </c>
      <c r="E1345" s="16" t="s">
        <v>17129</v>
      </c>
      <c r="F1345" s="16" t="s">
        <v>14004</v>
      </c>
      <c r="G1345" s="18">
        <v>-2.8522952215598701E+17</v>
      </c>
      <c r="H1345" s="18">
        <v>1.8414312417339699E+17</v>
      </c>
    </row>
    <row r="1346" spans="1:8">
      <c r="A1346" s="15">
        <v>41343</v>
      </c>
      <c r="B1346" s="16" t="s">
        <v>17128</v>
      </c>
      <c r="C1346" s="12">
        <f t="shared" si="22"/>
        <v>-7.0269174641626587E-5</v>
      </c>
      <c r="D1346" s="16" t="s">
        <v>17127</v>
      </c>
      <c r="E1346" s="16" t="s">
        <v>17126</v>
      </c>
      <c r="F1346" s="16" t="s">
        <v>14004</v>
      </c>
      <c r="G1346" s="18">
        <v>-2.8640309630097101E+17</v>
      </c>
      <c r="H1346" s="18">
        <v>1.8108568885768E+17</v>
      </c>
    </row>
    <row r="1347" spans="1:8">
      <c r="A1347" s="15">
        <v>41344</v>
      </c>
      <c r="B1347" s="16" t="s">
        <v>17125</v>
      </c>
      <c r="C1347" s="12">
        <f t="shared" si="22"/>
        <v>2.0832352056272485E-4</v>
      </c>
      <c r="D1347" s="16" t="s">
        <v>17124</v>
      </c>
      <c r="E1347" s="16" t="s">
        <v>17123</v>
      </c>
      <c r="F1347" s="16" t="s">
        <v>14003</v>
      </c>
      <c r="G1347" s="18">
        <v>-2.8385366671039901E+17</v>
      </c>
      <c r="H1347" s="18">
        <v>1.77765560796528E+17</v>
      </c>
    </row>
    <row r="1348" spans="1:8">
      <c r="A1348" s="15">
        <v>41345</v>
      </c>
      <c r="B1348" s="16" t="s">
        <v>17122</v>
      </c>
      <c r="C1348" s="12">
        <f t="shared" si="22"/>
        <v>5.2931160974564488E-3</v>
      </c>
      <c r="D1348" s="16" t="s">
        <v>17121</v>
      </c>
      <c r="E1348" s="16" t="s">
        <v>17120</v>
      </c>
      <c r="F1348" s="16" t="s">
        <v>17119</v>
      </c>
      <c r="G1348" s="18">
        <v>-2.35557981659768E+17</v>
      </c>
      <c r="H1348" s="18">
        <v>1.75155519389432E+17</v>
      </c>
    </row>
    <row r="1349" spans="1:8">
      <c r="A1349" s="15">
        <v>41346</v>
      </c>
      <c r="B1349" s="16" t="s">
        <v>17118</v>
      </c>
      <c r="C1349" s="12">
        <f t="shared" si="22"/>
        <v>-5.2428667715428336E-3</v>
      </c>
      <c r="D1349" s="16" t="s">
        <v>17117</v>
      </c>
      <c r="E1349" s="16" t="s">
        <v>17116</v>
      </c>
      <c r="F1349" s="16" t="s">
        <v>14279</v>
      </c>
      <c r="G1349" s="18">
        <v>-2.5536230571540198E+17</v>
      </c>
      <c r="H1349" s="18">
        <v>1.55798260830512E+17</v>
      </c>
    </row>
    <row r="1350" spans="1:8">
      <c r="A1350" s="15">
        <v>41347</v>
      </c>
      <c r="B1350" s="16" t="s">
        <v>17115</v>
      </c>
      <c r="C1350" s="12">
        <f t="shared" si="22"/>
        <v>-2.8742908290934127E-3</v>
      </c>
      <c r="D1350" s="16" t="s">
        <v>17114</v>
      </c>
      <c r="E1350" s="16" t="s">
        <v>17113</v>
      </c>
      <c r="F1350" s="16" t="s">
        <v>17112</v>
      </c>
      <c r="G1350" s="18">
        <v>-3.0139485982388198E+17</v>
      </c>
      <c r="H1350" s="18">
        <v>1.49227956888028E+17</v>
      </c>
    </row>
    <row r="1351" spans="1:8">
      <c r="A1351" s="15">
        <v>41348</v>
      </c>
      <c r="B1351" s="16" t="s">
        <v>17111</v>
      </c>
      <c r="C1351" s="12">
        <f t="shared" si="22"/>
        <v>8.0363187719436069E-3</v>
      </c>
      <c r="D1351" s="16" t="s">
        <v>17110</v>
      </c>
      <c r="E1351" s="16" t="s">
        <v>17109</v>
      </c>
      <c r="F1351" s="16" t="s">
        <v>14304</v>
      </c>
      <c r="G1351" s="18">
        <v>-2.7343990032962099E+17</v>
      </c>
      <c r="H1351" s="18">
        <v>1.6819176214727501E+17</v>
      </c>
    </row>
    <row r="1352" spans="1:8">
      <c r="A1352" s="15">
        <v>41348</v>
      </c>
      <c r="B1352" s="16" t="s">
        <v>17111</v>
      </c>
      <c r="C1352" s="12">
        <f t="shared" si="22"/>
        <v>0</v>
      </c>
      <c r="D1352" s="16" t="s">
        <v>17110</v>
      </c>
      <c r="E1352" s="16" t="s">
        <v>17109</v>
      </c>
      <c r="F1352" s="16" t="s">
        <v>14304</v>
      </c>
      <c r="G1352" s="18">
        <v>-2.7343990032962099E+17</v>
      </c>
      <c r="H1352" s="18">
        <v>1.6819176214727501E+17</v>
      </c>
    </row>
    <row r="1353" spans="1:8">
      <c r="A1353" s="15">
        <v>41349</v>
      </c>
      <c r="B1353" s="16" t="s">
        <v>17108</v>
      </c>
      <c r="C1353" s="12">
        <f t="shared" si="22"/>
        <v>-7.7075639919050573E-5</v>
      </c>
      <c r="D1353" s="16" t="s">
        <v>17107</v>
      </c>
      <c r="E1353" s="16" t="s">
        <v>17106</v>
      </c>
      <c r="F1353" s="16" t="s">
        <v>14304</v>
      </c>
      <c r="G1353" s="18">
        <v>-2.7629940440696602E+17</v>
      </c>
      <c r="H1353" s="18">
        <v>1.9772892345717402E+17</v>
      </c>
    </row>
    <row r="1354" spans="1:8">
      <c r="A1354" s="15">
        <v>41350</v>
      </c>
      <c r="B1354" s="16" t="s">
        <v>17105</v>
      </c>
      <c r="C1354" s="12">
        <f t="shared" si="22"/>
        <v>-7.7072287436228461E-5</v>
      </c>
      <c r="D1354" s="16" t="s">
        <v>17104</v>
      </c>
      <c r="E1354" s="16" t="s">
        <v>17103</v>
      </c>
      <c r="F1354" s="16" t="s">
        <v>14304</v>
      </c>
      <c r="G1354" s="18">
        <v>-2.26861390892248E+17</v>
      </c>
      <c r="H1354" s="18">
        <v>1.89864815372668E+17</v>
      </c>
    </row>
    <row r="1355" spans="1:8">
      <c r="A1355" s="15">
        <v>41351</v>
      </c>
      <c r="B1355" s="16" t="s">
        <v>17102</v>
      </c>
      <c r="C1355" s="12">
        <f t="shared" si="22"/>
        <v>-1.1618962462739088E-2</v>
      </c>
      <c r="D1355" s="16" t="s">
        <v>17101</v>
      </c>
      <c r="E1355" s="16" t="s">
        <v>17100</v>
      </c>
      <c r="F1355" s="16" t="s">
        <v>14514</v>
      </c>
      <c r="G1355" s="18">
        <v>-3.28679540554616E+17</v>
      </c>
      <c r="H1355" s="18">
        <v>1.4758943205072899E+17</v>
      </c>
    </row>
    <row r="1356" spans="1:8">
      <c r="A1356" s="15">
        <v>41352</v>
      </c>
      <c r="B1356" s="16" t="s">
        <v>17099</v>
      </c>
      <c r="C1356" s="12">
        <f t="shared" si="22"/>
        <v>-8.4133786182724688E-3</v>
      </c>
      <c r="D1356" s="16" t="s">
        <v>17098</v>
      </c>
      <c r="E1356" s="16" t="s">
        <v>17097</v>
      </c>
      <c r="F1356" s="16" t="s">
        <v>14001</v>
      </c>
      <c r="G1356" s="18">
        <v>-3.9366615216836E+17</v>
      </c>
      <c r="H1356" s="18">
        <v>1.2831967277676499E+17</v>
      </c>
    </row>
    <row r="1357" spans="1:8">
      <c r="A1357" s="15">
        <v>41353</v>
      </c>
      <c r="B1357" s="16" t="s">
        <v>17096</v>
      </c>
      <c r="C1357" s="12">
        <f t="shared" ref="C1357:C1420" si="23">+(B1357-B1356)/B1356</f>
        <v>-4.3890777542189442E-3</v>
      </c>
      <c r="D1357" s="16" t="s">
        <v>17095</v>
      </c>
      <c r="E1357" s="16" t="s">
        <v>17094</v>
      </c>
      <c r="F1357" s="16" t="s">
        <v>17093</v>
      </c>
      <c r="G1357" s="18">
        <v>-4.4032580601413702E+17</v>
      </c>
      <c r="H1357" s="18">
        <v>1.1439335856365101E+17</v>
      </c>
    </row>
    <row r="1358" spans="1:8">
      <c r="A1358" s="15">
        <v>41354</v>
      </c>
      <c r="B1358" s="16" t="s">
        <v>17092</v>
      </c>
      <c r="C1358" s="12">
        <f t="shared" si="23"/>
        <v>4.0345496224150311E-3</v>
      </c>
      <c r="D1358" s="16" t="s">
        <v>17091</v>
      </c>
      <c r="E1358" s="16" t="s">
        <v>17090</v>
      </c>
      <c r="F1358" s="16" t="s">
        <v>14297</v>
      </c>
      <c r="G1358" s="18">
        <v>-4.1680246480942298E+17</v>
      </c>
      <c r="H1358" s="18">
        <v>1.2371505897558E+17</v>
      </c>
    </row>
    <row r="1359" spans="1:8">
      <c r="A1359" s="15">
        <v>41355</v>
      </c>
      <c r="B1359" s="16" t="s">
        <v>17089</v>
      </c>
      <c r="C1359" s="12">
        <f t="shared" si="23"/>
        <v>-4.1569748302014761E-3</v>
      </c>
      <c r="D1359" s="16" t="s">
        <v>17088</v>
      </c>
      <c r="E1359" s="16" t="s">
        <v>17087</v>
      </c>
      <c r="F1359" s="16" t="s">
        <v>17077</v>
      </c>
      <c r="G1359" s="18">
        <v>-4.1211108894324E+17</v>
      </c>
      <c r="H1359" s="18">
        <v>1.1444724090232499E+17</v>
      </c>
    </row>
    <row r="1360" spans="1:8">
      <c r="A1360" s="15">
        <v>41356</v>
      </c>
      <c r="B1360" s="16" t="s">
        <v>17086</v>
      </c>
      <c r="C1360" s="12">
        <f t="shared" si="23"/>
        <v>-7.6003032725733958E-5</v>
      </c>
      <c r="D1360" s="16" t="s">
        <v>17085</v>
      </c>
      <c r="E1360" s="16" t="s">
        <v>17084</v>
      </c>
      <c r="F1360" s="16" t="s">
        <v>17077</v>
      </c>
      <c r="G1360" s="18">
        <v>-4.0807088229306502E+17</v>
      </c>
      <c r="H1360" s="18">
        <v>1.2489980646816099E+17</v>
      </c>
    </row>
    <row r="1361" spans="1:8">
      <c r="A1361" s="15">
        <v>41357</v>
      </c>
      <c r="B1361" s="16" t="s">
        <v>17083</v>
      </c>
      <c r="C1361" s="12">
        <f t="shared" si="23"/>
        <v>-7.5998681595041163E-5</v>
      </c>
      <c r="D1361" s="16" t="s">
        <v>17082</v>
      </c>
      <c r="E1361" s="16" t="s">
        <v>17081</v>
      </c>
      <c r="F1361" s="16" t="s">
        <v>17077</v>
      </c>
      <c r="G1361" s="18">
        <v>-4.4881937197288102E+17</v>
      </c>
      <c r="H1361" s="18">
        <v>1.35501854506252E+17</v>
      </c>
    </row>
    <row r="1362" spans="1:8">
      <c r="A1362" s="15">
        <v>41358</v>
      </c>
      <c r="B1362" s="16" t="s">
        <v>17080</v>
      </c>
      <c r="C1362" s="12">
        <f t="shared" si="23"/>
        <v>-7.599475821987567E-5</v>
      </c>
      <c r="D1362" s="16" t="s">
        <v>17079</v>
      </c>
      <c r="E1362" s="16" t="s">
        <v>17078</v>
      </c>
      <c r="F1362" s="16" t="s">
        <v>17077</v>
      </c>
      <c r="G1362" s="18">
        <v>-4.489496812426E+17</v>
      </c>
      <c r="H1362" s="18">
        <v>1.41992071349504E+17</v>
      </c>
    </row>
    <row r="1363" spans="1:8">
      <c r="A1363" s="15">
        <v>41359</v>
      </c>
      <c r="B1363" s="16" t="s">
        <v>17076</v>
      </c>
      <c r="C1363" s="12">
        <f t="shared" si="23"/>
        <v>4.4701666057824106E-3</v>
      </c>
      <c r="D1363" s="16" t="s">
        <v>17075</v>
      </c>
      <c r="E1363" s="16" t="s">
        <v>17074</v>
      </c>
      <c r="F1363" s="16" t="s">
        <v>14280</v>
      </c>
      <c r="G1363" s="18">
        <v>-4.1781978043110099E+17</v>
      </c>
      <c r="H1363" s="18">
        <v>1.2831603464325299E+17</v>
      </c>
    </row>
    <row r="1364" spans="1:8">
      <c r="A1364" s="15">
        <v>41360</v>
      </c>
      <c r="B1364" s="16" t="s">
        <v>17073</v>
      </c>
      <c r="C1364" s="12">
        <f t="shared" si="23"/>
        <v>2.8461772895052675E-3</v>
      </c>
      <c r="D1364" s="16" t="s">
        <v>17072</v>
      </c>
      <c r="E1364" s="16" t="s">
        <v>17071</v>
      </c>
      <c r="F1364" s="16" t="s">
        <v>14280</v>
      </c>
      <c r="G1364" s="18">
        <v>-3.7593709093976698E+17</v>
      </c>
      <c r="H1364" s="18">
        <v>1.5296426109609798E+17</v>
      </c>
    </row>
    <row r="1365" spans="1:8">
      <c r="A1365" s="15">
        <v>41361</v>
      </c>
      <c r="B1365" s="16" t="s">
        <v>17070</v>
      </c>
      <c r="C1365" s="12">
        <f t="shared" si="23"/>
        <v>-6.9610141013320818E-5</v>
      </c>
      <c r="D1365" s="16" t="s">
        <v>17069</v>
      </c>
      <c r="E1365" s="16" t="s">
        <v>17068</v>
      </c>
      <c r="F1365" s="16" t="s">
        <v>14280</v>
      </c>
      <c r="G1365" s="18">
        <v>-3.5687054503186298E+17</v>
      </c>
      <c r="H1365" s="18">
        <v>1.5298956707799299E+17</v>
      </c>
    </row>
    <row r="1366" spans="1:8">
      <c r="A1366" s="15">
        <v>41362</v>
      </c>
      <c r="B1366" s="16" t="s">
        <v>17067</v>
      </c>
      <c r="C1366" s="12">
        <f t="shared" si="23"/>
        <v>-7.0754788345003475E-5</v>
      </c>
      <c r="D1366" s="16" t="s">
        <v>17066</v>
      </c>
      <c r="E1366" s="16" t="s">
        <v>17065</v>
      </c>
      <c r="F1366" s="16" t="s">
        <v>14280</v>
      </c>
      <c r="G1366" s="18">
        <v>-3.6492447229372698E+17</v>
      </c>
      <c r="H1366" s="18">
        <v>1.53012184765168E+17</v>
      </c>
    </row>
    <row r="1367" spans="1:8">
      <c r="A1367" s="15">
        <v>41363</v>
      </c>
      <c r="B1367" s="16" t="s">
        <v>17064</v>
      </c>
      <c r="C1367" s="12">
        <f t="shared" si="23"/>
        <v>-6.9599542607590379E-5</v>
      </c>
      <c r="D1367" s="16" t="s">
        <v>17063</v>
      </c>
      <c r="E1367" s="16" t="s">
        <v>17062</v>
      </c>
      <c r="F1367" s="16" t="s">
        <v>14280</v>
      </c>
      <c r="G1367" s="18">
        <v>-3.5553002623161798E+17</v>
      </c>
      <c r="H1367" s="18">
        <v>1.3799512145630099E+17</v>
      </c>
    </row>
    <row r="1368" spans="1:8">
      <c r="A1368" s="15">
        <v>41364</v>
      </c>
      <c r="B1368" s="16" t="s">
        <v>17061</v>
      </c>
      <c r="C1368" s="12">
        <f t="shared" si="23"/>
        <v>-6.9594329059256892E-5</v>
      </c>
      <c r="D1368" s="16" t="s">
        <v>17060</v>
      </c>
      <c r="E1368" s="16" t="s">
        <v>17059</v>
      </c>
      <c r="F1368" s="16" t="s">
        <v>14280</v>
      </c>
      <c r="G1368" s="18">
        <v>-3.5833949047923098E+17</v>
      </c>
      <c r="H1368" s="18">
        <v>1.26909553339636E+17</v>
      </c>
    </row>
    <row r="1369" spans="1:8">
      <c r="A1369" s="15">
        <v>41365</v>
      </c>
      <c r="B1369" s="16" t="s">
        <v>17058</v>
      </c>
      <c r="C1369" s="12">
        <f t="shared" si="23"/>
        <v>-3.8901530425064627E-3</v>
      </c>
      <c r="D1369" s="16" t="s">
        <v>17057</v>
      </c>
      <c r="E1369" s="16" t="s">
        <v>17056</v>
      </c>
      <c r="F1369" s="16" t="s">
        <v>14280</v>
      </c>
      <c r="G1369" s="18">
        <v>-3.8751951851743603E+17</v>
      </c>
      <c r="H1369" s="18">
        <v>1.21252688641946E+17</v>
      </c>
    </row>
    <row r="1370" spans="1:8">
      <c r="A1370" s="15">
        <v>41366</v>
      </c>
      <c r="B1370" s="16" t="s">
        <v>17055</v>
      </c>
      <c r="C1370" s="12">
        <f t="shared" si="23"/>
        <v>-1.5138872417179512E-3</v>
      </c>
      <c r="D1370" s="16" t="s">
        <v>17054</v>
      </c>
      <c r="E1370" s="16" t="s">
        <v>17053</v>
      </c>
      <c r="F1370" s="16" t="s">
        <v>14000</v>
      </c>
      <c r="G1370" s="18">
        <v>-3.9817644032265299E+17</v>
      </c>
      <c r="H1370" s="18">
        <v>1.0277306824386301E+17</v>
      </c>
    </row>
    <row r="1371" spans="1:8">
      <c r="A1371" s="15">
        <v>41367</v>
      </c>
      <c r="B1371" s="16" t="s">
        <v>17052</v>
      </c>
      <c r="C1371" s="12">
        <f t="shared" si="23"/>
        <v>-9.7124226274758266E-3</v>
      </c>
      <c r="D1371" s="16" t="s">
        <v>17051</v>
      </c>
      <c r="E1371" s="16" t="s">
        <v>17050</v>
      </c>
      <c r="F1371" s="16" t="s">
        <v>14297</v>
      </c>
      <c r="G1371" s="18">
        <v>-4.4458371029064698E+17</v>
      </c>
      <c r="H1371" s="18">
        <v>8.1011083031657696E+16</v>
      </c>
    </row>
    <row r="1372" spans="1:8">
      <c r="A1372" s="15">
        <v>41368</v>
      </c>
      <c r="B1372" s="16" t="s">
        <v>17049</v>
      </c>
      <c r="C1372" s="12">
        <f t="shared" si="23"/>
        <v>3.616125462628246E-3</v>
      </c>
      <c r="D1372" s="16" t="s">
        <v>17048</v>
      </c>
      <c r="E1372" s="16" t="s">
        <v>17047</v>
      </c>
      <c r="F1372" s="16" t="s">
        <v>13999</v>
      </c>
      <c r="G1372" s="18">
        <v>-4.0863598924244602E+17</v>
      </c>
      <c r="H1372" s="18">
        <v>8.90993814149556E+16</v>
      </c>
    </row>
    <row r="1373" spans="1:8">
      <c r="A1373" s="15">
        <v>41369</v>
      </c>
      <c r="B1373" s="16" t="s">
        <v>17046</v>
      </c>
      <c r="C1373" s="12">
        <f t="shared" si="23"/>
        <v>-4.2905523068359518E-4</v>
      </c>
      <c r="D1373" s="16" t="s">
        <v>17045</v>
      </c>
      <c r="E1373" s="16" t="s">
        <v>17044</v>
      </c>
      <c r="F1373" s="16" t="s">
        <v>14303</v>
      </c>
      <c r="G1373" s="18">
        <v>-3.7745058430571398E+17</v>
      </c>
      <c r="H1373" s="18">
        <v>8.8298759807801296E+16</v>
      </c>
    </row>
    <row r="1374" spans="1:8">
      <c r="A1374" s="15">
        <v>41370</v>
      </c>
      <c r="B1374" s="16" t="s">
        <v>17043</v>
      </c>
      <c r="C1374" s="12">
        <f t="shared" si="23"/>
        <v>-7.0162431837104145E-5</v>
      </c>
      <c r="D1374" s="16" t="s">
        <v>17042</v>
      </c>
      <c r="E1374" s="16" t="s">
        <v>17041</v>
      </c>
      <c r="F1374" s="16" t="s">
        <v>14303</v>
      </c>
      <c r="G1374" s="18">
        <v>-3.0097564704755302E+17</v>
      </c>
      <c r="H1374" s="18">
        <v>8.8174981483894096E+16</v>
      </c>
    </row>
    <row r="1375" spans="1:8">
      <c r="A1375" s="15">
        <v>41371</v>
      </c>
      <c r="B1375" s="16" t="s">
        <v>17040</v>
      </c>
      <c r="C1375" s="12">
        <f t="shared" si="23"/>
        <v>-7.0157778143874774E-5</v>
      </c>
      <c r="D1375" s="16" t="s">
        <v>17039</v>
      </c>
      <c r="E1375" s="16" t="s">
        <v>17038</v>
      </c>
      <c r="F1375" s="16" t="s">
        <v>14303</v>
      </c>
      <c r="G1375" s="18">
        <v>-2.61811470874724E+17</v>
      </c>
      <c r="H1375" s="18">
        <v>1.00667400748858E+17</v>
      </c>
    </row>
    <row r="1376" spans="1:8">
      <c r="A1376" s="15">
        <v>41372</v>
      </c>
      <c r="B1376" s="16" t="s">
        <v>17037</v>
      </c>
      <c r="C1376" s="12">
        <f t="shared" si="23"/>
        <v>-7.9430651975105401E-3</v>
      </c>
      <c r="D1376" s="16" t="s">
        <v>17036</v>
      </c>
      <c r="E1376" s="16" t="s">
        <v>17035</v>
      </c>
      <c r="F1376" s="16" t="s">
        <v>13998</v>
      </c>
      <c r="G1376" s="18">
        <v>-3.2949725393972902E+17</v>
      </c>
      <c r="H1376" s="18">
        <v>8.0080828318455904E+16</v>
      </c>
    </row>
    <row r="1377" spans="1:8">
      <c r="A1377" s="15">
        <v>41373</v>
      </c>
      <c r="B1377" s="16" t="s">
        <v>17034</v>
      </c>
      <c r="C1377" s="12">
        <f t="shared" si="23"/>
        <v>5.9053050053640142E-4</v>
      </c>
      <c r="D1377" s="16" t="s">
        <v>17033</v>
      </c>
      <c r="E1377" s="16" t="s">
        <v>17032</v>
      </c>
      <c r="F1377" s="16" t="s">
        <v>17031</v>
      </c>
      <c r="G1377" s="18">
        <v>-3.24086278424624E+17</v>
      </c>
      <c r="H1377" s="18">
        <v>7.2168840963288992E+16</v>
      </c>
    </row>
    <row r="1378" spans="1:8">
      <c r="A1378" s="15">
        <v>41374</v>
      </c>
      <c r="B1378" s="16" t="s">
        <v>17030</v>
      </c>
      <c r="C1378" s="12">
        <f t="shared" si="23"/>
        <v>3.4393311902313845E-4</v>
      </c>
      <c r="D1378" s="16" t="s">
        <v>17029</v>
      </c>
      <c r="E1378" s="16" t="s">
        <v>17028</v>
      </c>
      <c r="F1378" s="16" t="s">
        <v>17027</v>
      </c>
      <c r="G1378" s="18">
        <v>-3.2297046489203302E+17</v>
      </c>
      <c r="H1378" s="18">
        <v>6.4130200882385104E+16</v>
      </c>
    </row>
    <row r="1379" spans="1:8">
      <c r="A1379" s="15">
        <v>41375</v>
      </c>
      <c r="B1379" s="16" t="s">
        <v>17026</v>
      </c>
      <c r="C1379" s="12">
        <f t="shared" si="23"/>
        <v>9.3385328449844271E-4</v>
      </c>
      <c r="D1379" s="16" t="s">
        <v>17025</v>
      </c>
      <c r="E1379" s="16" t="s">
        <v>17024</v>
      </c>
      <c r="F1379" s="16" t="s">
        <v>13997</v>
      </c>
      <c r="G1379" s="18">
        <v>-3.5783727509118797E+17</v>
      </c>
      <c r="H1379" s="18">
        <v>6.6302099992862704E+16</v>
      </c>
    </row>
    <row r="1380" spans="1:8">
      <c r="A1380" s="15">
        <v>41376</v>
      </c>
      <c r="B1380" s="16" t="s">
        <v>17023</v>
      </c>
      <c r="C1380" s="12">
        <f t="shared" si="23"/>
        <v>-2.7677208514218397E-3</v>
      </c>
      <c r="D1380" s="16" t="s">
        <v>17022</v>
      </c>
      <c r="E1380" s="16" t="s">
        <v>17021</v>
      </c>
      <c r="F1380" s="16" t="s">
        <v>14293</v>
      </c>
      <c r="G1380" s="18">
        <v>-3.3812472644873498E+17</v>
      </c>
      <c r="H1380" s="18">
        <v>6.04811612925302E+16</v>
      </c>
    </row>
    <row r="1381" spans="1:8">
      <c r="A1381" s="15">
        <v>41377</v>
      </c>
      <c r="B1381" s="16" t="s">
        <v>17020</v>
      </c>
      <c r="C1381" s="12">
        <f t="shared" si="23"/>
        <v>-5.8581583740901605E-5</v>
      </c>
      <c r="D1381" s="16" t="s">
        <v>17019</v>
      </c>
      <c r="E1381" s="16" t="s">
        <v>17018</v>
      </c>
      <c r="F1381" s="16" t="s">
        <v>14293</v>
      </c>
      <c r="G1381" s="18">
        <v>-3.1502300150809203E+17</v>
      </c>
      <c r="H1381" s="18">
        <v>6.0510162826605296E+16</v>
      </c>
    </row>
    <row r="1382" spans="1:8">
      <c r="A1382" s="15">
        <v>41377</v>
      </c>
      <c r="B1382" s="16" t="s">
        <v>17020</v>
      </c>
      <c r="C1382" s="12">
        <f t="shared" si="23"/>
        <v>0</v>
      </c>
      <c r="D1382" s="16" t="s">
        <v>17019</v>
      </c>
      <c r="E1382" s="16" t="s">
        <v>17018</v>
      </c>
      <c r="F1382" s="16" t="s">
        <v>14293</v>
      </c>
      <c r="G1382" s="18">
        <v>-3.1502300150809203E+17</v>
      </c>
      <c r="H1382" s="18">
        <v>6.0510162826605296E+16</v>
      </c>
    </row>
    <row r="1383" spans="1:8">
      <c r="A1383" s="15">
        <v>41378</v>
      </c>
      <c r="B1383" s="16" t="s">
        <v>17017</v>
      </c>
      <c r="C1383" s="12">
        <f t="shared" si="23"/>
        <v>-5.8574307588484514E-5</v>
      </c>
      <c r="D1383" s="16" t="s">
        <v>17016</v>
      </c>
      <c r="E1383" s="16" t="s">
        <v>17015</v>
      </c>
      <c r="F1383" s="16" t="s">
        <v>14293</v>
      </c>
      <c r="G1383" s="18">
        <v>-3.7902665623508198E+17</v>
      </c>
      <c r="H1383" s="18">
        <v>4.60309270676284E+16</v>
      </c>
    </row>
    <row r="1384" spans="1:8">
      <c r="A1384" s="15">
        <v>41379</v>
      </c>
      <c r="B1384" s="16" t="s">
        <v>17014</v>
      </c>
      <c r="C1384" s="12">
        <f t="shared" si="23"/>
        <v>-1.2922172219276783E-2</v>
      </c>
      <c r="D1384" s="16" t="s">
        <v>17013</v>
      </c>
      <c r="E1384" s="16" t="s">
        <v>17012</v>
      </c>
      <c r="F1384" s="16" t="s">
        <v>17011</v>
      </c>
      <c r="G1384" s="18">
        <v>-4.69414275457592E+17</v>
      </c>
      <c r="H1384" s="16" t="s">
        <v>17010</v>
      </c>
    </row>
    <row r="1385" spans="1:8">
      <c r="A1385" s="15">
        <v>41380</v>
      </c>
      <c r="B1385" s="16" t="s">
        <v>17009</v>
      </c>
      <c r="C1385" s="12">
        <f t="shared" si="23"/>
        <v>4.2536506662572728E-3</v>
      </c>
      <c r="D1385" s="16" t="s">
        <v>17008</v>
      </c>
      <c r="E1385" s="16" t="s">
        <v>17007</v>
      </c>
      <c r="F1385" s="16" t="s">
        <v>14298</v>
      </c>
      <c r="G1385" s="18">
        <v>-4.4076919457171898E+17</v>
      </c>
      <c r="H1385" s="18">
        <v>-1.24324291417354E+16</v>
      </c>
    </row>
    <row r="1386" spans="1:8">
      <c r="A1386" s="15">
        <v>41381</v>
      </c>
      <c r="B1386" s="16" t="s">
        <v>17006</v>
      </c>
      <c r="C1386" s="12">
        <f t="shared" si="23"/>
        <v>-2.500554104171123E-3</v>
      </c>
      <c r="D1386" s="16" t="s">
        <v>17005</v>
      </c>
      <c r="E1386" s="16" t="s">
        <v>17004</v>
      </c>
      <c r="F1386" s="16" t="s">
        <v>14299</v>
      </c>
      <c r="G1386" s="18">
        <v>-3.7466188921882899E+17</v>
      </c>
      <c r="H1386" s="18">
        <v>-1.74032902025179E+16</v>
      </c>
    </row>
    <row r="1387" spans="1:8">
      <c r="A1387" s="15">
        <v>41382</v>
      </c>
      <c r="B1387" s="16" t="s">
        <v>17003</v>
      </c>
      <c r="C1387" s="12">
        <f t="shared" si="23"/>
        <v>3.8706312395504908E-3</v>
      </c>
      <c r="D1387" s="16" t="s">
        <v>17002</v>
      </c>
      <c r="E1387" s="16" t="s">
        <v>17001</v>
      </c>
      <c r="F1387" s="16" t="s">
        <v>14281</v>
      </c>
      <c r="G1387" s="18">
        <v>-2.7360781532005402E+17</v>
      </c>
      <c r="H1387" s="16" t="s">
        <v>17000</v>
      </c>
    </row>
    <row r="1388" spans="1:8">
      <c r="A1388" s="15">
        <v>41383</v>
      </c>
      <c r="B1388" s="16" t="s">
        <v>16999</v>
      </c>
      <c r="C1388" s="12">
        <f t="shared" si="23"/>
        <v>1.9391341412335942E-3</v>
      </c>
      <c r="D1388" s="16" t="s">
        <v>16998</v>
      </c>
      <c r="E1388" s="16" t="s">
        <v>16997</v>
      </c>
      <c r="F1388" s="16" t="s">
        <v>16989</v>
      </c>
      <c r="G1388" s="18">
        <v>-2.1539688723183398E+17</v>
      </c>
      <c r="H1388" s="16" t="s">
        <v>16996</v>
      </c>
    </row>
    <row r="1389" spans="1:8">
      <c r="A1389" s="15">
        <v>41384</v>
      </c>
      <c r="B1389" s="16" t="s">
        <v>16995</v>
      </c>
      <c r="C1389" s="12">
        <f t="shared" si="23"/>
        <v>-6.0548267592449539E-5</v>
      </c>
      <c r="D1389" s="16" t="s">
        <v>16994</v>
      </c>
      <c r="E1389" s="16" t="s">
        <v>16993</v>
      </c>
      <c r="F1389" s="16" t="s">
        <v>16989</v>
      </c>
      <c r="G1389" s="18">
        <v>-2.5345712929310099E+17</v>
      </c>
      <c r="H1389" s="18">
        <v>-1.41398923835815E+16</v>
      </c>
    </row>
    <row r="1390" spans="1:8">
      <c r="A1390" s="15">
        <v>41385</v>
      </c>
      <c r="B1390" s="16" t="s">
        <v>16992</v>
      </c>
      <c r="C1390" s="12">
        <f t="shared" si="23"/>
        <v>-6.0540290331330842E-5</v>
      </c>
      <c r="D1390" s="16" t="s">
        <v>16991</v>
      </c>
      <c r="E1390" s="16" t="s">
        <v>16990</v>
      </c>
      <c r="F1390" s="16" t="s">
        <v>16989</v>
      </c>
      <c r="G1390" s="18">
        <v>-2.1522394999667501E+17</v>
      </c>
      <c r="H1390" s="18">
        <v>-1.50478816454517E+16</v>
      </c>
    </row>
    <row r="1391" spans="1:8">
      <c r="A1391" s="15">
        <v>41386</v>
      </c>
      <c r="B1391" s="16" t="s">
        <v>16988</v>
      </c>
      <c r="C1391" s="12">
        <f t="shared" si="23"/>
        <v>2.4638795300865042E-3</v>
      </c>
      <c r="D1391" s="16" t="s">
        <v>16987</v>
      </c>
      <c r="E1391" s="16" t="s">
        <v>16986</v>
      </c>
      <c r="F1391" s="16" t="s">
        <v>13996</v>
      </c>
      <c r="G1391" s="18">
        <v>-1.9062409700261501E+17</v>
      </c>
      <c r="H1391" s="18">
        <v>-1.20869591058547E+16</v>
      </c>
    </row>
    <row r="1392" spans="1:8">
      <c r="A1392" s="15">
        <v>41387</v>
      </c>
      <c r="B1392" s="16" t="s">
        <v>16985</v>
      </c>
      <c r="C1392" s="12">
        <f t="shared" si="23"/>
        <v>-1.0806173496184254E-3</v>
      </c>
      <c r="D1392" s="16" t="s">
        <v>16984</v>
      </c>
      <c r="E1392" s="16" t="s">
        <v>16983</v>
      </c>
      <c r="F1392" s="16" t="s">
        <v>13995</v>
      </c>
      <c r="G1392" s="18">
        <v>-2.00462427312928E+17</v>
      </c>
      <c r="H1392" s="18">
        <v>-3.50112211102986E+16</v>
      </c>
    </row>
    <row r="1393" spans="1:8">
      <c r="A1393" s="15">
        <v>41388</v>
      </c>
      <c r="B1393" s="16" t="s">
        <v>16982</v>
      </c>
      <c r="C1393" s="12">
        <f t="shared" si="23"/>
        <v>2.5347518103975277E-3</v>
      </c>
      <c r="D1393" s="16" t="s">
        <v>16981</v>
      </c>
      <c r="E1393" s="16" t="s">
        <v>16980</v>
      </c>
      <c r="F1393" s="16" t="s">
        <v>16979</v>
      </c>
      <c r="G1393" s="18">
        <v>-1.7469036960421699E+17</v>
      </c>
      <c r="H1393" s="18">
        <v>-3.8746657275863504E+16</v>
      </c>
    </row>
    <row r="1394" spans="1:8">
      <c r="A1394" s="15">
        <v>41389</v>
      </c>
      <c r="B1394" s="16" t="s">
        <v>16978</v>
      </c>
      <c r="C1394" s="12">
        <f t="shared" si="23"/>
        <v>1.6056629750854676E-3</v>
      </c>
      <c r="D1394" s="16" t="s">
        <v>16977</v>
      </c>
      <c r="E1394" s="16" t="s">
        <v>16976</v>
      </c>
      <c r="F1394" s="16" t="s">
        <v>14301</v>
      </c>
      <c r="G1394" s="18">
        <v>-2.0287405022122701E+17</v>
      </c>
      <c r="H1394" s="18">
        <v>-3.55682857564016E+16</v>
      </c>
    </row>
    <row r="1395" spans="1:8">
      <c r="A1395" s="15">
        <v>41390</v>
      </c>
      <c r="B1395" s="16" t="s">
        <v>16975</v>
      </c>
      <c r="C1395" s="12">
        <f t="shared" si="23"/>
        <v>-2.6042519579640975E-3</v>
      </c>
      <c r="D1395" s="16" t="s">
        <v>16974</v>
      </c>
      <c r="E1395" s="16" t="s">
        <v>16973</v>
      </c>
      <c r="F1395" s="16" t="s">
        <v>14302</v>
      </c>
      <c r="G1395" s="18">
        <v>-2.5401387809712E+17</v>
      </c>
      <c r="H1395" s="18">
        <v>-4.06087287190934E+16</v>
      </c>
    </row>
    <row r="1396" spans="1:8">
      <c r="A1396" s="15">
        <v>41391</v>
      </c>
      <c r="B1396" s="16" t="s">
        <v>16972</v>
      </c>
      <c r="C1396" s="12">
        <f t="shared" si="23"/>
        <v>-5.9069527899598038E-5</v>
      </c>
      <c r="D1396" s="16" t="s">
        <v>16971</v>
      </c>
      <c r="E1396" s="16" t="s">
        <v>16970</v>
      </c>
      <c r="F1396" s="16" t="s">
        <v>14302</v>
      </c>
      <c r="G1396" s="18">
        <v>-2.5391819746756099E+17</v>
      </c>
      <c r="H1396" s="18">
        <v>-4.63911427617116E+16</v>
      </c>
    </row>
    <row r="1397" spans="1:8">
      <c r="A1397" s="15">
        <v>41392</v>
      </c>
      <c r="B1397" s="16" t="s">
        <v>16969</v>
      </c>
      <c r="C1397" s="12">
        <f t="shared" si="23"/>
        <v>-5.9061929971333661E-5</v>
      </c>
      <c r="D1397" s="16" t="s">
        <v>16968</v>
      </c>
      <c r="E1397" s="16" t="s">
        <v>16967</v>
      </c>
      <c r="F1397" s="16" t="s">
        <v>14302</v>
      </c>
      <c r="G1397" s="18">
        <v>-2.53812043108808E+17</v>
      </c>
      <c r="H1397" s="18">
        <v>-2.79714582761886E+16</v>
      </c>
    </row>
    <row r="1398" spans="1:8">
      <c r="A1398" s="15">
        <v>41393</v>
      </c>
      <c r="B1398" s="16" t="s">
        <v>16966</v>
      </c>
      <c r="C1398" s="12">
        <f t="shared" si="23"/>
        <v>5.8617812580001648E-4</v>
      </c>
      <c r="D1398" s="16" t="s">
        <v>16965</v>
      </c>
      <c r="E1398" s="16" t="s">
        <v>16964</v>
      </c>
      <c r="F1398" s="16" t="s">
        <v>13994</v>
      </c>
      <c r="G1398" s="18">
        <v>-2.4783622230230598E+17</v>
      </c>
      <c r="H1398" s="18">
        <v>-2.62084681724455E+16</v>
      </c>
    </row>
    <row r="1399" spans="1:8">
      <c r="A1399" s="15">
        <v>41394</v>
      </c>
      <c r="B1399" s="16" t="s">
        <v>16963</v>
      </c>
      <c r="C1399" s="12">
        <f t="shared" si="23"/>
        <v>-8.1422383002148924E-3</v>
      </c>
      <c r="D1399" s="16" t="s">
        <v>16962</v>
      </c>
      <c r="E1399" s="16" t="s">
        <v>16961</v>
      </c>
      <c r="F1399" s="16" t="s">
        <v>13993</v>
      </c>
      <c r="G1399" s="18">
        <v>-3.1847601339062598E+17</v>
      </c>
      <c r="H1399" s="18">
        <v>-1.37677492824904E+16</v>
      </c>
    </row>
    <row r="1400" spans="1:8">
      <c r="A1400" s="15">
        <v>41395</v>
      </c>
      <c r="B1400" s="16" t="s">
        <v>16960</v>
      </c>
      <c r="C1400" s="12">
        <f t="shared" si="23"/>
        <v>-6.947869802806413E-5</v>
      </c>
      <c r="D1400" s="16" t="s">
        <v>16959</v>
      </c>
      <c r="E1400" s="16" t="s">
        <v>16958</v>
      </c>
      <c r="F1400" s="16" t="s">
        <v>13993</v>
      </c>
      <c r="G1400" s="18">
        <v>-2.85981702022328E+17</v>
      </c>
      <c r="H1400" s="16" t="s">
        <v>16957</v>
      </c>
    </row>
    <row r="1401" spans="1:8">
      <c r="A1401" s="15">
        <v>41396</v>
      </c>
      <c r="B1401" s="16" t="s">
        <v>16956</v>
      </c>
      <c r="C1401" s="12">
        <f t="shared" si="23"/>
        <v>9.1536934042314062E-3</v>
      </c>
      <c r="D1401" s="16" t="s">
        <v>16955</v>
      </c>
      <c r="E1401" s="16" t="s">
        <v>16954</v>
      </c>
      <c r="F1401" s="16" t="s">
        <v>14292</v>
      </c>
      <c r="G1401" s="18">
        <v>-1.8742776917232899E+17</v>
      </c>
      <c r="H1401" s="18">
        <v>2.5306167317368E+16</v>
      </c>
    </row>
    <row r="1402" spans="1:8">
      <c r="A1402" s="15">
        <v>41397</v>
      </c>
      <c r="B1402" s="16" t="s">
        <v>16953</v>
      </c>
      <c r="C1402" s="12">
        <f t="shared" si="23"/>
        <v>1.3427342844957275E-3</v>
      </c>
      <c r="D1402" s="16" t="s">
        <v>16952</v>
      </c>
      <c r="E1402" s="16" t="s">
        <v>16951</v>
      </c>
      <c r="F1402" s="16" t="s">
        <v>14292</v>
      </c>
      <c r="G1402" s="18">
        <v>-6.9915119309609104E+16</v>
      </c>
      <c r="H1402" s="18">
        <v>2.8235715924199E+16</v>
      </c>
    </row>
    <row r="1403" spans="1:8">
      <c r="A1403" s="15">
        <v>41398</v>
      </c>
      <c r="B1403" s="16" t="s">
        <v>16950</v>
      </c>
      <c r="C1403" s="12">
        <f t="shared" si="23"/>
        <v>-7.163629234464772E-5</v>
      </c>
      <c r="D1403" s="16" t="s">
        <v>16949</v>
      </c>
      <c r="E1403" s="16" t="s">
        <v>16948</v>
      </c>
      <c r="F1403" s="16" t="s">
        <v>14292</v>
      </c>
      <c r="G1403" s="18">
        <v>-1.1065306815644E+17</v>
      </c>
      <c r="H1403" s="18">
        <v>2.82222952404378E+16</v>
      </c>
    </row>
    <row r="1404" spans="1:8">
      <c r="A1404" s="15">
        <v>41399</v>
      </c>
      <c r="B1404" s="16" t="s">
        <v>16947</v>
      </c>
      <c r="C1404" s="12">
        <f t="shared" si="23"/>
        <v>-7.1630889043820337E-5</v>
      </c>
      <c r="D1404" s="16" t="s">
        <v>16946</v>
      </c>
      <c r="E1404" s="16" t="s">
        <v>16945</v>
      </c>
      <c r="F1404" s="16" t="s">
        <v>14292</v>
      </c>
      <c r="G1404" s="18">
        <v>-1.0677620415356899E+17</v>
      </c>
      <c r="H1404" s="18">
        <v>3.81942035002684E+16</v>
      </c>
    </row>
    <row r="1405" spans="1:8">
      <c r="A1405" s="15">
        <v>41400</v>
      </c>
      <c r="B1405" s="16" t="s">
        <v>16944</v>
      </c>
      <c r="C1405" s="12">
        <f t="shared" si="23"/>
        <v>-3.0858187225742914E-3</v>
      </c>
      <c r="D1405" s="16" t="s">
        <v>16943</v>
      </c>
      <c r="E1405" s="16" t="s">
        <v>16942</v>
      </c>
      <c r="F1405" s="16" t="s">
        <v>13992</v>
      </c>
      <c r="G1405" s="18">
        <v>-1.3900503274763299E+17</v>
      </c>
      <c r="H1405" s="18">
        <v>6.0111781804446E+16</v>
      </c>
    </row>
    <row r="1406" spans="1:8">
      <c r="A1406" s="15">
        <v>41401</v>
      </c>
      <c r="B1406" s="16" t="s">
        <v>16941</v>
      </c>
      <c r="C1406" s="12">
        <f t="shared" si="23"/>
        <v>2.1164639747925946E-3</v>
      </c>
      <c r="D1406" s="16" t="s">
        <v>16940</v>
      </c>
      <c r="E1406" s="16" t="s">
        <v>16939</v>
      </c>
      <c r="F1406" s="16" t="s">
        <v>16935</v>
      </c>
      <c r="G1406" s="18">
        <v>-1.1581583207302499E+17</v>
      </c>
      <c r="H1406" s="18">
        <v>3.17954464598331E+16</v>
      </c>
    </row>
    <row r="1407" spans="1:8">
      <c r="A1407" s="15">
        <v>41402</v>
      </c>
      <c r="B1407" s="16" t="s">
        <v>16938</v>
      </c>
      <c r="C1407" s="12">
        <f t="shared" si="23"/>
        <v>-1.0029502936342839E-2</v>
      </c>
      <c r="D1407" s="16" t="s">
        <v>16937</v>
      </c>
      <c r="E1407" s="16" t="s">
        <v>16936</v>
      </c>
      <c r="F1407" s="16" t="s">
        <v>16935</v>
      </c>
      <c r="G1407" s="18">
        <v>-1.38176762713282E+17</v>
      </c>
      <c r="H1407" s="16" t="s">
        <v>16934</v>
      </c>
    </row>
    <row r="1408" spans="1:8">
      <c r="A1408" s="15">
        <v>41403</v>
      </c>
      <c r="B1408" s="16" t="s">
        <v>16933</v>
      </c>
      <c r="C1408" s="12">
        <f t="shared" si="23"/>
        <v>-2.518373806112833E-4</v>
      </c>
      <c r="D1408" s="16" t="s">
        <v>16932</v>
      </c>
      <c r="E1408" s="16" t="s">
        <v>16931</v>
      </c>
      <c r="F1408" s="16" t="s">
        <v>14283</v>
      </c>
      <c r="G1408" s="18">
        <v>-1.4696283698972E+17</v>
      </c>
      <c r="H1408" s="16" t="s">
        <v>16930</v>
      </c>
    </row>
    <row r="1409" spans="1:8">
      <c r="A1409" s="15">
        <v>41404</v>
      </c>
      <c r="B1409" s="16" t="s">
        <v>16929</v>
      </c>
      <c r="C1409" s="12">
        <f t="shared" si="23"/>
        <v>-7.8488795836638408E-3</v>
      </c>
      <c r="D1409" s="16" t="s">
        <v>16928</v>
      </c>
      <c r="E1409" s="16" t="s">
        <v>16927</v>
      </c>
      <c r="F1409" s="16" t="s">
        <v>14284</v>
      </c>
      <c r="G1409" s="18">
        <v>-2.28182690437004E+17</v>
      </c>
      <c r="H1409" s="18">
        <v>-1.2790939096628E+16</v>
      </c>
    </row>
    <row r="1410" spans="1:8">
      <c r="A1410" s="15">
        <v>41405</v>
      </c>
      <c r="B1410" s="16" t="s">
        <v>16926</v>
      </c>
      <c r="C1410" s="12">
        <f t="shared" si="23"/>
        <v>-6.2601682037092675E-5</v>
      </c>
      <c r="D1410" s="16" t="s">
        <v>16925</v>
      </c>
      <c r="E1410" s="16" t="s">
        <v>16924</v>
      </c>
      <c r="F1410" s="16" t="s">
        <v>14284</v>
      </c>
      <c r="G1410" s="18">
        <v>-2.37479327969972E+17</v>
      </c>
      <c r="H1410" s="18">
        <v>-1.28498112357742E+16</v>
      </c>
    </row>
    <row r="1411" spans="1:8">
      <c r="A1411" s="15">
        <v>41406</v>
      </c>
      <c r="B1411" s="16" t="s">
        <v>16923</v>
      </c>
      <c r="C1411" s="12">
        <f t="shared" si="23"/>
        <v>-6.2595659192173265E-5</v>
      </c>
      <c r="D1411" s="16" t="s">
        <v>16922</v>
      </c>
      <c r="E1411" s="16" t="s">
        <v>16921</v>
      </c>
      <c r="F1411" s="16" t="s">
        <v>14284</v>
      </c>
      <c r="G1411" s="18">
        <v>-2.1192864496481299E+17</v>
      </c>
      <c r="H1411" s="16" t="s">
        <v>16920</v>
      </c>
    </row>
    <row r="1412" spans="1:8">
      <c r="A1412" s="15">
        <v>41406</v>
      </c>
      <c r="B1412" s="16" t="s">
        <v>16923</v>
      </c>
      <c r="C1412" s="12">
        <f t="shared" si="23"/>
        <v>0</v>
      </c>
      <c r="D1412" s="16" t="s">
        <v>16922</v>
      </c>
      <c r="E1412" s="16" t="s">
        <v>16921</v>
      </c>
      <c r="F1412" s="16" t="s">
        <v>14284</v>
      </c>
      <c r="G1412" s="18">
        <v>-2.1192864496481299E+17</v>
      </c>
      <c r="H1412" s="16" t="s">
        <v>16920</v>
      </c>
    </row>
    <row r="1413" spans="1:8">
      <c r="A1413" s="15">
        <v>41407</v>
      </c>
      <c r="B1413" s="16" t="s">
        <v>16919</v>
      </c>
      <c r="C1413" s="12">
        <f t="shared" si="23"/>
        <v>-6.2589812518745475E-5</v>
      </c>
      <c r="D1413" s="16" t="s">
        <v>16918</v>
      </c>
      <c r="E1413" s="16" t="s">
        <v>16917</v>
      </c>
      <c r="F1413" s="16" t="s">
        <v>14284</v>
      </c>
      <c r="G1413" s="18">
        <v>-2.11967078061296E+17</v>
      </c>
      <c r="H1413" s="16" t="s">
        <v>16916</v>
      </c>
    </row>
    <row r="1414" spans="1:8">
      <c r="A1414" s="15">
        <v>41408</v>
      </c>
      <c r="B1414" s="16" t="s">
        <v>16915</v>
      </c>
      <c r="C1414" s="12">
        <f t="shared" si="23"/>
        <v>2.3094821429937812E-3</v>
      </c>
      <c r="D1414" s="16" t="s">
        <v>16914</v>
      </c>
      <c r="E1414" s="16" t="s">
        <v>16913</v>
      </c>
      <c r="F1414" s="16" t="s">
        <v>13988</v>
      </c>
      <c r="G1414" s="18">
        <v>-1.88958807061656E+17</v>
      </c>
      <c r="H1414" s="18">
        <v>-1.01616317825495E+16</v>
      </c>
    </row>
    <row r="1415" spans="1:8">
      <c r="A1415" s="15">
        <v>41409</v>
      </c>
      <c r="B1415" s="16" t="s">
        <v>16912</v>
      </c>
      <c r="C1415" s="12">
        <f t="shared" si="23"/>
        <v>2.1177266600491949E-3</v>
      </c>
      <c r="D1415" s="16" t="s">
        <v>16911</v>
      </c>
      <c r="E1415" s="16" t="s">
        <v>16910</v>
      </c>
      <c r="F1415" s="16" t="s">
        <v>13990</v>
      </c>
      <c r="G1415" s="18">
        <v>-2.5191477137895E+16</v>
      </c>
      <c r="H1415" s="16" t="s">
        <v>16909</v>
      </c>
    </row>
    <row r="1416" spans="1:8">
      <c r="A1416" s="15">
        <v>41410</v>
      </c>
      <c r="B1416" s="16" t="s">
        <v>16908</v>
      </c>
      <c r="C1416" s="12">
        <f t="shared" si="23"/>
        <v>-1.7986062862307003E-3</v>
      </c>
      <c r="D1416" s="16" t="s">
        <v>16907</v>
      </c>
      <c r="E1416" s="16" t="s">
        <v>16906</v>
      </c>
      <c r="F1416" s="16" t="s">
        <v>13991</v>
      </c>
      <c r="G1416" s="18">
        <v>-9.4256686855407392E+16</v>
      </c>
      <c r="H1416" s="16" t="s">
        <v>16905</v>
      </c>
    </row>
    <row r="1417" spans="1:8">
      <c r="A1417" s="15">
        <v>41411</v>
      </c>
      <c r="B1417" s="16" t="s">
        <v>16904</v>
      </c>
      <c r="C1417" s="12">
        <f t="shared" si="23"/>
        <v>1.1040056369026553E-3</v>
      </c>
      <c r="D1417" s="16" t="s">
        <v>16903</v>
      </c>
      <c r="E1417" s="16" t="s">
        <v>16902</v>
      </c>
      <c r="F1417" s="16" t="s">
        <v>16893</v>
      </c>
      <c r="G1417" s="18">
        <v>-5.3621953014547104E+16</v>
      </c>
      <c r="H1417" s="16" t="s">
        <v>16901</v>
      </c>
    </row>
    <row r="1418" spans="1:8">
      <c r="A1418" s="15">
        <v>41412</v>
      </c>
      <c r="B1418" s="16" t="s">
        <v>16900</v>
      </c>
      <c r="C1418" s="12">
        <f t="shared" si="23"/>
        <v>-7.139828829932053E-5</v>
      </c>
      <c r="D1418" s="16" t="s">
        <v>16899</v>
      </c>
      <c r="E1418" s="16" t="s">
        <v>16898</v>
      </c>
      <c r="F1418" s="16" t="s">
        <v>16893</v>
      </c>
      <c r="G1418" s="18">
        <v>-9.7858275260471296E+16</v>
      </c>
      <c r="H1418" s="16" t="s">
        <v>16897</v>
      </c>
    </row>
    <row r="1419" spans="1:8">
      <c r="A1419" s="15">
        <v>41413</v>
      </c>
      <c r="B1419" s="16" t="s">
        <v>16896</v>
      </c>
      <c r="C1419" s="12">
        <f t="shared" si="23"/>
        <v>-7.1393302428987953E-5</v>
      </c>
      <c r="D1419" s="16" t="s">
        <v>16895</v>
      </c>
      <c r="E1419" s="16" t="s">
        <v>16894</v>
      </c>
      <c r="F1419" s="16" t="s">
        <v>16893</v>
      </c>
      <c r="G1419" s="18">
        <v>-1.1963813997569299E+17</v>
      </c>
      <c r="H1419" s="18">
        <v>-1.00667076405547E+16</v>
      </c>
    </row>
    <row r="1420" spans="1:8">
      <c r="A1420" s="15">
        <v>41414</v>
      </c>
      <c r="B1420" s="16" t="s">
        <v>16892</v>
      </c>
      <c r="C1420" s="12">
        <f t="shared" si="23"/>
        <v>3.438604321282482E-4</v>
      </c>
      <c r="D1420" s="16" t="s">
        <v>16891</v>
      </c>
      <c r="E1420" s="16" t="s">
        <v>16890</v>
      </c>
      <c r="F1420" s="16" t="s">
        <v>13987</v>
      </c>
      <c r="G1420" s="18">
        <v>-1.1529643283316701E+17</v>
      </c>
      <c r="H1420" s="16" t="s">
        <v>16889</v>
      </c>
    </row>
    <row r="1421" spans="1:8">
      <c r="A1421" s="15">
        <v>41415</v>
      </c>
      <c r="B1421" s="16" t="s">
        <v>16888</v>
      </c>
      <c r="C1421" s="12">
        <f t="shared" ref="C1421:C1484" si="24">+(B1421-B1420)/B1420</f>
        <v>6.0723191591906351E-3</v>
      </c>
      <c r="D1421" s="16" t="s">
        <v>16887</v>
      </c>
      <c r="E1421" s="16" t="s">
        <v>16886</v>
      </c>
      <c r="F1421" s="16" t="s">
        <v>13986</v>
      </c>
      <c r="G1421" s="18">
        <v>-4.69706427139986E+16</v>
      </c>
      <c r="H1421" s="16" t="s">
        <v>16885</v>
      </c>
    </row>
    <row r="1422" spans="1:8">
      <c r="A1422" s="15">
        <v>41416</v>
      </c>
      <c r="B1422" s="16" t="s">
        <v>16884</v>
      </c>
      <c r="C1422" s="12">
        <f t="shared" si="24"/>
        <v>2.5154469721880264E-3</v>
      </c>
      <c r="D1422" s="16" t="s">
        <v>16883</v>
      </c>
      <c r="E1422" s="16" t="s">
        <v>16882</v>
      </c>
      <c r="F1422" s="16" t="s">
        <v>14291</v>
      </c>
      <c r="G1422" s="18">
        <v>-4.6374006674858896E+16</v>
      </c>
      <c r="H1422" s="18">
        <v>1.65172814063891E+16</v>
      </c>
    </row>
    <row r="1423" spans="1:8">
      <c r="A1423" s="15">
        <v>41417</v>
      </c>
      <c r="B1423" s="16" t="s">
        <v>16881</v>
      </c>
      <c r="C1423" s="12">
        <f t="shared" si="24"/>
        <v>2.8719834722101714E-3</v>
      </c>
      <c r="D1423" s="16" t="s">
        <v>16880</v>
      </c>
      <c r="E1423" s="16" t="s">
        <v>16879</v>
      </c>
      <c r="F1423" s="16" t="s">
        <v>16878</v>
      </c>
      <c r="G1423" s="16" t="s">
        <v>16877</v>
      </c>
      <c r="H1423" s="18">
        <v>2.26175896234666E+16</v>
      </c>
    </row>
    <row r="1424" spans="1:8">
      <c r="A1424" s="15">
        <v>41418</v>
      </c>
      <c r="B1424" s="16" t="s">
        <v>16876</v>
      </c>
      <c r="C1424" s="12">
        <f t="shared" si="24"/>
        <v>5.903830520494772E-3</v>
      </c>
      <c r="D1424" s="16" t="s">
        <v>16875</v>
      </c>
      <c r="E1424" s="16" t="s">
        <v>16874</v>
      </c>
      <c r="F1424" s="16" t="s">
        <v>13986</v>
      </c>
      <c r="G1424" s="18">
        <v>4.2249701361858304E+16</v>
      </c>
      <c r="H1424" s="18">
        <v>3.50708763830747E+16</v>
      </c>
    </row>
    <row r="1425" spans="1:8">
      <c r="A1425" s="15">
        <v>41419</v>
      </c>
      <c r="B1425" s="16" t="s">
        <v>16873</v>
      </c>
      <c r="C1425" s="12">
        <f t="shared" si="24"/>
        <v>-6.3106564876115313E-5</v>
      </c>
      <c r="D1425" s="16" t="s">
        <v>16872</v>
      </c>
      <c r="E1425" s="16" t="s">
        <v>16871</v>
      </c>
      <c r="F1425" s="16" t="s">
        <v>13986</v>
      </c>
      <c r="G1425" s="18">
        <v>2.13178787077115E+16</v>
      </c>
      <c r="H1425" s="18">
        <v>4.64021953121014E+16</v>
      </c>
    </row>
    <row r="1426" spans="1:8">
      <c r="A1426" s="15">
        <v>41420</v>
      </c>
      <c r="B1426" s="16" t="s">
        <v>16870</v>
      </c>
      <c r="C1426" s="12">
        <f t="shared" si="24"/>
        <v>-6.3100551927845511E-5</v>
      </c>
      <c r="D1426" s="16" t="s">
        <v>16869</v>
      </c>
      <c r="E1426" s="16" t="s">
        <v>16868</v>
      </c>
      <c r="F1426" s="16" t="s">
        <v>13986</v>
      </c>
      <c r="G1426" s="18">
        <v>5.3431023947163296E+16</v>
      </c>
      <c r="H1426" s="18">
        <v>4.1048014250025696E+16</v>
      </c>
    </row>
    <row r="1427" spans="1:8">
      <c r="A1427" s="15">
        <v>41421</v>
      </c>
      <c r="B1427" s="16" t="s">
        <v>16867</v>
      </c>
      <c r="C1427" s="12">
        <f t="shared" si="24"/>
        <v>6.3414563360885516E-3</v>
      </c>
      <c r="D1427" s="16" t="s">
        <v>16866</v>
      </c>
      <c r="E1427" s="16" t="s">
        <v>16865</v>
      </c>
      <c r="F1427" s="16" t="s">
        <v>13943</v>
      </c>
      <c r="G1427" s="18">
        <v>1.3846624627621699E+17</v>
      </c>
      <c r="H1427" s="18">
        <v>4.7066552227912496E+16</v>
      </c>
    </row>
    <row r="1428" spans="1:8">
      <c r="A1428" s="15">
        <v>41422</v>
      </c>
      <c r="B1428" s="16" t="s">
        <v>16864</v>
      </c>
      <c r="C1428" s="12">
        <f t="shared" si="24"/>
        <v>5.1761807481018858E-3</v>
      </c>
      <c r="D1428" s="16" t="s">
        <v>16863</v>
      </c>
      <c r="E1428" s="16" t="s">
        <v>16862</v>
      </c>
      <c r="F1428" s="16" t="s">
        <v>14290</v>
      </c>
      <c r="G1428" s="18">
        <v>2.13143594746248E+17</v>
      </c>
      <c r="H1428" s="18">
        <v>4.75523935078592E+16</v>
      </c>
    </row>
    <row r="1429" spans="1:8">
      <c r="A1429" s="15">
        <v>41423</v>
      </c>
      <c r="B1429" s="16" t="s">
        <v>16861</v>
      </c>
      <c r="C1429" s="12">
        <f t="shared" si="24"/>
        <v>8.1997901947505588E-4</v>
      </c>
      <c r="D1429" s="16" t="s">
        <v>16860</v>
      </c>
      <c r="E1429" s="16" t="s">
        <v>16859</v>
      </c>
      <c r="F1429" s="16" t="s">
        <v>13984</v>
      </c>
      <c r="G1429" s="18">
        <v>2.1659695715051398E+17</v>
      </c>
      <c r="H1429" s="18">
        <v>2.2101828793811E+16</v>
      </c>
    </row>
    <row r="1430" spans="1:8">
      <c r="A1430" s="15">
        <v>41424</v>
      </c>
      <c r="B1430" s="16" t="s">
        <v>16858</v>
      </c>
      <c r="C1430" s="12">
        <f t="shared" si="24"/>
        <v>-5.330221210535134E-3</v>
      </c>
      <c r="D1430" s="16" t="s">
        <v>16857</v>
      </c>
      <c r="E1430" s="16" t="s">
        <v>16856</v>
      </c>
      <c r="F1430" s="16" t="s">
        <v>13985</v>
      </c>
      <c r="G1430" s="18">
        <v>2.59232625654688E+17</v>
      </c>
      <c r="H1430" s="18">
        <v>1.12226524006933E+16</v>
      </c>
    </row>
    <row r="1431" spans="1:8">
      <c r="A1431" s="15">
        <v>41425</v>
      </c>
      <c r="B1431" s="16" t="s">
        <v>16855</v>
      </c>
      <c r="C1431" s="12">
        <f t="shared" si="24"/>
        <v>-1.5270826303195251E-2</v>
      </c>
      <c r="D1431" s="16" t="s">
        <v>16854</v>
      </c>
      <c r="E1431" s="16" t="s">
        <v>16853</v>
      </c>
      <c r="F1431" s="16" t="s">
        <v>16843</v>
      </c>
      <c r="G1431" s="18">
        <v>4.5107317733818096E+16</v>
      </c>
      <c r="H1431" s="18">
        <v>-1.97112893390123E+16</v>
      </c>
    </row>
    <row r="1432" spans="1:8">
      <c r="A1432" s="15">
        <v>41426</v>
      </c>
      <c r="B1432" s="16" t="s">
        <v>16852</v>
      </c>
      <c r="C1432" s="12">
        <f t="shared" si="24"/>
        <v>-7.513485683283922E-5</v>
      </c>
      <c r="D1432" s="16" t="s">
        <v>16851</v>
      </c>
      <c r="E1432" s="16" t="s">
        <v>16850</v>
      </c>
      <c r="F1432" s="16" t="s">
        <v>16843</v>
      </c>
      <c r="G1432" s="18">
        <v>-6.54198623796486E+16</v>
      </c>
      <c r="H1432" s="18">
        <v>-1.08574172629338E+16</v>
      </c>
    </row>
    <row r="1433" spans="1:8">
      <c r="A1433" s="15">
        <v>41427</v>
      </c>
      <c r="B1433" s="16" t="s">
        <v>16849</v>
      </c>
      <c r="C1433" s="12">
        <f t="shared" si="24"/>
        <v>-7.5132437189221482E-5</v>
      </c>
      <c r="D1433" s="16" t="s">
        <v>16848</v>
      </c>
      <c r="E1433" s="16" t="s">
        <v>16847</v>
      </c>
      <c r="F1433" s="16" t="s">
        <v>16843</v>
      </c>
      <c r="G1433" s="18">
        <v>-8.13937371504204E+16</v>
      </c>
      <c r="H1433" s="18">
        <v>-1.43417967993404E+16</v>
      </c>
    </row>
    <row r="1434" spans="1:8">
      <c r="A1434" s="15">
        <v>41428</v>
      </c>
      <c r="B1434" s="16" t="s">
        <v>16846</v>
      </c>
      <c r="C1434" s="12">
        <f t="shared" si="24"/>
        <v>-7.5128263115021405E-5</v>
      </c>
      <c r="D1434" s="16" t="s">
        <v>16845</v>
      </c>
      <c r="E1434" s="16" t="s">
        <v>16844</v>
      </c>
      <c r="F1434" s="16" t="s">
        <v>16843</v>
      </c>
      <c r="G1434" s="18">
        <v>-8.1432766764399008E+16</v>
      </c>
      <c r="H1434" s="18">
        <v>-2.38486648970782E+16</v>
      </c>
    </row>
    <row r="1435" spans="1:8">
      <c r="A1435" s="15">
        <v>41429</v>
      </c>
      <c r="B1435" s="16" t="s">
        <v>16842</v>
      </c>
      <c r="C1435" s="12">
        <f t="shared" si="24"/>
        <v>6.4470784784321482E-3</v>
      </c>
      <c r="D1435" s="16" t="s">
        <v>16841</v>
      </c>
      <c r="E1435" s="16" t="s">
        <v>16840</v>
      </c>
      <c r="F1435" s="16" t="s">
        <v>16839</v>
      </c>
      <c r="G1435" s="16" t="s">
        <v>16838</v>
      </c>
      <c r="H1435" s="18">
        <v>-2.12438600384016E+16</v>
      </c>
    </row>
    <row r="1436" spans="1:8">
      <c r="A1436" s="15">
        <v>41430</v>
      </c>
      <c r="B1436" s="16" t="s">
        <v>16837</v>
      </c>
      <c r="C1436" s="12">
        <f t="shared" si="24"/>
        <v>-3.373569455005328E-3</v>
      </c>
      <c r="D1436" s="16" t="s">
        <v>16836</v>
      </c>
      <c r="E1436" s="16" t="s">
        <v>16835</v>
      </c>
      <c r="F1436" s="16" t="s">
        <v>16834</v>
      </c>
      <c r="G1436" s="16" t="s">
        <v>16833</v>
      </c>
      <c r="H1436" s="18">
        <v>-2.87186955970575E+16</v>
      </c>
    </row>
    <row r="1437" spans="1:8">
      <c r="A1437" s="15">
        <v>41431</v>
      </c>
      <c r="B1437" s="16" t="s">
        <v>16832</v>
      </c>
      <c r="C1437" s="12">
        <f t="shared" si="24"/>
        <v>1.2910883115491074E-3</v>
      </c>
      <c r="D1437" s="16" t="s">
        <v>16831</v>
      </c>
      <c r="E1437" s="16" t="s">
        <v>16830</v>
      </c>
      <c r="F1437" s="16" t="s">
        <v>13944</v>
      </c>
      <c r="G1437" s="18">
        <v>-1.92309358473451E+16</v>
      </c>
      <c r="H1437" s="18">
        <v>-2.60139789756317E+16</v>
      </c>
    </row>
    <row r="1438" spans="1:8">
      <c r="A1438" s="15">
        <v>41432</v>
      </c>
      <c r="B1438" s="16" t="s">
        <v>16829</v>
      </c>
      <c r="C1438" s="12">
        <f t="shared" si="24"/>
        <v>-3.1138470214089652E-3</v>
      </c>
      <c r="D1438" s="16" t="s">
        <v>16828</v>
      </c>
      <c r="E1438" s="16" t="s">
        <v>16827</v>
      </c>
      <c r="F1438" s="16" t="s">
        <v>13983</v>
      </c>
      <c r="G1438" s="18">
        <v>6.7456982940887904E+16</v>
      </c>
      <c r="H1438" s="18">
        <v>-3.19948846122454E+16</v>
      </c>
    </row>
    <row r="1439" spans="1:8">
      <c r="A1439" s="15">
        <v>41433</v>
      </c>
      <c r="B1439" s="16" t="s">
        <v>16826</v>
      </c>
      <c r="C1439" s="12">
        <f t="shared" si="24"/>
        <v>-7.6164909462158819E-5</v>
      </c>
      <c r="D1439" s="16" t="s">
        <v>16825</v>
      </c>
      <c r="E1439" s="16" t="s">
        <v>16824</v>
      </c>
      <c r="F1439" s="16" t="s">
        <v>13983</v>
      </c>
      <c r="G1439" s="18">
        <v>6.97413254030978E+16</v>
      </c>
      <c r="H1439" s="18">
        <v>-4.22820227883444E+16</v>
      </c>
    </row>
    <row r="1440" spans="1:8">
      <c r="A1440" s="15">
        <v>41434</v>
      </c>
      <c r="B1440" s="16" t="s">
        <v>16823</v>
      </c>
      <c r="C1440" s="12">
        <f t="shared" si="24"/>
        <v>-7.6161077250361196E-5</v>
      </c>
      <c r="D1440" s="16" t="s">
        <v>16822</v>
      </c>
      <c r="E1440" s="16" t="s">
        <v>16821</v>
      </c>
      <c r="F1440" s="16" t="s">
        <v>13983</v>
      </c>
      <c r="G1440" s="18">
        <v>1.76285559806984E+17</v>
      </c>
      <c r="H1440" s="18">
        <v>-5.2695991768164704E+16</v>
      </c>
    </row>
    <row r="1441" spans="1:8">
      <c r="A1441" s="15">
        <v>41435</v>
      </c>
      <c r="B1441" s="16" t="s">
        <v>16820</v>
      </c>
      <c r="C1441" s="12">
        <f t="shared" si="24"/>
        <v>-7.6157068548538586E-5</v>
      </c>
      <c r="D1441" s="16" t="s">
        <v>16819</v>
      </c>
      <c r="E1441" s="16" t="s">
        <v>16818</v>
      </c>
      <c r="F1441" s="16" t="s">
        <v>13983</v>
      </c>
      <c r="G1441" s="18">
        <v>1.7609156477953798E+17</v>
      </c>
      <c r="H1441" s="18">
        <v>-5.9264934626105104E+16</v>
      </c>
    </row>
    <row r="1442" spans="1:8">
      <c r="A1442" s="15">
        <v>41435</v>
      </c>
      <c r="B1442" s="16" t="s">
        <v>16820</v>
      </c>
      <c r="C1442" s="12">
        <f t="shared" si="24"/>
        <v>0</v>
      </c>
      <c r="D1442" s="16" t="s">
        <v>16819</v>
      </c>
      <c r="E1442" s="16" t="s">
        <v>16818</v>
      </c>
      <c r="F1442" s="16" t="s">
        <v>13983</v>
      </c>
      <c r="G1442" s="18">
        <v>1.7609156477953798E+17</v>
      </c>
      <c r="H1442" s="18">
        <v>-5.9264934626105104E+16</v>
      </c>
    </row>
    <row r="1443" spans="1:8">
      <c r="A1443" s="15">
        <v>41436</v>
      </c>
      <c r="B1443" s="16" t="s">
        <v>16817</v>
      </c>
      <c r="C1443" s="12">
        <f t="shared" si="24"/>
        <v>-2.9023153579150369E-3</v>
      </c>
      <c r="D1443" s="16" t="s">
        <v>16816</v>
      </c>
      <c r="E1443" s="16" t="s">
        <v>16815</v>
      </c>
      <c r="F1443" s="16" t="s">
        <v>13983</v>
      </c>
      <c r="G1443" s="18">
        <v>1.3609332199043101E+17</v>
      </c>
      <c r="H1443" s="18">
        <v>-6.5206895920151696E+16</v>
      </c>
    </row>
    <row r="1444" spans="1:8">
      <c r="A1444" s="15">
        <v>41437</v>
      </c>
      <c r="B1444" s="16" t="s">
        <v>16814</v>
      </c>
      <c r="C1444" s="12">
        <f t="shared" si="24"/>
        <v>-9.7174380020602791E-3</v>
      </c>
      <c r="D1444" s="16" t="s">
        <v>16813</v>
      </c>
      <c r="E1444" s="16" t="s">
        <v>16812</v>
      </c>
      <c r="F1444" s="16" t="s">
        <v>16811</v>
      </c>
      <c r="G1444" s="16" t="s">
        <v>16810</v>
      </c>
      <c r="H1444" s="18">
        <v>-7.7741224185147808E+16</v>
      </c>
    </row>
    <row r="1445" spans="1:8">
      <c r="A1445" s="15">
        <v>41438</v>
      </c>
      <c r="B1445" s="16" t="s">
        <v>16809</v>
      </c>
      <c r="C1445" s="12">
        <f t="shared" si="24"/>
        <v>-2.9603220555682662E-3</v>
      </c>
      <c r="D1445" s="16" t="s">
        <v>16808</v>
      </c>
      <c r="E1445" s="16" t="s">
        <v>16807</v>
      </c>
      <c r="F1445" s="16" t="s">
        <v>13944</v>
      </c>
      <c r="G1445" s="18">
        <v>-5.31238631382006E+16</v>
      </c>
      <c r="H1445" s="18">
        <v>-8.3100440868607504E+16</v>
      </c>
    </row>
    <row r="1446" spans="1:8">
      <c r="A1446" s="15">
        <v>41439</v>
      </c>
      <c r="B1446" s="16" t="s">
        <v>16806</v>
      </c>
      <c r="C1446" s="12">
        <f t="shared" si="24"/>
        <v>1.892313412934165E-3</v>
      </c>
      <c r="D1446" s="16" t="s">
        <v>16805</v>
      </c>
      <c r="E1446" s="16" t="s">
        <v>16804</v>
      </c>
      <c r="F1446" s="16" t="s">
        <v>13983</v>
      </c>
      <c r="G1446" s="18">
        <v>-5.5711957554819504E+16</v>
      </c>
      <c r="H1446" s="18">
        <v>-7.9409457541693904E+16</v>
      </c>
    </row>
    <row r="1447" spans="1:8">
      <c r="A1447" s="15">
        <v>41440</v>
      </c>
      <c r="B1447" s="16" t="s">
        <v>16803</v>
      </c>
      <c r="C1447" s="12">
        <f t="shared" si="24"/>
        <v>-8.1782039077659115E-5</v>
      </c>
      <c r="D1447" s="16" t="s">
        <v>16802</v>
      </c>
      <c r="E1447" s="16" t="s">
        <v>16801</v>
      </c>
      <c r="F1447" s="16" t="s">
        <v>13983</v>
      </c>
      <c r="G1447" s="18">
        <v>-3.57612402036051E+16</v>
      </c>
      <c r="H1447" s="18">
        <v>-7.2755596549051104E+16</v>
      </c>
    </row>
    <row r="1448" spans="1:8">
      <c r="A1448" s="15">
        <v>41441</v>
      </c>
      <c r="B1448" s="16" t="s">
        <v>16800</v>
      </c>
      <c r="C1448" s="12">
        <f t="shared" si="24"/>
        <v>-8.1779047368420903E-5</v>
      </c>
      <c r="D1448" s="16" t="s">
        <v>16799</v>
      </c>
      <c r="E1448" s="16" t="s">
        <v>16798</v>
      </c>
      <c r="F1448" s="16" t="s">
        <v>13983</v>
      </c>
      <c r="G1448" s="18">
        <v>-4.95654876107488E+16</v>
      </c>
      <c r="H1448" s="18">
        <v>-7.4760617683437408E+16</v>
      </c>
    </row>
    <row r="1449" spans="1:8">
      <c r="A1449" s="15">
        <v>41442</v>
      </c>
      <c r="B1449" s="16" t="s">
        <v>16797</v>
      </c>
      <c r="C1449" s="12">
        <f t="shared" si="24"/>
        <v>-2.4815416697109918E-3</v>
      </c>
      <c r="D1449" s="16" t="s">
        <v>16796</v>
      </c>
      <c r="E1449" s="16" t="s">
        <v>16795</v>
      </c>
      <c r="F1449" s="16" t="s">
        <v>14289</v>
      </c>
      <c r="G1449" s="18">
        <v>-7.70654168724048E+16</v>
      </c>
      <c r="H1449" s="18">
        <v>-8.71540175018376E+16</v>
      </c>
    </row>
    <row r="1450" spans="1:8">
      <c r="A1450" s="15">
        <v>41443</v>
      </c>
      <c r="B1450" s="16" t="s">
        <v>16794</v>
      </c>
      <c r="C1450" s="12">
        <f t="shared" si="24"/>
        <v>5.6566311041300697E-3</v>
      </c>
      <c r="D1450" s="16" t="s">
        <v>16793</v>
      </c>
      <c r="E1450" s="16" t="s">
        <v>16792</v>
      </c>
      <c r="F1450" s="16" t="s">
        <v>13982</v>
      </c>
      <c r="G1450" s="18">
        <v>-1.06428071743304E+16</v>
      </c>
      <c r="H1450" s="18">
        <v>-7.5574261672398096E+16</v>
      </c>
    </row>
    <row r="1451" spans="1:8">
      <c r="A1451" s="15">
        <v>41444</v>
      </c>
      <c r="B1451" s="16" t="s">
        <v>16791</v>
      </c>
      <c r="C1451" s="12">
        <f t="shared" si="24"/>
        <v>-2.581664129933276E-3</v>
      </c>
      <c r="D1451" s="16" t="s">
        <v>16790</v>
      </c>
      <c r="E1451" s="16" t="s">
        <v>16789</v>
      </c>
      <c r="F1451" s="16" t="s">
        <v>13945</v>
      </c>
      <c r="G1451" s="18">
        <v>-4.5276610760356096E+16</v>
      </c>
      <c r="H1451" s="18">
        <v>-7.5184716158758896E+16</v>
      </c>
    </row>
    <row r="1452" spans="1:8">
      <c r="A1452" s="15">
        <v>41445</v>
      </c>
      <c r="B1452" s="16" t="s">
        <v>16788</v>
      </c>
      <c r="C1452" s="12">
        <f t="shared" si="24"/>
        <v>-1.5547663101596455E-2</v>
      </c>
      <c r="D1452" s="16" t="s">
        <v>16787</v>
      </c>
      <c r="E1452" s="16" t="s">
        <v>16786</v>
      </c>
      <c r="F1452" s="16" t="s">
        <v>16752</v>
      </c>
      <c r="G1452" s="18">
        <v>-2.6702177248695802E+17</v>
      </c>
      <c r="H1452" s="18">
        <v>-1.03940307513158E+17</v>
      </c>
    </row>
    <row r="1453" spans="1:8">
      <c r="A1453" s="15">
        <v>41446</v>
      </c>
      <c r="B1453" s="16" t="s">
        <v>16785</v>
      </c>
      <c r="C1453" s="12">
        <f t="shared" si="24"/>
        <v>9.7052651315687592E-4</v>
      </c>
      <c r="D1453" s="16" t="s">
        <v>16784</v>
      </c>
      <c r="E1453" s="16" t="s">
        <v>16783</v>
      </c>
      <c r="F1453" s="16" t="s">
        <v>14285</v>
      </c>
      <c r="G1453" s="18">
        <v>-2.8064702128249402E+17</v>
      </c>
      <c r="H1453" s="18">
        <v>-1.02007281471016E+17</v>
      </c>
    </row>
    <row r="1454" spans="1:8">
      <c r="A1454" s="15">
        <v>41447</v>
      </c>
      <c r="B1454" s="16" t="s">
        <v>16782</v>
      </c>
      <c r="C1454" s="12">
        <f t="shared" si="24"/>
        <v>-8.1322012257173824E-5</v>
      </c>
      <c r="D1454" s="16" t="s">
        <v>16781</v>
      </c>
      <c r="E1454" s="16" t="s">
        <v>16780</v>
      </c>
      <c r="F1454" s="16" t="s">
        <v>14285</v>
      </c>
      <c r="G1454" s="18">
        <v>-3.06001135096632E+17</v>
      </c>
      <c r="H1454" s="18">
        <v>-1.20945496400978E+17</v>
      </c>
    </row>
    <row r="1455" spans="1:8">
      <c r="A1455" s="15">
        <v>41448</v>
      </c>
      <c r="B1455" s="16" t="s">
        <v>16779</v>
      </c>
      <c r="C1455" s="12">
        <f t="shared" si="24"/>
        <v>-8.1319256614679279E-5</v>
      </c>
      <c r="D1455" s="16" t="s">
        <v>16778</v>
      </c>
      <c r="E1455" s="16" t="s">
        <v>16777</v>
      </c>
      <c r="F1455" s="16" t="s">
        <v>14285</v>
      </c>
      <c r="G1455" s="18">
        <v>-3.54605235591312E+17</v>
      </c>
      <c r="H1455" s="18">
        <v>-1.2091120854960701E+17</v>
      </c>
    </row>
    <row r="1456" spans="1:8">
      <c r="A1456" s="15">
        <v>41449</v>
      </c>
      <c r="B1456" s="16" t="s">
        <v>16776</v>
      </c>
      <c r="C1456" s="12">
        <f t="shared" si="24"/>
        <v>-1.1478048934648101E-2</v>
      </c>
      <c r="D1456" s="16" t="s">
        <v>16775</v>
      </c>
      <c r="E1456" s="16" t="s">
        <v>16774</v>
      </c>
      <c r="F1456" s="16" t="s">
        <v>13946</v>
      </c>
      <c r="G1456" s="18">
        <v>-4.3874645553205197E+17</v>
      </c>
      <c r="H1456" s="18">
        <v>-1.3152249601049299E+17</v>
      </c>
    </row>
    <row r="1457" spans="1:8">
      <c r="A1457" s="15">
        <v>41450</v>
      </c>
      <c r="B1457" s="16" t="s">
        <v>16773</v>
      </c>
      <c r="C1457" s="12">
        <f t="shared" si="24"/>
        <v>-1.0368070695541498E-2</v>
      </c>
      <c r="D1457" s="16" t="s">
        <v>16772</v>
      </c>
      <c r="E1457" s="16" t="s">
        <v>16771</v>
      </c>
      <c r="F1457" s="16" t="s">
        <v>14285</v>
      </c>
      <c r="G1457" s="18">
        <v>-5.0520816097193101E+17</v>
      </c>
      <c r="H1457" s="18">
        <v>-1.5947867565687699E+17</v>
      </c>
    </row>
    <row r="1458" spans="1:8">
      <c r="A1458" s="15">
        <v>41451</v>
      </c>
      <c r="B1458" s="16" t="s">
        <v>16770</v>
      </c>
      <c r="C1458" s="12">
        <f t="shared" si="24"/>
        <v>7.9214308434326173E-3</v>
      </c>
      <c r="D1458" s="16" t="s">
        <v>16769</v>
      </c>
      <c r="E1458" s="16" t="s">
        <v>16768</v>
      </c>
      <c r="F1458" s="16" t="s">
        <v>13946</v>
      </c>
      <c r="G1458" s="18">
        <v>-4.9567340871098803E+17</v>
      </c>
      <c r="H1458" s="18">
        <v>-1.36601124386852E+17</v>
      </c>
    </row>
    <row r="1459" spans="1:8">
      <c r="A1459" s="15">
        <v>41452</v>
      </c>
      <c r="B1459" s="16" t="s">
        <v>16767</v>
      </c>
      <c r="C1459" s="12">
        <f t="shared" si="24"/>
        <v>4.4774078531686226E-3</v>
      </c>
      <c r="D1459" s="16" t="s">
        <v>16766</v>
      </c>
      <c r="E1459" s="16" t="s">
        <v>16765</v>
      </c>
      <c r="F1459" s="16" t="s">
        <v>14285</v>
      </c>
      <c r="G1459" s="18">
        <v>-4.9992246390759398E+17</v>
      </c>
      <c r="H1459" s="18">
        <v>-1.2856627491942E+17</v>
      </c>
    </row>
    <row r="1460" spans="1:8">
      <c r="A1460" s="15">
        <v>41453</v>
      </c>
      <c r="B1460" s="16" t="s">
        <v>16764</v>
      </c>
      <c r="C1460" s="12">
        <f t="shared" si="24"/>
        <v>1.4199179308986115E-2</v>
      </c>
      <c r="D1460" s="16" t="s">
        <v>16763</v>
      </c>
      <c r="E1460" s="16" t="s">
        <v>16762</v>
      </c>
      <c r="F1460" s="16" t="s">
        <v>16752</v>
      </c>
      <c r="G1460" s="18">
        <v>-4.1223188776371098E+17</v>
      </c>
      <c r="H1460" s="18">
        <v>-1.0310911978398301E+17</v>
      </c>
    </row>
    <row r="1461" spans="1:8">
      <c r="A1461" s="15">
        <v>41454</v>
      </c>
      <c r="B1461" s="16" t="s">
        <v>16761</v>
      </c>
      <c r="C1461" s="12">
        <f t="shared" si="24"/>
        <v>-7.4391653917286015E-5</v>
      </c>
      <c r="D1461" s="16" t="s">
        <v>16760</v>
      </c>
      <c r="E1461" s="16" t="s">
        <v>16759</v>
      </c>
      <c r="F1461" s="16" t="s">
        <v>16752</v>
      </c>
      <c r="G1461" s="18">
        <v>-3.7331009584864198E+17</v>
      </c>
      <c r="H1461" s="18">
        <v>-1.0306135255977501E+17</v>
      </c>
    </row>
    <row r="1462" spans="1:8">
      <c r="A1462" s="15">
        <v>41455</v>
      </c>
      <c r="B1462" s="16" t="s">
        <v>16758</v>
      </c>
      <c r="C1462" s="12">
        <f t="shared" si="24"/>
        <v>-7.438875653431426E-5</v>
      </c>
      <c r="D1462" s="16" t="s">
        <v>16757</v>
      </c>
      <c r="E1462" s="16" t="s">
        <v>16756</v>
      </c>
      <c r="F1462" s="16" t="s">
        <v>16752</v>
      </c>
      <c r="G1462" s="18">
        <v>-2.4495674737648602E+17</v>
      </c>
      <c r="H1462" s="18">
        <v>-1.03029500585504E+17</v>
      </c>
    </row>
    <row r="1463" spans="1:8">
      <c r="A1463" s="15">
        <v>41456</v>
      </c>
      <c r="B1463" s="16" t="s">
        <v>16755</v>
      </c>
      <c r="C1463" s="12">
        <f t="shared" si="24"/>
        <v>-7.3131742026841801E-5</v>
      </c>
      <c r="D1463" s="16" t="s">
        <v>16754</v>
      </c>
      <c r="E1463" s="16" t="s">
        <v>16753</v>
      </c>
      <c r="F1463" s="16" t="s">
        <v>16752</v>
      </c>
      <c r="G1463" s="18">
        <v>-2.44938344455092E+17</v>
      </c>
      <c r="H1463" s="18">
        <v>-1.03759149466572E+17</v>
      </c>
    </row>
    <row r="1464" spans="1:8">
      <c r="A1464" s="15">
        <v>41457</v>
      </c>
      <c r="B1464" s="16" t="s">
        <v>16751</v>
      </c>
      <c r="C1464" s="12">
        <f t="shared" si="24"/>
        <v>-8.4508341361487721E-4</v>
      </c>
      <c r="D1464" s="16" t="s">
        <v>16750</v>
      </c>
      <c r="E1464" s="16" t="s">
        <v>16749</v>
      </c>
      <c r="F1464" s="16" t="s">
        <v>13946</v>
      </c>
      <c r="G1464" s="18">
        <v>-2.5198176247821402E+17</v>
      </c>
      <c r="H1464" s="18">
        <v>-1.18255042863332E+17</v>
      </c>
    </row>
    <row r="1465" spans="1:8">
      <c r="A1465" s="15">
        <v>41458</v>
      </c>
      <c r="B1465" s="16" t="s">
        <v>16748</v>
      </c>
      <c r="C1465" s="12">
        <f t="shared" si="24"/>
        <v>-5.2447961974583807E-3</v>
      </c>
      <c r="D1465" s="16" t="s">
        <v>16747</v>
      </c>
      <c r="E1465" s="16" t="s">
        <v>16746</v>
      </c>
      <c r="F1465" s="16" t="s">
        <v>13946</v>
      </c>
      <c r="G1465" s="18">
        <v>-2.9769917341865498E+17</v>
      </c>
      <c r="H1465" s="18">
        <v>-1.3476303394804899E+17</v>
      </c>
    </row>
    <row r="1466" spans="1:8">
      <c r="A1466" s="15">
        <v>41459</v>
      </c>
      <c r="B1466" s="16" t="s">
        <v>16745</v>
      </c>
      <c r="C1466" s="12">
        <f t="shared" si="24"/>
        <v>-1.4931200434047405E-4</v>
      </c>
      <c r="D1466" s="16" t="s">
        <v>16744</v>
      </c>
      <c r="E1466" s="16" t="s">
        <v>16743</v>
      </c>
      <c r="F1466" s="16" t="s">
        <v>13947</v>
      </c>
      <c r="G1466" s="18">
        <v>-3.5169751103000602E+17</v>
      </c>
      <c r="H1466" s="18">
        <v>-1.3486542127065101E+17</v>
      </c>
    </row>
    <row r="1467" spans="1:8">
      <c r="A1467" s="15">
        <v>41460</v>
      </c>
      <c r="B1467" s="16" t="s">
        <v>16742</v>
      </c>
      <c r="C1467" s="12">
        <f t="shared" si="24"/>
        <v>-6.9430483255924456E-3</v>
      </c>
      <c r="D1467" s="16" t="s">
        <v>16741</v>
      </c>
      <c r="E1467" s="16" t="s">
        <v>16740</v>
      </c>
      <c r="F1467" s="16" t="s">
        <v>16706</v>
      </c>
      <c r="G1467" s="18">
        <v>-3.7938960301854899E+17</v>
      </c>
      <c r="H1467" s="18">
        <v>-1.46844808591392E+17</v>
      </c>
    </row>
    <row r="1468" spans="1:8">
      <c r="A1468" s="15">
        <v>41461</v>
      </c>
      <c r="B1468" s="16" t="s">
        <v>16739</v>
      </c>
      <c r="C1468" s="12">
        <f t="shared" si="24"/>
        <v>-6.5488495131194353E-5</v>
      </c>
      <c r="D1468" s="16" t="s">
        <v>16738</v>
      </c>
      <c r="E1468" s="16" t="s">
        <v>16737</v>
      </c>
      <c r="F1468" s="16" t="s">
        <v>16706</v>
      </c>
      <c r="G1468" s="18">
        <v>-3.8954255087167898E+17</v>
      </c>
      <c r="H1468" s="18">
        <v>-1.4680074234832301E+17</v>
      </c>
    </row>
    <row r="1469" spans="1:8">
      <c r="A1469" s="15">
        <v>41462</v>
      </c>
      <c r="B1469" s="16" t="s">
        <v>16736</v>
      </c>
      <c r="C1469" s="12">
        <f t="shared" si="24"/>
        <v>-6.5483510892159398E-5</v>
      </c>
      <c r="D1469" s="16" t="s">
        <v>16735</v>
      </c>
      <c r="E1469" s="16" t="s">
        <v>16734</v>
      </c>
      <c r="F1469" s="16" t="s">
        <v>16706</v>
      </c>
      <c r="G1469" s="18">
        <v>-3.6643911988984301E+17</v>
      </c>
      <c r="H1469" s="18">
        <v>-1.27635423359908E+17</v>
      </c>
    </row>
    <row r="1470" spans="1:8">
      <c r="A1470" s="15">
        <v>41463</v>
      </c>
      <c r="B1470" s="16" t="s">
        <v>16733</v>
      </c>
      <c r="C1470" s="12">
        <f t="shared" si="24"/>
        <v>1.1744302141721885E-4</v>
      </c>
      <c r="D1470" s="16" t="s">
        <v>16732</v>
      </c>
      <c r="E1470" s="16" t="s">
        <v>16731</v>
      </c>
      <c r="F1470" s="16" t="s">
        <v>14285</v>
      </c>
      <c r="G1470" s="18">
        <v>-3.6494499899701702E+17</v>
      </c>
      <c r="H1470" s="18">
        <v>-1.3959007852561101E+17</v>
      </c>
    </row>
    <row r="1471" spans="1:8">
      <c r="A1471" s="15">
        <v>41464</v>
      </c>
      <c r="B1471" s="16" t="s">
        <v>16730</v>
      </c>
      <c r="C1471" s="12">
        <f t="shared" si="24"/>
        <v>-1.0874074314828545E-3</v>
      </c>
      <c r="D1471" s="16" t="s">
        <v>16729</v>
      </c>
      <c r="E1471" s="16" t="s">
        <v>16728</v>
      </c>
      <c r="F1471" s="16" t="s">
        <v>14286</v>
      </c>
      <c r="G1471" s="18">
        <v>-3.7271502034063098E+17</v>
      </c>
      <c r="H1471" s="18">
        <v>-1.36925568174546E+17</v>
      </c>
    </row>
    <row r="1472" spans="1:8">
      <c r="A1472" s="15">
        <v>41464</v>
      </c>
      <c r="B1472" s="16" t="s">
        <v>16730</v>
      </c>
      <c r="C1472" s="12">
        <f t="shared" si="24"/>
        <v>0</v>
      </c>
      <c r="D1472" s="16" t="s">
        <v>16729</v>
      </c>
      <c r="E1472" s="16" t="s">
        <v>16728</v>
      </c>
      <c r="F1472" s="16" t="s">
        <v>14286</v>
      </c>
      <c r="G1472" s="18">
        <v>-3.7271502034063098E+17</v>
      </c>
      <c r="H1472" s="18">
        <v>-1.36925568174546E+17</v>
      </c>
    </row>
    <row r="1473" spans="1:8">
      <c r="A1473" s="15">
        <v>41465</v>
      </c>
      <c r="B1473" s="16" t="s">
        <v>16727</v>
      </c>
      <c r="C1473" s="12">
        <f t="shared" si="24"/>
        <v>-2.5494244760552536E-3</v>
      </c>
      <c r="D1473" s="16" t="s">
        <v>16726</v>
      </c>
      <c r="E1473" s="16" t="s">
        <v>16725</v>
      </c>
      <c r="F1473" s="16" t="s">
        <v>16706</v>
      </c>
      <c r="G1473" s="18">
        <v>-3.9133382835670899E+17</v>
      </c>
      <c r="H1473" s="18">
        <v>-1.5359359497657901E+17</v>
      </c>
    </row>
    <row r="1474" spans="1:8">
      <c r="A1474" s="15">
        <v>41466</v>
      </c>
      <c r="B1474" s="16" t="s">
        <v>16724</v>
      </c>
      <c r="C1474" s="12">
        <f t="shared" si="24"/>
        <v>5.29987092873374E-3</v>
      </c>
      <c r="D1474" s="16" t="s">
        <v>16723</v>
      </c>
      <c r="E1474" s="16" t="s">
        <v>16722</v>
      </c>
      <c r="F1474" s="16" t="s">
        <v>14285</v>
      </c>
      <c r="G1474" s="18">
        <v>-3.2753887948700602E+17</v>
      </c>
      <c r="H1474" s="18">
        <v>-1.4431448610640099E+17</v>
      </c>
    </row>
    <row r="1475" spans="1:8">
      <c r="A1475" s="15">
        <v>41467</v>
      </c>
      <c r="B1475" s="16" t="s">
        <v>16721</v>
      </c>
      <c r="C1475" s="12">
        <f t="shared" si="24"/>
        <v>8.5998779062478863E-3</v>
      </c>
      <c r="D1475" s="16" t="s">
        <v>16720</v>
      </c>
      <c r="E1475" s="16" t="s">
        <v>16719</v>
      </c>
      <c r="F1475" s="16" t="s">
        <v>13947</v>
      </c>
      <c r="G1475" s="18">
        <v>-1.5955138472294499E+17</v>
      </c>
      <c r="H1475" s="18">
        <v>-1.2916570733135901E+17</v>
      </c>
    </row>
    <row r="1476" spans="1:8">
      <c r="A1476" s="15">
        <v>41468</v>
      </c>
      <c r="B1476" s="16" t="s">
        <v>16718</v>
      </c>
      <c r="C1476" s="12">
        <f t="shared" si="24"/>
        <v>-6.8071042884680689E-5</v>
      </c>
      <c r="D1476" s="16" t="s">
        <v>16717</v>
      </c>
      <c r="E1476" s="16" t="s">
        <v>16716</v>
      </c>
      <c r="F1476" s="16" t="s">
        <v>13947</v>
      </c>
      <c r="G1476" s="18">
        <v>-1.2940380578483699E+17</v>
      </c>
      <c r="H1476" s="18">
        <v>-1.3026707522893101E+17</v>
      </c>
    </row>
    <row r="1477" spans="1:8">
      <c r="A1477" s="15">
        <v>41469</v>
      </c>
      <c r="B1477" s="16" t="s">
        <v>16715</v>
      </c>
      <c r="C1477" s="12">
        <f t="shared" si="24"/>
        <v>-6.8066317653772435E-5</v>
      </c>
      <c r="D1477" s="16" t="s">
        <v>16714</v>
      </c>
      <c r="E1477" s="16" t="s">
        <v>16713</v>
      </c>
      <c r="F1477" s="16" t="s">
        <v>13947</v>
      </c>
      <c r="G1477" s="18">
        <v>-1.49904497705892E+17</v>
      </c>
      <c r="H1477" s="18">
        <v>-1.1955224432320701E+17</v>
      </c>
    </row>
    <row r="1478" spans="1:8">
      <c r="A1478" s="15">
        <v>41470</v>
      </c>
      <c r="B1478" s="16" t="s">
        <v>16712</v>
      </c>
      <c r="C1478" s="12">
        <f t="shared" si="24"/>
        <v>1.2351070396093726E-2</v>
      </c>
      <c r="D1478" s="16" t="s">
        <v>16711</v>
      </c>
      <c r="E1478" s="16" t="s">
        <v>16710</v>
      </c>
      <c r="F1478" s="16" t="s">
        <v>14285</v>
      </c>
      <c r="G1478" s="18">
        <v>-1.19881655145333E+16</v>
      </c>
      <c r="H1478" s="18">
        <v>-1.1906518168311299E+17</v>
      </c>
    </row>
    <row r="1479" spans="1:8">
      <c r="A1479" s="15">
        <v>41471</v>
      </c>
      <c r="B1479" s="16" t="s">
        <v>16709</v>
      </c>
      <c r="C1479" s="12">
        <f t="shared" si="24"/>
        <v>4.5352485937659344E-3</v>
      </c>
      <c r="D1479" s="16" t="s">
        <v>16708</v>
      </c>
      <c r="E1479" s="16" t="s">
        <v>16707</v>
      </c>
      <c r="F1479" s="16" t="s">
        <v>16706</v>
      </c>
      <c r="G1479" s="18">
        <v>4.4970364849661904E+16</v>
      </c>
      <c r="H1479" s="18">
        <v>-1.0243042775446099E+17</v>
      </c>
    </row>
    <row r="1480" spans="1:8">
      <c r="A1480" s="15">
        <v>41472</v>
      </c>
      <c r="B1480" s="16" t="s">
        <v>16705</v>
      </c>
      <c r="C1480" s="12">
        <f t="shared" si="24"/>
        <v>1.0986264095131973E-2</v>
      </c>
      <c r="D1480" s="16" t="s">
        <v>16704</v>
      </c>
      <c r="E1480" s="16" t="s">
        <v>16703</v>
      </c>
      <c r="F1480" s="16" t="s">
        <v>14584</v>
      </c>
      <c r="G1480" s="18">
        <v>2.3017377600594499E+17</v>
      </c>
      <c r="H1480" s="18">
        <v>-8.9453994312895104E+16</v>
      </c>
    </row>
    <row r="1481" spans="1:8">
      <c r="A1481" s="15">
        <v>41473</v>
      </c>
      <c r="B1481" s="16" t="s">
        <v>16702</v>
      </c>
      <c r="C1481" s="12">
        <f t="shared" si="24"/>
        <v>-5.0583280670967465E-4</v>
      </c>
      <c r="D1481" s="16" t="s">
        <v>16701</v>
      </c>
      <c r="E1481" s="16" t="s">
        <v>16700</v>
      </c>
      <c r="F1481" s="16" t="s">
        <v>13981</v>
      </c>
      <c r="G1481" s="18">
        <v>1.4153193138430099E+17</v>
      </c>
      <c r="H1481" s="18">
        <v>-9.0230562167859696E+16</v>
      </c>
    </row>
    <row r="1482" spans="1:8">
      <c r="A1482" s="15">
        <v>41474</v>
      </c>
      <c r="B1482" s="16" t="s">
        <v>16699</v>
      </c>
      <c r="C1482" s="12">
        <f t="shared" si="24"/>
        <v>-7.2290623171627425E-4</v>
      </c>
      <c r="D1482" s="16" t="s">
        <v>16698</v>
      </c>
      <c r="E1482" s="16" t="s">
        <v>16697</v>
      </c>
      <c r="F1482" s="16" t="s">
        <v>13948</v>
      </c>
      <c r="G1482" s="18">
        <v>1.6768538056614099E+17</v>
      </c>
      <c r="H1482" s="18">
        <v>-9.1406747381777104E+16</v>
      </c>
    </row>
    <row r="1483" spans="1:8">
      <c r="A1483" s="15">
        <v>41475</v>
      </c>
      <c r="B1483" s="16" t="s">
        <v>16696</v>
      </c>
      <c r="C1483" s="12">
        <f t="shared" si="24"/>
        <v>-7.8229324927955309E-5</v>
      </c>
      <c r="D1483" s="16" t="s">
        <v>16695</v>
      </c>
      <c r="E1483" s="16" t="s">
        <v>16694</v>
      </c>
      <c r="F1483" s="16" t="s">
        <v>13948</v>
      </c>
      <c r="G1483" s="18">
        <v>4.1159579573359002E+17</v>
      </c>
      <c r="H1483" s="18">
        <v>-9.23613430483736E+16</v>
      </c>
    </row>
    <row r="1484" spans="1:8">
      <c r="A1484" s="15">
        <v>41476</v>
      </c>
      <c r="B1484" s="16" t="s">
        <v>16693</v>
      </c>
      <c r="C1484" s="12">
        <f t="shared" si="24"/>
        <v>-7.8226066471564045E-5</v>
      </c>
      <c r="D1484" s="16" t="s">
        <v>16692</v>
      </c>
      <c r="E1484" s="16" t="s">
        <v>16691</v>
      </c>
      <c r="F1484" s="16" t="s">
        <v>13948</v>
      </c>
      <c r="G1484" s="18">
        <v>3.9370643799012E+17</v>
      </c>
      <c r="H1484" s="18">
        <v>-1.04571718407338E+17</v>
      </c>
    </row>
    <row r="1485" spans="1:8">
      <c r="A1485" s="15">
        <v>41477</v>
      </c>
      <c r="B1485" s="16" t="s">
        <v>16690</v>
      </c>
      <c r="C1485" s="12">
        <f t="shared" ref="C1485:C1545" si="25">+(B1485-B1484)/B1484</f>
        <v>-7.376468138932897E-3</v>
      </c>
      <c r="D1485" s="16" t="s">
        <v>16689</v>
      </c>
      <c r="E1485" s="16" t="s">
        <v>16688</v>
      </c>
      <c r="F1485" s="16" t="s">
        <v>13948</v>
      </c>
      <c r="G1485" s="18">
        <v>2.7491114325855699E+17</v>
      </c>
      <c r="H1485" s="18">
        <v>-1.18441311287676E+17</v>
      </c>
    </row>
    <row r="1486" spans="1:8">
      <c r="A1486" s="15">
        <v>41478</v>
      </c>
      <c r="B1486" s="16" t="s">
        <v>16687</v>
      </c>
      <c r="C1486" s="12">
        <f t="shared" si="25"/>
        <v>1.0542094512832469E-2</v>
      </c>
      <c r="D1486" s="16" t="s">
        <v>16686</v>
      </c>
      <c r="E1486" s="16" t="s">
        <v>16685</v>
      </c>
      <c r="F1486" s="16" t="s">
        <v>13948</v>
      </c>
      <c r="G1486" s="18">
        <v>4.4984506274119699E+17</v>
      </c>
      <c r="H1486" s="18">
        <v>-1.1160383703737501E+17</v>
      </c>
    </row>
    <row r="1487" spans="1:8">
      <c r="A1487" s="15">
        <v>41479</v>
      </c>
      <c r="B1487" s="16" t="s">
        <v>16684</v>
      </c>
      <c r="C1487" s="12">
        <f t="shared" si="25"/>
        <v>8.2231848703685669E-3</v>
      </c>
      <c r="D1487" s="16" t="s">
        <v>16683</v>
      </c>
      <c r="E1487" s="16" t="s">
        <v>16682</v>
      </c>
      <c r="F1487" s="16" t="s">
        <v>14288</v>
      </c>
      <c r="G1487" s="18">
        <v>8.4329284551015706E+17</v>
      </c>
      <c r="H1487" s="18">
        <v>-1.0308318680827E+17</v>
      </c>
    </row>
    <row r="1488" spans="1:8">
      <c r="A1488" s="15">
        <v>41480</v>
      </c>
      <c r="B1488" s="16" t="s">
        <v>16681</v>
      </c>
      <c r="C1488" s="12">
        <f t="shared" si="25"/>
        <v>1.7105279172356671E-3</v>
      </c>
      <c r="D1488" s="16" t="s">
        <v>16680</v>
      </c>
      <c r="E1488" s="16" t="s">
        <v>16679</v>
      </c>
      <c r="F1488" s="16" t="s">
        <v>16666</v>
      </c>
      <c r="G1488" s="18">
        <v>1.13646065695331E+18</v>
      </c>
      <c r="H1488" s="18">
        <v>-9.9797982356789904E+16</v>
      </c>
    </row>
    <row r="1489" spans="1:8">
      <c r="A1489" s="15">
        <v>41481</v>
      </c>
      <c r="B1489" s="16" t="s">
        <v>16678</v>
      </c>
      <c r="C1489" s="12">
        <f t="shared" si="25"/>
        <v>-1.0261055234446884E-2</v>
      </c>
      <c r="D1489" s="16" t="s">
        <v>16677</v>
      </c>
      <c r="E1489" s="16" t="s">
        <v>16676</v>
      </c>
      <c r="F1489" s="16" t="s">
        <v>16666</v>
      </c>
      <c r="G1489" s="18">
        <v>7.1200484594582899E+17</v>
      </c>
      <c r="H1489" s="18">
        <v>-1.1827538489322099E+17</v>
      </c>
    </row>
    <row r="1490" spans="1:8">
      <c r="A1490" s="15">
        <v>41482</v>
      </c>
      <c r="B1490" s="16" t="s">
        <v>16675</v>
      </c>
      <c r="C1490" s="12">
        <f t="shared" si="25"/>
        <v>-7.3640698990109168E-5</v>
      </c>
      <c r="D1490" s="16" t="s">
        <v>16674</v>
      </c>
      <c r="E1490" s="16" t="s">
        <v>16673</v>
      </c>
      <c r="F1490" s="16" t="s">
        <v>16666</v>
      </c>
      <c r="G1490" s="18">
        <v>6.1998287056149696E+17</v>
      </c>
      <c r="H1490" s="18">
        <v>-1.0953969802771299E+17</v>
      </c>
    </row>
    <row r="1491" spans="1:8">
      <c r="A1491" s="15">
        <v>41483</v>
      </c>
      <c r="B1491" s="16" t="s">
        <v>16672</v>
      </c>
      <c r="C1491" s="12">
        <f t="shared" si="25"/>
        <v>-7.9353841741627555E-5</v>
      </c>
      <c r="D1491" s="16" t="s">
        <v>16671</v>
      </c>
      <c r="E1491" s="16" t="s">
        <v>16670</v>
      </c>
      <c r="F1491" s="16" t="s">
        <v>16666</v>
      </c>
      <c r="G1491" s="18">
        <v>3.6330022658152499E+17</v>
      </c>
      <c r="H1491" s="18">
        <v>-1.11158011377686E+17</v>
      </c>
    </row>
    <row r="1492" spans="1:8">
      <c r="A1492" s="15">
        <v>41484</v>
      </c>
      <c r="B1492" s="16" t="s">
        <v>16669</v>
      </c>
      <c r="C1492" s="12">
        <f t="shared" si="25"/>
        <v>-1.9877087836397767E-3</v>
      </c>
      <c r="D1492" s="16" t="s">
        <v>16668</v>
      </c>
      <c r="E1492" s="16" t="s">
        <v>16667</v>
      </c>
      <c r="F1492" s="16" t="s">
        <v>16666</v>
      </c>
      <c r="G1492" s="18">
        <v>3.31898905238408E+17</v>
      </c>
      <c r="H1492" s="18">
        <v>-1.2652958555824499E+17</v>
      </c>
    </row>
    <row r="1493" spans="1:8">
      <c r="A1493" s="15">
        <v>41485</v>
      </c>
      <c r="B1493" s="16" t="s">
        <v>16665</v>
      </c>
      <c r="C1493" s="12">
        <f t="shared" si="25"/>
        <v>-6.9458492487324682E-4</v>
      </c>
      <c r="D1493" s="16" t="s">
        <v>16664</v>
      </c>
      <c r="E1493" s="16" t="s">
        <v>16663</v>
      </c>
      <c r="F1493" s="16" t="s">
        <v>13949</v>
      </c>
      <c r="G1493" s="18">
        <v>3.2188275464508E+17</v>
      </c>
      <c r="H1493" s="18">
        <v>-1.1981953559042E+17</v>
      </c>
    </row>
    <row r="1494" spans="1:8">
      <c r="A1494" s="15">
        <v>41486</v>
      </c>
      <c r="B1494" s="16" t="s">
        <v>16662</v>
      </c>
      <c r="C1494" s="12">
        <f t="shared" si="25"/>
        <v>-4.0215116161741908E-3</v>
      </c>
      <c r="D1494" s="16" t="s">
        <v>16661</v>
      </c>
      <c r="E1494" s="16" t="s">
        <v>16660</v>
      </c>
      <c r="F1494" s="16" t="s">
        <v>13968</v>
      </c>
      <c r="G1494" s="18">
        <v>2.597582188609E+17</v>
      </c>
      <c r="H1494" s="18">
        <v>-1.4566747447272301E+17</v>
      </c>
    </row>
    <row r="1495" spans="1:8">
      <c r="A1495" s="15">
        <v>41487</v>
      </c>
      <c r="B1495" s="16" t="s">
        <v>16659</v>
      </c>
      <c r="C1495" s="12">
        <f t="shared" si="25"/>
        <v>1.6765545844212665E-2</v>
      </c>
      <c r="D1495" s="16" t="s">
        <v>16658</v>
      </c>
      <c r="E1495" s="16" t="s">
        <v>16657</v>
      </c>
      <c r="F1495" s="16" t="s">
        <v>16656</v>
      </c>
      <c r="G1495" s="18">
        <v>5.5814461745216698E+17</v>
      </c>
      <c r="H1495" s="18">
        <v>-1.1621726034475501E+17</v>
      </c>
    </row>
    <row r="1496" spans="1:8">
      <c r="A1496" s="15">
        <v>41488</v>
      </c>
      <c r="B1496" s="16" t="s">
        <v>16655</v>
      </c>
      <c r="C1496" s="12">
        <f t="shared" si="25"/>
        <v>1.0359048237746962E-2</v>
      </c>
      <c r="D1496" s="16" t="s">
        <v>16654</v>
      </c>
      <c r="E1496" s="16" t="s">
        <v>16653</v>
      </c>
      <c r="F1496" s="16" t="s">
        <v>13950</v>
      </c>
      <c r="G1496" s="18">
        <v>8.8299225853479296E+17</v>
      </c>
      <c r="H1496" s="18">
        <v>-9.7395148285713296E+16</v>
      </c>
    </row>
    <row r="1497" spans="1:8">
      <c r="A1497" s="15">
        <v>41489</v>
      </c>
      <c r="B1497" s="16" t="s">
        <v>16652</v>
      </c>
      <c r="C1497" s="12">
        <f t="shared" si="25"/>
        <v>-9.0461012971218175E-5</v>
      </c>
      <c r="D1497" s="16" t="s">
        <v>16651</v>
      </c>
      <c r="E1497" s="16" t="s">
        <v>16650</v>
      </c>
      <c r="F1497" s="16" t="s">
        <v>13950</v>
      </c>
      <c r="G1497" s="18">
        <v>8.8434116397573606E+17</v>
      </c>
      <c r="H1497" s="18">
        <v>-9.6326429912659392E+16</v>
      </c>
    </row>
    <row r="1498" spans="1:8">
      <c r="A1498" s="15">
        <v>41490</v>
      </c>
      <c r="B1498" s="16" t="s">
        <v>16649</v>
      </c>
      <c r="C1498" s="12">
        <f t="shared" si="25"/>
        <v>-9.0461227146966872E-5</v>
      </c>
      <c r="D1498" s="16" t="s">
        <v>16648</v>
      </c>
      <c r="E1498" s="16" t="s">
        <v>16647</v>
      </c>
      <c r="F1498" s="16" t="s">
        <v>13950</v>
      </c>
      <c r="G1498" s="18">
        <v>1.04878299335685E+18</v>
      </c>
      <c r="H1498" s="18">
        <v>-1.0579997582558E+17</v>
      </c>
    </row>
    <row r="1499" spans="1:8">
      <c r="A1499" s="15">
        <v>41491</v>
      </c>
      <c r="B1499" s="16" t="s">
        <v>16646</v>
      </c>
      <c r="C1499" s="12">
        <f t="shared" si="25"/>
        <v>-7.167116124459359E-5</v>
      </c>
      <c r="D1499" s="16" t="s">
        <v>16645</v>
      </c>
      <c r="E1499" s="16" t="s">
        <v>16644</v>
      </c>
      <c r="F1499" s="16" t="s">
        <v>13969</v>
      </c>
      <c r="G1499" s="18">
        <v>1.04862887413296E+18</v>
      </c>
      <c r="H1499" s="18">
        <v>-9.5060905329137296E+16</v>
      </c>
    </row>
    <row r="1500" spans="1:8">
      <c r="A1500" s="15">
        <v>41492</v>
      </c>
      <c r="B1500" s="16" t="s">
        <v>16643</v>
      </c>
      <c r="C1500" s="12">
        <f t="shared" si="25"/>
        <v>2.2207093373384328E-4</v>
      </c>
      <c r="D1500" s="16" t="s">
        <v>16642</v>
      </c>
      <c r="E1500" s="16" t="s">
        <v>16641</v>
      </c>
      <c r="F1500" s="16" t="s">
        <v>13966</v>
      </c>
      <c r="G1500" s="18">
        <v>1.05580815352011E+18</v>
      </c>
      <c r="H1500" s="18">
        <v>-8.83017638879972E+16</v>
      </c>
    </row>
    <row r="1501" spans="1:8">
      <c r="A1501" s="15">
        <v>41493</v>
      </c>
      <c r="B1501" s="16" t="s">
        <v>16640</v>
      </c>
      <c r="C1501" s="12">
        <f t="shared" si="25"/>
        <v>-9.1179813023967624E-5</v>
      </c>
      <c r="D1501" s="16" t="s">
        <v>16639</v>
      </c>
      <c r="E1501" s="16" t="s">
        <v>16638</v>
      </c>
      <c r="F1501" s="16" t="s">
        <v>13966</v>
      </c>
      <c r="G1501" s="18">
        <v>1.05059669500256E+18</v>
      </c>
      <c r="H1501" s="18">
        <v>-8.8590069024185296E+16</v>
      </c>
    </row>
    <row r="1502" spans="1:8">
      <c r="A1502" s="15">
        <v>41493</v>
      </c>
      <c r="B1502" s="16" t="s">
        <v>16640</v>
      </c>
      <c r="C1502" s="12">
        <f t="shared" si="25"/>
        <v>0</v>
      </c>
      <c r="D1502" s="16" t="s">
        <v>16639</v>
      </c>
      <c r="E1502" s="16" t="s">
        <v>16638</v>
      </c>
      <c r="F1502" s="16" t="s">
        <v>13966</v>
      </c>
      <c r="G1502" s="18">
        <v>1.05059669500256E+18</v>
      </c>
      <c r="H1502" s="18">
        <v>-8.8590069024185296E+16</v>
      </c>
    </row>
    <row r="1503" spans="1:8">
      <c r="A1503" s="15">
        <v>41494</v>
      </c>
      <c r="B1503" s="16" t="s">
        <v>16637</v>
      </c>
      <c r="C1503" s="12">
        <f t="shared" si="25"/>
        <v>-6.3471946218531302E-3</v>
      </c>
      <c r="D1503" s="16" t="s">
        <v>16636</v>
      </c>
      <c r="E1503" s="16" t="s">
        <v>16635</v>
      </c>
      <c r="F1503" s="16" t="s">
        <v>13964</v>
      </c>
      <c r="G1503" s="18">
        <v>9.2302183657222694E+17</v>
      </c>
      <c r="H1503" s="18">
        <v>-1.0012753740952499E+17</v>
      </c>
    </row>
    <row r="1504" spans="1:8">
      <c r="A1504" s="15">
        <v>41495</v>
      </c>
      <c r="B1504" s="16" t="s">
        <v>16634</v>
      </c>
      <c r="C1504" s="12">
        <f t="shared" si="25"/>
        <v>2.5342969490246945E-3</v>
      </c>
      <c r="D1504" s="16" t="s">
        <v>16633</v>
      </c>
      <c r="E1504" s="16" t="s">
        <v>16632</v>
      </c>
      <c r="F1504" s="16" t="s">
        <v>13963</v>
      </c>
      <c r="G1504" s="18">
        <v>1.04572114826273E+18</v>
      </c>
      <c r="H1504" s="18">
        <v>-9.53415028042956E+16</v>
      </c>
    </row>
    <row r="1505" spans="1:8">
      <c r="A1505" s="15">
        <v>41496</v>
      </c>
      <c r="B1505" s="16" t="s">
        <v>16631</v>
      </c>
      <c r="C1505" s="12">
        <f t="shared" si="25"/>
        <v>-9.3491472577786667E-5</v>
      </c>
      <c r="D1505" s="16" t="s">
        <v>16630</v>
      </c>
      <c r="E1505" s="16" t="s">
        <v>16629</v>
      </c>
      <c r="F1505" s="16" t="s">
        <v>13963</v>
      </c>
      <c r="G1505" s="18">
        <v>9.1611814987594099E+17</v>
      </c>
      <c r="H1505" s="18">
        <v>-8.9810758323916992E+16</v>
      </c>
    </row>
    <row r="1506" spans="1:8">
      <c r="A1506" s="15">
        <v>41497</v>
      </c>
      <c r="B1506" s="16" t="s">
        <v>16628</v>
      </c>
      <c r="C1506" s="12">
        <f t="shared" si="25"/>
        <v>-9.3491266258100017E-5</v>
      </c>
      <c r="D1506" s="16" t="s">
        <v>16627</v>
      </c>
      <c r="E1506" s="16" t="s">
        <v>16626</v>
      </c>
      <c r="F1506" s="16" t="s">
        <v>13963</v>
      </c>
      <c r="G1506" s="18">
        <v>7.2457270410493696E+17</v>
      </c>
      <c r="H1506" s="18">
        <v>-9.43395885975056E+16</v>
      </c>
    </row>
    <row r="1507" spans="1:8">
      <c r="A1507" s="15">
        <v>41498</v>
      </c>
      <c r="B1507" s="16" t="s">
        <v>16625</v>
      </c>
      <c r="C1507" s="12">
        <f t="shared" si="25"/>
        <v>2.174187283789433E-4</v>
      </c>
      <c r="D1507" s="16" t="s">
        <v>16624</v>
      </c>
      <c r="E1507" s="16" t="s">
        <v>16623</v>
      </c>
      <c r="F1507" s="16" t="s">
        <v>13954</v>
      </c>
      <c r="G1507" s="18">
        <v>7.3057290315758605E+17</v>
      </c>
      <c r="H1507" s="18">
        <v>-1.0267891048192E+17</v>
      </c>
    </row>
    <row r="1508" spans="1:8">
      <c r="A1508" s="15">
        <v>41499</v>
      </c>
      <c r="B1508" s="16" t="s">
        <v>16622</v>
      </c>
      <c r="C1508" s="12">
        <f t="shared" si="25"/>
        <v>6.5480030095154008E-3</v>
      </c>
      <c r="D1508" s="16" t="s">
        <v>16621</v>
      </c>
      <c r="E1508" s="16" t="s">
        <v>16620</v>
      </c>
      <c r="F1508" s="16" t="s">
        <v>13962</v>
      </c>
      <c r="G1508" s="18">
        <v>8.7514942931173798E+17</v>
      </c>
      <c r="H1508" s="18">
        <v>-9.1179661099695104E+16</v>
      </c>
    </row>
    <row r="1509" spans="1:8">
      <c r="A1509" s="15">
        <v>41500</v>
      </c>
      <c r="B1509" s="16" t="s">
        <v>16619</v>
      </c>
      <c r="C1509" s="12">
        <f t="shared" si="25"/>
        <v>3.2785018723534313E-3</v>
      </c>
      <c r="D1509" s="16" t="s">
        <v>16618</v>
      </c>
      <c r="E1509" s="16" t="s">
        <v>16617</v>
      </c>
      <c r="F1509" s="16" t="s">
        <v>14287</v>
      </c>
      <c r="G1509" s="18">
        <v>6.8061639034676096E+17</v>
      </c>
      <c r="H1509" s="18">
        <v>-7.4851422952921408E+16</v>
      </c>
    </row>
    <row r="1510" spans="1:8">
      <c r="A1510" s="15">
        <v>41501</v>
      </c>
      <c r="B1510" s="16" t="s">
        <v>16616</v>
      </c>
      <c r="C1510" s="12">
        <f t="shared" si="25"/>
        <v>-9.9200354376905234E-3</v>
      </c>
      <c r="D1510" s="16" t="s">
        <v>16615</v>
      </c>
      <c r="E1510" s="16" t="s">
        <v>16614</v>
      </c>
      <c r="F1510" s="16" t="s">
        <v>13956</v>
      </c>
      <c r="G1510" s="18">
        <v>4.08901212532912E+17</v>
      </c>
      <c r="H1510" s="18">
        <v>-9.32184143559784E+16</v>
      </c>
    </row>
    <row r="1511" spans="1:8">
      <c r="A1511" s="15">
        <v>41502</v>
      </c>
      <c r="B1511" s="16" t="s">
        <v>16613</v>
      </c>
      <c r="C1511" s="12">
        <f t="shared" si="25"/>
        <v>-6.1594024561716261E-4</v>
      </c>
      <c r="D1511" s="16" t="s">
        <v>16612</v>
      </c>
      <c r="E1511" s="16" t="s">
        <v>16611</v>
      </c>
      <c r="F1511" s="16" t="s">
        <v>13961</v>
      </c>
      <c r="G1511" s="18">
        <v>2.2430895856504E+17</v>
      </c>
      <c r="H1511" s="18">
        <v>-9.4202690788123104E+16</v>
      </c>
    </row>
    <row r="1512" spans="1:8">
      <c r="A1512" s="15">
        <v>41503</v>
      </c>
      <c r="B1512" s="16" t="s">
        <v>16610</v>
      </c>
      <c r="C1512" s="12">
        <f t="shared" si="25"/>
        <v>-8.6955148945670058E-5</v>
      </c>
      <c r="D1512" s="16" t="s">
        <v>16609</v>
      </c>
      <c r="E1512" s="16" t="s">
        <v>16608</v>
      </c>
      <c r="F1512" s="16" t="s">
        <v>13961</v>
      </c>
      <c r="G1512" s="18">
        <v>2.3056624501488899E+17</v>
      </c>
      <c r="H1512" s="18">
        <v>-9.8362185307700608E+16</v>
      </c>
    </row>
    <row r="1513" spans="1:8">
      <c r="A1513" s="15">
        <v>41504</v>
      </c>
      <c r="B1513" s="16" t="s">
        <v>16607</v>
      </c>
      <c r="C1513" s="12">
        <f t="shared" si="25"/>
        <v>-8.6953670203603246E-5</v>
      </c>
      <c r="D1513" s="16" t="s">
        <v>16606</v>
      </c>
      <c r="E1513" s="16" t="s">
        <v>16605</v>
      </c>
      <c r="F1513" s="16" t="s">
        <v>13961</v>
      </c>
      <c r="G1513" s="18">
        <v>2.4012847451196301E+17</v>
      </c>
      <c r="H1513" s="18">
        <v>-9.96948885211836E+16</v>
      </c>
    </row>
    <row r="1514" spans="1:8">
      <c r="A1514" s="15">
        <v>41505</v>
      </c>
      <c r="B1514" s="16" t="s">
        <v>16604</v>
      </c>
      <c r="C1514" s="12">
        <f t="shared" si="25"/>
        <v>-8.6952276526911589E-5</v>
      </c>
      <c r="D1514" s="16" t="s">
        <v>16603</v>
      </c>
      <c r="E1514" s="16" t="s">
        <v>16602</v>
      </c>
      <c r="F1514" s="16" t="s">
        <v>13961</v>
      </c>
      <c r="G1514" s="18">
        <v>2.3999685672788998E+17</v>
      </c>
      <c r="H1514" s="18">
        <v>-9.1004882484491008E+16</v>
      </c>
    </row>
    <row r="1515" spans="1:8">
      <c r="A1515" s="15">
        <v>41506</v>
      </c>
      <c r="B1515" s="16" t="s">
        <v>16601</v>
      </c>
      <c r="C1515" s="12">
        <f t="shared" si="25"/>
        <v>3.7988359537671925E-4</v>
      </c>
      <c r="D1515" s="16" t="s">
        <v>16600</v>
      </c>
      <c r="E1515" s="16" t="s">
        <v>16599</v>
      </c>
      <c r="F1515" s="16" t="s">
        <v>16595</v>
      </c>
      <c r="G1515" s="18">
        <v>2.4692643556245101E+17</v>
      </c>
      <c r="H1515" s="18">
        <v>-8.91251593480304E+16</v>
      </c>
    </row>
    <row r="1516" spans="1:8">
      <c r="A1516" s="15">
        <v>41507</v>
      </c>
      <c r="B1516" s="16" t="s">
        <v>16598</v>
      </c>
      <c r="C1516" s="12">
        <f t="shared" si="25"/>
        <v>8.2531665846242129E-4</v>
      </c>
      <c r="D1516" s="16" t="s">
        <v>16597</v>
      </c>
      <c r="E1516" s="16" t="s">
        <v>16596</v>
      </c>
      <c r="F1516" s="16" t="s">
        <v>16595</v>
      </c>
      <c r="G1516" s="18">
        <v>3.7822791862450701E+17</v>
      </c>
      <c r="H1516" s="18">
        <v>-9.8242986678661104E+16</v>
      </c>
    </row>
    <row r="1517" spans="1:8">
      <c r="A1517" s="15">
        <v>41508</v>
      </c>
      <c r="B1517" s="16" t="s">
        <v>16594</v>
      </c>
      <c r="C1517" s="12">
        <f t="shared" si="25"/>
        <v>-2.4772972709457908E-3</v>
      </c>
      <c r="D1517" s="16" t="s">
        <v>16593</v>
      </c>
      <c r="E1517" s="16" t="s">
        <v>16592</v>
      </c>
      <c r="F1517" s="16" t="s">
        <v>16591</v>
      </c>
      <c r="G1517" s="18">
        <v>1.7707191117145101E+17</v>
      </c>
      <c r="H1517" s="18">
        <v>-1.02664196457844E+17</v>
      </c>
    </row>
    <row r="1518" spans="1:8">
      <c r="A1518" s="15">
        <v>41509</v>
      </c>
      <c r="B1518" s="16" t="s">
        <v>16590</v>
      </c>
      <c r="C1518" s="12">
        <f t="shared" si="25"/>
        <v>-2.7785251345647049E-3</v>
      </c>
      <c r="D1518" s="16" t="s">
        <v>16589</v>
      </c>
      <c r="E1518" s="16" t="s">
        <v>16588</v>
      </c>
      <c r="F1518" s="16" t="s">
        <v>16580</v>
      </c>
      <c r="G1518" s="18">
        <v>2.99784211227265E+16</v>
      </c>
      <c r="H1518" s="18">
        <v>-1.07610439144942E+17</v>
      </c>
    </row>
    <row r="1519" spans="1:8">
      <c r="A1519" s="15">
        <v>41510</v>
      </c>
      <c r="B1519" s="16" t="s">
        <v>16587</v>
      </c>
      <c r="C1519" s="12">
        <f t="shared" si="25"/>
        <v>-9.5809159274314282E-5</v>
      </c>
      <c r="D1519" s="16" t="s">
        <v>16586</v>
      </c>
      <c r="E1519" s="16" t="s">
        <v>16585</v>
      </c>
      <c r="F1519" s="16" t="s">
        <v>16580</v>
      </c>
      <c r="G1519" s="16" t="s">
        <v>16584</v>
      </c>
      <c r="H1519" s="18">
        <v>-1.0258018037702E+17</v>
      </c>
    </row>
    <row r="1520" spans="1:8">
      <c r="A1520" s="15">
        <v>41511</v>
      </c>
      <c r="B1520" s="16" t="s">
        <v>16583</v>
      </c>
      <c r="C1520" s="12">
        <f t="shared" si="25"/>
        <v>-9.5809259741687526E-5</v>
      </c>
      <c r="D1520" s="16" t="s">
        <v>16582</v>
      </c>
      <c r="E1520" s="16" t="s">
        <v>16581</v>
      </c>
      <c r="F1520" s="16" t="s">
        <v>16580</v>
      </c>
      <c r="G1520" s="18">
        <v>1.4099478735646301E+17</v>
      </c>
      <c r="H1520" s="18">
        <v>-9.81155049372284E+16</v>
      </c>
    </row>
    <row r="1521" spans="1:8">
      <c r="A1521" s="15">
        <v>41512</v>
      </c>
      <c r="B1521" s="16" t="s">
        <v>16579</v>
      </c>
      <c r="C1521" s="12">
        <f t="shared" si="25"/>
        <v>1.1126397128981432E-3</v>
      </c>
      <c r="D1521" s="16" t="s">
        <v>16578</v>
      </c>
      <c r="E1521" s="16" t="s">
        <v>16577</v>
      </c>
      <c r="F1521" s="16" t="s">
        <v>13972</v>
      </c>
      <c r="G1521" s="18">
        <v>1.5757359775816899E+17</v>
      </c>
      <c r="H1521" s="18">
        <v>-9.7846647530567104E+16</v>
      </c>
    </row>
    <row r="1522" spans="1:8">
      <c r="A1522" s="15">
        <v>41513</v>
      </c>
      <c r="B1522" s="16" t="s">
        <v>16576</v>
      </c>
      <c r="C1522" s="12">
        <f t="shared" si="25"/>
        <v>-4.1184292357802754E-3</v>
      </c>
      <c r="D1522" s="16" t="s">
        <v>16575</v>
      </c>
      <c r="E1522" s="16" t="s">
        <v>16574</v>
      </c>
      <c r="F1522" s="16" t="s">
        <v>13973</v>
      </c>
      <c r="G1522" s="18">
        <v>1.0194916102263901E+17</v>
      </c>
      <c r="H1522" s="18">
        <v>-1.03046037960844E+17</v>
      </c>
    </row>
    <row r="1523" spans="1:8">
      <c r="A1523" s="15">
        <v>41514</v>
      </c>
      <c r="B1523" s="16" t="s">
        <v>16573</v>
      </c>
      <c r="C1523" s="12">
        <f t="shared" si="25"/>
        <v>1.1807762196650803E-2</v>
      </c>
      <c r="D1523" s="16" t="s">
        <v>16572</v>
      </c>
      <c r="E1523" s="16" t="s">
        <v>16571</v>
      </c>
      <c r="F1523" s="16" t="s">
        <v>16570</v>
      </c>
      <c r="G1523" s="18">
        <v>3.0226883397974899E+17</v>
      </c>
      <c r="H1523" s="18">
        <v>-8.19785290800244E+16</v>
      </c>
    </row>
    <row r="1524" spans="1:8">
      <c r="A1524" s="15">
        <v>41515</v>
      </c>
      <c r="B1524" s="16" t="s">
        <v>16569</v>
      </c>
      <c r="C1524" s="12">
        <f t="shared" si="25"/>
        <v>-4.7637632753186627E-3</v>
      </c>
      <c r="D1524" s="16" t="s">
        <v>16568</v>
      </c>
      <c r="E1524" s="16" t="s">
        <v>16567</v>
      </c>
      <c r="F1524" s="16" t="s">
        <v>14692</v>
      </c>
      <c r="G1524" s="18">
        <v>2.3919764298548998E+17</v>
      </c>
      <c r="H1524" s="18">
        <v>-9.0691386610720704E+16</v>
      </c>
    </row>
    <row r="1525" spans="1:8">
      <c r="A1525" s="15">
        <v>41516</v>
      </c>
      <c r="B1525" s="16" t="s">
        <v>16566</v>
      </c>
      <c r="C1525" s="12">
        <f t="shared" si="25"/>
        <v>1.8612005922006476E-3</v>
      </c>
      <c r="D1525" s="16" t="s">
        <v>16565</v>
      </c>
      <c r="E1525" s="16" t="s">
        <v>16564</v>
      </c>
      <c r="F1525" s="16" t="s">
        <v>16557</v>
      </c>
      <c r="G1525" s="18">
        <v>3.3124514996796301E+17</v>
      </c>
      <c r="H1525" s="18">
        <v>-8.7122379006200304E+16</v>
      </c>
    </row>
    <row r="1526" spans="1:8">
      <c r="A1526" s="15">
        <v>41517</v>
      </c>
      <c r="B1526" s="16" t="s">
        <v>16563</v>
      </c>
      <c r="C1526" s="12">
        <f t="shared" si="25"/>
        <v>-9.7575933482398801E-5</v>
      </c>
      <c r="D1526" s="16" t="s">
        <v>16562</v>
      </c>
      <c r="E1526" s="16" t="s">
        <v>16561</v>
      </c>
      <c r="F1526" s="16" t="s">
        <v>16557</v>
      </c>
      <c r="G1526" s="18">
        <v>8.6148245029345296E+16</v>
      </c>
      <c r="H1526" s="18">
        <v>-8.14278462091004E+16</v>
      </c>
    </row>
    <row r="1527" spans="1:8">
      <c r="A1527" s="15">
        <v>41518</v>
      </c>
      <c r="B1527" s="16" t="s">
        <v>16560</v>
      </c>
      <c r="C1527" s="12">
        <f t="shared" si="25"/>
        <v>-9.4459195989064887E-5</v>
      </c>
      <c r="D1527" s="16" t="s">
        <v>16559</v>
      </c>
      <c r="E1527" s="16" t="s">
        <v>16558</v>
      </c>
      <c r="F1527" s="16" t="s">
        <v>16557</v>
      </c>
      <c r="G1527" s="18">
        <v>-4.29487620050416E+16</v>
      </c>
      <c r="H1527" s="18">
        <v>-7.8722087565319504E+16</v>
      </c>
    </row>
    <row r="1528" spans="1:8">
      <c r="A1528" s="15">
        <v>41519</v>
      </c>
      <c r="B1528" s="16" t="s">
        <v>16556</v>
      </c>
      <c r="C1528" s="12">
        <f t="shared" si="25"/>
        <v>2.3839740544741527E-3</v>
      </c>
      <c r="D1528" s="16" t="s">
        <v>16555</v>
      </c>
      <c r="E1528" s="16" t="s">
        <v>16554</v>
      </c>
      <c r="F1528" s="16" t="s">
        <v>16553</v>
      </c>
      <c r="G1528" s="18">
        <v>-1.37320345353504E+16</v>
      </c>
      <c r="H1528" s="18">
        <v>-6.5486958157043904E+16</v>
      </c>
    </row>
    <row r="1529" spans="1:8">
      <c r="A1529" s="15">
        <v>41520</v>
      </c>
      <c r="B1529" s="16" t="s">
        <v>16552</v>
      </c>
      <c r="C1529" s="12">
        <f t="shared" si="25"/>
        <v>3.5036409234227078E-3</v>
      </c>
      <c r="D1529" s="16" t="s">
        <v>16551</v>
      </c>
      <c r="E1529" s="16" t="s">
        <v>16550</v>
      </c>
      <c r="F1529" s="16" t="s">
        <v>16549</v>
      </c>
      <c r="G1529" s="18">
        <v>3.02758681886619E+16</v>
      </c>
      <c r="H1529" s="18">
        <v>-4.03482303648866E+16</v>
      </c>
    </row>
    <row r="1530" spans="1:8">
      <c r="A1530" s="15">
        <v>41521</v>
      </c>
      <c r="B1530" s="16" t="s">
        <v>16548</v>
      </c>
      <c r="C1530" s="12">
        <f t="shared" si="25"/>
        <v>4.4696359224336377E-3</v>
      </c>
      <c r="D1530" s="16" t="s">
        <v>16547</v>
      </c>
      <c r="E1530" s="16" t="s">
        <v>16546</v>
      </c>
      <c r="F1530" s="16" t="s">
        <v>16545</v>
      </c>
      <c r="G1530" s="18">
        <v>8.8671374842688992E+16</v>
      </c>
      <c r="H1530" s="18">
        <v>-2.26531609390701E+16</v>
      </c>
    </row>
    <row r="1531" spans="1:8">
      <c r="A1531" s="15">
        <v>41522</v>
      </c>
      <c r="B1531" s="16" t="s">
        <v>16544</v>
      </c>
      <c r="C1531" s="12">
        <f t="shared" si="25"/>
        <v>1.8505250555713612E-4</v>
      </c>
      <c r="D1531" s="16" t="s">
        <v>16543</v>
      </c>
      <c r="E1531" s="16" t="s">
        <v>16542</v>
      </c>
      <c r="F1531" s="16" t="s">
        <v>16541</v>
      </c>
      <c r="G1531" s="18">
        <v>8.8181257337948992E+16</v>
      </c>
      <c r="H1531" s="18">
        <v>-2.21470422984356E+16</v>
      </c>
    </row>
    <row r="1532" spans="1:8">
      <c r="A1532" s="15">
        <v>41522</v>
      </c>
      <c r="B1532" s="16" t="s">
        <v>16544</v>
      </c>
      <c r="C1532" s="12">
        <f t="shared" si="25"/>
        <v>0</v>
      </c>
      <c r="D1532" s="16" t="s">
        <v>16543</v>
      </c>
      <c r="E1532" s="16" t="s">
        <v>16542</v>
      </c>
      <c r="F1532" s="16" t="s">
        <v>16541</v>
      </c>
      <c r="G1532" s="18">
        <v>8.8181257337948992E+16</v>
      </c>
      <c r="H1532" s="18">
        <v>-2.21470422984356E+16</v>
      </c>
    </row>
    <row r="1533" spans="1:8">
      <c r="A1533" s="15">
        <v>41523</v>
      </c>
      <c r="B1533" s="16" t="s">
        <v>16540</v>
      </c>
      <c r="C1533" s="12">
        <f t="shared" si="25"/>
        <v>-2.2806357760305636E-3</v>
      </c>
      <c r="D1533" s="16" t="s">
        <v>16539</v>
      </c>
      <c r="E1533" s="16" t="s">
        <v>16538</v>
      </c>
      <c r="F1533" s="16" t="s">
        <v>16531</v>
      </c>
      <c r="G1533" s="18">
        <v>5.9543030257827904E+16</v>
      </c>
      <c r="H1533" s="18">
        <v>-2.65252375820574E+16</v>
      </c>
    </row>
    <row r="1534" spans="1:8">
      <c r="A1534" s="15">
        <v>41524</v>
      </c>
      <c r="B1534" s="16" t="s">
        <v>16537</v>
      </c>
      <c r="C1534" s="12">
        <f t="shared" si="25"/>
        <v>-9.1041141861070631E-5</v>
      </c>
      <c r="D1534" s="16" t="s">
        <v>16536</v>
      </c>
      <c r="E1534" s="16" t="s">
        <v>16535</v>
      </c>
      <c r="F1534" s="16" t="s">
        <v>16531</v>
      </c>
      <c r="G1534" s="18">
        <v>1.43621882169236E+17</v>
      </c>
      <c r="H1534" s="18">
        <v>-2.71159666245209E+16</v>
      </c>
    </row>
    <row r="1535" spans="1:8">
      <c r="A1535" s="15">
        <v>41525</v>
      </c>
      <c r="B1535" s="16" t="s">
        <v>16534</v>
      </c>
      <c r="C1535" s="12">
        <f t="shared" si="25"/>
        <v>-9.1040559868153475E-5</v>
      </c>
      <c r="D1535" s="16" t="s">
        <v>16533</v>
      </c>
      <c r="E1535" s="16" t="s">
        <v>16532</v>
      </c>
      <c r="F1535" s="16" t="s">
        <v>16531</v>
      </c>
      <c r="G1535" s="18">
        <v>1.07713149276542E+17</v>
      </c>
      <c r="H1535" s="18">
        <v>-3.76527856631804E+16</v>
      </c>
    </row>
    <row r="1536" spans="1:8">
      <c r="A1536" s="15">
        <v>41526</v>
      </c>
      <c r="B1536" s="16" t="s">
        <v>16530</v>
      </c>
      <c r="C1536" s="12">
        <f t="shared" si="25"/>
        <v>5.0116363761847776E-3</v>
      </c>
      <c r="D1536" s="16" t="s">
        <v>16529</v>
      </c>
      <c r="E1536" s="16" t="s">
        <v>16528</v>
      </c>
      <c r="F1536" s="16" t="s">
        <v>13980</v>
      </c>
      <c r="G1536" s="18">
        <v>1.7851812478002E+17</v>
      </c>
      <c r="H1536" s="18">
        <v>-1.7429835483675E+16</v>
      </c>
    </row>
    <row r="1537" spans="1:8">
      <c r="A1537" s="15">
        <v>41527</v>
      </c>
      <c r="B1537" s="16" t="s">
        <v>16527</v>
      </c>
      <c r="C1537" s="12">
        <f t="shared" si="25"/>
        <v>6.4795223024928352E-3</v>
      </c>
      <c r="D1537" s="16" t="s">
        <v>16526</v>
      </c>
      <c r="E1537" s="16" t="s">
        <v>16525</v>
      </c>
      <c r="F1537" s="16" t="s">
        <v>13979</v>
      </c>
      <c r="G1537" s="18">
        <v>2.7631272229150598E+17</v>
      </c>
      <c r="H1537" s="16" t="s">
        <v>16524</v>
      </c>
    </row>
    <row r="1538" spans="1:8">
      <c r="A1538" s="15">
        <v>41528</v>
      </c>
      <c r="B1538" s="16" t="s">
        <v>16523</v>
      </c>
      <c r="C1538" s="12">
        <f t="shared" si="25"/>
        <v>2.9222807299553828E-3</v>
      </c>
      <c r="D1538" s="16" t="s">
        <v>16522</v>
      </c>
      <c r="E1538" s="16" t="s">
        <v>16521</v>
      </c>
      <c r="F1538" s="16" t="s">
        <v>13975</v>
      </c>
      <c r="G1538" s="18">
        <v>3.1894586169657901E+17</v>
      </c>
      <c r="H1538" s="16" t="s">
        <v>16520</v>
      </c>
    </row>
    <row r="1539" spans="1:8">
      <c r="A1539" s="15">
        <v>41529</v>
      </c>
      <c r="B1539" s="16" t="s">
        <v>16519</v>
      </c>
      <c r="C1539" s="12">
        <f t="shared" si="25"/>
        <v>-1.4150349564387998E-3</v>
      </c>
      <c r="D1539" s="16" t="s">
        <v>16518</v>
      </c>
      <c r="E1539" s="16" t="s">
        <v>16517</v>
      </c>
      <c r="F1539" s="16" t="s">
        <v>13978</v>
      </c>
      <c r="G1539" s="18">
        <v>1.9745288501729798E+17</v>
      </c>
      <c r="H1539" s="18">
        <v>-1.1610882137389E+16</v>
      </c>
    </row>
    <row r="1540" spans="1:8">
      <c r="A1540" s="15">
        <v>41530</v>
      </c>
      <c r="B1540" s="16" t="s">
        <v>16516</v>
      </c>
      <c r="C1540" s="12">
        <f t="shared" si="25"/>
        <v>-2.8590721549793859E-3</v>
      </c>
      <c r="D1540" s="16" t="s">
        <v>16515</v>
      </c>
      <c r="E1540" s="16" t="s">
        <v>16514</v>
      </c>
      <c r="F1540" s="16" t="s">
        <v>14696</v>
      </c>
      <c r="G1540" s="18">
        <v>1.1130867839001901E+17</v>
      </c>
      <c r="H1540" s="18">
        <v>-1.71791168382992E+16</v>
      </c>
    </row>
    <row r="1541" spans="1:8">
      <c r="A1541" s="15">
        <v>41531</v>
      </c>
      <c r="B1541" s="16" t="s">
        <v>16513</v>
      </c>
      <c r="C1541" s="12">
        <f t="shared" si="25"/>
        <v>-8.8763383565803702E-5</v>
      </c>
      <c r="D1541" s="16" t="s">
        <v>16512</v>
      </c>
      <c r="E1541" s="16" t="s">
        <v>16511</v>
      </c>
      <c r="F1541" s="16" t="s">
        <v>14696</v>
      </c>
      <c r="G1541" s="18">
        <v>2.5326820639891398E+17</v>
      </c>
      <c r="H1541" s="16" t="s">
        <v>16510</v>
      </c>
    </row>
    <row r="1542" spans="1:8">
      <c r="A1542" s="15">
        <v>41532</v>
      </c>
      <c r="B1542" s="16" t="s">
        <v>16509</v>
      </c>
      <c r="C1542" s="12">
        <f t="shared" si="25"/>
        <v>-8.8762817339917185E-5</v>
      </c>
      <c r="D1542" s="16" t="s">
        <v>16508</v>
      </c>
      <c r="E1542" s="16" t="s">
        <v>16507</v>
      </c>
      <c r="F1542" s="16" t="s">
        <v>14696</v>
      </c>
      <c r="G1542" s="18">
        <v>2.6133534497456099E+17</v>
      </c>
      <c r="H1542" s="18">
        <v>2.34127384622486E+16</v>
      </c>
    </row>
    <row r="1543" spans="1:8">
      <c r="A1543" s="15">
        <v>41533</v>
      </c>
      <c r="B1543" s="16" t="s">
        <v>16506</v>
      </c>
      <c r="C1543" s="12">
        <f t="shared" si="25"/>
        <v>-1.3517470989298384E-3</v>
      </c>
      <c r="D1543" s="16" t="s">
        <v>16505</v>
      </c>
      <c r="E1543" s="16" t="s">
        <v>16504</v>
      </c>
      <c r="F1543" s="16" t="s">
        <v>16503</v>
      </c>
      <c r="G1543" s="18">
        <v>2.42060352962516E+17</v>
      </c>
      <c r="H1543" s="18">
        <v>2.97536828153266E+16</v>
      </c>
    </row>
    <row r="1544" spans="1:8">
      <c r="A1544" s="15">
        <v>41534</v>
      </c>
      <c r="B1544" s="16" t="s">
        <v>16502</v>
      </c>
      <c r="C1544" s="12">
        <f t="shared" si="25"/>
        <v>1.9165297361586908E-3</v>
      </c>
      <c r="D1544" s="16" t="s">
        <v>16501</v>
      </c>
      <c r="E1544" s="16" t="s">
        <v>16500</v>
      </c>
      <c r="F1544" s="16" t="s">
        <v>13976</v>
      </c>
      <c r="G1544" s="18">
        <v>2.72680136309932E+17</v>
      </c>
      <c r="H1544" s="18">
        <v>2.53535676387981E+16</v>
      </c>
    </row>
    <row r="1545" spans="1:8">
      <c r="A1545" s="15">
        <v>41535</v>
      </c>
      <c r="B1545" s="16" t="s">
        <v>16499</v>
      </c>
      <c r="C1545" s="12">
        <f t="shared" si="25"/>
        <v>2.8448284497007885E-3</v>
      </c>
      <c r="D1545" s="16" t="s">
        <v>16498</v>
      </c>
      <c r="E1545" s="16" t="s">
        <v>16497</v>
      </c>
      <c r="F1545" s="16" t="s">
        <v>16496</v>
      </c>
      <c r="G1545" s="18">
        <v>3.1883124729370899E+17</v>
      </c>
      <c r="H1545" s="18">
        <v>4.00252351987404E+16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Afin - 47</vt:lpstr>
      <vt:lpstr>Asesores vres-14</vt:lpstr>
      <vt:lpstr>Asesores Vres-57</vt:lpstr>
      <vt:lpstr>Asesores Vres-58</vt:lpstr>
      <vt:lpstr>Helm-81</vt:lpstr>
      <vt:lpstr>Alianza-4</vt:lpstr>
      <vt:lpstr>Serfinco-27</vt:lpstr>
      <vt:lpstr>Correval-19677</vt:lpstr>
      <vt:lpstr>Ultabursatil-392</vt:lpstr>
      <vt:lpstr>Corredores-5</vt:lpstr>
      <vt:lpstr>Bancolombia-592</vt:lpstr>
      <vt:lpstr>ByR-2</vt:lpstr>
      <vt:lpstr>Muestra1</vt:lpstr>
      <vt:lpstr>Muestra2</vt:lpstr>
      <vt:lpstr>Rentab1</vt:lpstr>
      <vt:lpstr>Exceso Rentabilidad</vt:lpstr>
      <vt:lpstr>Rentabilidad Negativa</vt:lpstr>
      <vt:lpstr>Rent2</vt:lpstr>
      <vt:lpstr>HistIGBC</vt:lpstr>
      <vt:lpstr>RF</vt:lpstr>
      <vt:lpstr>Mejores Fondos</vt:lpstr>
      <vt:lpstr>Hoja1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MARCELA JARAMILLO</dc:creator>
  <cp:lastModifiedBy>hp</cp:lastModifiedBy>
  <dcterms:created xsi:type="dcterms:W3CDTF">2013-09-03T21:43:08Z</dcterms:created>
  <dcterms:modified xsi:type="dcterms:W3CDTF">2013-10-25T21:42:47Z</dcterms:modified>
</cp:coreProperties>
</file>